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4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puts" sheetId="1" state="visible" r:id="rId3"/>
    <sheet name="ANAL" sheetId="2" state="visible" r:id="rId4"/>
    <sheet name="EARNINGS" sheetId="3" state="visible" r:id="rId5"/>
    <sheet name="revenues" sheetId="4" state="visible" r:id="rId6"/>
    <sheet name="Contracts" sheetId="5" state="visible" r:id="rId7"/>
    <sheet name="cos" sheetId="6" state="visible" r:id="rId8"/>
    <sheet name="ROE" sheetId="7" state="visible" r:id="rId9"/>
    <sheet name="DCF" sheetId="8" state="visible" r:id="rId10"/>
    <sheet name="assumptions" sheetId="9" state="visible" r:id="rId11"/>
    <sheet name="interest" sheetId="10" state="visible" r:id="rId12"/>
    <sheet name="loan" sheetId="11" state="visible" r:id="rId13"/>
    <sheet name="LOANSCHED" sheetId="12" state="visible" r:id="rId14"/>
    <sheet name="loadfac" sheetId="13" state="visible" r:id="rId15"/>
    <sheet name="forwcurv" sheetId="14" state="visible" r:id="rId16"/>
    <sheet name="RF" sheetId="15" state="visible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function="false" hidden="false" localSheetId="1" name="_xlnm.Print_Area" vbProcedure="false">ANAL!$A$1:$I$64</definedName>
    <definedName function="false" hidden="false" localSheetId="1" name="_xlnm.Print_Titles" vbProcedure="false">ANAL!$1:$3</definedName>
    <definedName function="false" hidden="false" localSheetId="8" name="_xlnm.Print_Area" vbProcedure="false">assumptions!$A$1:$Q$48</definedName>
    <definedName function="false" hidden="false" localSheetId="4" name="_xlnm.Print_Area" vbProcedure="false">Contracts!$A$1:$I$20</definedName>
    <definedName function="false" hidden="false" localSheetId="5" name="_xlnm.Print_Area" vbProcedure="false">cos!$A$1:$M$77</definedName>
    <definedName function="false" hidden="false" localSheetId="5" name="_xlnm.Print_Titles" vbProcedure="false">cos!$A:$B,cos!$1:$5</definedName>
    <definedName function="false" hidden="false" localSheetId="13" name="_xlnm.Print_Area" vbProcedure="false">forwcurv!$G$9:$T$27</definedName>
    <definedName function="false" hidden="false" localSheetId="12" name="_xlnm.Print_Area" vbProcedure="false">loadfac!$A$19:$P$57</definedName>
    <definedName function="false" hidden="false" localSheetId="3" name="_xlnm.Print_Area" vbProcedure="false">revenues!$A$1:$S$129</definedName>
    <definedName function="false" hidden="false" localSheetId="14" name="_xlnm.Print_Area" vbProcedure="false">RF!$AB$1005:$AF$1012</definedName>
    <definedName function="false" hidden="false" name="AVG" vbProcedure="false">#REF!</definedName>
    <definedName function="false" hidden="false" name="AVGLIFE" vbProcedure="false">#REF!</definedName>
    <definedName function="false" hidden="false" name="bin" vbProcedure="false">#REF!</definedName>
    <definedName function="false" hidden="false" name="CapPrice" vbProcedure="false">#REF!</definedName>
    <definedName function="false" hidden="false" name="CapPrice_Initial" vbProcedure="false">#REF!</definedName>
    <definedName function="false" hidden="false" name="CapPrice_Prior" vbProcedure="false">#REF!</definedName>
    <definedName function="false" hidden="false" name="CapPrice_PV_Fees" vbProcedure="false">#REF!</definedName>
    <definedName function="false" hidden="false" name="CapPrice_PV_Ongoing" vbProcedure="false">#REF!</definedName>
    <definedName function="false" hidden="false" name="CapPrice_PV_Outflows" vbProcedure="false">#REF!</definedName>
    <definedName function="false" hidden="false" name="CapPrice_PV_Tot" vbProcedure="false">#REF!</definedName>
    <definedName function="false" hidden="false" name="CapPrice_PV_TV" vbProcedure="false">#REF!</definedName>
    <definedName function="false" hidden="false" name="Countryprem" vbProcedure="false">#REF!</definedName>
    <definedName function="false" hidden="false" name="Credit" vbProcedure="false">#REF!</definedName>
    <definedName function="false" hidden="false" name="Deal_Name" vbProcedure="false">#REF!</definedName>
    <definedName function="false" hidden="false" name="ECashFlow" vbProcedure="false">#REF!</definedName>
    <definedName function="false" hidden="false" name="EqPrem" vbProcedure="false">#REF!</definedName>
    <definedName function="false" hidden="false" name="ESTQVAR" vbProcedure="false">#REF!</definedName>
    <definedName function="false" hidden="false" name="EXCESSRETURN" vbProcedure="false">#REF!</definedName>
    <definedName function="false" hidden="false" name="exitdatecalc" vbProcedure="false">#REF!</definedName>
    <definedName function="false" hidden="false" name="Expected_Exit_Year" vbProcedure="false">#REF!</definedName>
    <definedName function="false" hidden="false" name="FEES_CUM" vbProcedure="false">#REF!</definedName>
    <definedName function="false" hidden="false" name="INFLOWS" vbProcedure="false">#REF!</definedName>
    <definedName function="false" hidden="false" name="IRRbin" vbProcedure="false">#REF!</definedName>
    <definedName function="false" hidden="false" name="IRRDates" vbProcedure="false">#REF!</definedName>
    <definedName function="false" hidden="false" name="IRRERR" vbProcedure="false">#REF!</definedName>
    <definedName function="false" hidden="false" name="IRREXP" vbProcedure="false">#REF!</definedName>
    <definedName function="false" hidden="false" name="IRRP5" vbProcedure="false">#REF!</definedName>
    <definedName function="false" hidden="false" name="IRRP95" vbProcedure="false">#REF!</definedName>
    <definedName function="false" hidden="false" name="IRRs" vbProcedure="false">#REF!</definedName>
    <definedName function="false" hidden="false" name="IRRSKEWNESS" vbProcedure="false">#REF!</definedName>
    <definedName function="false" hidden="false" name="IRRSTD" vbProcedure="false">#REF!</definedName>
    <definedName function="false" hidden="false" name="IRR_Cum_Fees" vbProcedure="false">#REF!</definedName>
    <definedName function="false" hidden="false" name="IRR_Cum_Ongoing" vbProcedure="false">#REF!</definedName>
    <definedName function="false" hidden="false" name="IRR_Cum_Total" vbProcedure="false">#REF!</definedName>
    <definedName function="false" hidden="false" name="IRR_Cum_TV" vbProcedure="false">#REF!</definedName>
    <definedName function="false" hidden="false" name="IRR_EXPECTED" vbProcedure="false">#REF!</definedName>
    <definedName function="false" hidden="false" name="IRR_NPV" vbProcedure="false">#REF!</definedName>
    <definedName function="false" hidden="false" name="IRR_PV" vbProcedure="false">#REF!</definedName>
    <definedName function="false" hidden="false" name="Leg_Description" vbProcedure="false">#REF!</definedName>
    <definedName function="false" hidden="false" name="Margin" vbProcedure="false">#REF!</definedName>
    <definedName function="false" hidden="false" name="Model" vbProcedure="false">#REF!</definedName>
    <definedName function="false" hidden="false" name="N" vbProcedure="false">#REF!</definedName>
    <definedName function="false" hidden="false" name="NPVCOV" vbProcedure="false">#REF!</definedName>
    <definedName function="false" hidden="false" name="NPVEXPP5" vbProcedure="false">#REF!</definedName>
    <definedName function="false" hidden="false" name="NPVEXPP95" vbProcedure="false">#REF!</definedName>
    <definedName function="false" hidden="false" name="NPVKURTOSIS" vbProcedure="false">#REF!</definedName>
    <definedName function="false" hidden="false" name="NPVRf" vbProcedure="false">#REF!</definedName>
    <definedName function="false" hidden="false" name="NPVRFEXP" vbProcedure="false">#REF!</definedName>
    <definedName function="false" hidden="false" name="NPVRFP5" vbProcedure="false">#REF!</definedName>
    <definedName function="false" hidden="false" name="NPVRFP95" vbProcedure="false">#REF!</definedName>
    <definedName function="false" hidden="false" name="NPVRfSP" vbProcedure="false">#REF!</definedName>
    <definedName function="false" hidden="false" name="NPVRFSTD" vbProcedure="false">#REF!</definedName>
    <definedName function="false" hidden="false" name="NPVSKEWNESS" vbProcedure="false">#REF!</definedName>
    <definedName function="false" hidden="false" name="NPV_RACCapPrice" vbProcedure="false">#REF!</definedName>
    <definedName function="false" hidden="false" name="NPV_Rf_SP_Eq_Sec_avg" vbProcedure="false">#REF!</definedName>
    <definedName function="false" hidden="false" name="NPV_Rf_SP_Eq_Sec_Cr_avg" vbProcedure="false">#REF!</definedName>
    <definedName function="false" hidden="false" name="ONGOING_CUM" vbProcedure="false">#REF!</definedName>
    <definedName function="false" hidden="false" name="Other" vbProcedure="false">#REF!</definedName>
    <definedName function="false" hidden="false" name="OTHER_RAV" vbProcedure="false">#REF!</definedName>
    <definedName function="false" hidden="false" name="OUTFLOWS" vbProcedure="false">#REF!</definedName>
    <definedName function="false" hidden="false" name="outstanding" vbProcedure="false">#REF!</definedName>
    <definedName function="false" hidden="false" name="PEXP" vbProcedure="false">#REF!</definedName>
    <definedName function="false" hidden="false" name="PHI" vbProcedure="false">#REF!</definedName>
    <definedName function="false" hidden="false" name="PIEXP" vbProcedure="false">#REF!</definedName>
    <definedName function="false" hidden="false" name="PIHI" vbProcedure="false">#REF!</definedName>
    <definedName function="false" hidden="false" name="PILO" vbProcedure="false">#REF!</definedName>
    <definedName function="false" hidden="false" name="PLO" vbProcedure="false">#REF!</definedName>
    <definedName function="false" hidden="false" name="PVCapPrice" vbProcedure="false">#REF!</definedName>
    <definedName function="false" hidden="false" name="PVCr" vbProcedure="false">#REF!</definedName>
    <definedName function="false" hidden="false" name="PVEq" vbProcedure="false">#REF!</definedName>
    <definedName function="false" hidden="false" name="PVMargin" vbProcedure="false">#REF!</definedName>
    <definedName function="false" hidden="false" name="PVRf" vbProcedure="false">#REF!</definedName>
    <definedName function="false" hidden="false" name="PVRfSP" vbProcedure="false">#REF!</definedName>
    <definedName function="false" hidden="false" name="PVUn" vbProcedure="false">#REF!</definedName>
    <definedName function="false" hidden="false" name="PV_RACCapPrice" vbProcedure="false">#REF!</definedName>
    <definedName function="false" hidden="false" name="PV_Rf_SP_avg" vbProcedure="false">#REF!</definedName>
    <definedName function="false" hidden="false" name="PV_Rf_SP_Eq_Sect_avg" vbProcedure="false">#REF!</definedName>
    <definedName function="false" hidden="false" name="PV_Rf_SP_Eq_Sec_avg" vbProcedure="false">#REF!</definedName>
    <definedName function="false" hidden="false" name="PV_Rf_SP_Eq_Sec_Cr_avg" vbProcedure="false">#REF!</definedName>
    <definedName function="false" hidden="false" name="RACCapPrice" vbProcedure="false">#REF!</definedName>
    <definedName function="false" hidden="false" name="RADR" vbProcedure="false">#REF!</definedName>
    <definedName function="false" hidden="false" name="RAROCINDP10" vbProcedure="false">#REF!</definedName>
    <definedName function="false" hidden="false" name="RAV" vbProcedure="false">#REF!</definedName>
    <definedName function="false" hidden="false" name="rho" vbProcedure="false">#REF!</definedName>
    <definedName function="false" hidden="false" name="RISKPREMIUM" vbProcedure="false">#REF!</definedName>
    <definedName function="false" hidden="false" name="Run_file" vbProcedure="false">#REF!</definedName>
    <definedName function="false" hidden="false" name="Sector" vbProcedure="false">#REF!</definedName>
    <definedName function="false" hidden="false" name="SHARPEINDEX" vbProcedure="false">#REF!</definedName>
    <definedName function="false" hidden="false" name="ShiftCapPrice" vbProcedure="false">#REF!</definedName>
    <definedName function="false" hidden="false" name="ShiftCP" vbProcedure="false">#REF!</definedName>
    <definedName function="false" hidden="false" name="ShiftSwitch3" vbProcedure="false">#REF!</definedName>
    <definedName function="false" hidden="false" name="StgcPrice" vbProcedure="false">#REF!</definedName>
    <definedName function="false" hidden="false" name="switch" vbProcedure="false">#REF!</definedName>
    <definedName function="false" hidden="false" name="Template_file" vbProcedure="false">#REF!</definedName>
    <definedName function="false" hidden="false" name="TERMINAL_CUM" vbProcedure="false">#REF!</definedName>
    <definedName function="false" hidden="false" name="UNDISCOUNTED" vbProcedure="false">#REF!</definedName>
    <definedName function="false" hidden="false" name="UNDISCOUNTED_NPV" vbProcedure="false">#REF!</definedName>
    <definedName function="false" hidden="false" name="UNDISCOUNTED_PV" vbProcedure="false">#REF!</definedName>
    <definedName function="false" hidden="false" name="ValDate" vbProcedure="false">#REF!</definedName>
    <definedName function="false" hidden="false" name="ValDateLocal" vbProcedure="false">#REF!</definedName>
    <definedName function="false" hidden="false" name="VDATE" vbProcedure="false">#REF!</definedName>
    <definedName function="false" hidden="false" name="WAVGRF" vbProcedure="false">#REF!</definedName>
    <definedName function="false" hidden="false" name="WAVGRF_NPV" vbProcedure="false">#REF!</definedName>
    <definedName function="false" hidden="false" name="WAVGRF_PV" vbProcedure="false">#REF!</definedName>
    <definedName function="false" hidden="false" name="_Table2_In1" vbProcedure="false">DCF!$B$66</definedName>
    <definedName function="false" hidden="false" name="_Table2_In2" vbProcedure="false">DCF!$C$19</definedName>
    <definedName function="false" hidden="false" name="_Table2_Out" vbProcedure="false">DCF!$C$70:$D$73</definedName>
    <definedName function="false" hidden="false" localSheetId="0" name="ZA0" vbProcedure="false">"Crystal Ball Data : Ver. 4.0.3"</definedName>
    <definedName function="false" hidden="false" localSheetId="0" name="ZA0A" vbProcedure="false">1+103</definedName>
    <definedName function="false" hidden="false" localSheetId="0" name="ZA0C" vbProcedure="false">0+0</definedName>
    <definedName function="false" hidden="false" localSheetId="0" name="ZA0D" vbProcedure="false">0+0</definedName>
    <definedName function="false" hidden="false" localSheetId="0" name="ZA0F" vbProcedure="false">0+0</definedName>
    <definedName function="false" hidden="false" localSheetId="0" name="ZA0T" vbProcedure="false">23058921+0</definedName>
    <definedName function="false" hidden="false" localSheetId="0" name="ZA102" vbProcedure="false">inputs!$B$15+"aMonthly Storage Rate"+553+0.11+0.0075</definedName>
    <definedName function="false" hidden="false" localSheetId="3" name="solver_adj" vbProcedure="false">revenues!$C$67:$C$81,revenues!$C$83:$C$97,revenues!$C$99:$C$113,revenues!$C$115:$C$129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revenues!$B$67</definedName>
    <definedName function="false" hidden="false" localSheetId="3" name="solver_lhs10" vbProcedure="false">revenues!$B$67</definedName>
    <definedName function="false" hidden="false" localSheetId="3" name="solver_lhs11" vbProcedure="false">revenues!$B$67</definedName>
    <definedName function="false" hidden="false" localSheetId="3" name="solver_lhs12" vbProcedure="false">revenues!$B$67</definedName>
    <definedName function="false" hidden="false" localSheetId="3" name="solver_lhs13" vbProcedure="false">revenues!$B$67</definedName>
    <definedName function="false" hidden="false" localSheetId="3" name="solver_lhs14" vbProcedure="false">revenues!$B$67</definedName>
    <definedName function="false" hidden="false" localSheetId="3" name="solver_lhs15" vbProcedure="false">revenues!$B$67</definedName>
    <definedName function="false" hidden="false" localSheetId="3" name="solver_lhs16" vbProcedure="false">revenues!$B$67</definedName>
    <definedName function="false" hidden="false" localSheetId="3" name="solver_lhs17" vbProcedure="false">revenues!$B$67</definedName>
    <definedName function="false" hidden="false" localSheetId="3" name="solver_lhs18" vbProcedure="false">revenues!$B$67</definedName>
    <definedName function="false" hidden="false" localSheetId="3" name="solver_lhs19" vbProcedure="false">revenues!$B$67</definedName>
    <definedName function="false" hidden="false" localSheetId="3" name="solver_lhs2" vbProcedure="false">revenues!$B$67</definedName>
    <definedName function="false" hidden="false" localSheetId="3" name="solver_lhs20" vbProcedure="false">revenues!$B$67</definedName>
    <definedName function="false" hidden="false" localSheetId="3" name="solver_lhs21" vbProcedure="false">revenues!$B$67</definedName>
    <definedName function="false" hidden="false" localSheetId="3" name="solver_lhs22" vbProcedure="false">revenues!$B$67</definedName>
    <definedName function="false" hidden="false" localSheetId="3" name="solver_lhs23" vbProcedure="false">revenues!$B$67</definedName>
    <definedName function="false" hidden="false" localSheetId="3" name="solver_lhs24" vbProcedure="false">revenues!$B$67</definedName>
    <definedName function="false" hidden="false" localSheetId="3" name="solver_lhs25" vbProcedure="false">revenues!$B$67</definedName>
    <definedName function="false" hidden="false" localSheetId="3" name="solver_lhs26" vbProcedure="false">revenues!$B$67</definedName>
    <definedName function="false" hidden="false" localSheetId="3" name="solver_lhs27" vbProcedure="false">revenues!$B$67</definedName>
    <definedName function="false" hidden="false" localSheetId="3" name="solver_lhs28" vbProcedure="false">revenues!$B$67</definedName>
    <definedName function="false" hidden="false" localSheetId="3" name="solver_lhs29" vbProcedure="false">revenues!$B$67</definedName>
    <definedName function="false" hidden="false" localSheetId="3" name="solver_lhs3" vbProcedure="false">revenues!$B$67</definedName>
    <definedName function="false" hidden="false" localSheetId="3" name="solver_lhs30" vbProcedure="false">revenues!$B$67</definedName>
    <definedName function="false" hidden="false" localSheetId="3" name="solver_lhs31" vbProcedure="false">revenues!$B$67</definedName>
    <definedName function="false" hidden="false" localSheetId="3" name="solver_lhs32" vbProcedure="false">revenues!$B$67</definedName>
    <definedName function="false" hidden="false" localSheetId="3" name="solver_lhs33" vbProcedure="false">revenues!$B$67</definedName>
    <definedName function="false" hidden="false" localSheetId="3" name="solver_lhs34" vbProcedure="false">revenues!$B$67</definedName>
    <definedName function="false" hidden="false" localSheetId="3" name="solver_lhs35" vbProcedure="false">revenues!$B$67</definedName>
    <definedName function="false" hidden="false" localSheetId="3" name="solver_lhs36" vbProcedure="false">revenues!$B$67</definedName>
    <definedName function="false" hidden="false" localSheetId="3" name="solver_lhs37" vbProcedure="false">revenues!$B$67</definedName>
    <definedName function="false" hidden="false" localSheetId="3" name="solver_lhs38" vbProcedure="false">revenues!$B$67</definedName>
    <definedName function="false" hidden="false" localSheetId="3" name="solver_lhs39" vbProcedure="false">revenues!$B$67</definedName>
    <definedName function="false" hidden="false" localSheetId="3" name="solver_lhs4" vbProcedure="false">revenues!$B$67</definedName>
    <definedName function="false" hidden="false" localSheetId="3" name="solver_lhs40" vbProcedure="false">revenues!$B$67</definedName>
    <definedName function="false" hidden="false" localSheetId="3" name="solver_lhs41" vbProcedure="false">revenues!$B$67</definedName>
    <definedName function="false" hidden="false" localSheetId="3" name="solver_lhs42" vbProcedure="false">revenues!$B$67</definedName>
    <definedName function="false" hidden="false" localSheetId="3" name="solver_lhs43" vbProcedure="false">revenues!$B$67</definedName>
    <definedName function="false" hidden="false" localSheetId="3" name="solver_lhs44" vbProcedure="false">revenues!$B$67</definedName>
    <definedName function="false" hidden="false" localSheetId="3" name="solver_lhs45" vbProcedure="false">revenues!$B$67</definedName>
    <definedName function="false" hidden="false" localSheetId="3" name="solver_lhs46" vbProcedure="false">revenues!$B$67</definedName>
    <definedName function="false" hidden="false" localSheetId="3" name="solver_lhs47" vbProcedure="false">revenues!$B$67</definedName>
    <definedName function="false" hidden="false" localSheetId="3" name="solver_lhs48" vbProcedure="false">revenues!$B$67</definedName>
    <definedName function="false" hidden="false" localSheetId="3" name="solver_lhs49" vbProcedure="false">revenues!$B$67</definedName>
    <definedName function="false" hidden="false" localSheetId="3" name="solver_lhs5" vbProcedure="false">revenues!$B$67</definedName>
    <definedName function="false" hidden="false" localSheetId="3" name="solver_lhs50" vbProcedure="false">revenues!$B$67</definedName>
    <definedName function="false" hidden="false" localSheetId="3" name="solver_lhs51" vbProcedure="false">revenues!$B$67</definedName>
    <definedName function="false" hidden="false" localSheetId="3" name="solver_lhs52" vbProcedure="false">revenues!$B$67</definedName>
    <definedName function="false" hidden="false" localSheetId="3" name="solver_lhs53" vbProcedure="false">revenues!$B$67</definedName>
    <definedName function="false" hidden="false" localSheetId="3" name="solver_lhs54" vbProcedure="false">revenues!$B$67</definedName>
    <definedName function="false" hidden="false" localSheetId="3" name="solver_lhs55" vbProcedure="false">revenues!$B$67</definedName>
    <definedName function="false" hidden="false" localSheetId="3" name="solver_lhs56" vbProcedure="false">revenues!$B$67</definedName>
    <definedName function="false" hidden="false" localSheetId="3" name="solver_lhs57" vbProcedure="false">revenues!$B$67</definedName>
    <definedName function="false" hidden="false" localSheetId="3" name="solver_lhs58" vbProcedure="false">revenues!$B$67</definedName>
    <definedName function="false" hidden="false" localSheetId="3" name="solver_lhs59" vbProcedure="false">revenues!$B$67</definedName>
    <definedName function="false" hidden="false" localSheetId="3" name="solver_lhs6" vbProcedure="false">revenues!$B$67</definedName>
    <definedName function="false" hidden="false" localSheetId="3" name="solver_lhs60" vbProcedure="false">revenues!$B$67</definedName>
    <definedName function="false" hidden="false" localSheetId="3" name="solver_lhs7" vbProcedure="false">revenues!$B$67</definedName>
    <definedName function="false" hidden="false" localSheetId="3" name="solver_lhs8" vbProcedure="false">revenues!$B$67</definedName>
    <definedName function="false" hidden="false" localSheetId="3" name="solver_lhs9" vbProcedure="false">revenues!$B$67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60</definedName>
    <definedName function="false" hidden="false" localSheetId="3" name="solver_nwt" vbProcedure="false">1</definedName>
    <definedName function="false" hidden="false" localSheetId="3" name="solver_opt" vbProcedure="false">revenues!$B$130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22" vbProcedure="false">2</definedName>
    <definedName function="false" hidden="false" localSheetId="3" name="solver_rel23" vbProcedure="false">2</definedName>
    <definedName function="false" hidden="false" localSheetId="3" name="solver_rel24" vbProcedure="false">2</definedName>
    <definedName function="false" hidden="false" localSheetId="3" name="solver_rel25" vbProcedure="false">2</definedName>
    <definedName function="false" hidden="false" localSheetId="3" name="solver_rel26" vbProcedure="false">2</definedName>
    <definedName function="false" hidden="false" localSheetId="3" name="solver_rel27" vbProcedure="false">2</definedName>
    <definedName function="false" hidden="false" localSheetId="3" name="solver_rel28" vbProcedure="false">2</definedName>
    <definedName function="false" hidden="false" localSheetId="3" name="solver_rel29" vbProcedure="false">2</definedName>
    <definedName function="false" hidden="false" localSheetId="3" name="solver_rel3" vbProcedure="false">2</definedName>
    <definedName function="false" hidden="false" localSheetId="3" name="solver_rel30" vbProcedure="false">2</definedName>
    <definedName function="false" hidden="false" localSheetId="3" name="solver_rel31" vbProcedure="false">2</definedName>
    <definedName function="false" hidden="false" localSheetId="3" name="solver_rel32" vbProcedure="false">2</definedName>
    <definedName function="false" hidden="false" localSheetId="3" name="solver_rel33" vbProcedure="false">2</definedName>
    <definedName function="false" hidden="false" localSheetId="3" name="solver_rel34" vbProcedure="false">2</definedName>
    <definedName function="false" hidden="false" localSheetId="3" name="solver_rel35" vbProcedure="false">2</definedName>
    <definedName function="false" hidden="false" localSheetId="3" name="solver_rel36" vbProcedure="false">2</definedName>
    <definedName function="false" hidden="false" localSheetId="3" name="solver_rel37" vbProcedure="false">2</definedName>
    <definedName function="false" hidden="false" localSheetId="3" name="solver_rel38" vbProcedure="false">2</definedName>
    <definedName function="false" hidden="false" localSheetId="3" name="solver_rel39" vbProcedure="false">2</definedName>
    <definedName function="false" hidden="false" localSheetId="3" name="solver_rel4" vbProcedure="false">2</definedName>
    <definedName function="false" hidden="false" localSheetId="3" name="solver_rel40" vbProcedure="false">2</definedName>
    <definedName function="false" hidden="false" localSheetId="3" name="solver_rel41" vbProcedure="false">2</definedName>
    <definedName function="false" hidden="false" localSheetId="3" name="solver_rel42" vbProcedure="false">2</definedName>
    <definedName function="false" hidden="false" localSheetId="3" name="solver_rel43" vbProcedure="false">2</definedName>
    <definedName function="false" hidden="false" localSheetId="3" name="solver_rel44" vbProcedure="false">2</definedName>
    <definedName function="false" hidden="false" localSheetId="3" name="solver_rel45" vbProcedure="false">2</definedName>
    <definedName function="false" hidden="false" localSheetId="3" name="solver_rel46" vbProcedure="false">2</definedName>
    <definedName function="false" hidden="false" localSheetId="3" name="solver_rel47" vbProcedure="false">2</definedName>
    <definedName function="false" hidden="false" localSheetId="3" name="solver_rel48" vbProcedure="false">2</definedName>
    <definedName function="false" hidden="false" localSheetId="3" name="solver_rel49" vbProcedure="false">2</definedName>
    <definedName function="false" hidden="false" localSheetId="3" name="solver_rel5" vbProcedure="false">2</definedName>
    <definedName function="false" hidden="false" localSheetId="3" name="solver_rel50" vbProcedure="false">2</definedName>
    <definedName function="false" hidden="false" localSheetId="3" name="solver_rel51" vbProcedure="false">2</definedName>
    <definedName function="false" hidden="false" localSheetId="3" name="solver_rel52" vbProcedure="false">2</definedName>
    <definedName function="false" hidden="false" localSheetId="3" name="solver_rel53" vbProcedure="false">2</definedName>
    <definedName function="false" hidden="false" localSheetId="3" name="solver_rel54" vbProcedure="false">2</definedName>
    <definedName function="false" hidden="false" localSheetId="3" name="solver_rel55" vbProcedure="false">2</definedName>
    <definedName function="false" hidden="false" localSheetId="3" name="solver_rel56" vbProcedure="false">2</definedName>
    <definedName function="false" hidden="false" localSheetId="3" name="solver_rel57" vbProcedure="false">2</definedName>
    <definedName function="false" hidden="false" localSheetId="3" name="solver_rel58" vbProcedure="false">2</definedName>
    <definedName function="false" hidden="false" localSheetId="3" name="solver_rel59" vbProcedure="false">2</definedName>
    <definedName function="false" hidden="false" localSheetId="3" name="solver_rel6" vbProcedure="false">2</definedName>
    <definedName function="false" hidden="false" localSheetId="3" name="solver_rel60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revenues!$B$68</definedName>
    <definedName function="false" hidden="false" localSheetId="3" name="solver_rhs10" vbProcedure="false">revenues!$B$77</definedName>
    <definedName function="false" hidden="false" localSheetId="3" name="solver_rhs11" vbProcedure="false">revenues!$B$83</definedName>
    <definedName function="false" hidden="false" localSheetId="3" name="solver_rhs12" vbProcedure="false">revenues!$B$84</definedName>
    <definedName function="false" hidden="false" localSheetId="3" name="solver_rhs13" vbProcedure="false">revenues!$B$85</definedName>
    <definedName function="false" hidden="false" localSheetId="3" name="solver_rhs14" vbProcedure="false">revenues!$B$86</definedName>
    <definedName function="false" hidden="false" localSheetId="3" name="solver_rhs15" vbProcedure="false">revenues!$B$93</definedName>
    <definedName function="false" hidden="false" localSheetId="3" name="solver_rhs16" vbProcedure="false">revenues!$B$87</definedName>
    <definedName function="false" hidden="false" localSheetId="3" name="solver_rhs17" vbProcedure="false">revenues!$B$88</definedName>
    <definedName function="false" hidden="false" localSheetId="3" name="solver_rhs18" vbProcedure="false">revenues!$B$89</definedName>
    <definedName function="false" hidden="false" localSheetId="3" name="solver_rhs19" vbProcedure="false">revenues!$B$90</definedName>
    <definedName function="false" hidden="false" localSheetId="3" name="solver_rhs2" vbProcedure="false">revenues!$B$69</definedName>
    <definedName function="false" hidden="false" localSheetId="3" name="solver_rhs20" vbProcedure="false">revenues!$B$91</definedName>
    <definedName function="false" hidden="false" localSheetId="3" name="solver_rhs21" vbProcedure="false">revenues!$B$92</definedName>
    <definedName function="false" hidden="false" localSheetId="3" name="solver_rhs22" vbProcedure="false">revenues!$B$99</definedName>
    <definedName function="false" hidden="false" localSheetId="3" name="solver_rhs23" vbProcedure="false">revenues!$B$100</definedName>
    <definedName function="false" hidden="false" localSheetId="3" name="solver_rhs24" vbProcedure="false">revenues!$B$124</definedName>
    <definedName function="false" hidden="false" localSheetId="3" name="solver_rhs25" vbProcedure="false">revenues!$B$123</definedName>
    <definedName function="false" hidden="false" localSheetId="3" name="solver_rhs26" vbProcedure="false">revenues!$B$102</definedName>
    <definedName function="false" hidden="false" localSheetId="3" name="solver_rhs27" vbProcedure="false">revenues!$B$104</definedName>
    <definedName function="false" hidden="false" localSheetId="3" name="solver_rhs28" vbProcedure="false">revenues!$B$105</definedName>
    <definedName function="false" hidden="false" localSheetId="3" name="solver_rhs29" vbProcedure="false">revenues!$B$106</definedName>
    <definedName function="false" hidden="false" localSheetId="3" name="solver_rhs3" vbProcedure="false">revenues!$B$70</definedName>
    <definedName function="false" hidden="false" localSheetId="3" name="solver_rhs30" vbProcedure="false">revenues!$B$107</definedName>
    <definedName function="false" hidden="false" localSheetId="3" name="solver_rhs31" vbProcedure="false">revenues!$B$108</definedName>
    <definedName function="false" hidden="false" localSheetId="3" name="solver_rhs32" vbProcedure="false">revenues!$B$103</definedName>
    <definedName function="false" hidden="false" localSheetId="3" name="solver_rhs33" vbProcedure="false">revenues!$B$115</definedName>
    <definedName function="false" hidden="false" localSheetId="3" name="solver_rhs34" vbProcedure="false">revenues!$B$116</definedName>
    <definedName function="false" hidden="false" localSheetId="3" name="solver_rhs35" vbProcedure="false">revenues!$B$117</definedName>
    <definedName function="false" hidden="false" localSheetId="3" name="solver_rhs36" vbProcedure="false">revenues!$B$118</definedName>
    <definedName function="false" hidden="false" localSheetId="3" name="solver_rhs37" vbProcedure="false">revenues!$B$109</definedName>
    <definedName function="false" hidden="false" localSheetId="3" name="solver_rhs38" vbProcedure="false">revenues!$B$119</definedName>
    <definedName function="false" hidden="false" localSheetId="3" name="solver_rhs39" vbProcedure="false">revenues!$B$120</definedName>
    <definedName function="false" hidden="false" localSheetId="3" name="solver_rhs4" vbProcedure="false">revenues!$B$71</definedName>
    <definedName function="false" hidden="false" localSheetId="3" name="solver_rhs40" vbProcedure="false">revenues!$B$121</definedName>
    <definedName function="false" hidden="false" localSheetId="3" name="solver_rhs41" vbProcedure="false">revenues!$B$122</definedName>
    <definedName function="false" hidden="false" localSheetId="3" name="solver_rhs42" vbProcedure="false">revenues!$B$67</definedName>
    <definedName function="false" hidden="false" localSheetId="3" name="solver_rhs43" vbProcedure="false">revenues!$B$78</definedName>
    <definedName function="false" hidden="false" localSheetId="3" name="solver_rhs44" vbProcedure="false">revenues!$B$79</definedName>
    <definedName function="false" hidden="false" localSheetId="3" name="solver_rhs45" vbProcedure="false">revenues!$B$80</definedName>
    <definedName function="false" hidden="false" localSheetId="3" name="solver_rhs46" vbProcedure="false">revenues!$B$81</definedName>
    <definedName function="false" hidden="false" localSheetId="3" name="solver_rhs47" vbProcedure="false">revenues!$B$94</definedName>
    <definedName function="false" hidden="false" localSheetId="3" name="solver_rhs48" vbProcedure="false">revenues!$B$95</definedName>
    <definedName function="false" hidden="false" localSheetId="3" name="solver_rhs49" vbProcedure="false">revenues!$B$96</definedName>
    <definedName function="false" hidden="false" localSheetId="3" name="solver_rhs5" vbProcedure="false">revenues!$B$72</definedName>
    <definedName function="false" hidden="false" localSheetId="3" name="solver_rhs50" vbProcedure="false">revenues!$B$97</definedName>
    <definedName function="false" hidden="false" localSheetId="3" name="solver_rhs51" vbProcedure="false">revenues!$B$101</definedName>
    <definedName function="false" hidden="false" localSheetId="3" name="solver_rhs52" vbProcedure="false">revenues!$B$110</definedName>
    <definedName function="false" hidden="false" localSheetId="3" name="solver_rhs53" vbProcedure="false">revenues!$B$111</definedName>
    <definedName function="false" hidden="false" localSheetId="3" name="solver_rhs54" vbProcedure="false">revenues!$B$112</definedName>
    <definedName function="false" hidden="false" localSheetId="3" name="solver_rhs55" vbProcedure="false">revenues!$B$113</definedName>
    <definedName function="false" hidden="false" localSheetId="3" name="solver_rhs56" vbProcedure="false">revenues!$B$129</definedName>
    <definedName function="false" hidden="false" localSheetId="3" name="solver_rhs57" vbProcedure="false">revenues!$B$128</definedName>
    <definedName function="false" hidden="false" localSheetId="3" name="solver_rhs58" vbProcedure="false">revenues!$B$127</definedName>
    <definedName function="false" hidden="false" localSheetId="3" name="solver_rhs59" vbProcedure="false">revenues!$B$126</definedName>
    <definedName function="false" hidden="false" localSheetId="3" name="solver_rhs6" vbProcedure="false">revenues!$B$73</definedName>
    <definedName function="false" hidden="false" localSheetId="3" name="solver_rhs60" vbProcedure="false">revenues!$B$125</definedName>
    <definedName function="false" hidden="false" localSheetId="3" name="solver_rhs7" vbProcedure="false">revenues!$B$74</definedName>
    <definedName function="false" hidden="false" localSheetId="3" name="solver_rhs8" vbProcedure="false">revenues!$B$75</definedName>
    <definedName function="false" hidden="false" localSheetId="3" name="solver_rhs9" vbProcedure="false">revenues!$B$76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6632760</definedName>
    <definedName function="false" hidden="false" localSheetId="3" name="ZA0" vbProcedure="false">"Crystal Ball Data : Ver. 4.0.3"</definedName>
    <definedName function="false" hidden="false" localSheetId="3" name="ZA0A" vbProcedure="false">0+131</definedName>
    <definedName function="false" hidden="false" localSheetId="3" name="ZA0C" vbProcedure="false">0+0</definedName>
    <definedName function="false" hidden="false" localSheetId="3" name="ZA0D" vbProcedure="false">0+0</definedName>
    <definedName function="false" hidden="false" localSheetId="3" name="ZA0F" vbProcedure="false">25+149</definedName>
    <definedName function="false" hidden="false" localSheetId="3" name="ZA0T" vbProcedure="false">13870467+0</definedName>
    <definedName function="false" hidden="false" localSheetId="3" name="ZF125" vbProcedure="false">revenues!$C$58+"rev1"+""+41+41+440+0+0+0+0+4+3+"-"+"+"+2.6+50+2</definedName>
    <definedName function="false" hidden="false" localSheetId="3" name="ZF126" vbProcedure="false">revenues!$D$58+"rev2"+""+41+41+440+0+0+0+0+4+3+"-"+"+"+2.6+50+2</definedName>
    <definedName function="false" hidden="false" localSheetId="3" name="ZF127" vbProcedure="false">revenues!$E$58+"rev3"+""+41+41+440+0+0+0+0+4+3+"-"+"+"+2.6+50+2</definedName>
    <definedName function="false" hidden="false" localSheetId="3" name="ZF128" vbProcedure="false">revenues!$F$58+"rev4"+""+41+41+440+0+0+0+0+4+3+"-"+"+"+2.6+50+2</definedName>
    <definedName function="false" hidden="false" localSheetId="3" name="ZF129" vbProcedure="false">revenues!$G$58+"rev5"+""+41+41+440+0+0+0+0+4+3+"-"+"+"+2.6+50+2</definedName>
    <definedName function="false" hidden="false" localSheetId="3" name="ZF130" vbProcedure="false">revenues!$H$58+"rev6"+""+41+41+440+0+0+0+0+4+3+"-"+"+"+2.6+50+2</definedName>
    <definedName function="false" hidden="false" localSheetId="3" name="ZF131" vbProcedure="false">revenues!$I$58+"rev7"+""+41+41+440+0+0+0+0+4+3+"-"+"+"+2.6+50+2</definedName>
    <definedName function="false" hidden="false" localSheetId="3" name="ZF132" vbProcedure="false">revenues!$J$58+"rev8"+""+41+41+440+0+0+0+0+4+3+"-"+"+"+2.6+50+2</definedName>
    <definedName function="false" hidden="false" localSheetId="3" name="ZF133" vbProcedure="false">revenues!$K$58+"rev9"+""+41+41+440+0+0+0+0+4+3+"-"+"+"+2.6+50+2</definedName>
    <definedName function="false" hidden="false" localSheetId="3" name="ZF134" vbProcedure="false">revenues!$L$58+"rev10"+""+41+41+440+0+0+0+0+4+3+"-"+"+"+2.6+50+2</definedName>
    <definedName function="false" hidden="false" localSheetId="3" name="ZF135" vbProcedure="false">revenues!$M$58+"rev11"+""+41+41+440+0+0+0+0+4+3+"-"+"+"+2.6+50+2</definedName>
    <definedName function="false" hidden="false" localSheetId="3" name="ZF136" vbProcedure="false">revenues!$N$58+"rev12"+""+41+41+440+0+0+0+0+4+3+"-"+"+"+2.6+50+2</definedName>
    <definedName function="false" hidden="false" localSheetId="3" name="ZF137" vbProcedure="false">revenues!$O$58+"rev13"+""+41+41+440+0+0+0+0+4+3+"-"+"+"+2.6+50+2</definedName>
    <definedName function="false" hidden="false" localSheetId="3" name="ZF138" vbProcedure="false">revenues!$P$58+"rev14"+""+41+41+440+0+0+0+0+4+3+"-"+"+"+2.6+50+2</definedName>
    <definedName function="false" hidden="false" localSheetId="3" name="ZF139" vbProcedure="false">revenues!$Q$58+"rev15"+""+41+41+440+0+0+0+0+4+3+"-"+"+"+2.6+50+2</definedName>
    <definedName function="false" hidden="false" localSheetId="3" name="ZF140" vbProcedure="false">revenues!$R$58+"rev16"+""+41+41+440+0+0+0+0+4+3+"-"+"+"+2.6+50+2</definedName>
    <definedName function="false" hidden="false" localSheetId="3" name="ZF141" vbProcedure="false">revenues!$S$58+"rev17"+""+41+41+440+0+0+0+0+4+3+"-"+"+"+2.6+50+2</definedName>
    <definedName function="false" hidden="false" localSheetId="3" name="ZF142" vbProcedure="false">revenues!$T$58+"rev18"+""+41+41+440+0+0+0+0+4+3+"-"+"+"+2.6+50+2</definedName>
    <definedName function="false" hidden="false" localSheetId="3" name="ZF143" vbProcedure="false">revenues!$U$58+"rev19"+""+41+41+440+0+0+0+0+4+3+"-"+"+"+2.6+50+2</definedName>
    <definedName function="false" hidden="false" localSheetId="3" name="ZF144" vbProcedure="false">revenues!$V$58+"rev20"+""+41+41+440+0+0+0+0+4+3+"-"+"+"+2.6+50+2</definedName>
    <definedName function="false" hidden="false" localSheetId="3" name="ZF145" vbProcedure="false">revenues!$W$58+"rev21"+""+41+41+440+0+0+0+0+4+3+"-"+"+"+2.6+50+2</definedName>
    <definedName function="false" hidden="false" localSheetId="3" name="ZF146" vbProcedure="false">revenues!$X$58+"rev22"+""+41+41+440+0+0+0+0+4+3+"-"+"+"+2.6+50+2</definedName>
    <definedName function="false" hidden="false" localSheetId="3" name="ZF147" vbProcedure="false">revenues!$Y$58+"rev23"+""+41+41+440+0+0+0+0+4+3+"-"+"+"+2.6+50+2</definedName>
    <definedName function="false" hidden="false" localSheetId="3" name="ZF148" vbProcedure="false">revenues!$Z$58+"rev24"+""+41+41+440+0+0+0+0+4+3+"-"+"+"+2.6+50+2</definedName>
    <definedName function="false" hidden="false" localSheetId="3" name="ZF149" vbProcedure="false">revenues!$AA$58+"rev25"+""+41+41+440+0+0+0+0+4+3+"-"+"+"+2.6+50+2</definedName>
    <definedName function="false" hidden="false" localSheetId="5" name="solver_adj" vbProcedure="false">cos!$D$9:$R$9</definedName>
    <definedName function="false" hidden="false" localSheetId="5" name="solver_cvg" vbProcedure="false">0.001</definedName>
    <definedName function="false" hidden="false" localSheetId="5" name="solver_drv" vbProcedure="false">1</definedName>
    <definedName function="false" hidden="false" localSheetId="5" name="solver_est" vbProcedure="false">1</definedName>
    <definedName function="false" hidden="false" localSheetId="5" name="solver_itr" vbProcedure="false">100</definedName>
    <definedName function="false" hidden="false" localSheetId="5" name="solver_lhs1" vbProcedure="false">cos!$D$15</definedName>
    <definedName function="false" hidden="false" localSheetId="5" name="solver_lhs10" vbProcedure="false">cos!$D$15</definedName>
    <definedName function="false" hidden="false" localSheetId="5" name="solver_lhs11" vbProcedure="false">cos!$D$15</definedName>
    <definedName function="false" hidden="false" localSheetId="5" name="solver_lhs12" vbProcedure="false">cos!$D$15</definedName>
    <definedName function="false" hidden="false" localSheetId="5" name="solver_lhs13" vbProcedure="false">cos!$D$15</definedName>
    <definedName function="false" hidden="false" localSheetId="5" name="solver_lhs14" vbProcedure="false">cos!$D$15</definedName>
    <definedName function="false" hidden="false" localSheetId="5" name="solver_lhs15" vbProcedure="false">cos!$S$29</definedName>
    <definedName function="false" hidden="false" localSheetId="5" name="solver_lhs16" vbProcedure="false">cos!$D$15</definedName>
    <definedName function="false" hidden="false" localSheetId="5" name="solver_lhs17" vbProcedure="false">cos!$D$15</definedName>
    <definedName function="false" hidden="false" localSheetId="5" name="solver_lhs18" vbProcedure="false">cos!$D$15</definedName>
    <definedName function="false" hidden="false" localSheetId="5" name="solver_lhs19" vbProcedure="false">cos!$D$15</definedName>
    <definedName function="false" hidden="false" localSheetId="5" name="solver_lhs2" vbProcedure="false">cos!$D$15</definedName>
    <definedName function="false" hidden="false" localSheetId="5" name="solver_lhs20" vbProcedure="false">cos!$S$10</definedName>
    <definedName function="false" hidden="false" localSheetId="5" name="solver_lhs21" vbProcedure="false">cos!$S$10</definedName>
    <definedName function="false" hidden="false" localSheetId="5" name="solver_lhs3" vbProcedure="false">cos!$D$15</definedName>
    <definedName function="false" hidden="false" localSheetId="5" name="solver_lhs4" vbProcedure="false">cos!$D$15</definedName>
    <definedName function="false" hidden="false" localSheetId="5" name="solver_lhs5" vbProcedure="false">cos!$D$15</definedName>
    <definedName function="false" hidden="false" localSheetId="5" name="solver_lhs6" vbProcedure="false">cos!$D$15</definedName>
    <definedName function="false" hidden="false" localSheetId="5" name="solver_lhs7" vbProcedure="false">cos!$D$15</definedName>
    <definedName function="false" hidden="false" localSheetId="5" name="solver_lhs8" vbProcedure="false">cos!$D$15</definedName>
    <definedName function="false" hidden="false" localSheetId="5" name="solver_lhs9" vbProcedure="false">cos!$D$15</definedName>
    <definedName function="false" hidden="false" localSheetId="5" name="solver_lin" vbProcedure="false">2</definedName>
    <definedName function="false" hidden="false" localSheetId="5" name="solver_neg" vbProcedure="false">2</definedName>
    <definedName function="false" hidden="false" localSheetId="5" name="solver_num" vbProcedure="false">15</definedName>
    <definedName function="false" hidden="false" localSheetId="5" name="solver_nwt" vbProcedure="false">1</definedName>
    <definedName function="false" hidden="false" localSheetId="5" name="solver_opt" vbProcedure="false">cos!$S$29</definedName>
    <definedName function="false" hidden="false" localSheetId="5" name="solver_pre" vbProcedure="false">0.000001</definedName>
    <definedName function="false" hidden="false" localSheetId="5" name="solver_rel1" vbProcedure="false">2</definedName>
    <definedName function="false" hidden="false" localSheetId="5" name="solver_rel10" vbProcedure="false">2</definedName>
    <definedName function="false" hidden="false" localSheetId="5" name="solver_rel11" vbProcedure="false">2</definedName>
    <definedName function="false" hidden="false" localSheetId="5" name="solver_rel12" vbProcedure="false">2</definedName>
    <definedName function="false" hidden="false" localSheetId="5" name="solver_rel13" vbProcedure="false">2</definedName>
    <definedName function="false" hidden="false" localSheetId="5" name="solver_rel14" vbProcedure="false">2</definedName>
    <definedName function="false" hidden="false" localSheetId="5" name="solver_rel15" vbProcedure="false">2</definedName>
    <definedName function="false" hidden="false" localSheetId="5" name="solver_rel16" vbProcedure="false">2</definedName>
    <definedName function="false" hidden="false" localSheetId="5" name="solver_rel17" vbProcedure="false">2</definedName>
    <definedName function="false" hidden="false" localSheetId="5" name="solver_rel18" vbProcedure="false">2</definedName>
    <definedName function="false" hidden="false" localSheetId="5" name="solver_rel19" vbProcedure="false">2</definedName>
    <definedName function="false" hidden="false" localSheetId="5" name="solver_rel2" vbProcedure="false">2</definedName>
    <definedName function="false" hidden="false" localSheetId="5" name="solver_rel20" vbProcedure="false">2</definedName>
    <definedName function="false" hidden="false" localSheetId="5" name="solver_rel21" vbProcedure="false">2</definedName>
    <definedName function="false" hidden="false" localSheetId="5" name="solver_rel3" vbProcedure="false">2</definedName>
    <definedName function="false" hidden="false" localSheetId="5" name="solver_rel4" vbProcedure="false">2</definedName>
    <definedName function="false" hidden="false" localSheetId="5" name="solver_rel5" vbProcedure="false">2</definedName>
    <definedName function="false" hidden="false" localSheetId="5" name="solver_rel6" vbProcedure="false">2</definedName>
    <definedName function="false" hidden="false" localSheetId="5" name="solver_rel7" vbProcedure="false">2</definedName>
    <definedName function="false" hidden="false" localSheetId="5" name="solver_rel8" vbProcedure="false">2</definedName>
    <definedName function="false" hidden="false" localSheetId="5" name="solver_rel9" vbProcedure="false">2</definedName>
    <definedName function="false" hidden="false" localSheetId="5" name="solver_rhs1" vbProcedure="false">cos!$E$15</definedName>
    <definedName function="false" hidden="false" localSheetId="5" name="solver_rhs10" vbProcedure="false">cos!$N$15</definedName>
    <definedName function="false" hidden="false" localSheetId="5" name="solver_rhs11" vbProcedure="false">cos!$O$15</definedName>
    <definedName function="false" hidden="false" localSheetId="5" name="solver_rhs12" vbProcedure="false">cos!$P$15</definedName>
    <definedName function="false" hidden="false" localSheetId="5" name="solver_rhs13" vbProcedure="false">cos!$Q$15</definedName>
    <definedName function="false" hidden="false" localSheetId="5" name="solver_rhs14" vbProcedure="false">cos!$R$15</definedName>
    <definedName function="false" hidden="false" localSheetId="5" name="solver_rhs15" vbProcedure="false">cos!$R$29</definedName>
    <definedName function="false" hidden="false" localSheetId="5" name="solver_rhs16" vbProcedure="false">#REF!</definedName>
    <definedName function="false" hidden="false" localSheetId="5" name="solver_rhs17" vbProcedure="false">#REF!</definedName>
    <definedName function="false" hidden="false" localSheetId="5" name="solver_rhs18" vbProcedure="false">cos!$O$15</definedName>
    <definedName function="false" hidden="false" localSheetId="5" name="solver_rhs19" vbProcedure="false">#REF!</definedName>
    <definedName function="false" hidden="false" localSheetId="5" name="solver_rhs2" vbProcedure="false">cos!$F$15</definedName>
    <definedName function="false" hidden="false" localSheetId="5" name="solver_rhs20" vbProcedure="false">#REF!</definedName>
    <definedName function="false" hidden="false" localSheetId="5" name="solver_rhs21" vbProcedure="false">#REF!</definedName>
    <definedName function="false" hidden="false" localSheetId="5" name="solver_rhs3" vbProcedure="false">cos!$G$15</definedName>
    <definedName function="false" hidden="false" localSheetId="5" name="solver_rhs4" vbProcedure="false">cos!$H$15</definedName>
    <definedName function="false" hidden="false" localSheetId="5" name="solver_rhs5" vbProcedure="false">cos!$I$15</definedName>
    <definedName function="false" hidden="false" localSheetId="5" name="solver_rhs6" vbProcedure="false">cos!$J$15</definedName>
    <definedName function="false" hidden="false" localSheetId="5" name="solver_rhs7" vbProcedure="false">cos!$K$15</definedName>
    <definedName function="false" hidden="false" localSheetId="5" name="solver_rhs8" vbProcedure="false">cos!$L$15</definedName>
    <definedName function="false" hidden="false" localSheetId="5" name="solver_rhs9" vbProcedure="false">cos!$M$15</definedName>
    <definedName function="false" hidden="false" localSheetId="5" name="solver_scl" vbProcedure="false">2</definedName>
    <definedName function="false" hidden="false" localSheetId="5" name="solver_sho" vbProcedure="false">2</definedName>
    <definedName function="false" hidden="false" localSheetId="5" name="solver_tim" vbProcedure="false">100</definedName>
    <definedName function="false" hidden="false" localSheetId="5" name="solver_tol" vbProcedure="false">0.05</definedName>
    <definedName function="false" hidden="false" localSheetId="5" name="solver_typ" vbProcedure="false">3</definedName>
    <definedName function="false" hidden="false" localSheetId="5" name="solver_val" vbProcedure="false">0.3715</definedName>
    <definedName function="false" hidden="false" localSheetId="7" name="ZA0" vbProcedure="false">"Crystal Ball Data : Ver. 4.0.3"</definedName>
    <definedName function="false" hidden="false" localSheetId="7" name="ZA0A" vbProcedure="false">2+108</definedName>
    <definedName function="false" hidden="false" localSheetId="7" name="ZA0C" vbProcedure="false">0+0</definedName>
    <definedName function="false" hidden="false" localSheetId="7" name="ZA0D" vbProcedure="false">0+0</definedName>
    <definedName function="false" hidden="false" localSheetId="7" name="ZA0F" vbProcedure="false">168+375</definedName>
    <definedName function="false" hidden="false" localSheetId="7" name="ZA0T" vbProcedure="false">6753457+0</definedName>
    <definedName function="false" hidden="false" localSheetId="7" name="ZA107" vbProcedure="false">DCF!$D$11+"fD11"+16389+0.9+"?"+1.1</definedName>
    <definedName function="false" hidden="false" localSheetId="7" name="ZA108" vbProcedure="false">DCF!$M$18+"aM18"+16937+14000+500</definedName>
    <definedName function="false" hidden="false" localSheetId="7" name="ZF207" vbProcedure="false">DCF!$C$62+"cf0"+""+41+41+440+0+0+0+0+4+3+"-"+"+"+2.6+50+2</definedName>
    <definedName function="false" hidden="false" localSheetId="7" name="ZF208" vbProcedure="false">DCF!$D$62+"cf1"+""+41+41+440+0+0+0+0+4+3+"-"+"+"+2.6+50+2</definedName>
    <definedName function="false" hidden="false" localSheetId="7" name="ZF209" vbProcedure="false">DCF!$E$62+"cf2"+""+41+41+440+0+0+0+0+4+3+"-"+"+"+2.6+50+2</definedName>
    <definedName function="false" hidden="false" localSheetId="7" name="ZF210" vbProcedure="false">DCF!$F$62+"cf3"+""+41+41+440+0+0+0+0+4+3+"-"+"+"+2.6+50+2</definedName>
    <definedName function="false" hidden="false" localSheetId="7" name="ZF211" vbProcedure="false">DCF!$G$62+"cf4"+""+41+41+440+0+0+0+0+4+3+"-"+"+"+2.6+50+2</definedName>
    <definedName function="false" hidden="false" localSheetId="7" name="ZF212" vbProcedure="false">DCF!$H$62+"cf5"+""+41+41+440+0+0+0+0+4+3+"-"+"+"+2.6+50+2</definedName>
    <definedName function="false" hidden="false" localSheetId="7" name="ZF213" vbProcedure="false">DCF!$I$62+"cf6"+""+41+41+440+0+0+0+0+4+3+"-"+"+"+2.6+50+2</definedName>
    <definedName function="false" hidden="false" localSheetId="7" name="ZF214" vbProcedure="false">DCF!$J$62+"cf7"+""+41+41+440+0+0+0+0+4+3+"-"+"+"+2.6+50+2</definedName>
    <definedName function="false" hidden="false" localSheetId="7" name="ZF215" vbProcedure="false">DCF!$K$62+"cf8"+""+41+41+440+0+0+0+0+4+3+"-"+"+"+2.6+50+2</definedName>
    <definedName function="false" hidden="false" localSheetId="7" name="ZF216" vbProcedure="false">DCF!$L$62+"cf9"+""+41+41+440+0+0+0+0+4+3+"-"+"+"+2.6+50+2</definedName>
    <definedName function="false" hidden="false" localSheetId="7" name="ZF217" vbProcedure="false">DCF!$M$62+"cf10"+""+41+41+440+0+0+0+0+4+3+"-"+"+"+2.6+50+2</definedName>
    <definedName function="false" hidden="false" localSheetId="7" name="ZF218" vbProcedure="false">DCF!$N$62+"cf11"+""+41+41+440+0+0+0+0+4+3+"-"+"+"+2.6+50+2</definedName>
    <definedName function="false" hidden="false" localSheetId="7" name="ZF219" vbProcedure="false">DCF!$O$62+"cf12"+""+41+41+440+0+0+0+0+4+3+"-"+"+"+2.6+50+2</definedName>
    <definedName function="false" hidden="false" localSheetId="7" name="ZF220" vbProcedure="false">DCF!$P$62+"cf13"+""+41+41+440+0+0+0+0+4+3+"-"+"+"+2.6+50+2</definedName>
    <definedName function="false" hidden="false" localSheetId="7" name="ZF221" vbProcedure="false">DCF!$Q$62+"cf14"+""+41+41+440+0+0+0+0+4+3+"-"+"+"+2.6+50+2</definedName>
    <definedName function="false" hidden="false" localSheetId="7" name="ZF222" vbProcedure="false">DCF!$R$62+"cf15"+""+41+41+440+0+0+0+0+4+3+"-"+"+"+2.6+50+2</definedName>
    <definedName function="false" hidden="false" localSheetId="7" name="ZF223" vbProcedure="false">DCF!$S$62+"cf16"+""+41+41+440+0+0+0+0+4+3+"-"+"+"+2.6+50+2</definedName>
    <definedName function="false" hidden="false" localSheetId="7" name="ZF224" vbProcedure="false">DCF!$T$62+"cf17"+""+41+41+440+0+0+0+0+4+3+"-"+"+"+2.6+50+2</definedName>
    <definedName function="false" hidden="false" localSheetId="7" name="ZF225" vbProcedure="false">DCF!$U$62+"cf18"+""+41+41+440+0+0+0+0+4+3+"-"+"+"+2.6+50+2</definedName>
    <definedName function="false" hidden="false" localSheetId="7" name="ZF226" vbProcedure="false">DCF!$V$62+"cf19"+""+41+41+440+0+0+0+0+4+3+"-"+"+"+2.6+50+2</definedName>
    <definedName function="false" hidden="false" localSheetId="7" name="ZF227" vbProcedure="false">DCF!$W$62+"cf20"+""+41+41+440+0+0+0+0+4+3+"-"+"+"+2.6+50+2</definedName>
    <definedName function="false" hidden="false" localSheetId="7" name="ZF228" vbProcedure="false">DCF!$X$62+"cf21"+""+41+41+440+0+0+0+0+4+3+"-"+"+"+2.6+50+2</definedName>
    <definedName function="false" hidden="false" localSheetId="7" name="ZF229" vbProcedure="false">DCF!$Y$62+"cf22"+""+41+41+440+0+0+0+0+4+3+"-"+"+"+2.6+50+2</definedName>
    <definedName function="false" hidden="false" localSheetId="7" name="ZF230" vbProcedure="false">DCF!$Z$62+"cf23"+""+41+41+440+0+0+0+0+4+3+"-"+"+"+2.6+50+2</definedName>
    <definedName function="false" hidden="false" localSheetId="7" name="ZF231" vbProcedure="false">DCF!$AA$62+"cf24"+""+41+41+440+0+0+0+0+4+3+"-"+"+"+2.6+50+2</definedName>
    <definedName function="false" hidden="false" localSheetId="7" name="ZF232" vbProcedure="false">DCF!$AB$62+"cf25"+""+41+41+440+0+0+0+0+4+3+"-"+"+"+2.6+50+2</definedName>
    <definedName function="false" hidden="false" localSheetId="7" name="ZF234" vbProcedure="false">DCF!$D$33+"ret1"+""+41+41+440+0+0+0+0+4+3+"-"+"+"+2.6+50+2</definedName>
    <definedName function="false" hidden="false" localSheetId="7" name="ZF235" vbProcedure="false">DCF!$E$33+"ret2"+""+41+41+440+0+0+0+0+4+3+"-"+"+"+2.6+50+2</definedName>
    <definedName function="false" hidden="false" localSheetId="7" name="ZF236" vbProcedure="false">DCF!$F$33+"ret3"+""+41+41+440+0+0+0+0+4+3+"-"+"+"+2.6+50+2</definedName>
    <definedName function="false" hidden="false" localSheetId="7" name="ZF237" vbProcedure="false">DCF!$G$33+"ret4"+""+41+41+440+0+0+0+0+4+3+"-"+"+"+2.6+50+2</definedName>
    <definedName function="false" hidden="false" localSheetId="7" name="ZF238" vbProcedure="false">DCF!$H$33+"ret5"+""+41+41+440+0+0+0+0+4+3+"-"+"+"+2.6+50+2</definedName>
    <definedName function="false" hidden="false" localSheetId="7" name="ZF239" vbProcedure="false">DCF!$I$33+"ret6"+""+41+41+440+0+0+0+0+4+3+"-"+"+"+2.6+50+2</definedName>
    <definedName function="false" hidden="false" localSheetId="7" name="ZF240" vbProcedure="false">DCF!$J$33+"ret7"+""+41+41+440+0+0+0+0+4+3+"-"+"+"+2.6+50+2</definedName>
    <definedName function="false" hidden="false" localSheetId="7" name="ZF241" vbProcedure="false">DCF!$K$33+"ret8"+""+41+41+440+0+0+0+0+4+3+"-"+"+"+2.6+50+2</definedName>
    <definedName function="false" hidden="false" localSheetId="7" name="ZF242" vbProcedure="false">DCF!$L$33+"ret9"+""+41+41+440+0+0+0+0+4+3+"-"+"+"+2.6+50+2</definedName>
    <definedName function="false" hidden="false" localSheetId="7" name="ZF243" vbProcedure="false">DCF!$M$33+"ret10"+""+41+41+440+0+0+0+0+4+3+"-"+"+"+2.6+50+2</definedName>
    <definedName function="false" hidden="false" localSheetId="7" name="ZF244" vbProcedure="false">DCF!$N$33+"ret11"+""+41+41+440+0+0+0+0+4+3+"-"+"+"+2.6+50+2</definedName>
    <definedName function="false" hidden="false" localSheetId="7" name="ZF245" vbProcedure="false">DCF!$O$33+"ret12"+""+41+41+440+0+0+0+0+4+3+"-"+"+"+2.6+50+2</definedName>
    <definedName function="false" hidden="false" localSheetId="7" name="ZF246" vbProcedure="false">DCF!$P$33+"ret13"+""+41+41+440+0+0+0+0+4+3+"-"+"+"+2.6+50+2</definedName>
    <definedName function="false" hidden="false" localSheetId="7" name="ZF247" vbProcedure="false">DCF!$Q$33+"ret14"+""+41+41+440+0+0+0+0+4+3+"-"+"+"+2.6+50+2</definedName>
    <definedName function="false" hidden="false" localSheetId="7" name="ZF248" vbProcedure="false">DCF!$R$33+"ret15"+""+41+41+440+0+0+0+0+4+3+"-"+"+"+2.6+50+2</definedName>
    <definedName function="false" hidden="false" localSheetId="7" name="ZF249" vbProcedure="false">DCF!$S$33+"ret16"+""+41+41+440+0+0+0+0+4+3+"-"+"+"+2.6+50+2</definedName>
    <definedName function="false" hidden="false" localSheetId="7" name="ZF250" vbProcedure="false">DCF!$T$33+"ret17"+""+41+41+440+0+0+0+0+4+3+"-"+"+"+2.6+50+2</definedName>
    <definedName function="false" hidden="false" localSheetId="7" name="ZF251" vbProcedure="false">DCF!$U$33+"ret18"+""+41+41+440+0+0+0+0+4+3+"-"+"+"+2.6+50+2</definedName>
    <definedName function="false" hidden="false" localSheetId="7" name="ZF252" vbProcedure="false">DCF!$V$33+"ret19"+""+41+41+440+0+0+0+0+4+3+"-"+"+"+2.6+50+2</definedName>
    <definedName function="false" hidden="false" localSheetId="7" name="ZF253" vbProcedure="false">DCF!$W$33+"ret20"+""+41+41+440+0+0+0+0+4+3+"-"+"+"+2.6+50+2</definedName>
    <definedName function="false" hidden="false" localSheetId="7" name="ZF254" vbProcedure="false">DCF!$X$33+"ret21"+""+41+41+440+0+0+0+0+4+3+"-"+"+"+2.6+50+2</definedName>
    <definedName function="false" hidden="false" localSheetId="7" name="ZF255" vbProcedure="false">DCF!$Y$33+"ret22"+""+41+41+440+0+0+0+0+4+3+"-"+"+"+2.6+50+2</definedName>
    <definedName function="false" hidden="false" localSheetId="7" name="ZF256" vbProcedure="false">DCF!$Z$33+"ret23"+""+41+41+440+0+0+0+0+4+3+"-"+"+"+2.6+50+2</definedName>
    <definedName function="false" hidden="false" localSheetId="7" name="ZF257" vbProcedure="false">DCF!$AA$33+"ret24"+""+41+41+440+0+0+0+0+4+3+"-"+"+"+2.6+50+2</definedName>
    <definedName function="false" hidden="false" localSheetId="7" name="ZF258" vbProcedure="false">DCF!$AB$33+"ret25"+""+41+41+440+0+0+0+0+4+3+"-"+"+"+2.6+50+2</definedName>
    <definedName function="false" hidden="false" localSheetId="7" name="ZF259" vbProcedure="false">DCF!$D$37+"f1"+""+41+41+440+0+0+0+0+4+3+"-"+"+"+2.6+50+2</definedName>
    <definedName function="false" hidden="false" localSheetId="7" name="ZF260" vbProcedure="false">DCF!$E$37+"f2"+""+41+41+440+0+0+0+0+4+3+"-"+"+"+2.6+50+2</definedName>
    <definedName function="false" hidden="false" localSheetId="7" name="ZF261" vbProcedure="false">DCF!$F$37+"f3"+""+41+41+440+0+0+0+0+4+3+"-"+"+"+2.6+50+2</definedName>
    <definedName function="false" hidden="false" localSheetId="7" name="ZF262" vbProcedure="false">DCF!$G$37+"f4"+""+41+41+440+0+0+0+0+4+3+"-"+"+"+2.6+50+2</definedName>
    <definedName function="false" hidden="false" localSheetId="7" name="ZF263" vbProcedure="false">DCF!$H$37+"f5"+""+41+41+440+0+0+0+0+4+3+"-"+"+"+2.6+50+2</definedName>
    <definedName function="false" hidden="false" localSheetId="7" name="ZF264" vbProcedure="false">DCF!$I$37+"f6"+""+41+41+440+0+0+0+0+4+3+"-"+"+"+2.6+50+2</definedName>
    <definedName function="false" hidden="false" localSheetId="7" name="ZF265" vbProcedure="false">DCF!$J$37+"f7"+""+41+41+440+0+0+0+0+4+3+"-"+"+"+2.6+50+2</definedName>
    <definedName function="false" hidden="false" localSheetId="7" name="ZF266" vbProcedure="false">DCF!$K$37+"f8"+""+41+41+440+0+0+0+0+4+3+"-"+"+"+2.6+50+2</definedName>
    <definedName function="false" hidden="false" localSheetId="7" name="ZF267" vbProcedure="false">DCF!$L$37+"f9"+""+41+41+440+0+0+0+0+4+3+"-"+"+"+2.6+50+2</definedName>
    <definedName function="false" hidden="false" localSheetId="7" name="ZF268" vbProcedure="false">DCF!$M$37+"f10"+""+41+41+440+0+0+0+0+4+3+"-"+"+"+2.6+50+2</definedName>
    <definedName function="false" hidden="false" localSheetId="7" name="ZF269" vbProcedure="false">DCF!$N$37+"f11"+""+41+41+440+0+0+0+0+4+3+"-"+"+"+2.6+50+2</definedName>
    <definedName function="false" hidden="false" localSheetId="7" name="ZF270" vbProcedure="false">DCF!$O$37+"f12"+""+41+41+440+0+0+0+0+4+3+"-"+"+"+2.6+50+2</definedName>
    <definedName function="false" hidden="false" localSheetId="7" name="ZF271" vbProcedure="false">DCF!$P$37+"f13"+""+41+41+440+0+0+0+0+4+3+"-"+"+"+2.6+50+2</definedName>
    <definedName function="false" hidden="false" localSheetId="7" name="ZF272" vbProcedure="false">DCF!$Q$37+"f14"+""+41+41+440+0+0+0+0+4+3+"-"+"+"+2.6+50+2</definedName>
    <definedName function="false" hidden="false" localSheetId="7" name="ZF273" vbProcedure="false">DCF!$R$37+"f15"+""+41+41+440+0+0+0+0+4+3+"-"+"+"+2.6+50+2</definedName>
    <definedName function="false" hidden="false" localSheetId="7" name="ZF274" vbProcedure="false">DCF!$S$37+"f16"+""+41+41+440+0+0+0+0+4+3+"-"+"+"+2.6+50+2</definedName>
    <definedName function="false" hidden="false" localSheetId="7" name="ZF275" vbProcedure="false">DCF!$T$37+"f17"+""+41+41+440+0+0+0+0+4+3+"-"+"+"+2.6+50+2</definedName>
    <definedName function="false" hidden="false" localSheetId="7" name="ZF276" vbProcedure="false">DCF!$U$37+"f18"+""+41+41+440+0+0+0+0+4+3+"-"+"+"+2.6+50+2</definedName>
    <definedName function="false" hidden="false" localSheetId="7" name="ZF277" vbProcedure="false">DCF!$V$37+"f19"+""+41+41+440+0+0+0+0+4+3+"-"+"+"+2.6+50+2</definedName>
    <definedName function="false" hidden="false" localSheetId="7" name="ZF278" vbProcedure="false">DCF!$W$37+"f20"+""+41+41+440+0+0+0+0+4+3+"-"+"+"+2.6+50+2</definedName>
    <definedName function="false" hidden="false" localSheetId="7" name="ZF279" vbProcedure="false">DCF!$X$37+"f21"+""+41+41+440+0+0+0+0+4+3+"-"+"+"+2.6+50+2</definedName>
    <definedName function="false" hidden="false" localSheetId="7" name="ZF280" vbProcedure="false">DCF!$Y$37+"f22"+""+41+41+440+0+0+0+0+4+3+"-"+"+"+2.6+50+2</definedName>
    <definedName function="false" hidden="false" localSheetId="7" name="ZF281" vbProcedure="false">DCF!$Z$37+"f23"+""+41+41+440+0+0+0+0+4+3+"-"+"+"+2.6+50+2</definedName>
    <definedName function="false" hidden="false" localSheetId="7" name="ZF282" vbProcedure="false">DCF!$AA$37+"f24"+""+41+41+440+0+0+0+0+4+3+"-"+"+"+2.6+50+2</definedName>
    <definedName function="false" hidden="false" localSheetId="7" name="ZF283" vbProcedure="false">DCF!$AB$37+"f25"+""+41+41+440+0+0+0+0+4+3+"-"+"+"+2.6+50+2</definedName>
    <definedName function="false" hidden="false" localSheetId="7" name="ZF284" vbProcedure="false">DCF!$D$41+"elec1"+""+41+41+440+0+0+0+0+4+3+"-"+"+"+2.6+50+2</definedName>
    <definedName function="false" hidden="false" localSheetId="7" name="ZF285" vbProcedure="false">DCF!$E$41+"elec2"+""+41+41+440+0+0+0+0+4+3+"-"+"+"+2.6+50+2</definedName>
    <definedName function="false" hidden="false" localSheetId="7" name="ZF286" vbProcedure="false">DCF!$F$41+"elec3"+""+41+41+440+0+0+0+0+4+3+"-"+"+"+2.6+50+2</definedName>
    <definedName function="false" hidden="false" localSheetId="7" name="ZF287" vbProcedure="false">DCF!$G$41+"elec4"+""+41+41+440+0+0+0+0+4+3+"-"+"+"+2.6+50+2</definedName>
    <definedName function="false" hidden="false" localSheetId="7" name="ZF288" vbProcedure="false">DCF!$H$41+"elec5"+""+41+41+440+0+0+0+0+4+3+"-"+"+"+2.6+50+2</definedName>
    <definedName function="false" hidden="false" localSheetId="7" name="ZF289" vbProcedure="false">DCF!$I$41+"elec6"+""+41+41+440+0+0+0+0+4+3+"-"+"+"+2.6+50+2</definedName>
    <definedName function="false" hidden="false" localSheetId="7" name="ZF290" vbProcedure="false">DCF!$J$41+"elec7"+""+41+41+440+0+0+0+0+4+3+"-"+"+"+2.6+50+2</definedName>
    <definedName function="false" hidden="false" localSheetId="7" name="ZF291" vbProcedure="false">DCF!$K$41+"elec8"+""+41+41+440+0+0+0+0+4+3+"-"+"+"+2.6+50+2</definedName>
    <definedName function="false" hidden="false" localSheetId="7" name="ZF292" vbProcedure="false">DCF!$L$41+"elec9"+""+41+41+440+0+0+0+0+4+3+"-"+"+"+2.6+50+2</definedName>
    <definedName function="false" hidden="false" localSheetId="7" name="ZF293" vbProcedure="false">DCF!$M$41+"elec10"+""+41+41+440+0+0+0+0+4+3+"-"+"+"+2.6+50+2</definedName>
    <definedName function="false" hidden="false" localSheetId="7" name="ZF294" vbProcedure="false">DCF!$N$41+"elec11"+""+41+41+440+0+0+0+0+4+3+"-"+"+"+2.6+50+2</definedName>
    <definedName function="false" hidden="false" localSheetId="7" name="ZF295" vbProcedure="false">DCF!$O$41+"elec12"+""+41+41+440+0+0+0+0+4+3+"-"+"+"+2.6+50+2</definedName>
    <definedName function="false" hidden="false" localSheetId="7" name="ZF296" vbProcedure="false">DCF!$P$41+"elec13"+""+41+41+440+0+0+0+0+4+3+"-"+"+"+2.6+50+2</definedName>
    <definedName function="false" hidden="false" localSheetId="7" name="ZF297" vbProcedure="false">DCF!$Q$41+"elec14"+""+41+41+440+0+0+0+0+4+3+"-"+"+"+2.6+50+2</definedName>
    <definedName function="false" hidden="false" localSheetId="7" name="ZF298" vbProcedure="false">DCF!$R$41+"elec15"+""+41+41+440+0+0+0+0+4+3+"-"+"+"+2.6+50+2</definedName>
    <definedName function="false" hidden="false" localSheetId="7" name="ZF299" vbProcedure="false">DCF!$S$41+"elec16"+""+41+41+440+0+0+0+0+4+3+"-"+"+"+2.6+50+2</definedName>
    <definedName function="false" hidden="false" localSheetId="7" name="ZF300" vbProcedure="false">DCF!$T$41+"elec17"+""+41+41+440+0+0+0+0+4+3+"-"+"+"+2.6+50+2</definedName>
    <definedName function="false" hidden="false" localSheetId="7" name="ZF301" vbProcedure="false">DCF!$U$41+"elec18"+""+41+41+440+0+0+0+0+4+3+"-"+"+"+2.6+50+2</definedName>
    <definedName function="false" hidden="false" localSheetId="7" name="ZF302" vbProcedure="false">DCF!$V$41+"elec19"+""+41+41+440+0+0+0+0+4+3+"-"+"+"+2.6+50+2</definedName>
    <definedName function="false" hidden="false" localSheetId="7" name="ZF303" vbProcedure="false">DCF!$W$41+"elec20"+""+41+41+440+0+0+0+0+4+3+"-"+"+"+2.6+50+2</definedName>
    <definedName function="false" hidden="false" localSheetId="7" name="ZF304" vbProcedure="false">DCF!$X$41+"elec21"+""+41+41+440+0+0+0+0+4+3+"-"+"+"+2.6+50+2</definedName>
    <definedName function="false" hidden="false" localSheetId="7" name="ZF305" vbProcedure="false">DCF!$Y$41+"elec22"+""+41+41+440+0+0+0+0+4+3+"-"+"+"+2.6+50+2</definedName>
    <definedName function="false" hidden="false" localSheetId="7" name="ZF306" vbProcedure="false">DCF!$Z$41+"elec23"+""+41+41+440+0+0+0+0+4+3+"-"+"+"+2.6+50+2</definedName>
    <definedName function="false" hidden="false" localSheetId="7" name="ZF307" vbProcedure="false">DCF!$AA$41+"elec24"+""+41+41+440+0+0+0+0+4+3+"-"+"+"+2.6+50+2</definedName>
    <definedName function="false" hidden="false" localSheetId="7" name="ZF308" vbProcedure="false">DCF!$AB$41+"elec25"+""+41+41+440+0+0+0+0+4+3+"-"+"+"+2.6+50+2</definedName>
    <definedName function="false" hidden="false" localSheetId="7" name="ZF309" vbProcedure="false">DCF!$D$35+"fv1"+""+769+769+440+0+0+0+0+4+3+"-"+"+"+2.6+50+2</definedName>
    <definedName function="false" hidden="false" localSheetId="7" name="ZF310" vbProcedure="false">DCF!$E$35+"fv2"+""+769+769+440+0+0+0+0+4+3+"-"+"+"+2.6+50+2</definedName>
    <definedName function="false" hidden="false" localSheetId="7" name="ZF311" vbProcedure="false">DCF!$F$35+"fv3"+""+769+769+440+0+0+0+0+4+3+"-"+"+"+2.6+50+2</definedName>
    <definedName function="false" hidden="false" localSheetId="7" name="ZF312" vbProcedure="false">DCF!$G$35+"fv4"+""+769+769+440+0+0+0+0+4+3+"-"+"+"+2.6+50+2</definedName>
    <definedName function="false" hidden="false" localSheetId="7" name="ZF313" vbProcedure="false">DCF!$H$35+"fv5"+""+769+769+440+0+0+0+0+4+3+"-"+"+"+2.6+50+2</definedName>
    <definedName function="false" hidden="false" localSheetId="7" name="ZF314" vbProcedure="false">DCF!$I$35+"fv6"+""+769+769+440+0+0+0+0+4+3+"-"+"+"+2.6+50+2</definedName>
    <definedName function="false" hidden="false" localSheetId="7" name="ZF315" vbProcedure="false">DCF!$J$35+"fv7"+""+769+769+440+0+0+0+0+4+3+"-"+"+"+2.6+50+2</definedName>
    <definedName function="false" hidden="false" localSheetId="7" name="ZF316" vbProcedure="false">DCF!$K$35+"fv8"+""+769+769+440+0+0+0+0+4+3+"-"+"+"+2.6+50+2</definedName>
    <definedName function="false" hidden="false" localSheetId="7" name="ZF317" vbProcedure="false">DCF!$L$35+"fv9"+""+769+769+440+0+0+0+0+4+3+"-"+"+"+2.6+50+2</definedName>
    <definedName function="false" hidden="false" localSheetId="7" name="ZF318" vbProcedure="false">DCF!$M$35+"fv10"+""+769+769+440+0+0+0+0+4+3+"-"+"+"+2.6+50+2</definedName>
    <definedName function="false" hidden="false" localSheetId="7" name="ZF319" vbProcedure="false">DCF!$N$35+"fv11"+""+769+769+440+0+0+0+0+4+3+"-"+"+"+2.6+50+2</definedName>
    <definedName function="false" hidden="false" localSheetId="7" name="ZF320" vbProcedure="false">DCF!$O$35+"fv12"+""+769+769+440+0+0+0+0+4+3+"-"+"+"+2.6+50+2</definedName>
    <definedName function="false" hidden="false" localSheetId="7" name="ZF321" vbProcedure="false">DCF!$P$35+"fv13"+""+769+769+440+0+0+0+0+4+3+"-"+"+"+2.6+50+2</definedName>
    <definedName function="false" hidden="false" localSheetId="7" name="ZF322" vbProcedure="false">DCF!$Q$35+"fv14"+""+769+769+440+0+0+0+0+4+3+"-"+"+"+2.6+50+2</definedName>
    <definedName function="false" hidden="false" localSheetId="7" name="ZF323" vbProcedure="false">DCF!$R$35+"fv15"+""+769+769+440+0+0+0+0+4+3+"-"+"+"+2.6+50+2</definedName>
    <definedName function="false" hidden="false" localSheetId="7" name="ZF324" vbProcedure="false">DCF!$C$78+"Cfout0"+""+41+41+440+0+0+0+0+4+3+"-"+"+"+2.6+50+2</definedName>
    <definedName function="false" hidden="false" localSheetId="7" name="ZF325" vbProcedure="false">DCF!$D$78+"CFout1"+""+33+33+440+0+0+0+0+4+3+"-"+"+"+2.6+50+2</definedName>
    <definedName function="false" hidden="false" localSheetId="7" name="ZF326" vbProcedure="false">DCF!$E$78+"CFout2"+""+33+33+440+0+0+0+0+4+3+"-"+"+"+2.6+50+2</definedName>
    <definedName function="false" hidden="false" localSheetId="7" name="ZF327" vbProcedure="false">DCF!$F$78+"CFout3"+""+33+33+440+0+0+0+0+4+3+"-"+"+"+2.6+50+2</definedName>
    <definedName function="false" hidden="false" localSheetId="7" name="ZF328" vbProcedure="false">DCF!$G$78+"CFout4"+""+33+33+440+0+0+0+0+4+3+"-"+"+"+2.6+50+2</definedName>
    <definedName function="false" hidden="false" localSheetId="7" name="ZF329" vbProcedure="false">DCF!$H$78+"CFout5"+""+33+33+440+0+0+0+0+4+3+"-"+"+"+2.6+50+2</definedName>
    <definedName function="false" hidden="false" localSheetId="7" name="ZF330" vbProcedure="false">DCF!$I$78+"CFout6"+""+33+33+440+0+0+0+0+4+3+"-"+"+"+2.6+50+2</definedName>
    <definedName function="false" hidden="false" localSheetId="7" name="ZF331" vbProcedure="false">DCF!$J$78+"CFout7"+""+33+33+440+0+0+0+0+4+3+"-"+"+"+2.6+50+2</definedName>
    <definedName function="false" hidden="false" localSheetId="7" name="ZF332" vbProcedure="false">DCF!$K$78+"CFout8"+""+33+33+440+0+0+0+0+4+3+"-"+"+"+2.6+50+2</definedName>
    <definedName function="false" hidden="false" localSheetId="7" name="ZF333" vbProcedure="false">DCF!$L$78+"CFout9"+""+33+33+440+0+0+0+0+4+3+"-"+"+"+2.6+50+2</definedName>
    <definedName function="false" hidden="false" localSheetId="7" name="ZF334" vbProcedure="false">DCF!$M$78+"CFout10"+""+33+33+440+0+0+0+0+4+3+"-"+"+"+2.6+50+2</definedName>
    <definedName function="false" hidden="false" localSheetId="7" name="ZF335" vbProcedure="false">DCF!$N$78+"CFout11"+""+33+33+440+0+0+0+0+4+3+"-"+"+"+2.6+50+2</definedName>
    <definedName function="false" hidden="false" localSheetId="7" name="ZF336" vbProcedure="false">DCF!$O$78+"CFout12"+""+33+33+440+0+0+0+0+4+3+"-"+"+"+2.6+50+2</definedName>
    <definedName function="false" hidden="false" localSheetId="7" name="ZF337" vbProcedure="false">DCF!$P$78+"Cfout13"+""+33+33+440+0+0+0+0+4+3+"-"+"+"+2.6+50+2</definedName>
    <definedName function="false" hidden="false" localSheetId="7" name="ZF338" vbProcedure="false">DCF!$Q$78+"CFout14"+""+33+33+440+0+0+0+0+4+3+"-"+"+"+2.6+50+2</definedName>
    <definedName function="false" hidden="false" localSheetId="7" name="ZF339" vbProcedure="false">DCF!$R$78+"CFout15"+""+33+33+440+0+0+0+0+4+3+"-"+"+"+2.6+50+2</definedName>
    <definedName function="false" hidden="false" localSheetId="7" name="ZF340" vbProcedure="false">DCF!$S$78+"CFout16"+""+33+33+440+0+0+0+0+4+3+"-"+"+"+2.6+50+2</definedName>
    <definedName function="false" hidden="false" localSheetId="7" name="ZF341" vbProcedure="false">DCF!$T$78+"Cfout17"+""+33+33+440+0+0+0+0+4+3+"-"+"+"+2.6+50+2</definedName>
    <definedName function="false" hidden="false" localSheetId="7" name="ZF342" vbProcedure="false">DCF!$U$78+"Cfout18"+""+33+33+440+0+0+0+0+4+3+"-"+"+"+2.6+50+2</definedName>
    <definedName function="false" hidden="false" localSheetId="7" name="ZF343" vbProcedure="false">DCF!$V$78+"CFout19"+""+33+33+440+0+0+0+0+4+3+"-"+"+"+2.6+50+2</definedName>
    <definedName function="false" hidden="false" localSheetId="7" name="ZF344" vbProcedure="false">DCF!$W$78+"CFout20"+""+33+33+440+0+0+0+0+4+3+"-"+"+"+2.6+50+2</definedName>
    <definedName function="false" hidden="false" localSheetId="7" name="ZF345" vbProcedure="false">DCF!$X$78+"Cfout21"+""+33+33+440+0+0+0+0+4+3+"-"+"+"+2.6+50+2</definedName>
    <definedName function="false" hidden="false" localSheetId="7" name="ZF346" vbProcedure="false">DCF!$Y$78+"CFout22"+""+33+33+440+0+0+0+0+4+3+"-"+"+"+2.6+50+2</definedName>
    <definedName function="false" hidden="false" localSheetId="7" name="ZF347" vbProcedure="false">DCF!$Z$78+"CFout23"+""+33+33+440+0+0+0+0+4+3+"-"+"+"+2.6+50+2</definedName>
    <definedName function="false" hidden="false" localSheetId="7" name="ZF348" vbProcedure="false">DCF!$AA$78+"CFout24"+""+33+33+440+0+0+0+0+4+3+"-"+"+"+2.6+50+2</definedName>
    <definedName function="false" hidden="false" localSheetId="7" name="ZF349" vbProcedure="false">DCF!$AB$78+"CFout25"+""+33+33+440+0+0+0+0+4+3+"-"+"+"+2.6+50+2</definedName>
    <definedName function="false" hidden="false" localSheetId="7" name="ZF350" vbProcedure="false">DCF!$D$48+"tv1"+""+41+41+440+0+0+0+0+4+3+"-"+"+"+2.6+50+2</definedName>
    <definedName function="false" hidden="false" localSheetId="7" name="ZF351" vbProcedure="false">DCF!$E$48+"tv2"+""+41+41+440+0+0+0+0+4+3+"-"+"+"+2.6+50+2</definedName>
    <definedName function="false" hidden="false" localSheetId="7" name="ZF352" vbProcedure="false">DCF!$F$48+"tv3"+""+41+41+440+0+0+0+0+4+3+"-"+"+"+2.6+50+2</definedName>
    <definedName function="false" hidden="false" localSheetId="7" name="ZF353" vbProcedure="false">DCF!$G$48+"tv4"+""+41+41+440+0+0+0+0+4+3+"-"+"+"+2.6+50+2</definedName>
    <definedName function="false" hidden="false" localSheetId="7" name="ZF354" vbProcedure="false">DCF!$H$48+"tv5"+""+41+41+440+0+0+0+0+4+3+"-"+"+"+2.6+50+2</definedName>
    <definedName function="false" hidden="false" localSheetId="7" name="ZF355" vbProcedure="false">DCF!$I$48+"tv6"+""+41+41+440+0+0+0+0+4+3+"-"+"+"+2.6+50+2</definedName>
    <definedName function="false" hidden="false" localSheetId="7" name="ZF356" vbProcedure="false">DCF!$J$48+"tv7"+""+41+41+440+0+0+0+0+4+3+"-"+"+"+2.6+50+2</definedName>
    <definedName function="false" hidden="false" localSheetId="7" name="ZF357" vbProcedure="false">DCF!$K$48+"tv8"+""+41+41+440+0+0+0+0+4+3+"-"+"+"+2.6+50+2</definedName>
    <definedName function="false" hidden="false" localSheetId="7" name="ZF358" vbProcedure="false">DCF!$L$48+"tv9"+""+41+41+440+0+0+0+0+4+3+"-"+"+"+2.6+50+2</definedName>
    <definedName function="false" hidden="false" localSheetId="7" name="ZF359" vbProcedure="false">DCF!$M$48+"tv10"+""+41+41+440+0+0+0+0+4+3+"-"+"+"+2.6+50+2</definedName>
    <definedName function="false" hidden="false" localSheetId="7" name="ZF360" vbProcedure="false">DCF!$N$48+"tv11"+""+41+41+440+0+0+0+0+4+3+"-"+"+"+2.6+50+2</definedName>
    <definedName function="false" hidden="false" localSheetId="7" name="ZF361" vbProcedure="false">DCF!$O$48+"tv12"+""+41+41+440+0+0+0+0+4+3+"-"+"+"+2.6+50+2</definedName>
    <definedName function="false" hidden="false" localSheetId="7" name="ZF362" vbProcedure="false">DCF!$P$48+"tv13"+""+41+41+440+0+0+0+0+4+3+"-"+"+"+2.6+50+2</definedName>
    <definedName function="false" hidden="false" localSheetId="7" name="ZF363" vbProcedure="false">DCF!$Q$48+"tv14"+""+41+41+440+0+0+0+0+4+3+"-"+"+"+2.6+50+2</definedName>
    <definedName function="false" hidden="false" localSheetId="7" name="ZF364" vbProcedure="false">DCF!$R$48+"tv15"+""+41+41+440+0+0+0+0+4+3+"-"+"+"+2.6+50+2</definedName>
    <definedName function="false" hidden="false" localSheetId="7" name="ZF365" vbProcedure="false">DCF!$S$48+"tv16"+""+41+41+440+0+0+0+0+4+3+"-"+"+"+2.6+50+2</definedName>
    <definedName function="false" hidden="false" localSheetId="7" name="ZF366" vbProcedure="false">DCF!$T$48+"tv17"+""+41+41+440+0+0+0+0+4+3+"-"+"+"+2.6+50+2</definedName>
    <definedName function="false" hidden="false" localSheetId="7" name="ZF367" vbProcedure="false">DCF!$U$48+"tv18"+""+41+41+440+0+0+0+0+4+3+"-"+"+"+2.6+50+2</definedName>
    <definedName function="false" hidden="false" localSheetId="7" name="ZF368" vbProcedure="false">DCF!$V$48+"tv19"+""+41+41+440+0+0+0+0+4+3+"-"+"+"+2.6+50+2</definedName>
    <definedName function="false" hidden="false" localSheetId="7" name="ZF369" vbProcedure="false">DCF!$W$48+"tv20"+""+41+41+440+0+0+0+0+4+3+"-"+"+"+2.6+50+2</definedName>
    <definedName function="false" hidden="false" localSheetId="7" name="ZF370" vbProcedure="false">DCF!$X$48+"tv21"+""+41+41+440+0+0+0+0+4+3+"-"+"+"+2.6+50+2</definedName>
    <definedName function="false" hidden="false" localSheetId="7" name="ZF371" vbProcedure="false">DCF!$Y$48+"tv22"+""+41+41+440+0+0+0+0+4+3+"-"+"+"+2.6+50+2</definedName>
    <definedName function="false" hidden="false" localSheetId="7" name="ZF372" vbProcedure="false">DCF!$Z$48+"tv23"+""+41+41+440+0+0+0+0+4+3+"-"+"+"+2.6+50+2</definedName>
    <definedName function="false" hidden="false" localSheetId="7" name="ZF373" vbProcedure="false">DCF!$AA$48+"tv24"+""+41+41+440+0+0+0+0+4+3+"-"+"+"+2.6+50+2</definedName>
    <definedName function="false" hidden="false" localSheetId="7" name="ZF374" vbProcedure="false">DCF!$AB$48+"tv25"+""+41+41+440+0+0+0+0+4+3+"-"+"+"+2.6+50+2</definedName>
    <definedName function="false" hidden="false" localSheetId="7" name="ZF375" vbProcedure="false">DCF!$C$11+"investment"+""+41+41+440+0+0+0+0+4+3+"-"+"+"+2.6+50+2</definedName>
    <definedName function="false" hidden="false" localSheetId="9" name="ZA0" vbProcedure="false">"Crystal Ball Data : Ver. 4.0.3"</definedName>
    <definedName function="false" hidden="false" localSheetId="9" name="ZA0F" vbProcedure="false">15+114</definedName>
    <definedName function="false" hidden="false" localSheetId="9" name="ZA0T" vbProcedure="false">9919900+0</definedName>
    <definedName function="false" hidden="false" localSheetId="9" name="ZF100" vbProcedure="false">interest!$N$7+"int1"+""+41+41+440+0+0+0+0+4+3+"-"+"+"+2.6+50+2</definedName>
    <definedName function="false" hidden="false" localSheetId="9" name="ZF101" vbProcedure="false">interest!$N$15+"int2"+""+41+41+440+0+0+0+0+4+3+"-"+"+"+2.6+50+2</definedName>
    <definedName function="false" hidden="false" localSheetId="9" name="ZF102" vbProcedure="false">interest!$N$23+"int3"+""+41+41+440+0+0+0+0+4+3+"-"+"+"+2.6+50+2</definedName>
    <definedName function="false" hidden="false" localSheetId="9" name="ZF103" vbProcedure="false">interest!$N$31+"int4"+""+41+41+440+0+0+0+0+4+3+"-"+"+"+2.6+50+2</definedName>
    <definedName function="false" hidden="false" localSheetId="9" name="ZF104" vbProcedure="false">interest!$N$39+"int5"+""+41+41+440+0+0+0+0+4+3+"-"+"+"+2.6+50+2</definedName>
    <definedName function="false" hidden="false" localSheetId="9" name="ZF105" vbProcedure="false">interest!$N$47+"int6"+""+41+41+440+0+0+0+0+4+3+"-"+"+"+2.6+50+2</definedName>
    <definedName function="false" hidden="false" localSheetId="9" name="ZF106" vbProcedure="false">interest!$N$55+"int7"+""+41+41+440+0+0+0+0+4+3+"-"+"+"+2.6+50+2</definedName>
    <definedName function="false" hidden="false" localSheetId="9" name="ZF107" vbProcedure="false">interest!$N$63+"int8"+""+41+41+440+0+0+0+0+4+3+"-"+"+"+2.6+50+2</definedName>
    <definedName function="false" hidden="false" localSheetId="9" name="ZF108" vbProcedure="false">interest!$N$71+"int9"+""+41+41+440+0+0+0+0+4+3+"-"+"+"+2.6+50+2</definedName>
    <definedName function="false" hidden="false" localSheetId="9" name="ZF109" vbProcedure="false">interest!$N$79+"int10"+""+41+41+440+0+0+0+0+4+3+"-"+"+"+2.6+50+2</definedName>
    <definedName function="false" hidden="false" localSheetId="9" name="ZF110" vbProcedure="false">interest!$N$87+"int11"+""+41+41+440+0+0+0+0+4+3+"-"+"+"+2.6+50+2</definedName>
    <definedName function="false" hidden="false" localSheetId="9" name="ZF111" vbProcedure="false">interest!$N$95+"int12"+""+41+41+440+0+0+0+0+4+3+"-"+"+"+2.6+50+2</definedName>
    <definedName function="false" hidden="false" localSheetId="9" name="ZF112" vbProcedure="false">interest!$N$103+"int13"+""+41+41+440+0+0+0+0+4+3+"-"+"+"+2.6+50+2</definedName>
    <definedName function="false" hidden="false" localSheetId="9" name="ZF113" vbProcedure="false">interest!$N$111+"int14"+""+41+41+440+0+0+0+0+4+3+"-"+"+"+2.6+50+2</definedName>
    <definedName function="false" hidden="false" localSheetId="9" name="ZF114" vbProcedure="false">interest!$N$119+"int15"+""+41+41+440+57+18+342+477+4+3+"-"+"+"+2.6+50+2</definedName>
    <definedName function="false" hidden="false" localSheetId="10" name="ZA0" vbProcedure="false">"Crystal Ball Data : Ver. 4.0.3"</definedName>
    <definedName function="false" hidden="false" localSheetId="10" name="ZA0A" vbProcedure="false">0+100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40+172</definedName>
    <definedName function="false" hidden="false" localSheetId="10" name="ZA0T" vbProcedure="false">23821099+0</definedName>
    <definedName function="false" hidden="false" localSheetId="10" name="ZF133" vbProcedure="false">loan!$C$9+"prin1"+""+41+41+440+0+0+0+0+4+3+"-"+"+"+2.6+50+2</definedName>
    <definedName function="false" hidden="false" localSheetId="10" name="ZF134" vbProcedure="false">loan!$C$10+"prin2"+""+41+41+440+0+0+0+0+4+3+"-"+"+"+2.6+50+2</definedName>
    <definedName function="false" hidden="false" localSheetId="10" name="ZF135" vbProcedure="false">loan!$C$11+"prin3"+""+41+41+440+0+0+0+0+4+3+"-"+"+"+2.6+50+2</definedName>
    <definedName function="false" hidden="false" localSheetId="10" name="ZF136" vbProcedure="false">loan!$C$12+"prin4"+""+41+41+440+0+0+0+0+4+3+"-"+"+"+2.6+50+2</definedName>
    <definedName function="false" hidden="false" localSheetId="10" name="ZF137" vbProcedure="false">loan!$C$13+"prin5"+""+41+41+440+0+0+0+0+4+3+"-"+"+"+2.6+50+2</definedName>
    <definedName function="false" hidden="false" localSheetId="10" name="ZF138" vbProcedure="false">loan!$C$14+"prin6"+""+41+41+440+0+0+0+0+4+3+"-"+"+"+2.6+50+2</definedName>
    <definedName function="false" hidden="false" localSheetId="10" name="ZF139" vbProcedure="false">loan!$C$15+"prin7"+""+41+41+440+0+0+0+0+4+3+"-"+"+"+2.6+50+2</definedName>
    <definedName function="false" hidden="false" localSheetId="10" name="ZF140" vbProcedure="false">loan!$C$16+"prin8"+""+41+41+440+0+0+0+0+4+3+"-"+"+"+2.6+50+2</definedName>
    <definedName function="false" hidden="false" localSheetId="10" name="ZF141" vbProcedure="false">loan!$C$17+"prin9"+""+41+41+440+0+0+0+0+4+3+"-"+"+"+2.6+50+2</definedName>
    <definedName function="false" hidden="false" localSheetId="10" name="ZF142" vbProcedure="false">loan!$C$18+"prin10"+""+41+41+440+0+0+0+0+4+3+"-"+"+"+2.6+50+2</definedName>
    <definedName function="false" hidden="false" localSheetId="10" name="ZF143" vbProcedure="false">loan!$C$19+"prin11"+""+41+41+440+0+0+0+0+4+3+"-"+"+"+2.6+50+2</definedName>
    <definedName function="false" hidden="false" localSheetId="10" name="ZF144" vbProcedure="false">loan!$C$20+"prin12"+""+41+41+440+0+0+0+0+4+3+"-"+"+"+2.6+50+2</definedName>
    <definedName function="false" hidden="false" localSheetId="10" name="ZF145" vbProcedure="false">loan!$C$21+"prin13"+""+41+41+440+0+0+0+0+4+3+"-"+"+"+2.6+50+2</definedName>
    <definedName function="false" hidden="false" localSheetId="10" name="ZF146" vbProcedure="false">loan!$C$22+"prin14"+""+41+41+440+0+0+0+0+4+3+"-"+"+"+2.6+50+2</definedName>
    <definedName function="false" hidden="false" localSheetId="10" name="ZF147" vbProcedure="false">loan!$C$23+"prin15"+""+41+41+440+0+0+0+0+4+3+"-"+"+"+2.6+50+2</definedName>
    <definedName function="false" hidden="false" localSheetId="10" name="ZF148" vbProcedure="false">loan!$C$24+"prin16"+""+41+41+440+0+0+0+0+4+3+"-"+"+"+2.6+50+2</definedName>
    <definedName function="false" hidden="false" localSheetId="10" name="ZF149" vbProcedure="false">loan!$C$25+"prin17"+""+41+41+440+0+0+0+0+4+3+"-"+"+"+2.6+50+2</definedName>
    <definedName function="false" hidden="false" localSheetId="10" name="ZF150" vbProcedure="false">loan!$C$26+"prin18"+""+41+41+440+0+0+0+0+4+3+"-"+"+"+2.6+50+2</definedName>
    <definedName function="false" hidden="false" localSheetId="10" name="ZF151" vbProcedure="false">loan!$C$27+"prin19"+""+41+41+440+0+0+0+0+4+3+"-"+"+"+2.6+50+2</definedName>
    <definedName function="false" hidden="false" localSheetId="10" name="ZF152" vbProcedure="false">loan!$C$28+"prin20"+""+41+41+440+0+0+0+0+4+3+"-"+"+"+2.6+50+2</definedName>
    <definedName function="false" hidden="false" localSheetId="10" name="ZF153" vbProcedure="false">loan!$D$9+"lint1"+""+41+41+440+0+0+0+0+4+3+"-"+"+"+2.6+50+2</definedName>
    <definedName function="false" hidden="false" localSheetId="10" name="ZF154" vbProcedure="false">loan!$D$10+"lint2"+""+41+41+440+0+0+0+0+4+3+"-"+"+"+2.6+50+2</definedName>
    <definedName function="false" hidden="false" localSheetId="10" name="ZF155" vbProcedure="false">loan!$D$11+"lint3"+""+41+41+440+0+0+0+0+4+3+"-"+"+"+2.6+50+2</definedName>
    <definedName function="false" hidden="false" localSheetId="10" name="ZF156" vbProcedure="false">loan!$D$12+"lint4"+""+41+41+440+0+0+0+0+4+3+"-"+"+"+2.6+50+2</definedName>
    <definedName function="false" hidden="false" localSheetId="10" name="ZF157" vbProcedure="false">loan!$D$13+"lint5"+""+41+41+440+0+0+0+0+4+3+"-"+"+"+2.6+50+2</definedName>
    <definedName function="false" hidden="false" localSheetId="10" name="ZF158" vbProcedure="false">loan!$D$14+"lint6"+""+41+41+440+0+0+0+0+4+3+"-"+"+"+2.6+50+2</definedName>
    <definedName function="false" hidden="false" localSheetId="10" name="ZF159" vbProcedure="false">loan!$D$15+"lint7"+""+41+41+440+0+0+0+0+4+3+"-"+"+"+2.6+50+2</definedName>
    <definedName function="false" hidden="false" localSheetId="10" name="ZF160" vbProcedure="false">loan!$D$16+"lint8"+""+41+41+440+0+0+0+0+4+3+"-"+"+"+2.6+50+2</definedName>
    <definedName function="false" hidden="false" localSheetId="10" name="ZF161" vbProcedure="false">loan!$D$17+"lint9"+""+41+41+440+0+0+0+0+4+3+"-"+"+"+2.6+50+2</definedName>
    <definedName function="false" hidden="false" localSheetId="10" name="ZF162" vbProcedure="false">loan!$D$18+"lint10"+""+41+41+440+0+0+0+0+4+3+"-"+"+"+2.6+50+2</definedName>
    <definedName function="false" hidden="false" localSheetId="10" name="ZF163" vbProcedure="false">loan!$D$19+"lint11"+""+41+41+440+0+0+0+0+4+3+"-"+"+"+2.6+50+2</definedName>
    <definedName function="false" hidden="false" localSheetId="10" name="ZF164" vbProcedure="false">loan!$D$20+"lint12"+""+41+41+440+0+0+0+0+4+3+"-"+"+"+2.6+50+2</definedName>
    <definedName function="false" hidden="false" localSheetId="10" name="ZF165" vbProcedure="false">loan!$D$21+"lint13"+""+41+41+440+0+0+0+0+4+3+"-"+"+"+2.6+50+2</definedName>
    <definedName function="false" hidden="false" localSheetId="10" name="ZF166" vbProcedure="false">loan!$D$22+"lint14"+""+41+41+440+0+0+0+0+4+3+"-"+"+"+2.6+50+2</definedName>
    <definedName function="false" hidden="false" localSheetId="10" name="ZF167" vbProcedure="false">loan!$D$23+"lint15"+""+41+41+440+0+0+0+0+4+3+"-"+"+"+2.6+50+2</definedName>
    <definedName function="false" hidden="false" localSheetId="10" name="ZF168" vbProcedure="false">loan!$D$24+"lint16"+""+41+41+440+0+0+0+0+4+3+"-"+"+"+2.6+50+2</definedName>
    <definedName function="false" hidden="false" localSheetId="10" name="ZF169" vbProcedure="false">loan!$D$25+"lint17"+""+41+41+440+0+0+0+0+4+3+"-"+"+"+2.6+50+2</definedName>
    <definedName function="false" hidden="false" localSheetId="10" name="ZF170" vbProcedure="false">loan!$D$26+"lint18"+""+41+41+440+0+0+0+0+4+3+"-"+"+"+2.6+50+2</definedName>
    <definedName function="false" hidden="false" localSheetId="10" name="ZF171" vbProcedure="false">loan!$D$27+"lint19"+""+41+41+440+0+0+0+0+4+3+"-"+"+"+2.6+50+2</definedName>
    <definedName function="false" hidden="false" localSheetId="10" name="ZF172" vbProcedure="false">loan!$D$28+"lint20"+""+41+41+440+0+0+0+0+4+3+"-"+"+"+2.6+50+2</definedName>
    <definedName function="false" hidden="false" localSheetId="12" name="ZA0" vbProcedure="false">"Crystal Ball Data : Ver. 4.0.3"</definedName>
    <definedName function="false" hidden="false" localSheetId="12" name="ZA0A" vbProcedure="false">180+297</definedName>
    <definedName function="false" hidden="false" localSheetId="12" name="ZA0C" vbProcedure="false">0+0</definedName>
    <definedName function="false" hidden="false" localSheetId="12" name="ZA0D" vbProcedure="false">0+0</definedName>
    <definedName function="false" hidden="false" localSheetId="12" name="ZA0F" vbProcedure="false">0+110</definedName>
    <definedName function="false" hidden="false" localSheetId="12" name="ZA0T" vbProcedure="false">9030352+0</definedName>
    <definedName function="false" hidden="false" localSheetId="12" name="ZA118" vbProcedure="false">loadfac!$B$3+"aJanuary"+1+85+5</definedName>
    <definedName function="false" hidden="false" localSheetId="12" name="ZA119" vbProcedure="false">loadfac!$B$4+"aB4"+1+85+5</definedName>
    <definedName function="false" hidden="false" localSheetId="12" name="ZA120" vbProcedure="false">loadfac!$B$5+"aB5"+1+85+5</definedName>
    <definedName function="false" hidden="false" localSheetId="12" name="ZA121" vbProcedure="false">loadfac!$B$6+"aB6"+1+85+5</definedName>
    <definedName function="false" hidden="false" localSheetId="12" name="ZA122" vbProcedure="false">loadfac!$B$7+"aB7"+1+85+5</definedName>
    <definedName function="false" hidden="false" localSheetId="12" name="ZA123" vbProcedure="false">loadfac!$B$8+"aB8"+1+85+5</definedName>
    <definedName function="false" hidden="false" localSheetId="12" name="ZA124" vbProcedure="false">loadfac!$B$9+"aB9"+1+85+5</definedName>
    <definedName function="false" hidden="false" localSheetId="12" name="ZA125" vbProcedure="false">loadfac!$B$10+"aB10"+1+85+5</definedName>
    <definedName function="false" hidden="false" localSheetId="12" name="ZA126" vbProcedure="false">loadfac!$B$11+"aB11"+1+85+5</definedName>
    <definedName function="false" hidden="false" localSheetId="12" name="ZA127" vbProcedure="false">loadfac!$B$12+"aB12"+1+85+5</definedName>
    <definedName function="false" hidden="false" localSheetId="12" name="ZA128" vbProcedure="false">loadfac!$D$3+"aMarch"+1+85+5</definedName>
    <definedName function="false" hidden="false" localSheetId="12" name="ZA129" vbProcedure="false">loadfac!$D$4+"aD4"+1+85+5</definedName>
    <definedName function="false" hidden="false" localSheetId="12" name="ZA130" vbProcedure="false">loadfac!$D$5+"aD5"+1+85+5</definedName>
    <definedName function="false" hidden="false" localSheetId="12" name="ZA131" vbProcedure="false">loadfac!$D$6+"aD6"+1+85+5</definedName>
    <definedName function="false" hidden="false" localSheetId="12" name="ZA132" vbProcedure="false">loadfac!$D$7+"aD7"+1+85+5</definedName>
    <definedName function="false" hidden="false" localSheetId="12" name="ZA133" vbProcedure="false">loadfac!$D$8+"aD8"+1+85+5</definedName>
    <definedName function="false" hidden="false" localSheetId="12" name="ZA134" vbProcedure="false">loadfac!$D$9+"aD9"+1+85+5</definedName>
    <definedName function="false" hidden="false" localSheetId="12" name="ZA135" vbProcedure="false">loadfac!$D$10+"aD10"+1+85+5</definedName>
    <definedName function="false" hidden="false" localSheetId="12" name="ZA136" vbProcedure="false">loadfac!$D$11+"aD11"+1+85+5</definedName>
    <definedName function="false" hidden="false" localSheetId="12" name="ZA137" vbProcedure="false">loadfac!$D$12+"aD12"+1+85+5</definedName>
    <definedName function="false" hidden="false" localSheetId="12" name="ZA138" vbProcedure="false">loadfac!$E$3+"aApril"+1+85+5</definedName>
    <definedName function="false" hidden="false" localSheetId="12" name="ZA139" vbProcedure="false">loadfac!$E$4+"aE4"+1+85+5</definedName>
    <definedName function="false" hidden="false" localSheetId="12" name="ZA140" vbProcedure="false">loadfac!$E$5+"aE5"+1+85+5</definedName>
    <definedName function="false" hidden="false" localSheetId="12" name="ZA141" vbProcedure="false">loadfac!$E$6+"aE6"+1+85+5</definedName>
    <definedName function="false" hidden="false" localSheetId="12" name="ZA142" vbProcedure="false">loadfac!$E$7+"aE7"+1+85+5</definedName>
    <definedName function="false" hidden="false" localSheetId="12" name="ZA143" vbProcedure="false">loadfac!$E$8+"aE8"+1+85+5</definedName>
    <definedName function="false" hidden="false" localSheetId="12" name="ZA144" vbProcedure="false">loadfac!$E$9+"aE9"+1+85+5</definedName>
    <definedName function="false" hidden="false" localSheetId="12" name="ZA145" vbProcedure="false">loadfac!$E$10+"aE10"+1+85+5</definedName>
    <definedName function="false" hidden="false" localSheetId="12" name="ZA146" vbProcedure="false">loadfac!$E$11+"aE11"+1+85+5</definedName>
    <definedName function="false" hidden="false" localSheetId="12" name="ZA147" vbProcedure="false">loadfac!$E$12+"aE12"+1+85+5</definedName>
    <definedName function="false" hidden="false" localSheetId="12" name="ZA148" vbProcedure="false">loadfac!$F$3+"aMay"+1+85+5</definedName>
    <definedName function="false" hidden="false" localSheetId="12" name="ZA149" vbProcedure="false">loadfac!$F$4+"aF4"+1+85+5</definedName>
    <definedName function="false" hidden="false" localSheetId="12" name="ZA150" vbProcedure="false">loadfac!$F$5+"aF5"+1+85+5</definedName>
    <definedName function="false" hidden="false" localSheetId="12" name="ZA151" vbProcedure="false">loadfac!$F$6+"aF6"+1+85+5</definedName>
    <definedName function="false" hidden="false" localSheetId="12" name="ZA152" vbProcedure="false">loadfac!$F$7+"aF7"+1+85+5</definedName>
    <definedName function="false" hidden="false" localSheetId="12" name="ZA153" vbProcedure="false">loadfac!$F$8+"aF8"+1+85+5</definedName>
    <definedName function="false" hidden="false" localSheetId="12" name="ZA154" vbProcedure="false">loadfac!$F$9+"aF9"+1+85+5</definedName>
    <definedName function="false" hidden="false" localSheetId="12" name="ZA155" vbProcedure="false">loadfac!$F$10+"aF10"+1+85+5</definedName>
    <definedName function="false" hidden="false" localSheetId="12" name="ZA156" vbProcedure="false">loadfac!$F$11+"aF11"+1+85+5</definedName>
    <definedName function="false" hidden="false" localSheetId="12" name="ZA157" vbProcedure="false">loadfac!$F$12+"aF12"+1+85+5</definedName>
    <definedName function="false" hidden="false" localSheetId="12" name="ZA158" vbProcedure="false">loadfac!$G$3+"aJune"+1+85+5</definedName>
    <definedName function="false" hidden="false" localSheetId="12" name="ZA159" vbProcedure="false">loadfac!$G$4+"aG4"+1+85+5</definedName>
    <definedName function="false" hidden="false" localSheetId="12" name="ZA160" vbProcedure="false">loadfac!$G$5+"aG5"+1+85+5</definedName>
    <definedName function="false" hidden="false" localSheetId="12" name="ZA161" vbProcedure="false">loadfac!$G$6+"aG6"+1+85+5</definedName>
    <definedName function="false" hidden="false" localSheetId="12" name="ZA162" vbProcedure="false">loadfac!$G$7+"aG7"+1+85+5</definedName>
    <definedName function="false" hidden="false" localSheetId="12" name="ZA163" vbProcedure="false">loadfac!$G$8+"aG8"+1+85+5</definedName>
    <definedName function="false" hidden="false" localSheetId="12" name="ZA164" vbProcedure="false">loadfac!$G$9+"aG9"+1+85+5</definedName>
    <definedName function="false" hidden="false" localSheetId="12" name="ZA165" vbProcedure="false">loadfac!$G$10+"aG10"+1+85+5</definedName>
    <definedName function="false" hidden="false" localSheetId="12" name="ZA166" vbProcedure="false">loadfac!$G$11+"aG11"+1+85+5</definedName>
    <definedName function="false" hidden="false" localSheetId="12" name="ZA167" vbProcedure="false">loadfac!$G$12+"aG12"+1+85+5</definedName>
    <definedName function="false" hidden="false" localSheetId="12" name="ZA168" vbProcedure="false">loadfac!$I$3+"aAugust"+1+85+5</definedName>
    <definedName function="false" hidden="false" localSheetId="12" name="ZA169" vbProcedure="false">loadfac!$I$4+"aI4"+1+85+5</definedName>
    <definedName function="false" hidden="false" localSheetId="12" name="ZA170" vbProcedure="false">loadfac!$I$5+"aI5"+1+85+5</definedName>
    <definedName function="false" hidden="false" localSheetId="12" name="ZA171" vbProcedure="false">loadfac!$I$6+"aI6"+1+85+5</definedName>
    <definedName function="false" hidden="false" localSheetId="12" name="ZA172" vbProcedure="false">loadfac!$I$7+"aI7"+1+85+5</definedName>
    <definedName function="false" hidden="false" localSheetId="12" name="ZA173" vbProcedure="false">loadfac!$I$8+"aI8"+1+85+5</definedName>
    <definedName function="false" hidden="false" localSheetId="12" name="ZA174" vbProcedure="false">loadfac!$I$9+"aI9"+1+85+5</definedName>
    <definedName function="false" hidden="false" localSheetId="12" name="ZA175" vbProcedure="false">loadfac!$I$10+"aI10"+1+85+5</definedName>
    <definedName function="false" hidden="false" localSheetId="12" name="ZA176" vbProcedure="false">loadfac!$I$11+"aI11"+1+85+5</definedName>
    <definedName function="false" hidden="false" localSheetId="12" name="ZA177" vbProcedure="false">loadfac!$I$12+"aI12"+1+85+5</definedName>
    <definedName function="false" hidden="false" localSheetId="12" name="ZA178" vbProcedure="false">loadfac!$L$3+"aNovember"+1+85+5</definedName>
    <definedName function="false" hidden="false" localSheetId="12" name="ZA179" vbProcedure="false">loadfac!$L$4+"aL4"+1+85+5</definedName>
    <definedName function="false" hidden="false" localSheetId="12" name="ZA180" vbProcedure="false">loadfac!$L$5+"aL5"+1+85+5</definedName>
    <definedName function="false" hidden="false" localSheetId="12" name="ZA181" vbProcedure="false">loadfac!$L$6+"aL6"+1+85+5</definedName>
    <definedName function="false" hidden="false" localSheetId="12" name="ZA182" vbProcedure="false">loadfac!$L$7+"aL7"+1+85+5</definedName>
    <definedName function="false" hidden="false" localSheetId="12" name="ZA183" vbProcedure="false">loadfac!$L$8+"aL8"+1+85+5</definedName>
    <definedName function="false" hidden="false" localSheetId="12" name="ZA184" vbProcedure="false">loadfac!$L$9+"aL9"+1+85+5</definedName>
    <definedName function="false" hidden="false" localSheetId="12" name="ZA185" vbProcedure="false">loadfac!$L$10+"aL10"+1+85+5</definedName>
    <definedName function="false" hidden="false" localSheetId="12" name="ZA186" vbProcedure="false">loadfac!$L$11+"aL11"+1+85+5</definedName>
    <definedName function="false" hidden="false" localSheetId="12" name="ZA187" vbProcedure="false">loadfac!$L$12+"aL12"+1+85+5</definedName>
    <definedName function="false" hidden="false" localSheetId="12" name="ZA188" vbProcedure="false">loadfac!$M$3+"aDecember"+1+85+5</definedName>
    <definedName function="false" hidden="false" localSheetId="12" name="ZA189" vbProcedure="false">loadfac!$M$4+"aM4"+1+85+5</definedName>
    <definedName function="false" hidden="false" localSheetId="12" name="ZA190" vbProcedure="false">loadfac!$M$5+"aM5"+1+85+5</definedName>
    <definedName function="false" hidden="false" localSheetId="12" name="ZA191" vbProcedure="false">loadfac!$M$6+"aM6"+1+85+5</definedName>
    <definedName function="false" hidden="false" localSheetId="12" name="ZA192" vbProcedure="false">loadfac!$M$7+"aM7"+1+85+5</definedName>
    <definedName function="false" hidden="false" localSheetId="12" name="ZA193" vbProcedure="false">loadfac!$M$8+"aM8"+1+85+5</definedName>
    <definedName function="false" hidden="false" localSheetId="12" name="ZA194" vbProcedure="false">loadfac!$M$9+"aM9"+1+85+5</definedName>
    <definedName function="false" hidden="false" localSheetId="12" name="ZA195" vbProcedure="false">loadfac!$M$10+"aM10"+1+85+5</definedName>
    <definedName function="false" hidden="false" localSheetId="12" name="ZA196" vbProcedure="false">loadfac!$M$11+"aM11"+1+85+5</definedName>
    <definedName function="false" hidden="false" localSheetId="12" name="ZA197" vbProcedure="false">loadfac!$M$12+"aM12"+1+85+5</definedName>
    <definedName function="false" hidden="false" localSheetId="12" name="ZA198" vbProcedure="false">loadfac!$C$3+"aFebruary"+1+85+5</definedName>
    <definedName function="false" hidden="false" localSheetId="12" name="ZA199" vbProcedure="false">loadfac!$C$4+"aC4"+1+85+5</definedName>
    <definedName function="false" hidden="false" localSheetId="12" name="ZA200" vbProcedure="false">loadfac!$C$5+"aC5"+1+85+5</definedName>
    <definedName function="false" hidden="false" localSheetId="12" name="ZA201" vbProcedure="false">loadfac!$C$6+"aC6"+1+85+5</definedName>
    <definedName function="false" hidden="false" localSheetId="12" name="ZA202" vbProcedure="false">loadfac!$C$7+"aC7"+1+85+5</definedName>
    <definedName function="false" hidden="false" localSheetId="12" name="ZA203" vbProcedure="false">loadfac!$C$8+"aC8"+1+85+5</definedName>
    <definedName function="false" hidden="false" localSheetId="12" name="ZA204" vbProcedure="false">loadfac!$C$9+"aC9"+1+85+5</definedName>
    <definedName function="false" hidden="false" localSheetId="12" name="ZA205" vbProcedure="false">loadfac!$C$10+"aC10"+1+85+5</definedName>
    <definedName function="false" hidden="false" localSheetId="12" name="ZA206" vbProcedure="false">loadfac!$C$11+"aC11"+1+85+5</definedName>
    <definedName function="false" hidden="false" localSheetId="12" name="ZA207" vbProcedure="false">loadfac!$C$12+"aC12"+1+85+5</definedName>
    <definedName function="false" hidden="false" localSheetId="12" name="ZA208" vbProcedure="false">loadfac!$H$3+"aJuly"+1+85+5</definedName>
    <definedName function="false" hidden="false" localSheetId="12" name="ZA209" vbProcedure="false">loadfac!$H$4+"aH4"+1+85+5</definedName>
    <definedName function="false" hidden="false" localSheetId="12" name="ZA210" vbProcedure="false">loadfac!$H$5+"aH5"+1+85+5</definedName>
    <definedName function="false" hidden="false" localSheetId="12" name="ZA211" vbProcedure="false">loadfac!$H$6+"aH6"+1+85+5</definedName>
    <definedName function="false" hidden="false" localSheetId="12" name="ZA212" vbProcedure="false">loadfac!$H$7+"aH7"+1+85+5</definedName>
    <definedName function="false" hidden="false" localSheetId="12" name="ZA213" vbProcedure="false">loadfac!$H$8+"aH8"+1+85+5</definedName>
    <definedName function="false" hidden="false" localSheetId="12" name="ZA214" vbProcedure="false">loadfac!$H$9+"aH9"+1+85+5</definedName>
    <definedName function="false" hidden="false" localSheetId="12" name="ZA215" vbProcedure="false">loadfac!$H$10+"aH10"+1+85+5</definedName>
    <definedName function="false" hidden="false" localSheetId="12" name="ZA216" vbProcedure="false">loadfac!$H$11+"aH11"+1+85+5</definedName>
    <definedName function="false" hidden="false" localSheetId="12" name="ZA217" vbProcedure="false">loadfac!$H$12+"aH12"+1+85+5</definedName>
    <definedName function="false" hidden="false" localSheetId="12" name="ZA218" vbProcedure="false">loadfac!$J$3+"aSeptember"+1+85+5</definedName>
    <definedName function="false" hidden="false" localSheetId="12" name="ZA219" vbProcedure="false">loadfac!$K$3+"aOctober"+1+85+5</definedName>
    <definedName function="false" hidden="false" localSheetId="12" name="ZA220" vbProcedure="false">loadfac!$J$4+"aJ4"+1+85+5</definedName>
    <definedName function="false" hidden="false" localSheetId="12" name="ZA221" vbProcedure="false">loadfac!$K$4+"aK4"+1+85+5</definedName>
    <definedName function="false" hidden="false" localSheetId="12" name="ZA222" vbProcedure="false">loadfac!$J$5+"aJ5"+1+85+5</definedName>
    <definedName function="false" hidden="false" localSheetId="12" name="ZA223" vbProcedure="false">loadfac!$K$5+"aK5"+1+85+5</definedName>
    <definedName function="false" hidden="false" localSheetId="12" name="ZA224" vbProcedure="false">loadfac!$J$6+"aJ6"+1+85+5</definedName>
    <definedName function="false" hidden="false" localSheetId="12" name="ZA225" vbProcedure="false">loadfac!$K$6+"aK6"+1+85+5</definedName>
    <definedName function="false" hidden="false" localSheetId="12" name="ZA226" vbProcedure="false">loadfac!$J$7+"aJ7"+1+85+5</definedName>
    <definedName function="false" hidden="false" localSheetId="12" name="ZA227" vbProcedure="false">loadfac!$K$7+"aK7"+1+85+5</definedName>
    <definedName function="false" hidden="false" localSheetId="12" name="ZA228" vbProcedure="false">loadfac!$J$8+"aJ8"+1+85+5</definedName>
    <definedName function="false" hidden="false" localSheetId="12" name="ZA229" vbProcedure="false">loadfac!$K$8+"aK8"+1+85+5</definedName>
    <definedName function="false" hidden="false" localSheetId="12" name="ZA230" vbProcedure="false">loadfac!$J$9+"aJ9"+1+85+5</definedName>
    <definedName function="false" hidden="false" localSheetId="12" name="ZA231" vbProcedure="false">loadfac!$K$9+"aK9"+1+85+5</definedName>
    <definedName function="false" hidden="false" localSheetId="12" name="ZA232" vbProcedure="false">loadfac!$J$10+"aJ10"+1+85+5</definedName>
    <definedName function="false" hidden="false" localSheetId="12" name="ZA233" vbProcedure="false">loadfac!$K$10+"aK10"+1+85+5</definedName>
    <definedName function="false" hidden="false" localSheetId="12" name="ZA234" vbProcedure="false">loadfac!$J$11+"aJ11"+1+85+5</definedName>
    <definedName function="false" hidden="false" localSheetId="12" name="ZA235" vbProcedure="false">loadfac!$K$11+"aK11"+1+85+5</definedName>
    <definedName function="false" hidden="false" localSheetId="12" name="ZA236" vbProcedure="false">loadfac!$J$12+"aJ12"+1+85+5</definedName>
    <definedName function="false" hidden="false" localSheetId="12" name="ZA237" vbProcedure="false">loadfac!$K$12+"aK12"+1+85+5</definedName>
    <definedName function="false" hidden="false" localSheetId="12" name="ZA238" vbProcedure="false">loadfac!$B$13+"aB13"+1+85+5</definedName>
    <definedName function="false" hidden="false" localSheetId="12" name="ZA239" vbProcedure="false">loadfac!$C$13+"aC13"+1+85+5</definedName>
    <definedName function="false" hidden="false" localSheetId="12" name="ZA240" vbProcedure="false">loadfac!$D$13+"aD13"+1+85+5</definedName>
    <definedName function="false" hidden="false" localSheetId="12" name="ZA241" vbProcedure="false">loadfac!$E$13+"aE13"+1+85+5</definedName>
    <definedName function="false" hidden="false" localSheetId="12" name="ZA242" vbProcedure="false">loadfac!$F$13+"aF13"+1+85+5</definedName>
    <definedName function="false" hidden="false" localSheetId="12" name="ZA243" vbProcedure="false">loadfac!$G$13+"aG13"+1+85+5</definedName>
    <definedName function="false" hidden="false" localSheetId="12" name="ZA244" vbProcedure="false">loadfac!$H$13+"aH13"+1+85+5</definedName>
    <definedName function="false" hidden="false" localSheetId="12" name="ZA245" vbProcedure="false">loadfac!$I$13+"aI13"+1+85+5</definedName>
    <definedName function="false" hidden="false" localSheetId="12" name="ZA246" vbProcedure="false">loadfac!$J$13+"aJ13"+1+85+5</definedName>
    <definedName function="false" hidden="false" localSheetId="12" name="ZA247" vbProcedure="false">loadfac!$K$13+"aK13"+1+85+5</definedName>
    <definedName function="false" hidden="false" localSheetId="12" name="ZA248" vbProcedure="false">loadfac!$L$13+"aL13"+1+85+5</definedName>
    <definedName function="false" hidden="false" localSheetId="12" name="ZA249" vbProcedure="false">loadfac!$M$13+"aM13"+1+85+5</definedName>
    <definedName function="false" hidden="false" localSheetId="12" name="ZA250" vbProcedure="false">loadfac!$B$14+"aB14"+1+85+5</definedName>
    <definedName function="false" hidden="false" localSheetId="12" name="ZA251" vbProcedure="false">loadfac!$C$14+"aC14"+1+85+5</definedName>
    <definedName function="false" hidden="false" localSheetId="12" name="ZA252" vbProcedure="false">loadfac!$D$14+"aD14"+1+85+5</definedName>
    <definedName function="false" hidden="false" localSheetId="12" name="ZA253" vbProcedure="false">loadfac!$E$14+"aE14"+1+85+5</definedName>
    <definedName function="false" hidden="false" localSheetId="12" name="ZA254" vbProcedure="false">loadfac!$F$14+"aF14"+1+85+5</definedName>
    <definedName function="false" hidden="false" localSheetId="12" name="ZA255" vbProcedure="false">loadfac!$G$14+"aG14"+1+85+5</definedName>
    <definedName function="false" hidden="false" localSheetId="12" name="ZA256" vbProcedure="false">loadfac!$H$14+"aH14"+1+85+5</definedName>
    <definedName function="false" hidden="false" localSheetId="12" name="ZA257" vbProcedure="false">loadfac!$I$14+"aI14"+1+85+5</definedName>
    <definedName function="false" hidden="false" localSheetId="12" name="ZA258" vbProcedure="false">loadfac!$J$14+"aJ14"+1+85+5</definedName>
    <definedName function="false" hidden="false" localSheetId="12" name="ZA259" vbProcedure="false">loadfac!$K$14+"aK14"+1+85+5</definedName>
    <definedName function="false" hidden="false" localSheetId="12" name="ZA260" vbProcedure="false">loadfac!$L$14+"aL14"+1+85+5</definedName>
    <definedName function="false" hidden="false" localSheetId="12" name="ZA261" vbProcedure="false">loadfac!$M$14+"aM14"+1+85+5</definedName>
    <definedName function="false" hidden="false" localSheetId="12" name="ZA262" vbProcedure="false">loadfac!$B$15+"aB15"+1+85+5</definedName>
    <definedName function="false" hidden="false" localSheetId="12" name="ZA263" vbProcedure="false">loadfac!$C$15+"aC15"+1+85+5</definedName>
    <definedName function="false" hidden="false" localSheetId="12" name="ZA264" vbProcedure="false">loadfac!$D$15+"aD15"+1+85+5</definedName>
    <definedName function="false" hidden="false" localSheetId="12" name="ZA265" vbProcedure="false">loadfac!$E$15+"aE15"+1+85+5</definedName>
    <definedName function="false" hidden="false" localSheetId="12" name="ZA266" vbProcedure="false">loadfac!$F$15+"aF15"+1+85+5</definedName>
    <definedName function="false" hidden="false" localSheetId="12" name="ZA267" vbProcedure="false">loadfac!$G$15+"aG15"+1+85+5</definedName>
    <definedName function="false" hidden="false" localSheetId="12" name="ZA268" vbProcedure="false">loadfac!$H$15+"aH15"+1+85+5</definedName>
    <definedName function="false" hidden="false" localSheetId="12" name="ZA269" vbProcedure="false">loadfac!$I$15+"aI15"+1+85+5</definedName>
    <definedName function="false" hidden="false" localSheetId="12" name="ZA270" vbProcedure="false">loadfac!$J$15+"aJ15"+1+85+5</definedName>
    <definedName function="false" hidden="false" localSheetId="12" name="ZA271" vbProcedure="false">loadfac!$K$15+"aK15"+1+85+5</definedName>
    <definedName function="false" hidden="false" localSheetId="12" name="ZA272" vbProcedure="false">loadfac!$L$15+"aL15"+1+85+5</definedName>
    <definedName function="false" hidden="false" localSheetId="12" name="ZA273" vbProcedure="false">loadfac!$M$15+"aM15"+1+85+5</definedName>
    <definedName function="false" hidden="false" localSheetId="12" name="ZA274" vbProcedure="false">loadfac!$B$16+"aB16"+1+85+5</definedName>
    <definedName function="false" hidden="false" localSheetId="12" name="ZA275" vbProcedure="false">loadfac!$C$16+"aC16"+1+85+5</definedName>
    <definedName function="false" hidden="false" localSheetId="12" name="ZA276" vbProcedure="false">loadfac!$D$16+"aD16"+1+85+5</definedName>
    <definedName function="false" hidden="false" localSheetId="12" name="ZA277" vbProcedure="false">loadfac!$E$16+"aE16"+1+85+5</definedName>
    <definedName function="false" hidden="false" localSheetId="12" name="ZA278" vbProcedure="false">loadfac!$F$16+"aF16"+1+85+5</definedName>
    <definedName function="false" hidden="false" localSheetId="12" name="ZA279" vbProcedure="false">loadfac!$G$16+"aG16"+1+85+5</definedName>
    <definedName function="false" hidden="false" localSheetId="12" name="ZA280" vbProcedure="false">loadfac!$H$16+"aH16"+1+85+5</definedName>
    <definedName function="false" hidden="false" localSheetId="12" name="ZA281" vbProcedure="false">loadfac!$I$16+"aI16"+1+85+5</definedName>
    <definedName function="false" hidden="false" localSheetId="12" name="ZA282" vbProcedure="false">loadfac!$J$16+"aJ16"+1+85+5</definedName>
    <definedName function="false" hidden="false" localSheetId="12" name="ZA283" vbProcedure="false">loadfac!$K$16+"aK16"+1+85+5</definedName>
    <definedName function="false" hidden="false" localSheetId="12" name="ZA284" vbProcedure="false">loadfac!$L$16+"aL16"+1+85+5</definedName>
    <definedName function="false" hidden="false" localSheetId="12" name="ZA285" vbProcedure="false">loadfac!$M$16+"aM16"+1+85+5</definedName>
    <definedName function="false" hidden="false" localSheetId="12" name="ZA286" vbProcedure="false">loadfac!$B$17+"aB17"+1+85+5</definedName>
    <definedName function="false" hidden="false" localSheetId="12" name="ZA287" vbProcedure="false">loadfac!$C$17+"aC17"+1+85+5</definedName>
    <definedName function="false" hidden="false" localSheetId="12" name="ZA288" vbProcedure="false">loadfac!$D$17+"aD17"+1+85+5</definedName>
    <definedName function="false" hidden="false" localSheetId="12" name="ZA289" vbProcedure="false">loadfac!$E$17+"aE17"+1+85+5</definedName>
    <definedName function="false" hidden="false" localSheetId="12" name="ZA290" vbProcedure="false">loadfac!$F$17+"aF17"+1+85+5</definedName>
    <definedName function="false" hidden="false" localSheetId="12" name="ZA291" vbProcedure="false">loadfac!$G$17+"aG17"+1+85+5</definedName>
    <definedName function="false" hidden="false" localSheetId="12" name="ZA292" vbProcedure="false">loadfac!$H$17+"aH17"+1+85+5</definedName>
    <definedName function="false" hidden="false" localSheetId="12" name="ZA293" vbProcedure="false">loadfac!$I$17+"aI17"+1+85+5</definedName>
    <definedName function="false" hidden="false" localSheetId="12" name="ZA294" vbProcedure="false">loadfac!$J$17+"aJ17"+1+85+5</definedName>
    <definedName function="false" hidden="false" localSheetId="12" name="ZA295" vbProcedure="false">loadfac!$K$17+"aK17"+1+85+5</definedName>
    <definedName function="false" hidden="false" localSheetId="12" name="ZA296" vbProcedure="false">loadfac!$L$17+"aL17"+1+85+5</definedName>
    <definedName function="false" hidden="false" localSheetId="12" name="ZA297" vbProcedure="false">loadfac!$M$17+"aM17"+1+85+5</definedName>
    <definedName function="false" hidden="false" localSheetId="13" name="ZA0" vbProcedure="false">"Crystal Ball Data : Ver. 4.0.3"</definedName>
    <definedName function="false" hidden="false" localSheetId="13" name="ZA0A" vbProcedure="false">569+668</definedName>
    <definedName function="false" hidden="false" localSheetId="13" name="ZA0C" vbProcedure="false">0+0</definedName>
    <definedName function="false" hidden="false" localSheetId="13" name="ZA0D" vbProcedure="false">0+0</definedName>
    <definedName function="false" hidden="false" localSheetId="13" name="ZA0F" vbProcedure="false">15+117</definedName>
    <definedName function="false" hidden="false" localSheetId="13" name="ZA0T" vbProcedure="false">8206867+0</definedName>
    <definedName function="false" hidden="false" localSheetId="13" name="ZA100" vbProcedure="false">forwcurv!$E$10+"pBE10"+17153+0.16+0.2</definedName>
    <definedName function="false" hidden="false" localSheetId="13" name="ZA101" vbProcedure="false">forwcurv!$E$11+"pBE11"+769+0.16+0.2</definedName>
    <definedName function="false" hidden="false" localSheetId="13" name="ZA102" vbProcedure="false">forwcurv!$E$12+"pBE12"+769+0.16+0.2</definedName>
    <definedName function="false" hidden="false" localSheetId="13" name="ZA103" vbProcedure="false">forwcurv!$E$13+"pBE13"+769+0.16+0.2</definedName>
    <definedName function="false" hidden="false" localSheetId="13" name="ZA104" vbProcedure="false">forwcurv!$E$14+"pBE14"+769+0.16+0.2</definedName>
    <definedName function="false" hidden="false" localSheetId="13" name="ZA105" vbProcedure="false">forwcurv!$E$15+"pBE15"+769+0.16+0.2</definedName>
    <definedName function="false" hidden="false" localSheetId="13" name="ZA106" vbProcedure="false">forwcurv!$E$16+"pBE16"+769+0.16+0.2</definedName>
    <definedName function="false" hidden="false" localSheetId="13" name="ZA107" vbProcedure="false">forwcurv!$E$17+"pBE17"+769+0.16+0.2</definedName>
    <definedName function="false" hidden="false" localSheetId="13" name="ZA108" vbProcedure="false">forwcurv!$E$18+"pBE18"+769+0.16+0.2</definedName>
    <definedName function="false" hidden="false" localSheetId="13" name="ZA109" vbProcedure="false">forwcurv!$E$19+"pBE19"+769+0.16+0.2</definedName>
    <definedName function="false" hidden="false" localSheetId="13" name="ZA110" vbProcedure="false">forwcurv!$E$20+"pBE20"+769+0.16+0.2</definedName>
    <definedName function="false" hidden="false" localSheetId="13" name="ZA111" vbProcedure="false">forwcurv!$E$21+"pBE21"+769+0.16+0.2</definedName>
    <definedName function="false" hidden="false" localSheetId="13" name="ZA112" vbProcedure="false">forwcurv!$E$22+"pBE22"+769+0.16+0.2</definedName>
    <definedName function="false" hidden="false" localSheetId="13" name="ZA113" vbProcedure="false">forwcurv!$E$23+"pBE23"+769+0.16+0.2</definedName>
    <definedName function="false" hidden="false" localSheetId="13" name="ZA114" vbProcedure="false">forwcurv!$E$24+"pBE24"+769+0.16+0.2</definedName>
    <definedName function="false" hidden="false" localSheetId="13" name="ZA115" vbProcedure="false">forwcurv!$E$25+"pBE25"+769+0.16+0.2</definedName>
    <definedName function="false" hidden="false" localSheetId="13" name="ZA116" vbProcedure="false">forwcurv!$E$26+"pBE26"+769+0.16+0.2</definedName>
    <definedName function="false" hidden="false" localSheetId="13" name="ZA117" vbProcedure="false">forwcurv!$E$27+"pBE27"+769+0.16+0.2</definedName>
    <definedName function="false" hidden="false" localSheetId="13" name="ZA118" vbProcedure="false">forwcurv!$E$28+"pBE28"+769+0.16+0.2</definedName>
    <definedName function="false" hidden="false" localSheetId="13" name="ZA119" vbProcedure="false">forwcurv!$E$29+"pBE29"+769+0.16+0.2</definedName>
    <definedName function="false" hidden="false" localSheetId="13" name="ZA120" vbProcedure="false">forwcurv!$E$30+"pBE30"+769+0.16+0.2</definedName>
    <definedName function="false" hidden="false" localSheetId="13" name="ZA121" vbProcedure="false">forwcurv!$E$31+"pBE31"+769+0.16+0.2</definedName>
    <definedName function="false" hidden="false" localSheetId="13" name="ZA122" vbProcedure="false">forwcurv!$E$32+"pBE32"+769+0.16+0.2</definedName>
    <definedName function="false" hidden="false" localSheetId="13" name="ZA123" vbProcedure="false">forwcurv!$E$33+"pBE33"+769+0.16+0.2</definedName>
    <definedName function="false" hidden="false" localSheetId="13" name="ZA124" vbProcedure="false">forwcurv!$E$34+"pBE34"+769+0.16+0.2</definedName>
    <definedName function="false" hidden="false" localSheetId="13" name="ZA125" vbProcedure="false">forwcurv!$E$35+"pBE35"+769+0.16+0.2</definedName>
    <definedName function="false" hidden="false" localSheetId="13" name="ZA126" vbProcedure="false">forwcurv!$E$36+"pBE36"+769+0.16+0.2</definedName>
    <definedName function="false" hidden="false" localSheetId="13" name="ZA127" vbProcedure="false">forwcurv!$E$37+"pBE37"+769+0.16+0.2</definedName>
    <definedName function="false" hidden="false" localSheetId="13" name="ZA128" vbProcedure="false">forwcurv!$E$38+"pBE38"+769+0.16+0.2</definedName>
    <definedName function="false" hidden="false" localSheetId="13" name="ZA129" vbProcedure="false">forwcurv!$E$39+"pBE39"+769+0.16+0.2</definedName>
    <definedName function="false" hidden="false" localSheetId="13" name="ZA130" vbProcedure="false">forwcurv!$E$40+"pBE40"+769+0.16+0.2</definedName>
    <definedName function="false" hidden="false" localSheetId="13" name="ZA131" vbProcedure="false">forwcurv!$E$41+"pBE41"+769+0.16+0.2</definedName>
    <definedName function="false" hidden="false" localSheetId="13" name="ZA132" vbProcedure="false">forwcurv!$E$42+"pBE42"+769+0.16+0.2</definedName>
    <definedName function="false" hidden="false" localSheetId="13" name="ZA133" vbProcedure="false">forwcurv!$E$43+"pBE43"+769+0.16+0.2</definedName>
    <definedName function="false" hidden="false" localSheetId="13" name="ZA134" vbProcedure="false">forwcurv!$E$44+"pBE44"+769+0.16+0.2</definedName>
    <definedName function="false" hidden="false" localSheetId="13" name="ZA135" vbProcedure="false">forwcurv!$E$45+"pBE45"+769+0.16+0.2</definedName>
    <definedName function="false" hidden="false" localSheetId="13" name="ZA136" vbProcedure="false">forwcurv!$E$46+"pBE46"+769+0.16+0.2</definedName>
    <definedName function="false" hidden="false" localSheetId="13" name="ZA137" vbProcedure="false">forwcurv!$E$47+"pBE47"+769+0.16+0.2</definedName>
    <definedName function="false" hidden="false" localSheetId="13" name="ZA138" vbProcedure="false">forwcurv!$E$48+"pBE48"+769+0.16+0.2</definedName>
    <definedName function="false" hidden="false" localSheetId="13" name="ZA139" vbProcedure="false">forwcurv!$E$49+"pBE49"+769+0.16+0.2</definedName>
    <definedName function="false" hidden="false" localSheetId="13" name="ZA140" vbProcedure="false">forwcurv!$E$50+"pBE50"+769+0.16+0.2</definedName>
    <definedName function="false" hidden="false" localSheetId="13" name="ZA141" vbProcedure="false">forwcurv!$E$51+"pBE51"+769+0.16+0.2</definedName>
    <definedName function="false" hidden="false" localSheetId="13" name="ZA142" vbProcedure="false">forwcurv!$E$52+"pBE52"+769+0.16+0.2</definedName>
    <definedName function="false" hidden="false" localSheetId="13" name="ZA143" vbProcedure="false">forwcurv!$E$53+"pBE53"+769+0.16+0.2</definedName>
    <definedName function="false" hidden="false" localSheetId="13" name="ZA144" vbProcedure="false">forwcurv!$E$54+"pBE54"+769+0.16+0.2</definedName>
    <definedName function="false" hidden="false" localSheetId="13" name="ZA145" vbProcedure="false">forwcurv!$E$55+"pBE55"+769+0.16+0.2</definedName>
    <definedName function="false" hidden="false" localSheetId="13" name="ZA146" vbProcedure="false">forwcurv!$E$56+"pBE56"+769+0.16+0.2</definedName>
    <definedName function="false" hidden="false" localSheetId="13" name="ZA147" vbProcedure="false">forwcurv!$E$57+"pBE57"+769+0.16+0.2</definedName>
    <definedName function="false" hidden="false" localSheetId="13" name="ZA148" vbProcedure="false">forwcurv!$E$58+"pBE58"+769+0.16+0.2</definedName>
    <definedName function="false" hidden="false" localSheetId="13" name="ZA149" vbProcedure="false">forwcurv!$E$59+"pBE59"+769+0.16+0.2</definedName>
    <definedName function="false" hidden="false" localSheetId="13" name="ZA150" vbProcedure="false">forwcurv!$E$60+"pBE60"+769+0.16+0.2</definedName>
    <definedName function="false" hidden="false" localSheetId="13" name="ZA151" vbProcedure="false">forwcurv!$E$61+"pBE61"+769+0.16+0.2</definedName>
    <definedName function="false" hidden="false" localSheetId="13" name="ZA152" vbProcedure="false">forwcurv!$E$62+"pBE62"+769+0.16+0.2</definedName>
    <definedName function="false" hidden="false" localSheetId="13" name="ZA153" vbProcedure="false">forwcurv!$E$63+"pBE63"+769+0.16+0.2</definedName>
    <definedName function="false" hidden="false" localSheetId="13" name="ZA154" vbProcedure="false">forwcurv!$E$64+"pBE64"+769+0.16+0.2</definedName>
    <definedName function="false" hidden="false" localSheetId="13" name="ZA155" vbProcedure="false">forwcurv!$E$65+"pBE65"+769+0.16+0.2</definedName>
    <definedName function="false" hidden="false" localSheetId="13" name="ZA156" vbProcedure="false">forwcurv!$E$66+"pBE66"+769+0.16+0.2</definedName>
    <definedName function="false" hidden="false" localSheetId="13" name="ZA157" vbProcedure="false">forwcurv!$E$67+"pBE67"+769+0.16+0.2</definedName>
    <definedName function="false" hidden="false" localSheetId="13" name="ZA158" vbProcedure="false">forwcurv!$E$68+"pBE68"+769+0.16+0.2</definedName>
    <definedName function="false" hidden="false" localSheetId="13" name="ZA159" vbProcedure="false">forwcurv!$E$69+"pBE69"+769+0.16+0.2</definedName>
    <definedName function="false" hidden="false" localSheetId="13" name="ZA160" vbProcedure="false">forwcurv!$E$70+"pBE70"+769+0.16+0.2</definedName>
    <definedName function="false" hidden="false" localSheetId="13" name="ZA161" vbProcedure="false">forwcurv!$E$71+"pBE71"+769+0.16+0.2</definedName>
    <definedName function="false" hidden="false" localSheetId="13" name="ZA162" vbProcedure="false">forwcurv!$E$72+"pBE72"+769+0.16+0.2</definedName>
    <definedName function="false" hidden="false" localSheetId="13" name="ZA163" vbProcedure="false">forwcurv!$E$73+"pBE73"+769+0.16+0.2</definedName>
    <definedName function="false" hidden="false" localSheetId="13" name="ZA164" vbProcedure="false">forwcurv!$E$74+"pBE74"+769+0.16+0.2</definedName>
    <definedName function="false" hidden="false" localSheetId="13" name="ZA165" vbProcedure="false">forwcurv!$E$75+"pBE75"+769+0.16+0.2</definedName>
    <definedName function="false" hidden="false" localSheetId="13" name="ZA166" vbProcedure="false">forwcurv!$E$76+"pBE76"+769+0.16+0.2</definedName>
    <definedName function="false" hidden="false" localSheetId="13" name="ZA167" vbProcedure="false">forwcurv!$E$77+"pBE77"+769+0.16+0.2</definedName>
    <definedName function="false" hidden="false" localSheetId="13" name="ZA168" vbProcedure="false">forwcurv!$E$78+"pBE78"+769+0.16+0.2</definedName>
    <definedName function="false" hidden="false" localSheetId="13" name="ZA169" vbProcedure="false">forwcurv!$E$79+"pBE79"+769+0.16+0.2</definedName>
    <definedName function="false" hidden="false" localSheetId="13" name="ZA170" vbProcedure="false">forwcurv!$E$80+"pBE80"+769+0.16+0.2</definedName>
    <definedName function="false" hidden="false" localSheetId="13" name="ZA171" vbProcedure="false">forwcurv!$E$81+"pBE81"+769+0.16+0.2</definedName>
    <definedName function="false" hidden="false" localSheetId="13" name="ZA172" vbProcedure="false">forwcurv!$E$82+"pBE82"+769+0.16+0.2</definedName>
    <definedName function="false" hidden="false" localSheetId="13" name="ZA173" vbProcedure="false">forwcurv!$E$83+"pBE83"+769+0.16+0.2</definedName>
    <definedName function="false" hidden="false" localSheetId="13" name="ZA174" vbProcedure="false">forwcurv!$E$84+"pBE84"+769+0.16+0.2</definedName>
    <definedName function="false" hidden="false" localSheetId="13" name="ZA175" vbProcedure="false">forwcurv!$E$85+"pBE85"+769+0.16+0.2</definedName>
    <definedName function="false" hidden="false" localSheetId="13" name="ZA176" vbProcedure="false">forwcurv!$E$86+"pBE86"+769+0.16+0.2</definedName>
    <definedName function="false" hidden="false" localSheetId="13" name="ZA177" vbProcedure="false">forwcurv!$E$87+"pBE87"+769+0.16+0.2</definedName>
    <definedName function="false" hidden="false" localSheetId="13" name="ZA178" vbProcedure="false">forwcurv!$E$88+"pBE88"+769+0.16+0.2</definedName>
    <definedName function="false" hidden="false" localSheetId="13" name="ZA179" vbProcedure="false">forwcurv!$E$89+"pBE89"+769+0.16+0.2</definedName>
    <definedName function="false" hidden="false" localSheetId="13" name="ZA180" vbProcedure="false">forwcurv!$E$90+"pBE90"+769+0.16+0.2</definedName>
    <definedName function="false" hidden="false" localSheetId="13" name="ZA181" vbProcedure="false">forwcurv!$E$91+"pBE91"+769+0.16+0.2</definedName>
    <definedName function="false" hidden="false" localSheetId="13" name="ZA182" vbProcedure="false">forwcurv!$E$92+"pBE92"+769+0.16+0.2</definedName>
    <definedName function="false" hidden="false" localSheetId="13" name="ZA183" vbProcedure="false">forwcurv!$E$93+"pBE93"+769+0.16+0.2</definedName>
    <definedName function="false" hidden="false" localSheetId="13" name="ZA184" vbProcedure="false">forwcurv!$E$94+"pBE94"+769+0.16+0.2</definedName>
    <definedName function="false" hidden="false" localSheetId="13" name="ZA185" vbProcedure="false">forwcurv!$E$95+"pBE95"+769+0.16+0.2</definedName>
    <definedName function="false" hidden="false" localSheetId="13" name="ZA186" vbProcedure="false">forwcurv!$E$96+"pBE96"+769+0.16+0.2</definedName>
    <definedName function="false" hidden="false" localSheetId="13" name="ZA187" vbProcedure="false">forwcurv!$E$97+"pBE97"+769+0.16+0.2</definedName>
    <definedName function="false" hidden="false" localSheetId="13" name="ZA188" vbProcedure="false">forwcurv!$E$98+"pBE98"+769+0.16+0.2</definedName>
    <definedName function="false" hidden="false" localSheetId="13" name="ZA189" vbProcedure="false">forwcurv!$E$99+"pBE99"+769+0.16+0.2</definedName>
    <definedName function="false" hidden="false" localSheetId="13" name="ZA190" vbProcedure="false">forwcurv!$E$100+"pBE100"+769+0.16+0.2</definedName>
    <definedName function="false" hidden="false" localSheetId="13" name="ZA191" vbProcedure="false">forwcurv!$E$101+"pBE101"+769+0.16+0.2</definedName>
    <definedName function="false" hidden="false" localSheetId="13" name="ZA192" vbProcedure="false">forwcurv!$E$102+"pBE102"+769+0.16+0.2</definedName>
    <definedName function="false" hidden="false" localSheetId="13" name="ZA193" vbProcedure="false">forwcurv!$E$103+"pBE103"+769+0.16+0.2</definedName>
    <definedName function="false" hidden="false" localSheetId="13" name="ZA194" vbProcedure="false">forwcurv!$E$104+"pBE104"+769+0.16+0.2</definedName>
    <definedName function="false" hidden="false" localSheetId="13" name="ZA195" vbProcedure="false">forwcurv!$E$105+"pBE105"+769+0.16+0.2</definedName>
    <definedName function="false" hidden="false" localSheetId="13" name="ZA196" vbProcedure="false">forwcurv!$E$106+"pBE106"+769+0.16+0.2</definedName>
    <definedName function="false" hidden="false" localSheetId="13" name="ZA197" vbProcedure="false">forwcurv!$E$107+"pBE107"+769+0.16+0.2</definedName>
    <definedName function="false" hidden="false" localSheetId="13" name="ZA198" vbProcedure="false">forwcurv!$E$108+"pBE108"+769+0.16+0.2</definedName>
    <definedName function="false" hidden="false" localSheetId="13" name="ZA199" vbProcedure="false">forwcurv!$E$109+"pBE109"+769+0.16+0.2</definedName>
    <definedName function="false" hidden="false" localSheetId="13" name="ZA200" vbProcedure="false">forwcurv!$E$110+"pBE110"+769+0.16+0.2</definedName>
    <definedName function="false" hidden="false" localSheetId="13" name="ZA201" vbProcedure="false">forwcurv!$E$111+"pBE111"+769+0.16+0.2</definedName>
    <definedName function="false" hidden="false" localSheetId="13" name="ZA202" vbProcedure="false">forwcurv!$E$112+"pBE112"+769+0.16+0.2</definedName>
    <definedName function="false" hidden="false" localSheetId="13" name="ZA203" vbProcedure="false">forwcurv!$E$113+"pBE113"+769+0.16+0.2</definedName>
    <definedName function="false" hidden="false" localSheetId="13" name="ZA204" vbProcedure="false">forwcurv!$E$114+"pBE114"+769+0.16+0.2</definedName>
    <definedName function="false" hidden="false" localSheetId="13" name="ZA205" vbProcedure="false">forwcurv!$E$115+"pBE115"+769+0.16+0.2</definedName>
    <definedName function="false" hidden="false" localSheetId="13" name="ZA206" vbProcedure="false">forwcurv!$E$116+"pBE116"+769+0.16+0.2</definedName>
    <definedName function="false" hidden="false" localSheetId="13" name="ZA207" vbProcedure="false">forwcurv!$E$117+"pBE117"+769+0.16+0.2</definedName>
    <definedName function="false" hidden="false" localSheetId="13" name="ZA208" vbProcedure="false">forwcurv!$E$118+"pBE118"+769+0.16+0.2</definedName>
    <definedName function="false" hidden="false" localSheetId="13" name="ZA209" vbProcedure="false">forwcurv!$E$119+"pBE119"+769+0.16+0.2</definedName>
    <definedName function="false" hidden="false" localSheetId="13" name="ZA210" vbProcedure="false">forwcurv!$E$120+"pBE120"+769+0.16+0.2</definedName>
    <definedName function="false" hidden="false" localSheetId="13" name="ZA211" vbProcedure="false">forwcurv!$E$121+"pBE121"+769+0.16+0.2</definedName>
    <definedName function="false" hidden="false" localSheetId="13" name="ZA212" vbProcedure="false">forwcurv!$E$122+"pBE122"+769+0.16+0.2</definedName>
    <definedName function="false" hidden="false" localSheetId="13" name="ZA213" vbProcedure="false">forwcurv!$E$123+"pBE123"+769+0.16+0.2</definedName>
    <definedName function="false" hidden="false" localSheetId="13" name="ZA214" vbProcedure="false">forwcurv!$E$124+"pBE124"+769+0.16+0.2</definedName>
    <definedName function="false" hidden="false" localSheetId="13" name="ZA215" vbProcedure="false">forwcurv!$E$125+"pBE125"+769+0.16+0.2</definedName>
    <definedName function="false" hidden="false" localSheetId="13" name="ZA216" vbProcedure="false">forwcurv!$E$126+"pBE126"+769+0.16+0.2</definedName>
    <definedName function="false" hidden="false" localSheetId="13" name="ZA217" vbProcedure="false">forwcurv!$E$127+"pBE127"+769+0.16+0.2</definedName>
    <definedName function="false" hidden="false" localSheetId="13" name="ZA218" vbProcedure="false">forwcurv!$E$128+"pBE128"+769+0.16+0.2</definedName>
    <definedName function="false" hidden="false" localSheetId="13" name="ZA219" vbProcedure="false">forwcurv!$E$129+"pBE129"+769+0.16+0.2</definedName>
    <definedName function="false" hidden="false" localSheetId="13" name="ZA220" vbProcedure="false">forwcurv!$E$130+"pBE130"+769+0.16+0.2</definedName>
    <definedName function="false" hidden="false" localSheetId="13" name="ZA221" vbProcedure="false">forwcurv!$E$131+"pBE131"+769+0.16+0.2</definedName>
    <definedName function="false" hidden="false" localSheetId="13" name="ZA222" vbProcedure="false">forwcurv!$E$132+"pBE132"+769+0.16+0.2</definedName>
    <definedName function="false" hidden="false" localSheetId="13" name="ZA223" vbProcedure="false">forwcurv!$E$133+"pBE133"+769+0.16+0.2</definedName>
    <definedName function="false" hidden="false" localSheetId="13" name="ZA224" vbProcedure="false">forwcurv!$E$134+"pBE134"+769+0.16+0.2</definedName>
    <definedName function="false" hidden="false" localSheetId="13" name="ZA225" vbProcedure="false">forwcurv!$E$135+"pBE135"+769+0.16+0.2</definedName>
    <definedName function="false" hidden="false" localSheetId="13" name="ZA226" vbProcedure="false">forwcurv!$E$136+"pBE136"+769+0.16+0.2</definedName>
    <definedName function="false" hidden="false" localSheetId="13" name="ZA227" vbProcedure="false">forwcurv!$E$137+"pBE137"+769+0.16+0.2</definedName>
    <definedName function="false" hidden="false" localSheetId="13" name="ZA228" vbProcedure="false">forwcurv!$E$138+"pBE138"+769+0.16+0.2</definedName>
    <definedName function="false" hidden="false" localSheetId="13" name="ZA229" vbProcedure="false">forwcurv!$E$139+"pBE139"+769+0.16+0.2</definedName>
    <definedName function="false" hidden="false" localSheetId="13" name="ZA230" vbProcedure="false">forwcurv!$E$140+"pBE140"+769+0.16+0.2</definedName>
    <definedName function="false" hidden="false" localSheetId="13" name="ZA231" vbProcedure="false">forwcurv!$E$141+"pBE141"+769+0.16+0.2</definedName>
    <definedName function="false" hidden="false" localSheetId="13" name="ZA232" vbProcedure="false">forwcurv!$E$142+"pBE142"+769+0.16+0.2</definedName>
    <definedName function="false" hidden="false" localSheetId="13" name="ZA233" vbProcedure="false">forwcurv!$E$143+"pBE143"+769+0.16+0.2</definedName>
    <definedName function="false" hidden="false" localSheetId="13" name="ZA234" vbProcedure="false">forwcurv!$E$144+"pBE144"+769+0.16+0.2</definedName>
    <definedName function="false" hidden="false" localSheetId="13" name="ZA235" vbProcedure="false">forwcurv!$E$145+"pBE145"+769+0.16+0.2</definedName>
    <definedName function="false" hidden="false" localSheetId="13" name="ZA236" vbProcedure="false">forwcurv!$E$146+"pBE146"+769+0.16+0.2</definedName>
    <definedName function="false" hidden="false" localSheetId="13" name="ZA237" vbProcedure="false">forwcurv!$E$147+"pBE147"+769+0.16+0.2</definedName>
    <definedName function="false" hidden="false" localSheetId="13" name="ZA238" vbProcedure="false">forwcurv!$E$148+"pBE148"+769+0.16+0.2</definedName>
    <definedName function="false" hidden="false" localSheetId="13" name="ZA239" vbProcedure="false">forwcurv!$E$149+"pBE149"+769+0.16+0.2</definedName>
    <definedName function="false" hidden="false" localSheetId="13" name="ZA240" vbProcedure="false">forwcurv!$E$150+"pBE150"+769+0.16+0.2</definedName>
    <definedName function="false" hidden="false" localSheetId="13" name="ZA241" vbProcedure="false">forwcurv!$E$151+"pBE151"+769+0.16+0.2</definedName>
    <definedName function="false" hidden="false" localSheetId="13" name="ZA242" vbProcedure="false">forwcurv!$E$152+"pBE152"+769+0.16+0.2</definedName>
    <definedName function="false" hidden="false" localSheetId="13" name="ZA243" vbProcedure="false">forwcurv!$E$153+"pBE153"+769+0.16+0.2</definedName>
    <definedName function="false" hidden="false" localSheetId="13" name="ZA244" vbProcedure="false">forwcurv!$E$154+"pBE154"+769+0.16+0.2</definedName>
    <definedName function="false" hidden="false" localSheetId="13" name="ZA245" vbProcedure="false">forwcurv!$E$155+"pBE155"+769+0.16+0.2</definedName>
    <definedName function="false" hidden="false" localSheetId="13" name="ZA246" vbProcedure="false">forwcurv!$E$156+"pBE156"+769+0.16+0.2</definedName>
    <definedName function="false" hidden="false" localSheetId="13" name="ZA247" vbProcedure="false">forwcurv!$E$157+"pBE157"+769+0.16+0.2</definedName>
    <definedName function="false" hidden="false" localSheetId="13" name="ZA248" vbProcedure="false">forwcurv!$E$158+"pBE158"+769+0.16+0.2</definedName>
    <definedName function="false" hidden="false" localSheetId="13" name="ZA249" vbProcedure="false">forwcurv!$E$159+"pBE159"+769+0.16+0.2</definedName>
    <definedName function="false" hidden="false" localSheetId="13" name="ZA250" vbProcedure="false">forwcurv!$E$160+"pBE160"+769+0.16+0.2</definedName>
    <definedName function="false" hidden="false" localSheetId="13" name="ZA251" vbProcedure="false">forwcurv!$E$161+"pBE161"+769+0.16+0.2</definedName>
    <definedName function="false" hidden="false" localSheetId="13" name="ZA252" vbProcedure="false">forwcurv!$E$162+"pBE162"+769+0.16+0.2</definedName>
    <definedName function="false" hidden="false" localSheetId="13" name="ZA253" vbProcedure="false">forwcurv!$E$163+"pBE163"+769+0.16+0.2</definedName>
    <definedName function="false" hidden="false" localSheetId="13" name="ZA254" vbProcedure="false">forwcurv!$E$164+"pBE164"+769+0.16+0.2</definedName>
    <definedName function="false" hidden="false" localSheetId="13" name="ZA255" vbProcedure="false">forwcurv!$E$165+"pBE165"+769+0.16+0.2</definedName>
    <definedName function="false" hidden="false" localSheetId="13" name="ZA256" vbProcedure="false">forwcurv!$E$166+"pBE166"+769+0.16+0.2</definedName>
    <definedName function="false" hidden="false" localSheetId="13" name="ZA257" vbProcedure="false">forwcurv!$E$167+"pBE167"+769+0.16+0.2</definedName>
    <definedName function="false" hidden="false" localSheetId="13" name="ZA258" vbProcedure="false">forwcurv!$E$168+"pBE168"+769+0.16+0.2</definedName>
    <definedName function="false" hidden="false" localSheetId="13" name="ZA259" vbProcedure="false">forwcurv!$E$169+"pBE169"+769+0.16+0.2</definedName>
    <definedName function="false" hidden="false" localSheetId="13" name="ZA260" vbProcedure="false">forwcurv!$E$170+"pBE170"+769+0.16+0.2</definedName>
    <definedName function="false" hidden="false" localSheetId="13" name="ZA261" vbProcedure="false">forwcurv!$E$171+"pBE171"+769+0.16+0.2</definedName>
    <definedName function="false" hidden="false" localSheetId="13" name="ZA262" vbProcedure="false">forwcurv!$E$172+"pBE172"+769+0.16+0.2</definedName>
    <definedName function="false" hidden="false" localSheetId="13" name="ZA263" vbProcedure="false">forwcurv!$E$173+"pBE173"+769+0.16+0.2</definedName>
    <definedName function="false" hidden="false" localSheetId="13" name="ZA264" vbProcedure="false">forwcurv!$E$174+"pBE174"+769+0.16+0.2</definedName>
    <definedName function="false" hidden="false" localSheetId="13" name="ZA265" vbProcedure="false">forwcurv!$E$175+"pBE175"+769+0.16+0.2</definedName>
    <definedName function="false" hidden="false" localSheetId="13" name="ZA266" vbProcedure="false">forwcurv!$E$176+"pBE176"+769+0.16+0.2</definedName>
    <definedName function="false" hidden="false" localSheetId="13" name="ZA267" vbProcedure="false">forwcurv!$E$177+"pBE177"+769+0.16+0.2</definedName>
    <definedName function="false" hidden="false" localSheetId="13" name="ZA268" vbProcedure="false">forwcurv!$E$178+"pBE178"+769+0.16+0.2</definedName>
    <definedName function="false" hidden="false" localSheetId="13" name="ZA269" vbProcedure="false">forwcurv!$E$179+"pBE179"+769+0.16+0.2</definedName>
    <definedName function="false" hidden="false" localSheetId="13" name="ZA270" vbProcedure="false">forwcurv!$E$180+"pBE180"+769+0.16+0.2</definedName>
    <definedName function="false" hidden="false" localSheetId="13" name="ZA271" vbProcedure="false">forwcurv!$E$181+"pBE181"+769+0.16+0.2</definedName>
    <definedName function="false" hidden="false" localSheetId="13" name="ZA272" vbProcedure="false">forwcurv!$E$182+"pBE182"+769+0.16+0.2</definedName>
    <definedName function="false" hidden="false" localSheetId="13" name="ZA273" vbProcedure="false">forwcurv!$E$183+"pBE183"+769+0.16+0.2</definedName>
    <definedName function="false" hidden="false" localSheetId="13" name="ZA274" vbProcedure="false">forwcurv!$E$184+"pBE184"+769+0.16+0.2</definedName>
    <definedName function="false" hidden="false" localSheetId="13" name="ZA275" vbProcedure="false">forwcurv!$E$185+"pBE185"+769+0.16+0.2</definedName>
    <definedName function="false" hidden="false" localSheetId="13" name="ZA276" vbProcedure="false">forwcurv!$E$186+"pBE186"+769+0.16+0.2</definedName>
    <definedName function="false" hidden="false" localSheetId="13" name="ZA277" vbProcedure="false">forwcurv!$E$187+"pBE187"+769+0.16+0.2</definedName>
    <definedName function="false" hidden="false" localSheetId="13" name="ZA278" vbProcedure="false">forwcurv!$E$188+"pBE188"+769+0.16+0.2</definedName>
    <definedName function="false" hidden="false" localSheetId="13" name="ZA279" vbProcedure="false">forwcurv!$E$189+"pBE189"+769+0.16+0.2</definedName>
    <definedName function="false" hidden="false" localSheetId="13" name="ZA280" vbProcedure="false">forwcurv!$E$190+"pBE190"+769+0.16+0.2</definedName>
    <definedName function="false" hidden="false" localSheetId="13" name="ZA281" vbProcedure="false">forwcurv!$E$191+"pBE191"+769+0.16+0.2</definedName>
    <definedName function="false" hidden="false" localSheetId="13" name="ZA282" vbProcedure="false">forwcurv!$E$192+"pBE192"+769+0.16+0.2</definedName>
    <definedName function="false" hidden="false" localSheetId="13" name="ZA283" vbProcedure="false">forwcurv!$E$193+"pBE193"+769+0.16+0.2</definedName>
    <definedName function="false" hidden="false" localSheetId="13" name="ZA284" vbProcedure="false">forwcurv!$E$194+"pBE194"+769+0.16+0.2</definedName>
    <definedName function="false" hidden="false" localSheetId="13" name="ZA285" vbProcedure="false">forwcurv!$E$195+"pBE195"+769+0.16+0.2</definedName>
    <definedName function="false" hidden="false" localSheetId="13" name="ZA286" vbProcedure="false">forwcurv!$E$196+"pBE196"+769+0.16+0.2</definedName>
    <definedName function="false" hidden="false" localSheetId="13" name="ZA287" vbProcedure="false">forwcurv!$E$197+"pBE197"+769+0.16+0.2</definedName>
    <definedName function="false" hidden="false" localSheetId="13" name="ZA288" vbProcedure="false">forwcurv!$E$198+"pBE198"+769+0.16+0.2</definedName>
    <definedName function="false" hidden="false" localSheetId="13" name="ZA289" vbProcedure="false">forwcurv!$E$199+"pBE199"+769+0.16+0.2</definedName>
    <definedName function="false" hidden="false" localSheetId="13" name="ZA290" vbProcedure="false">forwcurv!$E$200+"pBE200"+769+0.16+0.2</definedName>
    <definedName function="false" hidden="false" localSheetId="13" name="ZA291" vbProcedure="false">forwcurv!$E$201+"pBE201"+769+0.16+0.2</definedName>
    <definedName function="false" hidden="false" localSheetId="13" name="ZA292" vbProcedure="false">forwcurv!$E$202+"pBE202"+769+0.16+0.2</definedName>
    <definedName function="false" hidden="false" localSheetId="13" name="ZA293" vbProcedure="false">forwcurv!$E$203+"pBE203"+769+0.16+0.2</definedName>
    <definedName function="false" hidden="false" localSheetId="13" name="ZA294" vbProcedure="false">forwcurv!$E$204+"pBE204"+769+0.16+0.2</definedName>
    <definedName function="false" hidden="false" localSheetId="13" name="ZA295" vbProcedure="false">forwcurv!$E$205+"pBE205"+769+0.16+0.2</definedName>
    <definedName function="false" hidden="false" localSheetId="13" name="ZA296" vbProcedure="false">forwcurv!$E$206+"pBE206"+769+0.16+0.2</definedName>
    <definedName function="false" hidden="false" localSheetId="13" name="ZA297" vbProcedure="false">forwcurv!$E$207+"pBE207"+769+0.16+0.2</definedName>
    <definedName function="false" hidden="false" localSheetId="13" name="ZA298" vbProcedure="false">forwcurv!$E$208+"pBE208"+769+0.16+0.2</definedName>
    <definedName function="false" hidden="false" localSheetId="13" name="ZA299" vbProcedure="false">forwcurv!$E$209+"pBE209"+769+0.16+0.2</definedName>
    <definedName function="false" hidden="false" localSheetId="13" name="ZA300" vbProcedure="false">forwcurv!$E$210+"pBE210"+769+0.16+0.2</definedName>
    <definedName function="false" hidden="false" localSheetId="13" name="ZA301" vbProcedure="false">forwcurv!$E$211+"pBE211"+769+0.16+0.2</definedName>
    <definedName function="false" hidden="false" localSheetId="13" name="ZA302" vbProcedure="false">forwcurv!$E$212+"pBE212"+769+0.16+0.2</definedName>
    <definedName function="false" hidden="false" localSheetId="13" name="ZA303" vbProcedure="false">forwcurv!$E$213+"pBE213"+769+0.16+0.2</definedName>
    <definedName function="false" hidden="false" localSheetId="13" name="ZA304" vbProcedure="false">forwcurv!$D$10+"aD10"+17153+0+1</definedName>
    <definedName function="false" hidden="false" localSheetId="13" name="ZA305" vbProcedure="false">forwcurv!$D$11+"aD11"+17153+0+1</definedName>
    <definedName function="false" hidden="false" localSheetId="13" name="ZA306" vbProcedure="false">forwcurv!$D$12+"aD9"+16929+0+1</definedName>
    <definedName function="false" hidden="false" localSheetId="13" name="ZA307" vbProcedure="false">forwcurv!$D$13+"aD10"+16929+0+1</definedName>
    <definedName function="false" hidden="false" localSheetId="13" name="ZA308" vbProcedure="false">forwcurv!$D$14+"aD11"+16929+0+1</definedName>
    <definedName function="false" hidden="false" localSheetId="13" name="ZA309" vbProcedure="false">forwcurv!$D$15+"aD12"+16929+0+1</definedName>
    <definedName function="false" hidden="false" localSheetId="13" name="ZA310" vbProcedure="false">forwcurv!$D$16+"aD13"+16929+0+1</definedName>
    <definedName function="false" hidden="false" localSheetId="13" name="ZA311" vbProcedure="false">forwcurv!$D$17+"aD14"+16929+0+1</definedName>
    <definedName function="false" hidden="false" localSheetId="13" name="ZA312" vbProcedure="false">forwcurv!$D$18+"aD15"+16929+0+1</definedName>
    <definedName function="false" hidden="false" localSheetId="13" name="ZA313" vbProcedure="false">forwcurv!$D$19+"aD16"+16929+0+1</definedName>
    <definedName function="false" hidden="false" localSheetId="13" name="ZA314" vbProcedure="false">forwcurv!$D$20+"aD17"+16929+0+1</definedName>
    <definedName function="false" hidden="false" localSheetId="13" name="ZA315" vbProcedure="false">forwcurv!$D$21+"aD18"+16929+0+1</definedName>
    <definedName function="false" hidden="false" localSheetId="13" name="ZA316" vbProcedure="false">forwcurv!$D$22+"aD19"+16929+0+1</definedName>
    <definedName function="false" hidden="false" localSheetId="13" name="ZA317" vbProcedure="false">forwcurv!$D$23+"aD20"+16929+0+1</definedName>
    <definedName function="false" hidden="false" localSheetId="13" name="ZA318" vbProcedure="false">forwcurv!$D$24+"aD21"+16929+0+1</definedName>
    <definedName function="false" hidden="false" localSheetId="13" name="ZA319" vbProcedure="false">forwcurv!$D$25+"aD22"+16929+0+1</definedName>
    <definedName function="false" hidden="false" localSheetId="13" name="ZA320" vbProcedure="false">forwcurv!$D$26+"aD23"+16929+0+1</definedName>
    <definedName function="false" hidden="false" localSheetId="13" name="ZA321" vbProcedure="false">forwcurv!$D$27+"aD24"+16929+0+1</definedName>
    <definedName function="false" hidden="false" localSheetId="13" name="ZA322" vbProcedure="false">forwcurv!$D$28+"aD25"+16929+0+1</definedName>
    <definedName function="false" hidden="false" localSheetId="13" name="ZA323" vbProcedure="false">forwcurv!$D$29+"aD26"+16929+0+1</definedName>
    <definedName function="false" hidden="false" localSheetId="13" name="ZA324" vbProcedure="false">forwcurv!$D$30+"aD27"+16929+0+1</definedName>
    <definedName function="false" hidden="false" localSheetId="13" name="ZA325" vbProcedure="false">forwcurv!$D$31+"aD28"+16929+0+1</definedName>
    <definedName function="false" hidden="false" localSheetId="13" name="ZA326" vbProcedure="false">forwcurv!$D$32+"aD29"+16929+0+1</definedName>
    <definedName function="false" hidden="false" localSheetId="13" name="ZA327" vbProcedure="false">forwcurv!$D$33+"aD30"+16929+0+1</definedName>
    <definedName function="false" hidden="false" localSheetId="13" name="ZA328" vbProcedure="false">forwcurv!$D$34+"aD31"+16929+0+1</definedName>
    <definedName function="false" hidden="false" localSheetId="13" name="ZA329" vbProcedure="false">forwcurv!$D$35+"aD32"+16929+0+1</definedName>
    <definedName function="false" hidden="false" localSheetId="13" name="ZA330" vbProcedure="false">forwcurv!$D$36+"aD33"+16929+0+1</definedName>
    <definedName function="false" hidden="false" localSheetId="13" name="ZA331" vbProcedure="false">forwcurv!$D$37+"aD34"+16929+0+1</definedName>
    <definedName function="false" hidden="false" localSheetId="13" name="ZA332" vbProcedure="false">forwcurv!$D$38+"aD35"+16929+0+1</definedName>
    <definedName function="false" hidden="false" localSheetId="13" name="ZA333" vbProcedure="false">forwcurv!$D$39+"aD36"+16929+0+1</definedName>
    <definedName function="false" hidden="false" localSheetId="13" name="ZA334" vbProcedure="false">forwcurv!$D$40+"aD37"+16929+0+1</definedName>
    <definedName function="false" hidden="false" localSheetId="13" name="ZA335" vbProcedure="false">forwcurv!$D$41+"aD38"+16929+0+1</definedName>
    <definedName function="false" hidden="false" localSheetId="13" name="ZA336" vbProcedure="false">forwcurv!$D$42+"aD39"+16929+0+1</definedName>
    <definedName function="false" hidden="false" localSheetId="13" name="ZA337" vbProcedure="false">forwcurv!$D$43+"aD40"+16929+0+1</definedName>
    <definedName function="false" hidden="false" localSheetId="13" name="ZA338" vbProcedure="false">forwcurv!$D$44+"aD41"+16929+0+1</definedName>
    <definedName function="false" hidden="false" localSheetId="13" name="ZA339" vbProcedure="false">forwcurv!$D$45+"aD42"+16929+0+1</definedName>
    <definedName function="false" hidden="false" localSheetId="13" name="ZA340" vbProcedure="false">forwcurv!$D$46+"aD43"+16929+0+1</definedName>
    <definedName function="false" hidden="false" localSheetId="13" name="ZA341" vbProcedure="false">forwcurv!$D$47+"aD44"+16929+0+1</definedName>
    <definedName function="false" hidden="false" localSheetId="13" name="ZA342" vbProcedure="false">forwcurv!$D$48+"aD45"+16929+0+1</definedName>
    <definedName function="false" hidden="false" localSheetId="13" name="ZA343" vbProcedure="false">forwcurv!$D$49+"aD46"+16929+0+1</definedName>
    <definedName function="false" hidden="false" localSheetId="13" name="ZA344" vbProcedure="false">forwcurv!$D$50+"aD47"+16929+0+1</definedName>
    <definedName function="false" hidden="false" localSheetId="13" name="ZA345" vbProcedure="false">forwcurv!$D$51+"aD48"+16929+0+1</definedName>
    <definedName function="false" hidden="false" localSheetId="13" name="ZA346" vbProcedure="false">forwcurv!$D$52+"aD49"+16929+0+1</definedName>
    <definedName function="false" hidden="false" localSheetId="13" name="ZA347" vbProcedure="false">forwcurv!$D$53+"aD50"+16929+0+1</definedName>
    <definedName function="false" hidden="false" localSheetId="13" name="ZA348" vbProcedure="false">forwcurv!$D$54+"aD51"+16929+0+1</definedName>
    <definedName function="false" hidden="false" localSheetId="13" name="ZA349" vbProcedure="false">forwcurv!$D$55+"aD52"+16929+0+1</definedName>
    <definedName function="false" hidden="false" localSheetId="13" name="ZA350" vbProcedure="false">forwcurv!$D$56+"aD53"+16929+0+1</definedName>
    <definedName function="false" hidden="false" localSheetId="13" name="ZA351" vbProcedure="false">forwcurv!$D$57+"aD54"+16929+0+1</definedName>
    <definedName function="false" hidden="false" localSheetId="13" name="ZA352" vbProcedure="false">forwcurv!$D$58+"aD55"+16929+0+1</definedName>
    <definedName function="false" hidden="false" localSheetId="13" name="ZA353" vbProcedure="false">forwcurv!$D$59+"aD56"+16929+0+1</definedName>
    <definedName function="false" hidden="false" localSheetId="13" name="ZA354" vbProcedure="false">forwcurv!$D$60+"aD57"+16929+0+1</definedName>
    <definedName function="false" hidden="false" localSheetId="13" name="ZA355" vbProcedure="false">forwcurv!$D$61+"aD58"+16929+0+1</definedName>
    <definedName function="false" hidden="false" localSheetId="13" name="ZA356" vbProcedure="false">forwcurv!$D$62+"aD59"+16929+0+1</definedName>
    <definedName function="false" hidden="false" localSheetId="13" name="ZA357" vbProcedure="false">forwcurv!$D$63+"aD60"+16929+0+1</definedName>
    <definedName function="false" hidden="false" localSheetId="13" name="ZA358" vbProcedure="false">forwcurv!$D$64+"aD61"+16929+0+1</definedName>
    <definedName function="false" hidden="false" localSheetId="13" name="ZA359" vbProcedure="false">forwcurv!$D$65+"aD62"+16929+0+1</definedName>
    <definedName function="false" hidden="false" localSheetId="13" name="ZA360" vbProcedure="false">forwcurv!$D$66+"aD63"+16929+0+1</definedName>
    <definedName function="false" hidden="false" localSheetId="13" name="ZA361" vbProcedure="false">forwcurv!$D$67+"aD64"+16929+0+1</definedName>
    <definedName function="false" hidden="false" localSheetId="13" name="ZA362" vbProcedure="false">forwcurv!$D$68+"aD65"+16929+0+1</definedName>
    <definedName function="false" hidden="false" localSheetId="13" name="ZA363" vbProcedure="false">forwcurv!$D$69+"aD66"+16929+0+1</definedName>
    <definedName function="false" hidden="false" localSheetId="13" name="ZA364" vbProcedure="false">forwcurv!$D$70+"aD67"+16929+0+1</definedName>
    <definedName function="false" hidden="false" localSheetId="13" name="ZA365" vbProcedure="false">forwcurv!$D$71+"aD68"+16929+0+1</definedName>
    <definedName function="false" hidden="false" localSheetId="13" name="ZA366" vbProcedure="false">forwcurv!$D$72+"aD69"+16929+0+1</definedName>
    <definedName function="false" hidden="false" localSheetId="13" name="ZA367" vbProcedure="false">forwcurv!$D$73+"aD70"+16929+0+1</definedName>
    <definedName function="false" hidden="false" localSheetId="13" name="ZA368" vbProcedure="false">forwcurv!$D$74+"aD71"+16929+0+1</definedName>
    <definedName function="false" hidden="false" localSheetId="13" name="ZA369" vbProcedure="false">forwcurv!$D$75+"aD72"+16929+0+1</definedName>
    <definedName function="false" hidden="false" localSheetId="13" name="ZA370" vbProcedure="false">forwcurv!$D$76+"aD73"+16929+0+1</definedName>
    <definedName function="false" hidden="false" localSheetId="13" name="ZA371" vbProcedure="false">forwcurv!$D$77+"aD74"+16929+0+1</definedName>
    <definedName function="false" hidden="false" localSheetId="13" name="ZA372" vbProcedure="false">forwcurv!$D$78+"aD75"+16929+0+1</definedName>
    <definedName function="false" hidden="false" localSheetId="13" name="ZA373" vbProcedure="false">forwcurv!$D$79+"aD76"+16929+0+1</definedName>
    <definedName function="false" hidden="false" localSheetId="13" name="ZA374" vbProcedure="false">forwcurv!$D$80+"aD77"+16929+0+1</definedName>
    <definedName function="false" hidden="false" localSheetId="13" name="ZA375" vbProcedure="false">forwcurv!$D$81+"aD78"+16929+0+1</definedName>
    <definedName function="false" hidden="false" localSheetId="13" name="ZA376" vbProcedure="false">forwcurv!$D$82+"aD79"+16929+0+1</definedName>
    <definedName function="false" hidden="false" localSheetId="13" name="ZA377" vbProcedure="false">forwcurv!$D$83+"aD80"+16929+0+1</definedName>
    <definedName function="false" hidden="false" localSheetId="13" name="ZA378" vbProcedure="false">forwcurv!$D$84+"aD81"+16929+0+1</definedName>
    <definedName function="false" hidden="false" localSheetId="13" name="ZA379" vbProcedure="false">forwcurv!$D$85+"aD82"+16929+0+1</definedName>
    <definedName function="false" hidden="false" localSheetId="13" name="ZA380" vbProcedure="false">forwcurv!$D$86+"aD83"+16929+0+1</definedName>
    <definedName function="false" hidden="false" localSheetId="13" name="ZA381" vbProcedure="false">forwcurv!$D$87+"aD84"+16929+0+1</definedName>
    <definedName function="false" hidden="false" localSheetId="13" name="ZA382" vbProcedure="false">forwcurv!$D$88+"aD85"+16929+0+1</definedName>
    <definedName function="false" hidden="false" localSheetId="13" name="ZA383" vbProcedure="false">forwcurv!$D$89+"aD86"+16929+0+1</definedName>
    <definedName function="false" hidden="false" localSheetId="13" name="ZA384" vbProcedure="false">forwcurv!$D$90+"aD87"+16929+0+1</definedName>
    <definedName function="false" hidden="false" localSheetId="13" name="ZA385" vbProcedure="false">forwcurv!$D$91+"aD88"+16929+0+1</definedName>
    <definedName function="false" hidden="false" localSheetId="13" name="ZA386" vbProcedure="false">forwcurv!$D$92+"aD89"+16929+0+1</definedName>
    <definedName function="false" hidden="false" localSheetId="13" name="ZA387" vbProcedure="false">forwcurv!$D$93+"aD90"+16929+0+1</definedName>
    <definedName function="false" hidden="false" localSheetId="13" name="ZA388" vbProcedure="false">forwcurv!$D$94+"aD91"+16929+0+1</definedName>
    <definedName function="false" hidden="false" localSheetId="13" name="ZA389" vbProcedure="false">forwcurv!$D$95+"aD92"+16929+0+1</definedName>
    <definedName function="false" hidden="false" localSheetId="13" name="ZA390" vbProcedure="false">forwcurv!$D$96+"aD93"+16929+0+1</definedName>
    <definedName function="false" hidden="false" localSheetId="13" name="ZA391" vbProcedure="false">forwcurv!$D$97+"aD94"+16929+0+1</definedName>
    <definedName function="false" hidden="false" localSheetId="13" name="ZA392" vbProcedure="false">forwcurv!$D$98+"aD95"+16929+0+1</definedName>
    <definedName function="false" hidden="false" localSheetId="13" name="ZA393" vbProcedure="false">forwcurv!$D$99+"aD96"+16929+0+1</definedName>
    <definedName function="false" hidden="false" localSheetId="13" name="ZA394" vbProcedure="false">forwcurv!$D$100+"aD97"+16929+0+1</definedName>
    <definedName function="false" hidden="false" localSheetId="13" name="ZA395" vbProcedure="false">forwcurv!$D$101+"aD98"+16929+0+1</definedName>
    <definedName function="false" hidden="false" localSheetId="13" name="ZA396" vbProcedure="false">forwcurv!$D$102+"aD99"+16929+0+1</definedName>
    <definedName function="false" hidden="false" localSheetId="13" name="ZA397" vbProcedure="false">forwcurv!$D$103+"aD100"+16929+0+1</definedName>
    <definedName function="false" hidden="false" localSheetId="13" name="ZA398" vbProcedure="false">forwcurv!$D$104+"aD101"+16929+0+1</definedName>
    <definedName function="false" hidden="false" localSheetId="13" name="ZA399" vbProcedure="false">forwcurv!$D$105+"aD102"+16929+0+1</definedName>
    <definedName function="false" hidden="false" localSheetId="13" name="ZA400" vbProcedure="false">forwcurv!$D$106+"aD103"+16929+0+1</definedName>
    <definedName function="false" hidden="false" localSheetId="13" name="ZA401" vbProcedure="false">forwcurv!$D$107+"aD104"+16929+0+1</definedName>
    <definedName function="false" hidden="false" localSheetId="13" name="ZA402" vbProcedure="false">forwcurv!$D$108+"aD105"+16929+0+1</definedName>
    <definedName function="false" hidden="false" localSheetId="13" name="ZA403" vbProcedure="false">forwcurv!$D$109+"aD106"+16929+0+1</definedName>
    <definedName function="false" hidden="false" localSheetId="13" name="ZA404" vbProcedure="false">forwcurv!$D$110+"aD107"+16929+0+1</definedName>
    <definedName function="false" hidden="false" localSheetId="13" name="ZA405" vbProcedure="false">forwcurv!$D$111+"aD108"+16929+0+1</definedName>
    <definedName function="false" hidden="false" localSheetId="13" name="ZA406" vbProcedure="false">forwcurv!$D$112+"aD109"+16929+0+1</definedName>
    <definedName function="false" hidden="false" localSheetId="13" name="ZA407" vbProcedure="false">forwcurv!$D$113+"aD110"+16929+0+1</definedName>
    <definedName function="false" hidden="false" localSheetId="13" name="ZA408" vbProcedure="false">forwcurv!$D$114+"aD111"+16929+0+1</definedName>
    <definedName function="false" hidden="false" localSheetId="13" name="ZA409" vbProcedure="false">forwcurv!$D$115+"aD112"+16929+0+1</definedName>
    <definedName function="false" hidden="false" localSheetId="13" name="ZA410" vbProcedure="false">forwcurv!$D$116+"aD113"+16929+0+1</definedName>
    <definedName function="false" hidden="false" localSheetId="13" name="ZA411" vbProcedure="false">forwcurv!$D$117+"aD114"+16929+0+1</definedName>
    <definedName function="false" hidden="false" localSheetId="13" name="ZA412" vbProcedure="false">forwcurv!$D$118+"aD115"+16929+0+1</definedName>
    <definedName function="false" hidden="false" localSheetId="13" name="ZA413" vbProcedure="false">forwcurv!$D$119+"aD116"+16929+0+1</definedName>
    <definedName function="false" hidden="false" localSheetId="13" name="ZA414" vbProcedure="false">forwcurv!$D$120+"aD117"+16929+0+1</definedName>
    <definedName function="false" hidden="false" localSheetId="13" name="ZA415" vbProcedure="false">forwcurv!$D$121+"aD118"+16929+0+1</definedName>
    <definedName function="false" hidden="false" localSheetId="13" name="ZA416" vbProcedure="false">forwcurv!$D$122+"aD119"+16929+0+1</definedName>
    <definedName function="false" hidden="false" localSheetId="13" name="ZA417" vbProcedure="false">forwcurv!$D$123+"aD120"+16929+0+1</definedName>
    <definedName function="false" hidden="false" localSheetId="13" name="ZA418" vbProcedure="false">forwcurv!$D$124+"aD121"+16929+0+1</definedName>
    <definedName function="false" hidden="false" localSheetId="13" name="ZA419" vbProcedure="false">forwcurv!$D$125+"aD122"+16929+0+1</definedName>
    <definedName function="false" hidden="false" localSheetId="13" name="ZA420" vbProcedure="false">forwcurv!$D$126+"aD123"+16929+0+1</definedName>
    <definedName function="false" hidden="false" localSheetId="13" name="ZA421" vbProcedure="false">forwcurv!$D$127+"aD124"+16929+0+1</definedName>
    <definedName function="false" hidden="false" localSheetId="13" name="ZA422" vbProcedure="false">forwcurv!$D$128+"aD125"+16929+0+1</definedName>
    <definedName function="false" hidden="false" localSheetId="13" name="ZA423" vbProcedure="false">forwcurv!$D$129+"aD126"+16929+0+1</definedName>
    <definedName function="false" hidden="false" localSheetId="13" name="ZA424" vbProcedure="false">forwcurv!$D$130+"aD127"+16929+0+1</definedName>
    <definedName function="false" hidden="false" localSheetId="13" name="ZA425" vbProcedure="false">forwcurv!$D$131+"aD128"+16929+0+1</definedName>
    <definedName function="false" hidden="false" localSheetId="13" name="ZA426" vbProcedure="false">forwcurv!$D$132+"aD129"+16929+0+1</definedName>
    <definedName function="false" hidden="false" localSheetId="13" name="ZA427" vbProcedure="false">forwcurv!$D$133+"aD130"+16929+0+1</definedName>
    <definedName function="false" hidden="false" localSheetId="13" name="ZA428" vbProcedure="false">forwcurv!$D$134+"aD131"+16929+0+1</definedName>
    <definedName function="false" hidden="false" localSheetId="13" name="ZA429" vbProcedure="false">forwcurv!$D$135+"aD132"+16929+0+1</definedName>
    <definedName function="false" hidden="false" localSheetId="13" name="ZA430" vbProcedure="false">forwcurv!$D$136+"aD133"+16929+0+1</definedName>
    <definedName function="false" hidden="false" localSheetId="13" name="ZA431" vbProcedure="false">forwcurv!$D$137+"aD134"+16929+0+1</definedName>
    <definedName function="false" hidden="false" localSheetId="13" name="ZA432" vbProcedure="false">forwcurv!$D$138+"aD135"+16929+0+1</definedName>
    <definedName function="false" hidden="false" localSheetId="13" name="ZA433" vbProcedure="false">forwcurv!$D$139+"aD136"+16929+0+1</definedName>
    <definedName function="false" hidden="false" localSheetId="13" name="ZA434" vbProcedure="false">forwcurv!$D$140+"aD137"+16929+0+1</definedName>
    <definedName function="false" hidden="false" localSheetId="13" name="ZA435" vbProcedure="false">forwcurv!$D$141+"aD138"+16929+0+1</definedName>
    <definedName function="false" hidden="false" localSheetId="13" name="ZA436" vbProcedure="false">forwcurv!$D$142+"aD139"+16929+0+1</definedName>
    <definedName function="false" hidden="false" localSheetId="13" name="ZA437" vbProcedure="false">forwcurv!$D$143+"aD140"+16929+0+1</definedName>
    <definedName function="false" hidden="false" localSheetId="13" name="ZA438" vbProcedure="false">forwcurv!$D$144+"aD141"+16929+0+1</definedName>
    <definedName function="false" hidden="false" localSheetId="13" name="ZA439" vbProcedure="false">forwcurv!$D$145+"aD142"+16929+0+1</definedName>
    <definedName function="false" hidden="false" localSheetId="13" name="ZA440" vbProcedure="false">forwcurv!$D$146+"aD143"+16929+0+1</definedName>
    <definedName function="false" hidden="false" localSheetId="13" name="ZA441" vbProcedure="false">forwcurv!$D$147+"aD144"+16929+0+1</definedName>
    <definedName function="false" hidden="false" localSheetId="13" name="ZA442" vbProcedure="false">forwcurv!$D$148+"aD145"+16929+0+1</definedName>
    <definedName function="false" hidden="false" localSheetId="13" name="ZA443" vbProcedure="false">forwcurv!$D$149+"aD146"+16929+0+1</definedName>
    <definedName function="false" hidden="false" localSheetId="13" name="ZA444" vbProcedure="false">forwcurv!$D$150+"aD147"+16929+0+1</definedName>
    <definedName function="false" hidden="false" localSheetId="13" name="ZA445" vbProcedure="false">forwcurv!$D$151+"aD148"+16929+0+1</definedName>
    <definedName function="false" hidden="false" localSheetId="13" name="ZA446" vbProcedure="false">forwcurv!$D$152+"aD149"+16929+0+1</definedName>
    <definedName function="false" hidden="false" localSheetId="13" name="ZA447" vbProcedure="false">forwcurv!$D$153+"aD150"+16929+0+1</definedName>
    <definedName function="false" hidden="false" localSheetId="13" name="ZA448" vbProcedure="false">forwcurv!$D$154+"aD151"+16929+0+1</definedName>
    <definedName function="false" hidden="false" localSheetId="13" name="ZA449" vbProcedure="false">forwcurv!$D$155+"aD152"+16929+0+1</definedName>
    <definedName function="false" hidden="false" localSheetId="13" name="ZA450" vbProcedure="false">forwcurv!$D$156+"aD153"+16929+0+1</definedName>
    <definedName function="false" hidden="false" localSheetId="13" name="ZA451" vbProcedure="false">forwcurv!$D$157+"aD154"+16929+0+1</definedName>
    <definedName function="false" hidden="false" localSheetId="13" name="ZA452" vbProcedure="false">forwcurv!$D$158+"aD155"+16929+0+1</definedName>
    <definedName function="false" hidden="false" localSheetId="13" name="ZA453" vbProcedure="false">forwcurv!$D$159+"aD156"+16929+0+1</definedName>
    <definedName function="false" hidden="false" localSheetId="13" name="ZA454" vbProcedure="false">forwcurv!$D$160+"aD157"+16929+0+1</definedName>
    <definedName function="false" hidden="false" localSheetId="13" name="ZA455" vbProcedure="false">forwcurv!$D$161+"aD158"+16929+0+1</definedName>
    <definedName function="false" hidden="false" localSheetId="13" name="ZA456" vbProcedure="false">forwcurv!$D$162+"aD159"+16929+0+1</definedName>
    <definedName function="false" hidden="false" localSheetId="13" name="ZA457" vbProcedure="false">forwcurv!$D$163+"aD160"+16929+0+1</definedName>
    <definedName function="false" hidden="false" localSheetId="13" name="ZA458" vbProcedure="false">forwcurv!$D$164+"aD161"+16929+0+1</definedName>
    <definedName function="false" hidden="false" localSheetId="13" name="ZA459" vbProcedure="false">forwcurv!$D$165+"aD162"+16929+0+1</definedName>
    <definedName function="false" hidden="false" localSheetId="13" name="ZA460" vbProcedure="false">forwcurv!$D$166+"aD163"+16929+0+1</definedName>
    <definedName function="false" hidden="false" localSheetId="13" name="ZA461" vbProcedure="false">forwcurv!$D$167+"aD164"+16929+0+1</definedName>
    <definedName function="false" hidden="false" localSheetId="13" name="ZA462" vbProcedure="false">forwcurv!$D$168+"aD165"+16929+0+1</definedName>
    <definedName function="false" hidden="false" localSheetId="13" name="ZA463" vbProcedure="false">forwcurv!$D$169+"aD166"+16929+0+1</definedName>
    <definedName function="false" hidden="false" localSheetId="13" name="ZA464" vbProcedure="false">forwcurv!$D$170+"aD167"+16929+0+1</definedName>
    <definedName function="false" hidden="false" localSheetId="13" name="ZA465" vbProcedure="false">forwcurv!$D$171+"aD168"+16929+0+1</definedName>
    <definedName function="false" hidden="false" localSheetId="13" name="ZA466" vbProcedure="false">forwcurv!$D$172+"aD169"+16929+0+1</definedName>
    <definedName function="false" hidden="false" localSheetId="13" name="ZA467" vbProcedure="false">forwcurv!$D$173+"aD170"+16929+0+1</definedName>
    <definedName function="false" hidden="false" localSheetId="13" name="ZA468" vbProcedure="false">forwcurv!$D$174+"aD171"+16929+0+1</definedName>
    <definedName function="false" hidden="false" localSheetId="13" name="ZA469" vbProcedure="false">forwcurv!$D$175+"aD172"+16929+0+1</definedName>
    <definedName function="false" hidden="false" localSheetId="13" name="ZA470" vbProcedure="false">forwcurv!$D$176+"aD173"+16929+0+1</definedName>
    <definedName function="false" hidden="false" localSheetId="13" name="ZA471" vbProcedure="false">forwcurv!$D$177+"aD174"+16929+0+1</definedName>
    <definedName function="false" hidden="false" localSheetId="13" name="ZA472" vbProcedure="false">forwcurv!$D$178+"aD175"+16929+0+1</definedName>
    <definedName function="false" hidden="false" localSheetId="13" name="ZA473" vbProcedure="false">forwcurv!$D$179+"aD176"+16929+0+1</definedName>
    <definedName function="false" hidden="false" localSheetId="13" name="ZA474" vbProcedure="false">forwcurv!$D$180+"aD177"+16929+0+1</definedName>
    <definedName function="false" hidden="false" localSheetId="13" name="ZA475" vbProcedure="false">forwcurv!$D$181+"aD178"+16929+0+1</definedName>
    <definedName function="false" hidden="false" localSheetId="13" name="ZA476" vbProcedure="false">forwcurv!$D$182+"aD179"+16929+0+1</definedName>
    <definedName function="false" hidden="false" localSheetId="13" name="ZA477" vbProcedure="false">forwcurv!$D$183+"aD180"+16929+0+1</definedName>
    <definedName function="false" hidden="false" localSheetId="13" name="ZA478" vbProcedure="false">forwcurv!$D$184+"aD181"+16929+0+1</definedName>
    <definedName function="false" hidden="false" localSheetId="13" name="ZA479" vbProcedure="false">forwcurv!$D$185+"aD182"+16929+0+1</definedName>
    <definedName function="false" hidden="false" localSheetId="13" name="ZA480" vbProcedure="false">forwcurv!$D$186+"aD183"+16929+0+1</definedName>
    <definedName function="false" hidden="false" localSheetId="13" name="ZA481" vbProcedure="false">forwcurv!$D$187+"aD184"+16929+0+1</definedName>
    <definedName function="false" hidden="false" localSheetId="13" name="ZA482" vbProcedure="false">forwcurv!$D$188+"aD185"+16929+0+1</definedName>
    <definedName function="false" hidden="false" localSheetId="13" name="ZA483" vbProcedure="false">forwcurv!$D$189+"aD186"+16929+0+1</definedName>
    <definedName function="false" hidden="false" localSheetId="13" name="ZA484" vbProcedure="false">forwcurv!$D$190+"aD187"+16929+0+1</definedName>
    <definedName function="false" hidden="false" localSheetId="13" name="ZA485" vbProcedure="false">forwcurv!$D$191+"aD188"+16929+0+1</definedName>
    <definedName function="false" hidden="false" localSheetId="13" name="ZA486" vbProcedure="false">forwcurv!$D$192+"aD189"+16929+0+1</definedName>
    <definedName function="false" hidden="false" localSheetId="13" name="ZA487" vbProcedure="false">forwcurv!$D$193+"aD190"+16929+0+1</definedName>
    <definedName function="false" hidden="false" localSheetId="13" name="ZA488" vbProcedure="false">forwcurv!$D$194+"aD191"+16929+0+1</definedName>
    <definedName function="false" hidden="false" localSheetId="13" name="ZA489" vbProcedure="false">forwcurv!$D$195+"aD192"+16929+0+1</definedName>
    <definedName function="false" hidden="false" localSheetId="13" name="ZA490" vbProcedure="false">forwcurv!$D$196+"aD193"+16929+0+1</definedName>
    <definedName function="false" hidden="false" localSheetId="13" name="ZA491" vbProcedure="false">forwcurv!$D$197+"aD194"+16929+0+1</definedName>
    <definedName function="false" hidden="false" localSheetId="13" name="ZA492" vbProcedure="false">forwcurv!$D$198+"aD195"+16929+0+1</definedName>
    <definedName function="false" hidden="false" localSheetId="13" name="ZA493" vbProcedure="false">forwcurv!$D$199+"aD196"+16929+0+1</definedName>
    <definedName function="false" hidden="false" localSheetId="13" name="ZA494" vbProcedure="false">forwcurv!$D$200+"aD197"+16929+0+1</definedName>
    <definedName function="false" hidden="false" localSheetId="13" name="ZA495" vbProcedure="false">forwcurv!$D$201+"aD198"+16929+0+1</definedName>
    <definedName function="false" hidden="false" localSheetId="13" name="ZA496" vbProcedure="false">forwcurv!$D$202+"aD199"+16929+0+1</definedName>
    <definedName function="false" hidden="false" localSheetId="13" name="ZA497" vbProcedure="false">forwcurv!$D$203+"aD200"+16929+0+1</definedName>
    <definedName function="false" hidden="false" localSheetId="13" name="ZA498" vbProcedure="false">forwcurv!$D$204+"aD201"+16929+0+1</definedName>
    <definedName function="false" hidden="false" localSheetId="13" name="ZA499" vbProcedure="false">forwcurv!$D$205+"aD202"+16929+0+1</definedName>
    <definedName function="false" hidden="false" localSheetId="13" name="ZA500" vbProcedure="false">forwcurv!$D$206+"aD203"+16929+0+1</definedName>
    <definedName function="false" hidden="false" localSheetId="13" name="ZA501" vbProcedure="false">forwcurv!$D$207+"aD204"+16929+0+1</definedName>
    <definedName function="false" hidden="false" localSheetId="13" name="ZA502" vbProcedure="false">forwcurv!$D$208+"aD205"+16929+0+1</definedName>
    <definedName function="false" hidden="false" localSheetId="13" name="ZA503" vbProcedure="false">forwcurv!$D$209+"aD206"+16929+0+1</definedName>
    <definedName function="false" hidden="false" localSheetId="13" name="ZA504" vbProcedure="false">forwcurv!$D$210+"aD207"+16929+0+1</definedName>
    <definedName function="false" hidden="false" localSheetId="13" name="ZA505" vbProcedure="false">forwcurv!$D$211+"aD208"+16929+0+1</definedName>
    <definedName function="false" hidden="false" localSheetId="13" name="ZA506" vbProcedure="false">forwcurv!$D$212+"aD209"+16929+0+1</definedName>
    <definedName function="false" hidden="false" localSheetId="13" name="ZA507" vbProcedure="false">forwcurv!$D$213+"aD213"+17153+0+1</definedName>
    <definedName function="false" hidden="false" localSheetId="13" name="ZA508" vbProcedure="false">forwcurv!$D$214+"aD214"+17153+0+1</definedName>
    <definedName function="false" hidden="false" localSheetId="13" name="ZA509" vbProcedure="false">forwcurv!$E$214+"pBE214"+769+0.16+0.2</definedName>
    <definedName function="false" hidden="false" localSheetId="13" name="ZA510" vbProcedure="false">forwcurv!$D$215+"aD215"+17153+0+1</definedName>
    <definedName function="false" hidden="false" localSheetId="13" name="ZA511" vbProcedure="false">forwcurv!$E$215+"pBE215"+769+0.16+0.2</definedName>
    <definedName function="false" hidden="false" localSheetId="13" name="ZA512" vbProcedure="false">forwcurv!$D$216+"aD216"+17153+0+1</definedName>
    <definedName function="false" hidden="false" localSheetId="13" name="ZA513" vbProcedure="false">forwcurv!$E$216+"pBE216"+769+0.16+0.2</definedName>
    <definedName function="false" hidden="false" localSheetId="13" name="ZA514" vbProcedure="false">forwcurv!$D$217+"aD217"+17153+0+1</definedName>
    <definedName function="false" hidden="false" localSheetId="13" name="ZA515" vbProcedure="false">forwcurv!$E$217+"pBE217"+769+0.16+0.2</definedName>
    <definedName function="false" hidden="false" localSheetId="13" name="ZA516" vbProcedure="false">forwcurv!$D$218+"aD218"+17153+0+1</definedName>
    <definedName function="false" hidden="false" localSheetId="13" name="ZA517" vbProcedure="false">forwcurv!$E$218+"pBE218"+769+0.16+0.2</definedName>
    <definedName function="false" hidden="false" localSheetId="13" name="ZA518" vbProcedure="false">forwcurv!$D$219+"aD219"+17153+0+1</definedName>
    <definedName function="false" hidden="false" localSheetId="13" name="ZA519" vbProcedure="false">forwcurv!$E$219+"pBE219"+769+0.16+0.2</definedName>
    <definedName function="false" hidden="false" localSheetId="13" name="ZA520" vbProcedure="false">forwcurv!$D$220+"aD220"+17153+0+1</definedName>
    <definedName function="false" hidden="false" localSheetId="13" name="ZA521" vbProcedure="false">forwcurv!$E$220+"pBE220"+769+0.16+0.2</definedName>
    <definedName function="false" hidden="false" localSheetId="13" name="ZA522" vbProcedure="false">forwcurv!$D$221+"aD221"+17153+0+1</definedName>
    <definedName function="false" hidden="false" localSheetId="13" name="ZA523" vbProcedure="false">forwcurv!$E$221+"pBE221"+769+0.16+0.2</definedName>
    <definedName function="false" hidden="false" localSheetId="13" name="ZA524" vbProcedure="false">forwcurv!$D$222+"aD222"+17153+0+1</definedName>
    <definedName function="false" hidden="false" localSheetId="13" name="ZA525" vbProcedure="false">forwcurv!$E$222+"pBE222"+769+0.16+0.2</definedName>
    <definedName function="false" hidden="false" localSheetId="13" name="ZA526" vbProcedure="false">forwcurv!$D$223+"aD223"+17153+0+1</definedName>
    <definedName function="false" hidden="false" localSheetId="13" name="ZA527" vbProcedure="false">forwcurv!$E$223+"pBE223"+769+0.16+0.2</definedName>
    <definedName function="false" hidden="false" localSheetId="13" name="ZA528" vbProcedure="false">forwcurv!$D$224+"aD224"+17153+0+1</definedName>
    <definedName function="false" hidden="false" localSheetId="13" name="ZA529" vbProcedure="false">forwcurv!$E$224+"pBE224"+769+0.16+0.2</definedName>
    <definedName function="false" hidden="false" localSheetId="13" name="ZA530" vbProcedure="false">forwcurv!$D$225+"aD225"+17153+0+1</definedName>
    <definedName function="false" hidden="false" localSheetId="13" name="ZA531" vbProcedure="false">forwcurv!$E$225+"pBE225"+769+0.16+0.2</definedName>
    <definedName function="false" hidden="false" localSheetId="13" name="ZA532" vbProcedure="false">forwcurv!$D$226+"aD226"+17153+0+1</definedName>
    <definedName function="false" hidden="false" localSheetId="13" name="ZA533" vbProcedure="false">forwcurv!$E$226+"pBE226"+769+0.16+0.2</definedName>
    <definedName function="false" hidden="false" localSheetId="13" name="ZA534" vbProcedure="false">forwcurv!$D$227+"aD227"+17153+0+1</definedName>
    <definedName function="false" hidden="false" localSheetId="13" name="ZA535" vbProcedure="false">forwcurv!$E$227+"pBE227"+769+0.16+0.2</definedName>
    <definedName function="false" hidden="false" localSheetId="13" name="ZA536" vbProcedure="false">forwcurv!$D$228+"aD228"+17153+0+1</definedName>
    <definedName function="false" hidden="false" localSheetId="13" name="ZA537" vbProcedure="false">forwcurv!$E$228+"pBE228"+769+0.16+0.2</definedName>
    <definedName function="false" hidden="false" localSheetId="13" name="ZA538" vbProcedure="false">forwcurv!$D$229+"aD229"+17153+0+1</definedName>
    <definedName function="false" hidden="false" localSheetId="13" name="ZA539" vbProcedure="false">forwcurv!$E$229+"pBE229"+769+0.16+0.2</definedName>
    <definedName function="false" hidden="false" localSheetId="13" name="ZA540" vbProcedure="false">forwcurv!$D$230+"aD230"+17153+0+1</definedName>
    <definedName function="false" hidden="false" localSheetId="13" name="ZA541" vbProcedure="false">forwcurv!$E$230+"pBE230"+769+0.16+0.2</definedName>
    <definedName function="false" hidden="false" localSheetId="13" name="ZA542" vbProcedure="false">forwcurv!$D$231+"aD231"+17153+0+1</definedName>
    <definedName function="false" hidden="false" localSheetId="13" name="ZA543" vbProcedure="false">forwcurv!$E$231+"pBE231"+769+0.16+0.2</definedName>
    <definedName function="false" hidden="false" localSheetId="13" name="ZA544" vbProcedure="false">forwcurv!$D$232+"aD232"+17153+0+1</definedName>
    <definedName function="false" hidden="false" localSheetId="13" name="ZA545" vbProcedure="false">forwcurv!$E$232+"pBE232"+769+0.16+0.2</definedName>
    <definedName function="false" hidden="false" localSheetId="13" name="ZA546" vbProcedure="false">forwcurv!$D$233+"aD233"+17153+0+1</definedName>
    <definedName function="false" hidden="false" localSheetId="13" name="ZA547" vbProcedure="false">forwcurv!$E$233+"pBE233"+769+0.16+0.2</definedName>
    <definedName function="false" hidden="false" localSheetId="13" name="ZA548" vbProcedure="false">forwcurv!$D$234+"aD234"+17153+0+1</definedName>
    <definedName function="false" hidden="false" localSheetId="13" name="ZA549" vbProcedure="false">forwcurv!$E$234+"pBE234"+769+0.16+0.2</definedName>
    <definedName function="false" hidden="false" localSheetId="13" name="ZA550" vbProcedure="false">forwcurv!$D$235+"aD235"+17153+0+1</definedName>
    <definedName function="false" hidden="false" localSheetId="13" name="ZA551" vbProcedure="false">forwcurv!$E$235+"pBE235"+769+0.16+0.2</definedName>
    <definedName function="false" hidden="false" localSheetId="13" name="ZA552" vbProcedure="false">forwcurv!$D$236+"aD236"+17153+0+1</definedName>
    <definedName function="false" hidden="false" localSheetId="13" name="ZA553" vbProcedure="false">forwcurv!$E$236+"pBE236"+769+0.16+0.2</definedName>
    <definedName function="false" hidden="false" localSheetId="13" name="ZA554" vbProcedure="false">forwcurv!$D$237+"aD237"+17153+0+1</definedName>
    <definedName function="false" hidden="false" localSheetId="13" name="ZA555" vbProcedure="false">forwcurv!$E$237+"pBE237"+769+0.16+0.2</definedName>
    <definedName function="false" hidden="false" localSheetId="13" name="ZA556" vbProcedure="false">forwcurv!$D$238+"aD238"+17153+0+1</definedName>
    <definedName function="false" hidden="false" localSheetId="13" name="ZA557" vbProcedure="false">forwcurv!$E$238+"pBE238"+769+0.16+0.2</definedName>
    <definedName function="false" hidden="false" localSheetId="13" name="ZA558" vbProcedure="false">forwcurv!$D$239+"aD239"+17153+0+1</definedName>
    <definedName function="false" hidden="false" localSheetId="13" name="ZA559" vbProcedure="false">forwcurv!$E$239+"pBE239"+769+0.16+0.2</definedName>
    <definedName function="false" hidden="false" localSheetId="13" name="ZA560" vbProcedure="false">forwcurv!$D$240+"aD240"+17153+0+1</definedName>
    <definedName function="false" hidden="false" localSheetId="13" name="ZA561" vbProcedure="false">forwcurv!$E$240+"pBE240"+769+0.16+0.2</definedName>
    <definedName function="false" hidden="false" localSheetId="13" name="ZA562" vbProcedure="false">forwcurv!$D$241+"aD241"+17153+0+1</definedName>
    <definedName function="false" hidden="false" localSheetId="13" name="ZA563" vbProcedure="false">forwcurv!$E$241+"pBE241"+769+0.16+0.2</definedName>
    <definedName function="false" hidden="false" localSheetId="13" name="ZA564" vbProcedure="false">forwcurv!$D$242+"aD242"+17153+0+1</definedName>
    <definedName function="false" hidden="false" localSheetId="13" name="ZA565" vbProcedure="false">forwcurv!$E$242+"pBE242"+769+0.16+0.2</definedName>
    <definedName function="false" hidden="false" localSheetId="13" name="ZA566" vbProcedure="false">forwcurv!$D$243+"aD243"+17153+0+1</definedName>
    <definedName function="false" hidden="false" localSheetId="13" name="ZA567" vbProcedure="false">forwcurv!$E$243+"pBE243"+769+0.16+0.2</definedName>
    <definedName function="false" hidden="false" localSheetId="13" name="ZA568" vbProcedure="false">forwcurv!$D$244+"aD244"+17153+0+1</definedName>
    <definedName function="false" hidden="false" localSheetId="13" name="ZA569" vbProcedure="false">forwcurv!$E$244+"pBE244"+769+0.16+0.2</definedName>
    <definedName function="false" hidden="false" localSheetId="13" name="ZA570" vbProcedure="false">forwcurv!$D$245+"aD245"+17153+0+1</definedName>
    <definedName function="false" hidden="false" localSheetId="13" name="ZA571" vbProcedure="false">forwcurv!$E$245+"pBE245"+769+0.16+0.2</definedName>
    <definedName function="false" hidden="false" localSheetId="13" name="ZA572" vbProcedure="false">forwcurv!$D$246+"aD246"+17153+0+1</definedName>
    <definedName function="false" hidden="false" localSheetId="13" name="ZA573" vbProcedure="false">forwcurv!$E$246+"pBE246"+769+0.16+0.2</definedName>
    <definedName function="false" hidden="false" localSheetId="13" name="ZA574" vbProcedure="false">forwcurv!$D$247+"aD247"+17153+0+1</definedName>
    <definedName function="false" hidden="false" localSheetId="13" name="ZA575" vbProcedure="false">forwcurv!$E$247+"pBE247"+769+0.16+0.2</definedName>
    <definedName function="false" hidden="false" localSheetId="13" name="ZA576" vbProcedure="false">forwcurv!$D$248+"aD248"+17153+0+1</definedName>
    <definedName function="false" hidden="false" localSheetId="13" name="ZA577" vbProcedure="false">forwcurv!$E$248+"pBE248"+769+0.16+0.2</definedName>
    <definedName function="false" hidden="false" localSheetId="13" name="ZA578" vbProcedure="false">forwcurv!$D$249+"aD249"+17153+0+1</definedName>
    <definedName function="false" hidden="false" localSheetId="13" name="ZA579" vbProcedure="false">forwcurv!$E$249+"pBE249"+769+0.16+0.2</definedName>
    <definedName function="false" hidden="false" localSheetId="13" name="ZA580" vbProcedure="false">forwcurv!$E$250+"pBE250"+769+0.16+0.2</definedName>
    <definedName function="false" hidden="false" localSheetId="13" name="ZA581" vbProcedure="false">forwcurv!$E$251+"pBE251"+769+0.16+0.2</definedName>
    <definedName function="false" hidden="false" localSheetId="13" name="ZA582" vbProcedure="false">forwcurv!$E$252+"pBE252"+769+0.16+0.2</definedName>
    <definedName function="false" hidden="false" localSheetId="13" name="ZA583" vbProcedure="false">forwcurv!$E$253+"pBE253"+769+0.16+0.2</definedName>
    <definedName function="false" hidden="false" localSheetId="13" name="ZA584" vbProcedure="false">forwcurv!$E$254+"pBE254"+769+0.16+0.2</definedName>
    <definedName function="false" hidden="false" localSheetId="13" name="ZA585" vbProcedure="false">forwcurv!$E$255+"pBE255"+769+0.16+0.2</definedName>
    <definedName function="false" hidden="false" localSheetId="13" name="ZA586" vbProcedure="false">forwcurv!$E$256+"pBE256"+769+0.16+0.2</definedName>
    <definedName function="false" hidden="false" localSheetId="13" name="ZA587" vbProcedure="false">forwcurv!$E$257+"pBE257"+769+0.16+0.2</definedName>
    <definedName function="false" hidden="false" localSheetId="13" name="ZA588" vbProcedure="false">forwcurv!$E$258+"pBE258"+769+0.16+0.2</definedName>
    <definedName function="false" hidden="false" localSheetId="13" name="ZA589" vbProcedure="false">forwcurv!$E$259+"pBE259"+769+0.16+0.2</definedName>
    <definedName function="false" hidden="false" localSheetId="13" name="ZA590" vbProcedure="false">forwcurv!$E$260+"pBE260"+769+0.16+0.2</definedName>
    <definedName function="false" hidden="false" localSheetId="13" name="ZA591" vbProcedure="false">forwcurv!$E$261+"pBE261"+769+0.16+0.2</definedName>
    <definedName function="false" hidden="false" localSheetId="13" name="ZA592" vbProcedure="false">forwcurv!$E$262+"pBE262"+769+0.16+0.2</definedName>
    <definedName function="false" hidden="false" localSheetId="13" name="ZA593" vbProcedure="false">forwcurv!$E$263+"pBE263"+769+0.16+0.2</definedName>
    <definedName function="false" hidden="false" localSheetId="13" name="ZA594" vbProcedure="false">forwcurv!$E$264+"pBE264"+769+0.16+0.2</definedName>
    <definedName function="false" hidden="false" localSheetId="13" name="ZA595" vbProcedure="false">forwcurv!$E$265+"pBE265"+769+0.16+0.2</definedName>
    <definedName function="false" hidden="false" localSheetId="13" name="ZA596" vbProcedure="false">forwcurv!$E$266+"pBE266"+769+0.16+0.2</definedName>
    <definedName function="false" hidden="false" localSheetId="13" name="ZA597" vbProcedure="false">forwcurv!$E$267+"pBE267"+769+0.16+0.2</definedName>
    <definedName function="false" hidden="false" localSheetId="13" name="ZA598" vbProcedure="false">forwcurv!$E$268+"pBE268"+769+0.16+0.2</definedName>
    <definedName function="false" hidden="false" localSheetId="13" name="ZA599" vbProcedure="false">forwcurv!$E$269+"pBE269"+769+0.16+0.2</definedName>
    <definedName function="false" hidden="false" localSheetId="13" name="ZA600" vbProcedure="false">forwcurv!$E$270+"pBE270"+769+0.16+0.2</definedName>
    <definedName function="false" hidden="false" localSheetId="13" name="ZA601" vbProcedure="false">forwcurv!$E$271+"pBE271"+769+0.16+0.2</definedName>
    <definedName function="false" hidden="false" localSheetId="13" name="ZA602" vbProcedure="false">forwcurv!$E$272+"pBE272"+769+0.16+0.2</definedName>
    <definedName function="false" hidden="false" localSheetId="13" name="ZA603" vbProcedure="false">forwcurv!$E$273+"pBE273"+769+0.16+0.2</definedName>
    <definedName function="false" hidden="false" localSheetId="13" name="ZA604" vbProcedure="false">forwcurv!$E$274+"pBE274"+769+0.16+0.2</definedName>
    <definedName function="false" hidden="false" localSheetId="13" name="ZA605" vbProcedure="false">forwcurv!$E$275+"pBE275"+769+0.16+0.2</definedName>
    <definedName function="false" hidden="false" localSheetId="13" name="ZA606" vbProcedure="false">forwcurv!$E$276+"pBE276"+769+0.16+0.2</definedName>
    <definedName function="false" hidden="false" localSheetId="13" name="ZA607" vbProcedure="false">forwcurv!$E$277+"pBE277"+769+0.16+0.2</definedName>
    <definedName function="false" hidden="false" localSheetId="13" name="ZA608" vbProcedure="false">forwcurv!$E$278+"pBE278"+769+0.16+0.2</definedName>
    <definedName function="false" hidden="false" localSheetId="13" name="ZA609" vbProcedure="false">forwcurv!$E$279+"pBE279"+769+0.16+0.2</definedName>
    <definedName function="false" hidden="false" localSheetId="13" name="ZA610" vbProcedure="false">forwcurv!$E$280+"pBE280"+769+0.16+0.2</definedName>
    <definedName function="false" hidden="false" localSheetId="13" name="ZA611" vbProcedure="false">forwcurv!$E$281+"pBE281"+769+0.16+0.2</definedName>
    <definedName function="false" hidden="false" localSheetId="13" name="ZA612" vbProcedure="false">forwcurv!$E$282+"pBE282"+769+0.16+0.2</definedName>
    <definedName function="false" hidden="false" localSheetId="13" name="ZA613" vbProcedure="false">forwcurv!$E$283+"pBE283"+769+0.16+0.2</definedName>
    <definedName function="false" hidden="false" localSheetId="13" name="ZA614" vbProcedure="false">forwcurv!$E$284+"pBE284"+769+0.16+0.2</definedName>
    <definedName function="false" hidden="false" localSheetId="13" name="ZA615" vbProcedure="false">forwcurv!$E$285+"pBE285"+769+0.16+0.2</definedName>
    <definedName function="false" hidden="false" localSheetId="13" name="ZA616" vbProcedure="false">forwcurv!$E$286+"pBE286"+769+0.16+0.2</definedName>
    <definedName function="false" hidden="false" localSheetId="13" name="ZA617" vbProcedure="false">forwcurv!$E$287+"pBE287"+769+0.16+0.2</definedName>
    <definedName function="false" hidden="false" localSheetId="13" name="ZA618" vbProcedure="false">forwcurv!$E$288+"pBE288"+769+0.16+0.2</definedName>
    <definedName function="false" hidden="false" localSheetId="13" name="ZA619" vbProcedure="false">forwcurv!$E$289+"pBE289"+769+0.16+0.2</definedName>
    <definedName function="false" hidden="false" localSheetId="13" name="ZA620" vbProcedure="false">forwcurv!$E$290+"pBE290"+769+0.16+0.2</definedName>
    <definedName function="false" hidden="false" localSheetId="13" name="ZA621" vbProcedure="false">forwcurv!$E$291+"pBE291"+769+0.16+0.2</definedName>
    <definedName function="false" hidden="false" localSheetId="13" name="ZA622" vbProcedure="false">forwcurv!$E$292+"pBE292"+769+0.16+0.2</definedName>
    <definedName function="false" hidden="false" localSheetId="13" name="ZA623" vbProcedure="false">forwcurv!$E$293+"pBE293"+769+0.16+0.2</definedName>
    <definedName function="false" hidden="false" localSheetId="13" name="ZA624" vbProcedure="false">forwcurv!$E$294+"pBE294"+769+0.16+0.2</definedName>
    <definedName function="false" hidden="false" localSheetId="13" name="ZA625" vbProcedure="false">forwcurv!$E$295+"pBE295"+769+0.16+0.2</definedName>
    <definedName function="false" hidden="false" localSheetId="13" name="ZA626" vbProcedure="false">forwcurv!$E$296+"pBE296"+769+0.16+0.2</definedName>
    <definedName function="false" hidden="false" localSheetId="13" name="ZA627" vbProcedure="false">forwcurv!$E$297+"pBE297"+769+0.16+0.2</definedName>
    <definedName function="false" hidden="false" localSheetId="13" name="ZA628" vbProcedure="false">forwcurv!$E$298+"pBE298"+769+0.16+0.2</definedName>
    <definedName function="false" hidden="false" localSheetId="13" name="ZA629" vbProcedure="false">forwcurv!$E$299+"pBE299"+769+0.16+0.2</definedName>
    <definedName function="false" hidden="false" localSheetId="13" name="ZA630" vbProcedure="false">forwcurv!$E$300+"pBE300"+769+0.16+0.2</definedName>
    <definedName function="false" hidden="false" localSheetId="13" name="ZA631" vbProcedure="false">forwcurv!$E$301+"pBE301"+769+0.16+0.2</definedName>
    <definedName function="false" hidden="false" localSheetId="13" name="ZA632" vbProcedure="false">forwcurv!$E$302+"pBE302"+769+0.16+0.2</definedName>
    <definedName function="false" hidden="false" localSheetId="13" name="ZA633" vbProcedure="false">forwcurv!$E$303+"pBE303"+769+0.16+0.2</definedName>
    <definedName function="false" hidden="false" localSheetId="13" name="ZA634" vbProcedure="false">forwcurv!$E$304+"pBE304"+769+0.16+0.2</definedName>
    <definedName function="false" hidden="false" localSheetId="13" name="ZA635" vbProcedure="false">forwcurv!$E$305+"pBE305"+769+0.16+0.2</definedName>
    <definedName function="false" hidden="false" localSheetId="13" name="ZA636" vbProcedure="false">forwcurv!$E$306+"pBE306"+769+0.16+0.2</definedName>
    <definedName function="false" hidden="false" localSheetId="13" name="ZA637" vbProcedure="false">forwcurv!$E$307+"pBE307"+769+0.16+0.2</definedName>
    <definedName function="false" hidden="false" localSheetId="13" name="ZA638" vbProcedure="false">forwcurv!$E$308+"pBE308"+769+0.16+0.2</definedName>
    <definedName function="false" hidden="false" localSheetId="13" name="ZA639" vbProcedure="false">forwcurv!$E$309+"pBE309"+769+0.16+0.2</definedName>
    <definedName function="false" hidden="false" localSheetId="13" name="ZA640" vbProcedure="false">forwcurv!$E$310+"pBE310"+769+0.16+0.2</definedName>
    <definedName function="false" hidden="false" localSheetId="13" name="ZA641" vbProcedure="false">forwcurv!$E$311+"pBE311"+769+0.16+0.2</definedName>
    <definedName function="false" hidden="false" localSheetId="13" name="ZA642" vbProcedure="false">forwcurv!$E$312+"pBE312"+769+0.16+0.2</definedName>
    <definedName function="false" hidden="false" localSheetId="13" name="ZA643" vbProcedure="false">forwcurv!$E$313+"pBE313"+769+0.16+0.2</definedName>
    <definedName function="false" hidden="false" localSheetId="13" name="ZA644" vbProcedure="false">forwcurv!$E$314+"pBE314"+769+0.16+0.2</definedName>
    <definedName function="false" hidden="false" localSheetId="13" name="ZA645" vbProcedure="false">forwcurv!$E$315+"pBE315"+769+0.16+0.2</definedName>
    <definedName function="false" hidden="false" localSheetId="13" name="ZA646" vbProcedure="false">forwcurv!$E$316+"pBE316"+769+0.16+0.2</definedName>
    <definedName function="false" hidden="false" localSheetId="13" name="ZA647" vbProcedure="false">forwcurv!$E$317+"pBE317"+769+0.16+0.2</definedName>
    <definedName function="false" hidden="false" localSheetId="13" name="ZA648" vbProcedure="false">forwcurv!$E$318+"pBE318"+769+0.16+0.2</definedName>
    <definedName function="false" hidden="false" localSheetId="13" name="ZA649" vbProcedure="false">forwcurv!$E$319+"pBE319"+769+0.16+0.2</definedName>
    <definedName function="false" hidden="false" localSheetId="13" name="ZA650" vbProcedure="false">forwcurv!$E$320+"pBE320"+769+0.16+0.2</definedName>
    <definedName function="false" hidden="false" localSheetId="13" name="ZA651" vbProcedure="false">forwcurv!$E$321+"pBE321"+769+0.16+0.2</definedName>
    <definedName function="false" hidden="false" localSheetId="13" name="ZA652" vbProcedure="false">forwcurv!$E$322+"pBE322"+769+0.16+0.2</definedName>
    <definedName function="false" hidden="false" localSheetId="13" name="ZA653" vbProcedure="false">forwcurv!$E$323+"pBE323"+769+0.16+0.2</definedName>
    <definedName function="false" hidden="false" localSheetId="13" name="ZA654" vbProcedure="false">forwcurv!$E$324+"pBE324"+769+0.16+0.2</definedName>
    <definedName function="false" hidden="false" localSheetId="13" name="ZA655" vbProcedure="false">forwcurv!$E$325+"pBE325"+769+0.16+0.2</definedName>
    <definedName function="false" hidden="false" localSheetId="13" name="ZA656" vbProcedure="false">forwcurv!$E$326+"pBE326"+769+0.16+0.2</definedName>
    <definedName function="false" hidden="false" localSheetId="13" name="ZA657" vbProcedure="false">forwcurv!$E$327+"pBE327"+769+0.16+0.2</definedName>
    <definedName function="false" hidden="false" localSheetId="13" name="ZA658" vbProcedure="false">forwcurv!$E$328+"pBE328"+769+0.16+0.2</definedName>
    <definedName function="false" hidden="false" localSheetId="13" name="ZA659" vbProcedure="false">forwcurv!$E$329+"pBE329"+769+0.16+0.2</definedName>
    <definedName function="false" hidden="false" localSheetId="13" name="ZA660" vbProcedure="false">forwcurv!$E$330+"pBE330"+769+0.16+0.2</definedName>
    <definedName function="false" hidden="false" localSheetId="13" name="ZA661" vbProcedure="false">forwcurv!$E$331+"pBE331"+769+0.16+0.2</definedName>
    <definedName function="false" hidden="false" localSheetId="13" name="ZA662" vbProcedure="false">forwcurv!$E$332+"pBE332"+769+0.16+0.2</definedName>
    <definedName function="false" hidden="false" localSheetId="13" name="ZA663" vbProcedure="false">forwcurv!$E$333+"pBE333"+769+0.16+0.2</definedName>
    <definedName function="false" hidden="false" localSheetId="13" name="ZA664" vbProcedure="false">forwcurv!$E$334+"pBE334"+769+0.16+0.2</definedName>
    <definedName function="false" hidden="false" localSheetId="13" name="ZA665" vbProcedure="false">forwcurv!$E$335+"pBE335"+769+0.16+0.2</definedName>
    <definedName function="false" hidden="false" localSheetId="13" name="ZA666" vbProcedure="false">forwcurv!$E$336+"pBE336"+769+0.16+0.2</definedName>
    <definedName function="false" hidden="false" localSheetId="13" name="ZA667" vbProcedure="false">forwcurv!$E$337+"pBE337"+769+0.16+0.2</definedName>
    <definedName function="false" hidden="false" localSheetId="13" name="ZA668" vbProcedure="false">forwcurv!$E$338+"pBE338"+769+0.16+0.2</definedName>
    <definedName function="false" hidden="false" localSheetId="13" name="ZF103" vbProcedure="false">forwcurv!$I$15+"fp1"+""+553+553+440+0+0+0+0+4+3+"-"+"+"+2.6+50+2</definedName>
    <definedName function="false" hidden="false" localSheetId="13" name="ZF104" vbProcedure="false">forwcurv!$I$16+"fp2"+""+553+553+440+0+0+0+0+4+3+"-"+"+"+2.6+50+2</definedName>
    <definedName function="false" hidden="false" localSheetId="13" name="ZF105" vbProcedure="false">forwcurv!$I$17+"fp3"+""+553+553+440+0+0+0+0+4+3+"-"+"+"+2.6+50+2</definedName>
    <definedName function="false" hidden="false" localSheetId="13" name="ZF106" vbProcedure="false">forwcurv!$I$18+"fp4"+""+553+553+440+0+0+0+0+4+3+"-"+"+"+2.6+50+2</definedName>
    <definedName function="false" hidden="false" localSheetId="13" name="ZF107" vbProcedure="false">forwcurv!$I$19+"fp5"+""+553+553+440+0+0+0+0+4+3+"-"+"+"+2.6+50+2</definedName>
    <definedName function="false" hidden="false" localSheetId="13" name="ZF108" vbProcedure="false">forwcurv!$I$20+"fp6"+""+553+553+440+0+0+0+0+4+3+"-"+"+"+2.6+50+2</definedName>
    <definedName function="false" hidden="false" localSheetId="13" name="ZF109" vbProcedure="false">forwcurv!$I$21+"fp7"+""+553+553+440+0+0+0+0+4+3+"-"+"+"+2.6+50+2</definedName>
    <definedName function="false" hidden="false" localSheetId="13" name="ZF110" vbProcedure="false">forwcurv!$I$22+"fp8"+""+553+553+440+0+0+0+0+4+3+"-"+"+"+2.6+50+2</definedName>
    <definedName function="false" hidden="false" localSheetId="13" name="ZF111" vbProcedure="false">forwcurv!$I$23+"fp9"+""+553+553+440+0+0+0+0+4+3+"-"+"+"+2.6+50+2</definedName>
    <definedName function="false" hidden="false" localSheetId="13" name="ZF112" vbProcedure="false">forwcurv!$I$24+"fp10"+""+553+553+440+0+0+0+0+4+3+"-"+"+"+2.6+50+2</definedName>
    <definedName function="false" hidden="false" localSheetId="13" name="ZF113" vbProcedure="false">forwcurv!$I$25+"fp11"+""+553+553+440+0+0+0+0+4+3+"-"+"+"+2.6+50+2</definedName>
    <definedName function="false" hidden="false" localSheetId="13" name="ZF114" vbProcedure="false">forwcurv!$I$26+"fp12"+""+553+553+440+0+0+0+0+4+3+"-"+"+"+2.6+50+2</definedName>
    <definedName function="false" hidden="false" localSheetId="13" name="ZF115" vbProcedure="false">forwcurv!$I$27+"fp13"+""+553+553+440+0+0+0+0+4+3+"-"+"+"+2.6+50+2</definedName>
    <definedName function="false" hidden="false" localSheetId="13" name="ZF116" vbProcedure="false">forwcurv!$I$28+"fp14"+""+553+553+440+0+0+0+0+4+3+"-"+"+"+2.6+50+2</definedName>
    <definedName function="false" hidden="false" localSheetId="13" name="ZF117" vbProcedure="false">forwcurv!$I$29+"fp15"+""+553+553+440+0+0+0+0+4+3+"-"+"+"+2.6+50+2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<sst xmlns="http://schemas.openxmlformats.org/spreadsheetml/2006/main" count="576" uniqueCount="408">
  <si>
    <t xml:space="preserve">Enron Transportation Services</t>
  </si>
  <si>
    <t xml:space="preserve">INPUTS</t>
  </si>
  <si>
    <t xml:space="preserve">Monetize Asset based on project life (y or n)</t>
  </si>
  <si>
    <t xml:space="preserve">n</t>
  </si>
  <si>
    <t xml:space="preserve">PROJECT LIFE (1-15)</t>
  </si>
  <si>
    <t xml:space="preserve">Equity Percentage</t>
  </si>
  <si>
    <t xml:space="preserve">LOAN INTEREST</t>
  </si>
  <si>
    <t xml:space="preserve">LOAN TERM, YEARS</t>
  </si>
  <si>
    <t xml:space="preserve">LEVERAGED (y or n)</t>
  </si>
  <si>
    <t xml:space="preserve">Fuel Tracker (y or n)</t>
  </si>
  <si>
    <t xml:space="preserve">y</t>
  </si>
  <si>
    <t xml:space="preserve">Monthly Storage Rate</t>
  </si>
  <si>
    <t xml:space="preserve">Storage Service Target Rate</t>
  </si>
  <si>
    <t xml:space="preserve">Base Gas Purchased (y or n)</t>
  </si>
  <si>
    <t xml:space="preserve">Horsepower Requirements</t>
  </si>
  <si>
    <t xml:space="preserve">Kw/bhphr</t>
  </si>
  <si>
    <t xml:space="preserve">?</t>
  </si>
  <si>
    <t xml:space="preserve">$/kw</t>
  </si>
  <si>
    <t xml:space="preserve">Construction Cost</t>
  </si>
  <si>
    <t xml:space="preserve">Residual Value (y or n)</t>
  </si>
  <si>
    <t xml:space="preserve">Risk Analytics Results</t>
  </si>
  <si>
    <t xml:space="preserve">Project - TW Expansion</t>
  </si>
  <si>
    <t xml:space="preserve">(000's)</t>
  </si>
  <si>
    <t xml:space="preserve">Project Description :</t>
  </si>
  <si>
    <t xml:space="preserve">Install additional compressor at Sta 1 thru 4 and expand the TW/NNG Gray Interconnect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</si>
  <si>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</si>
  <si>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</si>
  <si>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</si>
  <si>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</si>
  <si>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</si>
  <si>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</si>
  <si>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</si>
  <si>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</si>
  <si>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</si>
  <si>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</si>
  <si>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</si>
  <si>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</si>
  <si>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</si>
  <si>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</si>
  <si>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</si>
  <si>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</si>
  <si>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</si>
  <si>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</si>
  <si>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85%</t>
  </si>
  <si>
    <t xml:space="preserve">Standard Deviation 5</t>
  </si>
  <si>
    <t xml:space="preserve">Volumes - Mainline</t>
  </si>
  <si>
    <t xml:space="preserve">150 MMBtu/d</t>
  </si>
  <si>
    <t xml:space="preserve">Rates - Demand </t>
  </si>
  <si>
    <t xml:space="preserve">$.3453</t>
  </si>
  <si>
    <t xml:space="preserve">Rates - Commodity</t>
  </si>
  <si>
    <t xml:space="preserve">$.0224</t>
  </si>
  <si>
    <t xml:space="preserve">Fuel Retaninage</t>
  </si>
  <si>
    <t xml:space="preserve">5%</t>
  </si>
  <si>
    <t xml:space="preserve">Fuel Tracker </t>
  </si>
  <si>
    <t xml:space="preserve">Start 2007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</si>
  <si>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</si>
  <si>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</si>
  <si>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</si>
  <si>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</si>
  <si>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10% Over Estimated Cost</t>
  </si>
  <si>
    <t xml:space="preserve">Leveraged</t>
  </si>
  <si>
    <t xml:space="preserve">No</t>
  </si>
  <si>
    <t xml:space="preserve">Assumptions:</t>
  </si>
  <si>
    <t xml:space="preserve">Existing Horsepower operating cost is $85/HP and replacement Horsepower operating cost is $35/HP</t>
  </si>
  <si>
    <t xml:space="preserve">Fuel Prices is based on forward curve as of 1-4-2001 from RAC.</t>
  </si>
  <si>
    <t xml:space="preserve">Site Rated Horsepower is 99,100 and required horsepower is 80,150</t>
  </si>
  <si>
    <t xml:space="preserve">BTU/HPHR for new unit is 7300 and for old units 7000.</t>
  </si>
  <si>
    <t xml:space="preserve">Old units will be abandon</t>
  </si>
  <si>
    <t xml:space="preserve">Ad Valorem Tax will be the same for Options 1 &amp; 2</t>
  </si>
  <si>
    <t xml:space="preserve">Future Capital Avoidance not included in analysis</t>
  </si>
  <si>
    <t xml:space="preserve">EARNINGS ANALYSIS</t>
  </si>
  <si>
    <t xml:space="preserve">Days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</si>
  <si>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</si>
  <si>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</si>
  <si>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</si>
  <si>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</si>
  <si>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</si>
  <si>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</si>
  <si>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</si>
  <si>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</si>
  <si>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</si>
  <si>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</si>
  <si>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</si>
  <si>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</si>
  <si>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</si>
  <si>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</si>
  <si>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</t>
  </si>
  <si>
    <t xml:space="preserve">EQUITY INTEREST EXPENSE</t>
  </si>
  <si>
    <t xml:space="preserve">Income</t>
  </si>
  <si>
    <t xml:space="preserve">Fuel Volumes(MMBtu/d)</t>
  </si>
  <si>
    <t xml:space="preserve">Fuel Price (AVG)</t>
  </si>
  <si>
    <t xml:space="preserve">Fuel Price (P5)</t>
  </si>
  <si>
    <t xml:space="preserve">Fuel Price (P95)</t>
  </si>
  <si>
    <t xml:space="preserve">Transwestern Pipeline Company</t>
  </si>
  <si>
    <t xml:space="preserve">Year</t>
  </si>
  <si>
    <t xml:space="preserve">Customers</t>
  </si>
  <si>
    <t xml:space="preserve">Total</t>
  </si>
  <si>
    <t xml:space="preserve">Total Contracts</t>
  </si>
  <si>
    <t xml:space="preserve">Vol(MMbtu/d)</t>
  </si>
  <si>
    <t xml:space="preserve">Firm Rate</t>
  </si>
  <si>
    <t xml:space="preserve">Commodity Rate</t>
  </si>
  <si>
    <t xml:space="preserve">Distribution</t>
  </si>
  <si>
    <t xml:space="preserve">Revenues ($000's)</t>
  </si>
  <si>
    <t xml:space="preserve">Fuel Retainage</t>
  </si>
  <si>
    <t xml:space="preserve">Thoreau to California</t>
  </si>
  <si>
    <t xml:space="preserve">Rate</t>
  </si>
  <si>
    <t xml:space="preserve">Permian to California</t>
  </si>
  <si>
    <t xml:space="preserve">La Plata to Bloomfield</t>
  </si>
  <si>
    <t xml:space="preserve">Total Project</t>
  </si>
  <si>
    <t xml:space="preserve">Composite Rate</t>
  </si>
  <si>
    <t xml:space="preserve">Fuel Retainage Revenues</t>
  </si>
  <si>
    <t xml:space="preserve">Volume</t>
  </si>
  <si>
    <t xml:space="preserve">100 % At Risk for Resubscription</t>
  </si>
  <si>
    <t xml:space="preserve">NPV@15%</t>
  </si>
  <si>
    <t xml:space="preserve">K Rate</t>
  </si>
  <si>
    <t xml:space="preserve">Resub Rate</t>
  </si>
  <si>
    <t xml:space="preserve">75 % At Risk for Resubscription</t>
  </si>
  <si>
    <t xml:space="preserve">50 % At Risk for Resubscription</t>
  </si>
  <si>
    <t xml:space="preserve">25 % At Risk for Resubscription</t>
  </si>
  <si>
    <t xml:space="preserve">Transwestern Pipeline</t>
  </si>
  <si>
    <t xml:space="preserve">TW Red Rock Expansion</t>
  </si>
  <si>
    <t xml:space="preserve">Annual Contracts</t>
  </si>
  <si>
    <t xml:space="preserve">Discount Rate</t>
  </si>
  <si>
    <t xml:space="preserve">Shipper</t>
  </si>
  <si>
    <t xml:space="preserve">Volume YR 1</t>
  </si>
  <si>
    <t xml:space="preserve">Volume YR 2</t>
  </si>
  <si>
    <t xml:space="preserve">Terms</t>
  </si>
  <si>
    <t xml:space="preserve">Rate -1Yr</t>
  </si>
  <si>
    <t xml:space="preserve">Rate -2Yr</t>
  </si>
  <si>
    <t xml:space="preserve">Rate -3Yr</t>
  </si>
  <si>
    <t xml:space="preserve">Rate -4Yr</t>
  </si>
  <si>
    <t xml:space="preserve">Rate -5Yr</t>
  </si>
  <si>
    <t xml:space="preserve">PPL</t>
  </si>
  <si>
    <t xml:space="preserve">30Yr 1 Mth</t>
  </si>
  <si>
    <t xml:space="preserve">Western</t>
  </si>
  <si>
    <t xml:space="preserve">Oneok</t>
  </si>
  <si>
    <t xml:space="preserve">1Yr 10 Mth</t>
  </si>
  <si>
    <t xml:space="preserve">Calpine</t>
  </si>
  <si>
    <t xml:space="preserve">US Gypsum</t>
  </si>
  <si>
    <t xml:space="preserve">12 Yr 3 Mth</t>
  </si>
  <si>
    <t xml:space="preserve">BP Energy</t>
  </si>
  <si>
    <t xml:space="preserve">Frito Lay</t>
  </si>
  <si>
    <t xml:space="preserve">Newark Group</t>
  </si>
  <si>
    <t xml:space="preserve">Volumes</t>
  </si>
  <si>
    <t xml:space="preserve">Project Analysis</t>
  </si>
  <si>
    <t xml:space="preserve">Line No.</t>
  </si>
  <si>
    <t xml:space="preserve">20 Year NPV </t>
  </si>
  <si>
    <t xml:space="preserve">Operations &amp; Maintenance</t>
  </si>
  <si>
    <t xml:space="preserve">Electricity Expenses</t>
  </si>
  <si>
    <t xml:space="preserve">Administrative &amp; General</t>
  </si>
  <si>
    <t xml:space="preserve">3a</t>
  </si>
  <si>
    <t xml:space="preserve">Levelizing Factor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</si>
  <si>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</si>
  <si>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</si>
  <si>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</si>
  <si>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</si>
  <si>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</si>
  <si>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</si>
  <si>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</si>
  <si>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</si>
  <si>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</si>
  <si>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</si>
  <si>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</si>
  <si>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</si>
  <si>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</si>
  <si>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</si>
  <si>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</si>
  <si>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</si>
  <si>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</si>
  <si>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</si>
  <si>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</si>
  <si>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</si>
  <si>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</si>
  <si>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</si>
  <si>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</si>
  <si>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</si>
  <si>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</si>
  <si>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</si>
  <si>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</si>
  <si>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</si>
  <si>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</si>
  <si>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</si>
  <si>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</si>
  <si>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</si>
  <si>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</si>
  <si>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</si>
  <si>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</si>
  <si>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</si>
  <si>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</si>
  <si>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</si>
  <si>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</si>
  <si>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</si>
  <si>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</si>
  <si>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</si>
  <si>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</si>
  <si>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</si>
  <si>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</si>
  <si>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</si>
  <si>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</si>
  <si>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</si>
  <si>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</si>
  <si>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</si>
  <si>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</si>
  <si>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</si>
  <si>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</si>
  <si>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</si>
  <si>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</si>
  <si>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</si>
  <si>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</si>
  <si>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</si>
  <si>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</si>
  <si>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</si>
  <si>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</si>
  <si>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</si>
  <si>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</si>
  <si>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</si>
  <si>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</si>
  <si>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</si>
  <si>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</si>
  <si>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</si>
  <si>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</si>
  <si>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</si>
  <si>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</si>
  <si>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</si>
  <si>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</si>
  <si>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</si>
  <si>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Book</t>
  </si>
  <si>
    <t xml:space="preserve">Average Return on Equity</t>
  </si>
  <si>
    <t xml:space="preserve">NPV OF CONTRACT TERM CASH FLOW @ 7.5%</t>
  </si>
  <si>
    <t xml:space="preserve">INVESTMENT</t>
  </si>
  <si>
    <t xml:space="preserve">OVER/(UNDER) RECOVERY OF CAPITAL</t>
  </si>
  <si>
    <t xml:space="preserve">Needed To Meet Target</t>
  </si>
  <si>
    <t xml:space="preserve">Future Value of PPL Contract</t>
  </si>
  <si>
    <t xml:space="preserve">SIMPLE DCF ($'S IN THOUSANDS)</t>
  </si>
  <si>
    <t xml:space="preserve">UNREGULATED PROJECT ANALYSIS</t>
  </si>
  <si>
    <t xml:space="preserve">TOTALS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</si>
  <si>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</si>
  <si>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</si>
  <si>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</si>
  <si>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</si>
  <si>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</si>
  <si>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</si>
  <si>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</si>
  <si>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Future</t>
  </si>
  <si>
    <t xml:space="preserve">Tracker</t>
  </si>
  <si>
    <t xml:space="preserve">Residual</t>
  </si>
  <si>
    <t xml:space="preserve">CAPITAL REQUIREMENTS</t>
  </si>
  <si>
    <t xml:space="preserve">Capital Cost Reductions for future project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</si>
  <si>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</si>
  <si>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</si>
  <si>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</si>
  <si>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</si>
  <si>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</si>
  <si>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</si>
  <si>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</si>
  <si>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</si>
  <si>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</si>
  <si>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</si>
  <si>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</si>
  <si>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</si>
  <si>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</si>
  <si>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</si>
  <si>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</si>
  <si>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</si>
  <si>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</si>
  <si>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</si>
  <si>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O&amp;M</t>
  </si>
  <si>
    <t xml:space="preserve">  INTEREST EXPENSE</t>
  </si>
  <si>
    <t xml:space="preserve">  NET FUEL EXPENSE</t>
  </si>
  <si>
    <t xml:space="preserve">  Residual Value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</si>
  <si>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</si>
  <si>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</si>
  <si>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</si>
  <si>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</si>
  <si>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</si>
  <si>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</si>
  <si>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</si>
  <si>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</si>
  <si>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</si>
  <si>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</si>
  <si>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</si>
  <si>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</si>
  <si>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</si>
  <si>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</si>
  <si>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Cash Out Flows</t>
  </si>
  <si>
    <t xml:space="preserve">PROJECT DESCRIPTION:</t>
  </si>
  <si>
    <t xml:space="preserve">ASSUMPTIONS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</si>
  <si>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</si>
  <si>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</si>
  <si>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</si>
  <si>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</si>
  <si>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La Plata</t>
  </si>
  <si>
    <t xml:space="preserve">San Juan</t>
  </si>
  <si>
    <t xml:space="preserve">Mainline</t>
  </si>
  <si>
    <t xml:space="preserve">  REIMBURSEMENT (000'S)</t>
  </si>
  <si>
    <t xml:space="preserve">TOTAL INVESTMENT</t>
  </si>
  <si>
    <t xml:space="preserve">Existing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</si>
  <si>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</si>
  <si>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</si>
  <si>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</si>
  <si>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</si>
  <si>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Fuel</t>
  </si>
  <si>
    <t xml:space="preserve">HP INSTALLED</t>
  </si>
  <si>
    <t xml:space="preserve">BTU/BHPHR</t>
  </si>
  <si>
    <t xml:space="preserve">KW/BHPHR</t>
  </si>
  <si>
    <t xml:space="preserve">FUEL USAGE</t>
  </si>
  <si>
    <t xml:space="preserve">MILES OF PIPE</t>
  </si>
  <si>
    <t xml:space="preserve">BTU FACTOR</t>
  </si>
  <si>
    <t xml:space="preserve">O &amp; M ESCALATORS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</si>
  <si>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</si>
  <si>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</si>
  <si>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</si>
  <si>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</si>
  <si>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</si>
  <si>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</si>
  <si>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</si>
  <si>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</si>
  <si>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</si>
  <si>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</si>
  <si>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</si>
  <si>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</si>
  <si>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</si>
  <si>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</si>
  <si>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</si>
  <si>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Interest Rate</t>
  </si>
  <si>
    <t xml:space="preserve">Year 1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</si>
  <si>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</si>
  <si>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</si>
  <si>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</si>
  <si>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</si>
  <si>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</si>
  <si>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</si>
  <si>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</si>
  <si>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</si>
  <si>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</si>
  <si>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</si>
  <si>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</si>
  <si>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</si>
  <si>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</si>
  <si>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</si>
  <si>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</si>
  <si>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</si>
  <si>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</si>
  <si>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</si>
  <si>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</si>
  <si>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</si>
  <si>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</si>
  <si>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</si>
  <si>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</si>
  <si>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</si>
  <si>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</si>
  <si>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</si>
  <si>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</si>
  <si>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</si>
  <si>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Years</t>
  </si>
  <si>
    <t xml:space="preserve">BEGINNING</t>
  </si>
  <si>
    <t xml:space="preserve">ENDING</t>
  </si>
  <si>
    <t xml:space="preserve">BALANCE</t>
  </si>
  <si>
    <t xml:space="preserve">PAID</t>
  </si>
  <si>
    <t xml:space="preserve">Beginning Balance</t>
  </si>
  <si>
    <t xml:space="preserve">PAYMENT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</si>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</sst>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49">
    <numFmt numFmtId="164" formatCode="General"/>
    <numFmt numFmtId="165" formatCode="General_)"/>
    <numFmt numFmtId="166" formatCode="_(\$* #,##0.00_);_(\$* \(#,##0.00\);_(\$* \-??_);_(@_)"/>
    <numFmt numFmtId="167" formatCode="_(\$* #,##0_);_(\$* \(#,##0\);_(\$* \-??_);_(@_)"/>
    <numFmt numFmtId="168" formatCode="0%"/>
    <numFmt numFmtId="169" formatCode="0.0%"/>
    <numFmt numFmtId="170" formatCode="0.00%"/>
    <numFmt numFmtId="171" formatCode="_(* #,##0.00_);_(* \(#,##0.00\);_(* \-??_);_(@_)"/>
    <numFmt numFmtId="172" formatCode="_(* #,##0_);_(* \(#,##0\);_(* \-??_);_(@_)"/>
    <numFmt numFmtId="173" formatCode="0.000"/>
    <numFmt numFmtId="174" formatCode="0"/>
    <numFmt numFmtId="175" formatCode="0.00"/>
    <numFmt numFmtId="176" formatCode="\$#,##0.00_);&quot;($&quot;#,##0.00\)"/>
    <numFmt numFmtId="177" formatCode="\$#,##0_);[RED]&quot;($&quot;#,##0\)"/>
    <numFmt numFmtId="178" formatCode="0.0"/>
    <numFmt numFmtId="179" formatCode="_(\$* #,##0.00000_);_(\$* \(#,##0.00000\);_(\$* \-??_);_(@_)"/>
    <numFmt numFmtId="180" formatCode="_(\$* #,##0.0000_);_(\$* \(#,##0.0000\);_(\$* \-??_);_(@_)"/>
    <numFmt numFmtId="181" formatCode="0.0000%"/>
    <numFmt numFmtId="182" formatCode="0.000000"/>
    <numFmt numFmtId="183" formatCode="[$-409]mmm\-yy"/>
    <numFmt numFmtId="184" formatCode="\$#,##0.00_);[RED]&quot;($&quot;#,##0.00\)"/>
    <numFmt numFmtId="185" formatCode="_(\$* #,##0_);_(\$* \(#,##0\);_(\$* \-_);_(@_)"/>
    <numFmt numFmtId="186" formatCode="\$#,##0_);&quot;($&quot;#,##0\)"/>
    <numFmt numFmtId="187" formatCode="_(* #,##0_);_(* \(#,##0\);_(* \-_);_(@_)"/>
    <numFmt numFmtId="188" formatCode="_(* #,##0.0000_);_(* \(#,##0.0000\);_(* \-_);_(@_)"/>
    <numFmt numFmtId="189" formatCode="_(* #,##0.000000_);_(* \(#,##0.000000\);_(* \-_);_(@_)"/>
    <numFmt numFmtId="190" formatCode="_(* #,##0.0000000_);_(* \(#,##0.0000000\);_(* \-_);_(@_)"/>
    <numFmt numFmtId="191" formatCode="_(\$* #,##0.0000_);_(\$* \(#,##0.0000\);_(\$* \-????_);_(@_)"/>
    <numFmt numFmtId="192" formatCode="_(* #,##0.0000_);_(* \(#,##0.0000\);_(* \-????_);_(@_)"/>
    <numFmt numFmtId="193" formatCode="_(* #,##0.00000_);_(* \(#,##0.00000\);_(* \-_);_(@_)"/>
    <numFmt numFmtId="194" formatCode="[$-409]#,##0_);\(#,##0\)"/>
    <numFmt numFmtId="195" formatCode="dd\-mmm\-yy_)"/>
    <numFmt numFmtId="196" formatCode="hh:mm\ AM/PM_)"/>
    <numFmt numFmtId="197" formatCode="\$#,##0.0000_);&quot;($&quot;#,##0.0000\)"/>
    <numFmt numFmtId="198" formatCode=";;;"/>
    <numFmt numFmtId="199" formatCode="0.0_)"/>
    <numFmt numFmtId="200" formatCode="#,##0.0_);\(#,##0.0\)"/>
    <numFmt numFmtId="201" formatCode="#,##0.000_);\(#,##0.000\)"/>
    <numFmt numFmtId="202" formatCode="\$#,##0.000_);&quot;($&quot;#,##0.000\)"/>
    <numFmt numFmtId="203" formatCode="[$-409]#,##0.00_);\(#,##0.00\)"/>
    <numFmt numFmtId="204" formatCode="0_)"/>
    <numFmt numFmtId="205" formatCode="m/d"/>
    <numFmt numFmtId="206" formatCode="0.0000"/>
    <numFmt numFmtId="207" formatCode="#,##0.00"/>
    <numFmt numFmtId="208" formatCode="[$-409]m/d/yyyy"/>
    <numFmt numFmtId="209" formatCode="[$-409]d\-mmm\-yy"/>
    <numFmt numFmtId="210" formatCode="\$#,##0;&quot;-$&quot;#,##0"/>
    <numFmt numFmtId="211" formatCode="#,##0"/>
    <numFmt numFmtId="212" formatCode="#,##0.0000"/>
  </numFmts>
  <fonts count="4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8"/>
      <name val="Arial"/>
      <family val="2"/>
    </font>
    <font>
      <sz val="10"/>
      <color rgb="FF000000"/>
      <name val="MS Sans Serif"/>
      <family val="0"/>
    </font>
    <font>
      <b val="true"/>
      <sz val="10"/>
      <name val="Arial"/>
      <family val="2"/>
    </font>
    <font>
      <b val="true"/>
      <sz val="10"/>
      <name val="Arial"/>
      <family val="0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3333CC"/>
      <name val="Arial"/>
      <family val="2"/>
    </font>
    <font>
      <b val="true"/>
      <sz val="10"/>
      <color rgb="FF000000"/>
      <name val="MS Sans Serif"/>
      <family val="2"/>
    </font>
    <font>
      <sz val="8"/>
      <color rgb="FF000000"/>
      <name val="MS Sans Serif"/>
      <family val="2"/>
    </font>
    <font>
      <b val="true"/>
      <sz val="8"/>
      <color rgb="FF000000"/>
      <name val="MS Sans Serif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b val="true"/>
      <sz val="11"/>
      <name val="Arial"/>
      <family val="2"/>
    </font>
    <font>
      <b val="true"/>
      <u val="singl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b val="true"/>
      <sz val="8"/>
      <color rgb="FF3333CC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10"/>
      <name val="Arial MT"/>
      <family val="0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29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1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9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1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1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7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7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5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2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4" fontId="5" fillId="0" borderId="1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5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5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5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6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4" fontId="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25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4" fontId="2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4" fontId="2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2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8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5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5" fillId="2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28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8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4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2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8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7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5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9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2" fontId="22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0" fontId="2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1" fontId="26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5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1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3" fontId="5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5" fillId="3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3" fontId="5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28" fillId="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97" fontId="28" fillId="2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7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7" fontId="2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6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2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3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3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4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2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9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30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2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5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5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5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3" fontId="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05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7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4" fontId="1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2" fontId="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4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6" fontId="1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6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6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3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3" fontId="3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6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32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2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6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7" fontId="1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7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7" fontId="3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4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1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3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35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0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6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6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6" fontId="3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6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41" fillId="0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9" fontId="41" fillId="0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1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0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4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6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2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6" fontId="0" fillId="0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1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1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PROJREQ" xfId="20"/>
    <cellStyle name="Normal_NNG-CFOUT" xfId="21"/>
    <cellStyle name="Normal_NNG-CFOUT.xls Chart 1" xfId="22"/>
    <cellStyle name="Normal_NNG-CFOUT.xls Chart 2" xfId="23"/>
    <cellStyle name="Normal_NNG-CFOUT.xls Chart 9" xfId="24"/>
    <cellStyle name="Normal_pipelinemodel" xfId="25"/>
    <cellStyle name="Normal_Sheet3" xfId="26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externalLink" Target="externalLinks/externalLink1.xml"/><Relationship Id="rId19" Type="http://schemas.openxmlformats.org/officeDocument/2006/relationships/externalLink" Target="externalLinks/externalLink2.xml"/><Relationship Id="rId20" Type="http://schemas.openxmlformats.org/officeDocument/2006/relationships/externalLink" Target="externalLinks/externalLink3.xml"/><Relationship Id="rId21" Type="http://schemas.openxmlformats.org/officeDocument/2006/relationships/externalLink" Target="externalLinks/externalLink4.xml"/><Relationship Id="rId22" Type="http://schemas.openxmlformats.org/officeDocument/2006/relationships/externalLink" Target="externalLinks/externalLink5.xml"/><Relationship Id="rId23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MS Sans Serif"/>
              </a:rPr>
              <a:t>Cash Flow Summary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26546863688626"/>
          <c:y val="0.183605720122574"/>
          <c:w val="0.721202572073415"/>
          <c:h val="0.719101123595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'[1]Total Cash flows'!$A$1042</c:f>
              <c:strCache>
                <c:ptCount val="1"/>
                <c:pt idx="0">
                  <c:v>Outflows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flows'!$B$1042</c:f>
              <c:numCache>
                <c:formatCode>General</c:formatCode>
                <c:ptCount val="1"/>
                <c:pt idx="0">
                  <c:v>-94441.2273864149</c:v>
                </c:pt>
              </c:numCache>
            </c:numRef>
          </c:val>
        </c:ser>
        <c:ser>
          <c:idx val="1"/>
          <c:order val="1"/>
          <c:tx>
            <c:strRef>
              <c:f>'[1]Total Cash flows'!$A$1043</c:f>
              <c:strCache>
                <c:ptCount val="1"/>
                <c:pt idx="0">
                  <c:v>Fees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'[1]Total Cash flows'!$A$1044</c:f>
              <c:strCache>
                <c:ptCount val="1"/>
                <c:pt idx="0">
                  <c:v>Ongoing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flows'!$B$1044:$K$1044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'[1]Total Cash flows'!$A$1045</c:f>
              <c:strCache>
                <c:ptCount val="1"/>
                <c:pt idx="0">
                  <c:v>Terminal Value</c:v>
                </c:pt>
              </c:strCache>
            </c:strRef>
          </c:tx>
          <c:spPr>
            <a:solidFill>
              <a:srgbClr val="00ff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flows'!$B$1045:$K$1045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20"/>
        <c:overlap val="100"/>
        <c:axId val="68753188"/>
        <c:axId val="20561799"/>
      </c:barChart>
      <c:lineChart>
        <c:grouping val="stacked"/>
        <c:varyColors val="0"/>
        <c:ser>
          <c:idx val="4"/>
          <c:order val="4"/>
          <c:tx>
            <c:strRef>
              <c:f>'[1]Total Cash flows'!$A$1039</c:f>
              <c:strCache>
                <c:ptCount val="1"/>
                <c:pt idx="0">
                  <c:v>Expected cumulative cash flows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x"/>
            <c:size val="5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flows'!$B$1039:$K$1039</c:f>
              <c:numCache>
                <c:formatCode>General</c:formatCode>
                <c:ptCount val="10"/>
                <c:pt idx="0">
                  <c:v>-94441.2273864149</c:v>
                </c:pt>
                <c:pt idx="1">
                  <c:v>-80266.8440876332</c:v>
                </c:pt>
                <c:pt idx="2">
                  <c:v>-68024.4044784143</c:v>
                </c:pt>
                <c:pt idx="3">
                  <c:v>-57878.2124998277</c:v>
                </c:pt>
                <c:pt idx="4">
                  <c:v>-48149.2960598766</c:v>
                </c:pt>
                <c:pt idx="5">
                  <c:v>-38717.0752155295</c:v>
                </c:pt>
                <c:pt idx="6">
                  <c:v>-30218.007969218</c:v>
                </c:pt>
                <c:pt idx="7">
                  <c:v>-21870.2553757886</c:v>
                </c:pt>
                <c:pt idx="8">
                  <c:v>-13534.9369848941</c:v>
                </c:pt>
                <c:pt idx="9">
                  <c:v>-5208.75394768988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'[1]Total Cash flows'!$A$1040</c:f>
              <c:strCache>
                <c:ptCount val="1"/>
                <c:pt idx="0">
                  <c:v>Cumulative P5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flows'!$B$1040:$K$1040</c:f>
              <c:numCache>
                <c:formatCode>General</c:formatCode>
                <c:ptCount val="10"/>
                <c:pt idx="0">
                  <c:v>-102979.269321452</c:v>
                </c:pt>
                <c:pt idx="1">
                  <c:v>-88989.7543471358</c:v>
                </c:pt>
                <c:pt idx="2">
                  <c:v>-77066.8802309181</c:v>
                </c:pt>
                <c:pt idx="3">
                  <c:v>-67225.7898177467</c:v>
                </c:pt>
                <c:pt idx="4">
                  <c:v>-57773.8051795999</c:v>
                </c:pt>
                <c:pt idx="5">
                  <c:v>-48597.7681194324</c:v>
                </c:pt>
                <c:pt idx="6">
                  <c:v>-40307.6756817692</c:v>
                </c:pt>
                <c:pt idx="7">
                  <c:v>-32157.828605358</c:v>
                </c:pt>
                <c:pt idx="8">
                  <c:v>-24020.4157314819</c:v>
                </c:pt>
                <c:pt idx="9">
                  <c:v>-15892.4736443757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'[1]Total Cash flows'!$A$1041</c:f>
              <c:strCache>
                <c:ptCount val="1"/>
                <c:pt idx="0">
                  <c:v>Cumulative P95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circ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1.18082191780822</c:v>
                </c:pt>
                <c:pt idx="1">
                  <c:v>2.18082191780822</c:v>
                </c:pt>
                <c:pt idx="2">
                  <c:v>3.18356164383562</c:v>
                </c:pt>
                <c:pt idx="3">
                  <c:v>4.18356164383562</c:v>
                </c:pt>
                <c:pt idx="4">
                  <c:v>5.18356164383562</c:v>
                </c:pt>
                <c:pt idx="5">
                  <c:v>6.18356164383562</c:v>
                </c:pt>
                <c:pt idx="6">
                  <c:v>7.18630136986301</c:v>
                </c:pt>
                <c:pt idx="7">
                  <c:v>8.18630136986301</c:v>
                </c:pt>
                <c:pt idx="8">
                  <c:v>9.18630136986301</c:v>
                </c:pt>
                <c:pt idx="9">
                  <c:v>10.186301369863</c:v>
                </c:pt>
              </c:strCache>
            </c:strRef>
          </c:cat>
          <c:val>
            <c:numRef>
              <c:f>'[1]Total Cash flows'!$B$1041:$K$1041</c:f>
              <c:numCache>
                <c:formatCode>General</c:formatCode>
                <c:ptCount val="10"/>
                <c:pt idx="0">
                  <c:v>-85813.8333614123</c:v>
                </c:pt>
                <c:pt idx="1">
                  <c:v>-71457.5932641079</c:v>
                </c:pt>
                <c:pt idx="2">
                  <c:v>-58893.5888729874</c:v>
                </c:pt>
                <c:pt idx="3">
                  <c:v>-48451.3508137375</c:v>
                </c:pt>
                <c:pt idx="4">
                  <c:v>-38454.8582253865</c:v>
                </c:pt>
                <c:pt idx="5">
                  <c:v>-28781.1827410792</c:v>
                </c:pt>
                <c:pt idx="6">
                  <c:v>-20075.3049938872</c:v>
                </c:pt>
                <c:pt idx="7">
                  <c:v>-11531.6965489016</c:v>
                </c:pt>
                <c:pt idx="8">
                  <c:v>-3000.52230645088</c:v>
                </c:pt>
                <c:pt idx="9">
                  <c:v>5521.84854137999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8753188"/>
        <c:axId val="20561799"/>
      </c:lineChart>
      <c:catAx>
        <c:axId val="6875318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MS Sans Serif"/>
                  </a:rPr>
                  <a:t>Years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20561799"/>
        <c:crossesAt val="0"/>
        <c:auto val="1"/>
        <c:lblAlgn val="ctr"/>
        <c:lblOffset val="100"/>
        <c:noMultiLvlLbl val="0"/>
      </c:catAx>
      <c:valAx>
        <c:axId val="20561799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6875318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33424179193459"/>
          <c:y val="0.28702757916241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MS Sans Serif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forwcurv!$H$10:$H$37</c:f>
              <c:numCache>
                <c:formatCode>_(\$* #,##0.00_);_(\$* \(#,##0.00\);_(\$* \-??_);_(@_)</c:formatCode>
                <c:ptCount val="28"/>
                <c:pt idx="0">
                  <c:v>2.57964093697782</c:v>
                </c:pt>
                <c:pt idx="1">
                  <c:v>2.25456366672806</c:v>
                </c:pt>
                <c:pt idx="2">
                  <c:v>2.34758662564409</c:v>
                </c:pt>
                <c:pt idx="3">
                  <c:v>3.15631497209851</c:v>
                </c:pt>
                <c:pt idx="4">
                  <c:v>6.63337061878386</c:v>
                </c:pt>
                <c:pt idx="5">
                  <c:v>4.58459342470916</c:v>
                </c:pt>
                <c:pt idx="6">
                  <c:v>3.60081821701312</c:v>
                </c:pt>
                <c:pt idx="7">
                  <c:v>3.69106605118282</c:v>
                </c:pt>
                <c:pt idx="8">
                  <c:v>3.95323662769412</c:v>
                </c:pt>
                <c:pt idx="9">
                  <c:v>3.86216226459276</c:v>
                </c:pt>
                <c:pt idx="10">
                  <c:v>3.52504026127045</c:v>
                </c:pt>
                <c:pt idx="11">
                  <c:v>3.75480277627433</c:v>
                </c:pt>
                <c:pt idx="12">
                  <c:v>4.366098578626</c:v>
                </c:pt>
                <c:pt idx="13">
                  <c:v>4.02991416337943</c:v>
                </c:pt>
                <c:pt idx="14">
                  <c:v>3.82640715102195</c:v>
                </c:pt>
                <c:pt idx="15">
                  <c:v>4.18755270923798</c:v>
                </c:pt>
                <c:pt idx="16">
                  <c:v>4.20643638591129</c:v>
                </c:pt>
                <c:pt idx="17">
                  <c:v>3.78195957018777</c:v>
                </c:pt>
                <c:pt idx="18">
                  <c:v>4.7406887113115</c:v>
                </c:pt>
                <c:pt idx="19">
                  <c:v>3.928487001132</c:v>
                </c:pt>
                <c:pt idx="20">
                  <c:v>4.43160026400454</c:v>
                </c:pt>
                <c:pt idx="21">
                  <c:v>4.98107962299983</c:v>
                </c:pt>
                <c:pt idx="22">
                  <c:v>4.37910634635444</c:v>
                </c:pt>
                <c:pt idx="23">
                  <c:v>4.53201545633492</c:v>
                </c:pt>
                <c:pt idx="24">
                  <c:v>4.75811885700758</c:v>
                </c:pt>
                <c:pt idx="25">
                  <c:v>5.09331368282982</c:v>
                </c:pt>
                <c:pt idx="26">
                  <c:v>5.40289818245476</c:v>
                </c:pt>
                <c:pt idx="27">
                  <c:v>4.22599877812057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forwcurv!$I$10:$I$37</c:f>
              <c:numCache>
                <c:formatCode>_(\$* #,##0.00_);_(\$* \(#,##0.00\);_(\$* \-??_);_(@_)</c:formatCode>
                <c:ptCount val="28"/>
                <c:pt idx="0">
                  <c:v>2.05689071011777</c:v>
                </c:pt>
                <c:pt idx="1">
                  <c:v>1.63199009247175</c:v>
                </c:pt>
                <c:pt idx="2">
                  <c:v>1.65072655266054</c:v>
                </c:pt>
                <c:pt idx="3">
                  <c:v>2.82337786263743</c:v>
                </c:pt>
                <c:pt idx="4">
                  <c:v>6.11236327065073</c:v>
                </c:pt>
                <c:pt idx="5">
                  <c:v>4.11424436854208</c:v>
                </c:pt>
                <c:pt idx="6">
                  <c:v>3.05088421012313</c:v>
                </c:pt>
                <c:pt idx="7">
                  <c:v>3.14041240266117</c:v>
                </c:pt>
                <c:pt idx="8">
                  <c:v>3.55847876742439</c:v>
                </c:pt>
                <c:pt idx="9">
                  <c:v>3.42602835864348</c:v>
                </c:pt>
                <c:pt idx="10">
                  <c:v>3.05952258094108</c:v>
                </c:pt>
                <c:pt idx="11">
                  <c:v>3.22800866268673</c:v>
                </c:pt>
                <c:pt idx="12">
                  <c:v>3.87744195167427</c:v>
                </c:pt>
                <c:pt idx="13">
                  <c:v>3.68192862576195</c:v>
                </c:pt>
                <c:pt idx="14">
                  <c:v>3.18111186919252</c:v>
                </c:pt>
                <c:pt idx="15">
                  <c:v>3.56224991245414</c:v>
                </c:pt>
                <c:pt idx="16">
                  <c:v>3.62568284367839</c:v>
                </c:pt>
                <c:pt idx="17">
                  <c:v>3.41935859794473</c:v>
                </c:pt>
                <c:pt idx="18">
                  <c:v>4.36026222590878</c:v>
                </c:pt>
                <c:pt idx="19">
                  <c:v>3.40051018986883</c:v>
                </c:pt>
                <c:pt idx="20">
                  <c:v>3.83149285042134</c:v>
                </c:pt>
                <c:pt idx="21">
                  <c:v>4.48084021441102</c:v>
                </c:pt>
                <c:pt idx="22">
                  <c:v>3.94830665579064</c:v>
                </c:pt>
                <c:pt idx="23">
                  <c:v>4.13330572758619</c:v>
                </c:pt>
                <c:pt idx="24">
                  <c:v>4.37856809441238</c:v>
                </c:pt>
                <c:pt idx="25">
                  <c:v>4.73785409977219</c:v>
                </c:pt>
                <c:pt idx="26">
                  <c:v>4.89933928750056</c:v>
                </c:pt>
                <c:pt idx="27">
                  <c:v>3.67662206622243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7552866"/>
        <c:axId val="26832897"/>
      </c:lineChart>
      <c:catAx>
        <c:axId val="8755286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832897"/>
        <c:crossesAt val="0"/>
        <c:auto val="1"/>
        <c:lblAlgn val="ctr"/>
        <c:lblOffset val="100"/>
        <c:noMultiLvlLbl val="0"/>
      </c:catAx>
      <c:valAx>
        <c:axId val="2683289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552866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109551396316102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15</xdr:row>
      <xdr:rowOff>123840</xdr:rowOff>
    </xdr:from>
    <xdr:to>
      <xdr:col>8</xdr:col>
      <xdr:colOff>30240</xdr:colOff>
      <xdr:row>33</xdr:row>
      <xdr:rowOff>9360</xdr:rowOff>
    </xdr:to>
    <xdr:graphicFrame>
      <xdr:nvGraphicFramePr>
        <xdr:cNvPr id="0" name="Chart 4"/>
        <xdr:cNvGraphicFramePr/>
      </xdr:nvGraphicFramePr>
      <xdr:xfrm>
        <a:off x="240840" y="2552760"/>
        <a:ext cx="8453520" cy="281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graph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utflows"/>
      <sheetName val="Fees"/>
      <sheetName val="Ongoing Cash Flows"/>
      <sheetName val="Terminal Value"/>
      <sheetName val="Total Cash flows"/>
      <sheetName val="TBil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21687.04</v>
          </cell>
          <cell r="B2">
            <v>15575.226</v>
          </cell>
          <cell r="C2">
            <v>13222.39</v>
          </cell>
          <cell r="D2">
            <v>13061.89</v>
          </cell>
          <cell r="E2">
            <v>13061.89</v>
          </cell>
          <cell r="F2">
            <v>10821.156</v>
          </cell>
          <cell r="G2">
            <v>10791.59</v>
          </cell>
          <cell r="H2">
            <v>10791.59</v>
          </cell>
          <cell r="I2">
            <v>10791.59</v>
          </cell>
          <cell r="J2">
            <v>10821.156</v>
          </cell>
          <cell r="K2">
            <v>10791.59</v>
          </cell>
          <cell r="L2">
            <v>10791.59</v>
          </cell>
          <cell r="M2">
            <v>10275.62</v>
          </cell>
          <cell r="N2">
            <v>10129.416</v>
          </cell>
          <cell r="O2">
            <v>10101.74</v>
          </cell>
        </row>
        <row r="3">
          <cell r="A3">
            <v>21687.04</v>
          </cell>
          <cell r="B3">
            <v>15575.226</v>
          </cell>
          <cell r="C3">
            <v>13222.39</v>
          </cell>
          <cell r="D3">
            <v>13061.89</v>
          </cell>
          <cell r="E3">
            <v>13061.89</v>
          </cell>
          <cell r="F3">
            <v>10821.156</v>
          </cell>
          <cell r="G3">
            <v>10791.59</v>
          </cell>
          <cell r="H3">
            <v>10791.59</v>
          </cell>
          <cell r="I3">
            <v>10791.59</v>
          </cell>
          <cell r="J3">
            <v>10821.156</v>
          </cell>
          <cell r="K3">
            <v>10791.59</v>
          </cell>
          <cell r="L3">
            <v>10791.59</v>
          </cell>
          <cell r="M3">
            <v>10275.62</v>
          </cell>
          <cell r="N3">
            <v>10129.416</v>
          </cell>
          <cell r="O3">
            <v>10101.74</v>
          </cell>
        </row>
        <row r="4">
          <cell r="A4">
            <v>21687.04</v>
          </cell>
          <cell r="B4">
            <v>15575.226</v>
          </cell>
          <cell r="C4">
            <v>13222.39</v>
          </cell>
          <cell r="D4">
            <v>13061.89</v>
          </cell>
          <cell r="E4">
            <v>13061.89</v>
          </cell>
          <cell r="F4">
            <v>10821.156</v>
          </cell>
          <cell r="G4">
            <v>10791.59</v>
          </cell>
          <cell r="H4">
            <v>10791.59</v>
          </cell>
          <cell r="I4">
            <v>10791.59</v>
          </cell>
          <cell r="J4">
            <v>10821.156</v>
          </cell>
          <cell r="K4">
            <v>10791.59</v>
          </cell>
          <cell r="L4">
            <v>10791.59</v>
          </cell>
          <cell r="M4">
            <v>10275.62</v>
          </cell>
          <cell r="N4">
            <v>10129.416</v>
          </cell>
          <cell r="O4">
            <v>10101.74</v>
          </cell>
        </row>
        <row r="5">
          <cell r="A5">
            <v>21687.04</v>
          </cell>
          <cell r="B5">
            <v>15575.226</v>
          </cell>
          <cell r="C5">
            <v>13222.39</v>
          </cell>
          <cell r="D5">
            <v>13061.89</v>
          </cell>
          <cell r="E5">
            <v>13061.89</v>
          </cell>
          <cell r="F5">
            <v>10821.156</v>
          </cell>
          <cell r="G5">
            <v>10791.59</v>
          </cell>
          <cell r="H5">
            <v>10791.59</v>
          </cell>
          <cell r="I5">
            <v>10791.59</v>
          </cell>
          <cell r="J5">
            <v>10821.156</v>
          </cell>
          <cell r="K5">
            <v>10791.59</v>
          </cell>
          <cell r="L5">
            <v>10791.59</v>
          </cell>
          <cell r="M5">
            <v>10275.62</v>
          </cell>
          <cell r="N5">
            <v>10129.416</v>
          </cell>
          <cell r="O5">
            <v>10101.74</v>
          </cell>
        </row>
        <row r="6">
          <cell r="A6">
            <v>21687.04</v>
          </cell>
          <cell r="B6">
            <v>15575.226</v>
          </cell>
          <cell r="C6">
            <v>13222.39</v>
          </cell>
          <cell r="D6">
            <v>13061.89</v>
          </cell>
          <cell r="E6">
            <v>13061.89</v>
          </cell>
          <cell r="F6">
            <v>10821.156</v>
          </cell>
          <cell r="G6">
            <v>10791.59</v>
          </cell>
          <cell r="H6">
            <v>10791.59</v>
          </cell>
          <cell r="I6">
            <v>10791.59</v>
          </cell>
          <cell r="J6">
            <v>10821.156</v>
          </cell>
          <cell r="K6">
            <v>10791.59</v>
          </cell>
          <cell r="L6">
            <v>10791.59</v>
          </cell>
          <cell r="M6">
            <v>10275.62</v>
          </cell>
          <cell r="N6">
            <v>10129.416</v>
          </cell>
          <cell r="O6">
            <v>10101.74</v>
          </cell>
        </row>
        <row r="7">
          <cell r="A7">
            <v>21687.04</v>
          </cell>
          <cell r="B7">
            <v>15575.226</v>
          </cell>
          <cell r="C7">
            <v>13222.39</v>
          </cell>
          <cell r="D7">
            <v>13061.89</v>
          </cell>
          <cell r="E7">
            <v>13061.89</v>
          </cell>
          <cell r="F7">
            <v>10821.156</v>
          </cell>
          <cell r="G7">
            <v>10791.59</v>
          </cell>
          <cell r="H7">
            <v>10791.59</v>
          </cell>
          <cell r="I7">
            <v>10791.59</v>
          </cell>
          <cell r="J7">
            <v>10821.156</v>
          </cell>
          <cell r="K7">
            <v>10791.59</v>
          </cell>
          <cell r="L7">
            <v>10791.59</v>
          </cell>
          <cell r="M7">
            <v>10275.62</v>
          </cell>
          <cell r="N7">
            <v>10129.416</v>
          </cell>
          <cell r="O7">
            <v>10101.74</v>
          </cell>
        </row>
        <row r="8">
          <cell r="A8">
            <v>21687.04</v>
          </cell>
          <cell r="B8">
            <v>15575.226</v>
          </cell>
          <cell r="C8">
            <v>13222.39</v>
          </cell>
          <cell r="D8">
            <v>13061.89</v>
          </cell>
          <cell r="E8">
            <v>13061.89</v>
          </cell>
          <cell r="F8">
            <v>10821.156</v>
          </cell>
          <cell r="G8">
            <v>10791.59</v>
          </cell>
          <cell r="H8">
            <v>10791.59</v>
          </cell>
          <cell r="I8">
            <v>10791.59</v>
          </cell>
          <cell r="J8">
            <v>10821.156</v>
          </cell>
          <cell r="K8">
            <v>10791.59</v>
          </cell>
          <cell r="L8">
            <v>10791.59</v>
          </cell>
          <cell r="M8">
            <v>10275.62</v>
          </cell>
          <cell r="N8">
            <v>10129.416</v>
          </cell>
          <cell r="O8">
            <v>10101.74</v>
          </cell>
        </row>
        <row r="9">
          <cell r="A9">
            <v>21687.04</v>
          </cell>
          <cell r="B9">
            <v>15575.226</v>
          </cell>
          <cell r="C9">
            <v>13222.39</v>
          </cell>
          <cell r="D9">
            <v>13061.89</v>
          </cell>
          <cell r="E9">
            <v>13061.89</v>
          </cell>
          <cell r="F9">
            <v>10821.156</v>
          </cell>
          <cell r="G9">
            <v>10791.59</v>
          </cell>
          <cell r="H9">
            <v>10791.59</v>
          </cell>
          <cell r="I9">
            <v>10791.59</v>
          </cell>
          <cell r="J9">
            <v>10821.156</v>
          </cell>
          <cell r="K9">
            <v>10791.59</v>
          </cell>
          <cell r="L9">
            <v>10791.59</v>
          </cell>
          <cell r="M9">
            <v>10275.62</v>
          </cell>
          <cell r="N9">
            <v>10129.416</v>
          </cell>
          <cell r="O9">
            <v>10101.74</v>
          </cell>
        </row>
        <row r="10">
          <cell r="A10">
            <v>21687.04</v>
          </cell>
          <cell r="B10">
            <v>15575.226</v>
          </cell>
          <cell r="C10">
            <v>13222.39</v>
          </cell>
          <cell r="D10">
            <v>13061.89</v>
          </cell>
          <cell r="E10">
            <v>13061.89</v>
          </cell>
          <cell r="F10">
            <v>10821.156</v>
          </cell>
          <cell r="G10">
            <v>10791.59</v>
          </cell>
          <cell r="H10">
            <v>10791.59</v>
          </cell>
          <cell r="I10">
            <v>10791.59</v>
          </cell>
          <cell r="J10">
            <v>10821.156</v>
          </cell>
          <cell r="K10">
            <v>10791.59</v>
          </cell>
          <cell r="L10">
            <v>10791.59</v>
          </cell>
          <cell r="M10">
            <v>10275.62</v>
          </cell>
          <cell r="N10">
            <v>10129.416</v>
          </cell>
          <cell r="O10">
            <v>10101.74</v>
          </cell>
        </row>
        <row r="11">
          <cell r="A11">
            <v>21687.04</v>
          </cell>
          <cell r="B11">
            <v>15575.226</v>
          </cell>
          <cell r="C11">
            <v>13222.39</v>
          </cell>
          <cell r="D11">
            <v>13061.89</v>
          </cell>
          <cell r="E11">
            <v>13061.89</v>
          </cell>
          <cell r="F11">
            <v>10821.156</v>
          </cell>
          <cell r="G11">
            <v>10791.59</v>
          </cell>
          <cell r="H11">
            <v>10791.59</v>
          </cell>
          <cell r="I11">
            <v>10791.59</v>
          </cell>
          <cell r="J11">
            <v>10821.156</v>
          </cell>
          <cell r="K11">
            <v>10791.59</v>
          </cell>
          <cell r="L11">
            <v>10791.59</v>
          </cell>
          <cell r="M11">
            <v>10275.62</v>
          </cell>
          <cell r="N11">
            <v>10129.416</v>
          </cell>
          <cell r="O11">
            <v>10101.74</v>
          </cell>
        </row>
        <row r="12">
          <cell r="A12">
            <v>21687.04</v>
          </cell>
          <cell r="B12">
            <v>15575.226</v>
          </cell>
          <cell r="C12">
            <v>13222.39</v>
          </cell>
          <cell r="D12">
            <v>13061.89</v>
          </cell>
          <cell r="E12">
            <v>13061.89</v>
          </cell>
          <cell r="F12">
            <v>10821.156</v>
          </cell>
          <cell r="G12">
            <v>10791.59</v>
          </cell>
          <cell r="H12">
            <v>10791.59</v>
          </cell>
          <cell r="I12">
            <v>10791.59</v>
          </cell>
          <cell r="J12">
            <v>10821.156</v>
          </cell>
          <cell r="K12">
            <v>10791.59</v>
          </cell>
          <cell r="L12">
            <v>10791.59</v>
          </cell>
          <cell r="M12">
            <v>10275.62</v>
          </cell>
          <cell r="N12">
            <v>10129.416</v>
          </cell>
          <cell r="O12">
            <v>10101.74</v>
          </cell>
        </row>
        <row r="13">
          <cell r="A13">
            <v>21687.04</v>
          </cell>
          <cell r="B13">
            <v>15575.226</v>
          </cell>
          <cell r="C13">
            <v>13222.39</v>
          </cell>
          <cell r="D13">
            <v>13061.89</v>
          </cell>
          <cell r="E13">
            <v>13061.89</v>
          </cell>
          <cell r="F13">
            <v>10821.156</v>
          </cell>
          <cell r="G13">
            <v>10791.59</v>
          </cell>
          <cell r="H13">
            <v>10791.59</v>
          </cell>
          <cell r="I13">
            <v>10791.59</v>
          </cell>
          <cell r="J13">
            <v>10821.156</v>
          </cell>
          <cell r="K13">
            <v>10791.59</v>
          </cell>
          <cell r="L13">
            <v>10791.59</v>
          </cell>
          <cell r="M13">
            <v>10275.62</v>
          </cell>
          <cell r="N13">
            <v>10129.416</v>
          </cell>
          <cell r="O13">
            <v>10101.74</v>
          </cell>
        </row>
        <row r="14">
          <cell r="A14">
            <v>21687.04</v>
          </cell>
          <cell r="B14">
            <v>15575.226</v>
          </cell>
          <cell r="C14">
            <v>13222.39</v>
          </cell>
          <cell r="D14">
            <v>13061.89</v>
          </cell>
          <cell r="E14">
            <v>13061.89</v>
          </cell>
          <cell r="F14">
            <v>10821.156</v>
          </cell>
          <cell r="G14">
            <v>10791.59</v>
          </cell>
          <cell r="H14">
            <v>10791.59</v>
          </cell>
          <cell r="I14">
            <v>10791.59</v>
          </cell>
          <cell r="J14">
            <v>10821.156</v>
          </cell>
          <cell r="K14">
            <v>10791.59</v>
          </cell>
          <cell r="L14">
            <v>10791.59</v>
          </cell>
          <cell r="M14">
            <v>10275.62</v>
          </cell>
          <cell r="N14">
            <v>10129.416</v>
          </cell>
          <cell r="O14">
            <v>10101.74</v>
          </cell>
        </row>
        <row r="15">
          <cell r="A15">
            <v>21687.04</v>
          </cell>
          <cell r="B15">
            <v>15575.226</v>
          </cell>
          <cell r="C15">
            <v>13222.39</v>
          </cell>
          <cell r="D15">
            <v>13061.89</v>
          </cell>
          <cell r="E15">
            <v>13061.89</v>
          </cell>
          <cell r="F15">
            <v>10821.156</v>
          </cell>
          <cell r="G15">
            <v>10791.59</v>
          </cell>
          <cell r="H15">
            <v>10791.59</v>
          </cell>
          <cell r="I15">
            <v>10791.59</v>
          </cell>
          <cell r="J15">
            <v>10821.156</v>
          </cell>
          <cell r="K15">
            <v>10791.59</v>
          </cell>
          <cell r="L15">
            <v>10791.59</v>
          </cell>
          <cell r="M15">
            <v>10275.62</v>
          </cell>
          <cell r="N15">
            <v>10129.416</v>
          </cell>
          <cell r="O15">
            <v>10101.74</v>
          </cell>
        </row>
        <row r="16">
          <cell r="A16">
            <v>21687.04</v>
          </cell>
          <cell r="B16">
            <v>15575.226</v>
          </cell>
          <cell r="C16">
            <v>13222.39</v>
          </cell>
          <cell r="D16">
            <v>13061.89</v>
          </cell>
          <cell r="E16">
            <v>13061.89</v>
          </cell>
          <cell r="F16">
            <v>10821.156</v>
          </cell>
          <cell r="G16">
            <v>10791.59</v>
          </cell>
          <cell r="H16">
            <v>10791.59</v>
          </cell>
          <cell r="I16">
            <v>10791.59</v>
          </cell>
          <cell r="J16">
            <v>10821.156</v>
          </cell>
          <cell r="K16">
            <v>10791.59</v>
          </cell>
          <cell r="L16">
            <v>10791.59</v>
          </cell>
          <cell r="M16">
            <v>10275.62</v>
          </cell>
          <cell r="N16">
            <v>10129.416</v>
          </cell>
          <cell r="O16">
            <v>10101.74</v>
          </cell>
        </row>
        <row r="17">
          <cell r="A17">
            <v>21687.04</v>
          </cell>
          <cell r="B17">
            <v>15575.226</v>
          </cell>
          <cell r="C17">
            <v>13222.39</v>
          </cell>
          <cell r="D17">
            <v>13061.89</v>
          </cell>
          <cell r="E17">
            <v>13061.89</v>
          </cell>
          <cell r="F17">
            <v>10821.156</v>
          </cell>
          <cell r="G17">
            <v>10791.59</v>
          </cell>
          <cell r="H17">
            <v>10791.59</v>
          </cell>
          <cell r="I17">
            <v>10791.59</v>
          </cell>
          <cell r="J17">
            <v>10821.156</v>
          </cell>
          <cell r="K17">
            <v>10791.59</v>
          </cell>
          <cell r="L17">
            <v>10791.59</v>
          </cell>
          <cell r="M17">
            <v>10275.62</v>
          </cell>
          <cell r="N17">
            <v>10129.416</v>
          </cell>
          <cell r="O17">
            <v>10101.74</v>
          </cell>
        </row>
        <row r="18">
          <cell r="A18">
            <v>21687.04</v>
          </cell>
          <cell r="B18">
            <v>15575.226</v>
          </cell>
          <cell r="C18">
            <v>13222.39</v>
          </cell>
          <cell r="D18">
            <v>13061.89</v>
          </cell>
          <cell r="E18">
            <v>13061.89</v>
          </cell>
          <cell r="F18">
            <v>10821.156</v>
          </cell>
          <cell r="G18">
            <v>10791.59</v>
          </cell>
          <cell r="H18">
            <v>10791.59</v>
          </cell>
          <cell r="I18">
            <v>10791.59</v>
          </cell>
          <cell r="J18">
            <v>10821.156</v>
          </cell>
          <cell r="K18">
            <v>10791.59</v>
          </cell>
          <cell r="L18">
            <v>10791.59</v>
          </cell>
          <cell r="M18">
            <v>10275.62</v>
          </cell>
          <cell r="N18">
            <v>10129.416</v>
          </cell>
          <cell r="O18">
            <v>10101.74</v>
          </cell>
        </row>
        <row r="19">
          <cell r="A19">
            <v>21687.04</v>
          </cell>
          <cell r="B19">
            <v>15575.226</v>
          </cell>
          <cell r="C19">
            <v>13222.39</v>
          </cell>
          <cell r="D19">
            <v>13061.89</v>
          </cell>
          <cell r="E19">
            <v>13061.89</v>
          </cell>
          <cell r="F19">
            <v>10821.156</v>
          </cell>
          <cell r="G19">
            <v>10791.59</v>
          </cell>
          <cell r="H19">
            <v>10791.59</v>
          </cell>
          <cell r="I19">
            <v>10791.59</v>
          </cell>
          <cell r="J19">
            <v>10821.156</v>
          </cell>
          <cell r="K19">
            <v>10791.59</v>
          </cell>
          <cell r="L19">
            <v>10791.59</v>
          </cell>
          <cell r="M19">
            <v>10275.62</v>
          </cell>
          <cell r="N19">
            <v>10129.416</v>
          </cell>
          <cell r="O19">
            <v>10101.74</v>
          </cell>
        </row>
        <row r="20">
          <cell r="A20">
            <v>21687.04</v>
          </cell>
          <cell r="B20">
            <v>15575.226</v>
          </cell>
          <cell r="C20">
            <v>13222.39</v>
          </cell>
          <cell r="D20">
            <v>13061.89</v>
          </cell>
          <cell r="E20">
            <v>13061.89</v>
          </cell>
          <cell r="F20">
            <v>10821.156</v>
          </cell>
          <cell r="G20">
            <v>10791.59</v>
          </cell>
          <cell r="H20">
            <v>10791.59</v>
          </cell>
          <cell r="I20">
            <v>10791.59</v>
          </cell>
          <cell r="J20">
            <v>10821.156</v>
          </cell>
          <cell r="K20">
            <v>10791.59</v>
          </cell>
          <cell r="L20">
            <v>10791.59</v>
          </cell>
          <cell r="M20">
            <v>10275.62</v>
          </cell>
          <cell r="N20">
            <v>10129.416</v>
          </cell>
          <cell r="O20">
            <v>10101.74</v>
          </cell>
        </row>
        <row r="21">
          <cell r="A21">
            <v>21687.04</v>
          </cell>
          <cell r="B21">
            <v>15575.226</v>
          </cell>
          <cell r="C21">
            <v>13222.39</v>
          </cell>
          <cell r="D21">
            <v>13061.89</v>
          </cell>
          <cell r="E21">
            <v>13061.89</v>
          </cell>
          <cell r="F21">
            <v>10821.156</v>
          </cell>
          <cell r="G21">
            <v>10791.59</v>
          </cell>
          <cell r="H21">
            <v>10791.59</v>
          </cell>
          <cell r="I21">
            <v>10791.59</v>
          </cell>
          <cell r="J21">
            <v>10821.156</v>
          </cell>
          <cell r="K21">
            <v>10791.59</v>
          </cell>
          <cell r="L21">
            <v>10791.59</v>
          </cell>
          <cell r="M21">
            <v>10275.62</v>
          </cell>
          <cell r="N21">
            <v>10129.416</v>
          </cell>
          <cell r="O21">
            <v>10101.74</v>
          </cell>
        </row>
        <row r="22">
          <cell r="A22">
            <v>21687.04</v>
          </cell>
          <cell r="B22">
            <v>15575.226</v>
          </cell>
          <cell r="C22">
            <v>13222.39</v>
          </cell>
          <cell r="D22">
            <v>13061.89</v>
          </cell>
          <cell r="E22">
            <v>13061.89</v>
          </cell>
          <cell r="F22">
            <v>10821.156</v>
          </cell>
          <cell r="G22">
            <v>10791.59</v>
          </cell>
          <cell r="H22">
            <v>10791.59</v>
          </cell>
          <cell r="I22">
            <v>10791.59</v>
          </cell>
          <cell r="J22">
            <v>10821.156</v>
          </cell>
          <cell r="K22">
            <v>10791.59</v>
          </cell>
          <cell r="L22">
            <v>10791.59</v>
          </cell>
          <cell r="M22">
            <v>10275.62</v>
          </cell>
          <cell r="N22">
            <v>10129.416</v>
          </cell>
          <cell r="O22">
            <v>10101.74</v>
          </cell>
        </row>
        <row r="23">
          <cell r="A23">
            <v>21687.04</v>
          </cell>
          <cell r="B23">
            <v>15575.226</v>
          </cell>
          <cell r="C23">
            <v>13222.39</v>
          </cell>
          <cell r="D23">
            <v>13061.89</v>
          </cell>
          <cell r="E23">
            <v>13061.89</v>
          </cell>
          <cell r="F23">
            <v>10821.156</v>
          </cell>
          <cell r="G23">
            <v>10791.59</v>
          </cell>
          <cell r="H23">
            <v>10791.59</v>
          </cell>
          <cell r="I23">
            <v>10791.59</v>
          </cell>
          <cell r="J23">
            <v>10821.156</v>
          </cell>
          <cell r="K23">
            <v>10791.59</v>
          </cell>
          <cell r="L23">
            <v>10791.59</v>
          </cell>
          <cell r="M23">
            <v>10275.62</v>
          </cell>
          <cell r="N23">
            <v>10129.416</v>
          </cell>
          <cell r="O23">
            <v>10101.74</v>
          </cell>
        </row>
        <row r="24">
          <cell r="A24">
            <v>21687.04</v>
          </cell>
          <cell r="B24">
            <v>15575.226</v>
          </cell>
          <cell r="C24">
            <v>13222.39</v>
          </cell>
          <cell r="D24">
            <v>13061.89</v>
          </cell>
          <cell r="E24">
            <v>13061.89</v>
          </cell>
          <cell r="F24">
            <v>10821.156</v>
          </cell>
          <cell r="G24">
            <v>10791.59</v>
          </cell>
          <cell r="H24">
            <v>10791.59</v>
          </cell>
          <cell r="I24">
            <v>10791.59</v>
          </cell>
          <cell r="J24">
            <v>10821.156</v>
          </cell>
          <cell r="K24">
            <v>10791.59</v>
          </cell>
          <cell r="L24">
            <v>10791.59</v>
          </cell>
          <cell r="M24">
            <v>10275.62</v>
          </cell>
          <cell r="N24">
            <v>10129.416</v>
          </cell>
          <cell r="O24">
            <v>10101.74</v>
          </cell>
        </row>
        <row r="25">
          <cell r="A25">
            <v>21687.04</v>
          </cell>
          <cell r="B25">
            <v>15575.226</v>
          </cell>
          <cell r="C25">
            <v>13222.39</v>
          </cell>
          <cell r="D25">
            <v>13061.89</v>
          </cell>
          <cell r="E25">
            <v>13061.89</v>
          </cell>
          <cell r="F25">
            <v>10821.156</v>
          </cell>
          <cell r="G25">
            <v>10791.59</v>
          </cell>
          <cell r="H25">
            <v>10791.59</v>
          </cell>
          <cell r="I25">
            <v>10791.59</v>
          </cell>
          <cell r="J25">
            <v>10821.156</v>
          </cell>
          <cell r="K25">
            <v>10791.59</v>
          </cell>
          <cell r="L25">
            <v>10791.59</v>
          </cell>
          <cell r="M25">
            <v>10275.62</v>
          </cell>
          <cell r="N25">
            <v>10129.416</v>
          </cell>
          <cell r="O25">
            <v>10101.74</v>
          </cell>
        </row>
        <row r="26">
          <cell r="A26">
            <v>21687.04</v>
          </cell>
          <cell r="B26">
            <v>15575.226</v>
          </cell>
          <cell r="C26">
            <v>13222.39</v>
          </cell>
          <cell r="D26">
            <v>13061.89</v>
          </cell>
          <cell r="E26">
            <v>13061.89</v>
          </cell>
          <cell r="F26">
            <v>10821.156</v>
          </cell>
          <cell r="G26">
            <v>10791.59</v>
          </cell>
          <cell r="H26">
            <v>10791.59</v>
          </cell>
          <cell r="I26">
            <v>10791.59</v>
          </cell>
          <cell r="J26">
            <v>10821.156</v>
          </cell>
          <cell r="K26">
            <v>10791.59</v>
          </cell>
          <cell r="L26">
            <v>10791.59</v>
          </cell>
          <cell r="M26">
            <v>10275.62</v>
          </cell>
          <cell r="N26">
            <v>10129.416</v>
          </cell>
          <cell r="O26">
            <v>10101.74</v>
          </cell>
        </row>
        <row r="27">
          <cell r="A27">
            <v>21687.04</v>
          </cell>
          <cell r="B27">
            <v>15575.226</v>
          </cell>
          <cell r="C27">
            <v>13222.39</v>
          </cell>
          <cell r="D27">
            <v>13061.89</v>
          </cell>
          <cell r="E27">
            <v>13061.89</v>
          </cell>
          <cell r="F27">
            <v>10821.156</v>
          </cell>
          <cell r="G27">
            <v>10791.59</v>
          </cell>
          <cell r="H27">
            <v>10791.59</v>
          </cell>
          <cell r="I27">
            <v>10791.59</v>
          </cell>
          <cell r="J27">
            <v>10821.156</v>
          </cell>
          <cell r="K27">
            <v>10791.59</v>
          </cell>
          <cell r="L27">
            <v>10791.59</v>
          </cell>
          <cell r="M27">
            <v>10275.62</v>
          </cell>
          <cell r="N27">
            <v>10129.416</v>
          </cell>
          <cell r="O27">
            <v>10101.74</v>
          </cell>
        </row>
        <row r="28">
          <cell r="A28">
            <v>21687.04</v>
          </cell>
          <cell r="B28">
            <v>15575.226</v>
          </cell>
          <cell r="C28">
            <v>13222.39</v>
          </cell>
          <cell r="D28">
            <v>13061.89</v>
          </cell>
          <cell r="E28">
            <v>13061.89</v>
          </cell>
          <cell r="F28">
            <v>10821.156</v>
          </cell>
          <cell r="G28">
            <v>10791.59</v>
          </cell>
          <cell r="H28">
            <v>10791.59</v>
          </cell>
          <cell r="I28">
            <v>10791.59</v>
          </cell>
          <cell r="J28">
            <v>10821.156</v>
          </cell>
          <cell r="K28">
            <v>10791.59</v>
          </cell>
          <cell r="L28">
            <v>10791.59</v>
          </cell>
          <cell r="M28">
            <v>10275.62</v>
          </cell>
          <cell r="N28">
            <v>10129.416</v>
          </cell>
          <cell r="O28">
            <v>10101.74</v>
          </cell>
        </row>
        <row r="29">
          <cell r="A29">
            <v>21687.04</v>
          </cell>
          <cell r="B29">
            <v>15575.226</v>
          </cell>
          <cell r="C29">
            <v>13222.39</v>
          </cell>
          <cell r="D29">
            <v>13061.89</v>
          </cell>
          <cell r="E29">
            <v>13061.89</v>
          </cell>
          <cell r="F29">
            <v>10821.156</v>
          </cell>
          <cell r="G29">
            <v>10791.59</v>
          </cell>
          <cell r="H29">
            <v>10791.59</v>
          </cell>
          <cell r="I29">
            <v>10791.59</v>
          </cell>
          <cell r="J29">
            <v>10821.156</v>
          </cell>
          <cell r="K29">
            <v>10791.59</v>
          </cell>
          <cell r="L29">
            <v>10791.59</v>
          </cell>
          <cell r="M29">
            <v>10275.62</v>
          </cell>
          <cell r="N29">
            <v>10129.416</v>
          </cell>
          <cell r="O29">
            <v>10101.74</v>
          </cell>
        </row>
        <row r="30">
          <cell r="A30">
            <v>21687.04</v>
          </cell>
          <cell r="B30">
            <v>15575.226</v>
          </cell>
          <cell r="C30">
            <v>13222.39</v>
          </cell>
          <cell r="D30">
            <v>13061.89</v>
          </cell>
          <cell r="E30">
            <v>13061.89</v>
          </cell>
          <cell r="F30">
            <v>10821.156</v>
          </cell>
          <cell r="G30">
            <v>10791.59</v>
          </cell>
          <cell r="H30">
            <v>10791.59</v>
          </cell>
          <cell r="I30">
            <v>10791.59</v>
          </cell>
          <cell r="J30">
            <v>10821.156</v>
          </cell>
          <cell r="K30">
            <v>10791.59</v>
          </cell>
          <cell r="L30">
            <v>10791.59</v>
          </cell>
          <cell r="M30">
            <v>10275.62</v>
          </cell>
          <cell r="N30">
            <v>10129.416</v>
          </cell>
          <cell r="O30">
            <v>10101.74</v>
          </cell>
        </row>
        <row r="31">
          <cell r="A31">
            <v>21687.04</v>
          </cell>
          <cell r="B31">
            <v>15575.226</v>
          </cell>
          <cell r="C31">
            <v>13222.39</v>
          </cell>
          <cell r="D31">
            <v>13061.89</v>
          </cell>
          <cell r="E31">
            <v>13061.89</v>
          </cell>
          <cell r="F31">
            <v>10821.156</v>
          </cell>
          <cell r="G31">
            <v>10791.59</v>
          </cell>
          <cell r="H31">
            <v>10791.59</v>
          </cell>
          <cell r="I31">
            <v>10791.59</v>
          </cell>
          <cell r="J31">
            <v>10821.156</v>
          </cell>
          <cell r="K31">
            <v>10791.59</v>
          </cell>
          <cell r="L31">
            <v>10791.59</v>
          </cell>
          <cell r="M31">
            <v>10275.62</v>
          </cell>
          <cell r="N31">
            <v>10129.416</v>
          </cell>
          <cell r="O31">
            <v>10101.74</v>
          </cell>
        </row>
        <row r="32">
          <cell r="A32">
            <v>21687.04</v>
          </cell>
          <cell r="B32">
            <v>15575.226</v>
          </cell>
          <cell r="C32">
            <v>13222.39</v>
          </cell>
          <cell r="D32">
            <v>13061.89</v>
          </cell>
          <cell r="E32">
            <v>13061.89</v>
          </cell>
          <cell r="F32">
            <v>10821.156</v>
          </cell>
          <cell r="G32">
            <v>10791.59</v>
          </cell>
          <cell r="H32">
            <v>10791.59</v>
          </cell>
          <cell r="I32">
            <v>10791.59</v>
          </cell>
          <cell r="J32">
            <v>10821.156</v>
          </cell>
          <cell r="K32">
            <v>10791.59</v>
          </cell>
          <cell r="L32">
            <v>10791.59</v>
          </cell>
          <cell r="M32">
            <v>10275.62</v>
          </cell>
          <cell r="N32">
            <v>10129.416</v>
          </cell>
          <cell r="O32">
            <v>10101.74</v>
          </cell>
        </row>
        <row r="33">
          <cell r="A33">
            <v>21687.04</v>
          </cell>
          <cell r="B33">
            <v>15575.226</v>
          </cell>
          <cell r="C33">
            <v>13222.39</v>
          </cell>
          <cell r="D33">
            <v>13061.89</v>
          </cell>
          <cell r="E33">
            <v>13061.89</v>
          </cell>
          <cell r="F33">
            <v>10821.156</v>
          </cell>
          <cell r="G33">
            <v>10791.59</v>
          </cell>
          <cell r="H33">
            <v>10791.59</v>
          </cell>
          <cell r="I33">
            <v>10791.59</v>
          </cell>
          <cell r="J33">
            <v>10821.156</v>
          </cell>
          <cell r="K33">
            <v>10791.59</v>
          </cell>
          <cell r="L33">
            <v>10791.59</v>
          </cell>
          <cell r="M33">
            <v>10275.62</v>
          </cell>
          <cell r="N33">
            <v>10129.416</v>
          </cell>
          <cell r="O33">
            <v>10101.74</v>
          </cell>
        </row>
        <row r="34">
          <cell r="A34">
            <v>21687.04</v>
          </cell>
          <cell r="B34">
            <v>15575.226</v>
          </cell>
          <cell r="C34">
            <v>13222.39</v>
          </cell>
          <cell r="D34">
            <v>13061.89</v>
          </cell>
          <cell r="E34">
            <v>13061.89</v>
          </cell>
          <cell r="F34">
            <v>10821.156</v>
          </cell>
          <cell r="G34">
            <v>10791.59</v>
          </cell>
          <cell r="H34">
            <v>10791.59</v>
          </cell>
          <cell r="I34">
            <v>10791.59</v>
          </cell>
          <cell r="J34">
            <v>10821.156</v>
          </cell>
          <cell r="K34">
            <v>10791.59</v>
          </cell>
          <cell r="L34">
            <v>10791.59</v>
          </cell>
          <cell r="M34">
            <v>10275.62</v>
          </cell>
          <cell r="N34">
            <v>10129.416</v>
          </cell>
          <cell r="O34">
            <v>10101.74</v>
          </cell>
        </row>
        <row r="35">
          <cell r="A35">
            <v>21687.04</v>
          </cell>
          <cell r="B35">
            <v>15575.226</v>
          </cell>
          <cell r="C35">
            <v>13222.39</v>
          </cell>
          <cell r="D35">
            <v>13061.89</v>
          </cell>
          <cell r="E35">
            <v>13061.89</v>
          </cell>
          <cell r="F35">
            <v>10821.156</v>
          </cell>
          <cell r="G35">
            <v>10791.59</v>
          </cell>
          <cell r="H35">
            <v>10791.59</v>
          </cell>
          <cell r="I35">
            <v>10791.59</v>
          </cell>
          <cell r="J35">
            <v>10821.156</v>
          </cell>
          <cell r="K35">
            <v>10791.59</v>
          </cell>
          <cell r="L35">
            <v>10791.59</v>
          </cell>
          <cell r="M35">
            <v>10275.62</v>
          </cell>
          <cell r="N35">
            <v>10129.416</v>
          </cell>
          <cell r="O35">
            <v>10101.74</v>
          </cell>
        </row>
        <row r="36">
          <cell r="A36">
            <v>21687.04</v>
          </cell>
          <cell r="B36">
            <v>15575.226</v>
          </cell>
          <cell r="C36">
            <v>13222.39</v>
          </cell>
          <cell r="D36">
            <v>13061.89</v>
          </cell>
          <cell r="E36">
            <v>13061.89</v>
          </cell>
          <cell r="F36">
            <v>10821.156</v>
          </cell>
          <cell r="G36">
            <v>10791.59</v>
          </cell>
          <cell r="H36">
            <v>10791.59</v>
          </cell>
          <cell r="I36">
            <v>10791.59</v>
          </cell>
          <cell r="J36">
            <v>10821.156</v>
          </cell>
          <cell r="K36">
            <v>10791.59</v>
          </cell>
          <cell r="L36">
            <v>10791.59</v>
          </cell>
          <cell r="M36">
            <v>10275.62</v>
          </cell>
          <cell r="N36">
            <v>10129.416</v>
          </cell>
          <cell r="O36">
            <v>10101.74</v>
          </cell>
        </row>
        <row r="37">
          <cell r="A37">
            <v>21687.04</v>
          </cell>
          <cell r="B37">
            <v>15575.226</v>
          </cell>
          <cell r="C37">
            <v>13222.39</v>
          </cell>
          <cell r="D37">
            <v>13061.89</v>
          </cell>
          <cell r="E37">
            <v>13061.89</v>
          </cell>
          <cell r="F37">
            <v>10821.156</v>
          </cell>
          <cell r="G37">
            <v>10791.59</v>
          </cell>
          <cell r="H37">
            <v>10791.59</v>
          </cell>
          <cell r="I37">
            <v>10791.59</v>
          </cell>
          <cell r="J37">
            <v>10821.156</v>
          </cell>
          <cell r="K37">
            <v>10791.59</v>
          </cell>
          <cell r="L37">
            <v>10791.59</v>
          </cell>
          <cell r="M37">
            <v>10275.62</v>
          </cell>
          <cell r="N37">
            <v>10129.416</v>
          </cell>
          <cell r="O37">
            <v>10101.74</v>
          </cell>
        </row>
        <row r="38">
          <cell r="A38">
            <v>21687.04</v>
          </cell>
          <cell r="B38">
            <v>15575.226</v>
          </cell>
          <cell r="C38">
            <v>13222.39</v>
          </cell>
          <cell r="D38">
            <v>13061.89</v>
          </cell>
          <cell r="E38">
            <v>13061.89</v>
          </cell>
          <cell r="F38">
            <v>10821.156</v>
          </cell>
          <cell r="G38">
            <v>10791.59</v>
          </cell>
          <cell r="H38">
            <v>10791.59</v>
          </cell>
          <cell r="I38">
            <v>10791.59</v>
          </cell>
          <cell r="J38">
            <v>10821.156</v>
          </cell>
          <cell r="K38">
            <v>10791.59</v>
          </cell>
          <cell r="L38">
            <v>10791.59</v>
          </cell>
          <cell r="M38">
            <v>10275.62</v>
          </cell>
          <cell r="N38">
            <v>10129.416</v>
          </cell>
          <cell r="O38">
            <v>10101.74</v>
          </cell>
        </row>
        <row r="39">
          <cell r="A39">
            <v>21687.04</v>
          </cell>
          <cell r="B39">
            <v>15575.226</v>
          </cell>
          <cell r="C39">
            <v>13222.39</v>
          </cell>
          <cell r="D39">
            <v>13061.89</v>
          </cell>
          <cell r="E39">
            <v>13061.89</v>
          </cell>
          <cell r="F39">
            <v>10821.156</v>
          </cell>
          <cell r="G39">
            <v>10791.59</v>
          </cell>
          <cell r="H39">
            <v>10791.59</v>
          </cell>
          <cell r="I39">
            <v>10791.59</v>
          </cell>
          <cell r="J39">
            <v>10821.156</v>
          </cell>
          <cell r="K39">
            <v>10791.59</v>
          </cell>
          <cell r="L39">
            <v>10791.59</v>
          </cell>
          <cell r="M39">
            <v>10275.62</v>
          </cell>
          <cell r="N39">
            <v>10129.416</v>
          </cell>
          <cell r="O39">
            <v>10101.74</v>
          </cell>
        </row>
        <row r="40">
          <cell r="A40">
            <v>21687.04</v>
          </cell>
          <cell r="B40">
            <v>15575.226</v>
          </cell>
          <cell r="C40">
            <v>13222.39</v>
          </cell>
          <cell r="D40">
            <v>13061.89</v>
          </cell>
          <cell r="E40">
            <v>13061.89</v>
          </cell>
          <cell r="F40">
            <v>10821.156</v>
          </cell>
          <cell r="G40">
            <v>10791.59</v>
          </cell>
          <cell r="H40">
            <v>10791.59</v>
          </cell>
          <cell r="I40">
            <v>10791.59</v>
          </cell>
          <cell r="J40">
            <v>10821.156</v>
          </cell>
          <cell r="K40">
            <v>10791.59</v>
          </cell>
          <cell r="L40">
            <v>10791.59</v>
          </cell>
          <cell r="M40">
            <v>10275.62</v>
          </cell>
          <cell r="N40">
            <v>10129.416</v>
          </cell>
          <cell r="O40">
            <v>10101.74</v>
          </cell>
        </row>
        <row r="41">
          <cell r="A41">
            <v>21687.04</v>
          </cell>
          <cell r="B41">
            <v>15575.226</v>
          </cell>
          <cell r="C41">
            <v>13222.39</v>
          </cell>
          <cell r="D41">
            <v>13061.89</v>
          </cell>
          <cell r="E41">
            <v>13061.89</v>
          </cell>
          <cell r="F41">
            <v>10821.156</v>
          </cell>
          <cell r="G41">
            <v>10791.59</v>
          </cell>
          <cell r="H41">
            <v>10791.59</v>
          </cell>
          <cell r="I41">
            <v>10791.59</v>
          </cell>
          <cell r="J41">
            <v>10821.156</v>
          </cell>
          <cell r="K41">
            <v>10791.59</v>
          </cell>
          <cell r="L41">
            <v>10791.59</v>
          </cell>
          <cell r="M41">
            <v>10275.62</v>
          </cell>
          <cell r="N41">
            <v>10129.416</v>
          </cell>
          <cell r="O41">
            <v>10101.74</v>
          </cell>
        </row>
        <row r="42">
          <cell r="A42">
            <v>21687.04</v>
          </cell>
          <cell r="B42">
            <v>15575.226</v>
          </cell>
          <cell r="C42">
            <v>13222.39</v>
          </cell>
          <cell r="D42">
            <v>13061.89</v>
          </cell>
          <cell r="E42">
            <v>13061.89</v>
          </cell>
          <cell r="F42">
            <v>10821.156</v>
          </cell>
          <cell r="G42">
            <v>10791.59</v>
          </cell>
          <cell r="H42">
            <v>10791.59</v>
          </cell>
          <cell r="I42">
            <v>10791.59</v>
          </cell>
          <cell r="J42">
            <v>10821.156</v>
          </cell>
          <cell r="K42">
            <v>10791.59</v>
          </cell>
          <cell r="L42">
            <v>10791.59</v>
          </cell>
          <cell r="M42">
            <v>10275.62</v>
          </cell>
          <cell r="N42">
            <v>10129.416</v>
          </cell>
          <cell r="O42">
            <v>10101.74</v>
          </cell>
        </row>
        <row r="43">
          <cell r="A43">
            <v>21687.04</v>
          </cell>
          <cell r="B43">
            <v>15575.226</v>
          </cell>
          <cell r="C43">
            <v>13222.39</v>
          </cell>
          <cell r="D43">
            <v>13061.89</v>
          </cell>
          <cell r="E43">
            <v>13061.89</v>
          </cell>
          <cell r="F43">
            <v>10821.156</v>
          </cell>
          <cell r="G43">
            <v>10791.59</v>
          </cell>
          <cell r="H43">
            <v>10791.59</v>
          </cell>
          <cell r="I43">
            <v>10791.59</v>
          </cell>
          <cell r="J43">
            <v>10821.156</v>
          </cell>
          <cell r="K43">
            <v>10791.59</v>
          </cell>
          <cell r="L43">
            <v>10791.59</v>
          </cell>
          <cell r="M43">
            <v>10275.62</v>
          </cell>
          <cell r="N43">
            <v>10129.416</v>
          </cell>
          <cell r="O43">
            <v>10101.74</v>
          </cell>
        </row>
        <row r="44">
          <cell r="A44">
            <v>21687.04</v>
          </cell>
          <cell r="B44">
            <v>15575.226</v>
          </cell>
          <cell r="C44">
            <v>13222.39</v>
          </cell>
          <cell r="D44">
            <v>13061.89</v>
          </cell>
          <cell r="E44">
            <v>13061.89</v>
          </cell>
          <cell r="F44">
            <v>10821.156</v>
          </cell>
          <cell r="G44">
            <v>10791.59</v>
          </cell>
          <cell r="H44">
            <v>10791.59</v>
          </cell>
          <cell r="I44">
            <v>10791.59</v>
          </cell>
          <cell r="J44">
            <v>10821.156</v>
          </cell>
          <cell r="K44">
            <v>10791.59</v>
          </cell>
          <cell r="L44">
            <v>10791.59</v>
          </cell>
          <cell r="M44">
            <v>10275.62</v>
          </cell>
          <cell r="N44">
            <v>10129.416</v>
          </cell>
          <cell r="O44">
            <v>10101.74</v>
          </cell>
        </row>
        <row r="45">
          <cell r="A45">
            <v>21687.04</v>
          </cell>
          <cell r="B45">
            <v>15575.226</v>
          </cell>
          <cell r="C45">
            <v>13222.39</v>
          </cell>
          <cell r="D45">
            <v>13061.89</v>
          </cell>
          <cell r="E45">
            <v>13061.89</v>
          </cell>
          <cell r="F45">
            <v>10821.156</v>
          </cell>
          <cell r="G45">
            <v>10791.59</v>
          </cell>
          <cell r="H45">
            <v>10791.59</v>
          </cell>
          <cell r="I45">
            <v>10791.59</v>
          </cell>
          <cell r="J45">
            <v>10821.156</v>
          </cell>
          <cell r="K45">
            <v>10791.59</v>
          </cell>
          <cell r="L45">
            <v>10791.59</v>
          </cell>
          <cell r="M45">
            <v>10275.62</v>
          </cell>
          <cell r="N45">
            <v>10129.416</v>
          </cell>
          <cell r="O45">
            <v>10101.74</v>
          </cell>
        </row>
        <row r="46">
          <cell r="A46">
            <v>21687.04</v>
          </cell>
          <cell r="B46">
            <v>15575.226</v>
          </cell>
          <cell r="C46">
            <v>13222.39</v>
          </cell>
          <cell r="D46">
            <v>13061.89</v>
          </cell>
          <cell r="E46">
            <v>13061.89</v>
          </cell>
          <cell r="F46">
            <v>10821.156</v>
          </cell>
          <cell r="G46">
            <v>10791.59</v>
          </cell>
          <cell r="H46">
            <v>10791.59</v>
          </cell>
          <cell r="I46">
            <v>10791.59</v>
          </cell>
          <cell r="J46">
            <v>10821.156</v>
          </cell>
          <cell r="K46">
            <v>10791.59</v>
          </cell>
          <cell r="L46">
            <v>10791.59</v>
          </cell>
          <cell r="M46">
            <v>10275.62</v>
          </cell>
          <cell r="N46">
            <v>10129.416</v>
          </cell>
          <cell r="O46">
            <v>10101.74</v>
          </cell>
        </row>
        <row r="47">
          <cell r="A47">
            <v>21687.04</v>
          </cell>
          <cell r="B47">
            <v>15575.226</v>
          </cell>
          <cell r="C47">
            <v>13222.39</v>
          </cell>
          <cell r="D47">
            <v>13061.89</v>
          </cell>
          <cell r="E47">
            <v>13061.89</v>
          </cell>
          <cell r="F47">
            <v>10821.156</v>
          </cell>
          <cell r="G47">
            <v>10791.59</v>
          </cell>
          <cell r="H47">
            <v>10791.59</v>
          </cell>
          <cell r="I47">
            <v>10791.59</v>
          </cell>
          <cell r="J47">
            <v>10821.156</v>
          </cell>
          <cell r="K47">
            <v>10791.59</v>
          </cell>
          <cell r="L47">
            <v>10791.59</v>
          </cell>
          <cell r="M47">
            <v>10275.62</v>
          </cell>
          <cell r="N47">
            <v>10129.416</v>
          </cell>
          <cell r="O47">
            <v>10101.74</v>
          </cell>
        </row>
        <row r="48">
          <cell r="A48">
            <v>21687.04</v>
          </cell>
          <cell r="B48">
            <v>15575.226</v>
          </cell>
          <cell r="C48">
            <v>13222.39</v>
          </cell>
          <cell r="D48">
            <v>13061.89</v>
          </cell>
          <cell r="E48">
            <v>13061.89</v>
          </cell>
          <cell r="F48">
            <v>10821.156</v>
          </cell>
          <cell r="G48">
            <v>10791.59</v>
          </cell>
          <cell r="H48">
            <v>10791.59</v>
          </cell>
          <cell r="I48">
            <v>10791.59</v>
          </cell>
          <cell r="J48">
            <v>10821.156</v>
          </cell>
          <cell r="K48">
            <v>10791.59</v>
          </cell>
          <cell r="L48">
            <v>10791.59</v>
          </cell>
          <cell r="M48">
            <v>10275.62</v>
          </cell>
          <cell r="N48">
            <v>10129.416</v>
          </cell>
          <cell r="O48">
            <v>10101.74</v>
          </cell>
        </row>
        <row r="49">
          <cell r="A49">
            <v>21687.04</v>
          </cell>
          <cell r="B49">
            <v>15575.226</v>
          </cell>
          <cell r="C49">
            <v>13222.39</v>
          </cell>
          <cell r="D49">
            <v>13061.89</v>
          </cell>
          <cell r="E49">
            <v>13061.89</v>
          </cell>
          <cell r="F49">
            <v>10821.156</v>
          </cell>
          <cell r="G49">
            <v>10791.59</v>
          </cell>
          <cell r="H49">
            <v>10791.59</v>
          </cell>
          <cell r="I49">
            <v>10791.59</v>
          </cell>
          <cell r="J49">
            <v>10821.156</v>
          </cell>
          <cell r="K49">
            <v>10791.59</v>
          </cell>
          <cell r="L49">
            <v>10791.59</v>
          </cell>
          <cell r="M49">
            <v>10275.62</v>
          </cell>
          <cell r="N49">
            <v>10129.416</v>
          </cell>
          <cell r="O49">
            <v>10101.74</v>
          </cell>
        </row>
        <row r="50">
          <cell r="A50">
            <v>21687.04</v>
          </cell>
          <cell r="B50">
            <v>15575.226</v>
          </cell>
          <cell r="C50">
            <v>13222.39</v>
          </cell>
          <cell r="D50">
            <v>13061.89</v>
          </cell>
          <cell r="E50">
            <v>13061.89</v>
          </cell>
          <cell r="F50">
            <v>10821.156</v>
          </cell>
          <cell r="G50">
            <v>10791.59</v>
          </cell>
          <cell r="H50">
            <v>10791.59</v>
          </cell>
          <cell r="I50">
            <v>10791.59</v>
          </cell>
          <cell r="J50">
            <v>10821.156</v>
          </cell>
          <cell r="K50">
            <v>10791.59</v>
          </cell>
          <cell r="L50">
            <v>10791.59</v>
          </cell>
          <cell r="M50">
            <v>10275.62</v>
          </cell>
          <cell r="N50">
            <v>10129.416</v>
          </cell>
          <cell r="O50">
            <v>10101.74</v>
          </cell>
        </row>
        <row r="51">
          <cell r="A51">
            <v>21687.04</v>
          </cell>
          <cell r="B51">
            <v>15575.226</v>
          </cell>
          <cell r="C51">
            <v>13222.39</v>
          </cell>
          <cell r="D51">
            <v>13061.89</v>
          </cell>
          <cell r="E51">
            <v>13061.89</v>
          </cell>
          <cell r="F51">
            <v>10821.156</v>
          </cell>
          <cell r="G51">
            <v>10791.59</v>
          </cell>
          <cell r="H51">
            <v>10791.59</v>
          </cell>
          <cell r="I51">
            <v>10791.59</v>
          </cell>
          <cell r="J51">
            <v>10821.156</v>
          </cell>
          <cell r="K51">
            <v>10791.59</v>
          </cell>
          <cell r="L51">
            <v>10791.59</v>
          </cell>
          <cell r="M51">
            <v>10275.62</v>
          </cell>
          <cell r="N51">
            <v>10129.416</v>
          </cell>
          <cell r="O51">
            <v>10101.74</v>
          </cell>
        </row>
        <row r="52">
          <cell r="A52">
            <v>21687.04</v>
          </cell>
          <cell r="B52">
            <v>15575.226</v>
          </cell>
          <cell r="C52">
            <v>13222.39</v>
          </cell>
          <cell r="D52">
            <v>13061.89</v>
          </cell>
          <cell r="E52">
            <v>13061.89</v>
          </cell>
          <cell r="F52">
            <v>10821.156</v>
          </cell>
          <cell r="G52">
            <v>10791.59</v>
          </cell>
          <cell r="H52">
            <v>10791.59</v>
          </cell>
          <cell r="I52">
            <v>10791.59</v>
          </cell>
          <cell r="J52">
            <v>10821.156</v>
          </cell>
          <cell r="K52">
            <v>10791.59</v>
          </cell>
          <cell r="L52">
            <v>10791.59</v>
          </cell>
          <cell r="M52">
            <v>10275.62</v>
          </cell>
          <cell r="N52">
            <v>10129.416</v>
          </cell>
          <cell r="O52">
            <v>10101.74</v>
          </cell>
        </row>
        <row r="53">
          <cell r="A53">
            <v>21687.04</v>
          </cell>
          <cell r="B53">
            <v>15575.226</v>
          </cell>
          <cell r="C53">
            <v>13222.39</v>
          </cell>
          <cell r="D53">
            <v>13061.89</v>
          </cell>
          <cell r="E53">
            <v>13061.89</v>
          </cell>
          <cell r="F53">
            <v>10821.156</v>
          </cell>
          <cell r="G53">
            <v>10791.59</v>
          </cell>
          <cell r="H53">
            <v>10791.59</v>
          </cell>
          <cell r="I53">
            <v>10791.59</v>
          </cell>
          <cell r="J53">
            <v>10821.156</v>
          </cell>
          <cell r="K53">
            <v>10791.59</v>
          </cell>
          <cell r="L53">
            <v>10791.59</v>
          </cell>
          <cell r="M53">
            <v>10275.62</v>
          </cell>
          <cell r="N53">
            <v>10129.416</v>
          </cell>
          <cell r="O53">
            <v>10101.74</v>
          </cell>
        </row>
        <row r="54">
          <cell r="A54">
            <v>21687.04</v>
          </cell>
          <cell r="B54">
            <v>15575.226</v>
          </cell>
          <cell r="C54">
            <v>13222.39</v>
          </cell>
          <cell r="D54">
            <v>13061.89</v>
          </cell>
          <cell r="E54">
            <v>13061.89</v>
          </cell>
          <cell r="F54">
            <v>10821.156</v>
          </cell>
          <cell r="G54">
            <v>10791.59</v>
          </cell>
          <cell r="H54">
            <v>10791.59</v>
          </cell>
          <cell r="I54">
            <v>10791.59</v>
          </cell>
          <cell r="J54">
            <v>10821.156</v>
          </cell>
          <cell r="K54">
            <v>10791.59</v>
          </cell>
          <cell r="L54">
            <v>10791.59</v>
          </cell>
          <cell r="M54">
            <v>10275.62</v>
          </cell>
          <cell r="N54">
            <v>10129.416</v>
          </cell>
          <cell r="O54">
            <v>10101.74</v>
          </cell>
        </row>
        <row r="55">
          <cell r="A55">
            <v>21687.04</v>
          </cell>
          <cell r="B55">
            <v>15575.226</v>
          </cell>
          <cell r="C55">
            <v>13222.39</v>
          </cell>
          <cell r="D55">
            <v>13061.89</v>
          </cell>
          <cell r="E55">
            <v>13061.89</v>
          </cell>
          <cell r="F55">
            <v>10821.156</v>
          </cell>
          <cell r="G55">
            <v>10791.59</v>
          </cell>
          <cell r="H55">
            <v>10791.59</v>
          </cell>
          <cell r="I55">
            <v>10791.59</v>
          </cell>
          <cell r="J55">
            <v>10821.156</v>
          </cell>
          <cell r="K55">
            <v>10791.59</v>
          </cell>
          <cell r="L55">
            <v>10791.59</v>
          </cell>
          <cell r="M55">
            <v>10275.62</v>
          </cell>
          <cell r="N55">
            <v>10129.416</v>
          </cell>
          <cell r="O55">
            <v>10101.74</v>
          </cell>
        </row>
        <row r="56">
          <cell r="A56">
            <v>21687.04</v>
          </cell>
          <cell r="B56">
            <v>15575.226</v>
          </cell>
          <cell r="C56">
            <v>13222.39</v>
          </cell>
          <cell r="D56">
            <v>13061.89</v>
          </cell>
          <cell r="E56">
            <v>13061.89</v>
          </cell>
          <cell r="F56">
            <v>10821.156</v>
          </cell>
          <cell r="G56">
            <v>10791.59</v>
          </cell>
          <cell r="H56">
            <v>10791.59</v>
          </cell>
          <cell r="I56">
            <v>10791.59</v>
          </cell>
          <cell r="J56">
            <v>10821.156</v>
          </cell>
          <cell r="K56">
            <v>10791.59</v>
          </cell>
          <cell r="L56">
            <v>10791.59</v>
          </cell>
          <cell r="M56">
            <v>10275.62</v>
          </cell>
          <cell r="N56">
            <v>10129.416</v>
          </cell>
          <cell r="O56">
            <v>10101.74</v>
          </cell>
        </row>
        <row r="57">
          <cell r="A57">
            <v>21687.04</v>
          </cell>
          <cell r="B57">
            <v>15575.226</v>
          </cell>
          <cell r="C57">
            <v>13222.39</v>
          </cell>
          <cell r="D57">
            <v>13061.89</v>
          </cell>
          <cell r="E57">
            <v>13061.89</v>
          </cell>
          <cell r="F57">
            <v>10821.156</v>
          </cell>
          <cell r="G57">
            <v>10791.59</v>
          </cell>
          <cell r="H57">
            <v>10791.59</v>
          </cell>
          <cell r="I57">
            <v>10791.59</v>
          </cell>
          <cell r="J57">
            <v>10821.156</v>
          </cell>
          <cell r="K57">
            <v>10791.59</v>
          </cell>
          <cell r="L57">
            <v>10791.59</v>
          </cell>
          <cell r="M57">
            <v>10275.62</v>
          </cell>
          <cell r="N57">
            <v>10129.416</v>
          </cell>
          <cell r="O57">
            <v>10101.74</v>
          </cell>
        </row>
        <row r="58">
          <cell r="A58">
            <v>21687.04</v>
          </cell>
          <cell r="B58">
            <v>15575.226</v>
          </cell>
          <cell r="C58">
            <v>13222.39</v>
          </cell>
          <cell r="D58">
            <v>13061.89</v>
          </cell>
          <cell r="E58">
            <v>13061.89</v>
          </cell>
          <cell r="F58">
            <v>10821.156</v>
          </cell>
          <cell r="G58">
            <v>10791.59</v>
          </cell>
          <cell r="H58">
            <v>10791.59</v>
          </cell>
          <cell r="I58">
            <v>10791.59</v>
          </cell>
          <cell r="J58">
            <v>10821.156</v>
          </cell>
          <cell r="K58">
            <v>10791.59</v>
          </cell>
          <cell r="L58">
            <v>10791.59</v>
          </cell>
          <cell r="M58">
            <v>10275.62</v>
          </cell>
          <cell r="N58">
            <v>10129.416</v>
          </cell>
          <cell r="O58">
            <v>10101.74</v>
          </cell>
        </row>
        <row r="59">
          <cell r="A59">
            <v>21687.04</v>
          </cell>
          <cell r="B59">
            <v>15575.226</v>
          </cell>
          <cell r="C59">
            <v>13222.39</v>
          </cell>
          <cell r="D59">
            <v>13061.89</v>
          </cell>
          <cell r="E59">
            <v>13061.89</v>
          </cell>
          <cell r="F59">
            <v>10821.156</v>
          </cell>
          <cell r="G59">
            <v>10791.59</v>
          </cell>
          <cell r="H59">
            <v>10791.59</v>
          </cell>
          <cell r="I59">
            <v>10791.59</v>
          </cell>
          <cell r="J59">
            <v>10821.156</v>
          </cell>
          <cell r="K59">
            <v>10791.59</v>
          </cell>
          <cell r="L59">
            <v>10791.59</v>
          </cell>
          <cell r="M59">
            <v>10275.62</v>
          </cell>
          <cell r="N59">
            <v>10129.416</v>
          </cell>
          <cell r="O59">
            <v>10101.74</v>
          </cell>
        </row>
        <row r="60">
          <cell r="A60">
            <v>21687.04</v>
          </cell>
          <cell r="B60">
            <v>15575.226</v>
          </cell>
          <cell r="C60">
            <v>13222.39</v>
          </cell>
          <cell r="D60">
            <v>13061.89</v>
          </cell>
          <cell r="E60">
            <v>13061.89</v>
          </cell>
          <cell r="F60">
            <v>10821.156</v>
          </cell>
          <cell r="G60">
            <v>10791.59</v>
          </cell>
          <cell r="H60">
            <v>10791.59</v>
          </cell>
          <cell r="I60">
            <v>10791.59</v>
          </cell>
          <cell r="J60">
            <v>10821.156</v>
          </cell>
          <cell r="K60">
            <v>10791.59</v>
          </cell>
          <cell r="L60">
            <v>10791.59</v>
          </cell>
          <cell r="M60">
            <v>10275.62</v>
          </cell>
          <cell r="N60">
            <v>10129.416</v>
          </cell>
          <cell r="O60">
            <v>10101.74</v>
          </cell>
        </row>
        <row r="61">
          <cell r="A61">
            <v>21687.04</v>
          </cell>
          <cell r="B61">
            <v>15575.226</v>
          </cell>
          <cell r="C61">
            <v>13222.39</v>
          </cell>
          <cell r="D61">
            <v>13061.89</v>
          </cell>
          <cell r="E61">
            <v>13061.89</v>
          </cell>
          <cell r="F61">
            <v>10821.156</v>
          </cell>
          <cell r="G61">
            <v>10791.59</v>
          </cell>
          <cell r="H61">
            <v>10791.59</v>
          </cell>
          <cell r="I61">
            <v>10791.59</v>
          </cell>
          <cell r="J61">
            <v>10821.156</v>
          </cell>
          <cell r="K61">
            <v>10791.59</v>
          </cell>
          <cell r="L61">
            <v>10791.59</v>
          </cell>
          <cell r="M61">
            <v>10275.62</v>
          </cell>
          <cell r="N61">
            <v>10129.416</v>
          </cell>
          <cell r="O61">
            <v>10101.74</v>
          </cell>
        </row>
        <row r="62">
          <cell r="A62">
            <v>21687.04</v>
          </cell>
          <cell r="B62">
            <v>15575.226</v>
          </cell>
          <cell r="C62">
            <v>13222.39</v>
          </cell>
          <cell r="D62">
            <v>13061.89</v>
          </cell>
          <cell r="E62">
            <v>13061.89</v>
          </cell>
          <cell r="F62">
            <v>10821.156</v>
          </cell>
          <cell r="G62">
            <v>10791.59</v>
          </cell>
          <cell r="H62">
            <v>10791.59</v>
          </cell>
          <cell r="I62">
            <v>10791.59</v>
          </cell>
          <cell r="J62">
            <v>10821.156</v>
          </cell>
          <cell r="K62">
            <v>10791.59</v>
          </cell>
          <cell r="L62">
            <v>10791.59</v>
          </cell>
          <cell r="M62">
            <v>10275.62</v>
          </cell>
          <cell r="N62">
            <v>10129.416</v>
          </cell>
          <cell r="O62">
            <v>10101.74</v>
          </cell>
        </row>
        <row r="63">
          <cell r="A63">
            <v>21687.04</v>
          </cell>
          <cell r="B63">
            <v>15575.226</v>
          </cell>
          <cell r="C63">
            <v>13222.39</v>
          </cell>
          <cell r="D63">
            <v>13061.89</v>
          </cell>
          <cell r="E63">
            <v>13061.89</v>
          </cell>
          <cell r="F63">
            <v>10821.156</v>
          </cell>
          <cell r="G63">
            <v>10791.59</v>
          </cell>
          <cell r="H63">
            <v>10791.59</v>
          </cell>
          <cell r="I63">
            <v>10791.59</v>
          </cell>
          <cell r="J63">
            <v>10821.156</v>
          </cell>
          <cell r="K63">
            <v>10791.59</v>
          </cell>
          <cell r="L63">
            <v>10791.59</v>
          </cell>
          <cell r="M63">
            <v>10275.62</v>
          </cell>
          <cell r="N63">
            <v>10129.416</v>
          </cell>
          <cell r="O63">
            <v>10101.74</v>
          </cell>
        </row>
        <row r="64">
          <cell r="A64">
            <v>21687.04</v>
          </cell>
          <cell r="B64">
            <v>15575.226</v>
          </cell>
          <cell r="C64">
            <v>13222.39</v>
          </cell>
          <cell r="D64">
            <v>13061.89</v>
          </cell>
          <cell r="E64">
            <v>13061.89</v>
          </cell>
          <cell r="F64">
            <v>10821.156</v>
          </cell>
          <cell r="G64">
            <v>10791.59</v>
          </cell>
          <cell r="H64">
            <v>10791.59</v>
          </cell>
          <cell r="I64">
            <v>10791.59</v>
          </cell>
          <cell r="J64">
            <v>10821.156</v>
          </cell>
          <cell r="K64">
            <v>10791.59</v>
          </cell>
          <cell r="L64">
            <v>10791.59</v>
          </cell>
          <cell r="M64">
            <v>10275.62</v>
          </cell>
          <cell r="N64">
            <v>10129.416</v>
          </cell>
          <cell r="O64">
            <v>10101.74</v>
          </cell>
        </row>
        <row r="65">
          <cell r="A65">
            <v>21687.04</v>
          </cell>
          <cell r="B65">
            <v>15575.226</v>
          </cell>
          <cell r="C65">
            <v>13222.39</v>
          </cell>
          <cell r="D65">
            <v>13061.89</v>
          </cell>
          <cell r="E65">
            <v>13061.89</v>
          </cell>
          <cell r="F65">
            <v>10821.156</v>
          </cell>
          <cell r="G65">
            <v>10791.59</v>
          </cell>
          <cell r="H65">
            <v>10791.59</v>
          </cell>
          <cell r="I65">
            <v>10791.59</v>
          </cell>
          <cell r="J65">
            <v>10821.156</v>
          </cell>
          <cell r="K65">
            <v>10791.59</v>
          </cell>
          <cell r="L65">
            <v>10791.59</v>
          </cell>
          <cell r="M65">
            <v>10275.62</v>
          </cell>
          <cell r="N65">
            <v>10129.416</v>
          </cell>
          <cell r="O65">
            <v>10101.74</v>
          </cell>
        </row>
        <row r="66">
          <cell r="A66">
            <v>21687.04</v>
          </cell>
          <cell r="B66">
            <v>15575.226</v>
          </cell>
          <cell r="C66">
            <v>13222.39</v>
          </cell>
          <cell r="D66">
            <v>13061.89</v>
          </cell>
          <cell r="E66">
            <v>13061.89</v>
          </cell>
          <cell r="F66">
            <v>10821.156</v>
          </cell>
          <cell r="G66">
            <v>10791.59</v>
          </cell>
          <cell r="H66">
            <v>10791.59</v>
          </cell>
          <cell r="I66">
            <v>10791.59</v>
          </cell>
          <cell r="J66">
            <v>10821.156</v>
          </cell>
          <cell r="K66">
            <v>10791.59</v>
          </cell>
          <cell r="L66">
            <v>10791.59</v>
          </cell>
          <cell r="M66">
            <v>10275.62</v>
          </cell>
          <cell r="N66">
            <v>10129.416</v>
          </cell>
          <cell r="O66">
            <v>10101.74</v>
          </cell>
        </row>
        <row r="67">
          <cell r="A67">
            <v>21687.04</v>
          </cell>
          <cell r="B67">
            <v>15575.226</v>
          </cell>
          <cell r="C67">
            <v>13222.39</v>
          </cell>
          <cell r="D67">
            <v>13061.89</v>
          </cell>
          <cell r="E67">
            <v>13061.89</v>
          </cell>
          <cell r="F67">
            <v>10821.156</v>
          </cell>
          <cell r="G67">
            <v>10791.59</v>
          </cell>
          <cell r="H67">
            <v>10791.59</v>
          </cell>
          <cell r="I67">
            <v>10791.59</v>
          </cell>
          <cell r="J67">
            <v>10821.156</v>
          </cell>
          <cell r="K67">
            <v>10791.59</v>
          </cell>
          <cell r="L67">
            <v>10791.59</v>
          </cell>
          <cell r="M67">
            <v>10275.62</v>
          </cell>
          <cell r="N67">
            <v>10129.416</v>
          </cell>
          <cell r="O67">
            <v>10101.74</v>
          </cell>
        </row>
        <row r="68">
          <cell r="A68">
            <v>21687.04</v>
          </cell>
          <cell r="B68">
            <v>15575.226</v>
          </cell>
          <cell r="C68">
            <v>13222.39</v>
          </cell>
          <cell r="D68">
            <v>13061.89</v>
          </cell>
          <cell r="E68">
            <v>13061.89</v>
          </cell>
          <cell r="F68">
            <v>10821.156</v>
          </cell>
          <cell r="G68">
            <v>10791.59</v>
          </cell>
          <cell r="H68">
            <v>10791.59</v>
          </cell>
          <cell r="I68">
            <v>10791.59</v>
          </cell>
          <cell r="J68">
            <v>10821.156</v>
          </cell>
          <cell r="K68">
            <v>10791.59</v>
          </cell>
          <cell r="L68">
            <v>10791.59</v>
          </cell>
          <cell r="M68">
            <v>10275.62</v>
          </cell>
          <cell r="N68">
            <v>10129.416</v>
          </cell>
          <cell r="O68">
            <v>10101.74</v>
          </cell>
        </row>
        <row r="69">
          <cell r="A69">
            <v>21687.04</v>
          </cell>
          <cell r="B69">
            <v>15575.226</v>
          </cell>
          <cell r="C69">
            <v>13222.39</v>
          </cell>
          <cell r="D69">
            <v>13061.89</v>
          </cell>
          <cell r="E69">
            <v>13061.89</v>
          </cell>
          <cell r="F69">
            <v>10821.156</v>
          </cell>
          <cell r="G69">
            <v>10791.59</v>
          </cell>
          <cell r="H69">
            <v>10791.59</v>
          </cell>
          <cell r="I69">
            <v>10791.59</v>
          </cell>
          <cell r="J69">
            <v>10821.156</v>
          </cell>
          <cell r="K69">
            <v>10791.59</v>
          </cell>
          <cell r="L69">
            <v>10791.59</v>
          </cell>
          <cell r="M69">
            <v>10275.62</v>
          </cell>
          <cell r="N69">
            <v>10129.416</v>
          </cell>
          <cell r="O69">
            <v>10101.74</v>
          </cell>
        </row>
        <row r="70">
          <cell r="A70">
            <v>21687.04</v>
          </cell>
          <cell r="B70">
            <v>15575.226</v>
          </cell>
          <cell r="C70">
            <v>13222.39</v>
          </cell>
          <cell r="D70">
            <v>13061.89</v>
          </cell>
          <cell r="E70">
            <v>13061.89</v>
          </cell>
          <cell r="F70">
            <v>10821.156</v>
          </cell>
          <cell r="G70">
            <v>10791.59</v>
          </cell>
          <cell r="H70">
            <v>10791.59</v>
          </cell>
          <cell r="I70">
            <v>10791.59</v>
          </cell>
          <cell r="J70">
            <v>10821.156</v>
          </cell>
          <cell r="K70">
            <v>10791.59</v>
          </cell>
          <cell r="L70">
            <v>10791.59</v>
          </cell>
          <cell r="M70">
            <v>10275.62</v>
          </cell>
          <cell r="N70">
            <v>10129.416</v>
          </cell>
          <cell r="O70">
            <v>10101.74</v>
          </cell>
        </row>
        <row r="71">
          <cell r="A71">
            <v>21687.04</v>
          </cell>
          <cell r="B71">
            <v>15575.226</v>
          </cell>
          <cell r="C71">
            <v>13222.39</v>
          </cell>
          <cell r="D71">
            <v>13061.89</v>
          </cell>
          <cell r="E71">
            <v>13061.89</v>
          </cell>
          <cell r="F71">
            <v>10821.156</v>
          </cell>
          <cell r="G71">
            <v>10791.59</v>
          </cell>
          <cell r="H71">
            <v>10791.59</v>
          </cell>
          <cell r="I71">
            <v>10791.59</v>
          </cell>
          <cell r="J71">
            <v>10821.156</v>
          </cell>
          <cell r="K71">
            <v>10791.59</v>
          </cell>
          <cell r="L71">
            <v>10791.59</v>
          </cell>
          <cell r="M71">
            <v>10275.62</v>
          </cell>
          <cell r="N71">
            <v>10129.416</v>
          </cell>
          <cell r="O71">
            <v>10101.74</v>
          </cell>
        </row>
        <row r="72">
          <cell r="A72">
            <v>21687.04</v>
          </cell>
          <cell r="B72">
            <v>15575.226</v>
          </cell>
          <cell r="C72">
            <v>13222.39</v>
          </cell>
          <cell r="D72">
            <v>13061.89</v>
          </cell>
          <cell r="E72">
            <v>13061.89</v>
          </cell>
          <cell r="F72">
            <v>10821.156</v>
          </cell>
          <cell r="G72">
            <v>10791.59</v>
          </cell>
          <cell r="H72">
            <v>10791.59</v>
          </cell>
          <cell r="I72">
            <v>10791.59</v>
          </cell>
          <cell r="J72">
            <v>10821.156</v>
          </cell>
          <cell r="K72">
            <v>10791.59</v>
          </cell>
          <cell r="L72">
            <v>10791.59</v>
          </cell>
          <cell r="M72">
            <v>10275.62</v>
          </cell>
          <cell r="N72">
            <v>10129.416</v>
          </cell>
          <cell r="O72">
            <v>10101.74</v>
          </cell>
        </row>
        <row r="73">
          <cell r="A73">
            <v>21687.04</v>
          </cell>
          <cell r="B73">
            <v>15575.226</v>
          </cell>
          <cell r="C73">
            <v>13222.39</v>
          </cell>
          <cell r="D73">
            <v>13061.89</v>
          </cell>
          <cell r="E73">
            <v>13061.89</v>
          </cell>
          <cell r="F73">
            <v>10821.156</v>
          </cell>
          <cell r="G73">
            <v>10791.59</v>
          </cell>
          <cell r="H73">
            <v>10791.59</v>
          </cell>
          <cell r="I73">
            <v>10791.59</v>
          </cell>
          <cell r="J73">
            <v>10821.156</v>
          </cell>
          <cell r="K73">
            <v>10791.59</v>
          </cell>
          <cell r="L73">
            <v>10791.59</v>
          </cell>
          <cell r="M73">
            <v>10275.62</v>
          </cell>
          <cell r="N73">
            <v>10129.416</v>
          </cell>
          <cell r="O73">
            <v>10101.74</v>
          </cell>
        </row>
        <row r="74">
          <cell r="A74">
            <v>21687.04</v>
          </cell>
          <cell r="B74">
            <v>15575.226</v>
          </cell>
          <cell r="C74">
            <v>13222.39</v>
          </cell>
          <cell r="D74">
            <v>13061.89</v>
          </cell>
          <cell r="E74">
            <v>13061.89</v>
          </cell>
          <cell r="F74">
            <v>10821.156</v>
          </cell>
          <cell r="G74">
            <v>10791.59</v>
          </cell>
          <cell r="H74">
            <v>10791.59</v>
          </cell>
          <cell r="I74">
            <v>10791.59</v>
          </cell>
          <cell r="J74">
            <v>10821.156</v>
          </cell>
          <cell r="K74">
            <v>10791.59</v>
          </cell>
          <cell r="L74">
            <v>10791.59</v>
          </cell>
          <cell r="M74">
            <v>10275.62</v>
          </cell>
          <cell r="N74">
            <v>10129.416</v>
          </cell>
          <cell r="O74">
            <v>10101.74</v>
          </cell>
        </row>
        <row r="75">
          <cell r="A75">
            <v>21687.04</v>
          </cell>
          <cell r="B75">
            <v>15575.226</v>
          </cell>
          <cell r="C75">
            <v>13222.39</v>
          </cell>
          <cell r="D75">
            <v>13061.89</v>
          </cell>
          <cell r="E75">
            <v>13061.89</v>
          </cell>
          <cell r="F75">
            <v>10821.156</v>
          </cell>
          <cell r="G75">
            <v>10791.59</v>
          </cell>
          <cell r="H75">
            <v>10791.59</v>
          </cell>
          <cell r="I75">
            <v>10791.59</v>
          </cell>
          <cell r="J75">
            <v>10821.156</v>
          </cell>
          <cell r="K75">
            <v>10791.59</v>
          </cell>
          <cell r="L75">
            <v>10791.59</v>
          </cell>
          <cell r="M75">
            <v>10275.62</v>
          </cell>
          <cell r="N75">
            <v>10129.416</v>
          </cell>
          <cell r="O75">
            <v>10101.74</v>
          </cell>
        </row>
        <row r="76">
          <cell r="A76">
            <v>21687.04</v>
          </cell>
          <cell r="B76">
            <v>15575.226</v>
          </cell>
          <cell r="C76">
            <v>13222.39</v>
          </cell>
          <cell r="D76">
            <v>13061.89</v>
          </cell>
          <cell r="E76">
            <v>13061.89</v>
          </cell>
          <cell r="F76">
            <v>10821.156</v>
          </cell>
          <cell r="G76">
            <v>10791.59</v>
          </cell>
          <cell r="H76">
            <v>10791.59</v>
          </cell>
          <cell r="I76">
            <v>10791.59</v>
          </cell>
          <cell r="J76">
            <v>10821.156</v>
          </cell>
          <cell r="K76">
            <v>10791.59</v>
          </cell>
          <cell r="L76">
            <v>10791.59</v>
          </cell>
          <cell r="M76">
            <v>10275.62</v>
          </cell>
          <cell r="N76">
            <v>10129.416</v>
          </cell>
          <cell r="O76">
            <v>10101.74</v>
          </cell>
        </row>
        <row r="77">
          <cell r="A77">
            <v>21687.04</v>
          </cell>
          <cell r="B77">
            <v>15575.226</v>
          </cell>
          <cell r="C77">
            <v>13222.39</v>
          </cell>
          <cell r="D77">
            <v>13061.89</v>
          </cell>
          <cell r="E77">
            <v>13061.89</v>
          </cell>
          <cell r="F77">
            <v>10821.156</v>
          </cell>
          <cell r="G77">
            <v>10791.59</v>
          </cell>
          <cell r="H77">
            <v>10791.59</v>
          </cell>
          <cell r="I77">
            <v>10791.59</v>
          </cell>
          <cell r="J77">
            <v>10821.156</v>
          </cell>
          <cell r="K77">
            <v>10791.59</v>
          </cell>
          <cell r="L77">
            <v>10791.59</v>
          </cell>
          <cell r="M77">
            <v>10275.62</v>
          </cell>
          <cell r="N77">
            <v>10129.416</v>
          </cell>
          <cell r="O77">
            <v>10101.74</v>
          </cell>
        </row>
        <row r="78">
          <cell r="A78">
            <v>21687.04</v>
          </cell>
          <cell r="B78">
            <v>15575.226</v>
          </cell>
          <cell r="C78">
            <v>13222.39</v>
          </cell>
          <cell r="D78">
            <v>13061.89</v>
          </cell>
          <cell r="E78">
            <v>13061.89</v>
          </cell>
          <cell r="F78">
            <v>10821.156</v>
          </cell>
          <cell r="G78">
            <v>10791.59</v>
          </cell>
          <cell r="H78">
            <v>10791.59</v>
          </cell>
          <cell r="I78">
            <v>10791.59</v>
          </cell>
          <cell r="J78">
            <v>10821.156</v>
          </cell>
          <cell r="K78">
            <v>10791.59</v>
          </cell>
          <cell r="L78">
            <v>10791.59</v>
          </cell>
          <cell r="M78">
            <v>10275.62</v>
          </cell>
          <cell r="N78">
            <v>10129.416</v>
          </cell>
          <cell r="O78">
            <v>10101.74</v>
          </cell>
        </row>
        <row r="79">
          <cell r="A79">
            <v>21687.04</v>
          </cell>
          <cell r="B79">
            <v>15575.226</v>
          </cell>
          <cell r="C79">
            <v>13222.39</v>
          </cell>
          <cell r="D79">
            <v>13061.89</v>
          </cell>
          <cell r="E79">
            <v>13061.89</v>
          </cell>
          <cell r="F79">
            <v>10821.156</v>
          </cell>
          <cell r="G79">
            <v>10791.59</v>
          </cell>
          <cell r="H79">
            <v>10791.59</v>
          </cell>
          <cell r="I79">
            <v>10791.59</v>
          </cell>
          <cell r="J79">
            <v>10821.156</v>
          </cell>
          <cell r="K79">
            <v>10791.59</v>
          </cell>
          <cell r="L79">
            <v>10791.59</v>
          </cell>
          <cell r="M79">
            <v>10275.62</v>
          </cell>
          <cell r="N79">
            <v>10129.416</v>
          </cell>
          <cell r="O79">
            <v>10101.74</v>
          </cell>
        </row>
        <row r="80">
          <cell r="A80">
            <v>21687.04</v>
          </cell>
          <cell r="B80">
            <v>15575.226</v>
          </cell>
          <cell r="C80">
            <v>13222.39</v>
          </cell>
          <cell r="D80">
            <v>13061.89</v>
          </cell>
          <cell r="E80">
            <v>13061.89</v>
          </cell>
          <cell r="F80">
            <v>10821.156</v>
          </cell>
          <cell r="G80">
            <v>10791.59</v>
          </cell>
          <cell r="H80">
            <v>10791.59</v>
          </cell>
          <cell r="I80">
            <v>10791.59</v>
          </cell>
          <cell r="J80">
            <v>10821.156</v>
          </cell>
          <cell r="K80">
            <v>10791.59</v>
          </cell>
          <cell r="L80">
            <v>10791.59</v>
          </cell>
          <cell r="M80">
            <v>10275.62</v>
          </cell>
          <cell r="N80">
            <v>10129.416</v>
          </cell>
          <cell r="O80">
            <v>10101.74</v>
          </cell>
        </row>
        <row r="81">
          <cell r="A81">
            <v>21687.04</v>
          </cell>
          <cell r="B81">
            <v>15575.226</v>
          </cell>
          <cell r="C81">
            <v>13222.39</v>
          </cell>
          <cell r="D81">
            <v>13061.89</v>
          </cell>
          <cell r="E81">
            <v>13061.89</v>
          </cell>
          <cell r="F81">
            <v>10821.156</v>
          </cell>
          <cell r="G81">
            <v>10791.59</v>
          </cell>
          <cell r="H81">
            <v>10791.59</v>
          </cell>
          <cell r="I81">
            <v>10791.59</v>
          </cell>
          <cell r="J81">
            <v>10821.156</v>
          </cell>
          <cell r="K81">
            <v>10791.59</v>
          </cell>
          <cell r="L81">
            <v>10791.59</v>
          </cell>
          <cell r="M81">
            <v>10275.62</v>
          </cell>
          <cell r="N81">
            <v>10129.416</v>
          </cell>
          <cell r="O81">
            <v>10101.74</v>
          </cell>
        </row>
        <row r="82">
          <cell r="A82">
            <v>21687.04</v>
          </cell>
          <cell r="B82">
            <v>15575.226</v>
          </cell>
          <cell r="C82">
            <v>13222.39</v>
          </cell>
          <cell r="D82">
            <v>13061.89</v>
          </cell>
          <cell r="E82">
            <v>13061.89</v>
          </cell>
          <cell r="F82">
            <v>10821.156</v>
          </cell>
          <cell r="G82">
            <v>10791.59</v>
          </cell>
          <cell r="H82">
            <v>10791.59</v>
          </cell>
          <cell r="I82">
            <v>10791.59</v>
          </cell>
          <cell r="J82">
            <v>10821.156</v>
          </cell>
          <cell r="K82">
            <v>10791.59</v>
          </cell>
          <cell r="L82">
            <v>10791.59</v>
          </cell>
          <cell r="M82">
            <v>10275.62</v>
          </cell>
          <cell r="N82">
            <v>10129.416</v>
          </cell>
          <cell r="O82">
            <v>10101.74</v>
          </cell>
        </row>
        <row r="83">
          <cell r="A83">
            <v>21687.04</v>
          </cell>
          <cell r="B83">
            <v>15575.226</v>
          </cell>
          <cell r="C83">
            <v>13222.39</v>
          </cell>
          <cell r="D83">
            <v>13061.89</v>
          </cell>
          <cell r="E83">
            <v>13061.89</v>
          </cell>
          <cell r="F83">
            <v>10821.156</v>
          </cell>
          <cell r="G83">
            <v>10791.59</v>
          </cell>
          <cell r="H83">
            <v>10791.59</v>
          </cell>
          <cell r="I83">
            <v>10791.59</v>
          </cell>
          <cell r="J83">
            <v>10821.156</v>
          </cell>
          <cell r="K83">
            <v>10791.59</v>
          </cell>
          <cell r="L83">
            <v>10791.59</v>
          </cell>
          <cell r="M83">
            <v>10275.62</v>
          </cell>
          <cell r="N83">
            <v>10129.416</v>
          </cell>
          <cell r="O83">
            <v>10101.74</v>
          </cell>
        </row>
        <row r="84">
          <cell r="A84">
            <v>21687.04</v>
          </cell>
          <cell r="B84">
            <v>15575.226</v>
          </cell>
          <cell r="C84">
            <v>13222.39</v>
          </cell>
          <cell r="D84">
            <v>13061.89</v>
          </cell>
          <cell r="E84">
            <v>13061.89</v>
          </cell>
          <cell r="F84">
            <v>10821.156</v>
          </cell>
          <cell r="G84">
            <v>10791.59</v>
          </cell>
          <cell r="H84">
            <v>10791.59</v>
          </cell>
          <cell r="I84">
            <v>10791.59</v>
          </cell>
          <cell r="J84">
            <v>10821.156</v>
          </cell>
          <cell r="K84">
            <v>10791.59</v>
          </cell>
          <cell r="L84">
            <v>10791.59</v>
          </cell>
          <cell r="M84">
            <v>10275.62</v>
          </cell>
          <cell r="N84">
            <v>10129.416</v>
          </cell>
          <cell r="O84">
            <v>10101.74</v>
          </cell>
        </row>
        <row r="85">
          <cell r="A85">
            <v>21687.04</v>
          </cell>
          <cell r="B85">
            <v>15575.226</v>
          </cell>
          <cell r="C85">
            <v>13222.39</v>
          </cell>
          <cell r="D85">
            <v>13061.89</v>
          </cell>
          <cell r="E85">
            <v>13061.89</v>
          </cell>
          <cell r="F85">
            <v>10821.156</v>
          </cell>
          <cell r="G85">
            <v>10791.59</v>
          </cell>
          <cell r="H85">
            <v>10791.59</v>
          </cell>
          <cell r="I85">
            <v>10791.59</v>
          </cell>
          <cell r="J85">
            <v>10821.156</v>
          </cell>
          <cell r="K85">
            <v>10791.59</v>
          </cell>
          <cell r="L85">
            <v>10791.59</v>
          </cell>
          <cell r="M85">
            <v>10275.62</v>
          </cell>
          <cell r="N85">
            <v>10129.416</v>
          </cell>
          <cell r="O85">
            <v>10101.74</v>
          </cell>
        </row>
        <row r="86">
          <cell r="A86">
            <v>21687.04</v>
          </cell>
          <cell r="B86">
            <v>15575.226</v>
          </cell>
          <cell r="C86">
            <v>13222.39</v>
          </cell>
          <cell r="D86">
            <v>13061.89</v>
          </cell>
          <cell r="E86">
            <v>13061.89</v>
          </cell>
          <cell r="F86">
            <v>10821.156</v>
          </cell>
          <cell r="G86">
            <v>10791.59</v>
          </cell>
          <cell r="H86">
            <v>10791.59</v>
          </cell>
          <cell r="I86">
            <v>10791.59</v>
          </cell>
          <cell r="J86">
            <v>10821.156</v>
          </cell>
          <cell r="K86">
            <v>10791.59</v>
          </cell>
          <cell r="L86">
            <v>10791.59</v>
          </cell>
          <cell r="M86">
            <v>10275.62</v>
          </cell>
          <cell r="N86">
            <v>10129.416</v>
          </cell>
          <cell r="O86">
            <v>10101.74</v>
          </cell>
        </row>
        <row r="87">
          <cell r="A87">
            <v>21687.04</v>
          </cell>
          <cell r="B87">
            <v>15575.226</v>
          </cell>
          <cell r="C87">
            <v>13222.39</v>
          </cell>
          <cell r="D87">
            <v>13061.89</v>
          </cell>
          <cell r="E87">
            <v>13061.89</v>
          </cell>
          <cell r="F87">
            <v>10821.156</v>
          </cell>
          <cell r="G87">
            <v>10791.59</v>
          </cell>
          <cell r="H87">
            <v>10791.59</v>
          </cell>
          <cell r="I87">
            <v>10791.59</v>
          </cell>
          <cell r="J87">
            <v>10821.156</v>
          </cell>
          <cell r="K87">
            <v>10791.59</v>
          </cell>
          <cell r="L87">
            <v>10791.59</v>
          </cell>
          <cell r="M87">
            <v>10275.62</v>
          </cell>
          <cell r="N87">
            <v>10129.416</v>
          </cell>
          <cell r="O87">
            <v>10101.74</v>
          </cell>
        </row>
        <row r="88">
          <cell r="A88">
            <v>21687.04</v>
          </cell>
          <cell r="B88">
            <v>15575.226</v>
          </cell>
          <cell r="C88">
            <v>13222.39</v>
          </cell>
          <cell r="D88">
            <v>13061.89</v>
          </cell>
          <cell r="E88">
            <v>13061.89</v>
          </cell>
          <cell r="F88">
            <v>10821.156</v>
          </cell>
          <cell r="G88">
            <v>10791.59</v>
          </cell>
          <cell r="H88">
            <v>10791.59</v>
          </cell>
          <cell r="I88">
            <v>10791.59</v>
          </cell>
          <cell r="J88">
            <v>10821.156</v>
          </cell>
          <cell r="K88">
            <v>10791.59</v>
          </cell>
          <cell r="L88">
            <v>10791.59</v>
          </cell>
          <cell r="M88">
            <v>10275.62</v>
          </cell>
          <cell r="N88">
            <v>10129.416</v>
          </cell>
          <cell r="O88">
            <v>10101.74</v>
          </cell>
        </row>
        <row r="89">
          <cell r="A89">
            <v>21687.04</v>
          </cell>
          <cell r="B89">
            <v>15575.226</v>
          </cell>
          <cell r="C89">
            <v>13222.39</v>
          </cell>
          <cell r="D89">
            <v>13061.89</v>
          </cell>
          <cell r="E89">
            <v>13061.89</v>
          </cell>
          <cell r="F89">
            <v>10821.156</v>
          </cell>
          <cell r="G89">
            <v>10791.59</v>
          </cell>
          <cell r="H89">
            <v>10791.59</v>
          </cell>
          <cell r="I89">
            <v>10791.59</v>
          </cell>
          <cell r="J89">
            <v>10821.156</v>
          </cell>
          <cell r="K89">
            <v>10791.59</v>
          </cell>
          <cell r="L89">
            <v>10791.59</v>
          </cell>
          <cell r="M89">
            <v>10275.62</v>
          </cell>
          <cell r="N89">
            <v>10129.416</v>
          </cell>
          <cell r="O89">
            <v>10101.74</v>
          </cell>
        </row>
        <row r="90">
          <cell r="A90">
            <v>21687.04</v>
          </cell>
          <cell r="B90">
            <v>15575.226</v>
          </cell>
          <cell r="C90">
            <v>13222.39</v>
          </cell>
          <cell r="D90">
            <v>13061.89</v>
          </cell>
          <cell r="E90">
            <v>13061.89</v>
          </cell>
          <cell r="F90">
            <v>10821.156</v>
          </cell>
          <cell r="G90">
            <v>10791.59</v>
          </cell>
          <cell r="H90">
            <v>10791.59</v>
          </cell>
          <cell r="I90">
            <v>10791.59</v>
          </cell>
          <cell r="J90">
            <v>10821.156</v>
          </cell>
          <cell r="K90">
            <v>10791.59</v>
          </cell>
          <cell r="L90">
            <v>10791.59</v>
          </cell>
          <cell r="M90">
            <v>10275.62</v>
          </cell>
          <cell r="N90">
            <v>10129.416</v>
          </cell>
          <cell r="O90">
            <v>10101.74</v>
          </cell>
        </row>
        <row r="91">
          <cell r="A91">
            <v>21687.04</v>
          </cell>
          <cell r="B91">
            <v>15575.226</v>
          </cell>
          <cell r="C91">
            <v>13222.39</v>
          </cell>
          <cell r="D91">
            <v>13061.89</v>
          </cell>
          <cell r="E91">
            <v>13061.89</v>
          </cell>
          <cell r="F91">
            <v>10821.156</v>
          </cell>
          <cell r="G91">
            <v>10791.59</v>
          </cell>
          <cell r="H91">
            <v>10791.59</v>
          </cell>
          <cell r="I91">
            <v>10791.59</v>
          </cell>
          <cell r="J91">
            <v>10821.156</v>
          </cell>
          <cell r="K91">
            <v>10791.59</v>
          </cell>
          <cell r="L91">
            <v>10791.59</v>
          </cell>
          <cell r="M91">
            <v>10275.62</v>
          </cell>
          <cell r="N91">
            <v>10129.416</v>
          </cell>
          <cell r="O91">
            <v>10101.74</v>
          </cell>
        </row>
        <row r="92">
          <cell r="A92">
            <v>21687.04</v>
          </cell>
          <cell r="B92">
            <v>15575.226</v>
          </cell>
          <cell r="C92">
            <v>13222.39</v>
          </cell>
          <cell r="D92">
            <v>13061.89</v>
          </cell>
          <cell r="E92">
            <v>13061.89</v>
          </cell>
          <cell r="F92">
            <v>10821.156</v>
          </cell>
          <cell r="G92">
            <v>10791.59</v>
          </cell>
          <cell r="H92">
            <v>10791.59</v>
          </cell>
          <cell r="I92">
            <v>10791.59</v>
          </cell>
          <cell r="J92">
            <v>10821.156</v>
          </cell>
          <cell r="K92">
            <v>10791.59</v>
          </cell>
          <cell r="L92">
            <v>10791.59</v>
          </cell>
          <cell r="M92">
            <v>10275.62</v>
          </cell>
          <cell r="N92">
            <v>10129.416</v>
          </cell>
          <cell r="O92">
            <v>10101.74</v>
          </cell>
        </row>
        <row r="93">
          <cell r="A93">
            <v>21687.04</v>
          </cell>
          <cell r="B93">
            <v>15575.226</v>
          </cell>
          <cell r="C93">
            <v>13222.39</v>
          </cell>
          <cell r="D93">
            <v>13061.89</v>
          </cell>
          <cell r="E93">
            <v>13061.89</v>
          </cell>
          <cell r="F93">
            <v>10821.156</v>
          </cell>
          <cell r="G93">
            <v>10791.59</v>
          </cell>
          <cell r="H93">
            <v>10791.59</v>
          </cell>
          <cell r="I93">
            <v>10791.59</v>
          </cell>
          <cell r="J93">
            <v>10821.156</v>
          </cell>
          <cell r="K93">
            <v>10791.59</v>
          </cell>
          <cell r="L93">
            <v>10791.59</v>
          </cell>
          <cell r="M93">
            <v>10275.62</v>
          </cell>
          <cell r="N93">
            <v>10129.416</v>
          </cell>
          <cell r="O93">
            <v>10101.74</v>
          </cell>
        </row>
        <row r="94">
          <cell r="A94">
            <v>21687.04</v>
          </cell>
          <cell r="B94">
            <v>15575.226</v>
          </cell>
          <cell r="C94">
            <v>13222.39</v>
          </cell>
          <cell r="D94">
            <v>13061.89</v>
          </cell>
          <cell r="E94">
            <v>13061.89</v>
          </cell>
          <cell r="F94">
            <v>10821.156</v>
          </cell>
          <cell r="G94">
            <v>10791.59</v>
          </cell>
          <cell r="H94">
            <v>10791.59</v>
          </cell>
          <cell r="I94">
            <v>10791.59</v>
          </cell>
          <cell r="J94">
            <v>10821.156</v>
          </cell>
          <cell r="K94">
            <v>10791.59</v>
          </cell>
          <cell r="L94">
            <v>10791.59</v>
          </cell>
          <cell r="M94">
            <v>10275.62</v>
          </cell>
          <cell r="N94">
            <v>10129.416</v>
          </cell>
          <cell r="O94">
            <v>10101.74</v>
          </cell>
        </row>
        <row r="95">
          <cell r="A95">
            <v>21687.04</v>
          </cell>
          <cell r="B95">
            <v>15575.226</v>
          </cell>
          <cell r="C95">
            <v>13222.39</v>
          </cell>
          <cell r="D95">
            <v>13061.89</v>
          </cell>
          <cell r="E95">
            <v>13061.89</v>
          </cell>
          <cell r="F95">
            <v>10821.156</v>
          </cell>
          <cell r="G95">
            <v>10791.59</v>
          </cell>
          <cell r="H95">
            <v>10791.59</v>
          </cell>
          <cell r="I95">
            <v>10791.59</v>
          </cell>
          <cell r="J95">
            <v>10821.156</v>
          </cell>
          <cell r="K95">
            <v>10791.59</v>
          </cell>
          <cell r="L95">
            <v>10791.59</v>
          </cell>
          <cell r="M95">
            <v>10275.62</v>
          </cell>
          <cell r="N95">
            <v>10129.416</v>
          </cell>
          <cell r="O95">
            <v>10101.74</v>
          </cell>
        </row>
        <row r="96">
          <cell r="A96">
            <v>21687.04</v>
          </cell>
          <cell r="B96">
            <v>15575.226</v>
          </cell>
          <cell r="C96">
            <v>13222.39</v>
          </cell>
          <cell r="D96">
            <v>13061.89</v>
          </cell>
          <cell r="E96">
            <v>13061.89</v>
          </cell>
          <cell r="F96">
            <v>10821.156</v>
          </cell>
          <cell r="G96">
            <v>10791.59</v>
          </cell>
          <cell r="H96">
            <v>10791.59</v>
          </cell>
          <cell r="I96">
            <v>10791.59</v>
          </cell>
          <cell r="J96">
            <v>10821.156</v>
          </cell>
          <cell r="K96">
            <v>10791.59</v>
          </cell>
          <cell r="L96">
            <v>10791.59</v>
          </cell>
          <cell r="M96">
            <v>10275.62</v>
          </cell>
          <cell r="N96">
            <v>10129.416</v>
          </cell>
          <cell r="O96">
            <v>10101.74</v>
          </cell>
        </row>
        <row r="97">
          <cell r="A97">
            <v>21687.04</v>
          </cell>
          <cell r="B97">
            <v>15575.226</v>
          </cell>
          <cell r="C97">
            <v>13222.39</v>
          </cell>
          <cell r="D97">
            <v>13061.89</v>
          </cell>
          <cell r="E97">
            <v>13061.89</v>
          </cell>
          <cell r="F97">
            <v>10821.156</v>
          </cell>
          <cell r="G97">
            <v>10791.59</v>
          </cell>
          <cell r="H97">
            <v>10791.59</v>
          </cell>
          <cell r="I97">
            <v>10791.59</v>
          </cell>
          <cell r="J97">
            <v>10821.156</v>
          </cell>
          <cell r="K97">
            <v>10791.59</v>
          </cell>
          <cell r="L97">
            <v>10791.59</v>
          </cell>
          <cell r="M97">
            <v>10275.62</v>
          </cell>
          <cell r="N97">
            <v>10129.416</v>
          </cell>
          <cell r="O97">
            <v>10101.74</v>
          </cell>
        </row>
        <row r="98">
          <cell r="A98">
            <v>21687.04</v>
          </cell>
          <cell r="B98">
            <v>15575.226</v>
          </cell>
          <cell r="C98">
            <v>13222.39</v>
          </cell>
          <cell r="D98">
            <v>13061.89</v>
          </cell>
          <cell r="E98">
            <v>13061.89</v>
          </cell>
          <cell r="F98">
            <v>10821.156</v>
          </cell>
          <cell r="G98">
            <v>10791.59</v>
          </cell>
          <cell r="H98">
            <v>10791.59</v>
          </cell>
          <cell r="I98">
            <v>10791.59</v>
          </cell>
          <cell r="J98">
            <v>10821.156</v>
          </cell>
          <cell r="K98">
            <v>10791.59</v>
          </cell>
          <cell r="L98">
            <v>10791.59</v>
          </cell>
          <cell r="M98">
            <v>10275.62</v>
          </cell>
          <cell r="N98">
            <v>10129.416</v>
          </cell>
          <cell r="O98">
            <v>10101.74</v>
          </cell>
        </row>
        <row r="99">
          <cell r="A99">
            <v>21687.04</v>
          </cell>
          <cell r="B99">
            <v>15575.226</v>
          </cell>
          <cell r="C99">
            <v>13222.39</v>
          </cell>
          <cell r="D99">
            <v>13061.89</v>
          </cell>
          <cell r="E99">
            <v>13061.89</v>
          </cell>
          <cell r="F99">
            <v>10821.156</v>
          </cell>
          <cell r="G99">
            <v>10791.59</v>
          </cell>
          <cell r="H99">
            <v>10791.59</v>
          </cell>
          <cell r="I99">
            <v>10791.59</v>
          </cell>
          <cell r="J99">
            <v>10821.156</v>
          </cell>
          <cell r="K99">
            <v>10791.59</v>
          </cell>
          <cell r="L99">
            <v>10791.59</v>
          </cell>
          <cell r="M99">
            <v>10275.62</v>
          </cell>
          <cell r="N99">
            <v>10129.416</v>
          </cell>
          <cell r="O99">
            <v>10101.74</v>
          </cell>
        </row>
        <row r="100">
          <cell r="A100">
            <v>21687.04</v>
          </cell>
          <cell r="B100">
            <v>15575.226</v>
          </cell>
          <cell r="C100">
            <v>13222.39</v>
          </cell>
          <cell r="D100">
            <v>13061.89</v>
          </cell>
          <cell r="E100">
            <v>13061.89</v>
          </cell>
          <cell r="F100">
            <v>10821.156</v>
          </cell>
          <cell r="G100">
            <v>10791.59</v>
          </cell>
          <cell r="H100">
            <v>10791.59</v>
          </cell>
          <cell r="I100">
            <v>10791.59</v>
          </cell>
          <cell r="J100">
            <v>10821.156</v>
          </cell>
          <cell r="K100">
            <v>10791.59</v>
          </cell>
          <cell r="L100">
            <v>10791.59</v>
          </cell>
          <cell r="M100">
            <v>10275.62</v>
          </cell>
          <cell r="N100">
            <v>10129.416</v>
          </cell>
          <cell r="O100">
            <v>10101.74</v>
          </cell>
        </row>
        <row r="101">
          <cell r="A101">
            <v>21687.04</v>
          </cell>
          <cell r="B101">
            <v>15575.226</v>
          </cell>
          <cell r="C101">
            <v>13222.39</v>
          </cell>
          <cell r="D101">
            <v>13061.89</v>
          </cell>
          <cell r="E101">
            <v>13061.89</v>
          </cell>
          <cell r="F101">
            <v>10821.156</v>
          </cell>
          <cell r="G101">
            <v>10791.59</v>
          </cell>
          <cell r="H101">
            <v>10791.59</v>
          </cell>
          <cell r="I101">
            <v>10791.59</v>
          </cell>
          <cell r="J101">
            <v>10821.156</v>
          </cell>
          <cell r="K101">
            <v>10791.59</v>
          </cell>
          <cell r="L101">
            <v>10791.59</v>
          </cell>
          <cell r="M101">
            <v>10275.62</v>
          </cell>
          <cell r="N101">
            <v>10129.416</v>
          </cell>
          <cell r="O101">
            <v>10101.74</v>
          </cell>
        </row>
        <row r="102">
          <cell r="A102">
            <v>21687.04</v>
          </cell>
          <cell r="B102">
            <v>15575.226</v>
          </cell>
          <cell r="C102">
            <v>13222.39</v>
          </cell>
          <cell r="D102">
            <v>13061.89</v>
          </cell>
          <cell r="E102">
            <v>13061.89</v>
          </cell>
          <cell r="F102">
            <v>10821.156</v>
          </cell>
          <cell r="G102">
            <v>10791.59</v>
          </cell>
          <cell r="H102">
            <v>10791.59</v>
          </cell>
          <cell r="I102">
            <v>10791.59</v>
          </cell>
          <cell r="J102">
            <v>10821.156</v>
          </cell>
          <cell r="K102">
            <v>10791.59</v>
          </cell>
          <cell r="L102">
            <v>10791.59</v>
          </cell>
          <cell r="M102">
            <v>10275.62</v>
          </cell>
          <cell r="N102">
            <v>10129.416</v>
          </cell>
          <cell r="O102">
            <v>10101.74</v>
          </cell>
        </row>
        <row r="103">
          <cell r="A103">
            <v>21687.04</v>
          </cell>
          <cell r="B103">
            <v>15575.226</v>
          </cell>
          <cell r="C103">
            <v>13222.39</v>
          </cell>
          <cell r="D103">
            <v>13061.89</v>
          </cell>
          <cell r="E103">
            <v>13061.89</v>
          </cell>
          <cell r="F103">
            <v>10821.156</v>
          </cell>
          <cell r="G103">
            <v>10791.59</v>
          </cell>
          <cell r="H103">
            <v>10791.59</v>
          </cell>
          <cell r="I103">
            <v>10791.59</v>
          </cell>
          <cell r="J103">
            <v>10821.156</v>
          </cell>
          <cell r="K103">
            <v>10791.59</v>
          </cell>
          <cell r="L103">
            <v>10791.59</v>
          </cell>
          <cell r="M103">
            <v>10275.62</v>
          </cell>
          <cell r="N103">
            <v>10129.416</v>
          </cell>
          <cell r="O103">
            <v>10101.74</v>
          </cell>
        </row>
        <row r="104">
          <cell r="A104">
            <v>21687.04</v>
          </cell>
          <cell r="B104">
            <v>15575.226</v>
          </cell>
          <cell r="C104">
            <v>13222.39</v>
          </cell>
          <cell r="D104">
            <v>13061.89</v>
          </cell>
          <cell r="E104">
            <v>13061.89</v>
          </cell>
          <cell r="F104">
            <v>10821.156</v>
          </cell>
          <cell r="G104">
            <v>10791.59</v>
          </cell>
          <cell r="H104">
            <v>10791.59</v>
          </cell>
          <cell r="I104">
            <v>10791.59</v>
          </cell>
          <cell r="J104">
            <v>10821.156</v>
          </cell>
          <cell r="K104">
            <v>10791.59</v>
          </cell>
          <cell r="L104">
            <v>10791.59</v>
          </cell>
          <cell r="M104">
            <v>10275.62</v>
          </cell>
          <cell r="N104">
            <v>10129.416</v>
          </cell>
          <cell r="O104">
            <v>10101.74</v>
          </cell>
        </row>
        <row r="105">
          <cell r="A105">
            <v>21687.04</v>
          </cell>
          <cell r="B105">
            <v>15575.226</v>
          </cell>
          <cell r="C105">
            <v>13222.39</v>
          </cell>
          <cell r="D105">
            <v>13061.89</v>
          </cell>
          <cell r="E105">
            <v>13061.89</v>
          </cell>
          <cell r="F105">
            <v>10821.156</v>
          </cell>
          <cell r="G105">
            <v>10791.59</v>
          </cell>
          <cell r="H105">
            <v>10791.59</v>
          </cell>
          <cell r="I105">
            <v>10791.59</v>
          </cell>
          <cell r="J105">
            <v>10821.156</v>
          </cell>
          <cell r="K105">
            <v>10791.59</v>
          </cell>
          <cell r="L105">
            <v>10791.59</v>
          </cell>
          <cell r="M105">
            <v>10275.62</v>
          </cell>
          <cell r="N105">
            <v>10129.416</v>
          </cell>
          <cell r="O105">
            <v>10101.74</v>
          </cell>
        </row>
        <row r="106">
          <cell r="A106">
            <v>21687.04</v>
          </cell>
          <cell r="B106">
            <v>15575.226</v>
          </cell>
          <cell r="C106">
            <v>13222.39</v>
          </cell>
          <cell r="D106">
            <v>13061.89</v>
          </cell>
          <cell r="E106">
            <v>13061.89</v>
          </cell>
          <cell r="F106">
            <v>10821.156</v>
          </cell>
          <cell r="G106">
            <v>10791.59</v>
          </cell>
          <cell r="H106">
            <v>10791.59</v>
          </cell>
          <cell r="I106">
            <v>10791.59</v>
          </cell>
          <cell r="J106">
            <v>10821.156</v>
          </cell>
          <cell r="K106">
            <v>10791.59</v>
          </cell>
          <cell r="L106">
            <v>10791.59</v>
          </cell>
          <cell r="M106">
            <v>10275.62</v>
          </cell>
          <cell r="N106">
            <v>10129.416</v>
          </cell>
          <cell r="O106">
            <v>10101.74</v>
          </cell>
        </row>
        <row r="107">
          <cell r="A107">
            <v>21687.04</v>
          </cell>
          <cell r="B107">
            <v>15575.226</v>
          </cell>
          <cell r="C107">
            <v>13222.39</v>
          </cell>
          <cell r="D107">
            <v>13061.89</v>
          </cell>
          <cell r="E107">
            <v>13061.89</v>
          </cell>
          <cell r="F107">
            <v>10821.156</v>
          </cell>
          <cell r="G107">
            <v>10791.59</v>
          </cell>
          <cell r="H107">
            <v>10791.59</v>
          </cell>
          <cell r="I107">
            <v>10791.59</v>
          </cell>
          <cell r="J107">
            <v>10821.156</v>
          </cell>
          <cell r="K107">
            <v>10791.59</v>
          </cell>
          <cell r="L107">
            <v>10791.59</v>
          </cell>
          <cell r="M107">
            <v>10275.62</v>
          </cell>
          <cell r="N107">
            <v>10129.416</v>
          </cell>
          <cell r="O107">
            <v>10101.74</v>
          </cell>
        </row>
        <row r="108">
          <cell r="A108">
            <v>21687.04</v>
          </cell>
          <cell r="B108">
            <v>15575.226</v>
          </cell>
          <cell r="C108">
            <v>13222.39</v>
          </cell>
          <cell r="D108">
            <v>13061.89</v>
          </cell>
          <cell r="E108">
            <v>13061.89</v>
          </cell>
          <cell r="F108">
            <v>10821.156</v>
          </cell>
          <cell r="G108">
            <v>10791.59</v>
          </cell>
          <cell r="H108">
            <v>10791.59</v>
          </cell>
          <cell r="I108">
            <v>10791.59</v>
          </cell>
          <cell r="J108">
            <v>10821.156</v>
          </cell>
          <cell r="K108">
            <v>10791.59</v>
          </cell>
          <cell r="L108">
            <v>10791.59</v>
          </cell>
          <cell r="M108">
            <v>10275.62</v>
          </cell>
          <cell r="N108">
            <v>10129.416</v>
          </cell>
          <cell r="O108">
            <v>10101.74</v>
          </cell>
        </row>
        <row r="109">
          <cell r="A109">
            <v>21687.04</v>
          </cell>
          <cell r="B109">
            <v>15575.226</v>
          </cell>
          <cell r="C109">
            <v>13222.39</v>
          </cell>
          <cell r="D109">
            <v>13061.89</v>
          </cell>
          <cell r="E109">
            <v>13061.89</v>
          </cell>
          <cell r="F109">
            <v>10821.156</v>
          </cell>
          <cell r="G109">
            <v>10791.59</v>
          </cell>
          <cell r="H109">
            <v>10791.59</v>
          </cell>
          <cell r="I109">
            <v>10791.59</v>
          </cell>
          <cell r="J109">
            <v>10821.156</v>
          </cell>
          <cell r="K109">
            <v>10791.59</v>
          </cell>
          <cell r="L109">
            <v>10791.59</v>
          </cell>
          <cell r="M109">
            <v>10275.62</v>
          </cell>
          <cell r="N109">
            <v>10129.416</v>
          </cell>
          <cell r="O109">
            <v>10101.74</v>
          </cell>
        </row>
        <row r="110">
          <cell r="A110">
            <v>21687.04</v>
          </cell>
          <cell r="B110">
            <v>15575.226</v>
          </cell>
          <cell r="C110">
            <v>13222.39</v>
          </cell>
          <cell r="D110">
            <v>13061.89</v>
          </cell>
          <cell r="E110">
            <v>13061.89</v>
          </cell>
          <cell r="F110">
            <v>10821.156</v>
          </cell>
          <cell r="G110">
            <v>10791.59</v>
          </cell>
          <cell r="H110">
            <v>10791.59</v>
          </cell>
          <cell r="I110">
            <v>10791.59</v>
          </cell>
          <cell r="J110">
            <v>10821.156</v>
          </cell>
          <cell r="K110">
            <v>10791.59</v>
          </cell>
          <cell r="L110">
            <v>10791.59</v>
          </cell>
          <cell r="M110">
            <v>10275.62</v>
          </cell>
          <cell r="N110">
            <v>10129.416</v>
          </cell>
          <cell r="O110">
            <v>10101.74</v>
          </cell>
        </row>
        <row r="111">
          <cell r="A111">
            <v>21687.04</v>
          </cell>
          <cell r="B111">
            <v>15575.226</v>
          </cell>
          <cell r="C111">
            <v>13222.39</v>
          </cell>
          <cell r="D111">
            <v>13061.89</v>
          </cell>
          <cell r="E111">
            <v>13061.89</v>
          </cell>
          <cell r="F111">
            <v>10821.156</v>
          </cell>
          <cell r="G111">
            <v>10791.59</v>
          </cell>
          <cell r="H111">
            <v>10791.59</v>
          </cell>
          <cell r="I111">
            <v>10791.59</v>
          </cell>
          <cell r="J111">
            <v>10821.156</v>
          </cell>
          <cell r="K111">
            <v>10791.59</v>
          </cell>
          <cell r="L111">
            <v>10791.59</v>
          </cell>
          <cell r="M111">
            <v>10275.62</v>
          </cell>
          <cell r="N111">
            <v>10129.416</v>
          </cell>
          <cell r="O111">
            <v>10101.74</v>
          </cell>
        </row>
        <row r="112">
          <cell r="A112">
            <v>21687.04</v>
          </cell>
          <cell r="B112">
            <v>15575.226</v>
          </cell>
          <cell r="C112">
            <v>13222.39</v>
          </cell>
          <cell r="D112">
            <v>13061.89</v>
          </cell>
          <cell r="E112">
            <v>13061.89</v>
          </cell>
          <cell r="F112">
            <v>10821.156</v>
          </cell>
          <cell r="G112">
            <v>10791.59</v>
          </cell>
          <cell r="H112">
            <v>10791.59</v>
          </cell>
          <cell r="I112">
            <v>10791.59</v>
          </cell>
          <cell r="J112">
            <v>10821.156</v>
          </cell>
          <cell r="K112">
            <v>10791.59</v>
          </cell>
          <cell r="L112">
            <v>10791.59</v>
          </cell>
          <cell r="M112">
            <v>10275.62</v>
          </cell>
          <cell r="N112">
            <v>10129.416</v>
          </cell>
          <cell r="O112">
            <v>10101.74</v>
          </cell>
        </row>
        <row r="113">
          <cell r="A113">
            <v>21687.04</v>
          </cell>
          <cell r="B113">
            <v>15575.226</v>
          </cell>
          <cell r="C113">
            <v>13222.39</v>
          </cell>
          <cell r="D113">
            <v>13061.89</v>
          </cell>
          <cell r="E113">
            <v>13061.89</v>
          </cell>
          <cell r="F113">
            <v>10821.156</v>
          </cell>
          <cell r="G113">
            <v>10791.59</v>
          </cell>
          <cell r="H113">
            <v>10791.59</v>
          </cell>
          <cell r="I113">
            <v>10791.59</v>
          </cell>
          <cell r="J113">
            <v>10821.156</v>
          </cell>
          <cell r="K113">
            <v>10791.59</v>
          </cell>
          <cell r="L113">
            <v>10791.59</v>
          </cell>
          <cell r="M113">
            <v>10275.62</v>
          </cell>
          <cell r="N113">
            <v>10129.416</v>
          </cell>
          <cell r="O113">
            <v>10101.74</v>
          </cell>
        </row>
        <row r="114">
          <cell r="A114">
            <v>21687.04</v>
          </cell>
          <cell r="B114">
            <v>15575.226</v>
          </cell>
          <cell r="C114">
            <v>13222.39</v>
          </cell>
          <cell r="D114">
            <v>13061.89</v>
          </cell>
          <cell r="E114">
            <v>13061.89</v>
          </cell>
          <cell r="F114">
            <v>10821.156</v>
          </cell>
          <cell r="G114">
            <v>10791.59</v>
          </cell>
          <cell r="H114">
            <v>10791.59</v>
          </cell>
          <cell r="I114">
            <v>10791.59</v>
          </cell>
          <cell r="J114">
            <v>10821.156</v>
          </cell>
          <cell r="K114">
            <v>10791.59</v>
          </cell>
          <cell r="L114">
            <v>10791.59</v>
          </cell>
          <cell r="M114">
            <v>10275.62</v>
          </cell>
          <cell r="N114">
            <v>10129.416</v>
          </cell>
          <cell r="O114">
            <v>10101.74</v>
          </cell>
        </row>
        <row r="115">
          <cell r="A115">
            <v>21687.04</v>
          </cell>
          <cell r="B115">
            <v>15575.226</v>
          </cell>
          <cell r="C115">
            <v>13222.39</v>
          </cell>
          <cell r="D115">
            <v>13061.89</v>
          </cell>
          <cell r="E115">
            <v>13061.89</v>
          </cell>
          <cell r="F115">
            <v>10821.156</v>
          </cell>
          <cell r="G115">
            <v>10791.59</v>
          </cell>
          <cell r="H115">
            <v>10791.59</v>
          </cell>
          <cell r="I115">
            <v>10791.59</v>
          </cell>
          <cell r="J115">
            <v>10821.156</v>
          </cell>
          <cell r="K115">
            <v>10791.59</v>
          </cell>
          <cell r="L115">
            <v>10791.59</v>
          </cell>
          <cell r="M115">
            <v>10275.62</v>
          </cell>
          <cell r="N115">
            <v>10129.416</v>
          </cell>
          <cell r="O115">
            <v>10101.74</v>
          </cell>
        </row>
        <row r="116">
          <cell r="A116">
            <v>21687.04</v>
          </cell>
          <cell r="B116">
            <v>15575.226</v>
          </cell>
          <cell r="C116">
            <v>13222.39</v>
          </cell>
          <cell r="D116">
            <v>13061.89</v>
          </cell>
          <cell r="E116">
            <v>13061.89</v>
          </cell>
          <cell r="F116">
            <v>10821.156</v>
          </cell>
          <cell r="G116">
            <v>10791.59</v>
          </cell>
          <cell r="H116">
            <v>10791.59</v>
          </cell>
          <cell r="I116">
            <v>10791.59</v>
          </cell>
          <cell r="J116">
            <v>10821.156</v>
          </cell>
          <cell r="K116">
            <v>10791.59</v>
          </cell>
          <cell r="L116">
            <v>10791.59</v>
          </cell>
          <cell r="M116">
            <v>10275.62</v>
          </cell>
          <cell r="N116">
            <v>10129.416</v>
          </cell>
          <cell r="O116">
            <v>10101.74</v>
          </cell>
        </row>
        <row r="117">
          <cell r="A117">
            <v>21687.04</v>
          </cell>
          <cell r="B117">
            <v>15575.226</v>
          </cell>
          <cell r="C117">
            <v>13222.39</v>
          </cell>
          <cell r="D117">
            <v>13061.89</v>
          </cell>
          <cell r="E117">
            <v>13061.89</v>
          </cell>
          <cell r="F117">
            <v>10821.156</v>
          </cell>
          <cell r="G117">
            <v>10791.59</v>
          </cell>
          <cell r="H117">
            <v>10791.59</v>
          </cell>
          <cell r="I117">
            <v>10791.59</v>
          </cell>
          <cell r="J117">
            <v>10821.156</v>
          </cell>
          <cell r="K117">
            <v>10791.59</v>
          </cell>
          <cell r="L117">
            <v>10791.59</v>
          </cell>
          <cell r="M117">
            <v>10275.62</v>
          </cell>
          <cell r="N117">
            <v>10129.416</v>
          </cell>
          <cell r="O117">
            <v>10101.74</v>
          </cell>
        </row>
        <row r="118">
          <cell r="A118">
            <v>21687.04</v>
          </cell>
          <cell r="B118">
            <v>15575.226</v>
          </cell>
          <cell r="C118">
            <v>13222.39</v>
          </cell>
          <cell r="D118">
            <v>13061.89</v>
          </cell>
          <cell r="E118">
            <v>13061.89</v>
          </cell>
          <cell r="F118">
            <v>10821.156</v>
          </cell>
          <cell r="G118">
            <v>10791.59</v>
          </cell>
          <cell r="H118">
            <v>10791.59</v>
          </cell>
          <cell r="I118">
            <v>10791.59</v>
          </cell>
          <cell r="J118">
            <v>10821.156</v>
          </cell>
          <cell r="K118">
            <v>10791.59</v>
          </cell>
          <cell r="L118">
            <v>10791.59</v>
          </cell>
          <cell r="M118">
            <v>10275.62</v>
          </cell>
          <cell r="N118">
            <v>10129.416</v>
          </cell>
          <cell r="O118">
            <v>10101.74</v>
          </cell>
        </row>
        <row r="119">
          <cell r="A119">
            <v>21687.04</v>
          </cell>
          <cell r="B119">
            <v>15575.226</v>
          </cell>
          <cell r="C119">
            <v>13222.39</v>
          </cell>
          <cell r="D119">
            <v>13061.89</v>
          </cell>
          <cell r="E119">
            <v>13061.89</v>
          </cell>
          <cell r="F119">
            <v>10821.156</v>
          </cell>
          <cell r="G119">
            <v>10791.59</v>
          </cell>
          <cell r="H119">
            <v>10791.59</v>
          </cell>
          <cell r="I119">
            <v>10791.59</v>
          </cell>
          <cell r="J119">
            <v>10821.156</v>
          </cell>
          <cell r="K119">
            <v>10791.59</v>
          </cell>
          <cell r="L119">
            <v>10791.59</v>
          </cell>
          <cell r="M119">
            <v>10275.62</v>
          </cell>
          <cell r="N119">
            <v>10129.416</v>
          </cell>
          <cell r="O119">
            <v>10101.74</v>
          </cell>
        </row>
        <row r="120">
          <cell r="A120">
            <v>21687.04</v>
          </cell>
          <cell r="B120">
            <v>15575.226</v>
          </cell>
          <cell r="C120">
            <v>13222.39</v>
          </cell>
          <cell r="D120">
            <v>13061.89</v>
          </cell>
          <cell r="E120">
            <v>13061.89</v>
          </cell>
          <cell r="F120">
            <v>10821.156</v>
          </cell>
          <cell r="G120">
            <v>10791.59</v>
          </cell>
          <cell r="H120">
            <v>10791.59</v>
          </cell>
          <cell r="I120">
            <v>10791.59</v>
          </cell>
          <cell r="J120">
            <v>10821.156</v>
          </cell>
          <cell r="K120">
            <v>10791.59</v>
          </cell>
          <cell r="L120">
            <v>10791.59</v>
          </cell>
          <cell r="M120">
            <v>10275.62</v>
          </cell>
          <cell r="N120">
            <v>10129.416</v>
          </cell>
          <cell r="O120">
            <v>10101.74</v>
          </cell>
        </row>
        <row r="121">
          <cell r="A121">
            <v>21687.04</v>
          </cell>
          <cell r="B121">
            <v>15575.226</v>
          </cell>
          <cell r="C121">
            <v>13222.39</v>
          </cell>
          <cell r="D121">
            <v>13061.89</v>
          </cell>
          <cell r="E121">
            <v>13061.89</v>
          </cell>
          <cell r="F121">
            <v>10821.156</v>
          </cell>
          <cell r="G121">
            <v>10791.59</v>
          </cell>
          <cell r="H121">
            <v>10791.59</v>
          </cell>
          <cell r="I121">
            <v>10791.59</v>
          </cell>
          <cell r="J121">
            <v>10821.156</v>
          </cell>
          <cell r="K121">
            <v>10791.59</v>
          </cell>
          <cell r="L121">
            <v>10791.59</v>
          </cell>
          <cell r="M121">
            <v>10275.62</v>
          </cell>
          <cell r="N121">
            <v>10129.416</v>
          </cell>
          <cell r="O121">
            <v>10101.74</v>
          </cell>
        </row>
        <row r="122">
          <cell r="A122">
            <v>21687.04</v>
          </cell>
          <cell r="B122">
            <v>15575.226</v>
          </cell>
          <cell r="C122">
            <v>13222.39</v>
          </cell>
          <cell r="D122">
            <v>13061.89</v>
          </cell>
          <cell r="E122">
            <v>13061.89</v>
          </cell>
          <cell r="F122">
            <v>10821.156</v>
          </cell>
          <cell r="G122">
            <v>10791.59</v>
          </cell>
          <cell r="H122">
            <v>10791.59</v>
          </cell>
          <cell r="I122">
            <v>10791.59</v>
          </cell>
          <cell r="J122">
            <v>10821.156</v>
          </cell>
          <cell r="K122">
            <v>10791.59</v>
          </cell>
          <cell r="L122">
            <v>10791.59</v>
          </cell>
          <cell r="M122">
            <v>10275.62</v>
          </cell>
          <cell r="N122">
            <v>10129.416</v>
          </cell>
          <cell r="O122">
            <v>10101.74</v>
          </cell>
        </row>
        <row r="123">
          <cell r="A123">
            <v>21687.04</v>
          </cell>
          <cell r="B123">
            <v>15575.226</v>
          </cell>
          <cell r="C123">
            <v>13222.39</v>
          </cell>
          <cell r="D123">
            <v>13061.89</v>
          </cell>
          <cell r="E123">
            <v>13061.89</v>
          </cell>
          <cell r="F123">
            <v>10821.156</v>
          </cell>
          <cell r="G123">
            <v>10791.59</v>
          </cell>
          <cell r="H123">
            <v>10791.59</v>
          </cell>
          <cell r="I123">
            <v>10791.59</v>
          </cell>
          <cell r="J123">
            <v>10821.156</v>
          </cell>
          <cell r="K123">
            <v>10791.59</v>
          </cell>
          <cell r="L123">
            <v>10791.59</v>
          </cell>
          <cell r="M123">
            <v>10275.62</v>
          </cell>
          <cell r="N123">
            <v>10129.416</v>
          </cell>
          <cell r="O123">
            <v>10101.74</v>
          </cell>
        </row>
        <row r="124">
          <cell r="A124">
            <v>21687.04</v>
          </cell>
          <cell r="B124">
            <v>15575.226</v>
          </cell>
          <cell r="C124">
            <v>13222.39</v>
          </cell>
          <cell r="D124">
            <v>13061.89</v>
          </cell>
          <cell r="E124">
            <v>13061.89</v>
          </cell>
          <cell r="F124">
            <v>10821.156</v>
          </cell>
          <cell r="G124">
            <v>10791.59</v>
          </cell>
          <cell r="H124">
            <v>10791.59</v>
          </cell>
          <cell r="I124">
            <v>10791.59</v>
          </cell>
          <cell r="J124">
            <v>10821.156</v>
          </cell>
          <cell r="K124">
            <v>10791.59</v>
          </cell>
          <cell r="L124">
            <v>10791.59</v>
          </cell>
          <cell r="M124">
            <v>10275.62</v>
          </cell>
          <cell r="N124">
            <v>10129.416</v>
          </cell>
          <cell r="O124">
            <v>10101.74</v>
          </cell>
        </row>
        <row r="125">
          <cell r="A125">
            <v>21687.04</v>
          </cell>
          <cell r="B125">
            <v>15575.226</v>
          </cell>
          <cell r="C125">
            <v>13222.39</v>
          </cell>
          <cell r="D125">
            <v>13061.89</v>
          </cell>
          <cell r="E125">
            <v>13061.89</v>
          </cell>
          <cell r="F125">
            <v>10821.156</v>
          </cell>
          <cell r="G125">
            <v>10791.59</v>
          </cell>
          <cell r="H125">
            <v>10791.59</v>
          </cell>
          <cell r="I125">
            <v>10791.59</v>
          </cell>
          <cell r="J125">
            <v>10821.156</v>
          </cell>
          <cell r="K125">
            <v>10791.59</v>
          </cell>
          <cell r="L125">
            <v>10791.59</v>
          </cell>
          <cell r="M125">
            <v>10275.62</v>
          </cell>
          <cell r="N125">
            <v>10129.416</v>
          </cell>
          <cell r="O125">
            <v>10101.74</v>
          </cell>
        </row>
        <row r="126">
          <cell r="A126">
            <v>21687.04</v>
          </cell>
          <cell r="B126">
            <v>15575.226</v>
          </cell>
          <cell r="C126">
            <v>13222.39</v>
          </cell>
          <cell r="D126">
            <v>13061.89</v>
          </cell>
          <cell r="E126">
            <v>13061.89</v>
          </cell>
          <cell r="F126">
            <v>10821.156</v>
          </cell>
          <cell r="G126">
            <v>10791.59</v>
          </cell>
          <cell r="H126">
            <v>10791.59</v>
          </cell>
          <cell r="I126">
            <v>10791.59</v>
          </cell>
          <cell r="J126">
            <v>10821.156</v>
          </cell>
          <cell r="K126">
            <v>10791.59</v>
          </cell>
          <cell r="L126">
            <v>10791.59</v>
          </cell>
          <cell r="M126">
            <v>10275.62</v>
          </cell>
          <cell r="N126">
            <v>10129.416</v>
          </cell>
          <cell r="O126">
            <v>10101.74</v>
          </cell>
        </row>
        <row r="127">
          <cell r="A127">
            <v>21687.04</v>
          </cell>
          <cell r="B127">
            <v>15575.226</v>
          </cell>
          <cell r="C127">
            <v>13222.39</v>
          </cell>
          <cell r="D127">
            <v>13061.89</v>
          </cell>
          <cell r="E127">
            <v>13061.89</v>
          </cell>
          <cell r="F127">
            <v>10821.156</v>
          </cell>
          <cell r="G127">
            <v>10791.59</v>
          </cell>
          <cell r="H127">
            <v>10791.59</v>
          </cell>
          <cell r="I127">
            <v>10791.59</v>
          </cell>
          <cell r="J127">
            <v>10821.156</v>
          </cell>
          <cell r="K127">
            <v>10791.59</v>
          </cell>
          <cell r="L127">
            <v>10791.59</v>
          </cell>
          <cell r="M127">
            <v>10275.62</v>
          </cell>
          <cell r="N127">
            <v>10129.416</v>
          </cell>
          <cell r="O127">
            <v>10101.74</v>
          </cell>
        </row>
        <row r="128">
          <cell r="A128">
            <v>21687.04</v>
          </cell>
          <cell r="B128">
            <v>15575.226</v>
          </cell>
          <cell r="C128">
            <v>13222.39</v>
          </cell>
          <cell r="D128">
            <v>13061.89</v>
          </cell>
          <cell r="E128">
            <v>13061.89</v>
          </cell>
          <cell r="F128">
            <v>10821.156</v>
          </cell>
          <cell r="G128">
            <v>10791.59</v>
          </cell>
          <cell r="H128">
            <v>10791.59</v>
          </cell>
          <cell r="I128">
            <v>10791.59</v>
          </cell>
          <cell r="J128">
            <v>10821.156</v>
          </cell>
          <cell r="K128">
            <v>10791.59</v>
          </cell>
          <cell r="L128">
            <v>10791.59</v>
          </cell>
          <cell r="M128">
            <v>10275.62</v>
          </cell>
          <cell r="N128">
            <v>10129.416</v>
          </cell>
          <cell r="O128">
            <v>10101.74</v>
          </cell>
        </row>
        <row r="129">
          <cell r="A129">
            <v>21687.04</v>
          </cell>
          <cell r="B129">
            <v>15575.226</v>
          </cell>
          <cell r="C129">
            <v>13222.39</v>
          </cell>
          <cell r="D129">
            <v>13061.89</v>
          </cell>
          <cell r="E129">
            <v>13061.89</v>
          </cell>
          <cell r="F129">
            <v>10821.156</v>
          </cell>
          <cell r="G129">
            <v>10791.59</v>
          </cell>
          <cell r="H129">
            <v>10791.59</v>
          </cell>
          <cell r="I129">
            <v>10791.59</v>
          </cell>
          <cell r="J129">
            <v>10821.156</v>
          </cell>
          <cell r="K129">
            <v>10791.59</v>
          </cell>
          <cell r="L129">
            <v>10791.59</v>
          </cell>
          <cell r="M129">
            <v>10275.62</v>
          </cell>
          <cell r="N129">
            <v>10129.416</v>
          </cell>
          <cell r="O129">
            <v>10101.74</v>
          </cell>
        </row>
        <row r="130">
          <cell r="A130">
            <v>21687.04</v>
          </cell>
          <cell r="B130">
            <v>15575.226</v>
          </cell>
          <cell r="C130">
            <v>13222.39</v>
          </cell>
          <cell r="D130">
            <v>13061.89</v>
          </cell>
          <cell r="E130">
            <v>13061.89</v>
          </cell>
          <cell r="F130">
            <v>10821.156</v>
          </cell>
          <cell r="G130">
            <v>10791.59</v>
          </cell>
          <cell r="H130">
            <v>10791.59</v>
          </cell>
          <cell r="I130">
            <v>10791.59</v>
          </cell>
          <cell r="J130">
            <v>10821.156</v>
          </cell>
          <cell r="K130">
            <v>10791.59</v>
          </cell>
          <cell r="L130">
            <v>10791.59</v>
          </cell>
          <cell r="M130">
            <v>10275.62</v>
          </cell>
          <cell r="N130">
            <v>10129.416</v>
          </cell>
          <cell r="O130">
            <v>10101.74</v>
          </cell>
        </row>
        <row r="131">
          <cell r="A131">
            <v>21687.04</v>
          </cell>
          <cell r="B131">
            <v>15575.226</v>
          </cell>
          <cell r="C131">
            <v>13222.39</v>
          </cell>
          <cell r="D131">
            <v>13061.89</v>
          </cell>
          <cell r="E131">
            <v>13061.89</v>
          </cell>
          <cell r="F131">
            <v>10821.156</v>
          </cell>
          <cell r="G131">
            <v>10791.59</v>
          </cell>
          <cell r="H131">
            <v>10791.59</v>
          </cell>
          <cell r="I131">
            <v>10791.59</v>
          </cell>
          <cell r="J131">
            <v>10821.156</v>
          </cell>
          <cell r="K131">
            <v>10791.59</v>
          </cell>
          <cell r="L131">
            <v>10791.59</v>
          </cell>
          <cell r="M131">
            <v>10275.62</v>
          </cell>
          <cell r="N131">
            <v>10129.416</v>
          </cell>
          <cell r="O131">
            <v>10101.74</v>
          </cell>
        </row>
        <row r="132">
          <cell r="A132">
            <v>21687.04</v>
          </cell>
          <cell r="B132">
            <v>15575.226</v>
          </cell>
          <cell r="C132">
            <v>13222.39</v>
          </cell>
          <cell r="D132">
            <v>13061.89</v>
          </cell>
          <cell r="E132">
            <v>13061.89</v>
          </cell>
          <cell r="F132">
            <v>10821.156</v>
          </cell>
          <cell r="G132">
            <v>10791.59</v>
          </cell>
          <cell r="H132">
            <v>10791.59</v>
          </cell>
          <cell r="I132">
            <v>10791.59</v>
          </cell>
          <cell r="J132">
            <v>10821.156</v>
          </cell>
          <cell r="K132">
            <v>10791.59</v>
          </cell>
          <cell r="L132">
            <v>10791.59</v>
          </cell>
          <cell r="M132">
            <v>10275.62</v>
          </cell>
          <cell r="N132">
            <v>10129.416</v>
          </cell>
          <cell r="O132">
            <v>10101.74</v>
          </cell>
        </row>
        <row r="133">
          <cell r="A133">
            <v>21687.04</v>
          </cell>
          <cell r="B133">
            <v>15575.226</v>
          </cell>
          <cell r="C133">
            <v>13222.39</v>
          </cell>
          <cell r="D133">
            <v>13061.89</v>
          </cell>
          <cell r="E133">
            <v>13061.89</v>
          </cell>
          <cell r="F133">
            <v>10821.156</v>
          </cell>
          <cell r="G133">
            <v>10791.59</v>
          </cell>
          <cell r="H133">
            <v>10791.59</v>
          </cell>
          <cell r="I133">
            <v>10791.59</v>
          </cell>
          <cell r="J133">
            <v>10821.156</v>
          </cell>
          <cell r="K133">
            <v>10791.59</v>
          </cell>
          <cell r="L133">
            <v>10791.59</v>
          </cell>
          <cell r="M133">
            <v>10275.62</v>
          </cell>
          <cell r="N133">
            <v>10129.416</v>
          </cell>
          <cell r="O133">
            <v>10101.74</v>
          </cell>
        </row>
        <row r="134">
          <cell r="A134">
            <v>21687.04</v>
          </cell>
          <cell r="B134">
            <v>15575.226</v>
          </cell>
          <cell r="C134">
            <v>13222.39</v>
          </cell>
          <cell r="D134">
            <v>13061.89</v>
          </cell>
          <cell r="E134">
            <v>13061.89</v>
          </cell>
          <cell r="F134">
            <v>10821.156</v>
          </cell>
          <cell r="G134">
            <v>10791.59</v>
          </cell>
          <cell r="H134">
            <v>10791.59</v>
          </cell>
          <cell r="I134">
            <v>10791.59</v>
          </cell>
          <cell r="J134">
            <v>10821.156</v>
          </cell>
          <cell r="K134">
            <v>10791.59</v>
          </cell>
          <cell r="L134">
            <v>10791.59</v>
          </cell>
          <cell r="M134">
            <v>10275.62</v>
          </cell>
          <cell r="N134">
            <v>10129.416</v>
          </cell>
          <cell r="O134">
            <v>10101.74</v>
          </cell>
        </row>
        <row r="135">
          <cell r="A135">
            <v>21687.04</v>
          </cell>
          <cell r="B135">
            <v>15575.226</v>
          </cell>
          <cell r="C135">
            <v>13222.39</v>
          </cell>
          <cell r="D135">
            <v>13061.89</v>
          </cell>
          <cell r="E135">
            <v>13061.89</v>
          </cell>
          <cell r="F135">
            <v>10821.156</v>
          </cell>
          <cell r="G135">
            <v>10791.59</v>
          </cell>
          <cell r="H135">
            <v>10791.59</v>
          </cell>
          <cell r="I135">
            <v>10791.59</v>
          </cell>
          <cell r="J135">
            <v>10821.156</v>
          </cell>
          <cell r="K135">
            <v>10791.59</v>
          </cell>
          <cell r="L135">
            <v>10791.59</v>
          </cell>
          <cell r="M135">
            <v>10275.62</v>
          </cell>
          <cell r="N135">
            <v>10129.416</v>
          </cell>
          <cell r="O135">
            <v>10101.74</v>
          </cell>
        </row>
        <row r="136">
          <cell r="A136">
            <v>21687.04</v>
          </cell>
          <cell r="B136">
            <v>15575.226</v>
          </cell>
          <cell r="C136">
            <v>13222.39</v>
          </cell>
          <cell r="D136">
            <v>13061.89</v>
          </cell>
          <cell r="E136">
            <v>13061.89</v>
          </cell>
          <cell r="F136">
            <v>10821.156</v>
          </cell>
          <cell r="G136">
            <v>10791.59</v>
          </cell>
          <cell r="H136">
            <v>10791.59</v>
          </cell>
          <cell r="I136">
            <v>10791.59</v>
          </cell>
          <cell r="J136">
            <v>10821.156</v>
          </cell>
          <cell r="K136">
            <v>10791.59</v>
          </cell>
          <cell r="L136">
            <v>10791.59</v>
          </cell>
          <cell r="M136">
            <v>10275.62</v>
          </cell>
          <cell r="N136">
            <v>10129.416</v>
          </cell>
          <cell r="O136">
            <v>10101.74</v>
          </cell>
        </row>
        <row r="137">
          <cell r="A137">
            <v>21687.04</v>
          </cell>
          <cell r="B137">
            <v>15575.226</v>
          </cell>
          <cell r="C137">
            <v>13222.39</v>
          </cell>
          <cell r="D137">
            <v>13061.89</v>
          </cell>
          <cell r="E137">
            <v>13061.89</v>
          </cell>
          <cell r="F137">
            <v>10821.156</v>
          </cell>
          <cell r="G137">
            <v>10791.59</v>
          </cell>
          <cell r="H137">
            <v>10791.59</v>
          </cell>
          <cell r="I137">
            <v>10791.59</v>
          </cell>
          <cell r="J137">
            <v>10821.156</v>
          </cell>
          <cell r="K137">
            <v>10791.59</v>
          </cell>
          <cell r="L137">
            <v>10791.59</v>
          </cell>
          <cell r="M137">
            <v>10275.62</v>
          </cell>
          <cell r="N137">
            <v>10129.416</v>
          </cell>
          <cell r="O137">
            <v>10101.74</v>
          </cell>
        </row>
        <row r="138">
          <cell r="A138">
            <v>21687.04</v>
          </cell>
          <cell r="B138">
            <v>15575.226</v>
          </cell>
          <cell r="C138">
            <v>13222.39</v>
          </cell>
          <cell r="D138">
            <v>13061.89</v>
          </cell>
          <cell r="E138">
            <v>13061.89</v>
          </cell>
          <cell r="F138">
            <v>10821.156</v>
          </cell>
          <cell r="G138">
            <v>10791.59</v>
          </cell>
          <cell r="H138">
            <v>10791.59</v>
          </cell>
          <cell r="I138">
            <v>10791.59</v>
          </cell>
          <cell r="J138">
            <v>10821.156</v>
          </cell>
          <cell r="K138">
            <v>10791.59</v>
          </cell>
          <cell r="L138">
            <v>10791.59</v>
          </cell>
          <cell r="M138">
            <v>10275.62</v>
          </cell>
          <cell r="N138">
            <v>10129.416</v>
          </cell>
          <cell r="O138">
            <v>10101.74</v>
          </cell>
        </row>
        <row r="139">
          <cell r="A139">
            <v>21687.04</v>
          </cell>
          <cell r="B139">
            <v>15575.226</v>
          </cell>
          <cell r="C139">
            <v>13222.39</v>
          </cell>
          <cell r="D139">
            <v>13061.89</v>
          </cell>
          <cell r="E139">
            <v>13061.89</v>
          </cell>
          <cell r="F139">
            <v>10821.156</v>
          </cell>
          <cell r="G139">
            <v>10791.59</v>
          </cell>
          <cell r="H139">
            <v>10791.59</v>
          </cell>
          <cell r="I139">
            <v>10791.59</v>
          </cell>
          <cell r="J139">
            <v>10821.156</v>
          </cell>
          <cell r="K139">
            <v>10791.59</v>
          </cell>
          <cell r="L139">
            <v>10791.59</v>
          </cell>
          <cell r="M139">
            <v>10275.62</v>
          </cell>
          <cell r="N139">
            <v>10129.416</v>
          </cell>
          <cell r="O139">
            <v>10101.74</v>
          </cell>
        </row>
        <row r="140">
          <cell r="A140">
            <v>21687.04</v>
          </cell>
          <cell r="B140">
            <v>15575.226</v>
          </cell>
          <cell r="C140">
            <v>13222.39</v>
          </cell>
          <cell r="D140">
            <v>13061.89</v>
          </cell>
          <cell r="E140">
            <v>13061.89</v>
          </cell>
          <cell r="F140">
            <v>10821.156</v>
          </cell>
          <cell r="G140">
            <v>10791.59</v>
          </cell>
          <cell r="H140">
            <v>10791.59</v>
          </cell>
          <cell r="I140">
            <v>10791.59</v>
          </cell>
          <cell r="J140">
            <v>10821.156</v>
          </cell>
          <cell r="K140">
            <v>10791.59</v>
          </cell>
          <cell r="L140">
            <v>10791.59</v>
          </cell>
          <cell r="M140">
            <v>10275.62</v>
          </cell>
          <cell r="N140">
            <v>10129.416</v>
          </cell>
          <cell r="O140">
            <v>10101.74</v>
          </cell>
        </row>
        <row r="141">
          <cell r="A141">
            <v>21687.04</v>
          </cell>
          <cell r="B141">
            <v>15575.226</v>
          </cell>
          <cell r="C141">
            <v>13222.39</v>
          </cell>
          <cell r="D141">
            <v>13061.89</v>
          </cell>
          <cell r="E141">
            <v>13061.89</v>
          </cell>
          <cell r="F141">
            <v>10821.156</v>
          </cell>
          <cell r="G141">
            <v>10791.59</v>
          </cell>
          <cell r="H141">
            <v>10791.59</v>
          </cell>
          <cell r="I141">
            <v>10791.59</v>
          </cell>
          <cell r="J141">
            <v>10821.156</v>
          </cell>
          <cell r="K141">
            <v>10791.59</v>
          </cell>
          <cell r="L141">
            <v>10791.59</v>
          </cell>
          <cell r="M141">
            <v>10275.62</v>
          </cell>
          <cell r="N141">
            <v>10129.416</v>
          </cell>
          <cell r="O141">
            <v>10101.74</v>
          </cell>
        </row>
        <row r="142">
          <cell r="A142">
            <v>21687.04</v>
          </cell>
          <cell r="B142">
            <v>15575.226</v>
          </cell>
          <cell r="C142">
            <v>13222.39</v>
          </cell>
          <cell r="D142">
            <v>13061.89</v>
          </cell>
          <cell r="E142">
            <v>13061.89</v>
          </cell>
          <cell r="F142">
            <v>10821.156</v>
          </cell>
          <cell r="G142">
            <v>10791.59</v>
          </cell>
          <cell r="H142">
            <v>10791.59</v>
          </cell>
          <cell r="I142">
            <v>10791.59</v>
          </cell>
          <cell r="J142">
            <v>10821.156</v>
          </cell>
          <cell r="K142">
            <v>10791.59</v>
          </cell>
          <cell r="L142">
            <v>10791.59</v>
          </cell>
          <cell r="M142">
            <v>10275.62</v>
          </cell>
          <cell r="N142">
            <v>10129.416</v>
          </cell>
          <cell r="O142">
            <v>10101.74</v>
          </cell>
        </row>
        <row r="143">
          <cell r="A143">
            <v>21687.04</v>
          </cell>
          <cell r="B143">
            <v>15575.226</v>
          </cell>
          <cell r="C143">
            <v>13222.39</v>
          </cell>
          <cell r="D143">
            <v>13061.89</v>
          </cell>
          <cell r="E143">
            <v>13061.89</v>
          </cell>
          <cell r="F143">
            <v>10821.156</v>
          </cell>
          <cell r="G143">
            <v>10791.59</v>
          </cell>
          <cell r="H143">
            <v>10791.59</v>
          </cell>
          <cell r="I143">
            <v>10791.59</v>
          </cell>
          <cell r="J143">
            <v>10821.156</v>
          </cell>
          <cell r="K143">
            <v>10791.59</v>
          </cell>
          <cell r="L143">
            <v>10791.59</v>
          </cell>
          <cell r="M143">
            <v>10275.62</v>
          </cell>
          <cell r="N143">
            <v>10129.416</v>
          </cell>
          <cell r="O143">
            <v>10101.74</v>
          </cell>
        </row>
        <row r="144">
          <cell r="A144">
            <v>21687.04</v>
          </cell>
          <cell r="B144">
            <v>15575.226</v>
          </cell>
          <cell r="C144">
            <v>13222.39</v>
          </cell>
          <cell r="D144">
            <v>13061.89</v>
          </cell>
          <cell r="E144">
            <v>13061.89</v>
          </cell>
          <cell r="F144">
            <v>10821.156</v>
          </cell>
          <cell r="G144">
            <v>10791.59</v>
          </cell>
          <cell r="H144">
            <v>10791.59</v>
          </cell>
          <cell r="I144">
            <v>10791.59</v>
          </cell>
          <cell r="J144">
            <v>10821.156</v>
          </cell>
          <cell r="K144">
            <v>10791.59</v>
          </cell>
          <cell r="L144">
            <v>10791.59</v>
          </cell>
          <cell r="M144">
            <v>10275.62</v>
          </cell>
          <cell r="N144">
            <v>10129.416</v>
          </cell>
          <cell r="O144">
            <v>10101.74</v>
          </cell>
        </row>
        <row r="145">
          <cell r="A145">
            <v>21687.04</v>
          </cell>
          <cell r="B145">
            <v>15575.226</v>
          </cell>
          <cell r="C145">
            <v>13222.39</v>
          </cell>
          <cell r="D145">
            <v>13061.89</v>
          </cell>
          <cell r="E145">
            <v>13061.89</v>
          </cell>
          <cell r="F145">
            <v>10821.156</v>
          </cell>
          <cell r="G145">
            <v>10791.59</v>
          </cell>
          <cell r="H145">
            <v>10791.59</v>
          </cell>
          <cell r="I145">
            <v>10791.59</v>
          </cell>
          <cell r="J145">
            <v>10821.156</v>
          </cell>
          <cell r="K145">
            <v>10791.59</v>
          </cell>
          <cell r="L145">
            <v>10791.59</v>
          </cell>
          <cell r="M145">
            <v>10275.62</v>
          </cell>
          <cell r="N145">
            <v>10129.416</v>
          </cell>
          <cell r="O145">
            <v>10101.74</v>
          </cell>
        </row>
        <row r="146">
          <cell r="A146">
            <v>21687.04</v>
          </cell>
          <cell r="B146">
            <v>15575.226</v>
          </cell>
          <cell r="C146">
            <v>13222.39</v>
          </cell>
          <cell r="D146">
            <v>13061.89</v>
          </cell>
          <cell r="E146">
            <v>13061.89</v>
          </cell>
          <cell r="F146">
            <v>10821.156</v>
          </cell>
          <cell r="G146">
            <v>10791.59</v>
          </cell>
          <cell r="H146">
            <v>10791.59</v>
          </cell>
          <cell r="I146">
            <v>10791.59</v>
          </cell>
          <cell r="J146">
            <v>10821.156</v>
          </cell>
          <cell r="K146">
            <v>10791.59</v>
          </cell>
          <cell r="L146">
            <v>10791.59</v>
          </cell>
          <cell r="M146">
            <v>10275.62</v>
          </cell>
          <cell r="N146">
            <v>10129.416</v>
          </cell>
          <cell r="O146">
            <v>10101.74</v>
          </cell>
        </row>
        <row r="147">
          <cell r="A147">
            <v>21687.04</v>
          </cell>
          <cell r="B147">
            <v>15575.226</v>
          </cell>
          <cell r="C147">
            <v>13222.39</v>
          </cell>
          <cell r="D147">
            <v>13061.89</v>
          </cell>
          <cell r="E147">
            <v>13061.89</v>
          </cell>
          <cell r="F147">
            <v>10821.156</v>
          </cell>
          <cell r="G147">
            <v>10791.59</v>
          </cell>
          <cell r="H147">
            <v>10791.59</v>
          </cell>
          <cell r="I147">
            <v>10791.59</v>
          </cell>
          <cell r="J147">
            <v>10821.156</v>
          </cell>
          <cell r="K147">
            <v>10791.59</v>
          </cell>
          <cell r="L147">
            <v>10791.59</v>
          </cell>
          <cell r="M147">
            <v>10275.62</v>
          </cell>
          <cell r="N147">
            <v>10129.416</v>
          </cell>
          <cell r="O147">
            <v>10101.74</v>
          </cell>
        </row>
        <row r="148">
          <cell r="A148">
            <v>21687.04</v>
          </cell>
          <cell r="B148">
            <v>15575.226</v>
          </cell>
          <cell r="C148">
            <v>13222.39</v>
          </cell>
          <cell r="D148">
            <v>13061.89</v>
          </cell>
          <cell r="E148">
            <v>13061.89</v>
          </cell>
          <cell r="F148">
            <v>10821.156</v>
          </cell>
          <cell r="G148">
            <v>10791.59</v>
          </cell>
          <cell r="H148">
            <v>10791.59</v>
          </cell>
          <cell r="I148">
            <v>10791.59</v>
          </cell>
          <cell r="J148">
            <v>10821.156</v>
          </cell>
          <cell r="K148">
            <v>10791.59</v>
          </cell>
          <cell r="L148">
            <v>10791.59</v>
          </cell>
          <cell r="M148">
            <v>10275.62</v>
          </cell>
          <cell r="N148">
            <v>10129.416</v>
          </cell>
          <cell r="O148">
            <v>10101.74</v>
          </cell>
        </row>
        <row r="149">
          <cell r="A149">
            <v>21687.04</v>
          </cell>
          <cell r="B149">
            <v>15575.226</v>
          </cell>
          <cell r="C149">
            <v>13222.39</v>
          </cell>
          <cell r="D149">
            <v>13061.89</v>
          </cell>
          <cell r="E149">
            <v>13061.89</v>
          </cell>
          <cell r="F149">
            <v>10821.156</v>
          </cell>
          <cell r="G149">
            <v>10791.59</v>
          </cell>
          <cell r="H149">
            <v>10791.59</v>
          </cell>
          <cell r="I149">
            <v>10791.59</v>
          </cell>
          <cell r="J149">
            <v>10821.156</v>
          </cell>
          <cell r="K149">
            <v>10791.59</v>
          </cell>
          <cell r="L149">
            <v>10791.59</v>
          </cell>
          <cell r="M149">
            <v>10275.62</v>
          </cell>
          <cell r="N149">
            <v>10129.416</v>
          </cell>
          <cell r="O149">
            <v>10101.74</v>
          </cell>
        </row>
        <row r="150">
          <cell r="A150">
            <v>21687.04</v>
          </cell>
          <cell r="B150">
            <v>15575.226</v>
          </cell>
          <cell r="C150">
            <v>13222.39</v>
          </cell>
          <cell r="D150">
            <v>13061.89</v>
          </cell>
          <cell r="E150">
            <v>13061.89</v>
          </cell>
          <cell r="F150">
            <v>10821.156</v>
          </cell>
          <cell r="G150">
            <v>10791.59</v>
          </cell>
          <cell r="H150">
            <v>10791.59</v>
          </cell>
          <cell r="I150">
            <v>10791.59</v>
          </cell>
          <cell r="J150">
            <v>10821.156</v>
          </cell>
          <cell r="K150">
            <v>10791.59</v>
          </cell>
          <cell r="L150">
            <v>10791.59</v>
          </cell>
          <cell r="M150">
            <v>10275.62</v>
          </cell>
          <cell r="N150">
            <v>10129.416</v>
          </cell>
          <cell r="O150">
            <v>10101.74</v>
          </cell>
        </row>
        <row r="151">
          <cell r="A151">
            <v>21687.04</v>
          </cell>
          <cell r="B151">
            <v>15575.226</v>
          </cell>
          <cell r="C151">
            <v>13222.39</v>
          </cell>
          <cell r="D151">
            <v>13061.89</v>
          </cell>
          <cell r="E151">
            <v>13061.89</v>
          </cell>
          <cell r="F151">
            <v>10821.156</v>
          </cell>
          <cell r="G151">
            <v>10791.59</v>
          </cell>
          <cell r="H151">
            <v>10791.59</v>
          </cell>
          <cell r="I151">
            <v>10791.59</v>
          </cell>
          <cell r="J151">
            <v>10821.156</v>
          </cell>
          <cell r="K151">
            <v>10791.59</v>
          </cell>
          <cell r="L151">
            <v>10791.59</v>
          </cell>
          <cell r="M151">
            <v>10275.62</v>
          </cell>
          <cell r="N151">
            <v>10129.416</v>
          </cell>
          <cell r="O151">
            <v>10101.74</v>
          </cell>
        </row>
        <row r="152">
          <cell r="A152">
            <v>21687.04</v>
          </cell>
          <cell r="B152">
            <v>15575.226</v>
          </cell>
          <cell r="C152">
            <v>13222.39</v>
          </cell>
          <cell r="D152">
            <v>13061.89</v>
          </cell>
          <cell r="E152">
            <v>13061.89</v>
          </cell>
          <cell r="F152">
            <v>10821.156</v>
          </cell>
          <cell r="G152">
            <v>10791.59</v>
          </cell>
          <cell r="H152">
            <v>10791.59</v>
          </cell>
          <cell r="I152">
            <v>10791.59</v>
          </cell>
          <cell r="J152">
            <v>10821.156</v>
          </cell>
          <cell r="K152">
            <v>10791.59</v>
          </cell>
          <cell r="L152">
            <v>10791.59</v>
          </cell>
          <cell r="M152">
            <v>10275.62</v>
          </cell>
          <cell r="N152">
            <v>10129.416</v>
          </cell>
          <cell r="O152">
            <v>10101.74</v>
          </cell>
        </row>
        <row r="153">
          <cell r="A153">
            <v>21687.04</v>
          </cell>
          <cell r="B153">
            <v>15575.226</v>
          </cell>
          <cell r="C153">
            <v>13222.39</v>
          </cell>
          <cell r="D153">
            <v>13061.89</v>
          </cell>
          <cell r="E153">
            <v>13061.89</v>
          </cell>
          <cell r="F153">
            <v>10821.156</v>
          </cell>
          <cell r="G153">
            <v>10791.59</v>
          </cell>
          <cell r="H153">
            <v>10791.59</v>
          </cell>
          <cell r="I153">
            <v>10791.59</v>
          </cell>
          <cell r="J153">
            <v>10821.156</v>
          </cell>
          <cell r="K153">
            <v>10791.59</v>
          </cell>
          <cell r="L153">
            <v>10791.59</v>
          </cell>
          <cell r="M153">
            <v>10275.62</v>
          </cell>
          <cell r="N153">
            <v>10129.416</v>
          </cell>
          <cell r="O153">
            <v>10101.74</v>
          </cell>
        </row>
        <row r="154">
          <cell r="A154">
            <v>21687.04</v>
          </cell>
          <cell r="B154">
            <v>15575.226</v>
          </cell>
          <cell r="C154">
            <v>13222.39</v>
          </cell>
          <cell r="D154">
            <v>13061.89</v>
          </cell>
          <cell r="E154">
            <v>13061.89</v>
          </cell>
          <cell r="F154">
            <v>10821.156</v>
          </cell>
          <cell r="G154">
            <v>10791.59</v>
          </cell>
          <cell r="H154">
            <v>10791.59</v>
          </cell>
          <cell r="I154">
            <v>10791.59</v>
          </cell>
          <cell r="J154">
            <v>10821.156</v>
          </cell>
          <cell r="K154">
            <v>10791.59</v>
          </cell>
          <cell r="L154">
            <v>10791.59</v>
          </cell>
          <cell r="M154">
            <v>10275.62</v>
          </cell>
          <cell r="N154">
            <v>10129.416</v>
          </cell>
          <cell r="O154">
            <v>10101.74</v>
          </cell>
        </row>
        <row r="155">
          <cell r="A155">
            <v>21687.04</v>
          </cell>
          <cell r="B155">
            <v>15575.226</v>
          </cell>
          <cell r="C155">
            <v>13222.39</v>
          </cell>
          <cell r="D155">
            <v>13061.89</v>
          </cell>
          <cell r="E155">
            <v>13061.89</v>
          </cell>
          <cell r="F155">
            <v>10821.156</v>
          </cell>
          <cell r="G155">
            <v>10791.59</v>
          </cell>
          <cell r="H155">
            <v>10791.59</v>
          </cell>
          <cell r="I155">
            <v>10791.59</v>
          </cell>
          <cell r="J155">
            <v>10821.156</v>
          </cell>
          <cell r="K155">
            <v>10791.59</v>
          </cell>
          <cell r="L155">
            <v>10791.59</v>
          </cell>
          <cell r="M155">
            <v>10275.62</v>
          </cell>
          <cell r="N155">
            <v>10129.416</v>
          </cell>
          <cell r="O155">
            <v>10101.74</v>
          </cell>
        </row>
        <row r="156">
          <cell r="A156">
            <v>21687.04</v>
          </cell>
          <cell r="B156">
            <v>15575.226</v>
          </cell>
          <cell r="C156">
            <v>13222.39</v>
          </cell>
          <cell r="D156">
            <v>13061.89</v>
          </cell>
          <cell r="E156">
            <v>13061.89</v>
          </cell>
          <cell r="F156">
            <v>10821.156</v>
          </cell>
          <cell r="G156">
            <v>10791.59</v>
          </cell>
          <cell r="H156">
            <v>10791.59</v>
          </cell>
          <cell r="I156">
            <v>10791.59</v>
          </cell>
          <cell r="J156">
            <v>10821.156</v>
          </cell>
          <cell r="K156">
            <v>10791.59</v>
          </cell>
          <cell r="L156">
            <v>10791.59</v>
          </cell>
          <cell r="M156">
            <v>10275.62</v>
          </cell>
          <cell r="N156">
            <v>10129.416</v>
          </cell>
          <cell r="O156">
            <v>10101.74</v>
          </cell>
        </row>
        <row r="157">
          <cell r="A157">
            <v>21687.04</v>
          </cell>
          <cell r="B157">
            <v>15575.226</v>
          </cell>
          <cell r="C157">
            <v>13222.39</v>
          </cell>
          <cell r="D157">
            <v>13061.89</v>
          </cell>
          <cell r="E157">
            <v>13061.89</v>
          </cell>
          <cell r="F157">
            <v>10821.156</v>
          </cell>
          <cell r="G157">
            <v>10791.59</v>
          </cell>
          <cell r="H157">
            <v>10791.59</v>
          </cell>
          <cell r="I157">
            <v>10791.59</v>
          </cell>
          <cell r="J157">
            <v>10821.156</v>
          </cell>
          <cell r="K157">
            <v>10791.59</v>
          </cell>
          <cell r="L157">
            <v>10791.59</v>
          </cell>
          <cell r="M157">
            <v>10275.62</v>
          </cell>
          <cell r="N157">
            <v>10129.416</v>
          </cell>
          <cell r="O157">
            <v>10101.74</v>
          </cell>
        </row>
        <row r="158">
          <cell r="A158">
            <v>21687.04</v>
          </cell>
          <cell r="B158">
            <v>15575.226</v>
          </cell>
          <cell r="C158">
            <v>13222.39</v>
          </cell>
          <cell r="D158">
            <v>13061.89</v>
          </cell>
          <cell r="E158">
            <v>13061.89</v>
          </cell>
          <cell r="F158">
            <v>10821.156</v>
          </cell>
          <cell r="G158">
            <v>10791.59</v>
          </cell>
          <cell r="H158">
            <v>10791.59</v>
          </cell>
          <cell r="I158">
            <v>10791.59</v>
          </cell>
          <cell r="J158">
            <v>10821.156</v>
          </cell>
          <cell r="K158">
            <v>10791.59</v>
          </cell>
          <cell r="L158">
            <v>10791.59</v>
          </cell>
          <cell r="M158">
            <v>10275.62</v>
          </cell>
          <cell r="N158">
            <v>10129.416</v>
          </cell>
          <cell r="O158">
            <v>10101.74</v>
          </cell>
        </row>
        <row r="159">
          <cell r="A159">
            <v>21687.04</v>
          </cell>
          <cell r="B159">
            <v>15575.226</v>
          </cell>
          <cell r="C159">
            <v>13222.39</v>
          </cell>
          <cell r="D159">
            <v>13061.89</v>
          </cell>
          <cell r="E159">
            <v>13061.89</v>
          </cell>
          <cell r="F159">
            <v>10821.156</v>
          </cell>
          <cell r="G159">
            <v>10791.59</v>
          </cell>
          <cell r="H159">
            <v>10791.59</v>
          </cell>
          <cell r="I159">
            <v>10791.59</v>
          </cell>
          <cell r="J159">
            <v>10821.156</v>
          </cell>
          <cell r="K159">
            <v>10791.59</v>
          </cell>
          <cell r="L159">
            <v>10791.59</v>
          </cell>
          <cell r="M159">
            <v>10275.62</v>
          </cell>
          <cell r="N159">
            <v>10129.416</v>
          </cell>
          <cell r="O159">
            <v>10101.74</v>
          </cell>
        </row>
        <row r="160">
          <cell r="A160">
            <v>21687.04</v>
          </cell>
          <cell r="B160">
            <v>15575.226</v>
          </cell>
          <cell r="C160">
            <v>13222.39</v>
          </cell>
          <cell r="D160">
            <v>13061.89</v>
          </cell>
          <cell r="E160">
            <v>13061.89</v>
          </cell>
          <cell r="F160">
            <v>10821.156</v>
          </cell>
          <cell r="G160">
            <v>10791.59</v>
          </cell>
          <cell r="H160">
            <v>10791.59</v>
          </cell>
          <cell r="I160">
            <v>10791.59</v>
          </cell>
          <cell r="J160">
            <v>10821.156</v>
          </cell>
          <cell r="K160">
            <v>10791.59</v>
          </cell>
          <cell r="L160">
            <v>10791.59</v>
          </cell>
          <cell r="M160">
            <v>10275.62</v>
          </cell>
          <cell r="N160">
            <v>10129.416</v>
          </cell>
          <cell r="O160">
            <v>10101.74</v>
          </cell>
        </row>
        <row r="161">
          <cell r="A161">
            <v>21687.04</v>
          </cell>
          <cell r="B161">
            <v>15575.226</v>
          </cell>
          <cell r="C161">
            <v>13222.39</v>
          </cell>
          <cell r="D161">
            <v>13061.89</v>
          </cell>
          <cell r="E161">
            <v>13061.89</v>
          </cell>
          <cell r="F161">
            <v>10821.156</v>
          </cell>
          <cell r="G161">
            <v>10791.59</v>
          </cell>
          <cell r="H161">
            <v>10791.59</v>
          </cell>
          <cell r="I161">
            <v>10791.59</v>
          </cell>
          <cell r="J161">
            <v>10821.156</v>
          </cell>
          <cell r="K161">
            <v>10791.59</v>
          </cell>
          <cell r="L161">
            <v>10791.59</v>
          </cell>
          <cell r="M161">
            <v>10275.62</v>
          </cell>
          <cell r="N161">
            <v>10129.416</v>
          </cell>
          <cell r="O161">
            <v>10101.74</v>
          </cell>
        </row>
        <row r="162">
          <cell r="A162">
            <v>21687.04</v>
          </cell>
          <cell r="B162">
            <v>15575.226</v>
          </cell>
          <cell r="C162">
            <v>13222.39</v>
          </cell>
          <cell r="D162">
            <v>13061.89</v>
          </cell>
          <cell r="E162">
            <v>13061.89</v>
          </cell>
          <cell r="F162">
            <v>10821.156</v>
          </cell>
          <cell r="G162">
            <v>10791.59</v>
          </cell>
          <cell r="H162">
            <v>10791.59</v>
          </cell>
          <cell r="I162">
            <v>10791.59</v>
          </cell>
          <cell r="J162">
            <v>10821.156</v>
          </cell>
          <cell r="K162">
            <v>10791.59</v>
          </cell>
          <cell r="L162">
            <v>10791.59</v>
          </cell>
          <cell r="M162">
            <v>10275.62</v>
          </cell>
          <cell r="N162">
            <v>10129.416</v>
          </cell>
          <cell r="O162">
            <v>10101.74</v>
          </cell>
        </row>
        <row r="163">
          <cell r="A163">
            <v>21687.04</v>
          </cell>
          <cell r="B163">
            <v>15575.226</v>
          </cell>
          <cell r="C163">
            <v>13222.39</v>
          </cell>
          <cell r="D163">
            <v>13061.89</v>
          </cell>
          <cell r="E163">
            <v>13061.89</v>
          </cell>
          <cell r="F163">
            <v>10821.156</v>
          </cell>
          <cell r="G163">
            <v>10791.59</v>
          </cell>
          <cell r="H163">
            <v>10791.59</v>
          </cell>
          <cell r="I163">
            <v>10791.59</v>
          </cell>
          <cell r="J163">
            <v>10821.156</v>
          </cell>
          <cell r="K163">
            <v>10791.59</v>
          </cell>
          <cell r="L163">
            <v>10791.59</v>
          </cell>
          <cell r="M163">
            <v>10275.62</v>
          </cell>
          <cell r="N163">
            <v>10129.416</v>
          </cell>
          <cell r="O163">
            <v>10101.74</v>
          </cell>
        </row>
        <row r="164">
          <cell r="A164">
            <v>21687.04</v>
          </cell>
          <cell r="B164">
            <v>15575.226</v>
          </cell>
          <cell r="C164">
            <v>13222.39</v>
          </cell>
          <cell r="D164">
            <v>13061.89</v>
          </cell>
          <cell r="E164">
            <v>13061.89</v>
          </cell>
          <cell r="F164">
            <v>10821.156</v>
          </cell>
          <cell r="G164">
            <v>10791.59</v>
          </cell>
          <cell r="H164">
            <v>10791.59</v>
          </cell>
          <cell r="I164">
            <v>10791.59</v>
          </cell>
          <cell r="J164">
            <v>10821.156</v>
          </cell>
          <cell r="K164">
            <v>10791.59</v>
          </cell>
          <cell r="L164">
            <v>10791.59</v>
          </cell>
          <cell r="M164">
            <v>10275.62</v>
          </cell>
          <cell r="N164">
            <v>10129.416</v>
          </cell>
          <cell r="O164">
            <v>10101.74</v>
          </cell>
        </row>
        <row r="165">
          <cell r="A165">
            <v>21687.04</v>
          </cell>
          <cell r="B165">
            <v>15575.226</v>
          </cell>
          <cell r="C165">
            <v>13222.39</v>
          </cell>
          <cell r="D165">
            <v>13061.89</v>
          </cell>
          <cell r="E165">
            <v>13061.89</v>
          </cell>
          <cell r="F165">
            <v>10821.156</v>
          </cell>
          <cell r="G165">
            <v>10791.59</v>
          </cell>
          <cell r="H165">
            <v>10791.59</v>
          </cell>
          <cell r="I165">
            <v>10791.59</v>
          </cell>
          <cell r="J165">
            <v>10821.156</v>
          </cell>
          <cell r="K165">
            <v>10791.59</v>
          </cell>
          <cell r="L165">
            <v>10791.59</v>
          </cell>
          <cell r="M165">
            <v>10275.62</v>
          </cell>
          <cell r="N165">
            <v>10129.416</v>
          </cell>
          <cell r="O165">
            <v>10101.74</v>
          </cell>
        </row>
        <row r="166">
          <cell r="A166">
            <v>21687.04</v>
          </cell>
          <cell r="B166">
            <v>15575.226</v>
          </cell>
          <cell r="C166">
            <v>13222.39</v>
          </cell>
          <cell r="D166">
            <v>13061.89</v>
          </cell>
          <cell r="E166">
            <v>13061.89</v>
          </cell>
          <cell r="F166">
            <v>10821.156</v>
          </cell>
          <cell r="G166">
            <v>10791.59</v>
          </cell>
          <cell r="H166">
            <v>10791.59</v>
          </cell>
          <cell r="I166">
            <v>10791.59</v>
          </cell>
          <cell r="J166">
            <v>10821.156</v>
          </cell>
          <cell r="K166">
            <v>10791.59</v>
          </cell>
          <cell r="L166">
            <v>10791.59</v>
          </cell>
          <cell r="M166">
            <v>10275.62</v>
          </cell>
          <cell r="N166">
            <v>10129.416</v>
          </cell>
          <cell r="O166">
            <v>10101.74</v>
          </cell>
        </row>
        <row r="167">
          <cell r="A167">
            <v>21687.04</v>
          </cell>
          <cell r="B167">
            <v>15575.226</v>
          </cell>
          <cell r="C167">
            <v>13222.39</v>
          </cell>
          <cell r="D167">
            <v>13061.89</v>
          </cell>
          <cell r="E167">
            <v>13061.89</v>
          </cell>
          <cell r="F167">
            <v>10821.156</v>
          </cell>
          <cell r="G167">
            <v>10791.59</v>
          </cell>
          <cell r="H167">
            <v>10791.59</v>
          </cell>
          <cell r="I167">
            <v>10791.59</v>
          </cell>
          <cell r="J167">
            <v>10821.156</v>
          </cell>
          <cell r="K167">
            <v>10791.59</v>
          </cell>
          <cell r="L167">
            <v>10791.59</v>
          </cell>
          <cell r="M167">
            <v>10275.62</v>
          </cell>
          <cell r="N167">
            <v>10129.416</v>
          </cell>
          <cell r="O167">
            <v>10101.74</v>
          </cell>
        </row>
        <row r="168">
          <cell r="A168">
            <v>21687.04</v>
          </cell>
          <cell r="B168">
            <v>15575.226</v>
          </cell>
          <cell r="C168">
            <v>13222.39</v>
          </cell>
          <cell r="D168">
            <v>13061.89</v>
          </cell>
          <cell r="E168">
            <v>13061.89</v>
          </cell>
          <cell r="F168">
            <v>10821.156</v>
          </cell>
          <cell r="G168">
            <v>10791.59</v>
          </cell>
          <cell r="H168">
            <v>10791.59</v>
          </cell>
          <cell r="I168">
            <v>10791.59</v>
          </cell>
          <cell r="J168">
            <v>10821.156</v>
          </cell>
          <cell r="K168">
            <v>10791.59</v>
          </cell>
          <cell r="L168">
            <v>10791.59</v>
          </cell>
          <cell r="M168">
            <v>10275.62</v>
          </cell>
          <cell r="N168">
            <v>10129.416</v>
          </cell>
          <cell r="O168">
            <v>10101.74</v>
          </cell>
        </row>
        <row r="169">
          <cell r="A169">
            <v>21687.04</v>
          </cell>
          <cell r="B169">
            <v>15575.226</v>
          </cell>
          <cell r="C169">
            <v>13222.39</v>
          </cell>
          <cell r="D169">
            <v>13061.89</v>
          </cell>
          <cell r="E169">
            <v>13061.89</v>
          </cell>
          <cell r="F169">
            <v>10821.156</v>
          </cell>
          <cell r="G169">
            <v>10791.59</v>
          </cell>
          <cell r="H169">
            <v>10791.59</v>
          </cell>
          <cell r="I169">
            <v>10791.59</v>
          </cell>
          <cell r="J169">
            <v>10821.156</v>
          </cell>
          <cell r="K169">
            <v>10791.59</v>
          </cell>
          <cell r="L169">
            <v>10791.59</v>
          </cell>
          <cell r="M169">
            <v>10275.62</v>
          </cell>
          <cell r="N169">
            <v>10129.416</v>
          </cell>
          <cell r="O169">
            <v>10101.74</v>
          </cell>
        </row>
        <row r="170">
          <cell r="A170">
            <v>21687.04</v>
          </cell>
          <cell r="B170">
            <v>15575.226</v>
          </cell>
          <cell r="C170">
            <v>13222.39</v>
          </cell>
          <cell r="D170">
            <v>13061.89</v>
          </cell>
          <cell r="E170">
            <v>13061.89</v>
          </cell>
          <cell r="F170">
            <v>10821.156</v>
          </cell>
          <cell r="G170">
            <v>10791.59</v>
          </cell>
          <cell r="H170">
            <v>10791.59</v>
          </cell>
          <cell r="I170">
            <v>10791.59</v>
          </cell>
          <cell r="J170">
            <v>10821.156</v>
          </cell>
          <cell r="K170">
            <v>10791.59</v>
          </cell>
          <cell r="L170">
            <v>10791.59</v>
          </cell>
          <cell r="M170">
            <v>10275.62</v>
          </cell>
          <cell r="N170">
            <v>10129.416</v>
          </cell>
          <cell r="O170">
            <v>10101.74</v>
          </cell>
        </row>
        <row r="171">
          <cell r="A171">
            <v>21687.04</v>
          </cell>
          <cell r="B171">
            <v>15575.226</v>
          </cell>
          <cell r="C171">
            <v>13222.39</v>
          </cell>
          <cell r="D171">
            <v>13061.89</v>
          </cell>
          <cell r="E171">
            <v>13061.89</v>
          </cell>
          <cell r="F171">
            <v>10821.156</v>
          </cell>
          <cell r="G171">
            <v>10791.59</v>
          </cell>
          <cell r="H171">
            <v>10791.59</v>
          </cell>
          <cell r="I171">
            <v>10791.59</v>
          </cell>
          <cell r="J171">
            <v>10821.156</v>
          </cell>
          <cell r="K171">
            <v>10791.59</v>
          </cell>
          <cell r="L171">
            <v>10791.59</v>
          </cell>
          <cell r="M171">
            <v>10275.62</v>
          </cell>
          <cell r="N171">
            <v>10129.416</v>
          </cell>
          <cell r="O171">
            <v>10101.74</v>
          </cell>
        </row>
        <row r="172">
          <cell r="A172">
            <v>21687.04</v>
          </cell>
          <cell r="B172">
            <v>15575.226</v>
          </cell>
          <cell r="C172">
            <v>13222.39</v>
          </cell>
          <cell r="D172">
            <v>13061.89</v>
          </cell>
          <cell r="E172">
            <v>13061.89</v>
          </cell>
          <cell r="F172">
            <v>10821.156</v>
          </cell>
          <cell r="G172">
            <v>10791.59</v>
          </cell>
          <cell r="H172">
            <v>10791.59</v>
          </cell>
          <cell r="I172">
            <v>10791.59</v>
          </cell>
          <cell r="J172">
            <v>10821.156</v>
          </cell>
          <cell r="K172">
            <v>10791.59</v>
          </cell>
          <cell r="L172">
            <v>10791.59</v>
          </cell>
          <cell r="M172">
            <v>10275.62</v>
          </cell>
          <cell r="N172">
            <v>10129.416</v>
          </cell>
          <cell r="O172">
            <v>10101.74</v>
          </cell>
        </row>
        <row r="173">
          <cell r="A173">
            <v>21687.04</v>
          </cell>
          <cell r="B173">
            <v>15575.226</v>
          </cell>
          <cell r="C173">
            <v>13222.39</v>
          </cell>
          <cell r="D173">
            <v>13061.89</v>
          </cell>
          <cell r="E173">
            <v>13061.89</v>
          </cell>
          <cell r="F173">
            <v>10821.156</v>
          </cell>
          <cell r="G173">
            <v>10791.59</v>
          </cell>
          <cell r="H173">
            <v>10791.59</v>
          </cell>
          <cell r="I173">
            <v>10791.59</v>
          </cell>
          <cell r="J173">
            <v>10821.156</v>
          </cell>
          <cell r="K173">
            <v>10791.59</v>
          </cell>
          <cell r="L173">
            <v>10791.59</v>
          </cell>
          <cell r="M173">
            <v>10275.62</v>
          </cell>
          <cell r="N173">
            <v>10129.416</v>
          </cell>
          <cell r="O173">
            <v>10101.74</v>
          </cell>
        </row>
        <row r="174">
          <cell r="A174">
            <v>21687.04</v>
          </cell>
          <cell r="B174">
            <v>15575.226</v>
          </cell>
          <cell r="C174">
            <v>13222.39</v>
          </cell>
          <cell r="D174">
            <v>13061.89</v>
          </cell>
          <cell r="E174">
            <v>13061.89</v>
          </cell>
          <cell r="F174">
            <v>10821.156</v>
          </cell>
          <cell r="G174">
            <v>10791.59</v>
          </cell>
          <cell r="H174">
            <v>10791.59</v>
          </cell>
          <cell r="I174">
            <v>10791.59</v>
          </cell>
          <cell r="J174">
            <v>10821.156</v>
          </cell>
          <cell r="K174">
            <v>10791.59</v>
          </cell>
          <cell r="L174">
            <v>10791.59</v>
          </cell>
          <cell r="M174">
            <v>10275.62</v>
          </cell>
          <cell r="N174">
            <v>10129.416</v>
          </cell>
          <cell r="O174">
            <v>10101.74</v>
          </cell>
        </row>
        <row r="175">
          <cell r="A175">
            <v>21687.04</v>
          </cell>
          <cell r="B175">
            <v>15575.226</v>
          </cell>
          <cell r="C175">
            <v>13222.39</v>
          </cell>
          <cell r="D175">
            <v>13061.89</v>
          </cell>
          <cell r="E175">
            <v>13061.89</v>
          </cell>
          <cell r="F175">
            <v>10821.156</v>
          </cell>
          <cell r="G175">
            <v>10791.59</v>
          </cell>
          <cell r="H175">
            <v>10791.59</v>
          </cell>
          <cell r="I175">
            <v>10791.59</v>
          </cell>
          <cell r="J175">
            <v>10821.156</v>
          </cell>
          <cell r="K175">
            <v>10791.59</v>
          </cell>
          <cell r="L175">
            <v>10791.59</v>
          </cell>
          <cell r="M175">
            <v>10275.62</v>
          </cell>
          <cell r="N175">
            <v>10129.416</v>
          </cell>
          <cell r="O175">
            <v>10101.74</v>
          </cell>
        </row>
        <row r="176">
          <cell r="A176">
            <v>21687.04</v>
          </cell>
          <cell r="B176">
            <v>15575.226</v>
          </cell>
          <cell r="C176">
            <v>13222.39</v>
          </cell>
          <cell r="D176">
            <v>13061.89</v>
          </cell>
          <cell r="E176">
            <v>13061.89</v>
          </cell>
          <cell r="F176">
            <v>10821.156</v>
          </cell>
          <cell r="G176">
            <v>10791.59</v>
          </cell>
          <cell r="H176">
            <v>10791.59</v>
          </cell>
          <cell r="I176">
            <v>10791.59</v>
          </cell>
          <cell r="J176">
            <v>10821.156</v>
          </cell>
          <cell r="K176">
            <v>10791.59</v>
          </cell>
          <cell r="L176">
            <v>10791.59</v>
          </cell>
          <cell r="M176">
            <v>10275.62</v>
          </cell>
          <cell r="N176">
            <v>10129.416</v>
          </cell>
          <cell r="O176">
            <v>10101.74</v>
          </cell>
        </row>
        <row r="177">
          <cell r="A177">
            <v>21687.04</v>
          </cell>
          <cell r="B177">
            <v>15575.226</v>
          </cell>
          <cell r="C177">
            <v>13222.39</v>
          </cell>
          <cell r="D177">
            <v>13061.89</v>
          </cell>
          <cell r="E177">
            <v>13061.89</v>
          </cell>
          <cell r="F177">
            <v>10821.156</v>
          </cell>
          <cell r="G177">
            <v>10791.59</v>
          </cell>
          <cell r="H177">
            <v>10791.59</v>
          </cell>
          <cell r="I177">
            <v>10791.59</v>
          </cell>
          <cell r="J177">
            <v>10821.156</v>
          </cell>
          <cell r="K177">
            <v>10791.59</v>
          </cell>
          <cell r="L177">
            <v>10791.59</v>
          </cell>
          <cell r="M177">
            <v>10275.62</v>
          </cell>
          <cell r="N177">
            <v>10129.416</v>
          </cell>
          <cell r="O177">
            <v>10101.74</v>
          </cell>
        </row>
        <row r="178">
          <cell r="A178">
            <v>21687.04</v>
          </cell>
          <cell r="B178">
            <v>15575.226</v>
          </cell>
          <cell r="C178">
            <v>13222.39</v>
          </cell>
          <cell r="D178">
            <v>13061.89</v>
          </cell>
          <cell r="E178">
            <v>13061.89</v>
          </cell>
          <cell r="F178">
            <v>10821.156</v>
          </cell>
          <cell r="G178">
            <v>10791.59</v>
          </cell>
          <cell r="H178">
            <v>10791.59</v>
          </cell>
          <cell r="I178">
            <v>10791.59</v>
          </cell>
          <cell r="J178">
            <v>10821.156</v>
          </cell>
          <cell r="K178">
            <v>10791.59</v>
          </cell>
          <cell r="L178">
            <v>10791.59</v>
          </cell>
          <cell r="M178">
            <v>10275.62</v>
          </cell>
          <cell r="N178">
            <v>10129.416</v>
          </cell>
          <cell r="O178">
            <v>10101.74</v>
          </cell>
        </row>
        <row r="179">
          <cell r="A179">
            <v>21687.04</v>
          </cell>
          <cell r="B179">
            <v>15575.226</v>
          </cell>
          <cell r="C179">
            <v>13222.39</v>
          </cell>
          <cell r="D179">
            <v>13061.89</v>
          </cell>
          <cell r="E179">
            <v>13061.89</v>
          </cell>
          <cell r="F179">
            <v>10821.156</v>
          </cell>
          <cell r="G179">
            <v>10791.59</v>
          </cell>
          <cell r="H179">
            <v>10791.59</v>
          </cell>
          <cell r="I179">
            <v>10791.59</v>
          </cell>
          <cell r="J179">
            <v>10821.156</v>
          </cell>
          <cell r="K179">
            <v>10791.59</v>
          </cell>
          <cell r="L179">
            <v>10791.59</v>
          </cell>
          <cell r="M179">
            <v>10275.62</v>
          </cell>
          <cell r="N179">
            <v>10129.416</v>
          </cell>
          <cell r="O179">
            <v>10101.74</v>
          </cell>
        </row>
        <row r="180">
          <cell r="A180">
            <v>21687.04</v>
          </cell>
          <cell r="B180">
            <v>15575.226</v>
          </cell>
          <cell r="C180">
            <v>13222.39</v>
          </cell>
          <cell r="D180">
            <v>13061.89</v>
          </cell>
          <cell r="E180">
            <v>13061.89</v>
          </cell>
          <cell r="F180">
            <v>10821.156</v>
          </cell>
          <cell r="G180">
            <v>10791.59</v>
          </cell>
          <cell r="H180">
            <v>10791.59</v>
          </cell>
          <cell r="I180">
            <v>10791.59</v>
          </cell>
          <cell r="J180">
            <v>10821.156</v>
          </cell>
          <cell r="K180">
            <v>10791.59</v>
          </cell>
          <cell r="L180">
            <v>10791.59</v>
          </cell>
          <cell r="M180">
            <v>10275.62</v>
          </cell>
          <cell r="N180">
            <v>10129.416</v>
          </cell>
          <cell r="O180">
            <v>10101.74</v>
          </cell>
        </row>
        <row r="181">
          <cell r="A181">
            <v>21687.04</v>
          </cell>
          <cell r="B181">
            <v>15575.226</v>
          </cell>
          <cell r="C181">
            <v>13222.39</v>
          </cell>
          <cell r="D181">
            <v>13061.89</v>
          </cell>
          <cell r="E181">
            <v>13061.89</v>
          </cell>
          <cell r="F181">
            <v>10821.156</v>
          </cell>
          <cell r="G181">
            <v>10791.59</v>
          </cell>
          <cell r="H181">
            <v>10791.59</v>
          </cell>
          <cell r="I181">
            <v>10791.59</v>
          </cell>
          <cell r="J181">
            <v>10821.156</v>
          </cell>
          <cell r="K181">
            <v>10791.59</v>
          </cell>
          <cell r="L181">
            <v>10791.59</v>
          </cell>
          <cell r="M181">
            <v>10275.62</v>
          </cell>
          <cell r="N181">
            <v>10129.416</v>
          </cell>
          <cell r="O181">
            <v>10101.74</v>
          </cell>
        </row>
        <row r="182">
          <cell r="A182">
            <v>21687.04</v>
          </cell>
          <cell r="B182">
            <v>15575.226</v>
          </cell>
          <cell r="C182">
            <v>13222.39</v>
          </cell>
          <cell r="D182">
            <v>13061.89</v>
          </cell>
          <cell r="E182">
            <v>13061.89</v>
          </cell>
          <cell r="F182">
            <v>10821.156</v>
          </cell>
          <cell r="G182">
            <v>10791.59</v>
          </cell>
          <cell r="H182">
            <v>10791.59</v>
          </cell>
          <cell r="I182">
            <v>10791.59</v>
          </cell>
          <cell r="J182">
            <v>10821.156</v>
          </cell>
          <cell r="K182">
            <v>10791.59</v>
          </cell>
          <cell r="L182">
            <v>10791.59</v>
          </cell>
          <cell r="M182">
            <v>10275.62</v>
          </cell>
          <cell r="N182">
            <v>10129.416</v>
          </cell>
          <cell r="O182">
            <v>10101.74</v>
          </cell>
        </row>
        <row r="183">
          <cell r="A183">
            <v>21687.04</v>
          </cell>
          <cell r="B183">
            <v>15575.226</v>
          </cell>
          <cell r="C183">
            <v>13222.39</v>
          </cell>
          <cell r="D183">
            <v>13061.89</v>
          </cell>
          <cell r="E183">
            <v>13061.89</v>
          </cell>
          <cell r="F183">
            <v>10821.156</v>
          </cell>
          <cell r="G183">
            <v>10791.59</v>
          </cell>
          <cell r="H183">
            <v>10791.59</v>
          </cell>
          <cell r="I183">
            <v>10791.59</v>
          </cell>
          <cell r="J183">
            <v>10821.156</v>
          </cell>
          <cell r="K183">
            <v>10791.59</v>
          </cell>
          <cell r="L183">
            <v>10791.59</v>
          </cell>
          <cell r="M183">
            <v>10275.62</v>
          </cell>
          <cell r="N183">
            <v>10129.416</v>
          </cell>
          <cell r="O183">
            <v>10101.74</v>
          </cell>
        </row>
        <row r="184">
          <cell r="A184">
            <v>21687.04</v>
          </cell>
          <cell r="B184">
            <v>15575.226</v>
          </cell>
          <cell r="C184">
            <v>13222.39</v>
          </cell>
          <cell r="D184">
            <v>13061.89</v>
          </cell>
          <cell r="E184">
            <v>13061.89</v>
          </cell>
          <cell r="F184">
            <v>10821.156</v>
          </cell>
          <cell r="G184">
            <v>10791.59</v>
          </cell>
          <cell r="H184">
            <v>10791.59</v>
          </cell>
          <cell r="I184">
            <v>10791.59</v>
          </cell>
          <cell r="J184">
            <v>10821.156</v>
          </cell>
          <cell r="K184">
            <v>10791.59</v>
          </cell>
          <cell r="L184">
            <v>10791.59</v>
          </cell>
          <cell r="M184">
            <v>10275.62</v>
          </cell>
          <cell r="N184">
            <v>10129.416</v>
          </cell>
          <cell r="O184">
            <v>10101.74</v>
          </cell>
        </row>
        <row r="185">
          <cell r="A185">
            <v>21687.04</v>
          </cell>
          <cell r="B185">
            <v>15575.226</v>
          </cell>
          <cell r="C185">
            <v>13222.39</v>
          </cell>
          <cell r="D185">
            <v>13061.89</v>
          </cell>
          <cell r="E185">
            <v>13061.89</v>
          </cell>
          <cell r="F185">
            <v>10821.156</v>
          </cell>
          <cell r="G185">
            <v>10791.59</v>
          </cell>
          <cell r="H185">
            <v>10791.59</v>
          </cell>
          <cell r="I185">
            <v>10791.59</v>
          </cell>
          <cell r="J185">
            <v>10821.156</v>
          </cell>
          <cell r="K185">
            <v>10791.59</v>
          </cell>
          <cell r="L185">
            <v>10791.59</v>
          </cell>
          <cell r="M185">
            <v>10275.62</v>
          </cell>
          <cell r="N185">
            <v>10129.416</v>
          </cell>
          <cell r="O185">
            <v>10101.74</v>
          </cell>
        </row>
        <row r="186">
          <cell r="A186">
            <v>21687.04</v>
          </cell>
          <cell r="B186">
            <v>15575.226</v>
          </cell>
          <cell r="C186">
            <v>13222.39</v>
          </cell>
          <cell r="D186">
            <v>13061.89</v>
          </cell>
          <cell r="E186">
            <v>13061.89</v>
          </cell>
          <cell r="F186">
            <v>10821.156</v>
          </cell>
          <cell r="G186">
            <v>10791.59</v>
          </cell>
          <cell r="H186">
            <v>10791.59</v>
          </cell>
          <cell r="I186">
            <v>10791.59</v>
          </cell>
          <cell r="J186">
            <v>10821.156</v>
          </cell>
          <cell r="K186">
            <v>10791.59</v>
          </cell>
          <cell r="L186">
            <v>10791.59</v>
          </cell>
          <cell r="M186">
            <v>10275.62</v>
          </cell>
          <cell r="N186">
            <v>10129.416</v>
          </cell>
          <cell r="O186">
            <v>10101.74</v>
          </cell>
        </row>
        <row r="187">
          <cell r="A187">
            <v>21687.04</v>
          </cell>
          <cell r="B187">
            <v>15575.226</v>
          </cell>
          <cell r="C187">
            <v>13222.39</v>
          </cell>
          <cell r="D187">
            <v>13061.89</v>
          </cell>
          <cell r="E187">
            <v>13061.89</v>
          </cell>
          <cell r="F187">
            <v>10821.156</v>
          </cell>
          <cell r="G187">
            <v>10791.59</v>
          </cell>
          <cell r="H187">
            <v>10791.59</v>
          </cell>
          <cell r="I187">
            <v>10791.59</v>
          </cell>
          <cell r="J187">
            <v>10821.156</v>
          </cell>
          <cell r="K187">
            <v>10791.59</v>
          </cell>
          <cell r="L187">
            <v>10791.59</v>
          </cell>
          <cell r="M187">
            <v>10275.62</v>
          </cell>
          <cell r="N187">
            <v>10129.416</v>
          </cell>
          <cell r="O187">
            <v>10101.74</v>
          </cell>
        </row>
        <row r="188">
          <cell r="A188">
            <v>21687.04</v>
          </cell>
          <cell r="B188">
            <v>15575.226</v>
          </cell>
          <cell r="C188">
            <v>13222.39</v>
          </cell>
          <cell r="D188">
            <v>13061.89</v>
          </cell>
          <cell r="E188">
            <v>13061.89</v>
          </cell>
          <cell r="F188">
            <v>10821.156</v>
          </cell>
          <cell r="G188">
            <v>10791.59</v>
          </cell>
          <cell r="H188">
            <v>10791.59</v>
          </cell>
          <cell r="I188">
            <v>10791.59</v>
          </cell>
          <cell r="J188">
            <v>10821.156</v>
          </cell>
          <cell r="K188">
            <v>10791.59</v>
          </cell>
          <cell r="L188">
            <v>10791.59</v>
          </cell>
          <cell r="M188">
            <v>10275.62</v>
          </cell>
          <cell r="N188">
            <v>10129.416</v>
          </cell>
          <cell r="O188">
            <v>10101.74</v>
          </cell>
        </row>
        <row r="189">
          <cell r="A189">
            <v>21687.04</v>
          </cell>
          <cell r="B189">
            <v>15575.226</v>
          </cell>
          <cell r="C189">
            <v>13222.39</v>
          </cell>
          <cell r="D189">
            <v>13061.89</v>
          </cell>
          <cell r="E189">
            <v>13061.89</v>
          </cell>
          <cell r="F189">
            <v>10821.156</v>
          </cell>
          <cell r="G189">
            <v>10791.59</v>
          </cell>
          <cell r="H189">
            <v>10791.59</v>
          </cell>
          <cell r="I189">
            <v>10791.59</v>
          </cell>
          <cell r="J189">
            <v>10821.156</v>
          </cell>
          <cell r="K189">
            <v>10791.59</v>
          </cell>
          <cell r="L189">
            <v>10791.59</v>
          </cell>
          <cell r="M189">
            <v>10275.62</v>
          </cell>
          <cell r="N189">
            <v>10129.416</v>
          </cell>
          <cell r="O189">
            <v>10101.74</v>
          </cell>
        </row>
        <row r="190">
          <cell r="A190">
            <v>21687.04</v>
          </cell>
          <cell r="B190">
            <v>15575.226</v>
          </cell>
          <cell r="C190">
            <v>13222.39</v>
          </cell>
          <cell r="D190">
            <v>13061.89</v>
          </cell>
          <cell r="E190">
            <v>13061.89</v>
          </cell>
          <cell r="F190">
            <v>10821.156</v>
          </cell>
          <cell r="G190">
            <v>10791.59</v>
          </cell>
          <cell r="H190">
            <v>10791.59</v>
          </cell>
          <cell r="I190">
            <v>10791.59</v>
          </cell>
          <cell r="J190">
            <v>10821.156</v>
          </cell>
          <cell r="K190">
            <v>10791.59</v>
          </cell>
          <cell r="L190">
            <v>10791.59</v>
          </cell>
          <cell r="M190">
            <v>10275.62</v>
          </cell>
          <cell r="N190">
            <v>10129.416</v>
          </cell>
          <cell r="O190">
            <v>10101.74</v>
          </cell>
        </row>
        <row r="191">
          <cell r="A191">
            <v>21687.04</v>
          </cell>
          <cell r="B191">
            <v>15575.226</v>
          </cell>
          <cell r="C191">
            <v>13222.39</v>
          </cell>
          <cell r="D191">
            <v>13061.89</v>
          </cell>
          <cell r="E191">
            <v>13061.89</v>
          </cell>
          <cell r="F191">
            <v>10821.156</v>
          </cell>
          <cell r="G191">
            <v>10791.59</v>
          </cell>
          <cell r="H191">
            <v>10791.59</v>
          </cell>
          <cell r="I191">
            <v>10791.59</v>
          </cell>
          <cell r="J191">
            <v>10821.156</v>
          </cell>
          <cell r="K191">
            <v>10791.59</v>
          </cell>
          <cell r="L191">
            <v>10791.59</v>
          </cell>
          <cell r="M191">
            <v>10275.62</v>
          </cell>
          <cell r="N191">
            <v>10129.416</v>
          </cell>
          <cell r="O191">
            <v>10101.74</v>
          </cell>
        </row>
        <row r="192">
          <cell r="A192">
            <v>21687.04</v>
          </cell>
          <cell r="B192">
            <v>15575.226</v>
          </cell>
          <cell r="C192">
            <v>13222.39</v>
          </cell>
          <cell r="D192">
            <v>13061.89</v>
          </cell>
          <cell r="E192">
            <v>13061.89</v>
          </cell>
          <cell r="F192">
            <v>10821.156</v>
          </cell>
          <cell r="G192">
            <v>10791.59</v>
          </cell>
          <cell r="H192">
            <v>10791.59</v>
          </cell>
          <cell r="I192">
            <v>10791.59</v>
          </cell>
          <cell r="J192">
            <v>10821.156</v>
          </cell>
          <cell r="K192">
            <v>10791.59</v>
          </cell>
          <cell r="L192">
            <v>10791.59</v>
          </cell>
          <cell r="M192">
            <v>10275.62</v>
          </cell>
          <cell r="N192">
            <v>10129.416</v>
          </cell>
          <cell r="O192">
            <v>10101.74</v>
          </cell>
        </row>
        <row r="193">
          <cell r="A193">
            <v>21687.04</v>
          </cell>
          <cell r="B193">
            <v>15575.226</v>
          </cell>
          <cell r="C193">
            <v>13222.39</v>
          </cell>
          <cell r="D193">
            <v>13061.89</v>
          </cell>
          <cell r="E193">
            <v>13061.89</v>
          </cell>
          <cell r="F193">
            <v>10821.156</v>
          </cell>
          <cell r="G193">
            <v>10791.59</v>
          </cell>
          <cell r="H193">
            <v>10791.59</v>
          </cell>
          <cell r="I193">
            <v>10791.59</v>
          </cell>
          <cell r="J193">
            <v>10821.156</v>
          </cell>
          <cell r="K193">
            <v>10791.59</v>
          </cell>
          <cell r="L193">
            <v>10791.59</v>
          </cell>
          <cell r="M193">
            <v>10275.62</v>
          </cell>
          <cell r="N193">
            <v>10129.416</v>
          </cell>
          <cell r="O193">
            <v>10101.74</v>
          </cell>
        </row>
        <row r="194">
          <cell r="A194">
            <v>21687.04</v>
          </cell>
          <cell r="B194">
            <v>15575.226</v>
          </cell>
          <cell r="C194">
            <v>13222.39</v>
          </cell>
          <cell r="D194">
            <v>13061.89</v>
          </cell>
          <cell r="E194">
            <v>13061.89</v>
          </cell>
          <cell r="F194">
            <v>10821.156</v>
          </cell>
          <cell r="G194">
            <v>10791.59</v>
          </cell>
          <cell r="H194">
            <v>10791.59</v>
          </cell>
          <cell r="I194">
            <v>10791.59</v>
          </cell>
          <cell r="J194">
            <v>10821.156</v>
          </cell>
          <cell r="K194">
            <v>10791.59</v>
          </cell>
          <cell r="L194">
            <v>10791.59</v>
          </cell>
          <cell r="M194">
            <v>10275.62</v>
          </cell>
          <cell r="N194">
            <v>10129.416</v>
          </cell>
          <cell r="O194">
            <v>10101.74</v>
          </cell>
        </row>
        <row r="195">
          <cell r="A195">
            <v>21687.04</v>
          </cell>
          <cell r="B195">
            <v>15575.226</v>
          </cell>
          <cell r="C195">
            <v>13222.39</v>
          </cell>
          <cell r="D195">
            <v>13061.89</v>
          </cell>
          <cell r="E195">
            <v>13061.89</v>
          </cell>
          <cell r="F195">
            <v>10821.156</v>
          </cell>
          <cell r="G195">
            <v>10791.59</v>
          </cell>
          <cell r="H195">
            <v>10791.59</v>
          </cell>
          <cell r="I195">
            <v>10791.59</v>
          </cell>
          <cell r="J195">
            <v>10821.156</v>
          </cell>
          <cell r="K195">
            <v>10791.59</v>
          </cell>
          <cell r="L195">
            <v>10791.59</v>
          </cell>
          <cell r="M195">
            <v>10275.62</v>
          </cell>
          <cell r="N195">
            <v>10129.416</v>
          </cell>
          <cell r="O195">
            <v>10101.74</v>
          </cell>
        </row>
        <row r="196">
          <cell r="A196">
            <v>21687.04</v>
          </cell>
          <cell r="B196">
            <v>15575.226</v>
          </cell>
          <cell r="C196">
            <v>13222.39</v>
          </cell>
          <cell r="D196">
            <v>13061.89</v>
          </cell>
          <cell r="E196">
            <v>13061.89</v>
          </cell>
          <cell r="F196">
            <v>10821.156</v>
          </cell>
          <cell r="G196">
            <v>10791.59</v>
          </cell>
          <cell r="H196">
            <v>10791.59</v>
          </cell>
          <cell r="I196">
            <v>10791.59</v>
          </cell>
          <cell r="J196">
            <v>10821.156</v>
          </cell>
          <cell r="K196">
            <v>10791.59</v>
          </cell>
          <cell r="L196">
            <v>10791.59</v>
          </cell>
          <cell r="M196">
            <v>10275.62</v>
          </cell>
          <cell r="N196">
            <v>10129.416</v>
          </cell>
          <cell r="O196">
            <v>10101.74</v>
          </cell>
        </row>
        <row r="197">
          <cell r="A197">
            <v>21687.04</v>
          </cell>
          <cell r="B197">
            <v>15575.226</v>
          </cell>
          <cell r="C197">
            <v>13222.39</v>
          </cell>
          <cell r="D197">
            <v>13061.89</v>
          </cell>
          <cell r="E197">
            <v>13061.89</v>
          </cell>
          <cell r="F197">
            <v>10821.156</v>
          </cell>
          <cell r="G197">
            <v>10791.59</v>
          </cell>
          <cell r="H197">
            <v>10791.59</v>
          </cell>
          <cell r="I197">
            <v>10791.59</v>
          </cell>
          <cell r="J197">
            <v>10821.156</v>
          </cell>
          <cell r="K197">
            <v>10791.59</v>
          </cell>
          <cell r="L197">
            <v>10791.59</v>
          </cell>
          <cell r="M197">
            <v>10275.62</v>
          </cell>
          <cell r="N197">
            <v>10129.416</v>
          </cell>
          <cell r="O197">
            <v>10101.74</v>
          </cell>
        </row>
        <row r="198">
          <cell r="A198">
            <v>21687.04</v>
          </cell>
          <cell r="B198">
            <v>15575.226</v>
          </cell>
          <cell r="C198">
            <v>13222.39</v>
          </cell>
          <cell r="D198">
            <v>13061.89</v>
          </cell>
          <cell r="E198">
            <v>13061.89</v>
          </cell>
          <cell r="F198">
            <v>10821.156</v>
          </cell>
          <cell r="G198">
            <v>10791.59</v>
          </cell>
          <cell r="H198">
            <v>10791.59</v>
          </cell>
          <cell r="I198">
            <v>10791.59</v>
          </cell>
          <cell r="J198">
            <v>10821.156</v>
          </cell>
          <cell r="K198">
            <v>10791.59</v>
          </cell>
          <cell r="L198">
            <v>10791.59</v>
          </cell>
          <cell r="M198">
            <v>10275.62</v>
          </cell>
          <cell r="N198">
            <v>10129.416</v>
          </cell>
          <cell r="O198">
            <v>10101.74</v>
          </cell>
        </row>
        <row r="199">
          <cell r="A199">
            <v>21687.04</v>
          </cell>
          <cell r="B199">
            <v>15575.226</v>
          </cell>
          <cell r="C199">
            <v>13222.39</v>
          </cell>
          <cell r="D199">
            <v>13061.89</v>
          </cell>
          <cell r="E199">
            <v>13061.89</v>
          </cell>
          <cell r="F199">
            <v>10821.156</v>
          </cell>
          <cell r="G199">
            <v>10791.59</v>
          </cell>
          <cell r="H199">
            <v>10791.59</v>
          </cell>
          <cell r="I199">
            <v>10791.59</v>
          </cell>
          <cell r="J199">
            <v>10821.156</v>
          </cell>
          <cell r="K199">
            <v>10791.59</v>
          </cell>
          <cell r="L199">
            <v>10791.59</v>
          </cell>
          <cell r="M199">
            <v>10275.62</v>
          </cell>
          <cell r="N199">
            <v>10129.416</v>
          </cell>
          <cell r="O199">
            <v>10101.74</v>
          </cell>
        </row>
        <row r="200">
          <cell r="A200">
            <v>21687.04</v>
          </cell>
          <cell r="B200">
            <v>15575.226</v>
          </cell>
          <cell r="C200">
            <v>13222.39</v>
          </cell>
          <cell r="D200">
            <v>13061.89</v>
          </cell>
          <cell r="E200">
            <v>13061.89</v>
          </cell>
          <cell r="F200">
            <v>10821.156</v>
          </cell>
          <cell r="G200">
            <v>10791.59</v>
          </cell>
          <cell r="H200">
            <v>10791.59</v>
          </cell>
          <cell r="I200">
            <v>10791.59</v>
          </cell>
          <cell r="J200">
            <v>10821.156</v>
          </cell>
          <cell r="K200">
            <v>10791.59</v>
          </cell>
          <cell r="L200">
            <v>10791.59</v>
          </cell>
          <cell r="M200">
            <v>10275.62</v>
          </cell>
          <cell r="N200">
            <v>10129.416</v>
          </cell>
          <cell r="O200">
            <v>10101.74</v>
          </cell>
        </row>
        <row r="201">
          <cell r="A201">
            <v>21687.04</v>
          </cell>
          <cell r="B201">
            <v>15575.226</v>
          </cell>
          <cell r="C201">
            <v>13222.39</v>
          </cell>
          <cell r="D201">
            <v>13061.89</v>
          </cell>
          <cell r="E201">
            <v>13061.89</v>
          </cell>
          <cell r="F201">
            <v>10821.156</v>
          </cell>
          <cell r="G201">
            <v>10791.59</v>
          </cell>
          <cell r="H201">
            <v>10791.59</v>
          </cell>
          <cell r="I201">
            <v>10791.59</v>
          </cell>
          <cell r="J201">
            <v>10821.156</v>
          </cell>
          <cell r="K201">
            <v>10791.59</v>
          </cell>
          <cell r="L201">
            <v>10791.59</v>
          </cell>
          <cell r="M201">
            <v>10275.62</v>
          </cell>
          <cell r="N201">
            <v>10129.416</v>
          </cell>
          <cell r="O201">
            <v>10101.74</v>
          </cell>
        </row>
        <row r="202">
          <cell r="A202">
            <v>21687.04</v>
          </cell>
          <cell r="B202">
            <v>15575.226</v>
          </cell>
          <cell r="C202">
            <v>13222.39</v>
          </cell>
          <cell r="D202">
            <v>13061.89</v>
          </cell>
          <cell r="E202">
            <v>13061.89</v>
          </cell>
          <cell r="F202">
            <v>10821.156</v>
          </cell>
          <cell r="G202">
            <v>10791.59</v>
          </cell>
          <cell r="H202">
            <v>10791.59</v>
          </cell>
          <cell r="I202">
            <v>10791.59</v>
          </cell>
          <cell r="J202">
            <v>10821.156</v>
          </cell>
          <cell r="K202">
            <v>10791.59</v>
          </cell>
          <cell r="L202">
            <v>10791.59</v>
          </cell>
          <cell r="M202">
            <v>10275.62</v>
          </cell>
          <cell r="N202">
            <v>10129.416</v>
          </cell>
          <cell r="O202">
            <v>10101.74</v>
          </cell>
        </row>
        <row r="203">
          <cell r="A203">
            <v>21687.04</v>
          </cell>
          <cell r="B203">
            <v>15575.226</v>
          </cell>
          <cell r="C203">
            <v>13222.39</v>
          </cell>
          <cell r="D203">
            <v>13061.89</v>
          </cell>
          <cell r="E203">
            <v>13061.89</v>
          </cell>
          <cell r="F203">
            <v>10821.156</v>
          </cell>
          <cell r="G203">
            <v>10791.59</v>
          </cell>
          <cell r="H203">
            <v>10791.59</v>
          </cell>
          <cell r="I203">
            <v>10791.59</v>
          </cell>
          <cell r="J203">
            <v>10821.156</v>
          </cell>
          <cell r="K203">
            <v>10791.59</v>
          </cell>
          <cell r="L203">
            <v>10791.59</v>
          </cell>
          <cell r="M203">
            <v>10275.62</v>
          </cell>
          <cell r="N203">
            <v>10129.416</v>
          </cell>
          <cell r="O203">
            <v>10101.74</v>
          </cell>
        </row>
        <row r="204">
          <cell r="A204">
            <v>21687.04</v>
          </cell>
          <cell r="B204">
            <v>15575.226</v>
          </cell>
          <cell r="C204">
            <v>13222.39</v>
          </cell>
          <cell r="D204">
            <v>13061.89</v>
          </cell>
          <cell r="E204">
            <v>13061.89</v>
          </cell>
          <cell r="F204">
            <v>10821.156</v>
          </cell>
          <cell r="G204">
            <v>10791.59</v>
          </cell>
          <cell r="H204">
            <v>10791.59</v>
          </cell>
          <cell r="I204">
            <v>10791.59</v>
          </cell>
          <cell r="J204">
            <v>10821.156</v>
          </cell>
          <cell r="K204">
            <v>10791.59</v>
          </cell>
          <cell r="L204">
            <v>10791.59</v>
          </cell>
          <cell r="M204">
            <v>10275.62</v>
          </cell>
          <cell r="N204">
            <v>10129.416</v>
          </cell>
          <cell r="O204">
            <v>10101.74</v>
          </cell>
        </row>
        <row r="205">
          <cell r="A205">
            <v>21687.04</v>
          </cell>
          <cell r="B205">
            <v>15575.226</v>
          </cell>
          <cell r="C205">
            <v>13222.39</v>
          </cell>
          <cell r="D205">
            <v>13061.89</v>
          </cell>
          <cell r="E205">
            <v>13061.89</v>
          </cell>
          <cell r="F205">
            <v>10821.156</v>
          </cell>
          <cell r="G205">
            <v>10791.59</v>
          </cell>
          <cell r="H205">
            <v>10791.59</v>
          </cell>
          <cell r="I205">
            <v>10791.59</v>
          </cell>
          <cell r="J205">
            <v>10821.156</v>
          </cell>
          <cell r="K205">
            <v>10791.59</v>
          </cell>
          <cell r="L205">
            <v>10791.59</v>
          </cell>
          <cell r="M205">
            <v>10275.62</v>
          </cell>
          <cell r="N205">
            <v>10129.416</v>
          </cell>
          <cell r="O205">
            <v>10101.74</v>
          </cell>
        </row>
        <row r="206">
          <cell r="A206">
            <v>21687.04</v>
          </cell>
          <cell r="B206">
            <v>15575.226</v>
          </cell>
          <cell r="C206">
            <v>13222.39</v>
          </cell>
          <cell r="D206">
            <v>13061.89</v>
          </cell>
          <cell r="E206">
            <v>13061.89</v>
          </cell>
          <cell r="F206">
            <v>10821.156</v>
          </cell>
          <cell r="G206">
            <v>10791.59</v>
          </cell>
          <cell r="H206">
            <v>10791.59</v>
          </cell>
          <cell r="I206">
            <v>10791.59</v>
          </cell>
          <cell r="J206">
            <v>10821.156</v>
          </cell>
          <cell r="K206">
            <v>10791.59</v>
          </cell>
          <cell r="L206">
            <v>10791.59</v>
          </cell>
          <cell r="M206">
            <v>10275.62</v>
          </cell>
          <cell r="N206">
            <v>10129.416</v>
          </cell>
          <cell r="O206">
            <v>10101.74</v>
          </cell>
        </row>
        <row r="207">
          <cell r="A207">
            <v>21687.04</v>
          </cell>
          <cell r="B207">
            <v>15575.226</v>
          </cell>
          <cell r="C207">
            <v>13222.39</v>
          </cell>
          <cell r="D207">
            <v>13061.89</v>
          </cell>
          <cell r="E207">
            <v>13061.89</v>
          </cell>
          <cell r="F207">
            <v>10821.156</v>
          </cell>
          <cell r="G207">
            <v>10791.59</v>
          </cell>
          <cell r="H207">
            <v>10791.59</v>
          </cell>
          <cell r="I207">
            <v>10791.59</v>
          </cell>
          <cell r="J207">
            <v>10821.156</v>
          </cell>
          <cell r="K207">
            <v>10791.59</v>
          </cell>
          <cell r="L207">
            <v>10791.59</v>
          </cell>
          <cell r="M207">
            <v>10275.62</v>
          </cell>
          <cell r="N207">
            <v>10129.416</v>
          </cell>
          <cell r="O207">
            <v>10101.74</v>
          </cell>
        </row>
        <row r="208">
          <cell r="A208">
            <v>21687.04</v>
          </cell>
          <cell r="B208">
            <v>15575.226</v>
          </cell>
          <cell r="C208">
            <v>13222.39</v>
          </cell>
          <cell r="D208">
            <v>13061.89</v>
          </cell>
          <cell r="E208">
            <v>13061.89</v>
          </cell>
          <cell r="F208">
            <v>10821.156</v>
          </cell>
          <cell r="G208">
            <v>10791.59</v>
          </cell>
          <cell r="H208">
            <v>10791.59</v>
          </cell>
          <cell r="I208">
            <v>10791.59</v>
          </cell>
          <cell r="J208">
            <v>10821.156</v>
          </cell>
          <cell r="K208">
            <v>10791.59</v>
          </cell>
          <cell r="L208">
            <v>10791.59</v>
          </cell>
          <cell r="M208">
            <v>10275.62</v>
          </cell>
          <cell r="N208">
            <v>10129.416</v>
          </cell>
          <cell r="O208">
            <v>10101.74</v>
          </cell>
        </row>
        <row r="209">
          <cell r="A209">
            <v>21687.04</v>
          </cell>
          <cell r="B209">
            <v>15575.226</v>
          </cell>
          <cell r="C209">
            <v>13222.39</v>
          </cell>
          <cell r="D209">
            <v>13061.89</v>
          </cell>
          <cell r="E209">
            <v>13061.89</v>
          </cell>
          <cell r="F209">
            <v>10821.156</v>
          </cell>
          <cell r="G209">
            <v>10791.59</v>
          </cell>
          <cell r="H209">
            <v>10791.59</v>
          </cell>
          <cell r="I209">
            <v>10791.59</v>
          </cell>
          <cell r="J209">
            <v>10821.156</v>
          </cell>
          <cell r="K209">
            <v>10791.59</v>
          </cell>
          <cell r="L209">
            <v>10791.59</v>
          </cell>
          <cell r="M209">
            <v>10275.62</v>
          </cell>
          <cell r="N209">
            <v>10129.416</v>
          </cell>
          <cell r="O209">
            <v>10101.74</v>
          </cell>
        </row>
        <row r="210">
          <cell r="A210">
            <v>21687.04</v>
          </cell>
          <cell r="B210">
            <v>15575.226</v>
          </cell>
          <cell r="C210">
            <v>13222.39</v>
          </cell>
          <cell r="D210">
            <v>13061.89</v>
          </cell>
          <cell r="E210">
            <v>13061.89</v>
          </cell>
          <cell r="F210">
            <v>10821.156</v>
          </cell>
          <cell r="G210">
            <v>10791.59</v>
          </cell>
          <cell r="H210">
            <v>10791.59</v>
          </cell>
          <cell r="I210">
            <v>10791.59</v>
          </cell>
          <cell r="J210">
            <v>10821.156</v>
          </cell>
          <cell r="K210">
            <v>10791.59</v>
          </cell>
          <cell r="L210">
            <v>10791.59</v>
          </cell>
          <cell r="M210">
            <v>10275.62</v>
          </cell>
          <cell r="N210">
            <v>10129.416</v>
          </cell>
          <cell r="O210">
            <v>10101.74</v>
          </cell>
        </row>
        <row r="211">
          <cell r="A211">
            <v>21687.04</v>
          </cell>
          <cell r="B211">
            <v>15575.226</v>
          </cell>
          <cell r="C211">
            <v>13222.39</v>
          </cell>
          <cell r="D211">
            <v>13061.89</v>
          </cell>
          <cell r="E211">
            <v>13061.89</v>
          </cell>
          <cell r="F211">
            <v>10821.156</v>
          </cell>
          <cell r="G211">
            <v>10791.59</v>
          </cell>
          <cell r="H211">
            <v>10791.59</v>
          </cell>
          <cell r="I211">
            <v>10791.59</v>
          </cell>
          <cell r="J211">
            <v>10821.156</v>
          </cell>
          <cell r="K211">
            <v>10791.59</v>
          </cell>
          <cell r="L211">
            <v>10791.59</v>
          </cell>
          <cell r="M211">
            <v>10275.62</v>
          </cell>
          <cell r="N211">
            <v>10129.416</v>
          </cell>
          <cell r="O211">
            <v>10101.74</v>
          </cell>
        </row>
        <row r="212">
          <cell r="A212">
            <v>21687.04</v>
          </cell>
          <cell r="B212">
            <v>15575.226</v>
          </cell>
          <cell r="C212">
            <v>13222.39</v>
          </cell>
          <cell r="D212">
            <v>13061.89</v>
          </cell>
          <cell r="E212">
            <v>13061.89</v>
          </cell>
          <cell r="F212">
            <v>10821.156</v>
          </cell>
          <cell r="G212">
            <v>10791.59</v>
          </cell>
          <cell r="H212">
            <v>10791.59</v>
          </cell>
          <cell r="I212">
            <v>10791.59</v>
          </cell>
          <cell r="J212">
            <v>10821.156</v>
          </cell>
          <cell r="K212">
            <v>10791.59</v>
          </cell>
          <cell r="L212">
            <v>10791.59</v>
          </cell>
          <cell r="M212">
            <v>10275.62</v>
          </cell>
          <cell r="N212">
            <v>10129.416</v>
          </cell>
          <cell r="O212">
            <v>10101.74</v>
          </cell>
        </row>
        <row r="213">
          <cell r="A213">
            <v>21687.04</v>
          </cell>
          <cell r="B213">
            <v>15575.226</v>
          </cell>
          <cell r="C213">
            <v>13222.39</v>
          </cell>
          <cell r="D213">
            <v>13061.89</v>
          </cell>
          <cell r="E213">
            <v>13061.89</v>
          </cell>
          <cell r="F213">
            <v>10821.156</v>
          </cell>
          <cell r="G213">
            <v>10791.59</v>
          </cell>
          <cell r="H213">
            <v>10791.59</v>
          </cell>
          <cell r="I213">
            <v>10791.59</v>
          </cell>
          <cell r="J213">
            <v>10821.156</v>
          </cell>
          <cell r="K213">
            <v>10791.59</v>
          </cell>
          <cell r="L213">
            <v>10791.59</v>
          </cell>
          <cell r="M213">
            <v>10275.62</v>
          </cell>
          <cell r="N213">
            <v>10129.416</v>
          </cell>
          <cell r="O213">
            <v>10101.74</v>
          </cell>
        </row>
        <row r="214">
          <cell r="A214">
            <v>21687.04</v>
          </cell>
          <cell r="B214">
            <v>15575.226</v>
          </cell>
          <cell r="C214">
            <v>13222.39</v>
          </cell>
          <cell r="D214">
            <v>13061.89</v>
          </cell>
          <cell r="E214">
            <v>13061.89</v>
          </cell>
          <cell r="F214">
            <v>10821.156</v>
          </cell>
          <cell r="G214">
            <v>10791.59</v>
          </cell>
          <cell r="H214">
            <v>10791.59</v>
          </cell>
          <cell r="I214">
            <v>10791.59</v>
          </cell>
          <cell r="J214">
            <v>10821.156</v>
          </cell>
          <cell r="K214">
            <v>10791.59</v>
          </cell>
          <cell r="L214">
            <v>10791.59</v>
          </cell>
          <cell r="M214">
            <v>10275.62</v>
          </cell>
          <cell r="N214">
            <v>10129.416</v>
          </cell>
          <cell r="O214">
            <v>10101.74</v>
          </cell>
        </row>
        <row r="215">
          <cell r="A215">
            <v>21687.04</v>
          </cell>
          <cell r="B215">
            <v>15575.226</v>
          </cell>
          <cell r="C215">
            <v>13222.39</v>
          </cell>
          <cell r="D215">
            <v>13061.89</v>
          </cell>
          <cell r="E215">
            <v>13061.89</v>
          </cell>
          <cell r="F215">
            <v>10821.156</v>
          </cell>
          <cell r="G215">
            <v>10791.59</v>
          </cell>
          <cell r="H215">
            <v>10791.59</v>
          </cell>
          <cell r="I215">
            <v>10791.59</v>
          </cell>
          <cell r="J215">
            <v>10821.156</v>
          </cell>
          <cell r="K215">
            <v>10791.59</v>
          </cell>
          <cell r="L215">
            <v>10791.59</v>
          </cell>
          <cell r="M215">
            <v>10275.62</v>
          </cell>
          <cell r="N215">
            <v>10129.416</v>
          </cell>
          <cell r="O215">
            <v>10101.74</v>
          </cell>
        </row>
        <row r="216">
          <cell r="A216">
            <v>21687.04</v>
          </cell>
          <cell r="B216">
            <v>15575.226</v>
          </cell>
          <cell r="C216">
            <v>13222.39</v>
          </cell>
          <cell r="D216">
            <v>13061.89</v>
          </cell>
          <cell r="E216">
            <v>13061.89</v>
          </cell>
          <cell r="F216">
            <v>10821.156</v>
          </cell>
          <cell r="G216">
            <v>10791.59</v>
          </cell>
          <cell r="H216">
            <v>10791.59</v>
          </cell>
          <cell r="I216">
            <v>10791.59</v>
          </cell>
          <cell r="J216">
            <v>10821.156</v>
          </cell>
          <cell r="K216">
            <v>10791.59</v>
          </cell>
          <cell r="L216">
            <v>10791.59</v>
          </cell>
          <cell r="M216">
            <v>10275.62</v>
          </cell>
          <cell r="N216">
            <v>10129.416</v>
          </cell>
          <cell r="O216">
            <v>10101.74</v>
          </cell>
        </row>
        <row r="217">
          <cell r="A217">
            <v>21687.04</v>
          </cell>
          <cell r="B217">
            <v>15575.226</v>
          </cell>
          <cell r="C217">
            <v>13222.39</v>
          </cell>
          <cell r="D217">
            <v>13061.89</v>
          </cell>
          <cell r="E217">
            <v>13061.89</v>
          </cell>
          <cell r="F217">
            <v>10821.156</v>
          </cell>
          <cell r="G217">
            <v>10791.59</v>
          </cell>
          <cell r="H217">
            <v>10791.59</v>
          </cell>
          <cell r="I217">
            <v>10791.59</v>
          </cell>
          <cell r="J217">
            <v>10821.156</v>
          </cell>
          <cell r="K217">
            <v>10791.59</v>
          </cell>
          <cell r="L217">
            <v>10791.59</v>
          </cell>
          <cell r="M217">
            <v>10275.62</v>
          </cell>
          <cell r="N217">
            <v>10129.416</v>
          </cell>
          <cell r="O217">
            <v>10101.74</v>
          </cell>
        </row>
        <row r="218">
          <cell r="A218">
            <v>21687.04</v>
          </cell>
          <cell r="B218">
            <v>15575.226</v>
          </cell>
          <cell r="C218">
            <v>13222.39</v>
          </cell>
          <cell r="D218">
            <v>13061.89</v>
          </cell>
          <cell r="E218">
            <v>13061.89</v>
          </cell>
          <cell r="F218">
            <v>10821.156</v>
          </cell>
          <cell r="G218">
            <v>10791.59</v>
          </cell>
          <cell r="H218">
            <v>10791.59</v>
          </cell>
          <cell r="I218">
            <v>10791.59</v>
          </cell>
          <cell r="J218">
            <v>10821.156</v>
          </cell>
          <cell r="K218">
            <v>10791.59</v>
          </cell>
          <cell r="L218">
            <v>10791.59</v>
          </cell>
          <cell r="M218">
            <v>10275.62</v>
          </cell>
          <cell r="N218">
            <v>10129.416</v>
          </cell>
          <cell r="O218">
            <v>10101.74</v>
          </cell>
        </row>
        <row r="219">
          <cell r="A219">
            <v>21687.04</v>
          </cell>
          <cell r="B219">
            <v>15575.226</v>
          </cell>
          <cell r="C219">
            <v>13222.39</v>
          </cell>
          <cell r="D219">
            <v>13061.89</v>
          </cell>
          <cell r="E219">
            <v>13061.89</v>
          </cell>
          <cell r="F219">
            <v>10821.156</v>
          </cell>
          <cell r="G219">
            <v>10791.59</v>
          </cell>
          <cell r="H219">
            <v>10791.59</v>
          </cell>
          <cell r="I219">
            <v>10791.59</v>
          </cell>
          <cell r="J219">
            <v>10821.156</v>
          </cell>
          <cell r="K219">
            <v>10791.59</v>
          </cell>
          <cell r="L219">
            <v>10791.59</v>
          </cell>
          <cell r="M219">
            <v>10275.62</v>
          </cell>
          <cell r="N219">
            <v>10129.416</v>
          </cell>
          <cell r="O219">
            <v>10101.74</v>
          </cell>
        </row>
        <row r="220">
          <cell r="A220">
            <v>21687.04</v>
          </cell>
          <cell r="B220">
            <v>15575.226</v>
          </cell>
          <cell r="C220">
            <v>13222.39</v>
          </cell>
          <cell r="D220">
            <v>13061.89</v>
          </cell>
          <cell r="E220">
            <v>13061.89</v>
          </cell>
          <cell r="F220">
            <v>10821.156</v>
          </cell>
          <cell r="G220">
            <v>10791.59</v>
          </cell>
          <cell r="H220">
            <v>10791.59</v>
          </cell>
          <cell r="I220">
            <v>10791.59</v>
          </cell>
          <cell r="J220">
            <v>10821.156</v>
          </cell>
          <cell r="K220">
            <v>10791.59</v>
          </cell>
          <cell r="L220">
            <v>10791.59</v>
          </cell>
          <cell r="M220">
            <v>10275.62</v>
          </cell>
          <cell r="N220">
            <v>10129.416</v>
          </cell>
          <cell r="O220">
            <v>10101.74</v>
          </cell>
        </row>
        <row r="221">
          <cell r="A221">
            <v>21687.04</v>
          </cell>
          <cell r="B221">
            <v>15575.226</v>
          </cell>
          <cell r="C221">
            <v>13222.39</v>
          </cell>
          <cell r="D221">
            <v>13061.89</v>
          </cell>
          <cell r="E221">
            <v>13061.89</v>
          </cell>
          <cell r="F221">
            <v>10821.156</v>
          </cell>
          <cell r="G221">
            <v>10791.59</v>
          </cell>
          <cell r="H221">
            <v>10791.59</v>
          </cell>
          <cell r="I221">
            <v>10791.59</v>
          </cell>
          <cell r="J221">
            <v>10821.156</v>
          </cell>
          <cell r="K221">
            <v>10791.59</v>
          </cell>
          <cell r="L221">
            <v>10791.59</v>
          </cell>
          <cell r="M221">
            <v>10275.62</v>
          </cell>
          <cell r="N221">
            <v>10129.416</v>
          </cell>
          <cell r="O221">
            <v>10101.74</v>
          </cell>
        </row>
        <row r="222">
          <cell r="A222">
            <v>21687.04</v>
          </cell>
          <cell r="B222">
            <v>15575.226</v>
          </cell>
          <cell r="C222">
            <v>13222.39</v>
          </cell>
          <cell r="D222">
            <v>13061.89</v>
          </cell>
          <cell r="E222">
            <v>13061.89</v>
          </cell>
          <cell r="F222">
            <v>10821.156</v>
          </cell>
          <cell r="G222">
            <v>10791.59</v>
          </cell>
          <cell r="H222">
            <v>10791.59</v>
          </cell>
          <cell r="I222">
            <v>10791.59</v>
          </cell>
          <cell r="J222">
            <v>10821.156</v>
          </cell>
          <cell r="K222">
            <v>10791.59</v>
          </cell>
          <cell r="L222">
            <v>10791.59</v>
          </cell>
          <cell r="M222">
            <v>10275.62</v>
          </cell>
          <cell r="N222">
            <v>10129.416</v>
          </cell>
          <cell r="O222">
            <v>10101.74</v>
          </cell>
        </row>
        <row r="223">
          <cell r="A223">
            <v>21687.04</v>
          </cell>
          <cell r="B223">
            <v>15575.226</v>
          </cell>
          <cell r="C223">
            <v>13222.39</v>
          </cell>
          <cell r="D223">
            <v>13061.89</v>
          </cell>
          <cell r="E223">
            <v>13061.89</v>
          </cell>
          <cell r="F223">
            <v>10821.156</v>
          </cell>
          <cell r="G223">
            <v>10791.59</v>
          </cell>
          <cell r="H223">
            <v>10791.59</v>
          </cell>
          <cell r="I223">
            <v>10791.59</v>
          </cell>
          <cell r="J223">
            <v>10821.156</v>
          </cell>
          <cell r="K223">
            <v>10791.59</v>
          </cell>
          <cell r="L223">
            <v>10791.59</v>
          </cell>
          <cell r="M223">
            <v>10275.62</v>
          </cell>
          <cell r="N223">
            <v>10129.416</v>
          </cell>
          <cell r="O223">
            <v>10101.74</v>
          </cell>
        </row>
        <row r="224">
          <cell r="A224">
            <v>21687.04</v>
          </cell>
          <cell r="B224">
            <v>15575.226</v>
          </cell>
          <cell r="C224">
            <v>13222.39</v>
          </cell>
          <cell r="D224">
            <v>13061.89</v>
          </cell>
          <cell r="E224">
            <v>13061.89</v>
          </cell>
          <cell r="F224">
            <v>10821.156</v>
          </cell>
          <cell r="G224">
            <v>10791.59</v>
          </cell>
          <cell r="H224">
            <v>10791.59</v>
          </cell>
          <cell r="I224">
            <v>10791.59</v>
          </cell>
          <cell r="J224">
            <v>10821.156</v>
          </cell>
          <cell r="K224">
            <v>10791.59</v>
          </cell>
          <cell r="L224">
            <v>10791.59</v>
          </cell>
          <cell r="M224">
            <v>10275.62</v>
          </cell>
          <cell r="N224">
            <v>10129.416</v>
          </cell>
          <cell r="O224">
            <v>10101.74</v>
          </cell>
        </row>
        <row r="225">
          <cell r="A225">
            <v>21687.04</v>
          </cell>
          <cell r="B225">
            <v>15575.226</v>
          </cell>
          <cell r="C225">
            <v>13222.39</v>
          </cell>
          <cell r="D225">
            <v>13061.89</v>
          </cell>
          <cell r="E225">
            <v>13061.89</v>
          </cell>
          <cell r="F225">
            <v>10821.156</v>
          </cell>
          <cell r="G225">
            <v>10791.59</v>
          </cell>
          <cell r="H225">
            <v>10791.59</v>
          </cell>
          <cell r="I225">
            <v>10791.59</v>
          </cell>
          <cell r="J225">
            <v>10821.156</v>
          </cell>
          <cell r="K225">
            <v>10791.59</v>
          </cell>
          <cell r="L225">
            <v>10791.59</v>
          </cell>
          <cell r="M225">
            <v>10275.62</v>
          </cell>
          <cell r="N225">
            <v>10129.416</v>
          </cell>
          <cell r="O225">
            <v>10101.74</v>
          </cell>
        </row>
        <row r="226">
          <cell r="A226">
            <v>21687.04</v>
          </cell>
          <cell r="B226">
            <v>15575.226</v>
          </cell>
          <cell r="C226">
            <v>13222.39</v>
          </cell>
          <cell r="D226">
            <v>13061.89</v>
          </cell>
          <cell r="E226">
            <v>13061.89</v>
          </cell>
          <cell r="F226">
            <v>10821.156</v>
          </cell>
          <cell r="G226">
            <v>10791.59</v>
          </cell>
          <cell r="H226">
            <v>10791.59</v>
          </cell>
          <cell r="I226">
            <v>10791.59</v>
          </cell>
          <cell r="J226">
            <v>10821.156</v>
          </cell>
          <cell r="K226">
            <v>10791.59</v>
          </cell>
          <cell r="L226">
            <v>10791.59</v>
          </cell>
          <cell r="M226">
            <v>10275.62</v>
          </cell>
          <cell r="N226">
            <v>10129.416</v>
          </cell>
          <cell r="O226">
            <v>10101.74</v>
          </cell>
        </row>
        <row r="227">
          <cell r="A227">
            <v>21687.04</v>
          </cell>
          <cell r="B227">
            <v>15575.226</v>
          </cell>
          <cell r="C227">
            <v>13222.39</v>
          </cell>
          <cell r="D227">
            <v>13061.89</v>
          </cell>
          <cell r="E227">
            <v>13061.89</v>
          </cell>
          <cell r="F227">
            <v>10821.156</v>
          </cell>
          <cell r="G227">
            <v>10791.59</v>
          </cell>
          <cell r="H227">
            <v>10791.59</v>
          </cell>
          <cell r="I227">
            <v>10791.59</v>
          </cell>
          <cell r="J227">
            <v>10821.156</v>
          </cell>
          <cell r="K227">
            <v>10791.59</v>
          </cell>
          <cell r="L227">
            <v>10791.59</v>
          </cell>
          <cell r="M227">
            <v>10275.62</v>
          </cell>
          <cell r="N227">
            <v>10129.416</v>
          </cell>
          <cell r="O227">
            <v>10101.74</v>
          </cell>
        </row>
        <row r="228">
          <cell r="A228">
            <v>21687.04</v>
          </cell>
          <cell r="B228">
            <v>15575.226</v>
          </cell>
          <cell r="C228">
            <v>13222.39</v>
          </cell>
          <cell r="D228">
            <v>13061.89</v>
          </cell>
          <cell r="E228">
            <v>13061.89</v>
          </cell>
          <cell r="F228">
            <v>10821.156</v>
          </cell>
          <cell r="G228">
            <v>10791.59</v>
          </cell>
          <cell r="H228">
            <v>10791.59</v>
          </cell>
          <cell r="I228">
            <v>10791.59</v>
          </cell>
          <cell r="J228">
            <v>10821.156</v>
          </cell>
          <cell r="K228">
            <v>10791.59</v>
          </cell>
          <cell r="L228">
            <v>10791.59</v>
          </cell>
          <cell r="M228">
            <v>10275.62</v>
          </cell>
          <cell r="N228">
            <v>10129.416</v>
          </cell>
          <cell r="O228">
            <v>10101.74</v>
          </cell>
        </row>
        <row r="229">
          <cell r="A229">
            <v>21687.04</v>
          </cell>
          <cell r="B229">
            <v>15575.226</v>
          </cell>
          <cell r="C229">
            <v>13222.39</v>
          </cell>
          <cell r="D229">
            <v>13061.89</v>
          </cell>
          <cell r="E229">
            <v>13061.89</v>
          </cell>
          <cell r="F229">
            <v>10821.156</v>
          </cell>
          <cell r="G229">
            <v>10791.59</v>
          </cell>
          <cell r="H229">
            <v>10791.59</v>
          </cell>
          <cell r="I229">
            <v>10791.59</v>
          </cell>
          <cell r="J229">
            <v>10821.156</v>
          </cell>
          <cell r="K229">
            <v>10791.59</v>
          </cell>
          <cell r="L229">
            <v>10791.59</v>
          </cell>
          <cell r="M229">
            <v>10275.62</v>
          </cell>
          <cell r="N229">
            <v>10129.416</v>
          </cell>
          <cell r="O229">
            <v>10101.74</v>
          </cell>
        </row>
        <row r="230">
          <cell r="A230">
            <v>21687.04</v>
          </cell>
          <cell r="B230">
            <v>15575.226</v>
          </cell>
          <cell r="C230">
            <v>13222.39</v>
          </cell>
          <cell r="D230">
            <v>13061.89</v>
          </cell>
          <cell r="E230">
            <v>13061.89</v>
          </cell>
          <cell r="F230">
            <v>10821.156</v>
          </cell>
          <cell r="G230">
            <v>10791.59</v>
          </cell>
          <cell r="H230">
            <v>10791.59</v>
          </cell>
          <cell r="I230">
            <v>10791.59</v>
          </cell>
          <cell r="J230">
            <v>10821.156</v>
          </cell>
          <cell r="K230">
            <v>10791.59</v>
          </cell>
          <cell r="L230">
            <v>10791.59</v>
          </cell>
          <cell r="M230">
            <v>10275.62</v>
          </cell>
          <cell r="N230">
            <v>10129.416</v>
          </cell>
          <cell r="O230">
            <v>10101.74</v>
          </cell>
        </row>
        <row r="231">
          <cell r="A231">
            <v>21687.04</v>
          </cell>
          <cell r="B231">
            <v>15575.226</v>
          </cell>
          <cell r="C231">
            <v>13222.39</v>
          </cell>
          <cell r="D231">
            <v>13061.89</v>
          </cell>
          <cell r="E231">
            <v>13061.89</v>
          </cell>
          <cell r="F231">
            <v>10821.156</v>
          </cell>
          <cell r="G231">
            <v>10791.59</v>
          </cell>
          <cell r="H231">
            <v>10791.59</v>
          </cell>
          <cell r="I231">
            <v>10791.59</v>
          </cell>
          <cell r="J231">
            <v>10821.156</v>
          </cell>
          <cell r="K231">
            <v>10791.59</v>
          </cell>
          <cell r="L231">
            <v>10791.59</v>
          </cell>
          <cell r="M231">
            <v>10275.62</v>
          </cell>
          <cell r="N231">
            <v>10129.416</v>
          </cell>
          <cell r="O231">
            <v>10101.74</v>
          </cell>
        </row>
        <row r="232">
          <cell r="A232">
            <v>21687.04</v>
          </cell>
          <cell r="B232">
            <v>15575.226</v>
          </cell>
          <cell r="C232">
            <v>13222.39</v>
          </cell>
          <cell r="D232">
            <v>13061.89</v>
          </cell>
          <cell r="E232">
            <v>13061.89</v>
          </cell>
          <cell r="F232">
            <v>10821.156</v>
          </cell>
          <cell r="G232">
            <v>10791.59</v>
          </cell>
          <cell r="H232">
            <v>10791.59</v>
          </cell>
          <cell r="I232">
            <v>10791.59</v>
          </cell>
          <cell r="J232">
            <v>10821.156</v>
          </cell>
          <cell r="K232">
            <v>10791.59</v>
          </cell>
          <cell r="L232">
            <v>10791.59</v>
          </cell>
          <cell r="M232">
            <v>10275.62</v>
          </cell>
          <cell r="N232">
            <v>10129.416</v>
          </cell>
          <cell r="O232">
            <v>10101.74</v>
          </cell>
        </row>
        <row r="233">
          <cell r="A233">
            <v>21687.04</v>
          </cell>
          <cell r="B233">
            <v>15575.226</v>
          </cell>
          <cell r="C233">
            <v>13222.39</v>
          </cell>
          <cell r="D233">
            <v>13061.89</v>
          </cell>
          <cell r="E233">
            <v>13061.89</v>
          </cell>
          <cell r="F233">
            <v>10821.156</v>
          </cell>
          <cell r="G233">
            <v>10791.59</v>
          </cell>
          <cell r="H233">
            <v>10791.59</v>
          </cell>
          <cell r="I233">
            <v>10791.59</v>
          </cell>
          <cell r="J233">
            <v>10821.156</v>
          </cell>
          <cell r="K233">
            <v>10791.59</v>
          </cell>
          <cell r="L233">
            <v>10791.59</v>
          </cell>
          <cell r="M233">
            <v>10275.62</v>
          </cell>
          <cell r="N233">
            <v>10129.416</v>
          </cell>
          <cell r="O233">
            <v>10101.74</v>
          </cell>
        </row>
        <row r="234">
          <cell r="A234">
            <v>21687.04</v>
          </cell>
          <cell r="B234">
            <v>15575.226</v>
          </cell>
          <cell r="C234">
            <v>13222.39</v>
          </cell>
          <cell r="D234">
            <v>13061.89</v>
          </cell>
          <cell r="E234">
            <v>13061.89</v>
          </cell>
          <cell r="F234">
            <v>10821.156</v>
          </cell>
          <cell r="G234">
            <v>10791.59</v>
          </cell>
          <cell r="H234">
            <v>10791.59</v>
          </cell>
          <cell r="I234">
            <v>10791.59</v>
          </cell>
          <cell r="J234">
            <v>10821.156</v>
          </cell>
          <cell r="K234">
            <v>10791.59</v>
          </cell>
          <cell r="L234">
            <v>10791.59</v>
          </cell>
          <cell r="M234">
            <v>10275.62</v>
          </cell>
          <cell r="N234">
            <v>10129.416</v>
          </cell>
          <cell r="O234">
            <v>10101.74</v>
          </cell>
        </row>
        <row r="235">
          <cell r="A235">
            <v>21687.04</v>
          </cell>
          <cell r="B235">
            <v>15575.226</v>
          </cell>
          <cell r="C235">
            <v>13222.39</v>
          </cell>
          <cell r="D235">
            <v>13061.89</v>
          </cell>
          <cell r="E235">
            <v>13061.89</v>
          </cell>
          <cell r="F235">
            <v>10821.156</v>
          </cell>
          <cell r="G235">
            <v>10791.59</v>
          </cell>
          <cell r="H235">
            <v>10791.59</v>
          </cell>
          <cell r="I235">
            <v>10791.59</v>
          </cell>
          <cell r="J235">
            <v>10821.156</v>
          </cell>
          <cell r="K235">
            <v>10791.59</v>
          </cell>
          <cell r="L235">
            <v>10791.59</v>
          </cell>
          <cell r="M235">
            <v>10275.62</v>
          </cell>
          <cell r="N235">
            <v>10129.416</v>
          </cell>
          <cell r="O235">
            <v>10101.74</v>
          </cell>
        </row>
        <row r="236">
          <cell r="A236">
            <v>21687.04</v>
          </cell>
          <cell r="B236">
            <v>15575.226</v>
          </cell>
          <cell r="C236">
            <v>13222.39</v>
          </cell>
          <cell r="D236">
            <v>13061.89</v>
          </cell>
          <cell r="E236">
            <v>13061.89</v>
          </cell>
          <cell r="F236">
            <v>10821.156</v>
          </cell>
          <cell r="G236">
            <v>10791.59</v>
          </cell>
          <cell r="H236">
            <v>10791.59</v>
          </cell>
          <cell r="I236">
            <v>10791.59</v>
          </cell>
          <cell r="J236">
            <v>10821.156</v>
          </cell>
          <cell r="K236">
            <v>10791.59</v>
          </cell>
          <cell r="L236">
            <v>10791.59</v>
          </cell>
          <cell r="M236">
            <v>10275.62</v>
          </cell>
          <cell r="N236">
            <v>10129.416</v>
          </cell>
          <cell r="O236">
            <v>10101.74</v>
          </cell>
        </row>
        <row r="237">
          <cell r="A237">
            <v>21687.04</v>
          </cell>
          <cell r="B237">
            <v>15575.226</v>
          </cell>
          <cell r="C237">
            <v>13222.39</v>
          </cell>
          <cell r="D237">
            <v>13061.89</v>
          </cell>
          <cell r="E237">
            <v>13061.89</v>
          </cell>
          <cell r="F237">
            <v>10821.156</v>
          </cell>
          <cell r="G237">
            <v>10791.59</v>
          </cell>
          <cell r="H237">
            <v>10791.59</v>
          </cell>
          <cell r="I237">
            <v>10791.59</v>
          </cell>
          <cell r="J237">
            <v>10821.156</v>
          </cell>
          <cell r="K237">
            <v>10791.59</v>
          </cell>
          <cell r="L237">
            <v>10791.59</v>
          </cell>
          <cell r="M237">
            <v>10275.62</v>
          </cell>
          <cell r="N237">
            <v>10129.416</v>
          </cell>
          <cell r="O237">
            <v>10101.74</v>
          </cell>
        </row>
        <row r="238">
          <cell r="A238">
            <v>21687.04</v>
          </cell>
          <cell r="B238">
            <v>15575.226</v>
          </cell>
          <cell r="C238">
            <v>13222.39</v>
          </cell>
          <cell r="D238">
            <v>13061.89</v>
          </cell>
          <cell r="E238">
            <v>13061.89</v>
          </cell>
          <cell r="F238">
            <v>10821.156</v>
          </cell>
          <cell r="G238">
            <v>10791.59</v>
          </cell>
          <cell r="H238">
            <v>10791.59</v>
          </cell>
          <cell r="I238">
            <v>10791.59</v>
          </cell>
          <cell r="J238">
            <v>10821.156</v>
          </cell>
          <cell r="K238">
            <v>10791.59</v>
          </cell>
          <cell r="L238">
            <v>10791.59</v>
          </cell>
          <cell r="M238">
            <v>10275.62</v>
          </cell>
          <cell r="N238">
            <v>10129.416</v>
          </cell>
          <cell r="O238">
            <v>10101.74</v>
          </cell>
        </row>
        <row r="239">
          <cell r="A239">
            <v>21687.04</v>
          </cell>
          <cell r="B239">
            <v>15575.226</v>
          </cell>
          <cell r="C239">
            <v>13222.39</v>
          </cell>
          <cell r="D239">
            <v>13061.89</v>
          </cell>
          <cell r="E239">
            <v>13061.89</v>
          </cell>
          <cell r="F239">
            <v>10821.156</v>
          </cell>
          <cell r="G239">
            <v>10791.59</v>
          </cell>
          <cell r="H239">
            <v>10791.59</v>
          </cell>
          <cell r="I239">
            <v>10791.59</v>
          </cell>
          <cell r="J239">
            <v>10821.156</v>
          </cell>
          <cell r="K239">
            <v>10791.59</v>
          </cell>
          <cell r="L239">
            <v>10791.59</v>
          </cell>
          <cell r="M239">
            <v>10275.62</v>
          </cell>
          <cell r="N239">
            <v>10129.416</v>
          </cell>
          <cell r="O239">
            <v>10101.74</v>
          </cell>
        </row>
        <row r="240">
          <cell r="A240">
            <v>21687.04</v>
          </cell>
          <cell r="B240">
            <v>15575.226</v>
          </cell>
          <cell r="C240">
            <v>13222.39</v>
          </cell>
          <cell r="D240">
            <v>13061.89</v>
          </cell>
          <cell r="E240">
            <v>13061.89</v>
          </cell>
          <cell r="F240">
            <v>10821.156</v>
          </cell>
          <cell r="G240">
            <v>10791.59</v>
          </cell>
          <cell r="H240">
            <v>10791.59</v>
          </cell>
          <cell r="I240">
            <v>10791.59</v>
          </cell>
          <cell r="J240">
            <v>10821.156</v>
          </cell>
          <cell r="K240">
            <v>10791.59</v>
          </cell>
          <cell r="L240">
            <v>10791.59</v>
          </cell>
          <cell r="M240">
            <v>10275.62</v>
          </cell>
          <cell r="N240">
            <v>10129.416</v>
          </cell>
          <cell r="O240">
            <v>10101.74</v>
          </cell>
        </row>
        <row r="241">
          <cell r="A241">
            <v>21687.04</v>
          </cell>
          <cell r="B241">
            <v>15575.226</v>
          </cell>
          <cell r="C241">
            <v>13222.39</v>
          </cell>
          <cell r="D241">
            <v>13061.89</v>
          </cell>
          <cell r="E241">
            <v>13061.89</v>
          </cell>
          <cell r="F241">
            <v>10821.156</v>
          </cell>
          <cell r="G241">
            <v>10791.59</v>
          </cell>
          <cell r="H241">
            <v>10791.59</v>
          </cell>
          <cell r="I241">
            <v>10791.59</v>
          </cell>
          <cell r="J241">
            <v>10821.156</v>
          </cell>
          <cell r="K241">
            <v>10791.59</v>
          </cell>
          <cell r="L241">
            <v>10791.59</v>
          </cell>
          <cell r="M241">
            <v>10275.62</v>
          </cell>
          <cell r="N241">
            <v>10129.416</v>
          </cell>
          <cell r="O241">
            <v>10101.74</v>
          </cell>
        </row>
        <row r="242">
          <cell r="A242">
            <v>21687.04</v>
          </cell>
          <cell r="B242">
            <v>15575.226</v>
          </cell>
          <cell r="C242">
            <v>13222.39</v>
          </cell>
          <cell r="D242">
            <v>13061.89</v>
          </cell>
          <cell r="E242">
            <v>13061.89</v>
          </cell>
          <cell r="F242">
            <v>10821.156</v>
          </cell>
          <cell r="G242">
            <v>10791.59</v>
          </cell>
          <cell r="H242">
            <v>10791.59</v>
          </cell>
          <cell r="I242">
            <v>10791.59</v>
          </cell>
          <cell r="J242">
            <v>10821.156</v>
          </cell>
          <cell r="K242">
            <v>10791.59</v>
          </cell>
          <cell r="L242">
            <v>10791.59</v>
          </cell>
          <cell r="M242">
            <v>10275.62</v>
          </cell>
          <cell r="N242">
            <v>10129.416</v>
          </cell>
          <cell r="O242">
            <v>10101.74</v>
          </cell>
        </row>
        <row r="243">
          <cell r="A243">
            <v>21687.04</v>
          </cell>
          <cell r="B243">
            <v>15575.226</v>
          </cell>
          <cell r="C243">
            <v>13222.39</v>
          </cell>
          <cell r="D243">
            <v>13061.89</v>
          </cell>
          <cell r="E243">
            <v>13061.89</v>
          </cell>
          <cell r="F243">
            <v>10821.156</v>
          </cell>
          <cell r="G243">
            <v>10791.59</v>
          </cell>
          <cell r="H243">
            <v>10791.59</v>
          </cell>
          <cell r="I243">
            <v>10791.59</v>
          </cell>
          <cell r="J243">
            <v>10821.156</v>
          </cell>
          <cell r="K243">
            <v>10791.59</v>
          </cell>
          <cell r="L243">
            <v>10791.59</v>
          </cell>
          <cell r="M243">
            <v>10275.62</v>
          </cell>
          <cell r="N243">
            <v>10129.416</v>
          </cell>
          <cell r="O243">
            <v>10101.74</v>
          </cell>
        </row>
        <row r="244">
          <cell r="A244">
            <v>21687.04</v>
          </cell>
          <cell r="B244">
            <v>15575.226</v>
          </cell>
          <cell r="C244">
            <v>13222.39</v>
          </cell>
          <cell r="D244">
            <v>13061.89</v>
          </cell>
          <cell r="E244">
            <v>13061.89</v>
          </cell>
          <cell r="F244">
            <v>10821.156</v>
          </cell>
          <cell r="G244">
            <v>10791.59</v>
          </cell>
          <cell r="H244">
            <v>10791.59</v>
          </cell>
          <cell r="I244">
            <v>10791.59</v>
          </cell>
          <cell r="J244">
            <v>10821.156</v>
          </cell>
          <cell r="K244">
            <v>10791.59</v>
          </cell>
          <cell r="L244">
            <v>10791.59</v>
          </cell>
          <cell r="M244">
            <v>10275.62</v>
          </cell>
          <cell r="N244">
            <v>10129.416</v>
          </cell>
          <cell r="O244">
            <v>10101.74</v>
          </cell>
        </row>
        <row r="245">
          <cell r="A245">
            <v>21687.04</v>
          </cell>
          <cell r="B245">
            <v>15575.226</v>
          </cell>
          <cell r="C245">
            <v>13222.39</v>
          </cell>
          <cell r="D245">
            <v>13061.89</v>
          </cell>
          <cell r="E245">
            <v>13061.89</v>
          </cell>
          <cell r="F245">
            <v>10821.156</v>
          </cell>
          <cell r="G245">
            <v>10791.59</v>
          </cell>
          <cell r="H245">
            <v>10791.59</v>
          </cell>
          <cell r="I245">
            <v>10791.59</v>
          </cell>
          <cell r="J245">
            <v>10821.156</v>
          </cell>
          <cell r="K245">
            <v>10791.59</v>
          </cell>
          <cell r="L245">
            <v>10791.59</v>
          </cell>
          <cell r="M245">
            <v>10275.62</v>
          </cell>
          <cell r="N245">
            <v>10129.416</v>
          </cell>
          <cell r="O245">
            <v>10101.74</v>
          </cell>
        </row>
        <row r="246">
          <cell r="A246">
            <v>21687.04</v>
          </cell>
          <cell r="B246">
            <v>15575.226</v>
          </cell>
          <cell r="C246">
            <v>13222.39</v>
          </cell>
          <cell r="D246">
            <v>13061.89</v>
          </cell>
          <cell r="E246">
            <v>13061.89</v>
          </cell>
          <cell r="F246">
            <v>10821.156</v>
          </cell>
          <cell r="G246">
            <v>10791.59</v>
          </cell>
          <cell r="H246">
            <v>10791.59</v>
          </cell>
          <cell r="I246">
            <v>10791.59</v>
          </cell>
          <cell r="J246">
            <v>10821.156</v>
          </cell>
          <cell r="K246">
            <v>10791.59</v>
          </cell>
          <cell r="L246">
            <v>10791.59</v>
          </cell>
          <cell r="M246">
            <v>10275.62</v>
          </cell>
          <cell r="N246">
            <v>10129.416</v>
          </cell>
          <cell r="O246">
            <v>10101.74</v>
          </cell>
        </row>
        <row r="247">
          <cell r="A247">
            <v>21687.04</v>
          </cell>
          <cell r="B247">
            <v>15575.226</v>
          </cell>
          <cell r="C247">
            <v>13222.39</v>
          </cell>
          <cell r="D247">
            <v>13061.89</v>
          </cell>
          <cell r="E247">
            <v>13061.89</v>
          </cell>
          <cell r="F247">
            <v>10821.156</v>
          </cell>
          <cell r="G247">
            <v>10791.59</v>
          </cell>
          <cell r="H247">
            <v>10791.59</v>
          </cell>
          <cell r="I247">
            <v>10791.59</v>
          </cell>
          <cell r="J247">
            <v>10821.156</v>
          </cell>
          <cell r="K247">
            <v>10791.59</v>
          </cell>
          <cell r="L247">
            <v>10791.59</v>
          </cell>
          <cell r="M247">
            <v>10275.62</v>
          </cell>
          <cell r="N247">
            <v>10129.416</v>
          </cell>
          <cell r="O247">
            <v>10101.74</v>
          </cell>
        </row>
        <row r="248">
          <cell r="A248">
            <v>21687.04</v>
          </cell>
          <cell r="B248">
            <v>15575.226</v>
          </cell>
          <cell r="C248">
            <v>13222.39</v>
          </cell>
          <cell r="D248">
            <v>13061.89</v>
          </cell>
          <cell r="E248">
            <v>13061.89</v>
          </cell>
          <cell r="F248">
            <v>10821.156</v>
          </cell>
          <cell r="G248">
            <v>10791.59</v>
          </cell>
          <cell r="H248">
            <v>10791.59</v>
          </cell>
          <cell r="I248">
            <v>10791.59</v>
          </cell>
          <cell r="J248">
            <v>10821.156</v>
          </cell>
          <cell r="K248">
            <v>10791.59</v>
          </cell>
          <cell r="L248">
            <v>10791.59</v>
          </cell>
          <cell r="M248">
            <v>10275.62</v>
          </cell>
          <cell r="N248">
            <v>10129.416</v>
          </cell>
          <cell r="O248">
            <v>10101.74</v>
          </cell>
        </row>
        <row r="249">
          <cell r="A249">
            <v>21687.04</v>
          </cell>
          <cell r="B249">
            <v>15575.226</v>
          </cell>
          <cell r="C249">
            <v>13222.39</v>
          </cell>
          <cell r="D249">
            <v>13061.89</v>
          </cell>
          <cell r="E249">
            <v>13061.89</v>
          </cell>
          <cell r="F249">
            <v>10821.156</v>
          </cell>
          <cell r="G249">
            <v>10791.59</v>
          </cell>
          <cell r="H249">
            <v>10791.59</v>
          </cell>
          <cell r="I249">
            <v>10791.59</v>
          </cell>
          <cell r="J249">
            <v>10821.156</v>
          </cell>
          <cell r="K249">
            <v>10791.59</v>
          </cell>
          <cell r="L249">
            <v>10791.59</v>
          </cell>
          <cell r="M249">
            <v>10275.62</v>
          </cell>
          <cell r="N249">
            <v>10129.416</v>
          </cell>
          <cell r="O249">
            <v>10101.74</v>
          </cell>
        </row>
        <row r="250">
          <cell r="A250">
            <v>21687.04</v>
          </cell>
          <cell r="B250">
            <v>15575.226</v>
          </cell>
          <cell r="C250">
            <v>13222.39</v>
          </cell>
          <cell r="D250">
            <v>13061.89</v>
          </cell>
          <cell r="E250">
            <v>13061.89</v>
          </cell>
          <cell r="F250">
            <v>10821.156</v>
          </cell>
          <cell r="G250">
            <v>10791.59</v>
          </cell>
          <cell r="H250">
            <v>10791.59</v>
          </cell>
          <cell r="I250">
            <v>10791.59</v>
          </cell>
          <cell r="J250">
            <v>10821.156</v>
          </cell>
          <cell r="K250">
            <v>10791.59</v>
          </cell>
          <cell r="L250">
            <v>10791.59</v>
          </cell>
          <cell r="M250">
            <v>10275.62</v>
          </cell>
          <cell r="N250">
            <v>10129.416</v>
          </cell>
          <cell r="O250">
            <v>10101.74</v>
          </cell>
        </row>
        <row r="251">
          <cell r="A251">
            <v>21687.04</v>
          </cell>
          <cell r="B251">
            <v>15575.226</v>
          </cell>
          <cell r="C251">
            <v>13222.39</v>
          </cell>
          <cell r="D251">
            <v>13061.89</v>
          </cell>
          <cell r="E251">
            <v>13061.89</v>
          </cell>
          <cell r="F251">
            <v>10821.156</v>
          </cell>
          <cell r="G251">
            <v>10791.59</v>
          </cell>
          <cell r="H251">
            <v>10791.59</v>
          </cell>
          <cell r="I251">
            <v>10791.59</v>
          </cell>
          <cell r="J251">
            <v>10821.156</v>
          </cell>
          <cell r="K251">
            <v>10791.59</v>
          </cell>
          <cell r="L251">
            <v>10791.59</v>
          </cell>
          <cell r="M251">
            <v>10275.62</v>
          </cell>
          <cell r="N251">
            <v>10129.416</v>
          </cell>
          <cell r="O251">
            <v>10101.74</v>
          </cell>
        </row>
        <row r="252">
          <cell r="A252">
            <v>21687.04</v>
          </cell>
          <cell r="B252">
            <v>15575.226</v>
          </cell>
          <cell r="C252">
            <v>13222.39</v>
          </cell>
          <cell r="D252">
            <v>13061.89</v>
          </cell>
          <cell r="E252">
            <v>13061.89</v>
          </cell>
          <cell r="F252">
            <v>10821.156</v>
          </cell>
          <cell r="G252">
            <v>10791.59</v>
          </cell>
          <cell r="H252">
            <v>10791.59</v>
          </cell>
          <cell r="I252">
            <v>10791.59</v>
          </cell>
          <cell r="J252">
            <v>10821.156</v>
          </cell>
          <cell r="K252">
            <v>10791.59</v>
          </cell>
          <cell r="L252">
            <v>10791.59</v>
          </cell>
          <cell r="M252">
            <v>10275.62</v>
          </cell>
          <cell r="N252">
            <v>10129.416</v>
          </cell>
          <cell r="O252">
            <v>10101.74</v>
          </cell>
        </row>
        <row r="253">
          <cell r="A253">
            <v>21687.04</v>
          </cell>
          <cell r="B253">
            <v>15575.226</v>
          </cell>
          <cell r="C253">
            <v>13222.39</v>
          </cell>
          <cell r="D253">
            <v>13061.89</v>
          </cell>
          <cell r="E253">
            <v>13061.89</v>
          </cell>
          <cell r="F253">
            <v>10821.156</v>
          </cell>
          <cell r="G253">
            <v>10791.59</v>
          </cell>
          <cell r="H253">
            <v>10791.59</v>
          </cell>
          <cell r="I253">
            <v>10791.59</v>
          </cell>
          <cell r="J253">
            <v>10821.156</v>
          </cell>
          <cell r="K253">
            <v>10791.59</v>
          </cell>
          <cell r="L253">
            <v>10791.59</v>
          </cell>
          <cell r="M253">
            <v>10275.62</v>
          </cell>
          <cell r="N253">
            <v>10129.416</v>
          </cell>
          <cell r="O253">
            <v>10101.74</v>
          </cell>
        </row>
        <row r="254">
          <cell r="A254">
            <v>21687.04</v>
          </cell>
          <cell r="B254">
            <v>15575.226</v>
          </cell>
          <cell r="C254">
            <v>13222.39</v>
          </cell>
          <cell r="D254">
            <v>13061.89</v>
          </cell>
          <cell r="E254">
            <v>13061.89</v>
          </cell>
          <cell r="F254">
            <v>10821.156</v>
          </cell>
          <cell r="G254">
            <v>10791.59</v>
          </cell>
          <cell r="H254">
            <v>10791.59</v>
          </cell>
          <cell r="I254">
            <v>10791.59</v>
          </cell>
          <cell r="J254">
            <v>10821.156</v>
          </cell>
          <cell r="K254">
            <v>10791.59</v>
          </cell>
          <cell r="L254">
            <v>10791.59</v>
          </cell>
          <cell r="M254">
            <v>10275.62</v>
          </cell>
          <cell r="N254">
            <v>10129.416</v>
          </cell>
          <cell r="O254">
            <v>10101.74</v>
          </cell>
        </row>
        <row r="255">
          <cell r="A255">
            <v>21687.04</v>
          </cell>
          <cell r="B255">
            <v>15575.226</v>
          </cell>
          <cell r="C255">
            <v>13222.39</v>
          </cell>
          <cell r="D255">
            <v>13061.89</v>
          </cell>
          <cell r="E255">
            <v>13061.89</v>
          </cell>
          <cell r="F255">
            <v>10821.156</v>
          </cell>
          <cell r="G255">
            <v>10791.59</v>
          </cell>
          <cell r="H255">
            <v>10791.59</v>
          </cell>
          <cell r="I255">
            <v>10791.59</v>
          </cell>
          <cell r="J255">
            <v>10821.156</v>
          </cell>
          <cell r="K255">
            <v>10791.59</v>
          </cell>
          <cell r="L255">
            <v>10791.59</v>
          </cell>
          <cell r="M255">
            <v>10275.62</v>
          </cell>
          <cell r="N255">
            <v>10129.416</v>
          </cell>
          <cell r="O255">
            <v>10101.74</v>
          </cell>
        </row>
        <row r="256">
          <cell r="A256">
            <v>21687.04</v>
          </cell>
          <cell r="B256">
            <v>15575.226</v>
          </cell>
          <cell r="C256">
            <v>13222.39</v>
          </cell>
          <cell r="D256">
            <v>13061.89</v>
          </cell>
          <cell r="E256">
            <v>13061.89</v>
          </cell>
          <cell r="F256">
            <v>10821.156</v>
          </cell>
          <cell r="G256">
            <v>10791.59</v>
          </cell>
          <cell r="H256">
            <v>10791.59</v>
          </cell>
          <cell r="I256">
            <v>10791.59</v>
          </cell>
          <cell r="J256">
            <v>10821.156</v>
          </cell>
          <cell r="K256">
            <v>10791.59</v>
          </cell>
          <cell r="L256">
            <v>10791.59</v>
          </cell>
          <cell r="M256">
            <v>10275.62</v>
          </cell>
          <cell r="N256">
            <v>10129.416</v>
          </cell>
          <cell r="O256">
            <v>10101.74</v>
          </cell>
        </row>
        <row r="257">
          <cell r="A257">
            <v>21687.04</v>
          </cell>
          <cell r="B257">
            <v>15575.226</v>
          </cell>
          <cell r="C257">
            <v>13222.39</v>
          </cell>
          <cell r="D257">
            <v>13061.89</v>
          </cell>
          <cell r="E257">
            <v>13061.89</v>
          </cell>
          <cell r="F257">
            <v>10821.156</v>
          </cell>
          <cell r="G257">
            <v>10791.59</v>
          </cell>
          <cell r="H257">
            <v>10791.59</v>
          </cell>
          <cell r="I257">
            <v>10791.59</v>
          </cell>
          <cell r="J257">
            <v>10821.156</v>
          </cell>
          <cell r="K257">
            <v>10791.59</v>
          </cell>
          <cell r="L257">
            <v>10791.59</v>
          </cell>
          <cell r="M257">
            <v>10275.62</v>
          </cell>
          <cell r="N257">
            <v>10129.416</v>
          </cell>
          <cell r="O257">
            <v>10101.74</v>
          </cell>
        </row>
        <row r="258">
          <cell r="A258">
            <v>21687.04</v>
          </cell>
          <cell r="B258">
            <v>15575.226</v>
          </cell>
          <cell r="C258">
            <v>13222.39</v>
          </cell>
          <cell r="D258">
            <v>13061.89</v>
          </cell>
          <cell r="E258">
            <v>13061.89</v>
          </cell>
          <cell r="F258">
            <v>10821.156</v>
          </cell>
          <cell r="G258">
            <v>10791.59</v>
          </cell>
          <cell r="H258">
            <v>10791.59</v>
          </cell>
          <cell r="I258">
            <v>10791.59</v>
          </cell>
          <cell r="J258">
            <v>10821.156</v>
          </cell>
          <cell r="K258">
            <v>10791.59</v>
          </cell>
          <cell r="L258">
            <v>10791.59</v>
          </cell>
          <cell r="M258">
            <v>10275.62</v>
          </cell>
          <cell r="N258">
            <v>10129.416</v>
          </cell>
          <cell r="O258">
            <v>10101.74</v>
          </cell>
        </row>
        <row r="259">
          <cell r="A259">
            <v>21687.04</v>
          </cell>
          <cell r="B259">
            <v>15575.226</v>
          </cell>
          <cell r="C259">
            <v>13222.39</v>
          </cell>
          <cell r="D259">
            <v>13061.89</v>
          </cell>
          <cell r="E259">
            <v>13061.89</v>
          </cell>
          <cell r="F259">
            <v>10821.156</v>
          </cell>
          <cell r="G259">
            <v>10791.59</v>
          </cell>
          <cell r="H259">
            <v>10791.59</v>
          </cell>
          <cell r="I259">
            <v>10791.59</v>
          </cell>
          <cell r="J259">
            <v>10821.156</v>
          </cell>
          <cell r="K259">
            <v>10791.59</v>
          </cell>
          <cell r="L259">
            <v>10791.59</v>
          </cell>
          <cell r="M259">
            <v>10275.62</v>
          </cell>
          <cell r="N259">
            <v>10129.416</v>
          </cell>
          <cell r="O259">
            <v>10101.74</v>
          </cell>
        </row>
        <row r="260">
          <cell r="A260">
            <v>21687.04</v>
          </cell>
          <cell r="B260">
            <v>15575.226</v>
          </cell>
          <cell r="C260">
            <v>13222.39</v>
          </cell>
          <cell r="D260">
            <v>13061.89</v>
          </cell>
          <cell r="E260">
            <v>13061.89</v>
          </cell>
          <cell r="F260">
            <v>10821.156</v>
          </cell>
          <cell r="G260">
            <v>10791.59</v>
          </cell>
          <cell r="H260">
            <v>10791.59</v>
          </cell>
          <cell r="I260">
            <v>10791.59</v>
          </cell>
          <cell r="J260">
            <v>10821.156</v>
          </cell>
          <cell r="K260">
            <v>10791.59</v>
          </cell>
          <cell r="L260">
            <v>10791.59</v>
          </cell>
          <cell r="M260">
            <v>10275.62</v>
          </cell>
          <cell r="N260">
            <v>10129.416</v>
          </cell>
          <cell r="O260">
            <v>10101.74</v>
          </cell>
        </row>
        <row r="261">
          <cell r="A261">
            <v>21687.04</v>
          </cell>
          <cell r="B261">
            <v>15575.226</v>
          </cell>
          <cell r="C261">
            <v>13222.39</v>
          </cell>
          <cell r="D261">
            <v>13061.89</v>
          </cell>
          <cell r="E261">
            <v>13061.89</v>
          </cell>
          <cell r="F261">
            <v>10821.156</v>
          </cell>
          <cell r="G261">
            <v>10791.59</v>
          </cell>
          <cell r="H261">
            <v>10791.59</v>
          </cell>
          <cell r="I261">
            <v>10791.59</v>
          </cell>
          <cell r="J261">
            <v>10821.156</v>
          </cell>
          <cell r="K261">
            <v>10791.59</v>
          </cell>
          <cell r="L261">
            <v>10791.59</v>
          </cell>
          <cell r="M261">
            <v>10275.62</v>
          </cell>
          <cell r="N261">
            <v>10129.416</v>
          </cell>
          <cell r="O261">
            <v>10101.74</v>
          </cell>
        </row>
        <row r="262">
          <cell r="A262">
            <v>21687.04</v>
          </cell>
          <cell r="B262">
            <v>15575.226</v>
          </cell>
          <cell r="C262">
            <v>13222.39</v>
          </cell>
          <cell r="D262">
            <v>13061.89</v>
          </cell>
          <cell r="E262">
            <v>13061.89</v>
          </cell>
          <cell r="F262">
            <v>10821.156</v>
          </cell>
          <cell r="G262">
            <v>10791.59</v>
          </cell>
          <cell r="H262">
            <v>10791.59</v>
          </cell>
          <cell r="I262">
            <v>10791.59</v>
          </cell>
          <cell r="J262">
            <v>10821.156</v>
          </cell>
          <cell r="K262">
            <v>10791.59</v>
          </cell>
          <cell r="L262">
            <v>10791.59</v>
          </cell>
          <cell r="M262">
            <v>10275.62</v>
          </cell>
          <cell r="N262">
            <v>10129.416</v>
          </cell>
          <cell r="O262">
            <v>10101.74</v>
          </cell>
        </row>
        <row r="263">
          <cell r="A263">
            <v>21687.04</v>
          </cell>
          <cell r="B263">
            <v>15575.226</v>
          </cell>
          <cell r="C263">
            <v>13222.39</v>
          </cell>
          <cell r="D263">
            <v>13061.89</v>
          </cell>
          <cell r="E263">
            <v>13061.89</v>
          </cell>
          <cell r="F263">
            <v>10821.156</v>
          </cell>
          <cell r="G263">
            <v>10791.59</v>
          </cell>
          <cell r="H263">
            <v>10791.59</v>
          </cell>
          <cell r="I263">
            <v>10791.59</v>
          </cell>
          <cell r="J263">
            <v>10821.156</v>
          </cell>
          <cell r="K263">
            <v>10791.59</v>
          </cell>
          <cell r="L263">
            <v>10791.59</v>
          </cell>
          <cell r="M263">
            <v>10275.62</v>
          </cell>
          <cell r="N263">
            <v>10129.416</v>
          </cell>
          <cell r="O263">
            <v>10101.74</v>
          </cell>
        </row>
        <row r="264">
          <cell r="A264">
            <v>21687.04</v>
          </cell>
          <cell r="B264">
            <v>15575.226</v>
          </cell>
          <cell r="C264">
            <v>13222.39</v>
          </cell>
          <cell r="D264">
            <v>13061.89</v>
          </cell>
          <cell r="E264">
            <v>13061.89</v>
          </cell>
          <cell r="F264">
            <v>10821.156</v>
          </cell>
          <cell r="G264">
            <v>10791.59</v>
          </cell>
          <cell r="H264">
            <v>10791.59</v>
          </cell>
          <cell r="I264">
            <v>10791.59</v>
          </cell>
          <cell r="J264">
            <v>10821.156</v>
          </cell>
          <cell r="K264">
            <v>10791.59</v>
          </cell>
          <cell r="L264">
            <v>10791.59</v>
          </cell>
          <cell r="M264">
            <v>10275.62</v>
          </cell>
          <cell r="N264">
            <v>10129.416</v>
          </cell>
          <cell r="O264">
            <v>10101.74</v>
          </cell>
        </row>
        <row r="265">
          <cell r="A265">
            <v>21687.04</v>
          </cell>
          <cell r="B265">
            <v>15575.226</v>
          </cell>
          <cell r="C265">
            <v>13222.39</v>
          </cell>
          <cell r="D265">
            <v>13061.89</v>
          </cell>
          <cell r="E265">
            <v>13061.89</v>
          </cell>
          <cell r="F265">
            <v>10821.156</v>
          </cell>
          <cell r="G265">
            <v>10791.59</v>
          </cell>
          <cell r="H265">
            <v>10791.59</v>
          </cell>
          <cell r="I265">
            <v>10791.59</v>
          </cell>
          <cell r="J265">
            <v>10821.156</v>
          </cell>
          <cell r="K265">
            <v>10791.59</v>
          </cell>
          <cell r="L265">
            <v>10791.59</v>
          </cell>
          <cell r="M265">
            <v>10275.62</v>
          </cell>
          <cell r="N265">
            <v>10129.416</v>
          </cell>
          <cell r="O265">
            <v>10101.74</v>
          </cell>
        </row>
        <row r="266">
          <cell r="A266">
            <v>21687.04</v>
          </cell>
          <cell r="B266">
            <v>15575.226</v>
          </cell>
          <cell r="C266">
            <v>13222.39</v>
          </cell>
          <cell r="D266">
            <v>13061.89</v>
          </cell>
          <cell r="E266">
            <v>13061.89</v>
          </cell>
          <cell r="F266">
            <v>10821.156</v>
          </cell>
          <cell r="G266">
            <v>10791.59</v>
          </cell>
          <cell r="H266">
            <v>10791.59</v>
          </cell>
          <cell r="I266">
            <v>10791.59</v>
          </cell>
          <cell r="J266">
            <v>10821.156</v>
          </cell>
          <cell r="K266">
            <v>10791.59</v>
          </cell>
          <cell r="L266">
            <v>10791.59</v>
          </cell>
          <cell r="M266">
            <v>10275.62</v>
          </cell>
          <cell r="N266">
            <v>10129.416</v>
          </cell>
          <cell r="O266">
            <v>10101.74</v>
          </cell>
        </row>
        <row r="267">
          <cell r="A267">
            <v>21687.04</v>
          </cell>
          <cell r="B267">
            <v>15575.226</v>
          </cell>
          <cell r="C267">
            <v>13222.39</v>
          </cell>
          <cell r="D267">
            <v>13061.89</v>
          </cell>
          <cell r="E267">
            <v>13061.89</v>
          </cell>
          <cell r="F267">
            <v>10821.156</v>
          </cell>
          <cell r="G267">
            <v>10791.59</v>
          </cell>
          <cell r="H267">
            <v>10791.59</v>
          </cell>
          <cell r="I267">
            <v>10791.59</v>
          </cell>
          <cell r="J267">
            <v>10821.156</v>
          </cell>
          <cell r="K267">
            <v>10791.59</v>
          </cell>
          <cell r="L267">
            <v>10791.59</v>
          </cell>
          <cell r="M267">
            <v>10275.62</v>
          </cell>
          <cell r="N267">
            <v>10129.416</v>
          </cell>
          <cell r="O267">
            <v>10101.74</v>
          </cell>
        </row>
        <row r="268">
          <cell r="A268">
            <v>21687.04</v>
          </cell>
          <cell r="B268">
            <v>15575.226</v>
          </cell>
          <cell r="C268">
            <v>13222.39</v>
          </cell>
          <cell r="D268">
            <v>13061.89</v>
          </cell>
          <cell r="E268">
            <v>13061.89</v>
          </cell>
          <cell r="F268">
            <v>10821.156</v>
          </cell>
          <cell r="G268">
            <v>10791.59</v>
          </cell>
          <cell r="H268">
            <v>10791.59</v>
          </cell>
          <cell r="I268">
            <v>10791.59</v>
          </cell>
          <cell r="J268">
            <v>10821.156</v>
          </cell>
          <cell r="K268">
            <v>10791.59</v>
          </cell>
          <cell r="L268">
            <v>10791.59</v>
          </cell>
          <cell r="M268">
            <v>10275.62</v>
          </cell>
          <cell r="N268">
            <v>10129.416</v>
          </cell>
          <cell r="O268">
            <v>10101.74</v>
          </cell>
        </row>
        <row r="269">
          <cell r="A269">
            <v>21687.04</v>
          </cell>
          <cell r="B269">
            <v>15575.226</v>
          </cell>
          <cell r="C269">
            <v>13222.39</v>
          </cell>
          <cell r="D269">
            <v>13061.89</v>
          </cell>
          <cell r="E269">
            <v>13061.89</v>
          </cell>
          <cell r="F269">
            <v>10821.156</v>
          </cell>
          <cell r="G269">
            <v>10791.59</v>
          </cell>
          <cell r="H269">
            <v>10791.59</v>
          </cell>
          <cell r="I269">
            <v>10791.59</v>
          </cell>
          <cell r="J269">
            <v>10821.156</v>
          </cell>
          <cell r="K269">
            <v>10791.59</v>
          </cell>
          <cell r="L269">
            <v>10791.59</v>
          </cell>
          <cell r="M269">
            <v>10275.62</v>
          </cell>
          <cell r="N269">
            <v>10129.416</v>
          </cell>
          <cell r="O269">
            <v>10101.74</v>
          </cell>
        </row>
        <row r="270">
          <cell r="A270">
            <v>21687.04</v>
          </cell>
          <cell r="B270">
            <v>15575.226</v>
          </cell>
          <cell r="C270">
            <v>13222.39</v>
          </cell>
          <cell r="D270">
            <v>13061.89</v>
          </cell>
          <cell r="E270">
            <v>13061.89</v>
          </cell>
          <cell r="F270">
            <v>10821.156</v>
          </cell>
          <cell r="G270">
            <v>10791.59</v>
          </cell>
          <cell r="H270">
            <v>10791.59</v>
          </cell>
          <cell r="I270">
            <v>10791.59</v>
          </cell>
          <cell r="J270">
            <v>10821.156</v>
          </cell>
          <cell r="K270">
            <v>10791.59</v>
          </cell>
          <cell r="L270">
            <v>10791.59</v>
          </cell>
          <cell r="M270">
            <v>10275.62</v>
          </cell>
          <cell r="N270">
            <v>10129.416</v>
          </cell>
          <cell r="O270">
            <v>10101.74</v>
          </cell>
        </row>
        <row r="271">
          <cell r="A271">
            <v>21687.04</v>
          </cell>
          <cell r="B271">
            <v>15575.226</v>
          </cell>
          <cell r="C271">
            <v>13222.39</v>
          </cell>
          <cell r="D271">
            <v>13061.89</v>
          </cell>
          <cell r="E271">
            <v>13061.89</v>
          </cell>
          <cell r="F271">
            <v>10821.156</v>
          </cell>
          <cell r="G271">
            <v>10791.59</v>
          </cell>
          <cell r="H271">
            <v>10791.59</v>
          </cell>
          <cell r="I271">
            <v>10791.59</v>
          </cell>
          <cell r="J271">
            <v>10821.156</v>
          </cell>
          <cell r="K271">
            <v>10791.59</v>
          </cell>
          <cell r="L271">
            <v>10791.59</v>
          </cell>
          <cell r="M271">
            <v>10275.62</v>
          </cell>
          <cell r="N271">
            <v>10129.416</v>
          </cell>
          <cell r="O271">
            <v>10101.74</v>
          </cell>
        </row>
        <row r="272">
          <cell r="A272">
            <v>21687.04</v>
          </cell>
          <cell r="B272">
            <v>15575.226</v>
          </cell>
          <cell r="C272">
            <v>13222.39</v>
          </cell>
          <cell r="D272">
            <v>13061.89</v>
          </cell>
          <cell r="E272">
            <v>13061.89</v>
          </cell>
          <cell r="F272">
            <v>10821.156</v>
          </cell>
          <cell r="G272">
            <v>10791.59</v>
          </cell>
          <cell r="H272">
            <v>10791.59</v>
          </cell>
          <cell r="I272">
            <v>10791.59</v>
          </cell>
          <cell r="J272">
            <v>10821.156</v>
          </cell>
          <cell r="K272">
            <v>10791.59</v>
          </cell>
          <cell r="L272">
            <v>10791.59</v>
          </cell>
          <cell r="M272">
            <v>10275.62</v>
          </cell>
          <cell r="N272">
            <v>10129.416</v>
          </cell>
          <cell r="O272">
            <v>10101.74</v>
          </cell>
        </row>
        <row r="273">
          <cell r="A273">
            <v>21687.04</v>
          </cell>
          <cell r="B273">
            <v>15575.226</v>
          </cell>
          <cell r="C273">
            <v>13222.39</v>
          </cell>
          <cell r="D273">
            <v>13061.89</v>
          </cell>
          <cell r="E273">
            <v>13061.89</v>
          </cell>
          <cell r="F273">
            <v>10821.156</v>
          </cell>
          <cell r="G273">
            <v>10791.59</v>
          </cell>
          <cell r="H273">
            <v>10791.59</v>
          </cell>
          <cell r="I273">
            <v>10791.59</v>
          </cell>
          <cell r="J273">
            <v>10821.156</v>
          </cell>
          <cell r="K273">
            <v>10791.59</v>
          </cell>
          <cell r="L273">
            <v>10791.59</v>
          </cell>
          <cell r="M273">
            <v>10275.62</v>
          </cell>
          <cell r="N273">
            <v>10129.416</v>
          </cell>
          <cell r="O273">
            <v>10101.74</v>
          </cell>
        </row>
        <row r="274">
          <cell r="A274">
            <v>21687.04</v>
          </cell>
          <cell r="B274">
            <v>15575.226</v>
          </cell>
          <cell r="C274">
            <v>13222.39</v>
          </cell>
          <cell r="D274">
            <v>13061.89</v>
          </cell>
          <cell r="E274">
            <v>13061.89</v>
          </cell>
          <cell r="F274">
            <v>10821.156</v>
          </cell>
          <cell r="G274">
            <v>10791.59</v>
          </cell>
          <cell r="H274">
            <v>10791.59</v>
          </cell>
          <cell r="I274">
            <v>10791.59</v>
          </cell>
          <cell r="J274">
            <v>10821.156</v>
          </cell>
          <cell r="K274">
            <v>10791.59</v>
          </cell>
          <cell r="L274">
            <v>10791.59</v>
          </cell>
          <cell r="M274">
            <v>10275.62</v>
          </cell>
          <cell r="N274">
            <v>10129.416</v>
          </cell>
          <cell r="O274">
            <v>10101.74</v>
          </cell>
        </row>
        <row r="275">
          <cell r="A275">
            <v>21687.04</v>
          </cell>
          <cell r="B275">
            <v>15575.226</v>
          </cell>
          <cell r="C275">
            <v>13222.39</v>
          </cell>
          <cell r="D275">
            <v>13061.89</v>
          </cell>
          <cell r="E275">
            <v>13061.89</v>
          </cell>
          <cell r="F275">
            <v>10821.156</v>
          </cell>
          <cell r="G275">
            <v>10791.59</v>
          </cell>
          <cell r="H275">
            <v>10791.59</v>
          </cell>
          <cell r="I275">
            <v>10791.59</v>
          </cell>
          <cell r="J275">
            <v>10821.156</v>
          </cell>
          <cell r="K275">
            <v>10791.59</v>
          </cell>
          <cell r="L275">
            <v>10791.59</v>
          </cell>
          <cell r="M275">
            <v>10275.62</v>
          </cell>
          <cell r="N275">
            <v>10129.416</v>
          </cell>
          <cell r="O275">
            <v>10101.74</v>
          </cell>
        </row>
        <row r="276">
          <cell r="A276">
            <v>21687.04</v>
          </cell>
          <cell r="B276">
            <v>15575.226</v>
          </cell>
          <cell r="C276">
            <v>13222.39</v>
          </cell>
          <cell r="D276">
            <v>13061.89</v>
          </cell>
          <cell r="E276">
            <v>13061.89</v>
          </cell>
          <cell r="F276">
            <v>10821.156</v>
          </cell>
          <cell r="G276">
            <v>10791.59</v>
          </cell>
          <cell r="H276">
            <v>10791.59</v>
          </cell>
          <cell r="I276">
            <v>10791.59</v>
          </cell>
          <cell r="J276">
            <v>10821.156</v>
          </cell>
          <cell r="K276">
            <v>10791.59</v>
          </cell>
          <cell r="L276">
            <v>10791.59</v>
          </cell>
          <cell r="M276">
            <v>10275.62</v>
          </cell>
          <cell r="N276">
            <v>10129.416</v>
          </cell>
          <cell r="O276">
            <v>10101.74</v>
          </cell>
        </row>
        <row r="277">
          <cell r="A277">
            <v>21687.04</v>
          </cell>
          <cell r="B277">
            <v>15575.226</v>
          </cell>
          <cell r="C277">
            <v>13222.39</v>
          </cell>
          <cell r="D277">
            <v>13061.89</v>
          </cell>
          <cell r="E277">
            <v>13061.89</v>
          </cell>
          <cell r="F277">
            <v>10821.156</v>
          </cell>
          <cell r="G277">
            <v>10791.59</v>
          </cell>
          <cell r="H277">
            <v>10791.59</v>
          </cell>
          <cell r="I277">
            <v>10791.59</v>
          </cell>
          <cell r="J277">
            <v>10821.156</v>
          </cell>
          <cell r="K277">
            <v>10791.59</v>
          </cell>
          <cell r="L277">
            <v>10791.59</v>
          </cell>
          <cell r="M277">
            <v>10275.62</v>
          </cell>
          <cell r="N277">
            <v>10129.416</v>
          </cell>
          <cell r="O277">
            <v>10101.74</v>
          </cell>
        </row>
        <row r="278">
          <cell r="A278">
            <v>21687.04</v>
          </cell>
          <cell r="B278">
            <v>15575.226</v>
          </cell>
          <cell r="C278">
            <v>13222.39</v>
          </cell>
          <cell r="D278">
            <v>13061.89</v>
          </cell>
          <cell r="E278">
            <v>13061.89</v>
          </cell>
          <cell r="F278">
            <v>10821.156</v>
          </cell>
          <cell r="G278">
            <v>10791.59</v>
          </cell>
          <cell r="H278">
            <v>10791.59</v>
          </cell>
          <cell r="I278">
            <v>10791.59</v>
          </cell>
          <cell r="J278">
            <v>10821.156</v>
          </cell>
          <cell r="K278">
            <v>10791.59</v>
          </cell>
          <cell r="L278">
            <v>10791.59</v>
          </cell>
          <cell r="M278">
            <v>10275.62</v>
          </cell>
          <cell r="N278">
            <v>10129.416</v>
          </cell>
          <cell r="O278">
            <v>10101.74</v>
          </cell>
        </row>
        <row r="279">
          <cell r="A279">
            <v>21687.04</v>
          </cell>
          <cell r="B279">
            <v>15575.226</v>
          </cell>
          <cell r="C279">
            <v>13222.39</v>
          </cell>
          <cell r="D279">
            <v>13061.89</v>
          </cell>
          <cell r="E279">
            <v>13061.89</v>
          </cell>
          <cell r="F279">
            <v>10821.156</v>
          </cell>
          <cell r="G279">
            <v>10791.59</v>
          </cell>
          <cell r="H279">
            <v>10791.59</v>
          </cell>
          <cell r="I279">
            <v>10791.59</v>
          </cell>
          <cell r="J279">
            <v>10821.156</v>
          </cell>
          <cell r="K279">
            <v>10791.59</v>
          </cell>
          <cell r="L279">
            <v>10791.59</v>
          </cell>
          <cell r="M279">
            <v>10275.62</v>
          </cell>
          <cell r="N279">
            <v>10129.416</v>
          </cell>
          <cell r="O279">
            <v>10101.74</v>
          </cell>
        </row>
        <row r="280">
          <cell r="A280">
            <v>21687.04</v>
          </cell>
          <cell r="B280">
            <v>15575.226</v>
          </cell>
          <cell r="C280">
            <v>13222.39</v>
          </cell>
          <cell r="D280">
            <v>13061.89</v>
          </cell>
          <cell r="E280">
            <v>13061.89</v>
          </cell>
          <cell r="F280">
            <v>10821.156</v>
          </cell>
          <cell r="G280">
            <v>10791.59</v>
          </cell>
          <cell r="H280">
            <v>10791.59</v>
          </cell>
          <cell r="I280">
            <v>10791.59</v>
          </cell>
          <cell r="J280">
            <v>10821.156</v>
          </cell>
          <cell r="K280">
            <v>10791.59</v>
          </cell>
          <cell r="L280">
            <v>10791.59</v>
          </cell>
          <cell r="M280">
            <v>10275.62</v>
          </cell>
          <cell r="N280">
            <v>10129.416</v>
          </cell>
          <cell r="O280">
            <v>10101.74</v>
          </cell>
        </row>
        <row r="281">
          <cell r="A281">
            <v>21687.04</v>
          </cell>
          <cell r="B281">
            <v>15575.226</v>
          </cell>
          <cell r="C281">
            <v>13222.39</v>
          </cell>
          <cell r="D281">
            <v>13061.89</v>
          </cell>
          <cell r="E281">
            <v>13061.89</v>
          </cell>
          <cell r="F281">
            <v>10821.156</v>
          </cell>
          <cell r="G281">
            <v>10791.59</v>
          </cell>
          <cell r="H281">
            <v>10791.59</v>
          </cell>
          <cell r="I281">
            <v>10791.59</v>
          </cell>
          <cell r="J281">
            <v>10821.156</v>
          </cell>
          <cell r="K281">
            <v>10791.59</v>
          </cell>
          <cell r="L281">
            <v>10791.59</v>
          </cell>
          <cell r="M281">
            <v>10275.62</v>
          </cell>
          <cell r="N281">
            <v>10129.416</v>
          </cell>
          <cell r="O281">
            <v>10101.74</v>
          </cell>
        </row>
        <row r="282">
          <cell r="A282">
            <v>21687.04</v>
          </cell>
          <cell r="B282">
            <v>15575.226</v>
          </cell>
          <cell r="C282">
            <v>13222.39</v>
          </cell>
          <cell r="D282">
            <v>13061.89</v>
          </cell>
          <cell r="E282">
            <v>13061.89</v>
          </cell>
          <cell r="F282">
            <v>10821.156</v>
          </cell>
          <cell r="G282">
            <v>10791.59</v>
          </cell>
          <cell r="H282">
            <v>10791.59</v>
          </cell>
          <cell r="I282">
            <v>10791.59</v>
          </cell>
          <cell r="J282">
            <v>10821.156</v>
          </cell>
          <cell r="K282">
            <v>10791.59</v>
          </cell>
          <cell r="L282">
            <v>10791.59</v>
          </cell>
          <cell r="M282">
            <v>10275.62</v>
          </cell>
          <cell r="N282">
            <v>10129.416</v>
          </cell>
          <cell r="O282">
            <v>10101.74</v>
          </cell>
        </row>
        <row r="283">
          <cell r="A283">
            <v>21687.04</v>
          </cell>
          <cell r="B283">
            <v>15575.226</v>
          </cell>
          <cell r="C283">
            <v>13222.39</v>
          </cell>
          <cell r="D283">
            <v>13061.89</v>
          </cell>
          <cell r="E283">
            <v>13061.89</v>
          </cell>
          <cell r="F283">
            <v>10821.156</v>
          </cell>
          <cell r="G283">
            <v>10791.59</v>
          </cell>
          <cell r="H283">
            <v>10791.59</v>
          </cell>
          <cell r="I283">
            <v>10791.59</v>
          </cell>
          <cell r="J283">
            <v>10821.156</v>
          </cell>
          <cell r="K283">
            <v>10791.59</v>
          </cell>
          <cell r="L283">
            <v>10791.59</v>
          </cell>
          <cell r="M283">
            <v>10275.62</v>
          </cell>
          <cell r="N283">
            <v>10129.416</v>
          </cell>
          <cell r="O283">
            <v>10101.74</v>
          </cell>
        </row>
        <row r="284">
          <cell r="A284">
            <v>21687.04</v>
          </cell>
          <cell r="B284">
            <v>15575.226</v>
          </cell>
          <cell r="C284">
            <v>13222.39</v>
          </cell>
          <cell r="D284">
            <v>13061.89</v>
          </cell>
          <cell r="E284">
            <v>13061.89</v>
          </cell>
          <cell r="F284">
            <v>10821.156</v>
          </cell>
          <cell r="G284">
            <v>10791.59</v>
          </cell>
          <cell r="H284">
            <v>10791.59</v>
          </cell>
          <cell r="I284">
            <v>10791.59</v>
          </cell>
          <cell r="J284">
            <v>10821.156</v>
          </cell>
          <cell r="K284">
            <v>10791.59</v>
          </cell>
          <cell r="L284">
            <v>10791.59</v>
          </cell>
          <cell r="M284">
            <v>10275.62</v>
          </cell>
          <cell r="N284">
            <v>10129.416</v>
          </cell>
          <cell r="O284">
            <v>10101.74</v>
          </cell>
        </row>
        <row r="285">
          <cell r="A285">
            <v>21687.04</v>
          </cell>
          <cell r="B285">
            <v>15575.226</v>
          </cell>
          <cell r="C285">
            <v>13222.39</v>
          </cell>
          <cell r="D285">
            <v>13061.89</v>
          </cell>
          <cell r="E285">
            <v>13061.89</v>
          </cell>
          <cell r="F285">
            <v>10821.156</v>
          </cell>
          <cell r="G285">
            <v>10791.59</v>
          </cell>
          <cell r="H285">
            <v>10791.59</v>
          </cell>
          <cell r="I285">
            <v>10791.59</v>
          </cell>
          <cell r="J285">
            <v>10821.156</v>
          </cell>
          <cell r="K285">
            <v>10791.59</v>
          </cell>
          <cell r="L285">
            <v>10791.59</v>
          </cell>
          <cell r="M285">
            <v>10275.62</v>
          </cell>
          <cell r="N285">
            <v>10129.416</v>
          </cell>
          <cell r="O285">
            <v>10101.74</v>
          </cell>
        </row>
        <row r="286">
          <cell r="A286">
            <v>21687.04</v>
          </cell>
          <cell r="B286">
            <v>15575.226</v>
          </cell>
          <cell r="C286">
            <v>13222.39</v>
          </cell>
          <cell r="D286">
            <v>13061.89</v>
          </cell>
          <cell r="E286">
            <v>13061.89</v>
          </cell>
          <cell r="F286">
            <v>10821.156</v>
          </cell>
          <cell r="G286">
            <v>10791.59</v>
          </cell>
          <cell r="H286">
            <v>10791.59</v>
          </cell>
          <cell r="I286">
            <v>10791.59</v>
          </cell>
          <cell r="J286">
            <v>10821.156</v>
          </cell>
          <cell r="K286">
            <v>10791.59</v>
          </cell>
          <cell r="L286">
            <v>10791.59</v>
          </cell>
          <cell r="M286">
            <v>10275.62</v>
          </cell>
          <cell r="N286">
            <v>10129.416</v>
          </cell>
          <cell r="O286">
            <v>10101.74</v>
          </cell>
        </row>
        <row r="287">
          <cell r="A287">
            <v>21687.04</v>
          </cell>
          <cell r="B287">
            <v>15575.226</v>
          </cell>
          <cell r="C287">
            <v>13222.39</v>
          </cell>
          <cell r="D287">
            <v>13061.89</v>
          </cell>
          <cell r="E287">
            <v>13061.89</v>
          </cell>
          <cell r="F287">
            <v>10821.156</v>
          </cell>
          <cell r="G287">
            <v>10791.59</v>
          </cell>
          <cell r="H287">
            <v>10791.59</v>
          </cell>
          <cell r="I287">
            <v>10791.59</v>
          </cell>
          <cell r="J287">
            <v>10821.156</v>
          </cell>
          <cell r="K287">
            <v>10791.59</v>
          </cell>
          <cell r="L287">
            <v>10791.59</v>
          </cell>
          <cell r="M287">
            <v>10275.62</v>
          </cell>
          <cell r="N287">
            <v>10129.416</v>
          </cell>
          <cell r="O287">
            <v>10101.74</v>
          </cell>
        </row>
        <row r="288">
          <cell r="A288">
            <v>21687.04</v>
          </cell>
          <cell r="B288">
            <v>15575.226</v>
          </cell>
          <cell r="C288">
            <v>13222.39</v>
          </cell>
          <cell r="D288">
            <v>13061.89</v>
          </cell>
          <cell r="E288">
            <v>13061.89</v>
          </cell>
          <cell r="F288">
            <v>10821.156</v>
          </cell>
          <cell r="G288">
            <v>10791.59</v>
          </cell>
          <cell r="H288">
            <v>10791.59</v>
          </cell>
          <cell r="I288">
            <v>10791.59</v>
          </cell>
          <cell r="J288">
            <v>10821.156</v>
          </cell>
          <cell r="K288">
            <v>10791.59</v>
          </cell>
          <cell r="L288">
            <v>10791.59</v>
          </cell>
          <cell r="M288">
            <v>10275.62</v>
          </cell>
          <cell r="N288">
            <v>10129.416</v>
          </cell>
          <cell r="O288">
            <v>10101.74</v>
          </cell>
        </row>
        <row r="289">
          <cell r="A289">
            <v>21687.04</v>
          </cell>
          <cell r="B289">
            <v>15575.226</v>
          </cell>
          <cell r="C289">
            <v>13222.39</v>
          </cell>
          <cell r="D289">
            <v>13061.89</v>
          </cell>
          <cell r="E289">
            <v>13061.89</v>
          </cell>
          <cell r="F289">
            <v>10821.156</v>
          </cell>
          <cell r="G289">
            <v>10791.59</v>
          </cell>
          <cell r="H289">
            <v>10791.59</v>
          </cell>
          <cell r="I289">
            <v>10791.59</v>
          </cell>
          <cell r="J289">
            <v>10821.156</v>
          </cell>
          <cell r="K289">
            <v>10791.59</v>
          </cell>
          <cell r="L289">
            <v>10791.59</v>
          </cell>
          <cell r="M289">
            <v>10275.62</v>
          </cell>
          <cell r="N289">
            <v>10129.416</v>
          </cell>
          <cell r="O289">
            <v>10101.74</v>
          </cell>
        </row>
        <row r="290">
          <cell r="A290">
            <v>21687.04</v>
          </cell>
          <cell r="B290">
            <v>15575.226</v>
          </cell>
          <cell r="C290">
            <v>13222.39</v>
          </cell>
          <cell r="D290">
            <v>13061.89</v>
          </cell>
          <cell r="E290">
            <v>13061.89</v>
          </cell>
          <cell r="F290">
            <v>10821.156</v>
          </cell>
          <cell r="G290">
            <v>10791.59</v>
          </cell>
          <cell r="H290">
            <v>10791.59</v>
          </cell>
          <cell r="I290">
            <v>10791.59</v>
          </cell>
          <cell r="J290">
            <v>10821.156</v>
          </cell>
          <cell r="K290">
            <v>10791.59</v>
          </cell>
          <cell r="L290">
            <v>10791.59</v>
          </cell>
          <cell r="M290">
            <v>10275.62</v>
          </cell>
          <cell r="N290">
            <v>10129.416</v>
          </cell>
          <cell r="O290">
            <v>10101.74</v>
          </cell>
        </row>
        <row r="291">
          <cell r="A291">
            <v>21687.04</v>
          </cell>
          <cell r="B291">
            <v>15575.226</v>
          </cell>
          <cell r="C291">
            <v>13222.39</v>
          </cell>
          <cell r="D291">
            <v>13061.89</v>
          </cell>
          <cell r="E291">
            <v>13061.89</v>
          </cell>
          <cell r="F291">
            <v>10821.156</v>
          </cell>
          <cell r="G291">
            <v>10791.59</v>
          </cell>
          <cell r="H291">
            <v>10791.59</v>
          </cell>
          <cell r="I291">
            <v>10791.59</v>
          </cell>
          <cell r="J291">
            <v>10821.156</v>
          </cell>
          <cell r="K291">
            <v>10791.59</v>
          </cell>
          <cell r="L291">
            <v>10791.59</v>
          </cell>
          <cell r="M291">
            <v>10275.62</v>
          </cell>
          <cell r="N291">
            <v>10129.416</v>
          </cell>
          <cell r="O291">
            <v>10101.74</v>
          </cell>
        </row>
        <row r="292">
          <cell r="A292">
            <v>21687.04</v>
          </cell>
          <cell r="B292">
            <v>15575.226</v>
          </cell>
          <cell r="C292">
            <v>13222.39</v>
          </cell>
          <cell r="D292">
            <v>13061.89</v>
          </cell>
          <cell r="E292">
            <v>13061.89</v>
          </cell>
          <cell r="F292">
            <v>10821.156</v>
          </cell>
          <cell r="G292">
            <v>10791.59</v>
          </cell>
          <cell r="H292">
            <v>10791.59</v>
          </cell>
          <cell r="I292">
            <v>10791.59</v>
          </cell>
          <cell r="J292">
            <v>10821.156</v>
          </cell>
          <cell r="K292">
            <v>10791.59</v>
          </cell>
          <cell r="L292">
            <v>10791.59</v>
          </cell>
          <cell r="M292">
            <v>10275.62</v>
          </cell>
          <cell r="N292">
            <v>10129.416</v>
          </cell>
          <cell r="O292">
            <v>10101.74</v>
          </cell>
        </row>
        <row r="293">
          <cell r="A293">
            <v>21687.04</v>
          </cell>
          <cell r="B293">
            <v>15575.226</v>
          </cell>
          <cell r="C293">
            <v>13222.39</v>
          </cell>
          <cell r="D293">
            <v>13061.89</v>
          </cell>
          <cell r="E293">
            <v>13061.89</v>
          </cell>
          <cell r="F293">
            <v>10821.156</v>
          </cell>
          <cell r="G293">
            <v>10791.59</v>
          </cell>
          <cell r="H293">
            <v>10791.59</v>
          </cell>
          <cell r="I293">
            <v>10791.59</v>
          </cell>
          <cell r="J293">
            <v>10821.156</v>
          </cell>
          <cell r="K293">
            <v>10791.59</v>
          </cell>
          <cell r="L293">
            <v>10791.59</v>
          </cell>
          <cell r="M293">
            <v>10275.62</v>
          </cell>
          <cell r="N293">
            <v>10129.416</v>
          </cell>
          <cell r="O293">
            <v>10101.74</v>
          </cell>
        </row>
        <row r="294">
          <cell r="A294">
            <v>21687.04</v>
          </cell>
          <cell r="B294">
            <v>15575.226</v>
          </cell>
          <cell r="C294">
            <v>13222.39</v>
          </cell>
          <cell r="D294">
            <v>13061.89</v>
          </cell>
          <cell r="E294">
            <v>13061.89</v>
          </cell>
          <cell r="F294">
            <v>10821.156</v>
          </cell>
          <cell r="G294">
            <v>10791.59</v>
          </cell>
          <cell r="H294">
            <v>10791.59</v>
          </cell>
          <cell r="I294">
            <v>10791.59</v>
          </cell>
          <cell r="J294">
            <v>10821.156</v>
          </cell>
          <cell r="K294">
            <v>10791.59</v>
          </cell>
          <cell r="L294">
            <v>10791.59</v>
          </cell>
          <cell r="M294">
            <v>10275.62</v>
          </cell>
          <cell r="N294">
            <v>10129.416</v>
          </cell>
          <cell r="O294">
            <v>10101.74</v>
          </cell>
        </row>
        <row r="295">
          <cell r="A295">
            <v>21687.04</v>
          </cell>
          <cell r="B295">
            <v>15575.226</v>
          </cell>
          <cell r="C295">
            <v>13222.39</v>
          </cell>
          <cell r="D295">
            <v>13061.89</v>
          </cell>
          <cell r="E295">
            <v>13061.89</v>
          </cell>
          <cell r="F295">
            <v>10821.156</v>
          </cell>
          <cell r="G295">
            <v>10791.59</v>
          </cell>
          <cell r="H295">
            <v>10791.59</v>
          </cell>
          <cell r="I295">
            <v>10791.59</v>
          </cell>
          <cell r="J295">
            <v>10821.156</v>
          </cell>
          <cell r="K295">
            <v>10791.59</v>
          </cell>
          <cell r="L295">
            <v>10791.59</v>
          </cell>
          <cell r="M295">
            <v>10275.62</v>
          </cell>
          <cell r="N295">
            <v>10129.416</v>
          </cell>
          <cell r="O295">
            <v>10101.74</v>
          </cell>
        </row>
        <row r="296">
          <cell r="A296">
            <v>21687.04</v>
          </cell>
          <cell r="B296">
            <v>15575.226</v>
          </cell>
          <cell r="C296">
            <v>13222.39</v>
          </cell>
          <cell r="D296">
            <v>13061.89</v>
          </cell>
          <cell r="E296">
            <v>13061.89</v>
          </cell>
          <cell r="F296">
            <v>10821.156</v>
          </cell>
          <cell r="G296">
            <v>10791.59</v>
          </cell>
          <cell r="H296">
            <v>10791.59</v>
          </cell>
          <cell r="I296">
            <v>10791.59</v>
          </cell>
          <cell r="J296">
            <v>10821.156</v>
          </cell>
          <cell r="K296">
            <v>10791.59</v>
          </cell>
          <cell r="L296">
            <v>10791.59</v>
          </cell>
          <cell r="M296">
            <v>10275.62</v>
          </cell>
          <cell r="N296">
            <v>10129.416</v>
          </cell>
          <cell r="O296">
            <v>10101.74</v>
          </cell>
        </row>
        <row r="297">
          <cell r="A297">
            <v>21687.04</v>
          </cell>
          <cell r="B297">
            <v>15575.226</v>
          </cell>
          <cell r="C297">
            <v>13222.39</v>
          </cell>
          <cell r="D297">
            <v>13061.89</v>
          </cell>
          <cell r="E297">
            <v>13061.89</v>
          </cell>
          <cell r="F297">
            <v>10821.156</v>
          </cell>
          <cell r="G297">
            <v>10791.59</v>
          </cell>
          <cell r="H297">
            <v>10791.59</v>
          </cell>
          <cell r="I297">
            <v>10791.59</v>
          </cell>
          <cell r="J297">
            <v>10821.156</v>
          </cell>
          <cell r="K297">
            <v>10791.59</v>
          </cell>
          <cell r="L297">
            <v>10791.59</v>
          </cell>
          <cell r="M297">
            <v>10275.62</v>
          </cell>
          <cell r="N297">
            <v>10129.416</v>
          </cell>
          <cell r="O297">
            <v>10101.74</v>
          </cell>
        </row>
        <row r="298">
          <cell r="A298">
            <v>21687.04</v>
          </cell>
          <cell r="B298">
            <v>15575.226</v>
          </cell>
          <cell r="C298">
            <v>13222.39</v>
          </cell>
          <cell r="D298">
            <v>13061.89</v>
          </cell>
          <cell r="E298">
            <v>13061.89</v>
          </cell>
          <cell r="F298">
            <v>10821.156</v>
          </cell>
          <cell r="G298">
            <v>10791.59</v>
          </cell>
          <cell r="H298">
            <v>10791.59</v>
          </cell>
          <cell r="I298">
            <v>10791.59</v>
          </cell>
          <cell r="J298">
            <v>10821.156</v>
          </cell>
          <cell r="K298">
            <v>10791.59</v>
          </cell>
          <cell r="L298">
            <v>10791.59</v>
          </cell>
          <cell r="M298">
            <v>10275.62</v>
          </cell>
          <cell r="N298">
            <v>10129.416</v>
          </cell>
          <cell r="O298">
            <v>10101.74</v>
          </cell>
        </row>
        <row r="299">
          <cell r="A299">
            <v>21687.04</v>
          </cell>
          <cell r="B299">
            <v>15575.226</v>
          </cell>
          <cell r="C299">
            <v>13222.39</v>
          </cell>
          <cell r="D299">
            <v>13061.89</v>
          </cell>
          <cell r="E299">
            <v>13061.89</v>
          </cell>
          <cell r="F299">
            <v>10821.156</v>
          </cell>
          <cell r="G299">
            <v>10791.59</v>
          </cell>
          <cell r="H299">
            <v>10791.59</v>
          </cell>
          <cell r="I299">
            <v>10791.59</v>
          </cell>
          <cell r="J299">
            <v>10821.156</v>
          </cell>
          <cell r="K299">
            <v>10791.59</v>
          </cell>
          <cell r="L299">
            <v>10791.59</v>
          </cell>
          <cell r="M299">
            <v>10275.62</v>
          </cell>
          <cell r="N299">
            <v>10129.416</v>
          </cell>
          <cell r="O299">
            <v>10101.74</v>
          </cell>
        </row>
        <row r="300">
          <cell r="A300">
            <v>21687.04</v>
          </cell>
          <cell r="B300">
            <v>15575.226</v>
          </cell>
          <cell r="C300">
            <v>13222.39</v>
          </cell>
          <cell r="D300">
            <v>13061.89</v>
          </cell>
          <cell r="E300">
            <v>13061.89</v>
          </cell>
          <cell r="F300">
            <v>10821.156</v>
          </cell>
          <cell r="G300">
            <v>10791.59</v>
          </cell>
          <cell r="H300">
            <v>10791.59</v>
          </cell>
          <cell r="I300">
            <v>10791.59</v>
          </cell>
          <cell r="J300">
            <v>10821.156</v>
          </cell>
          <cell r="K300">
            <v>10791.59</v>
          </cell>
          <cell r="L300">
            <v>10791.59</v>
          </cell>
          <cell r="M300">
            <v>10275.62</v>
          </cell>
          <cell r="N300">
            <v>10129.416</v>
          </cell>
          <cell r="O300">
            <v>10101.74</v>
          </cell>
        </row>
        <row r="301">
          <cell r="A301">
            <v>21687.04</v>
          </cell>
          <cell r="B301">
            <v>15575.226</v>
          </cell>
          <cell r="C301">
            <v>13222.39</v>
          </cell>
          <cell r="D301">
            <v>13061.89</v>
          </cell>
          <cell r="E301">
            <v>13061.89</v>
          </cell>
          <cell r="F301">
            <v>10821.156</v>
          </cell>
          <cell r="G301">
            <v>10791.59</v>
          </cell>
          <cell r="H301">
            <v>10791.59</v>
          </cell>
          <cell r="I301">
            <v>10791.59</v>
          </cell>
          <cell r="J301">
            <v>10821.156</v>
          </cell>
          <cell r="K301">
            <v>10791.59</v>
          </cell>
          <cell r="L301">
            <v>10791.59</v>
          </cell>
          <cell r="M301">
            <v>10275.62</v>
          </cell>
          <cell r="N301">
            <v>10129.416</v>
          </cell>
          <cell r="O301">
            <v>10101.74</v>
          </cell>
        </row>
        <row r="302">
          <cell r="A302">
            <v>21687.04</v>
          </cell>
          <cell r="B302">
            <v>15575.226</v>
          </cell>
          <cell r="C302">
            <v>13222.39</v>
          </cell>
          <cell r="D302">
            <v>13061.89</v>
          </cell>
          <cell r="E302">
            <v>13061.89</v>
          </cell>
          <cell r="F302">
            <v>10821.156</v>
          </cell>
          <cell r="G302">
            <v>10791.59</v>
          </cell>
          <cell r="H302">
            <v>10791.59</v>
          </cell>
          <cell r="I302">
            <v>10791.59</v>
          </cell>
          <cell r="J302">
            <v>10821.156</v>
          </cell>
          <cell r="K302">
            <v>10791.59</v>
          </cell>
          <cell r="L302">
            <v>10791.59</v>
          </cell>
          <cell r="M302">
            <v>10275.62</v>
          </cell>
          <cell r="N302">
            <v>10129.416</v>
          </cell>
          <cell r="O302">
            <v>10101.74</v>
          </cell>
        </row>
        <row r="303">
          <cell r="A303">
            <v>21687.04</v>
          </cell>
          <cell r="B303">
            <v>15575.226</v>
          </cell>
          <cell r="C303">
            <v>13222.39</v>
          </cell>
          <cell r="D303">
            <v>13061.89</v>
          </cell>
          <cell r="E303">
            <v>13061.89</v>
          </cell>
          <cell r="F303">
            <v>10821.156</v>
          </cell>
          <cell r="G303">
            <v>10791.59</v>
          </cell>
          <cell r="H303">
            <v>10791.59</v>
          </cell>
          <cell r="I303">
            <v>10791.59</v>
          </cell>
          <cell r="J303">
            <v>10821.156</v>
          </cell>
          <cell r="K303">
            <v>10791.59</v>
          </cell>
          <cell r="L303">
            <v>10791.59</v>
          </cell>
          <cell r="M303">
            <v>10275.62</v>
          </cell>
          <cell r="N303">
            <v>10129.416</v>
          </cell>
          <cell r="O303">
            <v>10101.74</v>
          </cell>
        </row>
        <row r="304">
          <cell r="A304">
            <v>21687.04</v>
          </cell>
          <cell r="B304">
            <v>15575.226</v>
          </cell>
          <cell r="C304">
            <v>13222.39</v>
          </cell>
          <cell r="D304">
            <v>13061.89</v>
          </cell>
          <cell r="E304">
            <v>13061.89</v>
          </cell>
          <cell r="F304">
            <v>10821.156</v>
          </cell>
          <cell r="G304">
            <v>10791.59</v>
          </cell>
          <cell r="H304">
            <v>10791.59</v>
          </cell>
          <cell r="I304">
            <v>10791.59</v>
          </cell>
          <cell r="J304">
            <v>10821.156</v>
          </cell>
          <cell r="K304">
            <v>10791.59</v>
          </cell>
          <cell r="L304">
            <v>10791.59</v>
          </cell>
          <cell r="M304">
            <v>10275.62</v>
          </cell>
          <cell r="N304">
            <v>10129.416</v>
          </cell>
          <cell r="O304">
            <v>10101.74</v>
          </cell>
        </row>
        <row r="305">
          <cell r="A305">
            <v>21687.04</v>
          </cell>
          <cell r="B305">
            <v>15575.226</v>
          </cell>
          <cell r="C305">
            <v>13222.39</v>
          </cell>
          <cell r="D305">
            <v>13061.89</v>
          </cell>
          <cell r="E305">
            <v>13061.89</v>
          </cell>
          <cell r="F305">
            <v>10821.156</v>
          </cell>
          <cell r="G305">
            <v>10791.59</v>
          </cell>
          <cell r="H305">
            <v>10791.59</v>
          </cell>
          <cell r="I305">
            <v>10791.59</v>
          </cell>
          <cell r="J305">
            <v>10821.156</v>
          </cell>
          <cell r="K305">
            <v>10791.59</v>
          </cell>
          <cell r="L305">
            <v>10791.59</v>
          </cell>
          <cell r="M305">
            <v>10275.62</v>
          </cell>
          <cell r="N305">
            <v>10129.416</v>
          </cell>
          <cell r="O305">
            <v>10101.74</v>
          </cell>
        </row>
        <row r="306">
          <cell r="A306">
            <v>21687.04</v>
          </cell>
          <cell r="B306">
            <v>15575.226</v>
          </cell>
          <cell r="C306">
            <v>13222.39</v>
          </cell>
          <cell r="D306">
            <v>13061.89</v>
          </cell>
          <cell r="E306">
            <v>13061.89</v>
          </cell>
          <cell r="F306">
            <v>10821.156</v>
          </cell>
          <cell r="G306">
            <v>10791.59</v>
          </cell>
          <cell r="H306">
            <v>10791.59</v>
          </cell>
          <cell r="I306">
            <v>10791.59</v>
          </cell>
          <cell r="J306">
            <v>10821.156</v>
          </cell>
          <cell r="K306">
            <v>10791.59</v>
          </cell>
          <cell r="L306">
            <v>10791.59</v>
          </cell>
          <cell r="M306">
            <v>10275.62</v>
          </cell>
          <cell r="N306">
            <v>10129.416</v>
          </cell>
          <cell r="O306">
            <v>10101.74</v>
          </cell>
        </row>
        <row r="307">
          <cell r="A307">
            <v>21687.04</v>
          </cell>
          <cell r="B307">
            <v>15575.226</v>
          </cell>
          <cell r="C307">
            <v>13222.39</v>
          </cell>
          <cell r="D307">
            <v>13061.89</v>
          </cell>
          <cell r="E307">
            <v>13061.89</v>
          </cell>
          <cell r="F307">
            <v>10821.156</v>
          </cell>
          <cell r="G307">
            <v>10791.59</v>
          </cell>
          <cell r="H307">
            <v>10791.59</v>
          </cell>
          <cell r="I307">
            <v>10791.59</v>
          </cell>
          <cell r="J307">
            <v>10821.156</v>
          </cell>
          <cell r="K307">
            <v>10791.59</v>
          </cell>
          <cell r="L307">
            <v>10791.59</v>
          </cell>
          <cell r="M307">
            <v>10275.62</v>
          </cell>
          <cell r="N307">
            <v>10129.416</v>
          </cell>
          <cell r="O307">
            <v>10101.74</v>
          </cell>
        </row>
        <row r="308">
          <cell r="A308">
            <v>21687.04</v>
          </cell>
          <cell r="B308">
            <v>15575.226</v>
          </cell>
          <cell r="C308">
            <v>13222.39</v>
          </cell>
          <cell r="D308">
            <v>13061.89</v>
          </cell>
          <cell r="E308">
            <v>13061.89</v>
          </cell>
          <cell r="F308">
            <v>10821.156</v>
          </cell>
          <cell r="G308">
            <v>10791.59</v>
          </cell>
          <cell r="H308">
            <v>10791.59</v>
          </cell>
          <cell r="I308">
            <v>10791.59</v>
          </cell>
          <cell r="J308">
            <v>10821.156</v>
          </cell>
          <cell r="K308">
            <v>10791.59</v>
          </cell>
          <cell r="L308">
            <v>10791.59</v>
          </cell>
          <cell r="M308">
            <v>10275.62</v>
          </cell>
          <cell r="N308">
            <v>10129.416</v>
          </cell>
          <cell r="O308">
            <v>10101.74</v>
          </cell>
        </row>
        <row r="309">
          <cell r="A309">
            <v>21687.04</v>
          </cell>
          <cell r="B309">
            <v>15575.226</v>
          </cell>
          <cell r="C309">
            <v>13222.39</v>
          </cell>
          <cell r="D309">
            <v>13061.89</v>
          </cell>
          <cell r="E309">
            <v>13061.89</v>
          </cell>
          <cell r="F309">
            <v>10821.156</v>
          </cell>
          <cell r="G309">
            <v>10791.59</v>
          </cell>
          <cell r="H309">
            <v>10791.59</v>
          </cell>
          <cell r="I309">
            <v>10791.59</v>
          </cell>
          <cell r="J309">
            <v>10821.156</v>
          </cell>
          <cell r="K309">
            <v>10791.59</v>
          </cell>
          <cell r="L309">
            <v>10791.59</v>
          </cell>
          <cell r="M309">
            <v>10275.62</v>
          </cell>
          <cell r="N309">
            <v>10129.416</v>
          </cell>
          <cell r="O309">
            <v>10101.74</v>
          </cell>
        </row>
        <row r="310">
          <cell r="A310">
            <v>21687.04</v>
          </cell>
          <cell r="B310">
            <v>15575.226</v>
          </cell>
          <cell r="C310">
            <v>13222.39</v>
          </cell>
          <cell r="D310">
            <v>13061.89</v>
          </cell>
          <cell r="E310">
            <v>13061.89</v>
          </cell>
          <cell r="F310">
            <v>10821.156</v>
          </cell>
          <cell r="G310">
            <v>10791.59</v>
          </cell>
          <cell r="H310">
            <v>10791.59</v>
          </cell>
          <cell r="I310">
            <v>10791.59</v>
          </cell>
          <cell r="J310">
            <v>10821.156</v>
          </cell>
          <cell r="K310">
            <v>10791.59</v>
          </cell>
          <cell r="L310">
            <v>10791.59</v>
          </cell>
          <cell r="M310">
            <v>10275.62</v>
          </cell>
          <cell r="N310">
            <v>10129.416</v>
          </cell>
          <cell r="O310">
            <v>10101.74</v>
          </cell>
        </row>
        <row r="311">
          <cell r="A311">
            <v>21687.04</v>
          </cell>
          <cell r="B311">
            <v>15575.226</v>
          </cell>
          <cell r="C311">
            <v>13222.39</v>
          </cell>
          <cell r="D311">
            <v>13061.89</v>
          </cell>
          <cell r="E311">
            <v>13061.89</v>
          </cell>
          <cell r="F311">
            <v>10821.156</v>
          </cell>
          <cell r="G311">
            <v>10791.59</v>
          </cell>
          <cell r="H311">
            <v>10791.59</v>
          </cell>
          <cell r="I311">
            <v>10791.59</v>
          </cell>
          <cell r="J311">
            <v>10821.156</v>
          </cell>
          <cell r="K311">
            <v>10791.59</v>
          </cell>
          <cell r="L311">
            <v>10791.59</v>
          </cell>
          <cell r="M311">
            <v>10275.62</v>
          </cell>
          <cell r="N311">
            <v>10129.416</v>
          </cell>
          <cell r="O311">
            <v>10101.74</v>
          </cell>
        </row>
        <row r="312">
          <cell r="A312">
            <v>21687.04</v>
          </cell>
          <cell r="B312">
            <v>15575.226</v>
          </cell>
          <cell r="C312">
            <v>13222.39</v>
          </cell>
          <cell r="D312">
            <v>13061.89</v>
          </cell>
          <cell r="E312">
            <v>13061.89</v>
          </cell>
          <cell r="F312">
            <v>10821.156</v>
          </cell>
          <cell r="G312">
            <v>10791.59</v>
          </cell>
          <cell r="H312">
            <v>10791.59</v>
          </cell>
          <cell r="I312">
            <v>10791.59</v>
          </cell>
          <cell r="J312">
            <v>10821.156</v>
          </cell>
          <cell r="K312">
            <v>10791.59</v>
          </cell>
          <cell r="L312">
            <v>10791.59</v>
          </cell>
          <cell r="M312">
            <v>10275.62</v>
          </cell>
          <cell r="N312">
            <v>10129.416</v>
          </cell>
          <cell r="O312">
            <v>10101.74</v>
          </cell>
        </row>
        <row r="313">
          <cell r="A313">
            <v>21687.04</v>
          </cell>
          <cell r="B313">
            <v>15575.226</v>
          </cell>
          <cell r="C313">
            <v>13222.39</v>
          </cell>
          <cell r="D313">
            <v>13061.89</v>
          </cell>
          <cell r="E313">
            <v>13061.89</v>
          </cell>
          <cell r="F313">
            <v>10821.156</v>
          </cell>
          <cell r="G313">
            <v>10791.59</v>
          </cell>
          <cell r="H313">
            <v>10791.59</v>
          </cell>
          <cell r="I313">
            <v>10791.59</v>
          </cell>
          <cell r="J313">
            <v>10821.156</v>
          </cell>
          <cell r="K313">
            <v>10791.59</v>
          </cell>
          <cell r="L313">
            <v>10791.59</v>
          </cell>
          <cell r="M313">
            <v>10275.62</v>
          </cell>
          <cell r="N313">
            <v>10129.416</v>
          </cell>
          <cell r="O313">
            <v>10101.74</v>
          </cell>
        </row>
        <row r="314">
          <cell r="A314">
            <v>21687.04</v>
          </cell>
          <cell r="B314">
            <v>15575.226</v>
          </cell>
          <cell r="C314">
            <v>13222.39</v>
          </cell>
          <cell r="D314">
            <v>13061.89</v>
          </cell>
          <cell r="E314">
            <v>13061.89</v>
          </cell>
          <cell r="F314">
            <v>10821.156</v>
          </cell>
          <cell r="G314">
            <v>10791.59</v>
          </cell>
          <cell r="H314">
            <v>10791.59</v>
          </cell>
          <cell r="I314">
            <v>10791.59</v>
          </cell>
          <cell r="J314">
            <v>10821.156</v>
          </cell>
          <cell r="K314">
            <v>10791.59</v>
          </cell>
          <cell r="L314">
            <v>10791.59</v>
          </cell>
          <cell r="M314">
            <v>10275.62</v>
          </cell>
          <cell r="N314">
            <v>10129.416</v>
          </cell>
          <cell r="O314">
            <v>10101.74</v>
          </cell>
        </row>
        <row r="315">
          <cell r="A315">
            <v>21687.04</v>
          </cell>
          <cell r="B315">
            <v>15575.226</v>
          </cell>
          <cell r="C315">
            <v>13222.39</v>
          </cell>
          <cell r="D315">
            <v>13061.89</v>
          </cell>
          <cell r="E315">
            <v>13061.89</v>
          </cell>
          <cell r="F315">
            <v>10821.156</v>
          </cell>
          <cell r="G315">
            <v>10791.59</v>
          </cell>
          <cell r="H315">
            <v>10791.59</v>
          </cell>
          <cell r="I315">
            <v>10791.59</v>
          </cell>
          <cell r="J315">
            <v>10821.156</v>
          </cell>
          <cell r="K315">
            <v>10791.59</v>
          </cell>
          <cell r="L315">
            <v>10791.59</v>
          </cell>
          <cell r="M315">
            <v>10275.62</v>
          </cell>
          <cell r="N315">
            <v>10129.416</v>
          </cell>
          <cell r="O315">
            <v>10101.74</v>
          </cell>
        </row>
        <row r="316">
          <cell r="A316">
            <v>21687.04</v>
          </cell>
          <cell r="B316">
            <v>15575.226</v>
          </cell>
          <cell r="C316">
            <v>13222.39</v>
          </cell>
          <cell r="D316">
            <v>13061.89</v>
          </cell>
          <cell r="E316">
            <v>13061.89</v>
          </cell>
          <cell r="F316">
            <v>10821.156</v>
          </cell>
          <cell r="G316">
            <v>10791.59</v>
          </cell>
          <cell r="H316">
            <v>10791.59</v>
          </cell>
          <cell r="I316">
            <v>10791.59</v>
          </cell>
          <cell r="J316">
            <v>10821.156</v>
          </cell>
          <cell r="K316">
            <v>10791.59</v>
          </cell>
          <cell r="L316">
            <v>10791.59</v>
          </cell>
          <cell r="M316">
            <v>10275.62</v>
          </cell>
          <cell r="N316">
            <v>10129.416</v>
          </cell>
          <cell r="O316">
            <v>10101.74</v>
          </cell>
        </row>
        <row r="317">
          <cell r="A317">
            <v>21687.04</v>
          </cell>
          <cell r="B317">
            <v>15575.226</v>
          </cell>
          <cell r="C317">
            <v>13222.39</v>
          </cell>
          <cell r="D317">
            <v>13061.89</v>
          </cell>
          <cell r="E317">
            <v>13061.89</v>
          </cell>
          <cell r="F317">
            <v>10821.156</v>
          </cell>
          <cell r="G317">
            <v>10791.59</v>
          </cell>
          <cell r="H317">
            <v>10791.59</v>
          </cell>
          <cell r="I317">
            <v>10791.59</v>
          </cell>
          <cell r="J317">
            <v>10821.156</v>
          </cell>
          <cell r="K317">
            <v>10791.59</v>
          </cell>
          <cell r="L317">
            <v>10791.59</v>
          </cell>
          <cell r="M317">
            <v>10275.62</v>
          </cell>
          <cell r="N317">
            <v>10129.416</v>
          </cell>
          <cell r="O317">
            <v>10101.74</v>
          </cell>
        </row>
        <row r="318">
          <cell r="A318">
            <v>21687.04</v>
          </cell>
          <cell r="B318">
            <v>15575.226</v>
          </cell>
          <cell r="C318">
            <v>13222.39</v>
          </cell>
          <cell r="D318">
            <v>13061.89</v>
          </cell>
          <cell r="E318">
            <v>13061.89</v>
          </cell>
          <cell r="F318">
            <v>10821.156</v>
          </cell>
          <cell r="G318">
            <v>10791.59</v>
          </cell>
          <cell r="H318">
            <v>10791.59</v>
          </cell>
          <cell r="I318">
            <v>10791.59</v>
          </cell>
          <cell r="J318">
            <v>10821.156</v>
          </cell>
          <cell r="K318">
            <v>10791.59</v>
          </cell>
          <cell r="L318">
            <v>10791.59</v>
          </cell>
          <cell r="M318">
            <v>10275.62</v>
          </cell>
          <cell r="N318">
            <v>10129.416</v>
          </cell>
          <cell r="O318">
            <v>10101.74</v>
          </cell>
        </row>
        <row r="319">
          <cell r="A319">
            <v>21687.04</v>
          </cell>
          <cell r="B319">
            <v>15575.226</v>
          </cell>
          <cell r="C319">
            <v>13222.39</v>
          </cell>
          <cell r="D319">
            <v>13061.89</v>
          </cell>
          <cell r="E319">
            <v>13061.89</v>
          </cell>
          <cell r="F319">
            <v>10821.156</v>
          </cell>
          <cell r="G319">
            <v>10791.59</v>
          </cell>
          <cell r="H319">
            <v>10791.59</v>
          </cell>
          <cell r="I319">
            <v>10791.59</v>
          </cell>
          <cell r="J319">
            <v>10821.156</v>
          </cell>
          <cell r="K319">
            <v>10791.59</v>
          </cell>
          <cell r="L319">
            <v>10791.59</v>
          </cell>
          <cell r="M319">
            <v>10275.62</v>
          </cell>
          <cell r="N319">
            <v>10129.416</v>
          </cell>
          <cell r="O319">
            <v>10101.74</v>
          </cell>
        </row>
        <row r="320">
          <cell r="A320">
            <v>21687.04</v>
          </cell>
          <cell r="B320">
            <v>15575.226</v>
          </cell>
          <cell r="C320">
            <v>13222.39</v>
          </cell>
          <cell r="D320">
            <v>13061.89</v>
          </cell>
          <cell r="E320">
            <v>13061.89</v>
          </cell>
          <cell r="F320">
            <v>10821.156</v>
          </cell>
          <cell r="G320">
            <v>10791.59</v>
          </cell>
          <cell r="H320">
            <v>10791.59</v>
          </cell>
          <cell r="I320">
            <v>10791.59</v>
          </cell>
          <cell r="J320">
            <v>10821.156</v>
          </cell>
          <cell r="K320">
            <v>10791.59</v>
          </cell>
          <cell r="L320">
            <v>10791.59</v>
          </cell>
          <cell r="M320">
            <v>10275.62</v>
          </cell>
          <cell r="N320">
            <v>10129.416</v>
          </cell>
          <cell r="O320">
            <v>10101.74</v>
          </cell>
        </row>
        <row r="321">
          <cell r="A321">
            <v>21687.04</v>
          </cell>
          <cell r="B321">
            <v>15575.226</v>
          </cell>
          <cell r="C321">
            <v>13222.39</v>
          </cell>
          <cell r="D321">
            <v>13061.89</v>
          </cell>
          <cell r="E321">
            <v>13061.89</v>
          </cell>
          <cell r="F321">
            <v>10821.156</v>
          </cell>
          <cell r="G321">
            <v>10791.59</v>
          </cell>
          <cell r="H321">
            <v>10791.59</v>
          </cell>
          <cell r="I321">
            <v>10791.59</v>
          </cell>
          <cell r="J321">
            <v>10821.156</v>
          </cell>
          <cell r="K321">
            <v>10791.59</v>
          </cell>
          <cell r="L321">
            <v>10791.59</v>
          </cell>
          <cell r="M321">
            <v>10275.62</v>
          </cell>
          <cell r="N321">
            <v>10129.416</v>
          </cell>
          <cell r="O321">
            <v>10101.74</v>
          </cell>
        </row>
        <row r="322">
          <cell r="A322">
            <v>21687.04</v>
          </cell>
          <cell r="B322">
            <v>15575.226</v>
          </cell>
          <cell r="C322">
            <v>13222.39</v>
          </cell>
          <cell r="D322">
            <v>13061.89</v>
          </cell>
          <cell r="E322">
            <v>13061.89</v>
          </cell>
          <cell r="F322">
            <v>10821.156</v>
          </cell>
          <cell r="G322">
            <v>10791.59</v>
          </cell>
          <cell r="H322">
            <v>10791.59</v>
          </cell>
          <cell r="I322">
            <v>10791.59</v>
          </cell>
          <cell r="J322">
            <v>10821.156</v>
          </cell>
          <cell r="K322">
            <v>10791.59</v>
          </cell>
          <cell r="L322">
            <v>10791.59</v>
          </cell>
          <cell r="M322">
            <v>10275.62</v>
          </cell>
          <cell r="N322">
            <v>10129.416</v>
          </cell>
          <cell r="O322">
            <v>10101.74</v>
          </cell>
        </row>
        <row r="323">
          <cell r="A323">
            <v>21687.04</v>
          </cell>
          <cell r="B323">
            <v>15575.226</v>
          </cell>
          <cell r="C323">
            <v>13222.39</v>
          </cell>
          <cell r="D323">
            <v>13061.89</v>
          </cell>
          <cell r="E323">
            <v>13061.89</v>
          </cell>
          <cell r="F323">
            <v>10821.156</v>
          </cell>
          <cell r="G323">
            <v>10791.59</v>
          </cell>
          <cell r="H323">
            <v>10791.59</v>
          </cell>
          <cell r="I323">
            <v>10791.59</v>
          </cell>
          <cell r="J323">
            <v>10821.156</v>
          </cell>
          <cell r="K323">
            <v>10791.59</v>
          </cell>
          <cell r="L323">
            <v>10791.59</v>
          </cell>
          <cell r="M323">
            <v>10275.62</v>
          </cell>
          <cell r="N323">
            <v>10129.416</v>
          </cell>
          <cell r="O323">
            <v>10101.74</v>
          </cell>
        </row>
        <row r="324">
          <cell r="A324">
            <v>21687.04</v>
          </cell>
          <cell r="B324">
            <v>15575.226</v>
          </cell>
          <cell r="C324">
            <v>13222.39</v>
          </cell>
          <cell r="D324">
            <v>13061.89</v>
          </cell>
          <cell r="E324">
            <v>13061.89</v>
          </cell>
          <cell r="F324">
            <v>10821.156</v>
          </cell>
          <cell r="G324">
            <v>10791.59</v>
          </cell>
          <cell r="H324">
            <v>10791.59</v>
          </cell>
          <cell r="I324">
            <v>10791.59</v>
          </cell>
          <cell r="J324">
            <v>10821.156</v>
          </cell>
          <cell r="K324">
            <v>10791.59</v>
          </cell>
          <cell r="L324">
            <v>10791.59</v>
          </cell>
          <cell r="M324">
            <v>10275.62</v>
          </cell>
          <cell r="N324">
            <v>10129.416</v>
          </cell>
          <cell r="O324">
            <v>10101.74</v>
          </cell>
        </row>
        <row r="325">
          <cell r="A325">
            <v>21687.04</v>
          </cell>
          <cell r="B325">
            <v>15575.226</v>
          </cell>
          <cell r="C325">
            <v>13222.39</v>
          </cell>
          <cell r="D325">
            <v>13061.89</v>
          </cell>
          <cell r="E325">
            <v>13061.89</v>
          </cell>
          <cell r="F325">
            <v>10821.156</v>
          </cell>
          <cell r="G325">
            <v>10791.59</v>
          </cell>
          <cell r="H325">
            <v>10791.59</v>
          </cell>
          <cell r="I325">
            <v>10791.59</v>
          </cell>
          <cell r="J325">
            <v>10821.156</v>
          </cell>
          <cell r="K325">
            <v>10791.59</v>
          </cell>
          <cell r="L325">
            <v>10791.59</v>
          </cell>
          <cell r="M325">
            <v>10275.62</v>
          </cell>
          <cell r="N325">
            <v>10129.416</v>
          </cell>
          <cell r="O325">
            <v>10101.74</v>
          </cell>
        </row>
        <row r="326">
          <cell r="A326">
            <v>21687.04</v>
          </cell>
          <cell r="B326">
            <v>15575.226</v>
          </cell>
          <cell r="C326">
            <v>13222.39</v>
          </cell>
          <cell r="D326">
            <v>13061.89</v>
          </cell>
          <cell r="E326">
            <v>13061.89</v>
          </cell>
          <cell r="F326">
            <v>10821.156</v>
          </cell>
          <cell r="G326">
            <v>10791.59</v>
          </cell>
          <cell r="H326">
            <v>10791.59</v>
          </cell>
          <cell r="I326">
            <v>10791.59</v>
          </cell>
          <cell r="J326">
            <v>10821.156</v>
          </cell>
          <cell r="K326">
            <v>10791.59</v>
          </cell>
          <cell r="L326">
            <v>10791.59</v>
          </cell>
          <cell r="M326">
            <v>10275.62</v>
          </cell>
          <cell r="N326">
            <v>10129.416</v>
          </cell>
          <cell r="O326">
            <v>10101.74</v>
          </cell>
        </row>
        <row r="327">
          <cell r="A327">
            <v>21687.04</v>
          </cell>
          <cell r="B327">
            <v>15575.226</v>
          </cell>
          <cell r="C327">
            <v>13222.39</v>
          </cell>
          <cell r="D327">
            <v>13061.89</v>
          </cell>
          <cell r="E327">
            <v>13061.89</v>
          </cell>
          <cell r="F327">
            <v>10821.156</v>
          </cell>
          <cell r="G327">
            <v>10791.59</v>
          </cell>
          <cell r="H327">
            <v>10791.59</v>
          </cell>
          <cell r="I327">
            <v>10791.59</v>
          </cell>
          <cell r="J327">
            <v>10821.156</v>
          </cell>
          <cell r="K327">
            <v>10791.59</v>
          </cell>
          <cell r="L327">
            <v>10791.59</v>
          </cell>
          <cell r="M327">
            <v>10275.62</v>
          </cell>
          <cell r="N327">
            <v>10129.416</v>
          </cell>
          <cell r="O327">
            <v>10101.74</v>
          </cell>
        </row>
        <row r="328">
          <cell r="A328">
            <v>21687.04</v>
          </cell>
          <cell r="B328">
            <v>15575.226</v>
          </cell>
          <cell r="C328">
            <v>13222.39</v>
          </cell>
          <cell r="D328">
            <v>13061.89</v>
          </cell>
          <cell r="E328">
            <v>13061.89</v>
          </cell>
          <cell r="F328">
            <v>10821.156</v>
          </cell>
          <cell r="G328">
            <v>10791.59</v>
          </cell>
          <cell r="H328">
            <v>10791.59</v>
          </cell>
          <cell r="I328">
            <v>10791.59</v>
          </cell>
          <cell r="J328">
            <v>10821.156</v>
          </cell>
          <cell r="K328">
            <v>10791.59</v>
          </cell>
          <cell r="L328">
            <v>10791.59</v>
          </cell>
          <cell r="M328">
            <v>10275.62</v>
          </cell>
          <cell r="N328">
            <v>10129.416</v>
          </cell>
          <cell r="O328">
            <v>10101.74</v>
          </cell>
        </row>
        <row r="329">
          <cell r="A329">
            <v>21687.04</v>
          </cell>
          <cell r="B329">
            <v>15575.226</v>
          </cell>
          <cell r="C329">
            <v>13222.39</v>
          </cell>
          <cell r="D329">
            <v>13061.89</v>
          </cell>
          <cell r="E329">
            <v>13061.89</v>
          </cell>
          <cell r="F329">
            <v>10821.156</v>
          </cell>
          <cell r="G329">
            <v>10791.59</v>
          </cell>
          <cell r="H329">
            <v>10791.59</v>
          </cell>
          <cell r="I329">
            <v>10791.59</v>
          </cell>
          <cell r="J329">
            <v>10821.156</v>
          </cell>
          <cell r="K329">
            <v>10791.59</v>
          </cell>
          <cell r="L329">
            <v>10791.59</v>
          </cell>
          <cell r="M329">
            <v>10275.62</v>
          </cell>
          <cell r="N329">
            <v>10129.416</v>
          </cell>
          <cell r="O329">
            <v>10101.74</v>
          </cell>
        </row>
        <row r="330">
          <cell r="A330">
            <v>21687.04</v>
          </cell>
          <cell r="B330">
            <v>15575.226</v>
          </cell>
          <cell r="C330">
            <v>13222.39</v>
          </cell>
          <cell r="D330">
            <v>13061.89</v>
          </cell>
          <cell r="E330">
            <v>13061.89</v>
          </cell>
          <cell r="F330">
            <v>10821.156</v>
          </cell>
          <cell r="G330">
            <v>10791.59</v>
          </cell>
          <cell r="H330">
            <v>10791.59</v>
          </cell>
          <cell r="I330">
            <v>10791.59</v>
          </cell>
          <cell r="J330">
            <v>10821.156</v>
          </cell>
          <cell r="K330">
            <v>10791.59</v>
          </cell>
          <cell r="L330">
            <v>10791.59</v>
          </cell>
          <cell r="M330">
            <v>10275.62</v>
          </cell>
          <cell r="N330">
            <v>10129.416</v>
          </cell>
          <cell r="O330">
            <v>10101.74</v>
          </cell>
        </row>
        <row r="331">
          <cell r="A331">
            <v>21687.04</v>
          </cell>
          <cell r="B331">
            <v>15575.226</v>
          </cell>
          <cell r="C331">
            <v>13222.39</v>
          </cell>
          <cell r="D331">
            <v>13061.89</v>
          </cell>
          <cell r="E331">
            <v>13061.89</v>
          </cell>
          <cell r="F331">
            <v>10821.156</v>
          </cell>
          <cell r="G331">
            <v>10791.59</v>
          </cell>
          <cell r="H331">
            <v>10791.59</v>
          </cell>
          <cell r="I331">
            <v>10791.59</v>
          </cell>
          <cell r="J331">
            <v>10821.156</v>
          </cell>
          <cell r="K331">
            <v>10791.59</v>
          </cell>
          <cell r="L331">
            <v>10791.59</v>
          </cell>
          <cell r="M331">
            <v>10275.62</v>
          </cell>
          <cell r="N331">
            <v>10129.416</v>
          </cell>
          <cell r="O331">
            <v>10101.74</v>
          </cell>
        </row>
        <row r="332">
          <cell r="A332">
            <v>21687.04</v>
          </cell>
          <cell r="B332">
            <v>15575.226</v>
          </cell>
          <cell r="C332">
            <v>13222.39</v>
          </cell>
          <cell r="D332">
            <v>13061.89</v>
          </cell>
          <cell r="E332">
            <v>13061.89</v>
          </cell>
          <cell r="F332">
            <v>10821.156</v>
          </cell>
          <cell r="G332">
            <v>10791.59</v>
          </cell>
          <cell r="H332">
            <v>10791.59</v>
          </cell>
          <cell r="I332">
            <v>10791.59</v>
          </cell>
          <cell r="J332">
            <v>10821.156</v>
          </cell>
          <cell r="K332">
            <v>10791.59</v>
          </cell>
          <cell r="L332">
            <v>10791.59</v>
          </cell>
          <cell r="M332">
            <v>10275.62</v>
          </cell>
          <cell r="N332">
            <v>10129.416</v>
          </cell>
          <cell r="O332">
            <v>10101.74</v>
          </cell>
        </row>
        <row r="333">
          <cell r="A333">
            <v>21687.04</v>
          </cell>
          <cell r="B333">
            <v>15575.226</v>
          </cell>
          <cell r="C333">
            <v>13222.39</v>
          </cell>
          <cell r="D333">
            <v>13061.89</v>
          </cell>
          <cell r="E333">
            <v>13061.89</v>
          </cell>
          <cell r="F333">
            <v>10821.156</v>
          </cell>
          <cell r="G333">
            <v>10791.59</v>
          </cell>
          <cell r="H333">
            <v>10791.59</v>
          </cell>
          <cell r="I333">
            <v>10791.59</v>
          </cell>
          <cell r="J333">
            <v>10821.156</v>
          </cell>
          <cell r="K333">
            <v>10791.59</v>
          </cell>
          <cell r="L333">
            <v>10791.59</v>
          </cell>
          <cell r="M333">
            <v>10275.62</v>
          </cell>
          <cell r="N333">
            <v>10129.416</v>
          </cell>
          <cell r="O333">
            <v>10101.74</v>
          </cell>
        </row>
        <row r="334">
          <cell r="A334">
            <v>21687.04</v>
          </cell>
          <cell r="B334">
            <v>15575.226</v>
          </cell>
          <cell r="C334">
            <v>13222.39</v>
          </cell>
          <cell r="D334">
            <v>13061.89</v>
          </cell>
          <cell r="E334">
            <v>13061.89</v>
          </cell>
          <cell r="F334">
            <v>10821.156</v>
          </cell>
          <cell r="G334">
            <v>10791.59</v>
          </cell>
          <cell r="H334">
            <v>10791.59</v>
          </cell>
          <cell r="I334">
            <v>10791.59</v>
          </cell>
          <cell r="J334">
            <v>10821.156</v>
          </cell>
          <cell r="K334">
            <v>10791.59</v>
          </cell>
          <cell r="L334">
            <v>10791.59</v>
          </cell>
          <cell r="M334">
            <v>10275.62</v>
          </cell>
          <cell r="N334">
            <v>10129.416</v>
          </cell>
          <cell r="O334">
            <v>10101.74</v>
          </cell>
        </row>
        <row r="335">
          <cell r="A335">
            <v>21687.04</v>
          </cell>
          <cell r="B335">
            <v>15575.226</v>
          </cell>
          <cell r="C335">
            <v>13222.39</v>
          </cell>
          <cell r="D335">
            <v>13061.89</v>
          </cell>
          <cell r="E335">
            <v>13061.89</v>
          </cell>
          <cell r="F335">
            <v>10821.156</v>
          </cell>
          <cell r="G335">
            <v>10791.59</v>
          </cell>
          <cell r="H335">
            <v>10791.59</v>
          </cell>
          <cell r="I335">
            <v>10791.59</v>
          </cell>
          <cell r="J335">
            <v>10821.156</v>
          </cell>
          <cell r="K335">
            <v>10791.59</v>
          </cell>
          <cell r="L335">
            <v>10791.59</v>
          </cell>
          <cell r="M335">
            <v>10275.62</v>
          </cell>
          <cell r="N335">
            <v>10129.416</v>
          </cell>
          <cell r="O335">
            <v>10101.74</v>
          </cell>
        </row>
        <row r="336">
          <cell r="A336">
            <v>21687.04</v>
          </cell>
          <cell r="B336">
            <v>15575.226</v>
          </cell>
          <cell r="C336">
            <v>13222.39</v>
          </cell>
          <cell r="D336">
            <v>13061.89</v>
          </cell>
          <cell r="E336">
            <v>13061.89</v>
          </cell>
          <cell r="F336">
            <v>10821.156</v>
          </cell>
          <cell r="G336">
            <v>10791.59</v>
          </cell>
          <cell r="H336">
            <v>10791.59</v>
          </cell>
          <cell r="I336">
            <v>10791.59</v>
          </cell>
          <cell r="J336">
            <v>10821.156</v>
          </cell>
          <cell r="K336">
            <v>10791.59</v>
          </cell>
          <cell r="L336">
            <v>10791.59</v>
          </cell>
          <cell r="M336">
            <v>10275.62</v>
          </cell>
          <cell r="N336">
            <v>10129.416</v>
          </cell>
          <cell r="O336">
            <v>10101.74</v>
          </cell>
        </row>
        <row r="337">
          <cell r="A337">
            <v>21687.04</v>
          </cell>
          <cell r="B337">
            <v>15575.226</v>
          </cell>
          <cell r="C337">
            <v>13222.39</v>
          </cell>
          <cell r="D337">
            <v>13061.89</v>
          </cell>
          <cell r="E337">
            <v>13061.89</v>
          </cell>
          <cell r="F337">
            <v>10821.156</v>
          </cell>
          <cell r="G337">
            <v>10791.59</v>
          </cell>
          <cell r="H337">
            <v>10791.59</v>
          </cell>
          <cell r="I337">
            <v>10791.59</v>
          </cell>
          <cell r="J337">
            <v>10821.156</v>
          </cell>
          <cell r="K337">
            <v>10791.59</v>
          </cell>
          <cell r="L337">
            <v>10791.59</v>
          </cell>
          <cell r="M337">
            <v>10275.62</v>
          </cell>
          <cell r="N337">
            <v>10129.416</v>
          </cell>
          <cell r="O337">
            <v>10101.74</v>
          </cell>
        </row>
        <row r="338">
          <cell r="A338">
            <v>21687.04</v>
          </cell>
          <cell r="B338">
            <v>15575.226</v>
          </cell>
          <cell r="C338">
            <v>13222.39</v>
          </cell>
          <cell r="D338">
            <v>13061.89</v>
          </cell>
          <cell r="E338">
            <v>13061.89</v>
          </cell>
          <cell r="F338">
            <v>10821.156</v>
          </cell>
          <cell r="G338">
            <v>10791.59</v>
          </cell>
          <cell r="H338">
            <v>10791.59</v>
          </cell>
          <cell r="I338">
            <v>10791.59</v>
          </cell>
          <cell r="J338">
            <v>10821.156</v>
          </cell>
          <cell r="K338">
            <v>10791.59</v>
          </cell>
          <cell r="L338">
            <v>10791.59</v>
          </cell>
          <cell r="M338">
            <v>10275.62</v>
          </cell>
          <cell r="N338">
            <v>10129.416</v>
          </cell>
          <cell r="O338">
            <v>10101.74</v>
          </cell>
        </row>
        <row r="339">
          <cell r="A339">
            <v>21687.04</v>
          </cell>
          <cell r="B339">
            <v>15575.226</v>
          </cell>
          <cell r="C339">
            <v>13222.39</v>
          </cell>
          <cell r="D339">
            <v>13061.89</v>
          </cell>
          <cell r="E339">
            <v>13061.89</v>
          </cell>
          <cell r="F339">
            <v>10821.156</v>
          </cell>
          <cell r="G339">
            <v>10791.59</v>
          </cell>
          <cell r="H339">
            <v>10791.59</v>
          </cell>
          <cell r="I339">
            <v>10791.59</v>
          </cell>
          <cell r="J339">
            <v>10821.156</v>
          </cell>
          <cell r="K339">
            <v>10791.59</v>
          </cell>
          <cell r="L339">
            <v>10791.59</v>
          </cell>
          <cell r="M339">
            <v>10275.62</v>
          </cell>
          <cell r="N339">
            <v>10129.416</v>
          </cell>
          <cell r="O339">
            <v>10101.74</v>
          </cell>
        </row>
        <row r="340">
          <cell r="A340">
            <v>21687.04</v>
          </cell>
          <cell r="B340">
            <v>15575.226</v>
          </cell>
          <cell r="C340">
            <v>13222.39</v>
          </cell>
          <cell r="D340">
            <v>13061.89</v>
          </cell>
          <cell r="E340">
            <v>13061.89</v>
          </cell>
          <cell r="F340">
            <v>10821.156</v>
          </cell>
          <cell r="G340">
            <v>10791.59</v>
          </cell>
          <cell r="H340">
            <v>10791.59</v>
          </cell>
          <cell r="I340">
            <v>10791.59</v>
          </cell>
          <cell r="J340">
            <v>10821.156</v>
          </cell>
          <cell r="K340">
            <v>10791.59</v>
          </cell>
          <cell r="L340">
            <v>10791.59</v>
          </cell>
          <cell r="M340">
            <v>10275.62</v>
          </cell>
          <cell r="N340">
            <v>10129.416</v>
          </cell>
          <cell r="O340">
            <v>10101.74</v>
          </cell>
        </row>
        <row r="341">
          <cell r="A341">
            <v>21687.04</v>
          </cell>
          <cell r="B341">
            <v>15575.226</v>
          </cell>
          <cell r="C341">
            <v>13222.39</v>
          </cell>
          <cell r="D341">
            <v>13061.89</v>
          </cell>
          <cell r="E341">
            <v>13061.89</v>
          </cell>
          <cell r="F341">
            <v>10821.156</v>
          </cell>
          <cell r="G341">
            <v>10791.59</v>
          </cell>
          <cell r="H341">
            <v>10791.59</v>
          </cell>
          <cell r="I341">
            <v>10791.59</v>
          </cell>
          <cell r="J341">
            <v>10821.156</v>
          </cell>
          <cell r="K341">
            <v>10791.59</v>
          </cell>
          <cell r="L341">
            <v>10791.59</v>
          </cell>
          <cell r="M341">
            <v>10275.62</v>
          </cell>
          <cell r="N341">
            <v>10129.416</v>
          </cell>
          <cell r="O341">
            <v>10101.74</v>
          </cell>
        </row>
        <row r="342">
          <cell r="A342">
            <v>21687.04</v>
          </cell>
          <cell r="B342">
            <v>15575.226</v>
          </cell>
          <cell r="C342">
            <v>13222.39</v>
          </cell>
          <cell r="D342">
            <v>13061.89</v>
          </cell>
          <cell r="E342">
            <v>13061.89</v>
          </cell>
          <cell r="F342">
            <v>10821.156</v>
          </cell>
          <cell r="G342">
            <v>10791.59</v>
          </cell>
          <cell r="H342">
            <v>10791.59</v>
          </cell>
          <cell r="I342">
            <v>10791.59</v>
          </cell>
          <cell r="J342">
            <v>10821.156</v>
          </cell>
          <cell r="K342">
            <v>10791.59</v>
          </cell>
          <cell r="L342">
            <v>10791.59</v>
          </cell>
          <cell r="M342">
            <v>10275.62</v>
          </cell>
          <cell r="N342">
            <v>10129.416</v>
          </cell>
          <cell r="O342">
            <v>10101.74</v>
          </cell>
        </row>
        <row r="343">
          <cell r="A343">
            <v>21687.04</v>
          </cell>
          <cell r="B343">
            <v>15575.226</v>
          </cell>
          <cell r="C343">
            <v>13222.39</v>
          </cell>
          <cell r="D343">
            <v>13061.89</v>
          </cell>
          <cell r="E343">
            <v>13061.89</v>
          </cell>
          <cell r="F343">
            <v>10821.156</v>
          </cell>
          <cell r="G343">
            <v>10791.59</v>
          </cell>
          <cell r="H343">
            <v>10791.59</v>
          </cell>
          <cell r="I343">
            <v>10791.59</v>
          </cell>
          <cell r="J343">
            <v>10821.156</v>
          </cell>
          <cell r="K343">
            <v>10791.59</v>
          </cell>
          <cell r="L343">
            <v>10791.59</v>
          </cell>
          <cell r="M343">
            <v>10275.62</v>
          </cell>
          <cell r="N343">
            <v>10129.416</v>
          </cell>
          <cell r="O343">
            <v>10101.74</v>
          </cell>
        </row>
        <row r="344">
          <cell r="A344">
            <v>21687.04</v>
          </cell>
          <cell r="B344">
            <v>15575.226</v>
          </cell>
          <cell r="C344">
            <v>13222.39</v>
          </cell>
          <cell r="D344">
            <v>13061.89</v>
          </cell>
          <cell r="E344">
            <v>13061.89</v>
          </cell>
          <cell r="F344">
            <v>10821.156</v>
          </cell>
          <cell r="G344">
            <v>10791.59</v>
          </cell>
          <cell r="H344">
            <v>10791.59</v>
          </cell>
          <cell r="I344">
            <v>10791.59</v>
          </cell>
          <cell r="J344">
            <v>10821.156</v>
          </cell>
          <cell r="K344">
            <v>10791.59</v>
          </cell>
          <cell r="L344">
            <v>10791.59</v>
          </cell>
          <cell r="M344">
            <v>10275.62</v>
          </cell>
          <cell r="N344">
            <v>10129.416</v>
          </cell>
          <cell r="O344">
            <v>10101.74</v>
          </cell>
        </row>
        <row r="345">
          <cell r="A345">
            <v>21687.04</v>
          </cell>
          <cell r="B345">
            <v>15575.226</v>
          </cell>
          <cell r="C345">
            <v>13222.39</v>
          </cell>
          <cell r="D345">
            <v>13061.89</v>
          </cell>
          <cell r="E345">
            <v>13061.89</v>
          </cell>
          <cell r="F345">
            <v>10821.156</v>
          </cell>
          <cell r="G345">
            <v>10791.59</v>
          </cell>
          <cell r="H345">
            <v>10791.59</v>
          </cell>
          <cell r="I345">
            <v>10791.59</v>
          </cell>
          <cell r="J345">
            <v>10821.156</v>
          </cell>
          <cell r="K345">
            <v>10791.59</v>
          </cell>
          <cell r="L345">
            <v>10791.59</v>
          </cell>
          <cell r="M345">
            <v>10275.62</v>
          </cell>
          <cell r="N345">
            <v>10129.416</v>
          </cell>
          <cell r="O345">
            <v>10101.74</v>
          </cell>
        </row>
        <row r="346">
          <cell r="A346">
            <v>21687.04</v>
          </cell>
          <cell r="B346">
            <v>15575.226</v>
          </cell>
          <cell r="C346">
            <v>13222.39</v>
          </cell>
          <cell r="D346">
            <v>13061.89</v>
          </cell>
          <cell r="E346">
            <v>13061.89</v>
          </cell>
          <cell r="F346">
            <v>10821.156</v>
          </cell>
          <cell r="G346">
            <v>10791.59</v>
          </cell>
          <cell r="H346">
            <v>10791.59</v>
          </cell>
          <cell r="I346">
            <v>10791.59</v>
          </cell>
          <cell r="J346">
            <v>10821.156</v>
          </cell>
          <cell r="K346">
            <v>10791.59</v>
          </cell>
          <cell r="L346">
            <v>10791.59</v>
          </cell>
          <cell r="M346">
            <v>10275.62</v>
          </cell>
          <cell r="N346">
            <v>10129.416</v>
          </cell>
          <cell r="O346">
            <v>10101.74</v>
          </cell>
        </row>
        <row r="347">
          <cell r="A347">
            <v>21687.04</v>
          </cell>
          <cell r="B347">
            <v>15575.226</v>
          </cell>
          <cell r="C347">
            <v>13222.39</v>
          </cell>
          <cell r="D347">
            <v>13061.89</v>
          </cell>
          <cell r="E347">
            <v>13061.89</v>
          </cell>
          <cell r="F347">
            <v>10821.156</v>
          </cell>
          <cell r="G347">
            <v>10791.59</v>
          </cell>
          <cell r="H347">
            <v>10791.59</v>
          </cell>
          <cell r="I347">
            <v>10791.59</v>
          </cell>
          <cell r="J347">
            <v>10821.156</v>
          </cell>
          <cell r="K347">
            <v>10791.59</v>
          </cell>
          <cell r="L347">
            <v>10791.59</v>
          </cell>
          <cell r="M347">
            <v>10275.62</v>
          </cell>
          <cell r="N347">
            <v>10129.416</v>
          </cell>
          <cell r="O347">
            <v>10101.74</v>
          </cell>
        </row>
        <row r="348">
          <cell r="A348">
            <v>21687.04</v>
          </cell>
          <cell r="B348">
            <v>15575.226</v>
          </cell>
          <cell r="C348">
            <v>13222.39</v>
          </cell>
          <cell r="D348">
            <v>13061.89</v>
          </cell>
          <cell r="E348">
            <v>13061.89</v>
          </cell>
          <cell r="F348">
            <v>10821.156</v>
          </cell>
          <cell r="G348">
            <v>10791.59</v>
          </cell>
          <cell r="H348">
            <v>10791.59</v>
          </cell>
          <cell r="I348">
            <v>10791.59</v>
          </cell>
          <cell r="J348">
            <v>10821.156</v>
          </cell>
          <cell r="K348">
            <v>10791.59</v>
          </cell>
          <cell r="L348">
            <v>10791.59</v>
          </cell>
          <cell r="M348">
            <v>10275.62</v>
          </cell>
          <cell r="N348">
            <v>10129.416</v>
          </cell>
          <cell r="O348">
            <v>10101.74</v>
          </cell>
        </row>
        <row r="349">
          <cell r="A349">
            <v>21687.04</v>
          </cell>
          <cell r="B349">
            <v>15575.226</v>
          </cell>
          <cell r="C349">
            <v>13222.39</v>
          </cell>
          <cell r="D349">
            <v>13061.89</v>
          </cell>
          <cell r="E349">
            <v>13061.89</v>
          </cell>
          <cell r="F349">
            <v>10821.156</v>
          </cell>
          <cell r="G349">
            <v>10791.59</v>
          </cell>
          <cell r="H349">
            <v>10791.59</v>
          </cell>
          <cell r="I349">
            <v>10791.59</v>
          </cell>
          <cell r="J349">
            <v>10821.156</v>
          </cell>
          <cell r="K349">
            <v>10791.59</v>
          </cell>
          <cell r="L349">
            <v>10791.59</v>
          </cell>
          <cell r="M349">
            <v>10275.62</v>
          </cell>
          <cell r="N349">
            <v>10129.416</v>
          </cell>
          <cell r="O349">
            <v>10101.74</v>
          </cell>
        </row>
        <row r="350">
          <cell r="A350">
            <v>21687.04</v>
          </cell>
          <cell r="B350">
            <v>15575.226</v>
          </cell>
          <cell r="C350">
            <v>13222.39</v>
          </cell>
          <cell r="D350">
            <v>13061.89</v>
          </cell>
          <cell r="E350">
            <v>13061.89</v>
          </cell>
          <cell r="F350">
            <v>10821.156</v>
          </cell>
          <cell r="G350">
            <v>10791.59</v>
          </cell>
          <cell r="H350">
            <v>10791.59</v>
          </cell>
          <cell r="I350">
            <v>10791.59</v>
          </cell>
          <cell r="J350">
            <v>10821.156</v>
          </cell>
          <cell r="K350">
            <v>10791.59</v>
          </cell>
          <cell r="L350">
            <v>10791.59</v>
          </cell>
          <cell r="M350">
            <v>10275.62</v>
          </cell>
          <cell r="N350">
            <v>10129.416</v>
          </cell>
          <cell r="O350">
            <v>10101.74</v>
          </cell>
        </row>
        <row r="351">
          <cell r="A351">
            <v>21687.04</v>
          </cell>
          <cell r="B351">
            <v>15575.226</v>
          </cell>
          <cell r="C351">
            <v>13222.39</v>
          </cell>
          <cell r="D351">
            <v>13061.89</v>
          </cell>
          <cell r="E351">
            <v>13061.89</v>
          </cell>
          <cell r="F351">
            <v>10821.156</v>
          </cell>
          <cell r="G351">
            <v>10791.59</v>
          </cell>
          <cell r="H351">
            <v>10791.59</v>
          </cell>
          <cell r="I351">
            <v>10791.59</v>
          </cell>
          <cell r="J351">
            <v>10821.156</v>
          </cell>
          <cell r="K351">
            <v>10791.59</v>
          </cell>
          <cell r="L351">
            <v>10791.59</v>
          </cell>
          <cell r="M351">
            <v>10275.62</v>
          </cell>
          <cell r="N351">
            <v>10129.416</v>
          </cell>
          <cell r="O351">
            <v>10101.74</v>
          </cell>
        </row>
        <row r="352">
          <cell r="A352">
            <v>21687.04</v>
          </cell>
          <cell r="B352">
            <v>15575.226</v>
          </cell>
          <cell r="C352">
            <v>13222.39</v>
          </cell>
          <cell r="D352">
            <v>13061.89</v>
          </cell>
          <cell r="E352">
            <v>13061.89</v>
          </cell>
          <cell r="F352">
            <v>10821.156</v>
          </cell>
          <cell r="G352">
            <v>10791.59</v>
          </cell>
          <cell r="H352">
            <v>10791.59</v>
          </cell>
          <cell r="I352">
            <v>10791.59</v>
          </cell>
          <cell r="J352">
            <v>10821.156</v>
          </cell>
          <cell r="K352">
            <v>10791.59</v>
          </cell>
          <cell r="L352">
            <v>10791.59</v>
          </cell>
          <cell r="M352">
            <v>10275.62</v>
          </cell>
          <cell r="N352">
            <v>10129.416</v>
          </cell>
          <cell r="O352">
            <v>10101.74</v>
          </cell>
        </row>
        <row r="353">
          <cell r="A353">
            <v>21687.04</v>
          </cell>
          <cell r="B353">
            <v>15575.226</v>
          </cell>
          <cell r="C353">
            <v>13222.39</v>
          </cell>
          <cell r="D353">
            <v>13061.89</v>
          </cell>
          <cell r="E353">
            <v>13061.89</v>
          </cell>
          <cell r="F353">
            <v>10821.156</v>
          </cell>
          <cell r="G353">
            <v>10791.59</v>
          </cell>
          <cell r="H353">
            <v>10791.59</v>
          </cell>
          <cell r="I353">
            <v>10791.59</v>
          </cell>
          <cell r="J353">
            <v>10821.156</v>
          </cell>
          <cell r="K353">
            <v>10791.59</v>
          </cell>
          <cell r="L353">
            <v>10791.59</v>
          </cell>
          <cell r="M353">
            <v>10275.62</v>
          </cell>
          <cell r="N353">
            <v>10129.416</v>
          </cell>
          <cell r="O353">
            <v>10101.74</v>
          </cell>
        </row>
        <row r="354">
          <cell r="A354">
            <v>21687.04</v>
          </cell>
          <cell r="B354">
            <v>15575.226</v>
          </cell>
          <cell r="C354">
            <v>13222.39</v>
          </cell>
          <cell r="D354">
            <v>13061.89</v>
          </cell>
          <cell r="E354">
            <v>13061.89</v>
          </cell>
          <cell r="F354">
            <v>10821.156</v>
          </cell>
          <cell r="G354">
            <v>10791.59</v>
          </cell>
          <cell r="H354">
            <v>10791.59</v>
          </cell>
          <cell r="I354">
            <v>10791.59</v>
          </cell>
          <cell r="J354">
            <v>10821.156</v>
          </cell>
          <cell r="K354">
            <v>10791.59</v>
          </cell>
          <cell r="L354">
            <v>10791.59</v>
          </cell>
          <cell r="M354">
            <v>10275.62</v>
          </cell>
          <cell r="N354">
            <v>10129.416</v>
          </cell>
          <cell r="O354">
            <v>10101.74</v>
          </cell>
        </row>
        <row r="355">
          <cell r="A355">
            <v>21687.04</v>
          </cell>
          <cell r="B355">
            <v>15575.226</v>
          </cell>
          <cell r="C355">
            <v>13222.39</v>
          </cell>
          <cell r="D355">
            <v>13061.89</v>
          </cell>
          <cell r="E355">
            <v>13061.89</v>
          </cell>
          <cell r="F355">
            <v>10821.156</v>
          </cell>
          <cell r="G355">
            <v>10791.59</v>
          </cell>
          <cell r="H355">
            <v>10791.59</v>
          </cell>
          <cell r="I355">
            <v>10791.59</v>
          </cell>
          <cell r="J355">
            <v>10821.156</v>
          </cell>
          <cell r="K355">
            <v>10791.59</v>
          </cell>
          <cell r="L355">
            <v>10791.59</v>
          </cell>
          <cell r="M355">
            <v>10275.62</v>
          </cell>
          <cell r="N355">
            <v>10129.416</v>
          </cell>
          <cell r="O355">
            <v>10101.74</v>
          </cell>
        </row>
        <row r="356">
          <cell r="A356">
            <v>21687.04</v>
          </cell>
          <cell r="B356">
            <v>15575.226</v>
          </cell>
          <cell r="C356">
            <v>13222.39</v>
          </cell>
          <cell r="D356">
            <v>13061.89</v>
          </cell>
          <cell r="E356">
            <v>13061.89</v>
          </cell>
          <cell r="F356">
            <v>10821.156</v>
          </cell>
          <cell r="G356">
            <v>10791.59</v>
          </cell>
          <cell r="H356">
            <v>10791.59</v>
          </cell>
          <cell r="I356">
            <v>10791.59</v>
          </cell>
          <cell r="J356">
            <v>10821.156</v>
          </cell>
          <cell r="K356">
            <v>10791.59</v>
          </cell>
          <cell r="L356">
            <v>10791.59</v>
          </cell>
          <cell r="M356">
            <v>10275.62</v>
          </cell>
          <cell r="N356">
            <v>10129.416</v>
          </cell>
          <cell r="O356">
            <v>10101.74</v>
          </cell>
        </row>
        <row r="357">
          <cell r="A357">
            <v>21687.04</v>
          </cell>
          <cell r="B357">
            <v>15575.226</v>
          </cell>
          <cell r="C357">
            <v>13222.39</v>
          </cell>
          <cell r="D357">
            <v>13061.89</v>
          </cell>
          <cell r="E357">
            <v>13061.89</v>
          </cell>
          <cell r="F357">
            <v>10821.156</v>
          </cell>
          <cell r="G357">
            <v>10791.59</v>
          </cell>
          <cell r="H357">
            <v>10791.59</v>
          </cell>
          <cell r="I357">
            <v>10791.59</v>
          </cell>
          <cell r="J357">
            <v>10821.156</v>
          </cell>
          <cell r="K357">
            <v>10791.59</v>
          </cell>
          <cell r="L357">
            <v>10791.59</v>
          </cell>
          <cell r="M357">
            <v>10275.62</v>
          </cell>
          <cell r="N357">
            <v>10129.416</v>
          </cell>
          <cell r="O357">
            <v>10101.74</v>
          </cell>
        </row>
        <row r="358">
          <cell r="A358">
            <v>21687.04</v>
          </cell>
          <cell r="B358">
            <v>15575.226</v>
          </cell>
          <cell r="C358">
            <v>13222.39</v>
          </cell>
          <cell r="D358">
            <v>13061.89</v>
          </cell>
          <cell r="E358">
            <v>13061.89</v>
          </cell>
          <cell r="F358">
            <v>10821.156</v>
          </cell>
          <cell r="G358">
            <v>10791.59</v>
          </cell>
          <cell r="H358">
            <v>10791.59</v>
          </cell>
          <cell r="I358">
            <v>10791.59</v>
          </cell>
          <cell r="J358">
            <v>10821.156</v>
          </cell>
          <cell r="K358">
            <v>10791.59</v>
          </cell>
          <cell r="L358">
            <v>10791.59</v>
          </cell>
          <cell r="M358">
            <v>10275.62</v>
          </cell>
          <cell r="N358">
            <v>10129.416</v>
          </cell>
          <cell r="O358">
            <v>10101.74</v>
          </cell>
        </row>
        <row r="359">
          <cell r="A359">
            <v>21687.04</v>
          </cell>
          <cell r="B359">
            <v>15575.226</v>
          </cell>
          <cell r="C359">
            <v>13222.39</v>
          </cell>
          <cell r="D359">
            <v>13061.89</v>
          </cell>
          <cell r="E359">
            <v>13061.89</v>
          </cell>
          <cell r="F359">
            <v>10821.156</v>
          </cell>
          <cell r="G359">
            <v>10791.59</v>
          </cell>
          <cell r="H359">
            <v>10791.59</v>
          </cell>
          <cell r="I359">
            <v>10791.59</v>
          </cell>
          <cell r="J359">
            <v>10821.156</v>
          </cell>
          <cell r="K359">
            <v>10791.59</v>
          </cell>
          <cell r="L359">
            <v>10791.59</v>
          </cell>
          <cell r="M359">
            <v>10275.62</v>
          </cell>
          <cell r="N359">
            <v>10129.416</v>
          </cell>
          <cell r="O359">
            <v>10101.74</v>
          </cell>
        </row>
        <row r="360">
          <cell r="A360">
            <v>21687.04</v>
          </cell>
          <cell r="B360">
            <v>15575.226</v>
          </cell>
          <cell r="C360">
            <v>13222.39</v>
          </cell>
          <cell r="D360">
            <v>13061.89</v>
          </cell>
          <cell r="E360">
            <v>13061.89</v>
          </cell>
          <cell r="F360">
            <v>10821.156</v>
          </cell>
          <cell r="G360">
            <v>10791.59</v>
          </cell>
          <cell r="H360">
            <v>10791.59</v>
          </cell>
          <cell r="I360">
            <v>10791.59</v>
          </cell>
          <cell r="J360">
            <v>10821.156</v>
          </cell>
          <cell r="K360">
            <v>10791.59</v>
          </cell>
          <cell r="L360">
            <v>10791.59</v>
          </cell>
          <cell r="M360">
            <v>10275.62</v>
          </cell>
          <cell r="N360">
            <v>10129.416</v>
          </cell>
          <cell r="O360">
            <v>10101.74</v>
          </cell>
        </row>
        <row r="361">
          <cell r="A361">
            <v>21687.04</v>
          </cell>
          <cell r="B361">
            <v>15575.226</v>
          </cell>
          <cell r="C361">
            <v>13222.39</v>
          </cell>
          <cell r="D361">
            <v>13061.89</v>
          </cell>
          <cell r="E361">
            <v>13061.89</v>
          </cell>
          <cell r="F361">
            <v>10821.156</v>
          </cell>
          <cell r="G361">
            <v>10791.59</v>
          </cell>
          <cell r="H361">
            <v>10791.59</v>
          </cell>
          <cell r="I361">
            <v>10791.59</v>
          </cell>
          <cell r="J361">
            <v>10821.156</v>
          </cell>
          <cell r="K361">
            <v>10791.59</v>
          </cell>
          <cell r="L361">
            <v>10791.59</v>
          </cell>
          <cell r="M361">
            <v>10275.62</v>
          </cell>
          <cell r="N361">
            <v>10129.416</v>
          </cell>
          <cell r="O361">
            <v>10101.74</v>
          </cell>
        </row>
        <row r="362">
          <cell r="A362">
            <v>21687.04</v>
          </cell>
          <cell r="B362">
            <v>15575.226</v>
          </cell>
          <cell r="C362">
            <v>13222.39</v>
          </cell>
          <cell r="D362">
            <v>13061.89</v>
          </cell>
          <cell r="E362">
            <v>13061.89</v>
          </cell>
          <cell r="F362">
            <v>10821.156</v>
          </cell>
          <cell r="G362">
            <v>10791.59</v>
          </cell>
          <cell r="H362">
            <v>10791.59</v>
          </cell>
          <cell r="I362">
            <v>10791.59</v>
          </cell>
          <cell r="J362">
            <v>10821.156</v>
          </cell>
          <cell r="K362">
            <v>10791.59</v>
          </cell>
          <cell r="L362">
            <v>10791.59</v>
          </cell>
          <cell r="M362">
            <v>10275.62</v>
          </cell>
          <cell r="N362">
            <v>10129.416</v>
          </cell>
          <cell r="O362">
            <v>10101.74</v>
          </cell>
        </row>
        <row r="363">
          <cell r="A363">
            <v>21687.04</v>
          </cell>
          <cell r="B363">
            <v>15575.226</v>
          </cell>
          <cell r="C363">
            <v>13222.39</v>
          </cell>
          <cell r="D363">
            <v>13061.89</v>
          </cell>
          <cell r="E363">
            <v>13061.89</v>
          </cell>
          <cell r="F363">
            <v>10821.156</v>
          </cell>
          <cell r="G363">
            <v>10791.59</v>
          </cell>
          <cell r="H363">
            <v>10791.59</v>
          </cell>
          <cell r="I363">
            <v>10791.59</v>
          </cell>
          <cell r="J363">
            <v>10821.156</v>
          </cell>
          <cell r="K363">
            <v>10791.59</v>
          </cell>
          <cell r="L363">
            <v>10791.59</v>
          </cell>
          <cell r="M363">
            <v>10275.62</v>
          </cell>
          <cell r="N363">
            <v>10129.416</v>
          </cell>
          <cell r="O363">
            <v>10101.74</v>
          </cell>
        </row>
        <row r="364">
          <cell r="A364">
            <v>21687.04</v>
          </cell>
          <cell r="B364">
            <v>15575.226</v>
          </cell>
          <cell r="C364">
            <v>13222.39</v>
          </cell>
          <cell r="D364">
            <v>13061.89</v>
          </cell>
          <cell r="E364">
            <v>13061.89</v>
          </cell>
          <cell r="F364">
            <v>10821.156</v>
          </cell>
          <cell r="G364">
            <v>10791.59</v>
          </cell>
          <cell r="H364">
            <v>10791.59</v>
          </cell>
          <cell r="I364">
            <v>10791.59</v>
          </cell>
          <cell r="J364">
            <v>10821.156</v>
          </cell>
          <cell r="K364">
            <v>10791.59</v>
          </cell>
          <cell r="L364">
            <v>10791.59</v>
          </cell>
          <cell r="M364">
            <v>10275.62</v>
          </cell>
          <cell r="N364">
            <v>10129.416</v>
          </cell>
          <cell r="O364">
            <v>10101.74</v>
          </cell>
        </row>
        <row r="365">
          <cell r="A365">
            <v>21687.04</v>
          </cell>
          <cell r="B365">
            <v>15575.226</v>
          </cell>
          <cell r="C365">
            <v>13222.39</v>
          </cell>
          <cell r="D365">
            <v>13061.89</v>
          </cell>
          <cell r="E365">
            <v>13061.89</v>
          </cell>
          <cell r="F365">
            <v>10821.156</v>
          </cell>
          <cell r="G365">
            <v>10791.59</v>
          </cell>
          <cell r="H365">
            <v>10791.59</v>
          </cell>
          <cell r="I365">
            <v>10791.59</v>
          </cell>
          <cell r="J365">
            <v>10821.156</v>
          </cell>
          <cell r="K365">
            <v>10791.59</v>
          </cell>
          <cell r="L365">
            <v>10791.59</v>
          </cell>
          <cell r="M365">
            <v>10275.62</v>
          </cell>
          <cell r="N365">
            <v>10129.416</v>
          </cell>
          <cell r="O365">
            <v>10101.74</v>
          </cell>
        </row>
        <row r="366">
          <cell r="A366">
            <v>21687.04</v>
          </cell>
          <cell r="B366">
            <v>15575.226</v>
          </cell>
          <cell r="C366">
            <v>13222.39</v>
          </cell>
          <cell r="D366">
            <v>13061.89</v>
          </cell>
          <cell r="E366">
            <v>13061.89</v>
          </cell>
          <cell r="F366">
            <v>10821.156</v>
          </cell>
          <cell r="G366">
            <v>10791.59</v>
          </cell>
          <cell r="H366">
            <v>10791.59</v>
          </cell>
          <cell r="I366">
            <v>10791.59</v>
          </cell>
          <cell r="J366">
            <v>10821.156</v>
          </cell>
          <cell r="K366">
            <v>10791.59</v>
          </cell>
          <cell r="L366">
            <v>10791.59</v>
          </cell>
          <cell r="M366">
            <v>10275.62</v>
          </cell>
          <cell r="N366">
            <v>10129.416</v>
          </cell>
          <cell r="O366">
            <v>10101.74</v>
          </cell>
        </row>
        <row r="367">
          <cell r="A367">
            <v>21687.04</v>
          </cell>
          <cell r="B367">
            <v>15575.226</v>
          </cell>
          <cell r="C367">
            <v>13222.39</v>
          </cell>
          <cell r="D367">
            <v>13061.89</v>
          </cell>
          <cell r="E367">
            <v>13061.89</v>
          </cell>
          <cell r="F367">
            <v>10821.156</v>
          </cell>
          <cell r="G367">
            <v>10791.59</v>
          </cell>
          <cell r="H367">
            <v>10791.59</v>
          </cell>
          <cell r="I367">
            <v>10791.59</v>
          </cell>
          <cell r="J367">
            <v>10821.156</v>
          </cell>
          <cell r="K367">
            <v>10791.59</v>
          </cell>
          <cell r="L367">
            <v>10791.59</v>
          </cell>
          <cell r="M367">
            <v>10275.62</v>
          </cell>
          <cell r="N367">
            <v>10129.416</v>
          </cell>
          <cell r="O367">
            <v>10101.74</v>
          </cell>
        </row>
        <row r="368">
          <cell r="A368">
            <v>21687.04</v>
          </cell>
          <cell r="B368">
            <v>15575.226</v>
          </cell>
          <cell r="C368">
            <v>13222.39</v>
          </cell>
          <cell r="D368">
            <v>13061.89</v>
          </cell>
          <cell r="E368">
            <v>13061.89</v>
          </cell>
          <cell r="F368">
            <v>10821.156</v>
          </cell>
          <cell r="G368">
            <v>10791.59</v>
          </cell>
          <cell r="H368">
            <v>10791.59</v>
          </cell>
          <cell r="I368">
            <v>10791.59</v>
          </cell>
          <cell r="J368">
            <v>10821.156</v>
          </cell>
          <cell r="K368">
            <v>10791.59</v>
          </cell>
          <cell r="L368">
            <v>10791.59</v>
          </cell>
          <cell r="M368">
            <v>10275.62</v>
          </cell>
          <cell r="N368">
            <v>10129.416</v>
          </cell>
          <cell r="O368">
            <v>10101.74</v>
          </cell>
        </row>
        <row r="369">
          <cell r="A369">
            <v>21687.04</v>
          </cell>
          <cell r="B369">
            <v>15575.226</v>
          </cell>
          <cell r="C369">
            <v>13222.39</v>
          </cell>
          <cell r="D369">
            <v>13061.89</v>
          </cell>
          <cell r="E369">
            <v>13061.89</v>
          </cell>
          <cell r="F369">
            <v>10821.156</v>
          </cell>
          <cell r="G369">
            <v>10791.59</v>
          </cell>
          <cell r="H369">
            <v>10791.59</v>
          </cell>
          <cell r="I369">
            <v>10791.59</v>
          </cell>
          <cell r="J369">
            <v>10821.156</v>
          </cell>
          <cell r="K369">
            <v>10791.59</v>
          </cell>
          <cell r="L369">
            <v>10791.59</v>
          </cell>
          <cell r="M369">
            <v>10275.62</v>
          </cell>
          <cell r="N369">
            <v>10129.416</v>
          </cell>
          <cell r="O369">
            <v>10101.74</v>
          </cell>
        </row>
        <row r="370">
          <cell r="A370">
            <v>21687.04</v>
          </cell>
          <cell r="B370">
            <v>15575.226</v>
          </cell>
          <cell r="C370">
            <v>13222.39</v>
          </cell>
          <cell r="D370">
            <v>13061.89</v>
          </cell>
          <cell r="E370">
            <v>13061.89</v>
          </cell>
          <cell r="F370">
            <v>10821.156</v>
          </cell>
          <cell r="G370">
            <v>10791.59</v>
          </cell>
          <cell r="H370">
            <v>10791.59</v>
          </cell>
          <cell r="I370">
            <v>10791.59</v>
          </cell>
          <cell r="J370">
            <v>10821.156</v>
          </cell>
          <cell r="K370">
            <v>10791.59</v>
          </cell>
          <cell r="L370">
            <v>10791.59</v>
          </cell>
          <cell r="M370">
            <v>10275.62</v>
          </cell>
          <cell r="N370">
            <v>10129.416</v>
          </cell>
          <cell r="O370">
            <v>10101.74</v>
          </cell>
        </row>
        <row r="371">
          <cell r="A371">
            <v>21687.04</v>
          </cell>
          <cell r="B371">
            <v>15575.226</v>
          </cell>
          <cell r="C371">
            <v>13222.39</v>
          </cell>
          <cell r="D371">
            <v>13061.89</v>
          </cell>
          <cell r="E371">
            <v>13061.89</v>
          </cell>
          <cell r="F371">
            <v>10821.156</v>
          </cell>
          <cell r="G371">
            <v>10791.59</v>
          </cell>
          <cell r="H371">
            <v>10791.59</v>
          </cell>
          <cell r="I371">
            <v>10791.59</v>
          </cell>
          <cell r="J371">
            <v>10821.156</v>
          </cell>
          <cell r="K371">
            <v>10791.59</v>
          </cell>
          <cell r="L371">
            <v>10791.59</v>
          </cell>
          <cell r="M371">
            <v>10275.62</v>
          </cell>
          <cell r="N371">
            <v>10129.416</v>
          </cell>
          <cell r="O371">
            <v>10101.74</v>
          </cell>
        </row>
        <row r="372">
          <cell r="A372">
            <v>21687.04</v>
          </cell>
          <cell r="B372">
            <v>15575.226</v>
          </cell>
          <cell r="C372">
            <v>13222.39</v>
          </cell>
          <cell r="D372">
            <v>13061.89</v>
          </cell>
          <cell r="E372">
            <v>13061.89</v>
          </cell>
          <cell r="F372">
            <v>10821.156</v>
          </cell>
          <cell r="G372">
            <v>10791.59</v>
          </cell>
          <cell r="H372">
            <v>10791.59</v>
          </cell>
          <cell r="I372">
            <v>10791.59</v>
          </cell>
          <cell r="J372">
            <v>10821.156</v>
          </cell>
          <cell r="K372">
            <v>10791.59</v>
          </cell>
          <cell r="L372">
            <v>10791.59</v>
          </cell>
          <cell r="M372">
            <v>10275.62</v>
          </cell>
          <cell r="N372">
            <v>10129.416</v>
          </cell>
          <cell r="O372">
            <v>10101.74</v>
          </cell>
        </row>
        <row r="373">
          <cell r="A373">
            <v>21687.04</v>
          </cell>
          <cell r="B373">
            <v>15575.226</v>
          </cell>
          <cell r="C373">
            <v>13222.39</v>
          </cell>
          <cell r="D373">
            <v>13061.89</v>
          </cell>
          <cell r="E373">
            <v>13061.89</v>
          </cell>
          <cell r="F373">
            <v>10821.156</v>
          </cell>
          <cell r="G373">
            <v>10791.59</v>
          </cell>
          <cell r="H373">
            <v>10791.59</v>
          </cell>
          <cell r="I373">
            <v>10791.59</v>
          </cell>
          <cell r="J373">
            <v>10821.156</v>
          </cell>
          <cell r="K373">
            <v>10791.59</v>
          </cell>
          <cell r="L373">
            <v>10791.59</v>
          </cell>
          <cell r="M373">
            <v>10275.62</v>
          </cell>
          <cell r="N373">
            <v>10129.416</v>
          </cell>
          <cell r="O373">
            <v>10101.74</v>
          </cell>
        </row>
        <row r="374">
          <cell r="A374">
            <v>21687.04</v>
          </cell>
          <cell r="B374">
            <v>15575.226</v>
          </cell>
          <cell r="C374">
            <v>13222.39</v>
          </cell>
          <cell r="D374">
            <v>13061.89</v>
          </cell>
          <cell r="E374">
            <v>13061.89</v>
          </cell>
          <cell r="F374">
            <v>10821.156</v>
          </cell>
          <cell r="G374">
            <v>10791.59</v>
          </cell>
          <cell r="H374">
            <v>10791.59</v>
          </cell>
          <cell r="I374">
            <v>10791.59</v>
          </cell>
          <cell r="J374">
            <v>10821.156</v>
          </cell>
          <cell r="K374">
            <v>10791.59</v>
          </cell>
          <cell r="L374">
            <v>10791.59</v>
          </cell>
          <cell r="M374">
            <v>10275.62</v>
          </cell>
          <cell r="N374">
            <v>10129.416</v>
          </cell>
          <cell r="O374">
            <v>10101.74</v>
          </cell>
        </row>
        <row r="375">
          <cell r="A375">
            <v>21687.04</v>
          </cell>
          <cell r="B375">
            <v>15575.226</v>
          </cell>
          <cell r="C375">
            <v>13222.39</v>
          </cell>
          <cell r="D375">
            <v>13061.89</v>
          </cell>
          <cell r="E375">
            <v>13061.89</v>
          </cell>
          <cell r="F375">
            <v>10821.156</v>
          </cell>
          <cell r="G375">
            <v>10791.59</v>
          </cell>
          <cell r="H375">
            <v>10791.59</v>
          </cell>
          <cell r="I375">
            <v>10791.59</v>
          </cell>
          <cell r="J375">
            <v>10821.156</v>
          </cell>
          <cell r="K375">
            <v>10791.59</v>
          </cell>
          <cell r="L375">
            <v>10791.59</v>
          </cell>
          <cell r="M375">
            <v>10275.62</v>
          </cell>
          <cell r="N375">
            <v>10129.416</v>
          </cell>
          <cell r="O375">
            <v>10101.74</v>
          </cell>
        </row>
        <row r="376">
          <cell r="A376">
            <v>21687.04</v>
          </cell>
          <cell r="B376">
            <v>15575.226</v>
          </cell>
          <cell r="C376">
            <v>13222.39</v>
          </cell>
          <cell r="D376">
            <v>13061.89</v>
          </cell>
          <cell r="E376">
            <v>13061.89</v>
          </cell>
          <cell r="F376">
            <v>10821.156</v>
          </cell>
          <cell r="G376">
            <v>10791.59</v>
          </cell>
          <cell r="H376">
            <v>10791.59</v>
          </cell>
          <cell r="I376">
            <v>10791.59</v>
          </cell>
          <cell r="J376">
            <v>10821.156</v>
          </cell>
          <cell r="K376">
            <v>10791.59</v>
          </cell>
          <cell r="L376">
            <v>10791.59</v>
          </cell>
          <cell r="M376">
            <v>10275.62</v>
          </cell>
          <cell r="N376">
            <v>10129.416</v>
          </cell>
          <cell r="O376">
            <v>10101.74</v>
          </cell>
        </row>
        <row r="377">
          <cell r="A377">
            <v>21687.04</v>
          </cell>
          <cell r="B377">
            <v>15575.226</v>
          </cell>
          <cell r="C377">
            <v>13222.39</v>
          </cell>
          <cell r="D377">
            <v>13061.89</v>
          </cell>
          <cell r="E377">
            <v>13061.89</v>
          </cell>
          <cell r="F377">
            <v>10821.156</v>
          </cell>
          <cell r="G377">
            <v>10791.59</v>
          </cell>
          <cell r="H377">
            <v>10791.59</v>
          </cell>
          <cell r="I377">
            <v>10791.59</v>
          </cell>
          <cell r="J377">
            <v>10821.156</v>
          </cell>
          <cell r="K377">
            <v>10791.59</v>
          </cell>
          <cell r="L377">
            <v>10791.59</v>
          </cell>
          <cell r="M377">
            <v>10275.62</v>
          </cell>
          <cell r="N377">
            <v>10129.416</v>
          </cell>
          <cell r="O377">
            <v>10101.74</v>
          </cell>
        </row>
        <row r="378">
          <cell r="A378">
            <v>21687.04</v>
          </cell>
          <cell r="B378">
            <v>15575.226</v>
          </cell>
          <cell r="C378">
            <v>13222.39</v>
          </cell>
          <cell r="D378">
            <v>13061.89</v>
          </cell>
          <cell r="E378">
            <v>13061.89</v>
          </cell>
          <cell r="F378">
            <v>10821.156</v>
          </cell>
          <cell r="G378">
            <v>10791.59</v>
          </cell>
          <cell r="H378">
            <v>10791.59</v>
          </cell>
          <cell r="I378">
            <v>10791.59</v>
          </cell>
          <cell r="J378">
            <v>10821.156</v>
          </cell>
          <cell r="K378">
            <v>10791.59</v>
          </cell>
          <cell r="L378">
            <v>10791.59</v>
          </cell>
          <cell r="M378">
            <v>10275.62</v>
          </cell>
          <cell r="N378">
            <v>10129.416</v>
          </cell>
          <cell r="O378">
            <v>10101.74</v>
          </cell>
        </row>
        <row r="379">
          <cell r="A379">
            <v>21687.04</v>
          </cell>
          <cell r="B379">
            <v>15575.226</v>
          </cell>
          <cell r="C379">
            <v>13222.39</v>
          </cell>
          <cell r="D379">
            <v>13061.89</v>
          </cell>
          <cell r="E379">
            <v>13061.89</v>
          </cell>
          <cell r="F379">
            <v>10821.156</v>
          </cell>
          <cell r="G379">
            <v>10791.59</v>
          </cell>
          <cell r="H379">
            <v>10791.59</v>
          </cell>
          <cell r="I379">
            <v>10791.59</v>
          </cell>
          <cell r="J379">
            <v>10821.156</v>
          </cell>
          <cell r="K379">
            <v>10791.59</v>
          </cell>
          <cell r="L379">
            <v>10791.59</v>
          </cell>
          <cell r="M379">
            <v>10275.62</v>
          </cell>
          <cell r="N379">
            <v>10129.416</v>
          </cell>
          <cell r="O379">
            <v>10101.74</v>
          </cell>
        </row>
        <row r="380">
          <cell r="A380">
            <v>21687.04</v>
          </cell>
          <cell r="B380">
            <v>15575.226</v>
          </cell>
          <cell r="C380">
            <v>13222.39</v>
          </cell>
          <cell r="D380">
            <v>13061.89</v>
          </cell>
          <cell r="E380">
            <v>13061.89</v>
          </cell>
          <cell r="F380">
            <v>10821.156</v>
          </cell>
          <cell r="G380">
            <v>10791.59</v>
          </cell>
          <cell r="H380">
            <v>10791.59</v>
          </cell>
          <cell r="I380">
            <v>10791.59</v>
          </cell>
          <cell r="J380">
            <v>10821.156</v>
          </cell>
          <cell r="K380">
            <v>10791.59</v>
          </cell>
          <cell r="L380">
            <v>10791.59</v>
          </cell>
          <cell r="M380">
            <v>10275.62</v>
          </cell>
          <cell r="N380">
            <v>10129.416</v>
          </cell>
          <cell r="O380">
            <v>10101.74</v>
          </cell>
        </row>
        <row r="381">
          <cell r="A381">
            <v>21687.04</v>
          </cell>
          <cell r="B381">
            <v>15575.226</v>
          </cell>
          <cell r="C381">
            <v>13222.39</v>
          </cell>
          <cell r="D381">
            <v>13061.89</v>
          </cell>
          <cell r="E381">
            <v>13061.89</v>
          </cell>
          <cell r="F381">
            <v>10821.156</v>
          </cell>
          <cell r="G381">
            <v>10791.59</v>
          </cell>
          <cell r="H381">
            <v>10791.59</v>
          </cell>
          <cell r="I381">
            <v>10791.59</v>
          </cell>
          <cell r="J381">
            <v>10821.156</v>
          </cell>
          <cell r="K381">
            <v>10791.59</v>
          </cell>
          <cell r="L381">
            <v>10791.59</v>
          </cell>
          <cell r="M381">
            <v>10275.62</v>
          </cell>
          <cell r="N381">
            <v>10129.416</v>
          </cell>
          <cell r="O381">
            <v>10101.74</v>
          </cell>
        </row>
        <row r="382">
          <cell r="A382">
            <v>21687.04</v>
          </cell>
          <cell r="B382">
            <v>15575.226</v>
          </cell>
          <cell r="C382">
            <v>13222.39</v>
          </cell>
          <cell r="D382">
            <v>13061.89</v>
          </cell>
          <cell r="E382">
            <v>13061.89</v>
          </cell>
          <cell r="F382">
            <v>10821.156</v>
          </cell>
          <cell r="G382">
            <v>10791.59</v>
          </cell>
          <cell r="H382">
            <v>10791.59</v>
          </cell>
          <cell r="I382">
            <v>10791.59</v>
          </cell>
          <cell r="J382">
            <v>10821.156</v>
          </cell>
          <cell r="K382">
            <v>10791.59</v>
          </cell>
          <cell r="L382">
            <v>10791.59</v>
          </cell>
          <cell r="M382">
            <v>10275.62</v>
          </cell>
          <cell r="N382">
            <v>10129.416</v>
          </cell>
          <cell r="O382">
            <v>10101.74</v>
          </cell>
        </row>
        <row r="383">
          <cell r="A383">
            <v>21687.04</v>
          </cell>
          <cell r="B383">
            <v>15575.226</v>
          </cell>
          <cell r="C383">
            <v>13222.39</v>
          </cell>
          <cell r="D383">
            <v>13061.89</v>
          </cell>
          <cell r="E383">
            <v>13061.89</v>
          </cell>
          <cell r="F383">
            <v>10821.156</v>
          </cell>
          <cell r="G383">
            <v>10791.59</v>
          </cell>
          <cell r="H383">
            <v>10791.59</v>
          </cell>
          <cell r="I383">
            <v>10791.59</v>
          </cell>
          <cell r="J383">
            <v>10821.156</v>
          </cell>
          <cell r="K383">
            <v>10791.59</v>
          </cell>
          <cell r="L383">
            <v>10791.59</v>
          </cell>
          <cell r="M383">
            <v>10275.62</v>
          </cell>
          <cell r="N383">
            <v>10129.416</v>
          </cell>
          <cell r="O383">
            <v>10101.74</v>
          </cell>
        </row>
        <row r="384">
          <cell r="A384">
            <v>21687.04</v>
          </cell>
          <cell r="B384">
            <v>15575.226</v>
          </cell>
          <cell r="C384">
            <v>13222.39</v>
          </cell>
          <cell r="D384">
            <v>13061.89</v>
          </cell>
          <cell r="E384">
            <v>13061.89</v>
          </cell>
          <cell r="F384">
            <v>10821.156</v>
          </cell>
          <cell r="G384">
            <v>10791.59</v>
          </cell>
          <cell r="H384">
            <v>10791.59</v>
          </cell>
          <cell r="I384">
            <v>10791.59</v>
          </cell>
          <cell r="J384">
            <v>10821.156</v>
          </cell>
          <cell r="K384">
            <v>10791.59</v>
          </cell>
          <cell r="L384">
            <v>10791.59</v>
          </cell>
          <cell r="M384">
            <v>10275.62</v>
          </cell>
          <cell r="N384">
            <v>10129.416</v>
          </cell>
          <cell r="O384">
            <v>10101.74</v>
          </cell>
        </row>
        <row r="385">
          <cell r="A385">
            <v>21687.04</v>
          </cell>
          <cell r="B385">
            <v>15575.226</v>
          </cell>
          <cell r="C385">
            <v>13222.39</v>
          </cell>
          <cell r="D385">
            <v>13061.89</v>
          </cell>
          <cell r="E385">
            <v>13061.89</v>
          </cell>
          <cell r="F385">
            <v>10821.156</v>
          </cell>
          <cell r="G385">
            <v>10791.59</v>
          </cell>
          <cell r="H385">
            <v>10791.59</v>
          </cell>
          <cell r="I385">
            <v>10791.59</v>
          </cell>
          <cell r="J385">
            <v>10821.156</v>
          </cell>
          <cell r="K385">
            <v>10791.59</v>
          </cell>
          <cell r="L385">
            <v>10791.59</v>
          </cell>
          <cell r="M385">
            <v>10275.62</v>
          </cell>
          <cell r="N385">
            <v>10129.416</v>
          </cell>
          <cell r="O385">
            <v>10101.74</v>
          </cell>
        </row>
        <row r="386">
          <cell r="A386">
            <v>21687.04</v>
          </cell>
          <cell r="B386">
            <v>15575.226</v>
          </cell>
          <cell r="C386">
            <v>13222.39</v>
          </cell>
          <cell r="D386">
            <v>13061.89</v>
          </cell>
          <cell r="E386">
            <v>13061.89</v>
          </cell>
          <cell r="F386">
            <v>10821.156</v>
          </cell>
          <cell r="G386">
            <v>10791.59</v>
          </cell>
          <cell r="H386">
            <v>10791.59</v>
          </cell>
          <cell r="I386">
            <v>10791.59</v>
          </cell>
          <cell r="J386">
            <v>10821.156</v>
          </cell>
          <cell r="K386">
            <v>10791.59</v>
          </cell>
          <cell r="L386">
            <v>10791.59</v>
          </cell>
          <cell r="M386">
            <v>10275.62</v>
          </cell>
          <cell r="N386">
            <v>10129.416</v>
          </cell>
          <cell r="O386">
            <v>10101.74</v>
          </cell>
        </row>
        <row r="387">
          <cell r="A387">
            <v>21687.04</v>
          </cell>
          <cell r="B387">
            <v>15575.226</v>
          </cell>
          <cell r="C387">
            <v>13222.39</v>
          </cell>
          <cell r="D387">
            <v>13061.89</v>
          </cell>
          <cell r="E387">
            <v>13061.89</v>
          </cell>
          <cell r="F387">
            <v>10821.156</v>
          </cell>
          <cell r="G387">
            <v>10791.59</v>
          </cell>
          <cell r="H387">
            <v>10791.59</v>
          </cell>
          <cell r="I387">
            <v>10791.59</v>
          </cell>
          <cell r="J387">
            <v>10821.156</v>
          </cell>
          <cell r="K387">
            <v>10791.59</v>
          </cell>
          <cell r="L387">
            <v>10791.59</v>
          </cell>
          <cell r="M387">
            <v>10275.62</v>
          </cell>
          <cell r="N387">
            <v>10129.416</v>
          </cell>
          <cell r="O387">
            <v>10101.74</v>
          </cell>
        </row>
        <row r="388">
          <cell r="A388">
            <v>21687.04</v>
          </cell>
          <cell r="B388">
            <v>15575.226</v>
          </cell>
          <cell r="C388">
            <v>13222.39</v>
          </cell>
          <cell r="D388">
            <v>13061.89</v>
          </cell>
          <cell r="E388">
            <v>13061.89</v>
          </cell>
          <cell r="F388">
            <v>10821.156</v>
          </cell>
          <cell r="G388">
            <v>10791.59</v>
          </cell>
          <cell r="H388">
            <v>10791.59</v>
          </cell>
          <cell r="I388">
            <v>10791.59</v>
          </cell>
          <cell r="J388">
            <v>10821.156</v>
          </cell>
          <cell r="K388">
            <v>10791.59</v>
          </cell>
          <cell r="L388">
            <v>10791.59</v>
          </cell>
          <cell r="M388">
            <v>10275.62</v>
          </cell>
          <cell r="N388">
            <v>10129.416</v>
          </cell>
          <cell r="O388">
            <v>10101.74</v>
          </cell>
        </row>
        <row r="389">
          <cell r="A389">
            <v>21687.04</v>
          </cell>
          <cell r="B389">
            <v>15575.226</v>
          </cell>
          <cell r="C389">
            <v>13222.39</v>
          </cell>
          <cell r="D389">
            <v>13061.89</v>
          </cell>
          <cell r="E389">
            <v>13061.89</v>
          </cell>
          <cell r="F389">
            <v>10821.156</v>
          </cell>
          <cell r="G389">
            <v>10791.59</v>
          </cell>
          <cell r="H389">
            <v>10791.59</v>
          </cell>
          <cell r="I389">
            <v>10791.59</v>
          </cell>
          <cell r="J389">
            <v>10821.156</v>
          </cell>
          <cell r="K389">
            <v>10791.59</v>
          </cell>
          <cell r="L389">
            <v>10791.59</v>
          </cell>
          <cell r="M389">
            <v>10275.62</v>
          </cell>
          <cell r="N389">
            <v>10129.416</v>
          </cell>
          <cell r="O389">
            <v>10101.74</v>
          </cell>
        </row>
        <row r="390">
          <cell r="A390">
            <v>21687.04</v>
          </cell>
          <cell r="B390">
            <v>15575.226</v>
          </cell>
          <cell r="C390">
            <v>13222.39</v>
          </cell>
          <cell r="D390">
            <v>13061.89</v>
          </cell>
          <cell r="E390">
            <v>13061.89</v>
          </cell>
          <cell r="F390">
            <v>10821.156</v>
          </cell>
          <cell r="G390">
            <v>10791.59</v>
          </cell>
          <cell r="H390">
            <v>10791.59</v>
          </cell>
          <cell r="I390">
            <v>10791.59</v>
          </cell>
          <cell r="J390">
            <v>10821.156</v>
          </cell>
          <cell r="K390">
            <v>10791.59</v>
          </cell>
          <cell r="L390">
            <v>10791.59</v>
          </cell>
          <cell r="M390">
            <v>10275.62</v>
          </cell>
          <cell r="N390">
            <v>10129.416</v>
          </cell>
          <cell r="O390">
            <v>10101.74</v>
          </cell>
        </row>
        <row r="391">
          <cell r="A391">
            <v>21687.04</v>
          </cell>
          <cell r="B391">
            <v>15575.226</v>
          </cell>
          <cell r="C391">
            <v>13222.39</v>
          </cell>
          <cell r="D391">
            <v>13061.89</v>
          </cell>
          <cell r="E391">
            <v>13061.89</v>
          </cell>
          <cell r="F391">
            <v>10821.156</v>
          </cell>
          <cell r="G391">
            <v>10791.59</v>
          </cell>
          <cell r="H391">
            <v>10791.59</v>
          </cell>
          <cell r="I391">
            <v>10791.59</v>
          </cell>
          <cell r="J391">
            <v>10821.156</v>
          </cell>
          <cell r="K391">
            <v>10791.59</v>
          </cell>
          <cell r="L391">
            <v>10791.59</v>
          </cell>
          <cell r="M391">
            <v>10275.62</v>
          </cell>
          <cell r="N391">
            <v>10129.416</v>
          </cell>
          <cell r="O391">
            <v>10101.74</v>
          </cell>
        </row>
        <row r="392">
          <cell r="A392">
            <v>21687.04</v>
          </cell>
          <cell r="B392">
            <v>15575.226</v>
          </cell>
          <cell r="C392">
            <v>13222.39</v>
          </cell>
          <cell r="D392">
            <v>13061.89</v>
          </cell>
          <cell r="E392">
            <v>13061.89</v>
          </cell>
          <cell r="F392">
            <v>10821.156</v>
          </cell>
          <cell r="G392">
            <v>10791.59</v>
          </cell>
          <cell r="H392">
            <v>10791.59</v>
          </cell>
          <cell r="I392">
            <v>10791.59</v>
          </cell>
          <cell r="J392">
            <v>10821.156</v>
          </cell>
          <cell r="K392">
            <v>10791.59</v>
          </cell>
          <cell r="L392">
            <v>10791.59</v>
          </cell>
          <cell r="M392">
            <v>10275.62</v>
          </cell>
          <cell r="N392">
            <v>10129.416</v>
          </cell>
          <cell r="O392">
            <v>10101.74</v>
          </cell>
        </row>
        <row r="393">
          <cell r="A393">
            <v>21687.04</v>
          </cell>
          <cell r="B393">
            <v>15575.226</v>
          </cell>
          <cell r="C393">
            <v>13222.39</v>
          </cell>
          <cell r="D393">
            <v>13061.89</v>
          </cell>
          <cell r="E393">
            <v>13061.89</v>
          </cell>
          <cell r="F393">
            <v>10821.156</v>
          </cell>
          <cell r="G393">
            <v>10791.59</v>
          </cell>
          <cell r="H393">
            <v>10791.59</v>
          </cell>
          <cell r="I393">
            <v>10791.59</v>
          </cell>
          <cell r="J393">
            <v>10821.156</v>
          </cell>
          <cell r="K393">
            <v>10791.59</v>
          </cell>
          <cell r="L393">
            <v>10791.59</v>
          </cell>
          <cell r="M393">
            <v>10275.62</v>
          </cell>
          <cell r="N393">
            <v>10129.416</v>
          </cell>
          <cell r="O393">
            <v>10101.74</v>
          </cell>
        </row>
        <row r="394">
          <cell r="A394">
            <v>21687.04</v>
          </cell>
          <cell r="B394">
            <v>15575.226</v>
          </cell>
          <cell r="C394">
            <v>13222.39</v>
          </cell>
          <cell r="D394">
            <v>13061.89</v>
          </cell>
          <cell r="E394">
            <v>13061.89</v>
          </cell>
          <cell r="F394">
            <v>10821.156</v>
          </cell>
          <cell r="G394">
            <v>10791.59</v>
          </cell>
          <cell r="H394">
            <v>10791.59</v>
          </cell>
          <cell r="I394">
            <v>10791.59</v>
          </cell>
          <cell r="J394">
            <v>10821.156</v>
          </cell>
          <cell r="K394">
            <v>10791.59</v>
          </cell>
          <cell r="L394">
            <v>10791.59</v>
          </cell>
          <cell r="M394">
            <v>10275.62</v>
          </cell>
          <cell r="N394">
            <v>10129.416</v>
          </cell>
          <cell r="O394">
            <v>10101.74</v>
          </cell>
        </row>
        <row r="395">
          <cell r="A395">
            <v>21687.04</v>
          </cell>
          <cell r="B395">
            <v>15575.226</v>
          </cell>
          <cell r="C395">
            <v>13222.39</v>
          </cell>
          <cell r="D395">
            <v>13061.89</v>
          </cell>
          <cell r="E395">
            <v>13061.89</v>
          </cell>
          <cell r="F395">
            <v>10821.156</v>
          </cell>
          <cell r="G395">
            <v>10791.59</v>
          </cell>
          <cell r="H395">
            <v>10791.59</v>
          </cell>
          <cell r="I395">
            <v>10791.59</v>
          </cell>
          <cell r="J395">
            <v>10821.156</v>
          </cell>
          <cell r="K395">
            <v>10791.59</v>
          </cell>
          <cell r="L395">
            <v>10791.59</v>
          </cell>
          <cell r="M395">
            <v>10275.62</v>
          </cell>
          <cell r="N395">
            <v>10129.416</v>
          </cell>
          <cell r="O395">
            <v>10101.74</v>
          </cell>
        </row>
        <row r="396">
          <cell r="A396">
            <v>21687.04</v>
          </cell>
          <cell r="B396">
            <v>15575.226</v>
          </cell>
          <cell r="C396">
            <v>13222.39</v>
          </cell>
          <cell r="D396">
            <v>13061.89</v>
          </cell>
          <cell r="E396">
            <v>13061.89</v>
          </cell>
          <cell r="F396">
            <v>10821.156</v>
          </cell>
          <cell r="G396">
            <v>10791.59</v>
          </cell>
          <cell r="H396">
            <v>10791.59</v>
          </cell>
          <cell r="I396">
            <v>10791.59</v>
          </cell>
          <cell r="J396">
            <v>10821.156</v>
          </cell>
          <cell r="K396">
            <v>10791.59</v>
          </cell>
          <cell r="L396">
            <v>10791.59</v>
          </cell>
          <cell r="M396">
            <v>10275.62</v>
          </cell>
          <cell r="N396">
            <v>10129.416</v>
          </cell>
          <cell r="O396">
            <v>10101.74</v>
          </cell>
        </row>
        <row r="397">
          <cell r="A397">
            <v>21687.04</v>
          </cell>
          <cell r="B397">
            <v>15575.226</v>
          </cell>
          <cell r="C397">
            <v>13222.39</v>
          </cell>
          <cell r="D397">
            <v>13061.89</v>
          </cell>
          <cell r="E397">
            <v>13061.89</v>
          </cell>
          <cell r="F397">
            <v>10821.156</v>
          </cell>
          <cell r="G397">
            <v>10791.59</v>
          </cell>
          <cell r="H397">
            <v>10791.59</v>
          </cell>
          <cell r="I397">
            <v>10791.59</v>
          </cell>
          <cell r="J397">
            <v>10821.156</v>
          </cell>
          <cell r="K397">
            <v>10791.59</v>
          </cell>
          <cell r="L397">
            <v>10791.59</v>
          </cell>
          <cell r="M397">
            <v>10275.62</v>
          </cell>
          <cell r="N397">
            <v>10129.416</v>
          </cell>
          <cell r="O397">
            <v>10101.74</v>
          </cell>
        </row>
        <row r="398">
          <cell r="A398">
            <v>21687.04</v>
          </cell>
          <cell r="B398">
            <v>15575.226</v>
          </cell>
          <cell r="C398">
            <v>13222.39</v>
          </cell>
          <cell r="D398">
            <v>13061.89</v>
          </cell>
          <cell r="E398">
            <v>13061.89</v>
          </cell>
          <cell r="F398">
            <v>10821.156</v>
          </cell>
          <cell r="G398">
            <v>10791.59</v>
          </cell>
          <cell r="H398">
            <v>10791.59</v>
          </cell>
          <cell r="I398">
            <v>10791.59</v>
          </cell>
          <cell r="J398">
            <v>10821.156</v>
          </cell>
          <cell r="K398">
            <v>10791.59</v>
          </cell>
          <cell r="L398">
            <v>10791.59</v>
          </cell>
          <cell r="M398">
            <v>10275.62</v>
          </cell>
          <cell r="N398">
            <v>10129.416</v>
          </cell>
          <cell r="O398">
            <v>10101.74</v>
          </cell>
        </row>
        <row r="399">
          <cell r="A399">
            <v>21687.04</v>
          </cell>
          <cell r="B399">
            <v>15575.226</v>
          </cell>
          <cell r="C399">
            <v>13222.39</v>
          </cell>
          <cell r="D399">
            <v>13061.89</v>
          </cell>
          <cell r="E399">
            <v>13061.89</v>
          </cell>
          <cell r="F399">
            <v>10821.156</v>
          </cell>
          <cell r="G399">
            <v>10791.59</v>
          </cell>
          <cell r="H399">
            <v>10791.59</v>
          </cell>
          <cell r="I399">
            <v>10791.59</v>
          </cell>
          <cell r="J399">
            <v>10821.156</v>
          </cell>
          <cell r="K399">
            <v>10791.59</v>
          </cell>
          <cell r="L399">
            <v>10791.59</v>
          </cell>
          <cell r="M399">
            <v>10275.62</v>
          </cell>
          <cell r="N399">
            <v>10129.416</v>
          </cell>
          <cell r="O399">
            <v>10101.74</v>
          </cell>
        </row>
        <row r="400">
          <cell r="A400">
            <v>21687.04</v>
          </cell>
          <cell r="B400">
            <v>15575.226</v>
          </cell>
          <cell r="C400">
            <v>13222.39</v>
          </cell>
          <cell r="D400">
            <v>13061.89</v>
          </cell>
          <cell r="E400">
            <v>13061.89</v>
          </cell>
          <cell r="F400">
            <v>10821.156</v>
          </cell>
          <cell r="G400">
            <v>10791.59</v>
          </cell>
          <cell r="H400">
            <v>10791.59</v>
          </cell>
          <cell r="I400">
            <v>10791.59</v>
          </cell>
          <cell r="J400">
            <v>10821.156</v>
          </cell>
          <cell r="K400">
            <v>10791.59</v>
          </cell>
          <cell r="L400">
            <v>10791.59</v>
          </cell>
          <cell r="M400">
            <v>10275.62</v>
          </cell>
          <cell r="N400">
            <v>10129.416</v>
          </cell>
          <cell r="O400">
            <v>10101.74</v>
          </cell>
        </row>
        <row r="401">
          <cell r="A401">
            <v>21687.04</v>
          </cell>
          <cell r="B401">
            <v>15575.226</v>
          </cell>
          <cell r="C401">
            <v>13222.39</v>
          </cell>
          <cell r="D401">
            <v>13061.89</v>
          </cell>
          <cell r="E401">
            <v>13061.89</v>
          </cell>
          <cell r="F401">
            <v>10821.156</v>
          </cell>
          <cell r="G401">
            <v>10791.59</v>
          </cell>
          <cell r="H401">
            <v>10791.59</v>
          </cell>
          <cell r="I401">
            <v>10791.59</v>
          </cell>
          <cell r="J401">
            <v>10821.156</v>
          </cell>
          <cell r="K401">
            <v>10791.59</v>
          </cell>
          <cell r="L401">
            <v>10791.59</v>
          </cell>
          <cell r="M401">
            <v>10275.62</v>
          </cell>
          <cell r="N401">
            <v>10129.416</v>
          </cell>
          <cell r="O401">
            <v>10101.74</v>
          </cell>
        </row>
        <row r="402">
          <cell r="A402">
            <v>21687.04</v>
          </cell>
          <cell r="B402">
            <v>15575.226</v>
          </cell>
          <cell r="C402">
            <v>13222.39</v>
          </cell>
          <cell r="D402">
            <v>13061.89</v>
          </cell>
          <cell r="E402">
            <v>13061.89</v>
          </cell>
          <cell r="F402">
            <v>10821.156</v>
          </cell>
          <cell r="G402">
            <v>10791.59</v>
          </cell>
          <cell r="H402">
            <v>10791.59</v>
          </cell>
          <cell r="I402">
            <v>10791.59</v>
          </cell>
          <cell r="J402">
            <v>10821.156</v>
          </cell>
          <cell r="K402">
            <v>10791.59</v>
          </cell>
          <cell r="L402">
            <v>10791.59</v>
          </cell>
          <cell r="M402">
            <v>10275.62</v>
          </cell>
          <cell r="N402">
            <v>10129.416</v>
          </cell>
          <cell r="O402">
            <v>10101.74</v>
          </cell>
        </row>
        <row r="403">
          <cell r="A403">
            <v>21687.04</v>
          </cell>
          <cell r="B403">
            <v>15575.226</v>
          </cell>
          <cell r="C403">
            <v>13222.39</v>
          </cell>
          <cell r="D403">
            <v>13061.89</v>
          </cell>
          <cell r="E403">
            <v>13061.89</v>
          </cell>
          <cell r="F403">
            <v>10821.156</v>
          </cell>
          <cell r="G403">
            <v>10791.59</v>
          </cell>
          <cell r="H403">
            <v>10791.59</v>
          </cell>
          <cell r="I403">
            <v>10791.59</v>
          </cell>
          <cell r="J403">
            <v>10821.156</v>
          </cell>
          <cell r="K403">
            <v>10791.59</v>
          </cell>
          <cell r="L403">
            <v>10791.59</v>
          </cell>
          <cell r="M403">
            <v>10275.62</v>
          </cell>
          <cell r="N403">
            <v>10129.416</v>
          </cell>
          <cell r="O403">
            <v>10101.74</v>
          </cell>
        </row>
        <row r="404">
          <cell r="A404">
            <v>21687.04</v>
          </cell>
          <cell r="B404">
            <v>15575.226</v>
          </cell>
          <cell r="C404">
            <v>13222.39</v>
          </cell>
          <cell r="D404">
            <v>13061.89</v>
          </cell>
          <cell r="E404">
            <v>13061.89</v>
          </cell>
          <cell r="F404">
            <v>10821.156</v>
          </cell>
          <cell r="G404">
            <v>10791.59</v>
          </cell>
          <cell r="H404">
            <v>10791.59</v>
          </cell>
          <cell r="I404">
            <v>10791.59</v>
          </cell>
          <cell r="J404">
            <v>10821.156</v>
          </cell>
          <cell r="K404">
            <v>10791.59</v>
          </cell>
          <cell r="L404">
            <v>10791.59</v>
          </cell>
          <cell r="M404">
            <v>10275.62</v>
          </cell>
          <cell r="N404">
            <v>10129.416</v>
          </cell>
          <cell r="O404">
            <v>10101.74</v>
          </cell>
        </row>
        <row r="405">
          <cell r="A405">
            <v>21687.04</v>
          </cell>
          <cell r="B405">
            <v>15575.226</v>
          </cell>
          <cell r="C405">
            <v>13222.39</v>
          </cell>
          <cell r="D405">
            <v>13061.89</v>
          </cell>
          <cell r="E405">
            <v>13061.89</v>
          </cell>
          <cell r="F405">
            <v>10821.156</v>
          </cell>
          <cell r="G405">
            <v>10791.59</v>
          </cell>
          <cell r="H405">
            <v>10791.59</v>
          </cell>
          <cell r="I405">
            <v>10791.59</v>
          </cell>
          <cell r="J405">
            <v>10821.156</v>
          </cell>
          <cell r="K405">
            <v>10791.59</v>
          </cell>
          <cell r="L405">
            <v>10791.59</v>
          </cell>
          <cell r="M405">
            <v>10275.62</v>
          </cell>
          <cell r="N405">
            <v>10129.416</v>
          </cell>
          <cell r="O405">
            <v>10101.74</v>
          </cell>
        </row>
        <row r="406">
          <cell r="A406">
            <v>21687.04</v>
          </cell>
          <cell r="B406">
            <v>15575.226</v>
          </cell>
          <cell r="C406">
            <v>13222.39</v>
          </cell>
          <cell r="D406">
            <v>13061.89</v>
          </cell>
          <cell r="E406">
            <v>13061.89</v>
          </cell>
          <cell r="F406">
            <v>10821.156</v>
          </cell>
          <cell r="G406">
            <v>10791.59</v>
          </cell>
          <cell r="H406">
            <v>10791.59</v>
          </cell>
          <cell r="I406">
            <v>10791.59</v>
          </cell>
          <cell r="J406">
            <v>10821.156</v>
          </cell>
          <cell r="K406">
            <v>10791.59</v>
          </cell>
          <cell r="L406">
            <v>10791.59</v>
          </cell>
          <cell r="M406">
            <v>10275.62</v>
          </cell>
          <cell r="N406">
            <v>10129.416</v>
          </cell>
          <cell r="O406">
            <v>10101.74</v>
          </cell>
        </row>
        <row r="407">
          <cell r="A407">
            <v>21687.04</v>
          </cell>
          <cell r="B407">
            <v>15575.226</v>
          </cell>
          <cell r="C407">
            <v>13222.39</v>
          </cell>
          <cell r="D407">
            <v>13061.89</v>
          </cell>
          <cell r="E407">
            <v>13061.89</v>
          </cell>
          <cell r="F407">
            <v>10821.156</v>
          </cell>
          <cell r="G407">
            <v>10791.59</v>
          </cell>
          <cell r="H407">
            <v>10791.59</v>
          </cell>
          <cell r="I407">
            <v>10791.59</v>
          </cell>
          <cell r="J407">
            <v>10821.156</v>
          </cell>
          <cell r="K407">
            <v>10791.59</v>
          </cell>
          <cell r="L407">
            <v>10791.59</v>
          </cell>
          <cell r="M407">
            <v>10275.62</v>
          </cell>
          <cell r="N407">
            <v>10129.416</v>
          </cell>
          <cell r="O407">
            <v>10101.74</v>
          </cell>
        </row>
        <row r="408">
          <cell r="A408">
            <v>21687.04</v>
          </cell>
          <cell r="B408">
            <v>15575.226</v>
          </cell>
          <cell r="C408">
            <v>13222.39</v>
          </cell>
          <cell r="D408">
            <v>13061.89</v>
          </cell>
          <cell r="E408">
            <v>13061.89</v>
          </cell>
          <cell r="F408">
            <v>10821.156</v>
          </cell>
          <cell r="G408">
            <v>10791.59</v>
          </cell>
          <cell r="H408">
            <v>10791.59</v>
          </cell>
          <cell r="I408">
            <v>10791.59</v>
          </cell>
          <cell r="J408">
            <v>10821.156</v>
          </cell>
          <cell r="K408">
            <v>10791.59</v>
          </cell>
          <cell r="L408">
            <v>10791.59</v>
          </cell>
          <cell r="M408">
            <v>10275.62</v>
          </cell>
          <cell r="N408">
            <v>10129.416</v>
          </cell>
          <cell r="O408">
            <v>10101.74</v>
          </cell>
        </row>
        <row r="409">
          <cell r="A409">
            <v>21687.04</v>
          </cell>
          <cell r="B409">
            <v>15575.226</v>
          </cell>
          <cell r="C409">
            <v>13222.39</v>
          </cell>
          <cell r="D409">
            <v>13061.89</v>
          </cell>
          <cell r="E409">
            <v>13061.89</v>
          </cell>
          <cell r="F409">
            <v>10821.156</v>
          </cell>
          <cell r="G409">
            <v>10791.59</v>
          </cell>
          <cell r="H409">
            <v>10791.59</v>
          </cell>
          <cell r="I409">
            <v>10791.59</v>
          </cell>
          <cell r="J409">
            <v>10821.156</v>
          </cell>
          <cell r="K409">
            <v>10791.59</v>
          </cell>
          <cell r="L409">
            <v>10791.59</v>
          </cell>
          <cell r="M409">
            <v>10275.62</v>
          </cell>
          <cell r="N409">
            <v>10129.416</v>
          </cell>
          <cell r="O409">
            <v>10101.74</v>
          </cell>
        </row>
        <row r="410">
          <cell r="A410">
            <v>21687.04</v>
          </cell>
          <cell r="B410">
            <v>15575.226</v>
          </cell>
          <cell r="C410">
            <v>13222.39</v>
          </cell>
          <cell r="D410">
            <v>13061.89</v>
          </cell>
          <cell r="E410">
            <v>13061.89</v>
          </cell>
          <cell r="F410">
            <v>10821.156</v>
          </cell>
          <cell r="G410">
            <v>10791.59</v>
          </cell>
          <cell r="H410">
            <v>10791.59</v>
          </cell>
          <cell r="I410">
            <v>10791.59</v>
          </cell>
          <cell r="J410">
            <v>10821.156</v>
          </cell>
          <cell r="K410">
            <v>10791.59</v>
          </cell>
          <cell r="L410">
            <v>10791.59</v>
          </cell>
          <cell r="M410">
            <v>10275.62</v>
          </cell>
          <cell r="N410">
            <v>10129.416</v>
          </cell>
          <cell r="O410">
            <v>10101.74</v>
          </cell>
        </row>
        <row r="411">
          <cell r="A411">
            <v>21687.04</v>
          </cell>
          <cell r="B411">
            <v>15575.226</v>
          </cell>
          <cell r="C411">
            <v>13222.39</v>
          </cell>
          <cell r="D411">
            <v>13061.89</v>
          </cell>
          <cell r="E411">
            <v>13061.89</v>
          </cell>
          <cell r="F411">
            <v>10821.156</v>
          </cell>
          <cell r="G411">
            <v>10791.59</v>
          </cell>
          <cell r="H411">
            <v>10791.59</v>
          </cell>
          <cell r="I411">
            <v>10791.59</v>
          </cell>
          <cell r="J411">
            <v>10821.156</v>
          </cell>
          <cell r="K411">
            <v>10791.59</v>
          </cell>
          <cell r="L411">
            <v>10791.59</v>
          </cell>
          <cell r="M411">
            <v>10275.62</v>
          </cell>
          <cell r="N411">
            <v>10129.416</v>
          </cell>
          <cell r="O411">
            <v>10101.74</v>
          </cell>
        </row>
        <row r="412">
          <cell r="A412">
            <v>21687.04</v>
          </cell>
          <cell r="B412">
            <v>15575.226</v>
          </cell>
          <cell r="C412">
            <v>13222.39</v>
          </cell>
          <cell r="D412">
            <v>13061.89</v>
          </cell>
          <cell r="E412">
            <v>13061.89</v>
          </cell>
          <cell r="F412">
            <v>10821.156</v>
          </cell>
          <cell r="G412">
            <v>10791.59</v>
          </cell>
          <cell r="H412">
            <v>10791.59</v>
          </cell>
          <cell r="I412">
            <v>10791.59</v>
          </cell>
          <cell r="J412">
            <v>10821.156</v>
          </cell>
          <cell r="K412">
            <v>10791.59</v>
          </cell>
          <cell r="L412">
            <v>10791.59</v>
          </cell>
          <cell r="M412">
            <v>10275.62</v>
          </cell>
          <cell r="N412">
            <v>10129.416</v>
          </cell>
          <cell r="O412">
            <v>10101.74</v>
          </cell>
        </row>
        <row r="413">
          <cell r="A413">
            <v>21687.04</v>
          </cell>
          <cell r="B413">
            <v>15575.226</v>
          </cell>
          <cell r="C413">
            <v>13222.39</v>
          </cell>
          <cell r="D413">
            <v>13061.89</v>
          </cell>
          <cell r="E413">
            <v>13061.89</v>
          </cell>
          <cell r="F413">
            <v>10821.156</v>
          </cell>
          <cell r="G413">
            <v>10791.59</v>
          </cell>
          <cell r="H413">
            <v>10791.59</v>
          </cell>
          <cell r="I413">
            <v>10791.59</v>
          </cell>
          <cell r="J413">
            <v>10821.156</v>
          </cell>
          <cell r="K413">
            <v>10791.59</v>
          </cell>
          <cell r="L413">
            <v>10791.59</v>
          </cell>
          <cell r="M413">
            <v>10275.62</v>
          </cell>
          <cell r="N413">
            <v>10129.416</v>
          </cell>
          <cell r="O413">
            <v>10101.74</v>
          </cell>
        </row>
        <row r="414">
          <cell r="A414">
            <v>21687.04</v>
          </cell>
          <cell r="B414">
            <v>15575.226</v>
          </cell>
          <cell r="C414">
            <v>13222.39</v>
          </cell>
          <cell r="D414">
            <v>13061.89</v>
          </cell>
          <cell r="E414">
            <v>13061.89</v>
          </cell>
          <cell r="F414">
            <v>10821.156</v>
          </cell>
          <cell r="G414">
            <v>10791.59</v>
          </cell>
          <cell r="H414">
            <v>10791.59</v>
          </cell>
          <cell r="I414">
            <v>10791.59</v>
          </cell>
          <cell r="J414">
            <v>10821.156</v>
          </cell>
          <cell r="K414">
            <v>10791.59</v>
          </cell>
          <cell r="L414">
            <v>10791.59</v>
          </cell>
          <cell r="M414">
            <v>10275.62</v>
          </cell>
          <cell r="N414">
            <v>10129.416</v>
          </cell>
          <cell r="O414">
            <v>10101.74</v>
          </cell>
        </row>
        <row r="415">
          <cell r="A415">
            <v>21687.04</v>
          </cell>
          <cell r="B415">
            <v>15575.226</v>
          </cell>
          <cell r="C415">
            <v>13222.39</v>
          </cell>
          <cell r="D415">
            <v>13061.89</v>
          </cell>
          <cell r="E415">
            <v>13061.89</v>
          </cell>
          <cell r="F415">
            <v>10821.156</v>
          </cell>
          <cell r="G415">
            <v>10791.59</v>
          </cell>
          <cell r="H415">
            <v>10791.59</v>
          </cell>
          <cell r="I415">
            <v>10791.59</v>
          </cell>
          <cell r="J415">
            <v>10821.156</v>
          </cell>
          <cell r="K415">
            <v>10791.59</v>
          </cell>
          <cell r="L415">
            <v>10791.59</v>
          </cell>
          <cell r="M415">
            <v>10275.62</v>
          </cell>
          <cell r="N415">
            <v>10129.416</v>
          </cell>
          <cell r="O415">
            <v>10101.74</v>
          </cell>
        </row>
        <row r="416">
          <cell r="A416">
            <v>21687.04</v>
          </cell>
          <cell r="B416">
            <v>15575.226</v>
          </cell>
          <cell r="C416">
            <v>13222.39</v>
          </cell>
          <cell r="D416">
            <v>13061.89</v>
          </cell>
          <cell r="E416">
            <v>13061.89</v>
          </cell>
          <cell r="F416">
            <v>10821.156</v>
          </cell>
          <cell r="G416">
            <v>10791.59</v>
          </cell>
          <cell r="H416">
            <v>10791.59</v>
          </cell>
          <cell r="I416">
            <v>10791.59</v>
          </cell>
          <cell r="J416">
            <v>10821.156</v>
          </cell>
          <cell r="K416">
            <v>10791.59</v>
          </cell>
          <cell r="L416">
            <v>10791.59</v>
          </cell>
          <cell r="M416">
            <v>10275.62</v>
          </cell>
          <cell r="N416">
            <v>10129.416</v>
          </cell>
          <cell r="O416">
            <v>10101.74</v>
          </cell>
        </row>
        <row r="417">
          <cell r="A417">
            <v>21687.04</v>
          </cell>
          <cell r="B417">
            <v>15575.226</v>
          </cell>
          <cell r="C417">
            <v>13222.39</v>
          </cell>
          <cell r="D417">
            <v>13061.89</v>
          </cell>
          <cell r="E417">
            <v>13061.89</v>
          </cell>
          <cell r="F417">
            <v>10821.156</v>
          </cell>
          <cell r="G417">
            <v>10791.59</v>
          </cell>
          <cell r="H417">
            <v>10791.59</v>
          </cell>
          <cell r="I417">
            <v>10791.59</v>
          </cell>
          <cell r="J417">
            <v>10821.156</v>
          </cell>
          <cell r="K417">
            <v>10791.59</v>
          </cell>
          <cell r="L417">
            <v>10791.59</v>
          </cell>
          <cell r="M417">
            <v>10275.62</v>
          </cell>
          <cell r="N417">
            <v>10129.416</v>
          </cell>
          <cell r="O417">
            <v>10101.74</v>
          </cell>
        </row>
        <row r="418">
          <cell r="A418">
            <v>21687.04</v>
          </cell>
          <cell r="B418">
            <v>15575.226</v>
          </cell>
          <cell r="C418">
            <v>13222.39</v>
          </cell>
          <cell r="D418">
            <v>13061.89</v>
          </cell>
          <cell r="E418">
            <v>13061.89</v>
          </cell>
          <cell r="F418">
            <v>10821.156</v>
          </cell>
          <cell r="G418">
            <v>10791.59</v>
          </cell>
          <cell r="H418">
            <v>10791.59</v>
          </cell>
          <cell r="I418">
            <v>10791.59</v>
          </cell>
          <cell r="J418">
            <v>10821.156</v>
          </cell>
          <cell r="K418">
            <v>10791.59</v>
          </cell>
          <cell r="L418">
            <v>10791.59</v>
          </cell>
          <cell r="M418">
            <v>10275.62</v>
          </cell>
          <cell r="N418">
            <v>10129.416</v>
          </cell>
          <cell r="O418">
            <v>10101.74</v>
          </cell>
        </row>
        <row r="419">
          <cell r="A419">
            <v>21687.04</v>
          </cell>
          <cell r="B419">
            <v>15575.226</v>
          </cell>
          <cell r="C419">
            <v>13222.39</v>
          </cell>
          <cell r="D419">
            <v>13061.89</v>
          </cell>
          <cell r="E419">
            <v>13061.89</v>
          </cell>
          <cell r="F419">
            <v>10821.156</v>
          </cell>
          <cell r="G419">
            <v>10791.59</v>
          </cell>
          <cell r="H419">
            <v>10791.59</v>
          </cell>
          <cell r="I419">
            <v>10791.59</v>
          </cell>
          <cell r="J419">
            <v>10821.156</v>
          </cell>
          <cell r="K419">
            <v>10791.59</v>
          </cell>
          <cell r="L419">
            <v>10791.59</v>
          </cell>
          <cell r="M419">
            <v>10275.62</v>
          </cell>
          <cell r="N419">
            <v>10129.416</v>
          </cell>
          <cell r="O419">
            <v>10101.74</v>
          </cell>
        </row>
        <row r="420">
          <cell r="A420">
            <v>21687.04</v>
          </cell>
          <cell r="B420">
            <v>15575.226</v>
          </cell>
          <cell r="C420">
            <v>13222.39</v>
          </cell>
          <cell r="D420">
            <v>13061.89</v>
          </cell>
          <cell r="E420">
            <v>13061.89</v>
          </cell>
          <cell r="F420">
            <v>10821.156</v>
          </cell>
          <cell r="G420">
            <v>10791.59</v>
          </cell>
          <cell r="H420">
            <v>10791.59</v>
          </cell>
          <cell r="I420">
            <v>10791.59</v>
          </cell>
          <cell r="J420">
            <v>10821.156</v>
          </cell>
          <cell r="K420">
            <v>10791.59</v>
          </cell>
          <cell r="L420">
            <v>10791.59</v>
          </cell>
          <cell r="M420">
            <v>10275.62</v>
          </cell>
          <cell r="N420">
            <v>10129.416</v>
          </cell>
          <cell r="O420">
            <v>10101.74</v>
          </cell>
        </row>
        <row r="421">
          <cell r="A421">
            <v>21687.04</v>
          </cell>
          <cell r="B421">
            <v>15575.226</v>
          </cell>
          <cell r="C421">
            <v>13222.39</v>
          </cell>
          <cell r="D421">
            <v>13061.89</v>
          </cell>
          <cell r="E421">
            <v>13061.89</v>
          </cell>
          <cell r="F421">
            <v>10821.156</v>
          </cell>
          <cell r="G421">
            <v>10791.59</v>
          </cell>
          <cell r="H421">
            <v>10791.59</v>
          </cell>
          <cell r="I421">
            <v>10791.59</v>
          </cell>
          <cell r="J421">
            <v>10821.156</v>
          </cell>
          <cell r="K421">
            <v>10791.59</v>
          </cell>
          <cell r="L421">
            <v>10791.59</v>
          </cell>
          <cell r="M421">
            <v>10275.62</v>
          </cell>
          <cell r="N421">
            <v>10129.416</v>
          </cell>
          <cell r="O421">
            <v>10101.74</v>
          </cell>
        </row>
        <row r="422">
          <cell r="A422">
            <v>21687.04</v>
          </cell>
          <cell r="B422">
            <v>15575.226</v>
          </cell>
          <cell r="C422">
            <v>13222.39</v>
          </cell>
          <cell r="D422">
            <v>13061.89</v>
          </cell>
          <cell r="E422">
            <v>13061.89</v>
          </cell>
          <cell r="F422">
            <v>10821.156</v>
          </cell>
          <cell r="G422">
            <v>10791.59</v>
          </cell>
          <cell r="H422">
            <v>10791.59</v>
          </cell>
          <cell r="I422">
            <v>10791.59</v>
          </cell>
          <cell r="J422">
            <v>10821.156</v>
          </cell>
          <cell r="K422">
            <v>10791.59</v>
          </cell>
          <cell r="L422">
            <v>10791.59</v>
          </cell>
          <cell r="M422">
            <v>10275.62</v>
          </cell>
          <cell r="N422">
            <v>10129.416</v>
          </cell>
          <cell r="O422">
            <v>10101.74</v>
          </cell>
        </row>
        <row r="423">
          <cell r="A423">
            <v>21687.04</v>
          </cell>
          <cell r="B423">
            <v>15575.226</v>
          </cell>
          <cell r="C423">
            <v>13222.39</v>
          </cell>
          <cell r="D423">
            <v>13061.89</v>
          </cell>
          <cell r="E423">
            <v>13061.89</v>
          </cell>
          <cell r="F423">
            <v>10821.156</v>
          </cell>
          <cell r="G423">
            <v>10791.59</v>
          </cell>
          <cell r="H423">
            <v>10791.59</v>
          </cell>
          <cell r="I423">
            <v>10791.59</v>
          </cell>
          <cell r="J423">
            <v>10821.156</v>
          </cell>
          <cell r="K423">
            <v>10791.59</v>
          </cell>
          <cell r="L423">
            <v>10791.59</v>
          </cell>
          <cell r="M423">
            <v>10275.62</v>
          </cell>
          <cell r="N423">
            <v>10129.416</v>
          </cell>
          <cell r="O423">
            <v>10101.74</v>
          </cell>
        </row>
        <row r="424">
          <cell r="A424">
            <v>21687.04</v>
          </cell>
          <cell r="B424">
            <v>15575.226</v>
          </cell>
          <cell r="C424">
            <v>13222.39</v>
          </cell>
          <cell r="D424">
            <v>13061.89</v>
          </cell>
          <cell r="E424">
            <v>13061.89</v>
          </cell>
          <cell r="F424">
            <v>10821.156</v>
          </cell>
          <cell r="G424">
            <v>10791.59</v>
          </cell>
          <cell r="H424">
            <v>10791.59</v>
          </cell>
          <cell r="I424">
            <v>10791.59</v>
          </cell>
          <cell r="J424">
            <v>10821.156</v>
          </cell>
          <cell r="K424">
            <v>10791.59</v>
          </cell>
          <cell r="L424">
            <v>10791.59</v>
          </cell>
          <cell r="M424">
            <v>10275.62</v>
          </cell>
          <cell r="N424">
            <v>10129.416</v>
          </cell>
          <cell r="O424">
            <v>10101.74</v>
          </cell>
        </row>
        <row r="425">
          <cell r="A425">
            <v>21687.04</v>
          </cell>
          <cell r="B425">
            <v>15575.226</v>
          </cell>
          <cell r="C425">
            <v>13222.39</v>
          </cell>
          <cell r="D425">
            <v>13061.89</v>
          </cell>
          <cell r="E425">
            <v>13061.89</v>
          </cell>
          <cell r="F425">
            <v>10821.156</v>
          </cell>
          <cell r="G425">
            <v>10791.59</v>
          </cell>
          <cell r="H425">
            <v>10791.59</v>
          </cell>
          <cell r="I425">
            <v>10791.59</v>
          </cell>
          <cell r="J425">
            <v>10821.156</v>
          </cell>
          <cell r="K425">
            <v>10791.59</v>
          </cell>
          <cell r="L425">
            <v>10791.59</v>
          </cell>
          <cell r="M425">
            <v>10275.62</v>
          </cell>
          <cell r="N425">
            <v>10129.416</v>
          </cell>
          <cell r="O425">
            <v>10101.74</v>
          </cell>
        </row>
        <row r="426">
          <cell r="A426">
            <v>21687.04</v>
          </cell>
          <cell r="B426">
            <v>15575.226</v>
          </cell>
          <cell r="C426">
            <v>13222.39</v>
          </cell>
          <cell r="D426">
            <v>13061.89</v>
          </cell>
          <cell r="E426">
            <v>13061.89</v>
          </cell>
          <cell r="F426">
            <v>10821.156</v>
          </cell>
          <cell r="G426">
            <v>10791.59</v>
          </cell>
          <cell r="H426">
            <v>10791.59</v>
          </cell>
          <cell r="I426">
            <v>10791.59</v>
          </cell>
          <cell r="J426">
            <v>10821.156</v>
          </cell>
          <cell r="K426">
            <v>10791.59</v>
          </cell>
          <cell r="L426">
            <v>10791.59</v>
          </cell>
          <cell r="M426">
            <v>10275.62</v>
          </cell>
          <cell r="N426">
            <v>10129.416</v>
          </cell>
          <cell r="O426">
            <v>10101.74</v>
          </cell>
        </row>
        <row r="427">
          <cell r="A427">
            <v>21687.04</v>
          </cell>
          <cell r="B427">
            <v>15575.226</v>
          </cell>
          <cell r="C427">
            <v>13222.39</v>
          </cell>
          <cell r="D427">
            <v>13061.89</v>
          </cell>
          <cell r="E427">
            <v>13061.89</v>
          </cell>
          <cell r="F427">
            <v>10821.156</v>
          </cell>
          <cell r="G427">
            <v>10791.59</v>
          </cell>
          <cell r="H427">
            <v>10791.59</v>
          </cell>
          <cell r="I427">
            <v>10791.59</v>
          </cell>
          <cell r="J427">
            <v>10821.156</v>
          </cell>
          <cell r="K427">
            <v>10791.59</v>
          </cell>
          <cell r="L427">
            <v>10791.59</v>
          </cell>
          <cell r="M427">
            <v>10275.62</v>
          </cell>
          <cell r="N427">
            <v>10129.416</v>
          </cell>
          <cell r="O427">
            <v>10101.74</v>
          </cell>
        </row>
        <row r="428">
          <cell r="A428">
            <v>21687.04</v>
          </cell>
          <cell r="B428">
            <v>15575.226</v>
          </cell>
          <cell r="C428">
            <v>13222.39</v>
          </cell>
          <cell r="D428">
            <v>13061.89</v>
          </cell>
          <cell r="E428">
            <v>13061.89</v>
          </cell>
          <cell r="F428">
            <v>10821.156</v>
          </cell>
          <cell r="G428">
            <v>10791.59</v>
          </cell>
          <cell r="H428">
            <v>10791.59</v>
          </cell>
          <cell r="I428">
            <v>10791.59</v>
          </cell>
          <cell r="J428">
            <v>10821.156</v>
          </cell>
          <cell r="K428">
            <v>10791.59</v>
          </cell>
          <cell r="L428">
            <v>10791.59</v>
          </cell>
          <cell r="M428">
            <v>10275.62</v>
          </cell>
          <cell r="N428">
            <v>10129.416</v>
          </cell>
          <cell r="O428">
            <v>10101.74</v>
          </cell>
        </row>
        <row r="429">
          <cell r="A429">
            <v>21687.04</v>
          </cell>
          <cell r="B429">
            <v>15575.226</v>
          </cell>
          <cell r="C429">
            <v>13222.39</v>
          </cell>
          <cell r="D429">
            <v>13061.89</v>
          </cell>
          <cell r="E429">
            <v>13061.89</v>
          </cell>
          <cell r="F429">
            <v>10821.156</v>
          </cell>
          <cell r="G429">
            <v>10791.59</v>
          </cell>
          <cell r="H429">
            <v>10791.59</v>
          </cell>
          <cell r="I429">
            <v>10791.59</v>
          </cell>
          <cell r="J429">
            <v>10821.156</v>
          </cell>
          <cell r="K429">
            <v>10791.59</v>
          </cell>
          <cell r="L429">
            <v>10791.59</v>
          </cell>
          <cell r="M429">
            <v>10275.62</v>
          </cell>
          <cell r="N429">
            <v>10129.416</v>
          </cell>
          <cell r="O429">
            <v>10101.74</v>
          </cell>
        </row>
        <row r="430">
          <cell r="A430">
            <v>21687.04</v>
          </cell>
          <cell r="B430">
            <v>15575.226</v>
          </cell>
          <cell r="C430">
            <v>13222.39</v>
          </cell>
          <cell r="D430">
            <v>13061.89</v>
          </cell>
          <cell r="E430">
            <v>13061.89</v>
          </cell>
          <cell r="F430">
            <v>10821.156</v>
          </cell>
          <cell r="G430">
            <v>10791.59</v>
          </cell>
          <cell r="H430">
            <v>10791.59</v>
          </cell>
          <cell r="I430">
            <v>10791.59</v>
          </cell>
          <cell r="J430">
            <v>10821.156</v>
          </cell>
          <cell r="K430">
            <v>10791.59</v>
          </cell>
          <cell r="L430">
            <v>10791.59</v>
          </cell>
          <cell r="M430">
            <v>10275.62</v>
          </cell>
          <cell r="N430">
            <v>10129.416</v>
          </cell>
          <cell r="O430">
            <v>10101.74</v>
          </cell>
        </row>
        <row r="431">
          <cell r="A431">
            <v>21687.04</v>
          </cell>
          <cell r="B431">
            <v>15575.226</v>
          </cell>
          <cell r="C431">
            <v>13222.39</v>
          </cell>
          <cell r="D431">
            <v>13061.89</v>
          </cell>
          <cell r="E431">
            <v>13061.89</v>
          </cell>
          <cell r="F431">
            <v>10821.156</v>
          </cell>
          <cell r="G431">
            <v>10791.59</v>
          </cell>
          <cell r="H431">
            <v>10791.59</v>
          </cell>
          <cell r="I431">
            <v>10791.59</v>
          </cell>
          <cell r="J431">
            <v>10821.156</v>
          </cell>
          <cell r="K431">
            <v>10791.59</v>
          </cell>
          <cell r="L431">
            <v>10791.59</v>
          </cell>
          <cell r="M431">
            <v>10275.62</v>
          </cell>
          <cell r="N431">
            <v>10129.416</v>
          </cell>
          <cell r="O431">
            <v>10101.74</v>
          </cell>
        </row>
        <row r="432">
          <cell r="A432">
            <v>21687.04</v>
          </cell>
          <cell r="B432">
            <v>15575.226</v>
          </cell>
          <cell r="C432">
            <v>13222.39</v>
          </cell>
          <cell r="D432">
            <v>13061.89</v>
          </cell>
          <cell r="E432">
            <v>13061.89</v>
          </cell>
          <cell r="F432">
            <v>10821.156</v>
          </cell>
          <cell r="G432">
            <v>10791.59</v>
          </cell>
          <cell r="H432">
            <v>10791.59</v>
          </cell>
          <cell r="I432">
            <v>10791.59</v>
          </cell>
          <cell r="J432">
            <v>10821.156</v>
          </cell>
          <cell r="K432">
            <v>10791.59</v>
          </cell>
          <cell r="L432">
            <v>10791.59</v>
          </cell>
          <cell r="M432">
            <v>10275.62</v>
          </cell>
          <cell r="N432">
            <v>10129.416</v>
          </cell>
          <cell r="O432">
            <v>10101.74</v>
          </cell>
        </row>
        <row r="433">
          <cell r="A433">
            <v>21687.04</v>
          </cell>
          <cell r="B433">
            <v>15575.226</v>
          </cell>
          <cell r="C433">
            <v>13222.39</v>
          </cell>
          <cell r="D433">
            <v>13061.89</v>
          </cell>
          <cell r="E433">
            <v>13061.89</v>
          </cell>
          <cell r="F433">
            <v>10821.156</v>
          </cell>
          <cell r="G433">
            <v>10791.59</v>
          </cell>
          <cell r="H433">
            <v>10791.59</v>
          </cell>
          <cell r="I433">
            <v>10791.59</v>
          </cell>
          <cell r="J433">
            <v>10821.156</v>
          </cell>
          <cell r="K433">
            <v>10791.59</v>
          </cell>
          <cell r="L433">
            <v>10791.59</v>
          </cell>
          <cell r="M433">
            <v>10275.62</v>
          </cell>
          <cell r="N433">
            <v>10129.416</v>
          </cell>
          <cell r="O433">
            <v>10101.74</v>
          </cell>
        </row>
        <row r="434">
          <cell r="A434">
            <v>21687.04</v>
          </cell>
          <cell r="B434">
            <v>15575.226</v>
          </cell>
          <cell r="C434">
            <v>13222.39</v>
          </cell>
          <cell r="D434">
            <v>13061.89</v>
          </cell>
          <cell r="E434">
            <v>13061.89</v>
          </cell>
          <cell r="F434">
            <v>10821.156</v>
          </cell>
          <cell r="G434">
            <v>10791.59</v>
          </cell>
          <cell r="H434">
            <v>10791.59</v>
          </cell>
          <cell r="I434">
            <v>10791.59</v>
          </cell>
          <cell r="J434">
            <v>10821.156</v>
          </cell>
          <cell r="K434">
            <v>10791.59</v>
          </cell>
          <cell r="L434">
            <v>10791.59</v>
          </cell>
          <cell r="M434">
            <v>10275.62</v>
          </cell>
          <cell r="N434">
            <v>10129.416</v>
          </cell>
          <cell r="O434">
            <v>10101.74</v>
          </cell>
        </row>
        <row r="435">
          <cell r="A435">
            <v>21687.04</v>
          </cell>
          <cell r="B435">
            <v>15575.226</v>
          </cell>
          <cell r="C435">
            <v>13222.39</v>
          </cell>
          <cell r="D435">
            <v>13061.89</v>
          </cell>
          <cell r="E435">
            <v>13061.89</v>
          </cell>
          <cell r="F435">
            <v>10821.156</v>
          </cell>
          <cell r="G435">
            <v>10791.59</v>
          </cell>
          <cell r="H435">
            <v>10791.59</v>
          </cell>
          <cell r="I435">
            <v>10791.59</v>
          </cell>
          <cell r="J435">
            <v>10821.156</v>
          </cell>
          <cell r="K435">
            <v>10791.59</v>
          </cell>
          <cell r="L435">
            <v>10791.59</v>
          </cell>
          <cell r="M435">
            <v>10275.62</v>
          </cell>
          <cell r="N435">
            <v>10129.416</v>
          </cell>
          <cell r="O435">
            <v>10101.74</v>
          </cell>
        </row>
        <row r="436">
          <cell r="A436">
            <v>21687.04</v>
          </cell>
          <cell r="B436">
            <v>15575.226</v>
          </cell>
          <cell r="C436">
            <v>13222.39</v>
          </cell>
          <cell r="D436">
            <v>13061.89</v>
          </cell>
          <cell r="E436">
            <v>13061.89</v>
          </cell>
          <cell r="F436">
            <v>10821.156</v>
          </cell>
          <cell r="G436">
            <v>10791.59</v>
          </cell>
          <cell r="H436">
            <v>10791.59</v>
          </cell>
          <cell r="I436">
            <v>10791.59</v>
          </cell>
          <cell r="J436">
            <v>10821.156</v>
          </cell>
          <cell r="K436">
            <v>10791.59</v>
          </cell>
          <cell r="L436">
            <v>10791.59</v>
          </cell>
          <cell r="M436">
            <v>10275.62</v>
          </cell>
          <cell r="N436">
            <v>10129.416</v>
          </cell>
          <cell r="O436">
            <v>10101.74</v>
          </cell>
        </row>
        <row r="437">
          <cell r="A437">
            <v>21687.04</v>
          </cell>
          <cell r="B437">
            <v>15575.226</v>
          </cell>
          <cell r="C437">
            <v>13222.39</v>
          </cell>
          <cell r="D437">
            <v>13061.89</v>
          </cell>
          <cell r="E437">
            <v>13061.89</v>
          </cell>
          <cell r="F437">
            <v>10821.156</v>
          </cell>
          <cell r="G437">
            <v>10791.59</v>
          </cell>
          <cell r="H437">
            <v>10791.59</v>
          </cell>
          <cell r="I437">
            <v>10791.59</v>
          </cell>
          <cell r="J437">
            <v>10821.156</v>
          </cell>
          <cell r="K437">
            <v>10791.59</v>
          </cell>
          <cell r="L437">
            <v>10791.59</v>
          </cell>
          <cell r="M437">
            <v>10275.62</v>
          </cell>
          <cell r="N437">
            <v>10129.416</v>
          </cell>
          <cell r="O437">
            <v>10101.74</v>
          </cell>
        </row>
        <row r="438">
          <cell r="A438">
            <v>21687.04</v>
          </cell>
          <cell r="B438">
            <v>15575.226</v>
          </cell>
          <cell r="C438">
            <v>13222.39</v>
          </cell>
          <cell r="D438">
            <v>13061.89</v>
          </cell>
          <cell r="E438">
            <v>13061.89</v>
          </cell>
          <cell r="F438">
            <v>10821.156</v>
          </cell>
          <cell r="G438">
            <v>10791.59</v>
          </cell>
          <cell r="H438">
            <v>10791.59</v>
          </cell>
          <cell r="I438">
            <v>10791.59</v>
          </cell>
          <cell r="J438">
            <v>10821.156</v>
          </cell>
          <cell r="K438">
            <v>10791.59</v>
          </cell>
          <cell r="L438">
            <v>10791.59</v>
          </cell>
          <cell r="M438">
            <v>10275.62</v>
          </cell>
          <cell r="N438">
            <v>10129.416</v>
          </cell>
          <cell r="O438">
            <v>10101.74</v>
          </cell>
        </row>
        <row r="439">
          <cell r="A439">
            <v>21687.04</v>
          </cell>
          <cell r="B439">
            <v>15575.226</v>
          </cell>
          <cell r="C439">
            <v>13222.39</v>
          </cell>
          <cell r="D439">
            <v>13061.89</v>
          </cell>
          <cell r="E439">
            <v>13061.89</v>
          </cell>
          <cell r="F439">
            <v>10821.156</v>
          </cell>
          <cell r="G439">
            <v>10791.59</v>
          </cell>
          <cell r="H439">
            <v>10791.59</v>
          </cell>
          <cell r="I439">
            <v>10791.59</v>
          </cell>
          <cell r="J439">
            <v>10821.156</v>
          </cell>
          <cell r="K439">
            <v>10791.59</v>
          </cell>
          <cell r="L439">
            <v>10791.59</v>
          </cell>
          <cell r="M439">
            <v>10275.62</v>
          </cell>
          <cell r="N439">
            <v>10129.416</v>
          </cell>
          <cell r="O439">
            <v>10101.74</v>
          </cell>
        </row>
        <row r="440">
          <cell r="A440">
            <v>21687.04</v>
          </cell>
          <cell r="B440">
            <v>15575.226</v>
          </cell>
          <cell r="C440">
            <v>13222.39</v>
          </cell>
          <cell r="D440">
            <v>13061.89</v>
          </cell>
          <cell r="E440">
            <v>13061.89</v>
          </cell>
          <cell r="F440">
            <v>10821.156</v>
          </cell>
          <cell r="G440">
            <v>10791.59</v>
          </cell>
          <cell r="H440">
            <v>10791.59</v>
          </cell>
          <cell r="I440">
            <v>10791.59</v>
          </cell>
          <cell r="J440">
            <v>10821.156</v>
          </cell>
          <cell r="K440">
            <v>10791.59</v>
          </cell>
          <cell r="L440">
            <v>10791.59</v>
          </cell>
          <cell r="M440">
            <v>10275.62</v>
          </cell>
          <cell r="N440">
            <v>10129.416</v>
          </cell>
          <cell r="O440">
            <v>10101.74</v>
          </cell>
        </row>
        <row r="441">
          <cell r="A441">
            <v>21687.04</v>
          </cell>
          <cell r="B441">
            <v>15575.226</v>
          </cell>
          <cell r="C441">
            <v>13222.39</v>
          </cell>
          <cell r="D441">
            <v>13061.89</v>
          </cell>
          <cell r="E441">
            <v>13061.89</v>
          </cell>
          <cell r="F441">
            <v>10821.156</v>
          </cell>
          <cell r="G441">
            <v>10791.59</v>
          </cell>
          <cell r="H441">
            <v>10791.59</v>
          </cell>
          <cell r="I441">
            <v>10791.59</v>
          </cell>
          <cell r="J441">
            <v>10821.156</v>
          </cell>
          <cell r="K441">
            <v>10791.59</v>
          </cell>
          <cell r="L441">
            <v>10791.59</v>
          </cell>
          <cell r="M441">
            <v>10275.62</v>
          </cell>
          <cell r="N441">
            <v>10129.416</v>
          </cell>
          <cell r="O441">
            <v>10101.74</v>
          </cell>
        </row>
        <row r="442">
          <cell r="A442">
            <v>21687.04</v>
          </cell>
          <cell r="B442">
            <v>15575.226</v>
          </cell>
          <cell r="C442">
            <v>13222.39</v>
          </cell>
          <cell r="D442">
            <v>13061.89</v>
          </cell>
          <cell r="E442">
            <v>13061.89</v>
          </cell>
          <cell r="F442">
            <v>10821.156</v>
          </cell>
          <cell r="G442">
            <v>10791.59</v>
          </cell>
          <cell r="H442">
            <v>10791.59</v>
          </cell>
          <cell r="I442">
            <v>10791.59</v>
          </cell>
          <cell r="J442">
            <v>10821.156</v>
          </cell>
          <cell r="K442">
            <v>10791.59</v>
          </cell>
          <cell r="L442">
            <v>10791.59</v>
          </cell>
          <cell r="M442">
            <v>10275.62</v>
          </cell>
          <cell r="N442">
            <v>10129.416</v>
          </cell>
          <cell r="O442">
            <v>10101.74</v>
          </cell>
        </row>
        <row r="443">
          <cell r="A443">
            <v>21687.04</v>
          </cell>
          <cell r="B443">
            <v>15575.226</v>
          </cell>
          <cell r="C443">
            <v>13222.39</v>
          </cell>
          <cell r="D443">
            <v>13061.89</v>
          </cell>
          <cell r="E443">
            <v>13061.89</v>
          </cell>
          <cell r="F443">
            <v>10821.156</v>
          </cell>
          <cell r="G443">
            <v>10791.59</v>
          </cell>
          <cell r="H443">
            <v>10791.59</v>
          </cell>
          <cell r="I443">
            <v>10791.59</v>
          </cell>
          <cell r="J443">
            <v>10821.156</v>
          </cell>
          <cell r="K443">
            <v>10791.59</v>
          </cell>
          <cell r="L443">
            <v>10791.59</v>
          </cell>
          <cell r="M443">
            <v>10275.62</v>
          </cell>
          <cell r="N443">
            <v>10129.416</v>
          </cell>
          <cell r="O443">
            <v>10101.74</v>
          </cell>
        </row>
        <row r="444">
          <cell r="A444">
            <v>21687.04</v>
          </cell>
          <cell r="B444">
            <v>15575.226</v>
          </cell>
          <cell r="C444">
            <v>13222.39</v>
          </cell>
          <cell r="D444">
            <v>13061.89</v>
          </cell>
          <cell r="E444">
            <v>13061.89</v>
          </cell>
          <cell r="F444">
            <v>10821.156</v>
          </cell>
          <cell r="G444">
            <v>10791.59</v>
          </cell>
          <cell r="H444">
            <v>10791.59</v>
          </cell>
          <cell r="I444">
            <v>10791.59</v>
          </cell>
          <cell r="J444">
            <v>10821.156</v>
          </cell>
          <cell r="K444">
            <v>10791.59</v>
          </cell>
          <cell r="L444">
            <v>10791.59</v>
          </cell>
          <cell r="M444">
            <v>10275.62</v>
          </cell>
          <cell r="N444">
            <v>10129.416</v>
          </cell>
          <cell r="O444">
            <v>10101.74</v>
          </cell>
        </row>
        <row r="445">
          <cell r="A445">
            <v>21687.04</v>
          </cell>
          <cell r="B445">
            <v>15575.226</v>
          </cell>
          <cell r="C445">
            <v>13222.39</v>
          </cell>
          <cell r="D445">
            <v>13061.89</v>
          </cell>
          <cell r="E445">
            <v>13061.89</v>
          </cell>
          <cell r="F445">
            <v>10821.156</v>
          </cell>
          <cell r="G445">
            <v>10791.59</v>
          </cell>
          <cell r="H445">
            <v>10791.59</v>
          </cell>
          <cell r="I445">
            <v>10791.59</v>
          </cell>
          <cell r="J445">
            <v>10821.156</v>
          </cell>
          <cell r="K445">
            <v>10791.59</v>
          </cell>
          <cell r="L445">
            <v>10791.59</v>
          </cell>
          <cell r="M445">
            <v>10275.62</v>
          </cell>
          <cell r="N445">
            <v>10129.416</v>
          </cell>
          <cell r="O445">
            <v>10101.74</v>
          </cell>
        </row>
        <row r="446">
          <cell r="A446">
            <v>21687.04</v>
          </cell>
          <cell r="B446">
            <v>15575.226</v>
          </cell>
          <cell r="C446">
            <v>13222.39</v>
          </cell>
          <cell r="D446">
            <v>13061.89</v>
          </cell>
          <cell r="E446">
            <v>13061.89</v>
          </cell>
          <cell r="F446">
            <v>10821.156</v>
          </cell>
          <cell r="G446">
            <v>10791.59</v>
          </cell>
          <cell r="H446">
            <v>10791.59</v>
          </cell>
          <cell r="I446">
            <v>10791.59</v>
          </cell>
          <cell r="J446">
            <v>10821.156</v>
          </cell>
          <cell r="K446">
            <v>10791.59</v>
          </cell>
          <cell r="L446">
            <v>10791.59</v>
          </cell>
          <cell r="M446">
            <v>10275.62</v>
          </cell>
          <cell r="N446">
            <v>10129.416</v>
          </cell>
          <cell r="O446">
            <v>10101.74</v>
          </cell>
        </row>
        <row r="447">
          <cell r="A447">
            <v>21687.04</v>
          </cell>
          <cell r="B447">
            <v>15575.226</v>
          </cell>
          <cell r="C447">
            <v>13222.39</v>
          </cell>
          <cell r="D447">
            <v>13061.89</v>
          </cell>
          <cell r="E447">
            <v>13061.89</v>
          </cell>
          <cell r="F447">
            <v>10821.156</v>
          </cell>
          <cell r="G447">
            <v>10791.59</v>
          </cell>
          <cell r="H447">
            <v>10791.59</v>
          </cell>
          <cell r="I447">
            <v>10791.59</v>
          </cell>
          <cell r="J447">
            <v>10821.156</v>
          </cell>
          <cell r="K447">
            <v>10791.59</v>
          </cell>
          <cell r="L447">
            <v>10791.59</v>
          </cell>
          <cell r="M447">
            <v>10275.62</v>
          </cell>
          <cell r="N447">
            <v>10129.416</v>
          </cell>
          <cell r="O447">
            <v>10101.74</v>
          </cell>
        </row>
        <row r="448">
          <cell r="A448">
            <v>21687.04</v>
          </cell>
          <cell r="B448">
            <v>15575.226</v>
          </cell>
          <cell r="C448">
            <v>13222.39</v>
          </cell>
          <cell r="D448">
            <v>13061.89</v>
          </cell>
          <cell r="E448">
            <v>13061.89</v>
          </cell>
          <cell r="F448">
            <v>10821.156</v>
          </cell>
          <cell r="G448">
            <v>10791.59</v>
          </cell>
          <cell r="H448">
            <v>10791.59</v>
          </cell>
          <cell r="I448">
            <v>10791.59</v>
          </cell>
          <cell r="J448">
            <v>10821.156</v>
          </cell>
          <cell r="K448">
            <v>10791.59</v>
          </cell>
          <cell r="L448">
            <v>10791.59</v>
          </cell>
          <cell r="M448">
            <v>10275.62</v>
          </cell>
          <cell r="N448">
            <v>10129.416</v>
          </cell>
          <cell r="O448">
            <v>10101.74</v>
          </cell>
        </row>
        <row r="449">
          <cell r="A449">
            <v>21687.04</v>
          </cell>
          <cell r="B449">
            <v>15575.226</v>
          </cell>
          <cell r="C449">
            <v>13222.39</v>
          </cell>
          <cell r="D449">
            <v>13061.89</v>
          </cell>
          <cell r="E449">
            <v>13061.89</v>
          </cell>
          <cell r="F449">
            <v>10821.156</v>
          </cell>
          <cell r="G449">
            <v>10791.59</v>
          </cell>
          <cell r="H449">
            <v>10791.59</v>
          </cell>
          <cell r="I449">
            <v>10791.59</v>
          </cell>
          <cell r="J449">
            <v>10821.156</v>
          </cell>
          <cell r="K449">
            <v>10791.59</v>
          </cell>
          <cell r="L449">
            <v>10791.59</v>
          </cell>
          <cell r="M449">
            <v>10275.62</v>
          </cell>
          <cell r="N449">
            <v>10129.416</v>
          </cell>
          <cell r="O449">
            <v>10101.74</v>
          </cell>
        </row>
        <row r="450">
          <cell r="A450">
            <v>21687.04</v>
          </cell>
          <cell r="B450">
            <v>15575.226</v>
          </cell>
          <cell r="C450">
            <v>13222.39</v>
          </cell>
          <cell r="D450">
            <v>13061.89</v>
          </cell>
          <cell r="E450">
            <v>13061.89</v>
          </cell>
          <cell r="F450">
            <v>10821.156</v>
          </cell>
          <cell r="G450">
            <v>10791.59</v>
          </cell>
          <cell r="H450">
            <v>10791.59</v>
          </cell>
          <cell r="I450">
            <v>10791.59</v>
          </cell>
          <cell r="J450">
            <v>10821.156</v>
          </cell>
          <cell r="K450">
            <v>10791.59</v>
          </cell>
          <cell r="L450">
            <v>10791.59</v>
          </cell>
          <cell r="M450">
            <v>10275.62</v>
          </cell>
          <cell r="N450">
            <v>10129.416</v>
          </cell>
          <cell r="O450">
            <v>10101.74</v>
          </cell>
        </row>
        <row r="451">
          <cell r="A451">
            <v>21687.04</v>
          </cell>
          <cell r="B451">
            <v>15575.226</v>
          </cell>
          <cell r="C451">
            <v>13222.39</v>
          </cell>
          <cell r="D451">
            <v>13061.89</v>
          </cell>
          <cell r="E451">
            <v>13061.89</v>
          </cell>
          <cell r="F451">
            <v>10821.156</v>
          </cell>
          <cell r="G451">
            <v>10791.59</v>
          </cell>
          <cell r="H451">
            <v>10791.59</v>
          </cell>
          <cell r="I451">
            <v>10791.59</v>
          </cell>
          <cell r="J451">
            <v>10821.156</v>
          </cell>
          <cell r="K451">
            <v>10791.59</v>
          </cell>
          <cell r="L451">
            <v>10791.59</v>
          </cell>
          <cell r="M451">
            <v>10275.62</v>
          </cell>
          <cell r="N451">
            <v>10129.416</v>
          </cell>
          <cell r="O451">
            <v>10101.74</v>
          </cell>
        </row>
        <row r="452">
          <cell r="A452">
            <v>21687.04</v>
          </cell>
          <cell r="B452">
            <v>15575.226</v>
          </cell>
          <cell r="C452">
            <v>13222.39</v>
          </cell>
          <cell r="D452">
            <v>13061.89</v>
          </cell>
          <cell r="E452">
            <v>13061.89</v>
          </cell>
          <cell r="F452">
            <v>10821.156</v>
          </cell>
          <cell r="G452">
            <v>10791.59</v>
          </cell>
          <cell r="H452">
            <v>10791.59</v>
          </cell>
          <cell r="I452">
            <v>10791.59</v>
          </cell>
          <cell r="J452">
            <v>10821.156</v>
          </cell>
          <cell r="K452">
            <v>10791.59</v>
          </cell>
          <cell r="L452">
            <v>10791.59</v>
          </cell>
          <cell r="M452">
            <v>10275.62</v>
          </cell>
          <cell r="N452">
            <v>10129.416</v>
          </cell>
          <cell r="O452">
            <v>10101.74</v>
          </cell>
        </row>
        <row r="453">
          <cell r="A453">
            <v>21687.04</v>
          </cell>
          <cell r="B453">
            <v>15575.226</v>
          </cell>
          <cell r="C453">
            <v>13222.39</v>
          </cell>
          <cell r="D453">
            <v>13061.89</v>
          </cell>
          <cell r="E453">
            <v>13061.89</v>
          </cell>
          <cell r="F453">
            <v>10821.156</v>
          </cell>
          <cell r="G453">
            <v>10791.59</v>
          </cell>
          <cell r="H453">
            <v>10791.59</v>
          </cell>
          <cell r="I453">
            <v>10791.59</v>
          </cell>
          <cell r="J453">
            <v>10821.156</v>
          </cell>
          <cell r="K453">
            <v>10791.59</v>
          </cell>
          <cell r="L453">
            <v>10791.59</v>
          </cell>
          <cell r="M453">
            <v>10275.62</v>
          </cell>
          <cell r="N453">
            <v>10129.416</v>
          </cell>
          <cell r="O453">
            <v>10101.74</v>
          </cell>
        </row>
        <row r="454">
          <cell r="A454">
            <v>21687.04</v>
          </cell>
          <cell r="B454">
            <v>15575.226</v>
          </cell>
          <cell r="C454">
            <v>13222.39</v>
          </cell>
          <cell r="D454">
            <v>13061.89</v>
          </cell>
          <cell r="E454">
            <v>13061.89</v>
          </cell>
          <cell r="F454">
            <v>10821.156</v>
          </cell>
          <cell r="G454">
            <v>10791.59</v>
          </cell>
          <cell r="H454">
            <v>10791.59</v>
          </cell>
          <cell r="I454">
            <v>10791.59</v>
          </cell>
          <cell r="J454">
            <v>10821.156</v>
          </cell>
          <cell r="K454">
            <v>10791.59</v>
          </cell>
          <cell r="L454">
            <v>10791.59</v>
          </cell>
          <cell r="M454">
            <v>10275.62</v>
          </cell>
          <cell r="N454">
            <v>10129.416</v>
          </cell>
          <cell r="O454">
            <v>10101.74</v>
          </cell>
        </row>
        <row r="455">
          <cell r="A455">
            <v>21687.04</v>
          </cell>
          <cell r="B455">
            <v>15575.226</v>
          </cell>
          <cell r="C455">
            <v>13222.39</v>
          </cell>
          <cell r="D455">
            <v>13061.89</v>
          </cell>
          <cell r="E455">
            <v>13061.89</v>
          </cell>
          <cell r="F455">
            <v>10821.156</v>
          </cell>
          <cell r="G455">
            <v>10791.59</v>
          </cell>
          <cell r="H455">
            <v>10791.59</v>
          </cell>
          <cell r="I455">
            <v>10791.59</v>
          </cell>
          <cell r="J455">
            <v>10821.156</v>
          </cell>
          <cell r="K455">
            <v>10791.59</v>
          </cell>
          <cell r="L455">
            <v>10791.59</v>
          </cell>
          <cell r="M455">
            <v>10275.62</v>
          </cell>
          <cell r="N455">
            <v>10129.416</v>
          </cell>
          <cell r="O455">
            <v>10101.74</v>
          </cell>
        </row>
        <row r="456">
          <cell r="A456">
            <v>21687.04</v>
          </cell>
          <cell r="B456">
            <v>15575.226</v>
          </cell>
          <cell r="C456">
            <v>13222.39</v>
          </cell>
          <cell r="D456">
            <v>13061.89</v>
          </cell>
          <cell r="E456">
            <v>13061.89</v>
          </cell>
          <cell r="F456">
            <v>10821.156</v>
          </cell>
          <cell r="G456">
            <v>10791.59</v>
          </cell>
          <cell r="H456">
            <v>10791.59</v>
          </cell>
          <cell r="I456">
            <v>10791.59</v>
          </cell>
          <cell r="J456">
            <v>10821.156</v>
          </cell>
          <cell r="K456">
            <v>10791.59</v>
          </cell>
          <cell r="L456">
            <v>10791.59</v>
          </cell>
          <cell r="M456">
            <v>10275.62</v>
          </cell>
          <cell r="N456">
            <v>10129.416</v>
          </cell>
          <cell r="O456">
            <v>10101.74</v>
          </cell>
        </row>
        <row r="457">
          <cell r="A457">
            <v>21687.04</v>
          </cell>
          <cell r="B457">
            <v>15575.226</v>
          </cell>
          <cell r="C457">
            <v>13222.39</v>
          </cell>
          <cell r="D457">
            <v>13061.89</v>
          </cell>
          <cell r="E457">
            <v>13061.89</v>
          </cell>
          <cell r="F457">
            <v>10821.156</v>
          </cell>
          <cell r="G457">
            <v>10791.59</v>
          </cell>
          <cell r="H457">
            <v>10791.59</v>
          </cell>
          <cell r="I457">
            <v>10791.59</v>
          </cell>
          <cell r="J457">
            <v>10821.156</v>
          </cell>
          <cell r="K457">
            <v>10791.59</v>
          </cell>
          <cell r="L457">
            <v>10791.59</v>
          </cell>
          <cell r="M457">
            <v>10275.62</v>
          </cell>
          <cell r="N457">
            <v>10129.416</v>
          </cell>
          <cell r="O457">
            <v>10101.74</v>
          </cell>
        </row>
        <row r="458">
          <cell r="A458">
            <v>21687.04</v>
          </cell>
          <cell r="B458">
            <v>15575.226</v>
          </cell>
          <cell r="C458">
            <v>13222.39</v>
          </cell>
          <cell r="D458">
            <v>13061.89</v>
          </cell>
          <cell r="E458">
            <v>13061.89</v>
          </cell>
          <cell r="F458">
            <v>10821.156</v>
          </cell>
          <cell r="G458">
            <v>10791.59</v>
          </cell>
          <cell r="H458">
            <v>10791.59</v>
          </cell>
          <cell r="I458">
            <v>10791.59</v>
          </cell>
          <cell r="J458">
            <v>10821.156</v>
          </cell>
          <cell r="K458">
            <v>10791.59</v>
          </cell>
          <cell r="L458">
            <v>10791.59</v>
          </cell>
          <cell r="M458">
            <v>10275.62</v>
          </cell>
          <cell r="N458">
            <v>10129.416</v>
          </cell>
          <cell r="O458">
            <v>10101.74</v>
          </cell>
        </row>
        <row r="459">
          <cell r="A459">
            <v>21687.04</v>
          </cell>
          <cell r="B459">
            <v>15575.226</v>
          </cell>
          <cell r="C459">
            <v>13222.39</v>
          </cell>
          <cell r="D459">
            <v>13061.89</v>
          </cell>
          <cell r="E459">
            <v>13061.89</v>
          </cell>
          <cell r="F459">
            <v>10821.156</v>
          </cell>
          <cell r="G459">
            <v>10791.59</v>
          </cell>
          <cell r="H459">
            <v>10791.59</v>
          </cell>
          <cell r="I459">
            <v>10791.59</v>
          </cell>
          <cell r="J459">
            <v>10821.156</v>
          </cell>
          <cell r="K459">
            <v>10791.59</v>
          </cell>
          <cell r="L459">
            <v>10791.59</v>
          </cell>
          <cell r="M459">
            <v>10275.62</v>
          </cell>
          <cell r="N459">
            <v>10129.416</v>
          </cell>
          <cell r="O459">
            <v>10101.74</v>
          </cell>
        </row>
        <row r="460">
          <cell r="A460">
            <v>21687.04</v>
          </cell>
          <cell r="B460">
            <v>15575.226</v>
          </cell>
          <cell r="C460">
            <v>13222.39</v>
          </cell>
          <cell r="D460">
            <v>13061.89</v>
          </cell>
          <cell r="E460">
            <v>13061.89</v>
          </cell>
          <cell r="F460">
            <v>10821.156</v>
          </cell>
          <cell r="G460">
            <v>10791.59</v>
          </cell>
          <cell r="H460">
            <v>10791.59</v>
          </cell>
          <cell r="I460">
            <v>10791.59</v>
          </cell>
          <cell r="J460">
            <v>10821.156</v>
          </cell>
          <cell r="K460">
            <v>10791.59</v>
          </cell>
          <cell r="L460">
            <v>10791.59</v>
          </cell>
          <cell r="M460">
            <v>10275.62</v>
          </cell>
          <cell r="N460">
            <v>10129.416</v>
          </cell>
          <cell r="O460">
            <v>10101.74</v>
          </cell>
        </row>
        <row r="461">
          <cell r="A461">
            <v>21687.04</v>
          </cell>
          <cell r="B461">
            <v>15575.226</v>
          </cell>
          <cell r="C461">
            <v>13222.39</v>
          </cell>
          <cell r="D461">
            <v>13061.89</v>
          </cell>
          <cell r="E461">
            <v>13061.89</v>
          </cell>
          <cell r="F461">
            <v>10821.156</v>
          </cell>
          <cell r="G461">
            <v>10791.59</v>
          </cell>
          <cell r="H461">
            <v>10791.59</v>
          </cell>
          <cell r="I461">
            <v>10791.59</v>
          </cell>
          <cell r="J461">
            <v>10821.156</v>
          </cell>
          <cell r="K461">
            <v>10791.59</v>
          </cell>
          <cell r="L461">
            <v>10791.59</v>
          </cell>
          <cell r="M461">
            <v>10275.62</v>
          </cell>
          <cell r="N461">
            <v>10129.416</v>
          </cell>
          <cell r="O461">
            <v>10101.74</v>
          </cell>
        </row>
        <row r="462">
          <cell r="A462">
            <v>21687.04</v>
          </cell>
          <cell r="B462">
            <v>15575.226</v>
          </cell>
          <cell r="C462">
            <v>13222.39</v>
          </cell>
          <cell r="D462">
            <v>13061.89</v>
          </cell>
          <cell r="E462">
            <v>13061.89</v>
          </cell>
          <cell r="F462">
            <v>10821.156</v>
          </cell>
          <cell r="G462">
            <v>10791.59</v>
          </cell>
          <cell r="H462">
            <v>10791.59</v>
          </cell>
          <cell r="I462">
            <v>10791.59</v>
          </cell>
          <cell r="J462">
            <v>10821.156</v>
          </cell>
          <cell r="K462">
            <v>10791.59</v>
          </cell>
          <cell r="L462">
            <v>10791.59</v>
          </cell>
          <cell r="M462">
            <v>10275.62</v>
          </cell>
          <cell r="N462">
            <v>10129.416</v>
          </cell>
          <cell r="O462">
            <v>10101.74</v>
          </cell>
        </row>
        <row r="463">
          <cell r="A463">
            <v>21687.04</v>
          </cell>
          <cell r="B463">
            <v>15575.226</v>
          </cell>
          <cell r="C463">
            <v>13222.39</v>
          </cell>
          <cell r="D463">
            <v>13061.89</v>
          </cell>
          <cell r="E463">
            <v>13061.89</v>
          </cell>
          <cell r="F463">
            <v>10821.156</v>
          </cell>
          <cell r="G463">
            <v>10791.59</v>
          </cell>
          <cell r="H463">
            <v>10791.59</v>
          </cell>
          <cell r="I463">
            <v>10791.59</v>
          </cell>
          <cell r="J463">
            <v>10821.156</v>
          </cell>
          <cell r="K463">
            <v>10791.59</v>
          </cell>
          <cell r="L463">
            <v>10791.59</v>
          </cell>
          <cell r="M463">
            <v>10275.62</v>
          </cell>
          <cell r="N463">
            <v>10129.416</v>
          </cell>
          <cell r="O463">
            <v>10101.74</v>
          </cell>
        </row>
        <row r="464">
          <cell r="A464">
            <v>21687.04</v>
          </cell>
          <cell r="B464">
            <v>15575.226</v>
          </cell>
          <cell r="C464">
            <v>13222.39</v>
          </cell>
          <cell r="D464">
            <v>13061.89</v>
          </cell>
          <cell r="E464">
            <v>13061.89</v>
          </cell>
          <cell r="F464">
            <v>10821.156</v>
          </cell>
          <cell r="G464">
            <v>10791.59</v>
          </cell>
          <cell r="H464">
            <v>10791.59</v>
          </cell>
          <cell r="I464">
            <v>10791.59</v>
          </cell>
          <cell r="J464">
            <v>10821.156</v>
          </cell>
          <cell r="K464">
            <v>10791.59</v>
          </cell>
          <cell r="L464">
            <v>10791.59</v>
          </cell>
          <cell r="M464">
            <v>10275.62</v>
          </cell>
          <cell r="N464">
            <v>10129.416</v>
          </cell>
          <cell r="O464">
            <v>10101.74</v>
          </cell>
        </row>
        <row r="465">
          <cell r="A465">
            <v>21687.04</v>
          </cell>
          <cell r="B465">
            <v>15575.226</v>
          </cell>
          <cell r="C465">
            <v>13222.39</v>
          </cell>
          <cell r="D465">
            <v>13061.89</v>
          </cell>
          <cell r="E465">
            <v>13061.89</v>
          </cell>
          <cell r="F465">
            <v>10821.156</v>
          </cell>
          <cell r="G465">
            <v>10791.59</v>
          </cell>
          <cell r="H465">
            <v>10791.59</v>
          </cell>
          <cell r="I465">
            <v>10791.59</v>
          </cell>
          <cell r="J465">
            <v>10821.156</v>
          </cell>
          <cell r="K465">
            <v>10791.59</v>
          </cell>
          <cell r="L465">
            <v>10791.59</v>
          </cell>
          <cell r="M465">
            <v>10275.62</v>
          </cell>
          <cell r="N465">
            <v>10129.416</v>
          </cell>
          <cell r="O465">
            <v>10101.74</v>
          </cell>
        </row>
        <row r="466">
          <cell r="A466">
            <v>21687.04</v>
          </cell>
          <cell r="B466">
            <v>15575.226</v>
          </cell>
          <cell r="C466">
            <v>13222.39</v>
          </cell>
          <cell r="D466">
            <v>13061.89</v>
          </cell>
          <cell r="E466">
            <v>13061.89</v>
          </cell>
          <cell r="F466">
            <v>10821.156</v>
          </cell>
          <cell r="G466">
            <v>10791.59</v>
          </cell>
          <cell r="H466">
            <v>10791.59</v>
          </cell>
          <cell r="I466">
            <v>10791.59</v>
          </cell>
          <cell r="J466">
            <v>10821.156</v>
          </cell>
          <cell r="K466">
            <v>10791.59</v>
          </cell>
          <cell r="L466">
            <v>10791.59</v>
          </cell>
          <cell r="M466">
            <v>10275.62</v>
          </cell>
          <cell r="N466">
            <v>10129.416</v>
          </cell>
          <cell r="O466">
            <v>10101.74</v>
          </cell>
        </row>
        <row r="467">
          <cell r="A467">
            <v>21687.04</v>
          </cell>
          <cell r="B467">
            <v>15575.226</v>
          </cell>
          <cell r="C467">
            <v>13222.39</v>
          </cell>
          <cell r="D467">
            <v>13061.89</v>
          </cell>
          <cell r="E467">
            <v>13061.89</v>
          </cell>
          <cell r="F467">
            <v>10821.156</v>
          </cell>
          <cell r="G467">
            <v>10791.59</v>
          </cell>
          <cell r="H467">
            <v>10791.59</v>
          </cell>
          <cell r="I467">
            <v>10791.59</v>
          </cell>
          <cell r="J467">
            <v>10821.156</v>
          </cell>
          <cell r="K467">
            <v>10791.59</v>
          </cell>
          <cell r="L467">
            <v>10791.59</v>
          </cell>
          <cell r="M467">
            <v>10275.62</v>
          </cell>
          <cell r="N467">
            <v>10129.416</v>
          </cell>
          <cell r="O467">
            <v>10101.74</v>
          </cell>
        </row>
        <row r="468">
          <cell r="A468">
            <v>21687.04</v>
          </cell>
          <cell r="B468">
            <v>15575.226</v>
          </cell>
          <cell r="C468">
            <v>13222.39</v>
          </cell>
          <cell r="D468">
            <v>13061.89</v>
          </cell>
          <cell r="E468">
            <v>13061.89</v>
          </cell>
          <cell r="F468">
            <v>10821.156</v>
          </cell>
          <cell r="G468">
            <v>10791.59</v>
          </cell>
          <cell r="H468">
            <v>10791.59</v>
          </cell>
          <cell r="I468">
            <v>10791.59</v>
          </cell>
          <cell r="J468">
            <v>10821.156</v>
          </cell>
          <cell r="K468">
            <v>10791.59</v>
          </cell>
          <cell r="L468">
            <v>10791.59</v>
          </cell>
          <cell r="M468">
            <v>10275.62</v>
          </cell>
          <cell r="N468">
            <v>10129.416</v>
          </cell>
          <cell r="O468">
            <v>10101.74</v>
          </cell>
        </row>
        <row r="469">
          <cell r="A469">
            <v>21687.04</v>
          </cell>
          <cell r="B469">
            <v>15575.226</v>
          </cell>
          <cell r="C469">
            <v>13222.39</v>
          </cell>
          <cell r="D469">
            <v>13061.89</v>
          </cell>
          <cell r="E469">
            <v>13061.89</v>
          </cell>
          <cell r="F469">
            <v>10821.156</v>
          </cell>
          <cell r="G469">
            <v>10791.59</v>
          </cell>
          <cell r="H469">
            <v>10791.59</v>
          </cell>
          <cell r="I469">
            <v>10791.59</v>
          </cell>
          <cell r="J469">
            <v>10821.156</v>
          </cell>
          <cell r="K469">
            <v>10791.59</v>
          </cell>
          <cell r="L469">
            <v>10791.59</v>
          </cell>
          <cell r="M469">
            <v>10275.62</v>
          </cell>
          <cell r="N469">
            <v>10129.416</v>
          </cell>
          <cell r="O469">
            <v>10101.74</v>
          </cell>
        </row>
        <row r="470">
          <cell r="A470">
            <v>21687.04</v>
          </cell>
          <cell r="B470">
            <v>15575.226</v>
          </cell>
          <cell r="C470">
            <v>13222.39</v>
          </cell>
          <cell r="D470">
            <v>13061.89</v>
          </cell>
          <cell r="E470">
            <v>13061.89</v>
          </cell>
          <cell r="F470">
            <v>10821.156</v>
          </cell>
          <cell r="G470">
            <v>10791.59</v>
          </cell>
          <cell r="H470">
            <v>10791.59</v>
          </cell>
          <cell r="I470">
            <v>10791.59</v>
          </cell>
          <cell r="J470">
            <v>10821.156</v>
          </cell>
          <cell r="K470">
            <v>10791.59</v>
          </cell>
          <cell r="L470">
            <v>10791.59</v>
          </cell>
          <cell r="M470">
            <v>10275.62</v>
          </cell>
          <cell r="N470">
            <v>10129.416</v>
          </cell>
          <cell r="O470">
            <v>10101.74</v>
          </cell>
        </row>
        <row r="471">
          <cell r="A471">
            <v>21687.04</v>
          </cell>
          <cell r="B471">
            <v>15575.226</v>
          </cell>
          <cell r="C471">
            <v>13222.39</v>
          </cell>
          <cell r="D471">
            <v>13061.89</v>
          </cell>
          <cell r="E471">
            <v>13061.89</v>
          </cell>
          <cell r="F471">
            <v>10821.156</v>
          </cell>
          <cell r="G471">
            <v>10791.59</v>
          </cell>
          <cell r="H471">
            <v>10791.59</v>
          </cell>
          <cell r="I471">
            <v>10791.59</v>
          </cell>
          <cell r="J471">
            <v>10821.156</v>
          </cell>
          <cell r="K471">
            <v>10791.59</v>
          </cell>
          <cell r="L471">
            <v>10791.59</v>
          </cell>
          <cell r="M471">
            <v>10275.62</v>
          </cell>
          <cell r="N471">
            <v>10129.416</v>
          </cell>
          <cell r="O471">
            <v>10101.74</v>
          </cell>
        </row>
        <row r="472">
          <cell r="A472">
            <v>21687.04</v>
          </cell>
          <cell r="B472">
            <v>15575.226</v>
          </cell>
          <cell r="C472">
            <v>13222.39</v>
          </cell>
          <cell r="D472">
            <v>13061.89</v>
          </cell>
          <cell r="E472">
            <v>13061.89</v>
          </cell>
          <cell r="F472">
            <v>10821.156</v>
          </cell>
          <cell r="G472">
            <v>10791.59</v>
          </cell>
          <cell r="H472">
            <v>10791.59</v>
          </cell>
          <cell r="I472">
            <v>10791.59</v>
          </cell>
          <cell r="J472">
            <v>10821.156</v>
          </cell>
          <cell r="K472">
            <v>10791.59</v>
          </cell>
          <cell r="L472">
            <v>10791.59</v>
          </cell>
          <cell r="M472">
            <v>10275.62</v>
          </cell>
          <cell r="N472">
            <v>10129.416</v>
          </cell>
          <cell r="O472">
            <v>10101.74</v>
          </cell>
        </row>
        <row r="473">
          <cell r="A473">
            <v>21687.04</v>
          </cell>
          <cell r="B473">
            <v>15575.226</v>
          </cell>
          <cell r="C473">
            <v>13222.39</v>
          </cell>
          <cell r="D473">
            <v>13061.89</v>
          </cell>
          <cell r="E473">
            <v>13061.89</v>
          </cell>
          <cell r="F473">
            <v>10821.156</v>
          </cell>
          <cell r="G473">
            <v>10791.59</v>
          </cell>
          <cell r="H473">
            <v>10791.59</v>
          </cell>
          <cell r="I473">
            <v>10791.59</v>
          </cell>
          <cell r="J473">
            <v>10821.156</v>
          </cell>
          <cell r="K473">
            <v>10791.59</v>
          </cell>
          <cell r="L473">
            <v>10791.59</v>
          </cell>
          <cell r="M473">
            <v>10275.62</v>
          </cell>
          <cell r="N473">
            <v>10129.416</v>
          </cell>
          <cell r="O473">
            <v>10101.74</v>
          </cell>
        </row>
        <row r="474">
          <cell r="A474">
            <v>21687.04</v>
          </cell>
          <cell r="B474">
            <v>15575.226</v>
          </cell>
          <cell r="C474">
            <v>13222.39</v>
          </cell>
          <cell r="D474">
            <v>13061.89</v>
          </cell>
          <cell r="E474">
            <v>13061.89</v>
          </cell>
          <cell r="F474">
            <v>10821.156</v>
          </cell>
          <cell r="G474">
            <v>10791.59</v>
          </cell>
          <cell r="H474">
            <v>10791.59</v>
          </cell>
          <cell r="I474">
            <v>10791.59</v>
          </cell>
          <cell r="J474">
            <v>10821.156</v>
          </cell>
          <cell r="K474">
            <v>10791.59</v>
          </cell>
          <cell r="L474">
            <v>10791.59</v>
          </cell>
          <cell r="M474">
            <v>10275.62</v>
          </cell>
          <cell r="N474">
            <v>10129.416</v>
          </cell>
          <cell r="O474">
            <v>10101.74</v>
          </cell>
        </row>
        <row r="475">
          <cell r="A475">
            <v>21687.04</v>
          </cell>
          <cell r="B475">
            <v>15575.226</v>
          </cell>
          <cell r="C475">
            <v>13222.39</v>
          </cell>
          <cell r="D475">
            <v>13061.89</v>
          </cell>
          <cell r="E475">
            <v>13061.89</v>
          </cell>
          <cell r="F475">
            <v>10821.156</v>
          </cell>
          <cell r="G475">
            <v>10791.59</v>
          </cell>
          <cell r="H475">
            <v>10791.59</v>
          </cell>
          <cell r="I475">
            <v>10791.59</v>
          </cell>
          <cell r="J475">
            <v>10821.156</v>
          </cell>
          <cell r="K475">
            <v>10791.59</v>
          </cell>
          <cell r="L475">
            <v>10791.59</v>
          </cell>
          <cell r="M475">
            <v>10275.62</v>
          </cell>
          <cell r="N475">
            <v>10129.416</v>
          </cell>
          <cell r="O475">
            <v>10101.74</v>
          </cell>
        </row>
        <row r="476">
          <cell r="A476">
            <v>21687.04</v>
          </cell>
          <cell r="B476">
            <v>15575.226</v>
          </cell>
          <cell r="C476">
            <v>13222.39</v>
          </cell>
          <cell r="D476">
            <v>13061.89</v>
          </cell>
          <cell r="E476">
            <v>13061.89</v>
          </cell>
          <cell r="F476">
            <v>10821.156</v>
          </cell>
          <cell r="G476">
            <v>10791.59</v>
          </cell>
          <cell r="H476">
            <v>10791.59</v>
          </cell>
          <cell r="I476">
            <v>10791.59</v>
          </cell>
          <cell r="J476">
            <v>10821.156</v>
          </cell>
          <cell r="K476">
            <v>10791.59</v>
          </cell>
          <cell r="L476">
            <v>10791.59</v>
          </cell>
          <cell r="M476">
            <v>10275.62</v>
          </cell>
          <cell r="N476">
            <v>10129.416</v>
          </cell>
          <cell r="O476">
            <v>10101.74</v>
          </cell>
        </row>
        <row r="477">
          <cell r="A477">
            <v>21687.04</v>
          </cell>
          <cell r="B477">
            <v>15575.226</v>
          </cell>
          <cell r="C477">
            <v>13222.39</v>
          </cell>
          <cell r="D477">
            <v>13061.89</v>
          </cell>
          <cell r="E477">
            <v>13061.89</v>
          </cell>
          <cell r="F477">
            <v>10821.156</v>
          </cell>
          <cell r="G477">
            <v>10791.59</v>
          </cell>
          <cell r="H477">
            <v>10791.59</v>
          </cell>
          <cell r="I477">
            <v>10791.59</v>
          </cell>
          <cell r="J477">
            <v>10821.156</v>
          </cell>
          <cell r="K477">
            <v>10791.59</v>
          </cell>
          <cell r="L477">
            <v>10791.59</v>
          </cell>
          <cell r="M477">
            <v>10275.62</v>
          </cell>
          <cell r="N477">
            <v>10129.416</v>
          </cell>
          <cell r="O477">
            <v>10101.74</v>
          </cell>
        </row>
        <row r="478">
          <cell r="A478">
            <v>21687.04</v>
          </cell>
          <cell r="B478">
            <v>15575.226</v>
          </cell>
          <cell r="C478">
            <v>13222.39</v>
          </cell>
          <cell r="D478">
            <v>13061.89</v>
          </cell>
          <cell r="E478">
            <v>13061.89</v>
          </cell>
          <cell r="F478">
            <v>10821.156</v>
          </cell>
          <cell r="G478">
            <v>10791.59</v>
          </cell>
          <cell r="H478">
            <v>10791.59</v>
          </cell>
          <cell r="I478">
            <v>10791.59</v>
          </cell>
          <cell r="J478">
            <v>10821.156</v>
          </cell>
          <cell r="K478">
            <v>10791.59</v>
          </cell>
          <cell r="L478">
            <v>10791.59</v>
          </cell>
          <cell r="M478">
            <v>10275.62</v>
          </cell>
          <cell r="N478">
            <v>10129.416</v>
          </cell>
          <cell r="O478">
            <v>10101.74</v>
          </cell>
        </row>
        <row r="479">
          <cell r="A479">
            <v>21687.04</v>
          </cell>
          <cell r="B479">
            <v>15575.226</v>
          </cell>
          <cell r="C479">
            <v>13222.39</v>
          </cell>
          <cell r="D479">
            <v>13061.89</v>
          </cell>
          <cell r="E479">
            <v>13061.89</v>
          </cell>
          <cell r="F479">
            <v>10821.156</v>
          </cell>
          <cell r="G479">
            <v>10791.59</v>
          </cell>
          <cell r="H479">
            <v>10791.59</v>
          </cell>
          <cell r="I479">
            <v>10791.59</v>
          </cell>
          <cell r="J479">
            <v>10821.156</v>
          </cell>
          <cell r="K479">
            <v>10791.59</v>
          </cell>
          <cell r="L479">
            <v>10791.59</v>
          </cell>
          <cell r="M479">
            <v>10275.62</v>
          </cell>
          <cell r="N479">
            <v>10129.416</v>
          </cell>
          <cell r="O479">
            <v>10101.74</v>
          </cell>
        </row>
        <row r="480">
          <cell r="A480">
            <v>21687.04</v>
          </cell>
          <cell r="B480">
            <v>15575.226</v>
          </cell>
          <cell r="C480">
            <v>13222.39</v>
          </cell>
          <cell r="D480">
            <v>13061.89</v>
          </cell>
          <cell r="E480">
            <v>13061.89</v>
          </cell>
          <cell r="F480">
            <v>10821.156</v>
          </cell>
          <cell r="G480">
            <v>10791.59</v>
          </cell>
          <cell r="H480">
            <v>10791.59</v>
          </cell>
          <cell r="I480">
            <v>10791.59</v>
          </cell>
          <cell r="J480">
            <v>10821.156</v>
          </cell>
          <cell r="K480">
            <v>10791.59</v>
          </cell>
          <cell r="L480">
            <v>10791.59</v>
          </cell>
          <cell r="M480">
            <v>10275.62</v>
          </cell>
          <cell r="N480">
            <v>10129.416</v>
          </cell>
          <cell r="O480">
            <v>10101.74</v>
          </cell>
        </row>
        <row r="481">
          <cell r="A481">
            <v>21687.04</v>
          </cell>
          <cell r="B481">
            <v>15575.226</v>
          </cell>
          <cell r="C481">
            <v>13222.39</v>
          </cell>
          <cell r="D481">
            <v>13061.89</v>
          </cell>
          <cell r="E481">
            <v>13061.89</v>
          </cell>
          <cell r="F481">
            <v>10821.156</v>
          </cell>
          <cell r="G481">
            <v>10791.59</v>
          </cell>
          <cell r="H481">
            <v>10791.59</v>
          </cell>
          <cell r="I481">
            <v>10791.59</v>
          </cell>
          <cell r="J481">
            <v>10821.156</v>
          </cell>
          <cell r="K481">
            <v>10791.59</v>
          </cell>
          <cell r="L481">
            <v>10791.59</v>
          </cell>
          <cell r="M481">
            <v>10275.62</v>
          </cell>
          <cell r="N481">
            <v>10129.416</v>
          </cell>
          <cell r="O481">
            <v>10101.74</v>
          </cell>
        </row>
        <row r="482">
          <cell r="A482">
            <v>21687.04</v>
          </cell>
          <cell r="B482">
            <v>15575.226</v>
          </cell>
          <cell r="C482">
            <v>13222.39</v>
          </cell>
          <cell r="D482">
            <v>13061.89</v>
          </cell>
          <cell r="E482">
            <v>13061.89</v>
          </cell>
          <cell r="F482">
            <v>10821.156</v>
          </cell>
          <cell r="G482">
            <v>10791.59</v>
          </cell>
          <cell r="H482">
            <v>10791.59</v>
          </cell>
          <cell r="I482">
            <v>10791.59</v>
          </cell>
          <cell r="J482">
            <v>10821.156</v>
          </cell>
          <cell r="K482">
            <v>10791.59</v>
          </cell>
          <cell r="L482">
            <v>10791.59</v>
          </cell>
          <cell r="M482">
            <v>10275.62</v>
          </cell>
          <cell r="N482">
            <v>10129.416</v>
          </cell>
          <cell r="O482">
            <v>10101.74</v>
          </cell>
        </row>
        <row r="483">
          <cell r="A483">
            <v>21687.04</v>
          </cell>
          <cell r="B483">
            <v>15575.226</v>
          </cell>
          <cell r="C483">
            <v>13222.39</v>
          </cell>
          <cell r="D483">
            <v>13061.89</v>
          </cell>
          <cell r="E483">
            <v>13061.89</v>
          </cell>
          <cell r="F483">
            <v>10821.156</v>
          </cell>
          <cell r="G483">
            <v>10791.59</v>
          </cell>
          <cell r="H483">
            <v>10791.59</v>
          </cell>
          <cell r="I483">
            <v>10791.59</v>
          </cell>
          <cell r="J483">
            <v>10821.156</v>
          </cell>
          <cell r="K483">
            <v>10791.59</v>
          </cell>
          <cell r="L483">
            <v>10791.59</v>
          </cell>
          <cell r="M483">
            <v>10275.62</v>
          </cell>
          <cell r="N483">
            <v>10129.416</v>
          </cell>
          <cell r="O483">
            <v>10101.74</v>
          </cell>
        </row>
        <row r="484">
          <cell r="A484">
            <v>21687.04</v>
          </cell>
          <cell r="B484">
            <v>15575.226</v>
          </cell>
          <cell r="C484">
            <v>13222.39</v>
          </cell>
          <cell r="D484">
            <v>13061.89</v>
          </cell>
          <cell r="E484">
            <v>13061.89</v>
          </cell>
          <cell r="F484">
            <v>10821.156</v>
          </cell>
          <cell r="G484">
            <v>10791.59</v>
          </cell>
          <cell r="H484">
            <v>10791.59</v>
          </cell>
          <cell r="I484">
            <v>10791.59</v>
          </cell>
          <cell r="J484">
            <v>10821.156</v>
          </cell>
          <cell r="K484">
            <v>10791.59</v>
          </cell>
          <cell r="L484">
            <v>10791.59</v>
          </cell>
          <cell r="M484">
            <v>10275.62</v>
          </cell>
          <cell r="N484">
            <v>10129.416</v>
          </cell>
          <cell r="O484">
            <v>10101.74</v>
          </cell>
        </row>
        <row r="485">
          <cell r="A485">
            <v>21687.04</v>
          </cell>
          <cell r="B485">
            <v>15575.226</v>
          </cell>
          <cell r="C485">
            <v>13222.39</v>
          </cell>
          <cell r="D485">
            <v>13061.89</v>
          </cell>
          <cell r="E485">
            <v>13061.89</v>
          </cell>
          <cell r="F485">
            <v>10821.156</v>
          </cell>
          <cell r="G485">
            <v>10791.59</v>
          </cell>
          <cell r="H485">
            <v>10791.59</v>
          </cell>
          <cell r="I485">
            <v>10791.59</v>
          </cell>
          <cell r="J485">
            <v>10821.156</v>
          </cell>
          <cell r="K485">
            <v>10791.59</v>
          </cell>
          <cell r="L485">
            <v>10791.59</v>
          </cell>
          <cell r="M485">
            <v>10275.62</v>
          </cell>
          <cell r="N485">
            <v>10129.416</v>
          </cell>
          <cell r="O485">
            <v>10101.74</v>
          </cell>
        </row>
        <row r="486">
          <cell r="A486">
            <v>21687.04</v>
          </cell>
          <cell r="B486">
            <v>15575.226</v>
          </cell>
          <cell r="C486">
            <v>13222.39</v>
          </cell>
          <cell r="D486">
            <v>13061.89</v>
          </cell>
          <cell r="E486">
            <v>13061.89</v>
          </cell>
          <cell r="F486">
            <v>10821.156</v>
          </cell>
          <cell r="G486">
            <v>10791.59</v>
          </cell>
          <cell r="H486">
            <v>10791.59</v>
          </cell>
          <cell r="I486">
            <v>10791.59</v>
          </cell>
          <cell r="J486">
            <v>10821.156</v>
          </cell>
          <cell r="K486">
            <v>10791.59</v>
          </cell>
          <cell r="L486">
            <v>10791.59</v>
          </cell>
          <cell r="M486">
            <v>10275.62</v>
          </cell>
          <cell r="N486">
            <v>10129.416</v>
          </cell>
          <cell r="O486">
            <v>10101.74</v>
          </cell>
        </row>
        <row r="487">
          <cell r="A487">
            <v>21687.04</v>
          </cell>
          <cell r="B487">
            <v>15575.226</v>
          </cell>
          <cell r="C487">
            <v>13222.39</v>
          </cell>
          <cell r="D487">
            <v>13061.89</v>
          </cell>
          <cell r="E487">
            <v>13061.89</v>
          </cell>
          <cell r="F487">
            <v>10821.156</v>
          </cell>
          <cell r="G487">
            <v>10791.59</v>
          </cell>
          <cell r="H487">
            <v>10791.59</v>
          </cell>
          <cell r="I487">
            <v>10791.59</v>
          </cell>
          <cell r="J487">
            <v>10821.156</v>
          </cell>
          <cell r="K487">
            <v>10791.59</v>
          </cell>
          <cell r="L487">
            <v>10791.59</v>
          </cell>
          <cell r="M487">
            <v>10275.62</v>
          </cell>
          <cell r="N487">
            <v>10129.416</v>
          </cell>
          <cell r="O487">
            <v>10101.74</v>
          </cell>
        </row>
        <row r="488">
          <cell r="A488">
            <v>21687.04</v>
          </cell>
          <cell r="B488">
            <v>15575.226</v>
          </cell>
          <cell r="C488">
            <v>13222.39</v>
          </cell>
          <cell r="D488">
            <v>13061.89</v>
          </cell>
          <cell r="E488">
            <v>13061.89</v>
          </cell>
          <cell r="F488">
            <v>10821.156</v>
          </cell>
          <cell r="G488">
            <v>10791.59</v>
          </cell>
          <cell r="H488">
            <v>10791.59</v>
          </cell>
          <cell r="I488">
            <v>10791.59</v>
          </cell>
          <cell r="J488">
            <v>10821.156</v>
          </cell>
          <cell r="K488">
            <v>10791.59</v>
          </cell>
          <cell r="L488">
            <v>10791.59</v>
          </cell>
          <cell r="M488">
            <v>10275.62</v>
          </cell>
          <cell r="N488">
            <v>10129.416</v>
          </cell>
          <cell r="O488">
            <v>10101.74</v>
          </cell>
        </row>
        <row r="489">
          <cell r="A489">
            <v>21687.04</v>
          </cell>
          <cell r="B489">
            <v>15575.226</v>
          </cell>
          <cell r="C489">
            <v>13222.39</v>
          </cell>
          <cell r="D489">
            <v>13061.89</v>
          </cell>
          <cell r="E489">
            <v>13061.89</v>
          </cell>
          <cell r="F489">
            <v>10821.156</v>
          </cell>
          <cell r="G489">
            <v>10791.59</v>
          </cell>
          <cell r="H489">
            <v>10791.59</v>
          </cell>
          <cell r="I489">
            <v>10791.59</v>
          </cell>
          <cell r="J489">
            <v>10821.156</v>
          </cell>
          <cell r="K489">
            <v>10791.59</v>
          </cell>
          <cell r="L489">
            <v>10791.59</v>
          </cell>
          <cell r="M489">
            <v>10275.62</v>
          </cell>
          <cell r="N489">
            <v>10129.416</v>
          </cell>
          <cell r="O489">
            <v>10101.74</v>
          </cell>
        </row>
        <row r="490">
          <cell r="A490">
            <v>21687.04</v>
          </cell>
          <cell r="B490">
            <v>15575.226</v>
          </cell>
          <cell r="C490">
            <v>13222.39</v>
          </cell>
          <cell r="D490">
            <v>13061.89</v>
          </cell>
          <cell r="E490">
            <v>13061.89</v>
          </cell>
          <cell r="F490">
            <v>10821.156</v>
          </cell>
          <cell r="G490">
            <v>10791.59</v>
          </cell>
          <cell r="H490">
            <v>10791.59</v>
          </cell>
          <cell r="I490">
            <v>10791.59</v>
          </cell>
          <cell r="J490">
            <v>10821.156</v>
          </cell>
          <cell r="K490">
            <v>10791.59</v>
          </cell>
          <cell r="L490">
            <v>10791.59</v>
          </cell>
          <cell r="M490">
            <v>10275.62</v>
          </cell>
          <cell r="N490">
            <v>10129.416</v>
          </cell>
          <cell r="O490">
            <v>10101.74</v>
          </cell>
        </row>
        <row r="491">
          <cell r="A491">
            <v>21687.04</v>
          </cell>
          <cell r="B491">
            <v>15575.226</v>
          </cell>
          <cell r="C491">
            <v>13222.39</v>
          </cell>
          <cell r="D491">
            <v>13061.89</v>
          </cell>
          <cell r="E491">
            <v>13061.89</v>
          </cell>
          <cell r="F491">
            <v>10821.156</v>
          </cell>
          <cell r="G491">
            <v>10791.59</v>
          </cell>
          <cell r="H491">
            <v>10791.59</v>
          </cell>
          <cell r="I491">
            <v>10791.59</v>
          </cell>
          <cell r="J491">
            <v>10821.156</v>
          </cell>
          <cell r="K491">
            <v>10791.59</v>
          </cell>
          <cell r="L491">
            <v>10791.59</v>
          </cell>
          <cell r="M491">
            <v>10275.62</v>
          </cell>
          <cell r="N491">
            <v>10129.416</v>
          </cell>
          <cell r="O491">
            <v>10101.74</v>
          </cell>
        </row>
        <row r="492">
          <cell r="A492">
            <v>21687.04</v>
          </cell>
          <cell r="B492">
            <v>15575.226</v>
          </cell>
          <cell r="C492">
            <v>13222.39</v>
          </cell>
          <cell r="D492">
            <v>13061.89</v>
          </cell>
          <cell r="E492">
            <v>13061.89</v>
          </cell>
          <cell r="F492">
            <v>10821.156</v>
          </cell>
          <cell r="G492">
            <v>10791.59</v>
          </cell>
          <cell r="H492">
            <v>10791.59</v>
          </cell>
          <cell r="I492">
            <v>10791.59</v>
          </cell>
          <cell r="J492">
            <v>10821.156</v>
          </cell>
          <cell r="K492">
            <v>10791.59</v>
          </cell>
          <cell r="L492">
            <v>10791.59</v>
          </cell>
          <cell r="M492">
            <v>10275.62</v>
          </cell>
          <cell r="N492">
            <v>10129.416</v>
          </cell>
          <cell r="O492">
            <v>10101.74</v>
          </cell>
        </row>
        <row r="493">
          <cell r="A493">
            <v>21687.04</v>
          </cell>
          <cell r="B493">
            <v>15575.226</v>
          </cell>
          <cell r="C493">
            <v>13222.39</v>
          </cell>
          <cell r="D493">
            <v>13061.89</v>
          </cell>
          <cell r="E493">
            <v>13061.89</v>
          </cell>
          <cell r="F493">
            <v>10821.156</v>
          </cell>
          <cell r="G493">
            <v>10791.59</v>
          </cell>
          <cell r="H493">
            <v>10791.59</v>
          </cell>
          <cell r="I493">
            <v>10791.59</v>
          </cell>
          <cell r="J493">
            <v>10821.156</v>
          </cell>
          <cell r="K493">
            <v>10791.59</v>
          </cell>
          <cell r="L493">
            <v>10791.59</v>
          </cell>
          <cell r="M493">
            <v>10275.62</v>
          </cell>
          <cell r="N493">
            <v>10129.416</v>
          </cell>
          <cell r="O493">
            <v>10101.74</v>
          </cell>
        </row>
        <row r="494">
          <cell r="A494">
            <v>21687.04</v>
          </cell>
          <cell r="B494">
            <v>15575.226</v>
          </cell>
          <cell r="C494">
            <v>13222.39</v>
          </cell>
          <cell r="D494">
            <v>13061.89</v>
          </cell>
          <cell r="E494">
            <v>13061.89</v>
          </cell>
          <cell r="F494">
            <v>10821.156</v>
          </cell>
          <cell r="G494">
            <v>10791.59</v>
          </cell>
          <cell r="H494">
            <v>10791.59</v>
          </cell>
          <cell r="I494">
            <v>10791.59</v>
          </cell>
          <cell r="J494">
            <v>10821.156</v>
          </cell>
          <cell r="K494">
            <v>10791.59</v>
          </cell>
          <cell r="L494">
            <v>10791.59</v>
          </cell>
          <cell r="M494">
            <v>10275.62</v>
          </cell>
          <cell r="N494">
            <v>10129.416</v>
          </cell>
          <cell r="O494">
            <v>10101.74</v>
          </cell>
        </row>
        <row r="495">
          <cell r="A495">
            <v>21687.04</v>
          </cell>
          <cell r="B495">
            <v>15575.226</v>
          </cell>
          <cell r="C495">
            <v>13222.39</v>
          </cell>
          <cell r="D495">
            <v>13061.89</v>
          </cell>
          <cell r="E495">
            <v>13061.89</v>
          </cell>
          <cell r="F495">
            <v>10821.156</v>
          </cell>
          <cell r="G495">
            <v>10791.59</v>
          </cell>
          <cell r="H495">
            <v>10791.59</v>
          </cell>
          <cell r="I495">
            <v>10791.59</v>
          </cell>
          <cell r="J495">
            <v>10821.156</v>
          </cell>
          <cell r="K495">
            <v>10791.59</v>
          </cell>
          <cell r="L495">
            <v>10791.59</v>
          </cell>
          <cell r="M495">
            <v>10275.62</v>
          </cell>
          <cell r="N495">
            <v>10129.416</v>
          </cell>
          <cell r="O495">
            <v>10101.74</v>
          </cell>
        </row>
        <row r="496">
          <cell r="A496">
            <v>21687.04</v>
          </cell>
          <cell r="B496">
            <v>15575.226</v>
          </cell>
          <cell r="C496">
            <v>13222.39</v>
          </cell>
          <cell r="D496">
            <v>13061.89</v>
          </cell>
          <cell r="E496">
            <v>13061.89</v>
          </cell>
          <cell r="F496">
            <v>10821.156</v>
          </cell>
          <cell r="G496">
            <v>10791.59</v>
          </cell>
          <cell r="H496">
            <v>10791.59</v>
          </cell>
          <cell r="I496">
            <v>10791.59</v>
          </cell>
          <cell r="J496">
            <v>10821.156</v>
          </cell>
          <cell r="K496">
            <v>10791.59</v>
          </cell>
          <cell r="L496">
            <v>10791.59</v>
          </cell>
          <cell r="M496">
            <v>10275.62</v>
          </cell>
          <cell r="N496">
            <v>10129.416</v>
          </cell>
          <cell r="O496">
            <v>10101.74</v>
          </cell>
        </row>
        <row r="497">
          <cell r="A497">
            <v>21687.04</v>
          </cell>
          <cell r="B497">
            <v>15575.226</v>
          </cell>
          <cell r="C497">
            <v>13222.39</v>
          </cell>
          <cell r="D497">
            <v>13061.89</v>
          </cell>
          <cell r="E497">
            <v>13061.89</v>
          </cell>
          <cell r="F497">
            <v>10821.156</v>
          </cell>
          <cell r="G497">
            <v>10791.59</v>
          </cell>
          <cell r="H497">
            <v>10791.59</v>
          </cell>
          <cell r="I497">
            <v>10791.59</v>
          </cell>
          <cell r="J497">
            <v>10821.156</v>
          </cell>
          <cell r="K497">
            <v>10791.59</v>
          </cell>
          <cell r="L497">
            <v>10791.59</v>
          </cell>
          <cell r="M497">
            <v>10275.62</v>
          </cell>
          <cell r="N497">
            <v>10129.416</v>
          </cell>
          <cell r="O497">
            <v>10101.74</v>
          </cell>
        </row>
        <row r="498">
          <cell r="A498">
            <v>21687.04</v>
          </cell>
          <cell r="B498">
            <v>15575.226</v>
          </cell>
          <cell r="C498">
            <v>13222.39</v>
          </cell>
          <cell r="D498">
            <v>13061.89</v>
          </cell>
          <cell r="E498">
            <v>13061.89</v>
          </cell>
          <cell r="F498">
            <v>10821.156</v>
          </cell>
          <cell r="G498">
            <v>10791.59</v>
          </cell>
          <cell r="H498">
            <v>10791.59</v>
          </cell>
          <cell r="I498">
            <v>10791.59</v>
          </cell>
          <cell r="J498">
            <v>10821.156</v>
          </cell>
          <cell r="K498">
            <v>10791.59</v>
          </cell>
          <cell r="L498">
            <v>10791.59</v>
          </cell>
          <cell r="M498">
            <v>10275.62</v>
          </cell>
          <cell r="N498">
            <v>10129.416</v>
          </cell>
          <cell r="O498">
            <v>10101.74</v>
          </cell>
        </row>
        <row r="499">
          <cell r="A499">
            <v>21687.04</v>
          </cell>
          <cell r="B499">
            <v>15575.226</v>
          </cell>
          <cell r="C499">
            <v>13222.39</v>
          </cell>
          <cell r="D499">
            <v>13061.89</v>
          </cell>
          <cell r="E499">
            <v>13061.89</v>
          </cell>
          <cell r="F499">
            <v>10821.156</v>
          </cell>
          <cell r="G499">
            <v>10791.59</v>
          </cell>
          <cell r="H499">
            <v>10791.59</v>
          </cell>
          <cell r="I499">
            <v>10791.59</v>
          </cell>
          <cell r="J499">
            <v>10821.156</v>
          </cell>
          <cell r="K499">
            <v>10791.59</v>
          </cell>
          <cell r="L499">
            <v>10791.59</v>
          </cell>
          <cell r="M499">
            <v>10275.62</v>
          </cell>
          <cell r="N499">
            <v>10129.416</v>
          </cell>
          <cell r="O499">
            <v>10101.74</v>
          </cell>
        </row>
        <row r="500">
          <cell r="A500">
            <v>21687.04</v>
          </cell>
          <cell r="B500">
            <v>15575.226</v>
          </cell>
          <cell r="C500">
            <v>13222.39</v>
          </cell>
          <cell r="D500">
            <v>13061.89</v>
          </cell>
          <cell r="E500">
            <v>13061.89</v>
          </cell>
          <cell r="F500">
            <v>10821.156</v>
          </cell>
          <cell r="G500">
            <v>10791.59</v>
          </cell>
          <cell r="H500">
            <v>10791.59</v>
          </cell>
          <cell r="I500">
            <v>10791.59</v>
          </cell>
          <cell r="J500">
            <v>10821.156</v>
          </cell>
          <cell r="K500">
            <v>10791.59</v>
          </cell>
          <cell r="L500">
            <v>10791.59</v>
          </cell>
          <cell r="M500">
            <v>10275.62</v>
          </cell>
          <cell r="N500">
            <v>10129.416</v>
          </cell>
          <cell r="O500">
            <v>10101.74</v>
          </cell>
        </row>
        <row r="501">
          <cell r="A501">
            <v>21687.04</v>
          </cell>
          <cell r="B501">
            <v>15575.226</v>
          </cell>
          <cell r="C501">
            <v>13222.39</v>
          </cell>
          <cell r="D501">
            <v>13061.89</v>
          </cell>
          <cell r="E501">
            <v>13061.89</v>
          </cell>
          <cell r="F501">
            <v>10821.156</v>
          </cell>
          <cell r="G501">
            <v>10791.59</v>
          </cell>
          <cell r="H501">
            <v>10791.59</v>
          </cell>
          <cell r="I501">
            <v>10791.59</v>
          </cell>
          <cell r="J501">
            <v>10821.156</v>
          </cell>
          <cell r="K501">
            <v>10791.59</v>
          </cell>
          <cell r="L501">
            <v>10791.59</v>
          </cell>
          <cell r="M501">
            <v>10275.62</v>
          </cell>
          <cell r="N501">
            <v>10129.416</v>
          </cell>
          <cell r="O501">
            <v>10101.74</v>
          </cell>
        </row>
        <row r="502">
          <cell r="A502">
            <v>21687.04</v>
          </cell>
          <cell r="B502">
            <v>15575.226</v>
          </cell>
          <cell r="C502">
            <v>13222.39</v>
          </cell>
          <cell r="D502">
            <v>13061.89</v>
          </cell>
          <cell r="E502">
            <v>13061.89</v>
          </cell>
          <cell r="F502">
            <v>10821.156</v>
          </cell>
          <cell r="G502">
            <v>10791.59</v>
          </cell>
          <cell r="H502">
            <v>10791.59</v>
          </cell>
          <cell r="I502">
            <v>10791.59</v>
          </cell>
          <cell r="J502">
            <v>10821.156</v>
          </cell>
          <cell r="K502">
            <v>10791.59</v>
          </cell>
          <cell r="L502">
            <v>10791.59</v>
          </cell>
          <cell r="M502">
            <v>10275.62</v>
          </cell>
          <cell r="N502">
            <v>10129.416</v>
          </cell>
          <cell r="O502">
            <v>10101.74</v>
          </cell>
        </row>
        <row r="503">
          <cell r="A503">
            <v>21687.04</v>
          </cell>
          <cell r="B503">
            <v>15575.226</v>
          </cell>
          <cell r="C503">
            <v>13222.39</v>
          </cell>
          <cell r="D503">
            <v>13061.89</v>
          </cell>
          <cell r="E503">
            <v>13061.89</v>
          </cell>
          <cell r="F503">
            <v>10821.156</v>
          </cell>
          <cell r="G503">
            <v>10791.59</v>
          </cell>
          <cell r="H503">
            <v>10791.59</v>
          </cell>
          <cell r="I503">
            <v>10791.59</v>
          </cell>
          <cell r="J503">
            <v>10821.156</v>
          </cell>
          <cell r="K503">
            <v>10791.59</v>
          </cell>
          <cell r="L503">
            <v>10791.59</v>
          </cell>
          <cell r="M503">
            <v>10275.62</v>
          </cell>
          <cell r="N503">
            <v>10129.416</v>
          </cell>
          <cell r="O503">
            <v>10101.74</v>
          </cell>
        </row>
        <row r="504">
          <cell r="A504">
            <v>21687.04</v>
          </cell>
          <cell r="B504">
            <v>15575.226</v>
          </cell>
          <cell r="C504">
            <v>13222.39</v>
          </cell>
          <cell r="D504">
            <v>13061.89</v>
          </cell>
          <cell r="E504">
            <v>13061.89</v>
          </cell>
          <cell r="F504">
            <v>10821.156</v>
          </cell>
          <cell r="G504">
            <v>10791.59</v>
          </cell>
          <cell r="H504">
            <v>10791.59</v>
          </cell>
          <cell r="I504">
            <v>10791.59</v>
          </cell>
          <cell r="J504">
            <v>10821.156</v>
          </cell>
          <cell r="K504">
            <v>10791.59</v>
          </cell>
          <cell r="L504">
            <v>10791.59</v>
          </cell>
          <cell r="M504">
            <v>10275.62</v>
          </cell>
          <cell r="N504">
            <v>10129.416</v>
          </cell>
          <cell r="O504">
            <v>10101.74</v>
          </cell>
        </row>
        <row r="505">
          <cell r="A505">
            <v>21687.04</v>
          </cell>
          <cell r="B505">
            <v>15575.226</v>
          </cell>
          <cell r="C505">
            <v>13222.39</v>
          </cell>
          <cell r="D505">
            <v>13061.89</v>
          </cell>
          <cell r="E505">
            <v>13061.89</v>
          </cell>
          <cell r="F505">
            <v>10821.156</v>
          </cell>
          <cell r="G505">
            <v>10791.59</v>
          </cell>
          <cell r="H505">
            <v>10791.59</v>
          </cell>
          <cell r="I505">
            <v>10791.59</v>
          </cell>
          <cell r="J505">
            <v>10821.156</v>
          </cell>
          <cell r="K505">
            <v>10791.59</v>
          </cell>
          <cell r="L505">
            <v>10791.59</v>
          </cell>
          <cell r="M505">
            <v>10275.62</v>
          </cell>
          <cell r="N505">
            <v>10129.416</v>
          </cell>
          <cell r="O505">
            <v>10101.74</v>
          </cell>
        </row>
        <row r="506">
          <cell r="A506">
            <v>21687.04</v>
          </cell>
          <cell r="B506">
            <v>15575.226</v>
          </cell>
          <cell r="C506">
            <v>13222.39</v>
          </cell>
          <cell r="D506">
            <v>13061.89</v>
          </cell>
          <cell r="E506">
            <v>13061.89</v>
          </cell>
          <cell r="F506">
            <v>10821.156</v>
          </cell>
          <cell r="G506">
            <v>10791.59</v>
          </cell>
          <cell r="H506">
            <v>10791.59</v>
          </cell>
          <cell r="I506">
            <v>10791.59</v>
          </cell>
          <cell r="J506">
            <v>10821.156</v>
          </cell>
          <cell r="K506">
            <v>10791.59</v>
          </cell>
          <cell r="L506">
            <v>10791.59</v>
          </cell>
          <cell r="M506">
            <v>10275.62</v>
          </cell>
          <cell r="N506">
            <v>10129.416</v>
          </cell>
          <cell r="O506">
            <v>10101.74</v>
          </cell>
        </row>
        <row r="507">
          <cell r="A507">
            <v>21687.04</v>
          </cell>
          <cell r="B507">
            <v>15575.226</v>
          </cell>
          <cell r="C507">
            <v>13222.39</v>
          </cell>
          <cell r="D507">
            <v>13061.89</v>
          </cell>
          <cell r="E507">
            <v>13061.89</v>
          </cell>
          <cell r="F507">
            <v>10821.156</v>
          </cell>
          <cell r="G507">
            <v>10791.59</v>
          </cell>
          <cell r="H507">
            <v>10791.59</v>
          </cell>
          <cell r="I507">
            <v>10791.59</v>
          </cell>
          <cell r="J507">
            <v>10821.156</v>
          </cell>
          <cell r="K507">
            <v>10791.59</v>
          </cell>
          <cell r="L507">
            <v>10791.59</v>
          </cell>
          <cell r="M507">
            <v>10275.62</v>
          </cell>
          <cell r="N507">
            <v>10129.416</v>
          </cell>
          <cell r="O507">
            <v>10101.74</v>
          </cell>
        </row>
        <row r="508">
          <cell r="A508">
            <v>21687.04</v>
          </cell>
          <cell r="B508">
            <v>15575.226</v>
          </cell>
          <cell r="C508">
            <v>13222.39</v>
          </cell>
          <cell r="D508">
            <v>13061.89</v>
          </cell>
          <cell r="E508">
            <v>13061.89</v>
          </cell>
          <cell r="F508">
            <v>10821.156</v>
          </cell>
          <cell r="G508">
            <v>10791.59</v>
          </cell>
          <cell r="H508">
            <v>10791.59</v>
          </cell>
          <cell r="I508">
            <v>10791.59</v>
          </cell>
          <cell r="J508">
            <v>10821.156</v>
          </cell>
          <cell r="K508">
            <v>10791.59</v>
          </cell>
          <cell r="L508">
            <v>10791.59</v>
          </cell>
          <cell r="M508">
            <v>10275.62</v>
          </cell>
          <cell r="N508">
            <v>10129.416</v>
          </cell>
          <cell r="O508">
            <v>10101.74</v>
          </cell>
        </row>
        <row r="509">
          <cell r="A509">
            <v>21687.04</v>
          </cell>
          <cell r="B509">
            <v>15575.226</v>
          </cell>
          <cell r="C509">
            <v>13222.39</v>
          </cell>
          <cell r="D509">
            <v>13061.89</v>
          </cell>
          <cell r="E509">
            <v>13061.89</v>
          </cell>
          <cell r="F509">
            <v>10821.156</v>
          </cell>
          <cell r="G509">
            <v>10791.59</v>
          </cell>
          <cell r="H509">
            <v>10791.59</v>
          </cell>
          <cell r="I509">
            <v>10791.59</v>
          </cell>
          <cell r="J509">
            <v>10821.156</v>
          </cell>
          <cell r="K509">
            <v>10791.59</v>
          </cell>
          <cell r="L509">
            <v>10791.59</v>
          </cell>
          <cell r="M509">
            <v>10275.62</v>
          </cell>
          <cell r="N509">
            <v>10129.416</v>
          </cell>
          <cell r="O509">
            <v>10101.74</v>
          </cell>
        </row>
        <row r="510">
          <cell r="A510">
            <v>21687.04</v>
          </cell>
          <cell r="B510">
            <v>15575.226</v>
          </cell>
          <cell r="C510">
            <v>13222.39</v>
          </cell>
          <cell r="D510">
            <v>13061.89</v>
          </cell>
          <cell r="E510">
            <v>13061.89</v>
          </cell>
          <cell r="F510">
            <v>10821.156</v>
          </cell>
          <cell r="G510">
            <v>10791.59</v>
          </cell>
          <cell r="H510">
            <v>10791.59</v>
          </cell>
          <cell r="I510">
            <v>10791.59</v>
          </cell>
          <cell r="J510">
            <v>10821.156</v>
          </cell>
          <cell r="K510">
            <v>10791.59</v>
          </cell>
          <cell r="L510">
            <v>10791.59</v>
          </cell>
          <cell r="M510">
            <v>10275.62</v>
          </cell>
          <cell r="N510">
            <v>10129.416</v>
          </cell>
          <cell r="O510">
            <v>10101.74</v>
          </cell>
        </row>
        <row r="511">
          <cell r="A511">
            <v>21687.04</v>
          </cell>
          <cell r="B511">
            <v>15575.226</v>
          </cell>
          <cell r="C511">
            <v>13222.39</v>
          </cell>
          <cell r="D511">
            <v>13061.89</v>
          </cell>
          <cell r="E511">
            <v>13061.89</v>
          </cell>
          <cell r="F511">
            <v>10821.156</v>
          </cell>
          <cell r="G511">
            <v>10791.59</v>
          </cell>
          <cell r="H511">
            <v>10791.59</v>
          </cell>
          <cell r="I511">
            <v>10791.59</v>
          </cell>
          <cell r="J511">
            <v>10821.156</v>
          </cell>
          <cell r="K511">
            <v>10791.59</v>
          </cell>
          <cell r="L511">
            <v>10791.59</v>
          </cell>
          <cell r="M511">
            <v>10275.62</v>
          </cell>
          <cell r="N511">
            <v>10129.416</v>
          </cell>
          <cell r="O511">
            <v>10101.74</v>
          </cell>
        </row>
        <row r="512">
          <cell r="A512">
            <v>21687.04</v>
          </cell>
          <cell r="B512">
            <v>15575.226</v>
          </cell>
          <cell r="C512">
            <v>13222.39</v>
          </cell>
          <cell r="D512">
            <v>13061.89</v>
          </cell>
          <cell r="E512">
            <v>13061.89</v>
          </cell>
          <cell r="F512">
            <v>10821.156</v>
          </cell>
          <cell r="G512">
            <v>10791.59</v>
          </cell>
          <cell r="H512">
            <v>10791.59</v>
          </cell>
          <cell r="I512">
            <v>10791.59</v>
          </cell>
          <cell r="J512">
            <v>10821.156</v>
          </cell>
          <cell r="K512">
            <v>10791.59</v>
          </cell>
          <cell r="L512">
            <v>10791.59</v>
          </cell>
          <cell r="M512">
            <v>10275.62</v>
          </cell>
          <cell r="N512">
            <v>10129.416</v>
          </cell>
          <cell r="O512">
            <v>10101.74</v>
          </cell>
        </row>
        <row r="513">
          <cell r="A513">
            <v>21687.04</v>
          </cell>
          <cell r="B513">
            <v>15575.226</v>
          </cell>
          <cell r="C513">
            <v>13222.39</v>
          </cell>
          <cell r="D513">
            <v>13061.89</v>
          </cell>
          <cell r="E513">
            <v>13061.89</v>
          </cell>
          <cell r="F513">
            <v>10821.156</v>
          </cell>
          <cell r="G513">
            <v>10791.59</v>
          </cell>
          <cell r="H513">
            <v>10791.59</v>
          </cell>
          <cell r="I513">
            <v>10791.59</v>
          </cell>
          <cell r="J513">
            <v>10821.156</v>
          </cell>
          <cell r="K513">
            <v>10791.59</v>
          </cell>
          <cell r="L513">
            <v>10791.59</v>
          </cell>
          <cell r="M513">
            <v>10275.62</v>
          </cell>
          <cell r="N513">
            <v>10129.416</v>
          </cell>
          <cell r="O513">
            <v>10101.74</v>
          </cell>
        </row>
        <row r="514">
          <cell r="A514">
            <v>21687.04</v>
          </cell>
          <cell r="B514">
            <v>15575.226</v>
          </cell>
          <cell r="C514">
            <v>13222.39</v>
          </cell>
          <cell r="D514">
            <v>13061.89</v>
          </cell>
          <cell r="E514">
            <v>13061.89</v>
          </cell>
          <cell r="F514">
            <v>10821.156</v>
          </cell>
          <cell r="G514">
            <v>10791.59</v>
          </cell>
          <cell r="H514">
            <v>10791.59</v>
          </cell>
          <cell r="I514">
            <v>10791.59</v>
          </cell>
          <cell r="J514">
            <v>10821.156</v>
          </cell>
          <cell r="K514">
            <v>10791.59</v>
          </cell>
          <cell r="L514">
            <v>10791.59</v>
          </cell>
          <cell r="M514">
            <v>10275.62</v>
          </cell>
          <cell r="N514">
            <v>10129.416</v>
          </cell>
          <cell r="O514">
            <v>10101.74</v>
          </cell>
        </row>
        <row r="515">
          <cell r="A515">
            <v>21687.04</v>
          </cell>
          <cell r="B515">
            <v>15575.226</v>
          </cell>
          <cell r="C515">
            <v>13222.39</v>
          </cell>
          <cell r="D515">
            <v>13061.89</v>
          </cell>
          <cell r="E515">
            <v>13061.89</v>
          </cell>
          <cell r="F515">
            <v>10821.156</v>
          </cell>
          <cell r="G515">
            <v>10791.59</v>
          </cell>
          <cell r="H515">
            <v>10791.59</v>
          </cell>
          <cell r="I515">
            <v>10791.59</v>
          </cell>
          <cell r="J515">
            <v>10821.156</v>
          </cell>
          <cell r="K515">
            <v>10791.59</v>
          </cell>
          <cell r="L515">
            <v>10791.59</v>
          </cell>
          <cell r="M515">
            <v>10275.62</v>
          </cell>
          <cell r="N515">
            <v>10129.416</v>
          </cell>
          <cell r="O515">
            <v>10101.74</v>
          </cell>
        </row>
        <row r="516">
          <cell r="A516">
            <v>21687.04</v>
          </cell>
          <cell r="B516">
            <v>15575.226</v>
          </cell>
          <cell r="C516">
            <v>13222.39</v>
          </cell>
          <cell r="D516">
            <v>13061.89</v>
          </cell>
          <cell r="E516">
            <v>13061.89</v>
          </cell>
          <cell r="F516">
            <v>10821.156</v>
          </cell>
          <cell r="G516">
            <v>10791.59</v>
          </cell>
          <cell r="H516">
            <v>10791.59</v>
          </cell>
          <cell r="I516">
            <v>10791.59</v>
          </cell>
          <cell r="J516">
            <v>10821.156</v>
          </cell>
          <cell r="K516">
            <v>10791.59</v>
          </cell>
          <cell r="L516">
            <v>10791.59</v>
          </cell>
          <cell r="M516">
            <v>10275.62</v>
          </cell>
          <cell r="N516">
            <v>10129.416</v>
          </cell>
          <cell r="O516">
            <v>10101.74</v>
          </cell>
        </row>
        <row r="517">
          <cell r="A517">
            <v>21687.04</v>
          </cell>
          <cell r="B517">
            <v>15575.226</v>
          </cell>
          <cell r="C517">
            <v>13222.39</v>
          </cell>
          <cell r="D517">
            <v>13061.89</v>
          </cell>
          <cell r="E517">
            <v>13061.89</v>
          </cell>
          <cell r="F517">
            <v>10821.156</v>
          </cell>
          <cell r="G517">
            <v>10791.59</v>
          </cell>
          <cell r="H517">
            <v>10791.59</v>
          </cell>
          <cell r="I517">
            <v>10791.59</v>
          </cell>
          <cell r="J517">
            <v>10821.156</v>
          </cell>
          <cell r="K517">
            <v>10791.59</v>
          </cell>
          <cell r="L517">
            <v>10791.59</v>
          </cell>
          <cell r="M517">
            <v>10275.62</v>
          </cell>
          <cell r="N517">
            <v>10129.416</v>
          </cell>
          <cell r="O517">
            <v>10101.74</v>
          </cell>
        </row>
        <row r="518">
          <cell r="A518">
            <v>21687.04</v>
          </cell>
          <cell r="B518">
            <v>15575.226</v>
          </cell>
          <cell r="C518">
            <v>13222.39</v>
          </cell>
          <cell r="D518">
            <v>13061.89</v>
          </cell>
          <cell r="E518">
            <v>13061.89</v>
          </cell>
          <cell r="F518">
            <v>10821.156</v>
          </cell>
          <cell r="G518">
            <v>10791.59</v>
          </cell>
          <cell r="H518">
            <v>10791.59</v>
          </cell>
          <cell r="I518">
            <v>10791.59</v>
          </cell>
          <cell r="J518">
            <v>10821.156</v>
          </cell>
          <cell r="K518">
            <v>10791.59</v>
          </cell>
          <cell r="L518">
            <v>10791.59</v>
          </cell>
          <cell r="M518">
            <v>10275.62</v>
          </cell>
          <cell r="N518">
            <v>10129.416</v>
          </cell>
          <cell r="O518">
            <v>10101.74</v>
          </cell>
        </row>
        <row r="519">
          <cell r="A519">
            <v>21687.04</v>
          </cell>
          <cell r="B519">
            <v>15575.226</v>
          </cell>
          <cell r="C519">
            <v>13222.39</v>
          </cell>
          <cell r="D519">
            <v>13061.89</v>
          </cell>
          <cell r="E519">
            <v>13061.89</v>
          </cell>
          <cell r="F519">
            <v>10821.156</v>
          </cell>
          <cell r="G519">
            <v>10791.59</v>
          </cell>
          <cell r="H519">
            <v>10791.59</v>
          </cell>
          <cell r="I519">
            <v>10791.59</v>
          </cell>
          <cell r="J519">
            <v>10821.156</v>
          </cell>
          <cell r="K519">
            <v>10791.59</v>
          </cell>
          <cell r="L519">
            <v>10791.59</v>
          </cell>
          <cell r="M519">
            <v>10275.62</v>
          </cell>
          <cell r="N519">
            <v>10129.416</v>
          </cell>
          <cell r="O519">
            <v>10101.74</v>
          </cell>
        </row>
        <row r="520">
          <cell r="A520">
            <v>21687.04</v>
          </cell>
          <cell r="B520">
            <v>15575.226</v>
          </cell>
          <cell r="C520">
            <v>13222.39</v>
          </cell>
          <cell r="D520">
            <v>13061.89</v>
          </cell>
          <cell r="E520">
            <v>13061.89</v>
          </cell>
          <cell r="F520">
            <v>10821.156</v>
          </cell>
          <cell r="G520">
            <v>10791.59</v>
          </cell>
          <cell r="H520">
            <v>10791.59</v>
          </cell>
          <cell r="I520">
            <v>10791.59</v>
          </cell>
          <cell r="J520">
            <v>10821.156</v>
          </cell>
          <cell r="K520">
            <v>10791.59</v>
          </cell>
          <cell r="L520">
            <v>10791.59</v>
          </cell>
          <cell r="M520">
            <v>10275.62</v>
          </cell>
          <cell r="N520">
            <v>10129.416</v>
          </cell>
          <cell r="O520">
            <v>10101.74</v>
          </cell>
        </row>
        <row r="521">
          <cell r="A521">
            <v>21687.04</v>
          </cell>
          <cell r="B521">
            <v>15575.226</v>
          </cell>
          <cell r="C521">
            <v>13222.39</v>
          </cell>
          <cell r="D521">
            <v>13061.89</v>
          </cell>
          <cell r="E521">
            <v>13061.89</v>
          </cell>
          <cell r="F521">
            <v>10821.156</v>
          </cell>
          <cell r="G521">
            <v>10791.59</v>
          </cell>
          <cell r="H521">
            <v>10791.59</v>
          </cell>
          <cell r="I521">
            <v>10791.59</v>
          </cell>
          <cell r="J521">
            <v>10821.156</v>
          </cell>
          <cell r="K521">
            <v>10791.59</v>
          </cell>
          <cell r="L521">
            <v>10791.59</v>
          </cell>
          <cell r="M521">
            <v>10275.62</v>
          </cell>
          <cell r="N521">
            <v>10129.416</v>
          </cell>
          <cell r="O521">
            <v>10101.74</v>
          </cell>
        </row>
        <row r="522">
          <cell r="A522">
            <v>21687.04</v>
          </cell>
          <cell r="B522">
            <v>15575.226</v>
          </cell>
          <cell r="C522">
            <v>13222.39</v>
          </cell>
          <cell r="D522">
            <v>13061.89</v>
          </cell>
          <cell r="E522">
            <v>13061.89</v>
          </cell>
          <cell r="F522">
            <v>10821.156</v>
          </cell>
          <cell r="G522">
            <v>10791.59</v>
          </cell>
          <cell r="H522">
            <v>10791.59</v>
          </cell>
          <cell r="I522">
            <v>10791.59</v>
          </cell>
          <cell r="J522">
            <v>10821.156</v>
          </cell>
          <cell r="K522">
            <v>10791.59</v>
          </cell>
          <cell r="L522">
            <v>10791.59</v>
          </cell>
          <cell r="M522">
            <v>10275.62</v>
          </cell>
          <cell r="N522">
            <v>10129.416</v>
          </cell>
          <cell r="O522">
            <v>10101.74</v>
          </cell>
        </row>
        <row r="523">
          <cell r="A523">
            <v>21687.04</v>
          </cell>
          <cell r="B523">
            <v>15575.226</v>
          </cell>
          <cell r="C523">
            <v>13222.39</v>
          </cell>
          <cell r="D523">
            <v>13061.89</v>
          </cell>
          <cell r="E523">
            <v>13061.89</v>
          </cell>
          <cell r="F523">
            <v>10821.156</v>
          </cell>
          <cell r="G523">
            <v>10791.59</v>
          </cell>
          <cell r="H523">
            <v>10791.59</v>
          </cell>
          <cell r="I523">
            <v>10791.59</v>
          </cell>
          <cell r="J523">
            <v>10821.156</v>
          </cell>
          <cell r="K523">
            <v>10791.59</v>
          </cell>
          <cell r="L523">
            <v>10791.59</v>
          </cell>
          <cell r="M523">
            <v>10275.62</v>
          </cell>
          <cell r="N523">
            <v>10129.416</v>
          </cell>
          <cell r="O523">
            <v>10101.74</v>
          </cell>
        </row>
        <row r="524">
          <cell r="A524">
            <v>21687.04</v>
          </cell>
          <cell r="B524">
            <v>15575.226</v>
          </cell>
          <cell r="C524">
            <v>13222.39</v>
          </cell>
          <cell r="D524">
            <v>13061.89</v>
          </cell>
          <cell r="E524">
            <v>13061.89</v>
          </cell>
          <cell r="F524">
            <v>10821.156</v>
          </cell>
          <cell r="G524">
            <v>10791.59</v>
          </cell>
          <cell r="H524">
            <v>10791.59</v>
          </cell>
          <cell r="I524">
            <v>10791.59</v>
          </cell>
          <cell r="J524">
            <v>10821.156</v>
          </cell>
          <cell r="K524">
            <v>10791.59</v>
          </cell>
          <cell r="L524">
            <v>10791.59</v>
          </cell>
          <cell r="M524">
            <v>10275.62</v>
          </cell>
          <cell r="N524">
            <v>10129.416</v>
          </cell>
          <cell r="O524">
            <v>10101.74</v>
          </cell>
        </row>
        <row r="525">
          <cell r="A525">
            <v>21687.04</v>
          </cell>
          <cell r="B525">
            <v>15575.226</v>
          </cell>
          <cell r="C525">
            <v>13222.39</v>
          </cell>
          <cell r="D525">
            <v>13061.89</v>
          </cell>
          <cell r="E525">
            <v>13061.89</v>
          </cell>
          <cell r="F525">
            <v>10821.156</v>
          </cell>
          <cell r="G525">
            <v>10791.59</v>
          </cell>
          <cell r="H525">
            <v>10791.59</v>
          </cell>
          <cell r="I525">
            <v>10791.59</v>
          </cell>
          <cell r="J525">
            <v>10821.156</v>
          </cell>
          <cell r="K525">
            <v>10791.59</v>
          </cell>
          <cell r="L525">
            <v>10791.59</v>
          </cell>
          <cell r="M525">
            <v>10275.62</v>
          </cell>
          <cell r="N525">
            <v>10129.416</v>
          </cell>
          <cell r="O525">
            <v>10101.74</v>
          </cell>
        </row>
        <row r="526">
          <cell r="A526">
            <v>21687.04</v>
          </cell>
          <cell r="B526">
            <v>15575.226</v>
          </cell>
          <cell r="C526">
            <v>13222.39</v>
          </cell>
          <cell r="D526">
            <v>13061.89</v>
          </cell>
          <cell r="E526">
            <v>13061.89</v>
          </cell>
          <cell r="F526">
            <v>10821.156</v>
          </cell>
          <cell r="G526">
            <v>10791.59</v>
          </cell>
          <cell r="H526">
            <v>10791.59</v>
          </cell>
          <cell r="I526">
            <v>10791.59</v>
          </cell>
          <cell r="J526">
            <v>10821.156</v>
          </cell>
          <cell r="K526">
            <v>10791.59</v>
          </cell>
          <cell r="L526">
            <v>10791.59</v>
          </cell>
          <cell r="M526">
            <v>10275.62</v>
          </cell>
          <cell r="N526">
            <v>10129.416</v>
          </cell>
          <cell r="O526">
            <v>10101.74</v>
          </cell>
        </row>
        <row r="527">
          <cell r="A527">
            <v>21687.04</v>
          </cell>
          <cell r="B527">
            <v>15575.226</v>
          </cell>
          <cell r="C527">
            <v>13222.39</v>
          </cell>
          <cell r="D527">
            <v>13061.89</v>
          </cell>
          <cell r="E527">
            <v>13061.89</v>
          </cell>
          <cell r="F527">
            <v>10821.156</v>
          </cell>
          <cell r="G527">
            <v>10791.59</v>
          </cell>
          <cell r="H527">
            <v>10791.59</v>
          </cell>
          <cell r="I527">
            <v>10791.59</v>
          </cell>
          <cell r="J527">
            <v>10821.156</v>
          </cell>
          <cell r="K527">
            <v>10791.59</v>
          </cell>
          <cell r="L527">
            <v>10791.59</v>
          </cell>
          <cell r="M527">
            <v>10275.62</v>
          </cell>
          <cell r="N527">
            <v>10129.416</v>
          </cell>
          <cell r="O527">
            <v>10101.74</v>
          </cell>
        </row>
        <row r="528">
          <cell r="A528">
            <v>21687.04</v>
          </cell>
          <cell r="B528">
            <v>15575.226</v>
          </cell>
          <cell r="C528">
            <v>13222.39</v>
          </cell>
          <cell r="D528">
            <v>13061.89</v>
          </cell>
          <cell r="E528">
            <v>13061.89</v>
          </cell>
          <cell r="F528">
            <v>10821.156</v>
          </cell>
          <cell r="G528">
            <v>10791.59</v>
          </cell>
          <cell r="H528">
            <v>10791.59</v>
          </cell>
          <cell r="I528">
            <v>10791.59</v>
          </cell>
          <cell r="J528">
            <v>10821.156</v>
          </cell>
          <cell r="K528">
            <v>10791.59</v>
          </cell>
          <cell r="L528">
            <v>10791.59</v>
          </cell>
          <cell r="M528">
            <v>10275.62</v>
          </cell>
          <cell r="N528">
            <v>10129.416</v>
          </cell>
          <cell r="O528">
            <v>10101.74</v>
          </cell>
        </row>
        <row r="529">
          <cell r="A529">
            <v>21687.04</v>
          </cell>
          <cell r="B529">
            <v>15575.226</v>
          </cell>
          <cell r="C529">
            <v>13222.39</v>
          </cell>
          <cell r="D529">
            <v>13061.89</v>
          </cell>
          <cell r="E529">
            <v>13061.89</v>
          </cell>
          <cell r="F529">
            <v>10821.156</v>
          </cell>
          <cell r="G529">
            <v>10791.59</v>
          </cell>
          <cell r="H529">
            <v>10791.59</v>
          </cell>
          <cell r="I529">
            <v>10791.59</v>
          </cell>
          <cell r="J529">
            <v>10821.156</v>
          </cell>
          <cell r="K529">
            <v>10791.59</v>
          </cell>
          <cell r="L529">
            <v>10791.59</v>
          </cell>
          <cell r="M529">
            <v>10275.62</v>
          </cell>
          <cell r="N529">
            <v>10129.416</v>
          </cell>
          <cell r="O529">
            <v>10101.74</v>
          </cell>
        </row>
        <row r="530">
          <cell r="A530">
            <v>21687.04</v>
          </cell>
          <cell r="B530">
            <v>15575.226</v>
          </cell>
          <cell r="C530">
            <v>13222.39</v>
          </cell>
          <cell r="D530">
            <v>13061.89</v>
          </cell>
          <cell r="E530">
            <v>13061.89</v>
          </cell>
          <cell r="F530">
            <v>10821.156</v>
          </cell>
          <cell r="G530">
            <v>10791.59</v>
          </cell>
          <cell r="H530">
            <v>10791.59</v>
          </cell>
          <cell r="I530">
            <v>10791.59</v>
          </cell>
          <cell r="J530">
            <v>10821.156</v>
          </cell>
          <cell r="K530">
            <v>10791.59</v>
          </cell>
          <cell r="L530">
            <v>10791.59</v>
          </cell>
          <cell r="M530">
            <v>10275.62</v>
          </cell>
          <cell r="N530">
            <v>10129.416</v>
          </cell>
          <cell r="O530">
            <v>10101.74</v>
          </cell>
        </row>
        <row r="531">
          <cell r="A531">
            <v>21687.04</v>
          </cell>
          <cell r="B531">
            <v>15575.226</v>
          </cell>
          <cell r="C531">
            <v>13222.39</v>
          </cell>
          <cell r="D531">
            <v>13061.89</v>
          </cell>
          <cell r="E531">
            <v>13061.89</v>
          </cell>
          <cell r="F531">
            <v>10821.156</v>
          </cell>
          <cell r="G531">
            <v>10791.59</v>
          </cell>
          <cell r="H531">
            <v>10791.59</v>
          </cell>
          <cell r="I531">
            <v>10791.59</v>
          </cell>
          <cell r="J531">
            <v>10821.156</v>
          </cell>
          <cell r="K531">
            <v>10791.59</v>
          </cell>
          <cell r="L531">
            <v>10791.59</v>
          </cell>
          <cell r="M531">
            <v>10275.62</v>
          </cell>
          <cell r="N531">
            <v>10129.416</v>
          </cell>
          <cell r="O531">
            <v>10101.74</v>
          </cell>
        </row>
        <row r="532">
          <cell r="A532">
            <v>21687.04</v>
          </cell>
          <cell r="B532">
            <v>15575.226</v>
          </cell>
          <cell r="C532">
            <v>13222.39</v>
          </cell>
          <cell r="D532">
            <v>13061.89</v>
          </cell>
          <cell r="E532">
            <v>13061.89</v>
          </cell>
          <cell r="F532">
            <v>10821.156</v>
          </cell>
          <cell r="G532">
            <v>10791.59</v>
          </cell>
          <cell r="H532">
            <v>10791.59</v>
          </cell>
          <cell r="I532">
            <v>10791.59</v>
          </cell>
          <cell r="J532">
            <v>10821.156</v>
          </cell>
          <cell r="K532">
            <v>10791.59</v>
          </cell>
          <cell r="L532">
            <v>10791.59</v>
          </cell>
          <cell r="M532">
            <v>10275.62</v>
          </cell>
          <cell r="N532">
            <v>10129.416</v>
          </cell>
          <cell r="O532">
            <v>10101.74</v>
          </cell>
        </row>
        <row r="533">
          <cell r="A533">
            <v>21687.04</v>
          </cell>
          <cell r="B533">
            <v>15575.226</v>
          </cell>
          <cell r="C533">
            <v>13222.39</v>
          </cell>
          <cell r="D533">
            <v>13061.89</v>
          </cell>
          <cell r="E533">
            <v>13061.89</v>
          </cell>
          <cell r="F533">
            <v>10821.156</v>
          </cell>
          <cell r="G533">
            <v>10791.59</v>
          </cell>
          <cell r="H533">
            <v>10791.59</v>
          </cell>
          <cell r="I533">
            <v>10791.59</v>
          </cell>
          <cell r="J533">
            <v>10821.156</v>
          </cell>
          <cell r="K533">
            <v>10791.59</v>
          </cell>
          <cell r="L533">
            <v>10791.59</v>
          </cell>
          <cell r="M533">
            <v>10275.62</v>
          </cell>
          <cell r="N533">
            <v>10129.416</v>
          </cell>
          <cell r="O533">
            <v>10101.74</v>
          </cell>
        </row>
        <row r="534">
          <cell r="A534">
            <v>21687.04</v>
          </cell>
          <cell r="B534">
            <v>15575.226</v>
          </cell>
          <cell r="C534">
            <v>13222.39</v>
          </cell>
          <cell r="D534">
            <v>13061.89</v>
          </cell>
          <cell r="E534">
            <v>13061.89</v>
          </cell>
          <cell r="F534">
            <v>10821.156</v>
          </cell>
          <cell r="G534">
            <v>10791.59</v>
          </cell>
          <cell r="H534">
            <v>10791.59</v>
          </cell>
          <cell r="I534">
            <v>10791.59</v>
          </cell>
          <cell r="J534">
            <v>10821.156</v>
          </cell>
          <cell r="K534">
            <v>10791.59</v>
          </cell>
          <cell r="L534">
            <v>10791.59</v>
          </cell>
          <cell r="M534">
            <v>10275.62</v>
          </cell>
          <cell r="N534">
            <v>10129.416</v>
          </cell>
          <cell r="O534">
            <v>10101.74</v>
          </cell>
        </row>
        <row r="535">
          <cell r="A535">
            <v>21687.04</v>
          </cell>
          <cell r="B535">
            <v>15575.226</v>
          </cell>
          <cell r="C535">
            <v>13222.39</v>
          </cell>
          <cell r="D535">
            <v>13061.89</v>
          </cell>
          <cell r="E535">
            <v>13061.89</v>
          </cell>
          <cell r="F535">
            <v>10821.156</v>
          </cell>
          <cell r="G535">
            <v>10791.59</v>
          </cell>
          <cell r="H535">
            <v>10791.59</v>
          </cell>
          <cell r="I535">
            <v>10791.59</v>
          </cell>
          <cell r="J535">
            <v>10821.156</v>
          </cell>
          <cell r="K535">
            <v>10791.59</v>
          </cell>
          <cell r="L535">
            <v>10791.59</v>
          </cell>
          <cell r="M535">
            <v>10275.62</v>
          </cell>
          <cell r="N535">
            <v>10129.416</v>
          </cell>
          <cell r="O535">
            <v>10101.74</v>
          </cell>
        </row>
        <row r="536">
          <cell r="A536">
            <v>21687.04</v>
          </cell>
          <cell r="B536">
            <v>15575.226</v>
          </cell>
          <cell r="C536">
            <v>13222.39</v>
          </cell>
          <cell r="D536">
            <v>13061.89</v>
          </cell>
          <cell r="E536">
            <v>13061.89</v>
          </cell>
          <cell r="F536">
            <v>10821.156</v>
          </cell>
          <cell r="G536">
            <v>10791.59</v>
          </cell>
          <cell r="H536">
            <v>10791.59</v>
          </cell>
          <cell r="I536">
            <v>10791.59</v>
          </cell>
          <cell r="J536">
            <v>10821.156</v>
          </cell>
          <cell r="K536">
            <v>10791.59</v>
          </cell>
          <cell r="L536">
            <v>10791.59</v>
          </cell>
          <cell r="M536">
            <v>10275.62</v>
          </cell>
          <cell r="N536">
            <v>10129.416</v>
          </cell>
          <cell r="O536">
            <v>10101.74</v>
          </cell>
        </row>
        <row r="537">
          <cell r="A537">
            <v>21687.04</v>
          </cell>
          <cell r="B537">
            <v>15575.226</v>
          </cell>
          <cell r="C537">
            <v>13222.39</v>
          </cell>
          <cell r="D537">
            <v>13061.89</v>
          </cell>
          <cell r="E537">
            <v>13061.89</v>
          </cell>
          <cell r="F537">
            <v>10821.156</v>
          </cell>
          <cell r="G537">
            <v>10791.59</v>
          </cell>
          <cell r="H537">
            <v>10791.59</v>
          </cell>
          <cell r="I537">
            <v>10791.59</v>
          </cell>
          <cell r="J537">
            <v>10821.156</v>
          </cell>
          <cell r="K537">
            <v>10791.59</v>
          </cell>
          <cell r="L537">
            <v>10791.59</v>
          </cell>
          <cell r="M537">
            <v>10275.62</v>
          </cell>
          <cell r="N537">
            <v>10129.416</v>
          </cell>
          <cell r="O537">
            <v>10101.74</v>
          </cell>
        </row>
        <row r="538">
          <cell r="A538">
            <v>21687.04</v>
          </cell>
          <cell r="B538">
            <v>15575.226</v>
          </cell>
          <cell r="C538">
            <v>13222.39</v>
          </cell>
          <cell r="D538">
            <v>13061.89</v>
          </cell>
          <cell r="E538">
            <v>13061.89</v>
          </cell>
          <cell r="F538">
            <v>10821.156</v>
          </cell>
          <cell r="G538">
            <v>10791.59</v>
          </cell>
          <cell r="H538">
            <v>10791.59</v>
          </cell>
          <cell r="I538">
            <v>10791.59</v>
          </cell>
          <cell r="J538">
            <v>10821.156</v>
          </cell>
          <cell r="K538">
            <v>10791.59</v>
          </cell>
          <cell r="L538">
            <v>10791.59</v>
          </cell>
          <cell r="M538">
            <v>10275.62</v>
          </cell>
          <cell r="N538">
            <v>10129.416</v>
          </cell>
          <cell r="O538">
            <v>10101.74</v>
          </cell>
        </row>
        <row r="539">
          <cell r="A539">
            <v>21687.04</v>
          </cell>
          <cell r="B539">
            <v>15575.226</v>
          </cell>
          <cell r="C539">
            <v>13222.39</v>
          </cell>
          <cell r="D539">
            <v>13061.89</v>
          </cell>
          <cell r="E539">
            <v>13061.89</v>
          </cell>
          <cell r="F539">
            <v>10821.156</v>
          </cell>
          <cell r="G539">
            <v>10791.59</v>
          </cell>
          <cell r="H539">
            <v>10791.59</v>
          </cell>
          <cell r="I539">
            <v>10791.59</v>
          </cell>
          <cell r="J539">
            <v>10821.156</v>
          </cell>
          <cell r="K539">
            <v>10791.59</v>
          </cell>
          <cell r="L539">
            <v>10791.59</v>
          </cell>
          <cell r="M539">
            <v>10275.62</v>
          </cell>
          <cell r="N539">
            <v>10129.416</v>
          </cell>
          <cell r="O539">
            <v>10101.74</v>
          </cell>
        </row>
        <row r="540">
          <cell r="A540">
            <v>21687.04</v>
          </cell>
          <cell r="B540">
            <v>15575.226</v>
          </cell>
          <cell r="C540">
            <v>13222.39</v>
          </cell>
          <cell r="D540">
            <v>13061.89</v>
          </cell>
          <cell r="E540">
            <v>13061.89</v>
          </cell>
          <cell r="F540">
            <v>10821.156</v>
          </cell>
          <cell r="G540">
            <v>10791.59</v>
          </cell>
          <cell r="H540">
            <v>10791.59</v>
          </cell>
          <cell r="I540">
            <v>10791.59</v>
          </cell>
          <cell r="J540">
            <v>10821.156</v>
          </cell>
          <cell r="K540">
            <v>10791.59</v>
          </cell>
          <cell r="L540">
            <v>10791.59</v>
          </cell>
          <cell r="M540">
            <v>10275.62</v>
          </cell>
          <cell r="N540">
            <v>10129.416</v>
          </cell>
          <cell r="O540">
            <v>10101.74</v>
          </cell>
        </row>
        <row r="541">
          <cell r="A541">
            <v>21687.04</v>
          </cell>
          <cell r="B541">
            <v>15575.226</v>
          </cell>
          <cell r="C541">
            <v>13222.39</v>
          </cell>
          <cell r="D541">
            <v>13061.89</v>
          </cell>
          <cell r="E541">
            <v>13061.89</v>
          </cell>
          <cell r="F541">
            <v>10821.156</v>
          </cell>
          <cell r="G541">
            <v>10791.59</v>
          </cell>
          <cell r="H541">
            <v>10791.59</v>
          </cell>
          <cell r="I541">
            <v>10791.59</v>
          </cell>
          <cell r="J541">
            <v>10821.156</v>
          </cell>
          <cell r="K541">
            <v>10791.59</v>
          </cell>
          <cell r="L541">
            <v>10791.59</v>
          </cell>
          <cell r="M541">
            <v>10275.62</v>
          </cell>
          <cell r="N541">
            <v>10129.416</v>
          </cell>
          <cell r="O541">
            <v>10101.74</v>
          </cell>
        </row>
        <row r="542">
          <cell r="A542">
            <v>21687.04</v>
          </cell>
          <cell r="B542">
            <v>15575.226</v>
          </cell>
          <cell r="C542">
            <v>13222.39</v>
          </cell>
          <cell r="D542">
            <v>13061.89</v>
          </cell>
          <cell r="E542">
            <v>13061.89</v>
          </cell>
          <cell r="F542">
            <v>10821.156</v>
          </cell>
          <cell r="G542">
            <v>10791.59</v>
          </cell>
          <cell r="H542">
            <v>10791.59</v>
          </cell>
          <cell r="I542">
            <v>10791.59</v>
          </cell>
          <cell r="J542">
            <v>10821.156</v>
          </cell>
          <cell r="K542">
            <v>10791.59</v>
          </cell>
          <cell r="L542">
            <v>10791.59</v>
          </cell>
          <cell r="M542">
            <v>10275.62</v>
          </cell>
          <cell r="N542">
            <v>10129.416</v>
          </cell>
          <cell r="O542">
            <v>10101.74</v>
          </cell>
        </row>
        <row r="543">
          <cell r="A543">
            <v>21687.04</v>
          </cell>
          <cell r="B543">
            <v>15575.226</v>
          </cell>
          <cell r="C543">
            <v>13222.39</v>
          </cell>
          <cell r="D543">
            <v>13061.89</v>
          </cell>
          <cell r="E543">
            <v>13061.89</v>
          </cell>
          <cell r="F543">
            <v>10821.156</v>
          </cell>
          <cell r="G543">
            <v>10791.59</v>
          </cell>
          <cell r="H543">
            <v>10791.59</v>
          </cell>
          <cell r="I543">
            <v>10791.59</v>
          </cell>
          <cell r="J543">
            <v>10821.156</v>
          </cell>
          <cell r="K543">
            <v>10791.59</v>
          </cell>
          <cell r="L543">
            <v>10791.59</v>
          </cell>
          <cell r="M543">
            <v>10275.62</v>
          </cell>
          <cell r="N543">
            <v>10129.416</v>
          </cell>
          <cell r="O543">
            <v>10101.74</v>
          </cell>
        </row>
        <row r="544">
          <cell r="A544">
            <v>21687.04</v>
          </cell>
          <cell r="B544">
            <v>15575.226</v>
          </cell>
          <cell r="C544">
            <v>13222.39</v>
          </cell>
          <cell r="D544">
            <v>13061.89</v>
          </cell>
          <cell r="E544">
            <v>13061.89</v>
          </cell>
          <cell r="F544">
            <v>10821.156</v>
          </cell>
          <cell r="G544">
            <v>10791.59</v>
          </cell>
          <cell r="H544">
            <v>10791.59</v>
          </cell>
          <cell r="I544">
            <v>10791.59</v>
          </cell>
          <cell r="J544">
            <v>10821.156</v>
          </cell>
          <cell r="K544">
            <v>10791.59</v>
          </cell>
          <cell r="L544">
            <v>10791.59</v>
          </cell>
          <cell r="M544">
            <v>10275.62</v>
          </cell>
          <cell r="N544">
            <v>10129.416</v>
          </cell>
          <cell r="O544">
            <v>10101.74</v>
          </cell>
        </row>
        <row r="545">
          <cell r="A545">
            <v>21687.04</v>
          </cell>
          <cell r="B545">
            <v>15575.226</v>
          </cell>
          <cell r="C545">
            <v>13222.39</v>
          </cell>
          <cell r="D545">
            <v>13061.89</v>
          </cell>
          <cell r="E545">
            <v>13061.89</v>
          </cell>
          <cell r="F545">
            <v>10821.156</v>
          </cell>
          <cell r="G545">
            <v>10791.59</v>
          </cell>
          <cell r="H545">
            <v>10791.59</v>
          </cell>
          <cell r="I545">
            <v>10791.59</v>
          </cell>
          <cell r="J545">
            <v>10821.156</v>
          </cell>
          <cell r="K545">
            <v>10791.59</v>
          </cell>
          <cell r="L545">
            <v>10791.59</v>
          </cell>
          <cell r="M545">
            <v>10275.62</v>
          </cell>
          <cell r="N545">
            <v>10129.416</v>
          </cell>
          <cell r="O545">
            <v>10101.74</v>
          </cell>
        </row>
        <row r="546">
          <cell r="A546">
            <v>21687.04</v>
          </cell>
          <cell r="B546">
            <v>15575.226</v>
          </cell>
          <cell r="C546">
            <v>13222.39</v>
          </cell>
          <cell r="D546">
            <v>13061.89</v>
          </cell>
          <cell r="E546">
            <v>13061.89</v>
          </cell>
          <cell r="F546">
            <v>10821.156</v>
          </cell>
          <cell r="G546">
            <v>10791.59</v>
          </cell>
          <cell r="H546">
            <v>10791.59</v>
          </cell>
          <cell r="I546">
            <v>10791.59</v>
          </cell>
          <cell r="J546">
            <v>10821.156</v>
          </cell>
          <cell r="K546">
            <v>10791.59</v>
          </cell>
          <cell r="L546">
            <v>10791.59</v>
          </cell>
          <cell r="M546">
            <v>10275.62</v>
          </cell>
          <cell r="N546">
            <v>10129.416</v>
          </cell>
          <cell r="O546">
            <v>10101.74</v>
          </cell>
        </row>
        <row r="547">
          <cell r="A547">
            <v>21687.04</v>
          </cell>
          <cell r="B547">
            <v>15575.226</v>
          </cell>
          <cell r="C547">
            <v>13222.39</v>
          </cell>
          <cell r="D547">
            <v>13061.89</v>
          </cell>
          <cell r="E547">
            <v>13061.89</v>
          </cell>
          <cell r="F547">
            <v>10821.156</v>
          </cell>
          <cell r="G547">
            <v>10791.59</v>
          </cell>
          <cell r="H547">
            <v>10791.59</v>
          </cell>
          <cell r="I547">
            <v>10791.59</v>
          </cell>
          <cell r="J547">
            <v>10821.156</v>
          </cell>
          <cell r="K547">
            <v>10791.59</v>
          </cell>
          <cell r="L547">
            <v>10791.59</v>
          </cell>
          <cell r="M547">
            <v>10275.62</v>
          </cell>
          <cell r="N547">
            <v>10129.416</v>
          </cell>
          <cell r="O547">
            <v>10101.74</v>
          </cell>
        </row>
        <row r="548">
          <cell r="A548">
            <v>21687.04</v>
          </cell>
          <cell r="B548">
            <v>15575.226</v>
          </cell>
          <cell r="C548">
            <v>13222.39</v>
          </cell>
          <cell r="D548">
            <v>13061.89</v>
          </cell>
          <cell r="E548">
            <v>13061.89</v>
          </cell>
          <cell r="F548">
            <v>10821.156</v>
          </cell>
          <cell r="G548">
            <v>10791.59</v>
          </cell>
          <cell r="H548">
            <v>10791.59</v>
          </cell>
          <cell r="I548">
            <v>10791.59</v>
          </cell>
          <cell r="J548">
            <v>10821.156</v>
          </cell>
          <cell r="K548">
            <v>10791.59</v>
          </cell>
          <cell r="L548">
            <v>10791.59</v>
          </cell>
          <cell r="M548">
            <v>10275.62</v>
          </cell>
          <cell r="N548">
            <v>10129.416</v>
          </cell>
          <cell r="O548">
            <v>10101.74</v>
          </cell>
        </row>
        <row r="549">
          <cell r="A549">
            <v>21687.04</v>
          </cell>
          <cell r="B549">
            <v>15575.226</v>
          </cell>
          <cell r="C549">
            <v>13222.39</v>
          </cell>
          <cell r="D549">
            <v>13061.89</v>
          </cell>
          <cell r="E549">
            <v>13061.89</v>
          </cell>
          <cell r="F549">
            <v>10821.156</v>
          </cell>
          <cell r="G549">
            <v>10791.59</v>
          </cell>
          <cell r="H549">
            <v>10791.59</v>
          </cell>
          <cell r="I549">
            <v>10791.59</v>
          </cell>
          <cell r="J549">
            <v>10821.156</v>
          </cell>
          <cell r="K549">
            <v>10791.59</v>
          </cell>
          <cell r="L549">
            <v>10791.59</v>
          </cell>
          <cell r="M549">
            <v>10275.62</v>
          </cell>
          <cell r="N549">
            <v>10129.416</v>
          </cell>
          <cell r="O549">
            <v>10101.74</v>
          </cell>
        </row>
        <row r="550">
          <cell r="A550">
            <v>21687.04</v>
          </cell>
          <cell r="B550">
            <v>15575.226</v>
          </cell>
          <cell r="C550">
            <v>13222.39</v>
          </cell>
          <cell r="D550">
            <v>13061.89</v>
          </cell>
          <cell r="E550">
            <v>13061.89</v>
          </cell>
          <cell r="F550">
            <v>10821.156</v>
          </cell>
          <cell r="G550">
            <v>10791.59</v>
          </cell>
          <cell r="H550">
            <v>10791.59</v>
          </cell>
          <cell r="I550">
            <v>10791.59</v>
          </cell>
          <cell r="J550">
            <v>10821.156</v>
          </cell>
          <cell r="K550">
            <v>10791.59</v>
          </cell>
          <cell r="L550">
            <v>10791.59</v>
          </cell>
          <cell r="M550">
            <v>10275.62</v>
          </cell>
          <cell r="N550">
            <v>10129.416</v>
          </cell>
          <cell r="O550">
            <v>10101.74</v>
          </cell>
        </row>
        <row r="551">
          <cell r="A551">
            <v>21687.04</v>
          </cell>
          <cell r="B551">
            <v>15575.226</v>
          </cell>
          <cell r="C551">
            <v>13222.39</v>
          </cell>
          <cell r="D551">
            <v>13061.89</v>
          </cell>
          <cell r="E551">
            <v>13061.89</v>
          </cell>
          <cell r="F551">
            <v>10821.156</v>
          </cell>
          <cell r="G551">
            <v>10791.59</v>
          </cell>
          <cell r="H551">
            <v>10791.59</v>
          </cell>
          <cell r="I551">
            <v>10791.59</v>
          </cell>
          <cell r="J551">
            <v>10821.156</v>
          </cell>
          <cell r="K551">
            <v>10791.59</v>
          </cell>
          <cell r="L551">
            <v>10791.59</v>
          </cell>
          <cell r="M551">
            <v>10275.62</v>
          </cell>
          <cell r="N551">
            <v>10129.416</v>
          </cell>
          <cell r="O551">
            <v>10101.74</v>
          </cell>
        </row>
        <row r="552">
          <cell r="A552">
            <v>21687.04</v>
          </cell>
          <cell r="B552">
            <v>15575.226</v>
          </cell>
          <cell r="C552">
            <v>13222.39</v>
          </cell>
          <cell r="D552">
            <v>13061.89</v>
          </cell>
          <cell r="E552">
            <v>13061.89</v>
          </cell>
          <cell r="F552">
            <v>10821.156</v>
          </cell>
          <cell r="G552">
            <v>10791.59</v>
          </cell>
          <cell r="H552">
            <v>10791.59</v>
          </cell>
          <cell r="I552">
            <v>10791.59</v>
          </cell>
          <cell r="J552">
            <v>10821.156</v>
          </cell>
          <cell r="K552">
            <v>10791.59</v>
          </cell>
          <cell r="L552">
            <v>10791.59</v>
          </cell>
          <cell r="M552">
            <v>10275.62</v>
          </cell>
          <cell r="N552">
            <v>10129.416</v>
          </cell>
          <cell r="O552">
            <v>10101.74</v>
          </cell>
        </row>
        <row r="553">
          <cell r="A553">
            <v>21687.04</v>
          </cell>
          <cell r="B553">
            <v>15575.226</v>
          </cell>
          <cell r="C553">
            <v>13222.39</v>
          </cell>
          <cell r="D553">
            <v>13061.89</v>
          </cell>
          <cell r="E553">
            <v>13061.89</v>
          </cell>
          <cell r="F553">
            <v>10821.156</v>
          </cell>
          <cell r="G553">
            <v>10791.59</v>
          </cell>
          <cell r="H553">
            <v>10791.59</v>
          </cell>
          <cell r="I553">
            <v>10791.59</v>
          </cell>
          <cell r="J553">
            <v>10821.156</v>
          </cell>
          <cell r="K553">
            <v>10791.59</v>
          </cell>
          <cell r="L553">
            <v>10791.59</v>
          </cell>
          <cell r="M553">
            <v>10275.62</v>
          </cell>
          <cell r="N553">
            <v>10129.416</v>
          </cell>
          <cell r="O553">
            <v>10101.74</v>
          </cell>
        </row>
        <row r="554">
          <cell r="A554">
            <v>21687.04</v>
          </cell>
          <cell r="B554">
            <v>15575.226</v>
          </cell>
          <cell r="C554">
            <v>13222.39</v>
          </cell>
          <cell r="D554">
            <v>13061.89</v>
          </cell>
          <cell r="E554">
            <v>13061.89</v>
          </cell>
          <cell r="F554">
            <v>10821.156</v>
          </cell>
          <cell r="G554">
            <v>10791.59</v>
          </cell>
          <cell r="H554">
            <v>10791.59</v>
          </cell>
          <cell r="I554">
            <v>10791.59</v>
          </cell>
          <cell r="J554">
            <v>10821.156</v>
          </cell>
          <cell r="K554">
            <v>10791.59</v>
          </cell>
          <cell r="L554">
            <v>10791.59</v>
          </cell>
          <cell r="M554">
            <v>10275.62</v>
          </cell>
          <cell r="N554">
            <v>10129.416</v>
          </cell>
          <cell r="O554">
            <v>10101.74</v>
          </cell>
        </row>
        <row r="555">
          <cell r="A555">
            <v>21687.04</v>
          </cell>
          <cell r="B555">
            <v>15575.226</v>
          </cell>
          <cell r="C555">
            <v>13222.39</v>
          </cell>
          <cell r="D555">
            <v>13061.89</v>
          </cell>
          <cell r="E555">
            <v>13061.89</v>
          </cell>
          <cell r="F555">
            <v>10821.156</v>
          </cell>
          <cell r="G555">
            <v>10791.59</v>
          </cell>
          <cell r="H555">
            <v>10791.59</v>
          </cell>
          <cell r="I555">
            <v>10791.59</v>
          </cell>
          <cell r="J555">
            <v>10821.156</v>
          </cell>
          <cell r="K555">
            <v>10791.59</v>
          </cell>
          <cell r="L555">
            <v>10791.59</v>
          </cell>
          <cell r="M555">
            <v>10275.62</v>
          </cell>
          <cell r="N555">
            <v>10129.416</v>
          </cell>
          <cell r="O555">
            <v>10101.74</v>
          </cell>
        </row>
        <row r="556">
          <cell r="A556">
            <v>21687.04</v>
          </cell>
          <cell r="B556">
            <v>15575.226</v>
          </cell>
          <cell r="C556">
            <v>13222.39</v>
          </cell>
          <cell r="D556">
            <v>13061.89</v>
          </cell>
          <cell r="E556">
            <v>13061.89</v>
          </cell>
          <cell r="F556">
            <v>10821.156</v>
          </cell>
          <cell r="G556">
            <v>10791.59</v>
          </cell>
          <cell r="H556">
            <v>10791.59</v>
          </cell>
          <cell r="I556">
            <v>10791.59</v>
          </cell>
          <cell r="J556">
            <v>10821.156</v>
          </cell>
          <cell r="K556">
            <v>10791.59</v>
          </cell>
          <cell r="L556">
            <v>10791.59</v>
          </cell>
          <cell r="M556">
            <v>10275.62</v>
          </cell>
          <cell r="N556">
            <v>10129.416</v>
          </cell>
          <cell r="O556">
            <v>10101.74</v>
          </cell>
        </row>
        <row r="557">
          <cell r="A557">
            <v>21687.04</v>
          </cell>
          <cell r="B557">
            <v>15575.226</v>
          </cell>
          <cell r="C557">
            <v>13222.39</v>
          </cell>
          <cell r="D557">
            <v>13061.89</v>
          </cell>
          <cell r="E557">
            <v>13061.89</v>
          </cell>
          <cell r="F557">
            <v>10821.156</v>
          </cell>
          <cell r="G557">
            <v>10791.59</v>
          </cell>
          <cell r="H557">
            <v>10791.59</v>
          </cell>
          <cell r="I557">
            <v>10791.59</v>
          </cell>
          <cell r="J557">
            <v>10821.156</v>
          </cell>
          <cell r="K557">
            <v>10791.59</v>
          </cell>
          <cell r="L557">
            <v>10791.59</v>
          </cell>
          <cell r="M557">
            <v>10275.62</v>
          </cell>
          <cell r="N557">
            <v>10129.416</v>
          </cell>
          <cell r="O557">
            <v>10101.74</v>
          </cell>
        </row>
        <row r="558">
          <cell r="A558">
            <v>21687.04</v>
          </cell>
          <cell r="B558">
            <v>15575.226</v>
          </cell>
          <cell r="C558">
            <v>13222.39</v>
          </cell>
          <cell r="D558">
            <v>13061.89</v>
          </cell>
          <cell r="E558">
            <v>13061.89</v>
          </cell>
          <cell r="F558">
            <v>10821.156</v>
          </cell>
          <cell r="G558">
            <v>10791.59</v>
          </cell>
          <cell r="H558">
            <v>10791.59</v>
          </cell>
          <cell r="I558">
            <v>10791.59</v>
          </cell>
          <cell r="J558">
            <v>10821.156</v>
          </cell>
          <cell r="K558">
            <v>10791.59</v>
          </cell>
          <cell r="L558">
            <v>10791.59</v>
          </cell>
          <cell r="M558">
            <v>10275.62</v>
          </cell>
          <cell r="N558">
            <v>10129.416</v>
          </cell>
          <cell r="O558">
            <v>10101.74</v>
          </cell>
        </row>
        <row r="559">
          <cell r="A559">
            <v>21687.04</v>
          </cell>
          <cell r="B559">
            <v>15575.226</v>
          </cell>
          <cell r="C559">
            <v>13222.39</v>
          </cell>
          <cell r="D559">
            <v>13061.89</v>
          </cell>
          <cell r="E559">
            <v>13061.89</v>
          </cell>
          <cell r="F559">
            <v>10821.156</v>
          </cell>
          <cell r="G559">
            <v>10791.59</v>
          </cell>
          <cell r="H559">
            <v>10791.59</v>
          </cell>
          <cell r="I559">
            <v>10791.59</v>
          </cell>
          <cell r="J559">
            <v>10821.156</v>
          </cell>
          <cell r="K559">
            <v>10791.59</v>
          </cell>
          <cell r="L559">
            <v>10791.59</v>
          </cell>
          <cell r="M559">
            <v>10275.62</v>
          </cell>
          <cell r="N559">
            <v>10129.416</v>
          </cell>
          <cell r="O559">
            <v>10101.74</v>
          </cell>
        </row>
        <row r="560">
          <cell r="A560">
            <v>21687.04</v>
          </cell>
          <cell r="B560">
            <v>15575.226</v>
          </cell>
          <cell r="C560">
            <v>13222.39</v>
          </cell>
          <cell r="D560">
            <v>13061.89</v>
          </cell>
          <cell r="E560">
            <v>13061.89</v>
          </cell>
          <cell r="F560">
            <v>10821.156</v>
          </cell>
          <cell r="G560">
            <v>10791.59</v>
          </cell>
          <cell r="H560">
            <v>10791.59</v>
          </cell>
          <cell r="I560">
            <v>10791.59</v>
          </cell>
          <cell r="J560">
            <v>10821.156</v>
          </cell>
          <cell r="K560">
            <v>10791.59</v>
          </cell>
          <cell r="L560">
            <v>10791.59</v>
          </cell>
          <cell r="M560">
            <v>10275.62</v>
          </cell>
          <cell r="N560">
            <v>10129.416</v>
          </cell>
          <cell r="O560">
            <v>10101.74</v>
          </cell>
        </row>
        <row r="561">
          <cell r="A561">
            <v>21687.04</v>
          </cell>
          <cell r="B561">
            <v>15575.226</v>
          </cell>
          <cell r="C561">
            <v>13222.39</v>
          </cell>
          <cell r="D561">
            <v>13061.89</v>
          </cell>
          <cell r="E561">
            <v>13061.89</v>
          </cell>
          <cell r="F561">
            <v>10821.156</v>
          </cell>
          <cell r="G561">
            <v>10791.59</v>
          </cell>
          <cell r="H561">
            <v>10791.59</v>
          </cell>
          <cell r="I561">
            <v>10791.59</v>
          </cell>
          <cell r="J561">
            <v>10821.156</v>
          </cell>
          <cell r="K561">
            <v>10791.59</v>
          </cell>
          <cell r="L561">
            <v>10791.59</v>
          </cell>
          <cell r="M561">
            <v>10275.62</v>
          </cell>
          <cell r="N561">
            <v>10129.416</v>
          </cell>
          <cell r="O561">
            <v>10101.74</v>
          </cell>
        </row>
        <row r="562">
          <cell r="A562">
            <v>21687.04</v>
          </cell>
          <cell r="B562">
            <v>15575.226</v>
          </cell>
          <cell r="C562">
            <v>13222.39</v>
          </cell>
          <cell r="D562">
            <v>13061.89</v>
          </cell>
          <cell r="E562">
            <v>13061.89</v>
          </cell>
          <cell r="F562">
            <v>10821.156</v>
          </cell>
          <cell r="G562">
            <v>10791.59</v>
          </cell>
          <cell r="H562">
            <v>10791.59</v>
          </cell>
          <cell r="I562">
            <v>10791.59</v>
          </cell>
          <cell r="J562">
            <v>10821.156</v>
          </cell>
          <cell r="K562">
            <v>10791.59</v>
          </cell>
          <cell r="L562">
            <v>10791.59</v>
          </cell>
          <cell r="M562">
            <v>10275.62</v>
          </cell>
          <cell r="N562">
            <v>10129.416</v>
          </cell>
          <cell r="O562">
            <v>10101.74</v>
          </cell>
        </row>
        <row r="563">
          <cell r="A563">
            <v>21687.04</v>
          </cell>
          <cell r="B563">
            <v>15575.226</v>
          </cell>
          <cell r="C563">
            <v>13222.39</v>
          </cell>
          <cell r="D563">
            <v>13061.89</v>
          </cell>
          <cell r="E563">
            <v>13061.89</v>
          </cell>
          <cell r="F563">
            <v>10821.156</v>
          </cell>
          <cell r="G563">
            <v>10791.59</v>
          </cell>
          <cell r="H563">
            <v>10791.59</v>
          </cell>
          <cell r="I563">
            <v>10791.59</v>
          </cell>
          <cell r="J563">
            <v>10821.156</v>
          </cell>
          <cell r="K563">
            <v>10791.59</v>
          </cell>
          <cell r="L563">
            <v>10791.59</v>
          </cell>
          <cell r="M563">
            <v>10275.62</v>
          </cell>
          <cell r="N563">
            <v>10129.416</v>
          </cell>
          <cell r="O563">
            <v>10101.74</v>
          </cell>
        </row>
        <row r="564">
          <cell r="A564">
            <v>21687.04</v>
          </cell>
          <cell r="B564">
            <v>15575.226</v>
          </cell>
          <cell r="C564">
            <v>13222.39</v>
          </cell>
          <cell r="D564">
            <v>13061.89</v>
          </cell>
          <cell r="E564">
            <v>13061.89</v>
          </cell>
          <cell r="F564">
            <v>10821.156</v>
          </cell>
          <cell r="G564">
            <v>10791.59</v>
          </cell>
          <cell r="H564">
            <v>10791.59</v>
          </cell>
          <cell r="I564">
            <v>10791.59</v>
          </cell>
          <cell r="J564">
            <v>10821.156</v>
          </cell>
          <cell r="K564">
            <v>10791.59</v>
          </cell>
          <cell r="L564">
            <v>10791.59</v>
          </cell>
          <cell r="M564">
            <v>10275.62</v>
          </cell>
          <cell r="N564">
            <v>10129.416</v>
          </cell>
          <cell r="O564">
            <v>10101.74</v>
          </cell>
        </row>
        <row r="565">
          <cell r="A565">
            <v>21687.04</v>
          </cell>
          <cell r="B565">
            <v>15575.226</v>
          </cell>
          <cell r="C565">
            <v>13222.39</v>
          </cell>
          <cell r="D565">
            <v>13061.89</v>
          </cell>
          <cell r="E565">
            <v>13061.89</v>
          </cell>
          <cell r="F565">
            <v>10821.156</v>
          </cell>
          <cell r="G565">
            <v>10791.59</v>
          </cell>
          <cell r="H565">
            <v>10791.59</v>
          </cell>
          <cell r="I565">
            <v>10791.59</v>
          </cell>
          <cell r="J565">
            <v>10821.156</v>
          </cell>
          <cell r="K565">
            <v>10791.59</v>
          </cell>
          <cell r="L565">
            <v>10791.59</v>
          </cell>
          <cell r="M565">
            <v>10275.62</v>
          </cell>
          <cell r="N565">
            <v>10129.416</v>
          </cell>
          <cell r="O565">
            <v>10101.74</v>
          </cell>
        </row>
        <row r="566">
          <cell r="A566">
            <v>21687.04</v>
          </cell>
          <cell r="B566">
            <v>15575.226</v>
          </cell>
          <cell r="C566">
            <v>13222.39</v>
          </cell>
          <cell r="D566">
            <v>13061.89</v>
          </cell>
          <cell r="E566">
            <v>13061.89</v>
          </cell>
          <cell r="F566">
            <v>10821.156</v>
          </cell>
          <cell r="G566">
            <v>10791.59</v>
          </cell>
          <cell r="H566">
            <v>10791.59</v>
          </cell>
          <cell r="I566">
            <v>10791.59</v>
          </cell>
          <cell r="J566">
            <v>10821.156</v>
          </cell>
          <cell r="K566">
            <v>10791.59</v>
          </cell>
          <cell r="L566">
            <v>10791.59</v>
          </cell>
          <cell r="M566">
            <v>10275.62</v>
          </cell>
          <cell r="N566">
            <v>10129.416</v>
          </cell>
          <cell r="O566">
            <v>10101.74</v>
          </cell>
        </row>
        <row r="567">
          <cell r="A567">
            <v>21687.04</v>
          </cell>
          <cell r="B567">
            <v>15575.226</v>
          </cell>
          <cell r="C567">
            <v>13222.39</v>
          </cell>
          <cell r="D567">
            <v>13061.89</v>
          </cell>
          <cell r="E567">
            <v>13061.89</v>
          </cell>
          <cell r="F567">
            <v>10821.156</v>
          </cell>
          <cell r="G567">
            <v>10791.59</v>
          </cell>
          <cell r="H567">
            <v>10791.59</v>
          </cell>
          <cell r="I567">
            <v>10791.59</v>
          </cell>
          <cell r="J567">
            <v>10821.156</v>
          </cell>
          <cell r="K567">
            <v>10791.59</v>
          </cell>
          <cell r="L567">
            <v>10791.59</v>
          </cell>
          <cell r="M567">
            <v>10275.62</v>
          </cell>
          <cell r="N567">
            <v>10129.416</v>
          </cell>
          <cell r="O567">
            <v>10101.74</v>
          </cell>
        </row>
        <row r="568">
          <cell r="A568">
            <v>21687.04</v>
          </cell>
          <cell r="B568">
            <v>15575.226</v>
          </cell>
          <cell r="C568">
            <v>13222.39</v>
          </cell>
          <cell r="D568">
            <v>13061.89</v>
          </cell>
          <cell r="E568">
            <v>13061.89</v>
          </cell>
          <cell r="F568">
            <v>10821.156</v>
          </cell>
          <cell r="G568">
            <v>10791.59</v>
          </cell>
          <cell r="H568">
            <v>10791.59</v>
          </cell>
          <cell r="I568">
            <v>10791.59</v>
          </cell>
          <cell r="J568">
            <v>10821.156</v>
          </cell>
          <cell r="K568">
            <v>10791.59</v>
          </cell>
          <cell r="L568">
            <v>10791.59</v>
          </cell>
          <cell r="M568">
            <v>10275.62</v>
          </cell>
          <cell r="N568">
            <v>10129.416</v>
          </cell>
          <cell r="O568">
            <v>10101.74</v>
          </cell>
        </row>
        <row r="569">
          <cell r="A569">
            <v>21687.04</v>
          </cell>
          <cell r="B569">
            <v>15575.226</v>
          </cell>
          <cell r="C569">
            <v>13222.39</v>
          </cell>
          <cell r="D569">
            <v>13061.89</v>
          </cell>
          <cell r="E569">
            <v>13061.89</v>
          </cell>
          <cell r="F569">
            <v>10821.156</v>
          </cell>
          <cell r="G569">
            <v>10791.59</v>
          </cell>
          <cell r="H569">
            <v>10791.59</v>
          </cell>
          <cell r="I569">
            <v>10791.59</v>
          </cell>
          <cell r="J569">
            <v>10821.156</v>
          </cell>
          <cell r="K569">
            <v>10791.59</v>
          </cell>
          <cell r="L569">
            <v>10791.59</v>
          </cell>
          <cell r="M569">
            <v>10275.62</v>
          </cell>
          <cell r="N569">
            <v>10129.416</v>
          </cell>
          <cell r="O569">
            <v>10101.74</v>
          </cell>
        </row>
        <row r="570">
          <cell r="A570">
            <v>21687.04</v>
          </cell>
          <cell r="B570">
            <v>15575.226</v>
          </cell>
          <cell r="C570">
            <v>13222.39</v>
          </cell>
          <cell r="D570">
            <v>13061.89</v>
          </cell>
          <cell r="E570">
            <v>13061.89</v>
          </cell>
          <cell r="F570">
            <v>10821.156</v>
          </cell>
          <cell r="G570">
            <v>10791.59</v>
          </cell>
          <cell r="H570">
            <v>10791.59</v>
          </cell>
          <cell r="I570">
            <v>10791.59</v>
          </cell>
          <cell r="J570">
            <v>10821.156</v>
          </cell>
          <cell r="K570">
            <v>10791.59</v>
          </cell>
          <cell r="L570">
            <v>10791.59</v>
          </cell>
          <cell r="M570">
            <v>10275.62</v>
          </cell>
          <cell r="N570">
            <v>10129.416</v>
          </cell>
          <cell r="O570">
            <v>10101.74</v>
          </cell>
        </row>
        <row r="571">
          <cell r="A571">
            <v>21687.04</v>
          </cell>
          <cell r="B571">
            <v>15575.226</v>
          </cell>
          <cell r="C571">
            <v>13222.39</v>
          </cell>
          <cell r="D571">
            <v>13061.89</v>
          </cell>
          <cell r="E571">
            <v>13061.89</v>
          </cell>
          <cell r="F571">
            <v>10821.156</v>
          </cell>
          <cell r="G571">
            <v>10791.59</v>
          </cell>
          <cell r="H571">
            <v>10791.59</v>
          </cell>
          <cell r="I571">
            <v>10791.59</v>
          </cell>
          <cell r="J571">
            <v>10821.156</v>
          </cell>
          <cell r="K571">
            <v>10791.59</v>
          </cell>
          <cell r="L571">
            <v>10791.59</v>
          </cell>
          <cell r="M571">
            <v>10275.62</v>
          </cell>
          <cell r="N571">
            <v>10129.416</v>
          </cell>
          <cell r="O571">
            <v>10101.74</v>
          </cell>
        </row>
        <row r="572">
          <cell r="A572">
            <v>21687.04</v>
          </cell>
          <cell r="B572">
            <v>15575.226</v>
          </cell>
          <cell r="C572">
            <v>13222.39</v>
          </cell>
          <cell r="D572">
            <v>13061.89</v>
          </cell>
          <cell r="E572">
            <v>13061.89</v>
          </cell>
          <cell r="F572">
            <v>10821.156</v>
          </cell>
          <cell r="G572">
            <v>10791.59</v>
          </cell>
          <cell r="H572">
            <v>10791.59</v>
          </cell>
          <cell r="I572">
            <v>10791.59</v>
          </cell>
          <cell r="J572">
            <v>10821.156</v>
          </cell>
          <cell r="K572">
            <v>10791.59</v>
          </cell>
          <cell r="L572">
            <v>10791.59</v>
          </cell>
          <cell r="M572">
            <v>10275.62</v>
          </cell>
          <cell r="N572">
            <v>10129.416</v>
          </cell>
          <cell r="O572">
            <v>10101.74</v>
          </cell>
        </row>
        <row r="573">
          <cell r="A573">
            <v>21687.04</v>
          </cell>
          <cell r="B573">
            <v>15575.226</v>
          </cell>
          <cell r="C573">
            <v>13222.39</v>
          </cell>
          <cell r="D573">
            <v>13061.89</v>
          </cell>
          <cell r="E573">
            <v>13061.89</v>
          </cell>
          <cell r="F573">
            <v>10821.156</v>
          </cell>
          <cell r="G573">
            <v>10791.59</v>
          </cell>
          <cell r="H573">
            <v>10791.59</v>
          </cell>
          <cell r="I573">
            <v>10791.59</v>
          </cell>
          <cell r="J573">
            <v>10821.156</v>
          </cell>
          <cell r="K573">
            <v>10791.59</v>
          </cell>
          <cell r="L573">
            <v>10791.59</v>
          </cell>
          <cell r="M573">
            <v>10275.62</v>
          </cell>
          <cell r="N573">
            <v>10129.416</v>
          </cell>
          <cell r="O573">
            <v>10101.74</v>
          </cell>
        </row>
        <row r="574">
          <cell r="A574">
            <v>21687.04</v>
          </cell>
          <cell r="B574">
            <v>15575.226</v>
          </cell>
          <cell r="C574">
            <v>13222.39</v>
          </cell>
          <cell r="D574">
            <v>13061.89</v>
          </cell>
          <cell r="E574">
            <v>13061.89</v>
          </cell>
          <cell r="F574">
            <v>10821.156</v>
          </cell>
          <cell r="G574">
            <v>10791.59</v>
          </cell>
          <cell r="H574">
            <v>10791.59</v>
          </cell>
          <cell r="I574">
            <v>10791.59</v>
          </cell>
          <cell r="J574">
            <v>10821.156</v>
          </cell>
          <cell r="K574">
            <v>10791.59</v>
          </cell>
          <cell r="L574">
            <v>10791.59</v>
          </cell>
          <cell r="M574">
            <v>10275.62</v>
          </cell>
          <cell r="N574">
            <v>10129.416</v>
          </cell>
          <cell r="O574">
            <v>10101.74</v>
          </cell>
        </row>
        <row r="575">
          <cell r="A575">
            <v>21687.04</v>
          </cell>
          <cell r="B575">
            <v>15575.226</v>
          </cell>
          <cell r="C575">
            <v>13222.39</v>
          </cell>
          <cell r="D575">
            <v>13061.89</v>
          </cell>
          <cell r="E575">
            <v>13061.89</v>
          </cell>
          <cell r="F575">
            <v>10821.156</v>
          </cell>
          <cell r="G575">
            <v>10791.59</v>
          </cell>
          <cell r="H575">
            <v>10791.59</v>
          </cell>
          <cell r="I575">
            <v>10791.59</v>
          </cell>
          <cell r="J575">
            <v>10821.156</v>
          </cell>
          <cell r="K575">
            <v>10791.59</v>
          </cell>
          <cell r="L575">
            <v>10791.59</v>
          </cell>
          <cell r="M575">
            <v>10275.62</v>
          </cell>
          <cell r="N575">
            <v>10129.416</v>
          </cell>
          <cell r="O575">
            <v>10101.74</v>
          </cell>
        </row>
        <row r="576">
          <cell r="A576">
            <v>21687.04</v>
          </cell>
          <cell r="B576">
            <v>15575.226</v>
          </cell>
          <cell r="C576">
            <v>13222.39</v>
          </cell>
          <cell r="D576">
            <v>13061.89</v>
          </cell>
          <cell r="E576">
            <v>13061.89</v>
          </cell>
          <cell r="F576">
            <v>10821.156</v>
          </cell>
          <cell r="G576">
            <v>10791.59</v>
          </cell>
          <cell r="H576">
            <v>10791.59</v>
          </cell>
          <cell r="I576">
            <v>10791.59</v>
          </cell>
          <cell r="J576">
            <v>10821.156</v>
          </cell>
          <cell r="K576">
            <v>10791.59</v>
          </cell>
          <cell r="L576">
            <v>10791.59</v>
          </cell>
          <cell r="M576">
            <v>10275.62</v>
          </cell>
          <cell r="N576">
            <v>10129.416</v>
          </cell>
          <cell r="O576">
            <v>10101.74</v>
          </cell>
        </row>
        <row r="577">
          <cell r="A577">
            <v>21687.04</v>
          </cell>
          <cell r="B577">
            <v>15575.226</v>
          </cell>
          <cell r="C577">
            <v>13222.39</v>
          </cell>
          <cell r="D577">
            <v>13061.89</v>
          </cell>
          <cell r="E577">
            <v>13061.89</v>
          </cell>
          <cell r="F577">
            <v>10821.156</v>
          </cell>
          <cell r="G577">
            <v>10791.59</v>
          </cell>
          <cell r="H577">
            <v>10791.59</v>
          </cell>
          <cell r="I577">
            <v>10791.59</v>
          </cell>
          <cell r="J577">
            <v>10821.156</v>
          </cell>
          <cell r="K577">
            <v>10791.59</v>
          </cell>
          <cell r="L577">
            <v>10791.59</v>
          </cell>
          <cell r="M577">
            <v>10275.62</v>
          </cell>
          <cell r="N577">
            <v>10129.416</v>
          </cell>
          <cell r="O577">
            <v>10101.74</v>
          </cell>
        </row>
        <row r="578">
          <cell r="A578">
            <v>21687.04</v>
          </cell>
          <cell r="B578">
            <v>15575.226</v>
          </cell>
          <cell r="C578">
            <v>13222.39</v>
          </cell>
          <cell r="D578">
            <v>13061.89</v>
          </cell>
          <cell r="E578">
            <v>13061.89</v>
          </cell>
          <cell r="F578">
            <v>10821.156</v>
          </cell>
          <cell r="G578">
            <v>10791.59</v>
          </cell>
          <cell r="H578">
            <v>10791.59</v>
          </cell>
          <cell r="I578">
            <v>10791.59</v>
          </cell>
          <cell r="J578">
            <v>10821.156</v>
          </cell>
          <cell r="K578">
            <v>10791.59</v>
          </cell>
          <cell r="L578">
            <v>10791.59</v>
          </cell>
          <cell r="M578">
            <v>10275.62</v>
          </cell>
          <cell r="N578">
            <v>10129.416</v>
          </cell>
          <cell r="O578">
            <v>10101.74</v>
          </cell>
        </row>
        <row r="579">
          <cell r="A579">
            <v>21687.04</v>
          </cell>
          <cell r="B579">
            <v>15575.226</v>
          </cell>
          <cell r="C579">
            <v>13222.39</v>
          </cell>
          <cell r="D579">
            <v>13061.89</v>
          </cell>
          <cell r="E579">
            <v>13061.89</v>
          </cell>
          <cell r="F579">
            <v>10821.156</v>
          </cell>
          <cell r="G579">
            <v>10791.59</v>
          </cell>
          <cell r="H579">
            <v>10791.59</v>
          </cell>
          <cell r="I579">
            <v>10791.59</v>
          </cell>
          <cell r="J579">
            <v>10821.156</v>
          </cell>
          <cell r="K579">
            <v>10791.59</v>
          </cell>
          <cell r="L579">
            <v>10791.59</v>
          </cell>
          <cell r="M579">
            <v>10275.62</v>
          </cell>
          <cell r="N579">
            <v>10129.416</v>
          </cell>
          <cell r="O579">
            <v>10101.74</v>
          </cell>
        </row>
        <row r="580">
          <cell r="A580">
            <v>21687.04</v>
          </cell>
          <cell r="B580">
            <v>15575.226</v>
          </cell>
          <cell r="C580">
            <v>13222.39</v>
          </cell>
          <cell r="D580">
            <v>13061.89</v>
          </cell>
          <cell r="E580">
            <v>13061.89</v>
          </cell>
          <cell r="F580">
            <v>10821.156</v>
          </cell>
          <cell r="G580">
            <v>10791.59</v>
          </cell>
          <cell r="H580">
            <v>10791.59</v>
          </cell>
          <cell r="I580">
            <v>10791.59</v>
          </cell>
          <cell r="J580">
            <v>10821.156</v>
          </cell>
          <cell r="K580">
            <v>10791.59</v>
          </cell>
          <cell r="L580">
            <v>10791.59</v>
          </cell>
          <cell r="M580">
            <v>10275.62</v>
          </cell>
          <cell r="N580">
            <v>10129.416</v>
          </cell>
          <cell r="O580">
            <v>10101.74</v>
          </cell>
        </row>
        <row r="581">
          <cell r="A581">
            <v>21687.04</v>
          </cell>
          <cell r="B581">
            <v>15575.226</v>
          </cell>
          <cell r="C581">
            <v>13222.39</v>
          </cell>
          <cell r="D581">
            <v>13061.89</v>
          </cell>
          <cell r="E581">
            <v>13061.89</v>
          </cell>
          <cell r="F581">
            <v>10821.156</v>
          </cell>
          <cell r="G581">
            <v>10791.59</v>
          </cell>
          <cell r="H581">
            <v>10791.59</v>
          </cell>
          <cell r="I581">
            <v>10791.59</v>
          </cell>
          <cell r="J581">
            <v>10821.156</v>
          </cell>
          <cell r="K581">
            <v>10791.59</v>
          </cell>
          <cell r="L581">
            <v>10791.59</v>
          </cell>
          <cell r="M581">
            <v>10275.62</v>
          </cell>
          <cell r="N581">
            <v>10129.416</v>
          </cell>
          <cell r="O581">
            <v>10101.74</v>
          </cell>
        </row>
        <row r="582">
          <cell r="A582">
            <v>21687.04</v>
          </cell>
          <cell r="B582">
            <v>15575.226</v>
          </cell>
          <cell r="C582">
            <v>13222.39</v>
          </cell>
          <cell r="D582">
            <v>13061.89</v>
          </cell>
          <cell r="E582">
            <v>13061.89</v>
          </cell>
          <cell r="F582">
            <v>10821.156</v>
          </cell>
          <cell r="G582">
            <v>10791.59</v>
          </cell>
          <cell r="H582">
            <v>10791.59</v>
          </cell>
          <cell r="I582">
            <v>10791.59</v>
          </cell>
          <cell r="J582">
            <v>10821.156</v>
          </cell>
          <cell r="K582">
            <v>10791.59</v>
          </cell>
          <cell r="L582">
            <v>10791.59</v>
          </cell>
          <cell r="M582">
            <v>10275.62</v>
          </cell>
          <cell r="N582">
            <v>10129.416</v>
          </cell>
          <cell r="O582">
            <v>10101.74</v>
          </cell>
        </row>
        <row r="583">
          <cell r="A583">
            <v>21687.04</v>
          </cell>
          <cell r="B583">
            <v>15575.226</v>
          </cell>
          <cell r="C583">
            <v>13222.39</v>
          </cell>
          <cell r="D583">
            <v>13061.89</v>
          </cell>
          <cell r="E583">
            <v>13061.89</v>
          </cell>
          <cell r="F583">
            <v>10821.156</v>
          </cell>
          <cell r="G583">
            <v>10791.59</v>
          </cell>
          <cell r="H583">
            <v>10791.59</v>
          </cell>
          <cell r="I583">
            <v>10791.59</v>
          </cell>
          <cell r="J583">
            <v>10821.156</v>
          </cell>
          <cell r="K583">
            <v>10791.59</v>
          </cell>
          <cell r="L583">
            <v>10791.59</v>
          </cell>
          <cell r="M583">
            <v>10275.62</v>
          </cell>
          <cell r="N583">
            <v>10129.416</v>
          </cell>
          <cell r="O583">
            <v>10101.74</v>
          </cell>
        </row>
        <row r="584">
          <cell r="A584">
            <v>21687.04</v>
          </cell>
          <cell r="B584">
            <v>15575.226</v>
          </cell>
          <cell r="C584">
            <v>13222.39</v>
          </cell>
          <cell r="D584">
            <v>13061.89</v>
          </cell>
          <cell r="E584">
            <v>13061.89</v>
          </cell>
          <cell r="F584">
            <v>10821.156</v>
          </cell>
          <cell r="G584">
            <v>10791.59</v>
          </cell>
          <cell r="H584">
            <v>10791.59</v>
          </cell>
          <cell r="I584">
            <v>10791.59</v>
          </cell>
          <cell r="J584">
            <v>10821.156</v>
          </cell>
          <cell r="K584">
            <v>10791.59</v>
          </cell>
          <cell r="L584">
            <v>10791.59</v>
          </cell>
          <cell r="M584">
            <v>10275.62</v>
          </cell>
          <cell r="N584">
            <v>10129.416</v>
          </cell>
          <cell r="O584">
            <v>10101.74</v>
          </cell>
        </row>
        <row r="585">
          <cell r="A585">
            <v>21687.04</v>
          </cell>
          <cell r="B585">
            <v>15575.226</v>
          </cell>
          <cell r="C585">
            <v>13222.39</v>
          </cell>
          <cell r="D585">
            <v>13061.89</v>
          </cell>
          <cell r="E585">
            <v>13061.89</v>
          </cell>
          <cell r="F585">
            <v>10821.156</v>
          </cell>
          <cell r="G585">
            <v>10791.59</v>
          </cell>
          <cell r="H585">
            <v>10791.59</v>
          </cell>
          <cell r="I585">
            <v>10791.59</v>
          </cell>
          <cell r="J585">
            <v>10821.156</v>
          </cell>
          <cell r="K585">
            <v>10791.59</v>
          </cell>
          <cell r="L585">
            <v>10791.59</v>
          </cell>
          <cell r="M585">
            <v>10275.62</v>
          </cell>
          <cell r="N585">
            <v>10129.416</v>
          </cell>
          <cell r="O585">
            <v>10101.74</v>
          </cell>
        </row>
        <row r="586">
          <cell r="A586">
            <v>21687.04</v>
          </cell>
          <cell r="B586">
            <v>15575.226</v>
          </cell>
          <cell r="C586">
            <v>13222.39</v>
          </cell>
          <cell r="D586">
            <v>13061.89</v>
          </cell>
          <cell r="E586">
            <v>13061.89</v>
          </cell>
          <cell r="F586">
            <v>10821.156</v>
          </cell>
          <cell r="G586">
            <v>10791.59</v>
          </cell>
          <cell r="H586">
            <v>10791.59</v>
          </cell>
          <cell r="I586">
            <v>10791.59</v>
          </cell>
          <cell r="J586">
            <v>10821.156</v>
          </cell>
          <cell r="K586">
            <v>10791.59</v>
          </cell>
          <cell r="L586">
            <v>10791.59</v>
          </cell>
          <cell r="M586">
            <v>10275.62</v>
          </cell>
          <cell r="N586">
            <v>10129.416</v>
          </cell>
          <cell r="O586">
            <v>10101.74</v>
          </cell>
        </row>
        <row r="587">
          <cell r="A587">
            <v>21687.04</v>
          </cell>
          <cell r="B587">
            <v>15575.226</v>
          </cell>
          <cell r="C587">
            <v>13222.39</v>
          </cell>
          <cell r="D587">
            <v>13061.89</v>
          </cell>
          <cell r="E587">
            <v>13061.89</v>
          </cell>
          <cell r="F587">
            <v>10821.156</v>
          </cell>
          <cell r="G587">
            <v>10791.59</v>
          </cell>
          <cell r="H587">
            <v>10791.59</v>
          </cell>
          <cell r="I587">
            <v>10791.59</v>
          </cell>
          <cell r="J587">
            <v>10821.156</v>
          </cell>
          <cell r="K587">
            <v>10791.59</v>
          </cell>
          <cell r="L587">
            <v>10791.59</v>
          </cell>
          <cell r="M587">
            <v>10275.62</v>
          </cell>
          <cell r="N587">
            <v>10129.416</v>
          </cell>
          <cell r="O587">
            <v>10101.74</v>
          </cell>
        </row>
        <row r="588">
          <cell r="A588">
            <v>21687.04</v>
          </cell>
          <cell r="B588">
            <v>15575.226</v>
          </cell>
          <cell r="C588">
            <v>13222.39</v>
          </cell>
          <cell r="D588">
            <v>13061.89</v>
          </cell>
          <cell r="E588">
            <v>13061.89</v>
          </cell>
          <cell r="F588">
            <v>10821.156</v>
          </cell>
          <cell r="G588">
            <v>10791.59</v>
          </cell>
          <cell r="H588">
            <v>10791.59</v>
          </cell>
          <cell r="I588">
            <v>10791.59</v>
          </cell>
          <cell r="J588">
            <v>10821.156</v>
          </cell>
          <cell r="K588">
            <v>10791.59</v>
          </cell>
          <cell r="L588">
            <v>10791.59</v>
          </cell>
          <cell r="M588">
            <v>10275.62</v>
          </cell>
          <cell r="N588">
            <v>10129.416</v>
          </cell>
          <cell r="O588">
            <v>10101.74</v>
          </cell>
        </row>
        <row r="589">
          <cell r="A589">
            <v>21687.04</v>
          </cell>
          <cell r="B589">
            <v>15575.226</v>
          </cell>
          <cell r="C589">
            <v>13222.39</v>
          </cell>
          <cell r="D589">
            <v>13061.89</v>
          </cell>
          <cell r="E589">
            <v>13061.89</v>
          </cell>
          <cell r="F589">
            <v>10821.156</v>
          </cell>
          <cell r="G589">
            <v>10791.59</v>
          </cell>
          <cell r="H589">
            <v>10791.59</v>
          </cell>
          <cell r="I589">
            <v>10791.59</v>
          </cell>
          <cell r="J589">
            <v>10821.156</v>
          </cell>
          <cell r="K589">
            <v>10791.59</v>
          </cell>
          <cell r="L589">
            <v>10791.59</v>
          </cell>
          <cell r="M589">
            <v>10275.62</v>
          </cell>
          <cell r="N589">
            <v>10129.416</v>
          </cell>
          <cell r="O589">
            <v>10101.74</v>
          </cell>
        </row>
        <row r="590">
          <cell r="A590">
            <v>21687.04</v>
          </cell>
          <cell r="B590">
            <v>15575.226</v>
          </cell>
          <cell r="C590">
            <v>13222.39</v>
          </cell>
          <cell r="D590">
            <v>13061.89</v>
          </cell>
          <cell r="E590">
            <v>13061.89</v>
          </cell>
          <cell r="F590">
            <v>10821.156</v>
          </cell>
          <cell r="G590">
            <v>10791.59</v>
          </cell>
          <cell r="H590">
            <v>10791.59</v>
          </cell>
          <cell r="I590">
            <v>10791.59</v>
          </cell>
          <cell r="J590">
            <v>10821.156</v>
          </cell>
          <cell r="K590">
            <v>10791.59</v>
          </cell>
          <cell r="L590">
            <v>10791.59</v>
          </cell>
          <cell r="M590">
            <v>10275.62</v>
          </cell>
          <cell r="N590">
            <v>10129.416</v>
          </cell>
          <cell r="O590">
            <v>10101.74</v>
          </cell>
        </row>
        <row r="591">
          <cell r="A591">
            <v>21687.04</v>
          </cell>
          <cell r="B591">
            <v>15575.226</v>
          </cell>
          <cell r="C591">
            <v>13222.39</v>
          </cell>
          <cell r="D591">
            <v>13061.89</v>
          </cell>
          <cell r="E591">
            <v>13061.89</v>
          </cell>
          <cell r="F591">
            <v>10821.156</v>
          </cell>
          <cell r="G591">
            <v>10791.59</v>
          </cell>
          <cell r="H591">
            <v>10791.59</v>
          </cell>
          <cell r="I591">
            <v>10791.59</v>
          </cell>
          <cell r="J591">
            <v>10821.156</v>
          </cell>
          <cell r="K591">
            <v>10791.59</v>
          </cell>
          <cell r="L591">
            <v>10791.59</v>
          </cell>
          <cell r="M591">
            <v>10275.62</v>
          </cell>
          <cell r="N591">
            <v>10129.416</v>
          </cell>
          <cell r="O591">
            <v>10101.74</v>
          </cell>
        </row>
        <row r="592">
          <cell r="A592">
            <v>21687.04</v>
          </cell>
          <cell r="B592">
            <v>15575.226</v>
          </cell>
          <cell r="C592">
            <v>13222.39</v>
          </cell>
          <cell r="D592">
            <v>13061.89</v>
          </cell>
          <cell r="E592">
            <v>13061.89</v>
          </cell>
          <cell r="F592">
            <v>10821.156</v>
          </cell>
          <cell r="G592">
            <v>10791.59</v>
          </cell>
          <cell r="H592">
            <v>10791.59</v>
          </cell>
          <cell r="I592">
            <v>10791.59</v>
          </cell>
          <cell r="J592">
            <v>10821.156</v>
          </cell>
          <cell r="K592">
            <v>10791.59</v>
          </cell>
          <cell r="L592">
            <v>10791.59</v>
          </cell>
          <cell r="M592">
            <v>10275.62</v>
          </cell>
          <cell r="N592">
            <v>10129.416</v>
          </cell>
          <cell r="O592">
            <v>10101.74</v>
          </cell>
        </row>
        <row r="593">
          <cell r="A593">
            <v>21687.04</v>
          </cell>
          <cell r="B593">
            <v>15575.226</v>
          </cell>
          <cell r="C593">
            <v>13222.39</v>
          </cell>
          <cell r="D593">
            <v>13061.89</v>
          </cell>
          <cell r="E593">
            <v>13061.89</v>
          </cell>
          <cell r="F593">
            <v>10821.156</v>
          </cell>
          <cell r="G593">
            <v>10791.59</v>
          </cell>
          <cell r="H593">
            <v>10791.59</v>
          </cell>
          <cell r="I593">
            <v>10791.59</v>
          </cell>
          <cell r="J593">
            <v>10821.156</v>
          </cell>
          <cell r="K593">
            <v>10791.59</v>
          </cell>
          <cell r="L593">
            <v>10791.59</v>
          </cell>
          <cell r="M593">
            <v>10275.62</v>
          </cell>
          <cell r="N593">
            <v>10129.416</v>
          </cell>
          <cell r="O593">
            <v>10101.74</v>
          </cell>
        </row>
        <row r="594">
          <cell r="A594">
            <v>21687.04</v>
          </cell>
          <cell r="B594">
            <v>15575.226</v>
          </cell>
          <cell r="C594">
            <v>13222.39</v>
          </cell>
          <cell r="D594">
            <v>13061.89</v>
          </cell>
          <cell r="E594">
            <v>13061.89</v>
          </cell>
          <cell r="F594">
            <v>10821.156</v>
          </cell>
          <cell r="G594">
            <v>10791.59</v>
          </cell>
          <cell r="H594">
            <v>10791.59</v>
          </cell>
          <cell r="I594">
            <v>10791.59</v>
          </cell>
          <cell r="J594">
            <v>10821.156</v>
          </cell>
          <cell r="K594">
            <v>10791.59</v>
          </cell>
          <cell r="L594">
            <v>10791.59</v>
          </cell>
          <cell r="M594">
            <v>10275.62</v>
          </cell>
          <cell r="N594">
            <v>10129.416</v>
          </cell>
          <cell r="O594">
            <v>10101.74</v>
          </cell>
        </row>
        <row r="595">
          <cell r="A595">
            <v>21687.04</v>
          </cell>
          <cell r="B595">
            <v>15575.226</v>
          </cell>
          <cell r="C595">
            <v>13222.39</v>
          </cell>
          <cell r="D595">
            <v>13061.89</v>
          </cell>
          <cell r="E595">
            <v>13061.89</v>
          </cell>
          <cell r="F595">
            <v>10821.156</v>
          </cell>
          <cell r="G595">
            <v>10791.59</v>
          </cell>
          <cell r="H595">
            <v>10791.59</v>
          </cell>
          <cell r="I595">
            <v>10791.59</v>
          </cell>
          <cell r="J595">
            <v>10821.156</v>
          </cell>
          <cell r="K595">
            <v>10791.59</v>
          </cell>
          <cell r="L595">
            <v>10791.59</v>
          </cell>
          <cell r="M595">
            <v>10275.62</v>
          </cell>
          <cell r="N595">
            <v>10129.416</v>
          </cell>
          <cell r="O595">
            <v>10101.74</v>
          </cell>
        </row>
        <row r="596">
          <cell r="A596">
            <v>21687.04</v>
          </cell>
          <cell r="B596">
            <v>15575.226</v>
          </cell>
          <cell r="C596">
            <v>13222.39</v>
          </cell>
          <cell r="D596">
            <v>13061.89</v>
          </cell>
          <cell r="E596">
            <v>13061.89</v>
          </cell>
          <cell r="F596">
            <v>10821.156</v>
          </cell>
          <cell r="G596">
            <v>10791.59</v>
          </cell>
          <cell r="H596">
            <v>10791.59</v>
          </cell>
          <cell r="I596">
            <v>10791.59</v>
          </cell>
          <cell r="J596">
            <v>10821.156</v>
          </cell>
          <cell r="K596">
            <v>10791.59</v>
          </cell>
          <cell r="L596">
            <v>10791.59</v>
          </cell>
          <cell r="M596">
            <v>10275.62</v>
          </cell>
          <cell r="N596">
            <v>10129.416</v>
          </cell>
          <cell r="O596">
            <v>10101.74</v>
          </cell>
        </row>
        <row r="597">
          <cell r="A597">
            <v>21687.04</v>
          </cell>
          <cell r="B597">
            <v>15575.226</v>
          </cell>
          <cell r="C597">
            <v>13222.39</v>
          </cell>
          <cell r="D597">
            <v>13061.89</v>
          </cell>
          <cell r="E597">
            <v>13061.89</v>
          </cell>
          <cell r="F597">
            <v>10821.156</v>
          </cell>
          <cell r="G597">
            <v>10791.59</v>
          </cell>
          <cell r="H597">
            <v>10791.59</v>
          </cell>
          <cell r="I597">
            <v>10791.59</v>
          </cell>
          <cell r="J597">
            <v>10821.156</v>
          </cell>
          <cell r="K597">
            <v>10791.59</v>
          </cell>
          <cell r="L597">
            <v>10791.59</v>
          </cell>
          <cell r="M597">
            <v>10275.62</v>
          </cell>
          <cell r="N597">
            <v>10129.416</v>
          </cell>
          <cell r="O597">
            <v>10101.74</v>
          </cell>
        </row>
        <row r="598">
          <cell r="A598">
            <v>21687.04</v>
          </cell>
          <cell r="B598">
            <v>15575.226</v>
          </cell>
          <cell r="C598">
            <v>13222.39</v>
          </cell>
          <cell r="D598">
            <v>13061.89</v>
          </cell>
          <cell r="E598">
            <v>13061.89</v>
          </cell>
          <cell r="F598">
            <v>10821.156</v>
          </cell>
          <cell r="G598">
            <v>10791.59</v>
          </cell>
          <cell r="H598">
            <v>10791.59</v>
          </cell>
          <cell r="I598">
            <v>10791.59</v>
          </cell>
          <cell r="J598">
            <v>10821.156</v>
          </cell>
          <cell r="K598">
            <v>10791.59</v>
          </cell>
          <cell r="L598">
            <v>10791.59</v>
          </cell>
          <cell r="M598">
            <v>10275.62</v>
          </cell>
          <cell r="N598">
            <v>10129.416</v>
          </cell>
          <cell r="O598">
            <v>10101.74</v>
          </cell>
        </row>
        <row r="599">
          <cell r="A599">
            <v>21687.04</v>
          </cell>
          <cell r="B599">
            <v>15575.226</v>
          </cell>
          <cell r="C599">
            <v>13222.39</v>
          </cell>
          <cell r="D599">
            <v>13061.89</v>
          </cell>
          <cell r="E599">
            <v>13061.89</v>
          </cell>
          <cell r="F599">
            <v>10821.156</v>
          </cell>
          <cell r="G599">
            <v>10791.59</v>
          </cell>
          <cell r="H599">
            <v>10791.59</v>
          </cell>
          <cell r="I599">
            <v>10791.59</v>
          </cell>
          <cell r="J599">
            <v>10821.156</v>
          </cell>
          <cell r="K599">
            <v>10791.59</v>
          </cell>
          <cell r="L599">
            <v>10791.59</v>
          </cell>
          <cell r="M599">
            <v>10275.62</v>
          </cell>
          <cell r="N599">
            <v>10129.416</v>
          </cell>
          <cell r="O599">
            <v>10101.74</v>
          </cell>
        </row>
        <row r="600">
          <cell r="A600">
            <v>21687.04</v>
          </cell>
          <cell r="B600">
            <v>15575.226</v>
          </cell>
          <cell r="C600">
            <v>13222.39</v>
          </cell>
          <cell r="D600">
            <v>13061.89</v>
          </cell>
          <cell r="E600">
            <v>13061.89</v>
          </cell>
          <cell r="F600">
            <v>10821.156</v>
          </cell>
          <cell r="G600">
            <v>10791.59</v>
          </cell>
          <cell r="H600">
            <v>10791.59</v>
          </cell>
          <cell r="I600">
            <v>10791.59</v>
          </cell>
          <cell r="J600">
            <v>10821.156</v>
          </cell>
          <cell r="K600">
            <v>10791.59</v>
          </cell>
          <cell r="L600">
            <v>10791.59</v>
          </cell>
          <cell r="M600">
            <v>10275.62</v>
          </cell>
          <cell r="N600">
            <v>10129.416</v>
          </cell>
          <cell r="O600">
            <v>10101.74</v>
          </cell>
        </row>
        <row r="601">
          <cell r="A601">
            <v>21687.04</v>
          </cell>
          <cell r="B601">
            <v>15575.226</v>
          </cell>
          <cell r="C601">
            <v>13222.39</v>
          </cell>
          <cell r="D601">
            <v>13061.89</v>
          </cell>
          <cell r="E601">
            <v>13061.89</v>
          </cell>
          <cell r="F601">
            <v>10821.156</v>
          </cell>
          <cell r="G601">
            <v>10791.59</v>
          </cell>
          <cell r="H601">
            <v>10791.59</v>
          </cell>
          <cell r="I601">
            <v>10791.59</v>
          </cell>
          <cell r="J601">
            <v>10821.156</v>
          </cell>
          <cell r="K601">
            <v>10791.59</v>
          </cell>
          <cell r="L601">
            <v>10791.59</v>
          </cell>
          <cell r="M601">
            <v>10275.62</v>
          </cell>
          <cell r="N601">
            <v>10129.416</v>
          </cell>
          <cell r="O601">
            <v>10101.74</v>
          </cell>
        </row>
        <row r="602">
          <cell r="A602">
            <v>21687.04</v>
          </cell>
          <cell r="B602">
            <v>15575.226</v>
          </cell>
          <cell r="C602">
            <v>13222.39</v>
          </cell>
          <cell r="D602">
            <v>13061.89</v>
          </cell>
          <cell r="E602">
            <v>13061.89</v>
          </cell>
          <cell r="F602">
            <v>10821.156</v>
          </cell>
          <cell r="G602">
            <v>10791.59</v>
          </cell>
          <cell r="H602">
            <v>10791.59</v>
          </cell>
          <cell r="I602">
            <v>10791.59</v>
          </cell>
          <cell r="J602">
            <v>10821.156</v>
          </cell>
          <cell r="K602">
            <v>10791.59</v>
          </cell>
          <cell r="L602">
            <v>10791.59</v>
          </cell>
          <cell r="M602">
            <v>10275.62</v>
          </cell>
          <cell r="N602">
            <v>10129.416</v>
          </cell>
          <cell r="O602">
            <v>10101.74</v>
          </cell>
        </row>
        <row r="603">
          <cell r="A603">
            <v>21687.04</v>
          </cell>
          <cell r="B603">
            <v>15575.226</v>
          </cell>
          <cell r="C603">
            <v>13222.39</v>
          </cell>
          <cell r="D603">
            <v>13061.89</v>
          </cell>
          <cell r="E603">
            <v>13061.89</v>
          </cell>
          <cell r="F603">
            <v>10821.156</v>
          </cell>
          <cell r="G603">
            <v>10791.59</v>
          </cell>
          <cell r="H603">
            <v>10791.59</v>
          </cell>
          <cell r="I603">
            <v>10791.59</v>
          </cell>
          <cell r="J603">
            <v>10821.156</v>
          </cell>
          <cell r="K603">
            <v>10791.59</v>
          </cell>
          <cell r="L603">
            <v>10791.59</v>
          </cell>
          <cell r="M603">
            <v>10275.62</v>
          </cell>
          <cell r="N603">
            <v>10129.416</v>
          </cell>
          <cell r="O603">
            <v>10101.74</v>
          </cell>
        </row>
        <row r="604">
          <cell r="A604">
            <v>21687.04</v>
          </cell>
          <cell r="B604">
            <v>15575.226</v>
          </cell>
          <cell r="C604">
            <v>13222.39</v>
          </cell>
          <cell r="D604">
            <v>13061.89</v>
          </cell>
          <cell r="E604">
            <v>13061.89</v>
          </cell>
          <cell r="F604">
            <v>10821.156</v>
          </cell>
          <cell r="G604">
            <v>10791.59</v>
          </cell>
          <cell r="H604">
            <v>10791.59</v>
          </cell>
          <cell r="I604">
            <v>10791.59</v>
          </cell>
          <cell r="J604">
            <v>10821.156</v>
          </cell>
          <cell r="K604">
            <v>10791.59</v>
          </cell>
          <cell r="L604">
            <v>10791.59</v>
          </cell>
          <cell r="M604">
            <v>10275.62</v>
          </cell>
          <cell r="N604">
            <v>10129.416</v>
          </cell>
          <cell r="O604">
            <v>10101.74</v>
          </cell>
        </row>
        <row r="605">
          <cell r="A605">
            <v>21687.04</v>
          </cell>
          <cell r="B605">
            <v>15575.226</v>
          </cell>
          <cell r="C605">
            <v>13222.39</v>
          </cell>
          <cell r="D605">
            <v>13061.89</v>
          </cell>
          <cell r="E605">
            <v>13061.89</v>
          </cell>
          <cell r="F605">
            <v>10821.156</v>
          </cell>
          <cell r="G605">
            <v>10791.59</v>
          </cell>
          <cell r="H605">
            <v>10791.59</v>
          </cell>
          <cell r="I605">
            <v>10791.59</v>
          </cell>
          <cell r="J605">
            <v>10821.156</v>
          </cell>
          <cell r="K605">
            <v>10791.59</v>
          </cell>
          <cell r="L605">
            <v>10791.59</v>
          </cell>
          <cell r="M605">
            <v>10275.62</v>
          </cell>
          <cell r="N605">
            <v>10129.416</v>
          </cell>
          <cell r="O605">
            <v>10101.74</v>
          </cell>
        </row>
        <row r="606">
          <cell r="A606">
            <v>21687.04</v>
          </cell>
          <cell r="B606">
            <v>15575.226</v>
          </cell>
          <cell r="C606">
            <v>13222.39</v>
          </cell>
          <cell r="D606">
            <v>13061.89</v>
          </cell>
          <cell r="E606">
            <v>13061.89</v>
          </cell>
          <cell r="F606">
            <v>10821.156</v>
          </cell>
          <cell r="G606">
            <v>10791.59</v>
          </cell>
          <cell r="H606">
            <v>10791.59</v>
          </cell>
          <cell r="I606">
            <v>10791.59</v>
          </cell>
          <cell r="J606">
            <v>10821.156</v>
          </cell>
          <cell r="K606">
            <v>10791.59</v>
          </cell>
          <cell r="L606">
            <v>10791.59</v>
          </cell>
          <cell r="M606">
            <v>10275.62</v>
          </cell>
          <cell r="N606">
            <v>10129.416</v>
          </cell>
          <cell r="O606">
            <v>10101.74</v>
          </cell>
        </row>
        <row r="607">
          <cell r="A607">
            <v>21687.04</v>
          </cell>
          <cell r="B607">
            <v>15575.226</v>
          </cell>
          <cell r="C607">
            <v>13222.39</v>
          </cell>
          <cell r="D607">
            <v>13061.89</v>
          </cell>
          <cell r="E607">
            <v>13061.89</v>
          </cell>
          <cell r="F607">
            <v>10821.156</v>
          </cell>
          <cell r="G607">
            <v>10791.59</v>
          </cell>
          <cell r="H607">
            <v>10791.59</v>
          </cell>
          <cell r="I607">
            <v>10791.59</v>
          </cell>
          <cell r="J607">
            <v>10821.156</v>
          </cell>
          <cell r="K607">
            <v>10791.59</v>
          </cell>
          <cell r="L607">
            <v>10791.59</v>
          </cell>
          <cell r="M607">
            <v>10275.62</v>
          </cell>
          <cell r="N607">
            <v>10129.416</v>
          </cell>
          <cell r="O607">
            <v>10101.74</v>
          </cell>
        </row>
        <row r="608">
          <cell r="A608">
            <v>21687.04</v>
          </cell>
          <cell r="B608">
            <v>15575.226</v>
          </cell>
          <cell r="C608">
            <v>13222.39</v>
          </cell>
          <cell r="D608">
            <v>13061.89</v>
          </cell>
          <cell r="E608">
            <v>13061.89</v>
          </cell>
          <cell r="F608">
            <v>10821.156</v>
          </cell>
          <cell r="G608">
            <v>10791.59</v>
          </cell>
          <cell r="H608">
            <v>10791.59</v>
          </cell>
          <cell r="I608">
            <v>10791.59</v>
          </cell>
          <cell r="J608">
            <v>10821.156</v>
          </cell>
          <cell r="K608">
            <v>10791.59</v>
          </cell>
          <cell r="L608">
            <v>10791.59</v>
          </cell>
          <cell r="M608">
            <v>10275.62</v>
          </cell>
          <cell r="N608">
            <v>10129.416</v>
          </cell>
          <cell r="O608">
            <v>10101.74</v>
          </cell>
        </row>
        <row r="609">
          <cell r="A609">
            <v>21687.04</v>
          </cell>
          <cell r="B609">
            <v>15575.226</v>
          </cell>
          <cell r="C609">
            <v>13222.39</v>
          </cell>
          <cell r="D609">
            <v>13061.89</v>
          </cell>
          <cell r="E609">
            <v>13061.89</v>
          </cell>
          <cell r="F609">
            <v>10821.156</v>
          </cell>
          <cell r="G609">
            <v>10791.59</v>
          </cell>
          <cell r="H609">
            <v>10791.59</v>
          </cell>
          <cell r="I609">
            <v>10791.59</v>
          </cell>
          <cell r="J609">
            <v>10821.156</v>
          </cell>
          <cell r="K609">
            <v>10791.59</v>
          </cell>
          <cell r="L609">
            <v>10791.59</v>
          </cell>
          <cell r="M609">
            <v>10275.62</v>
          </cell>
          <cell r="N609">
            <v>10129.416</v>
          </cell>
          <cell r="O609">
            <v>10101.74</v>
          </cell>
        </row>
        <row r="610">
          <cell r="A610">
            <v>21687.04</v>
          </cell>
          <cell r="B610">
            <v>15575.226</v>
          </cell>
          <cell r="C610">
            <v>13222.39</v>
          </cell>
          <cell r="D610">
            <v>13061.89</v>
          </cell>
          <cell r="E610">
            <v>13061.89</v>
          </cell>
          <cell r="F610">
            <v>10821.156</v>
          </cell>
          <cell r="G610">
            <v>10791.59</v>
          </cell>
          <cell r="H610">
            <v>10791.59</v>
          </cell>
          <cell r="I610">
            <v>10791.59</v>
          </cell>
          <cell r="J610">
            <v>10821.156</v>
          </cell>
          <cell r="K610">
            <v>10791.59</v>
          </cell>
          <cell r="L610">
            <v>10791.59</v>
          </cell>
          <cell r="M610">
            <v>10275.62</v>
          </cell>
          <cell r="N610">
            <v>10129.416</v>
          </cell>
          <cell r="O610">
            <v>10101.74</v>
          </cell>
        </row>
        <row r="611">
          <cell r="A611">
            <v>21687.04</v>
          </cell>
          <cell r="B611">
            <v>15575.226</v>
          </cell>
          <cell r="C611">
            <v>13222.39</v>
          </cell>
          <cell r="D611">
            <v>13061.89</v>
          </cell>
          <cell r="E611">
            <v>13061.89</v>
          </cell>
          <cell r="F611">
            <v>10821.156</v>
          </cell>
          <cell r="G611">
            <v>10791.59</v>
          </cell>
          <cell r="H611">
            <v>10791.59</v>
          </cell>
          <cell r="I611">
            <v>10791.59</v>
          </cell>
          <cell r="J611">
            <v>10821.156</v>
          </cell>
          <cell r="K611">
            <v>10791.59</v>
          </cell>
          <cell r="L611">
            <v>10791.59</v>
          </cell>
          <cell r="M611">
            <v>10275.62</v>
          </cell>
          <cell r="N611">
            <v>10129.416</v>
          </cell>
          <cell r="O611">
            <v>10101.74</v>
          </cell>
        </row>
        <row r="612">
          <cell r="A612">
            <v>21687.04</v>
          </cell>
          <cell r="B612">
            <v>15575.226</v>
          </cell>
          <cell r="C612">
            <v>13222.39</v>
          </cell>
          <cell r="D612">
            <v>13061.89</v>
          </cell>
          <cell r="E612">
            <v>13061.89</v>
          </cell>
          <cell r="F612">
            <v>10821.156</v>
          </cell>
          <cell r="G612">
            <v>10791.59</v>
          </cell>
          <cell r="H612">
            <v>10791.59</v>
          </cell>
          <cell r="I612">
            <v>10791.59</v>
          </cell>
          <cell r="J612">
            <v>10821.156</v>
          </cell>
          <cell r="K612">
            <v>10791.59</v>
          </cell>
          <cell r="L612">
            <v>10791.59</v>
          </cell>
          <cell r="M612">
            <v>10275.62</v>
          </cell>
          <cell r="N612">
            <v>10129.416</v>
          </cell>
          <cell r="O612">
            <v>10101.74</v>
          </cell>
        </row>
        <row r="613">
          <cell r="A613">
            <v>21687.04</v>
          </cell>
          <cell r="B613">
            <v>15575.226</v>
          </cell>
          <cell r="C613">
            <v>13222.39</v>
          </cell>
          <cell r="D613">
            <v>13061.89</v>
          </cell>
          <cell r="E613">
            <v>13061.89</v>
          </cell>
          <cell r="F613">
            <v>10821.156</v>
          </cell>
          <cell r="G613">
            <v>10791.59</v>
          </cell>
          <cell r="H613">
            <v>10791.59</v>
          </cell>
          <cell r="I613">
            <v>10791.59</v>
          </cell>
          <cell r="J613">
            <v>10821.156</v>
          </cell>
          <cell r="K613">
            <v>10791.59</v>
          </cell>
          <cell r="L613">
            <v>10791.59</v>
          </cell>
          <cell r="M613">
            <v>10275.62</v>
          </cell>
          <cell r="N613">
            <v>10129.416</v>
          </cell>
          <cell r="O613">
            <v>10101.74</v>
          </cell>
        </row>
        <row r="614">
          <cell r="A614">
            <v>21687.04</v>
          </cell>
          <cell r="B614">
            <v>15575.226</v>
          </cell>
          <cell r="C614">
            <v>13222.39</v>
          </cell>
          <cell r="D614">
            <v>13061.89</v>
          </cell>
          <cell r="E614">
            <v>13061.89</v>
          </cell>
          <cell r="F614">
            <v>10821.156</v>
          </cell>
          <cell r="G614">
            <v>10791.59</v>
          </cell>
          <cell r="H614">
            <v>10791.59</v>
          </cell>
          <cell r="I614">
            <v>10791.59</v>
          </cell>
          <cell r="J614">
            <v>10821.156</v>
          </cell>
          <cell r="K614">
            <v>10791.59</v>
          </cell>
          <cell r="L614">
            <v>10791.59</v>
          </cell>
          <cell r="M614">
            <v>10275.62</v>
          </cell>
          <cell r="N614">
            <v>10129.416</v>
          </cell>
          <cell r="O614">
            <v>10101.74</v>
          </cell>
        </row>
        <row r="615">
          <cell r="A615">
            <v>21687.04</v>
          </cell>
          <cell r="B615">
            <v>15575.226</v>
          </cell>
          <cell r="C615">
            <v>13222.39</v>
          </cell>
          <cell r="D615">
            <v>13061.89</v>
          </cell>
          <cell r="E615">
            <v>13061.89</v>
          </cell>
          <cell r="F615">
            <v>10821.156</v>
          </cell>
          <cell r="G615">
            <v>10791.59</v>
          </cell>
          <cell r="H615">
            <v>10791.59</v>
          </cell>
          <cell r="I615">
            <v>10791.59</v>
          </cell>
          <cell r="J615">
            <v>10821.156</v>
          </cell>
          <cell r="K615">
            <v>10791.59</v>
          </cell>
          <cell r="L615">
            <v>10791.59</v>
          </cell>
          <cell r="M615">
            <v>10275.62</v>
          </cell>
          <cell r="N615">
            <v>10129.416</v>
          </cell>
          <cell r="O615">
            <v>10101.74</v>
          </cell>
        </row>
        <row r="616">
          <cell r="A616">
            <v>21687.04</v>
          </cell>
          <cell r="B616">
            <v>15575.226</v>
          </cell>
          <cell r="C616">
            <v>13222.39</v>
          </cell>
          <cell r="D616">
            <v>13061.89</v>
          </cell>
          <cell r="E616">
            <v>13061.89</v>
          </cell>
          <cell r="F616">
            <v>10821.156</v>
          </cell>
          <cell r="G616">
            <v>10791.59</v>
          </cell>
          <cell r="H616">
            <v>10791.59</v>
          </cell>
          <cell r="I616">
            <v>10791.59</v>
          </cell>
          <cell r="J616">
            <v>10821.156</v>
          </cell>
          <cell r="K616">
            <v>10791.59</v>
          </cell>
          <cell r="L616">
            <v>10791.59</v>
          </cell>
          <cell r="M616">
            <v>10275.62</v>
          </cell>
          <cell r="N616">
            <v>10129.416</v>
          </cell>
          <cell r="O616">
            <v>10101.74</v>
          </cell>
        </row>
        <row r="617">
          <cell r="A617">
            <v>21687.04</v>
          </cell>
          <cell r="B617">
            <v>15575.226</v>
          </cell>
          <cell r="C617">
            <v>13222.39</v>
          </cell>
          <cell r="D617">
            <v>13061.89</v>
          </cell>
          <cell r="E617">
            <v>13061.89</v>
          </cell>
          <cell r="F617">
            <v>10821.156</v>
          </cell>
          <cell r="G617">
            <v>10791.59</v>
          </cell>
          <cell r="H617">
            <v>10791.59</v>
          </cell>
          <cell r="I617">
            <v>10791.59</v>
          </cell>
          <cell r="J617">
            <v>10821.156</v>
          </cell>
          <cell r="K617">
            <v>10791.59</v>
          </cell>
          <cell r="L617">
            <v>10791.59</v>
          </cell>
          <cell r="M617">
            <v>10275.62</v>
          </cell>
          <cell r="N617">
            <v>10129.416</v>
          </cell>
          <cell r="O617">
            <v>10101.74</v>
          </cell>
        </row>
        <row r="618">
          <cell r="A618">
            <v>21687.04</v>
          </cell>
          <cell r="B618">
            <v>15575.226</v>
          </cell>
          <cell r="C618">
            <v>13222.39</v>
          </cell>
          <cell r="D618">
            <v>13061.89</v>
          </cell>
          <cell r="E618">
            <v>13061.89</v>
          </cell>
          <cell r="F618">
            <v>10821.156</v>
          </cell>
          <cell r="G618">
            <v>10791.59</v>
          </cell>
          <cell r="H618">
            <v>10791.59</v>
          </cell>
          <cell r="I618">
            <v>10791.59</v>
          </cell>
          <cell r="J618">
            <v>10821.156</v>
          </cell>
          <cell r="K618">
            <v>10791.59</v>
          </cell>
          <cell r="L618">
            <v>10791.59</v>
          </cell>
          <cell r="M618">
            <v>10275.62</v>
          </cell>
          <cell r="N618">
            <v>10129.416</v>
          </cell>
          <cell r="O618">
            <v>10101.74</v>
          </cell>
        </row>
        <row r="619">
          <cell r="A619">
            <v>21687.04</v>
          </cell>
          <cell r="B619">
            <v>15575.226</v>
          </cell>
          <cell r="C619">
            <v>13222.39</v>
          </cell>
          <cell r="D619">
            <v>13061.89</v>
          </cell>
          <cell r="E619">
            <v>13061.89</v>
          </cell>
          <cell r="F619">
            <v>10821.156</v>
          </cell>
          <cell r="G619">
            <v>10791.59</v>
          </cell>
          <cell r="H619">
            <v>10791.59</v>
          </cell>
          <cell r="I619">
            <v>10791.59</v>
          </cell>
          <cell r="J619">
            <v>10821.156</v>
          </cell>
          <cell r="K619">
            <v>10791.59</v>
          </cell>
          <cell r="L619">
            <v>10791.59</v>
          </cell>
          <cell r="M619">
            <v>10275.62</v>
          </cell>
          <cell r="N619">
            <v>10129.416</v>
          </cell>
          <cell r="O619">
            <v>10101.74</v>
          </cell>
        </row>
        <row r="620">
          <cell r="A620">
            <v>21687.04</v>
          </cell>
          <cell r="B620">
            <v>15575.226</v>
          </cell>
          <cell r="C620">
            <v>13222.39</v>
          </cell>
          <cell r="D620">
            <v>13061.89</v>
          </cell>
          <cell r="E620">
            <v>13061.89</v>
          </cell>
          <cell r="F620">
            <v>10821.156</v>
          </cell>
          <cell r="G620">
            <v>10791.59</v>
          </cell>
          <cell r="H620">
            <v>10791.59</v>
          </cell>
          <cell r="I620">
            <v>10791.59</v>
          </cell>
          <cell r="J620">
            <v>10821.156</v>
          </cell>
          <cell r="K620">
            <v>10791.59</v>
          </cell>
          <cell r="L620">
            <v>10791.59</v>
          </cell>
          <cell r="M620">
            <v>10275.62</v>
          </cell>
          <cell r="N620">
            <v>10129.416</v>
          </cell>
          <cell r="O620">
            <v>10101.74</v>
          </cell>
        </row>
        <row r="621">
          <cell r="A621">
            <v>21687.04</v>
          </cell>
          <cell r="B621">
            <v>15575.226</v>
          </cell>
          <cell r="C621">
            <v>13222.39</v>
          </cell>
          <cell r="D621">
            <v>13061.89</v>
          </cell>
          <cell r="E621">
            <v>13061.89</v>
          </cell>
          <cell r="F621">
            <v>10821.156</v>
          </cell>
          <cell r="G621">
            <v>10791.59</v>
          </cell>
          <cell r="H621">
            <v>10791.59</v>
          </cell>
          <cell r="I621">
            <v>10791.59</v>
          </cell>
          <cell r="J621">
            <v>10821.156</v>
          </cell>
          <cell r="K621">
            <v>10791.59</v>
          </cell>
          <cell r="L621">
            <v>10791.59</v>
          </cell>
          <cell r="M621">
            <v>10275.62</v>
          </cell>
          <cell r="N621">
            <v>10129.416</v>
          </cell>
          <cell r="O621">
            <v>10101.74</v>
          </cell>
        </row>
        <row r="622">
          <cell r="A622">
            <v>21687.04</v>
          </cell>
          <cell r="B622">
            <v>15575.226</v>
          </cell>
          <cell r="C622">
            <v>13222.39</v>
          </cell>
          <cell r="D622">
            <v>13061.89</v>
          </cell>
          <cell r="E622">
            <v>13061.89</v>
          </cell>
          <cell r="F622">
            <v>10821.156</v>
          </cell>
          <cell r="G622">
            <v>10791.59</v>
          </cell>
          <cell r="H622">
            <v>10791.59</v>
          </cell>
          <cell r="I622">
            <v>10791.59</v>
          </cell>
          <cell r="J622">
            <v>10821.156</v>
          </cell>
          <cell r="K622">
            <v>10791.59</v>
          </cell>
          <cell r="L622">
            <v>10791.59</v>
          </cell>
          <cell r="M622">
            <v>10275.62</v>
          </cell>
          <cell r="N622">
            <v>10129.416</v>
          </cell>
          <cell r="O622">
            <v>10101.74</v>
          </cell>
        </row>
        <row r="623">
          <cell r="A623">
            <v>21687.04</v>
          </cell>
          <cell r="B623">
            <v>15575.226</v>
          </cell>
          <cell r="C623">
            <v>13222.39</v>
          </cell>
          <cell r="D623">
            <v>13061.89</v>
          </cell>
          <cell r="E623">
            <v>13061.89</v>
          </cell>
          <cell r="F623">
            <v>10821.156</v>
          </cell>
          <cell r="G623">
            <v>10791.59</v>
          </cell>
          <cell r="H623">
            <v>10791.59</v>
          </cell>
          <cell r="I623">
            <v>10791.59</v>
          </cell>
          <cell r="J623">
            <v>10821.156</v>
          </cell>
          <cell r="K623">
            <v>10791.59</v>
          </cell>
          <cell r="L623">
            <v>10791.59</v>
          </cell>
          <cell r="M623">
            <v>10275.62</v>
          </cell>
          <cell r="N623">
            <v>10129.416</v>
          </cell>
          <cell r="O623">
            <v>10101.74</v>
          </cell>
        </row>
        <row r="624">
          <cell r="A624">
            <v>21687.04</v>
          </cell>
          <cell r="B624">
            <v>15575.226</v>
          </cell>
          <cell r="C624">
            <v>13222.39</v>
          </cell>
          <cell r="D624">
            <v>13061.89</v>
          </cell>
          <cell r="E624">
            <v>13061.89</v>
          </cell>
          <cell r="F624">
            <v>10821.156</v>
          </cell>
          <cell r="G624">
            <v>10791.59</v>
          </cell>
          <cell r="H624">
            <v>10791.59</v>
          </cell>
          <cell r="I624">
            <v>10791.59</v>
          </cell>
          <cell r="J624">
            <v>10821.156</v>
          </cell>
          <cell r="K624">
            <v>10791.59</v>
          </cell>
          <cell r="L624">
            <v>10791.59</v>
          </cell>
          <cell r="M624">
            <v>10275.62</v>
          </cell>
          <cell r="N624">
            <v>10129.416</v>
          </cell>
          <cell r="O624">
            <v>10101.74</v>
          </cell>
        </row>
        <row r="625">
          <cell r="A625">
            <v>21687.04</v>
          </cell>
          <cell r="B625">
            <v>15575.226</v>
          </cell>
          <cell r="C625">
            <v>13222.39</v>
          </cell>
          <cell r="D625">
            <v>13061.89</v>
          </cell>
          <cell r="E625">
            <v>13061.89</v>
          </cell>
          <cell r="F625">
            <v>10821.156</v>
          </cell>
          <cell r="G625">
            <v>10791.59</v>
          </cell>
          <cell r="H625">
            <v>10791.59</v>
          </cell>
          <cell r="I625">
            <v>10791.59</v>
          </cell>
          <cell r="J625">
            <v>10821.156</v>
          </cell>
          <cell r="K625">
            <v>10791.59</v>
          </cell>
          <cell r="L625">
            <v>10791.59</v>
          </cell>
          <cell r="M625">
            <v>10275.62</v>
          </cell>
          <cell r="N625">
            <v>10129.416</v>
          </cell>
          <cell r="O625">
            <v>10101.74</v>
          </cell>
        </row>
        <row r="626">
          <cell r="A626">
            <v>21687.04</v>
          </cell>
          <cell r="B626">
            <v>15575.226</v>
          </cell>
          <cell r="C626">
            <v>13222.39</v>
          </cell>
          <cell r="D626">
            <v>13061.89</v>
          </cell>
          <cell r="E626">
            <v>13061.89</v>
          </cell>
          <cell r="F626">
            <v>10821.156</v>
          </cell>
          <cell r="G626">
            <v>10791.59</v>
          </cell>
          <cell r="H626">
            <v>10791.59</v>
          </cell>
          <cell r="I626">
            <v>10791.59</v>
          </cell>
          <cell r="J626">
            <v>10821.156</v>
          </cell>
          <cell r="K626">
            <v>10791.59</v>
          </cell>
          <cell r="L626">
            <v>10791.59</v>
          </cell>
          <cell r="M626">
            <v>10275.62</v>
          </cell>
          <cell r="N626">
            <v>10129.416</v>
          </cell>
          <cell r="O626">
            <v>10101.74</v>
          </cell>
        </row>
        <row r="627">
          <cell r="A627">
            <v>21687.04</v>
          </cell>
          <cell r="B627">
            <v>15575.226</v>
          </cell>
          <cell r="C627">
            <v>13222.39</v>
          </cell>
          <cell r="D627">
            <v>13061.89</v>
          </cell>
          <cell r="E627">
            <v>13061.89</v>
          </cell>
          <cell r="F627">
            <v>10821.156</v>
          </cell>
          <cell r="G627">
            <v>10791.59</v>
          </cell>
          <cell r="H627">
            <v>10791.59</v>
          </cell>
          <cell r="I627">
            <v>10791.59</v>
          </cell>
          <cell r="J627">
            <v>10821.156</v>
          </cell>
          <cell r="K627">
            <v>10791.59</v>
          </cell>
          <cell r="L627">
            <v>10791.59</v>
          </cell>
          <cell r="M627">
            <v>10275.62</v>
          </cell>
          <cell r="N627">
            <v>10129.416</v>
          </cell>
          <cell r="O627">
            <v>10101.74</v>
          </cell>
        </row>
        <row r="628">
          <cell r="A628">
            <v>21687.04</v>
          </cell>
          <cell r="B628">
            <v>15575.226</v>
          </cell>
          <cell r="C628">
            <v>13222.39</v>
          </cell>
          <cell r="D628">
            <v>13061.89</v>
          </cell>
          <cell r="E628">
            <v>13061.89</v>
          </cell>
          <cell r="F628">
            <v>10821.156</v>
          </cell>
          <cell r="G628">
            <v>10791.59</v>
          </cell>
          <cell r="H628">
            <v>10791.59</v>
          </cell>
          <cell r="I628">
            <v>10791.59</v>
          </cell>
          <cell r="J628">
            <v>10821.156</v>
          </cell>
          <cell r="K628">
            <v>10791.59</v>
          </cell>
          <cell r="L628">
            <v>10791.59</v>
          </cell>
          <cell r="M628">
            <v>10275.62</v>
          </cell>
          <cell r="N628">
            <v>10129.416</v>
          </cell>
          <cell r="O628">
            <v>10101.74</v>
          </cell>
        </row>
        <row r="629">
          <cell r="A629">
            <v>21687.04</v>
          </cell>
          <cell r="B629">
            <v>15575.226</v>
          </cell>
          <cell r="C629">
            <v>13222.39</v>
          </cell>
          <cell r="D629">
            <v>13061.89</v>
          </cell>
          <cell r="E629">
            <v>13061.89</v>
          </cell>
          <cell r="F629">
            <v>10821.156</v>
          </cell>
          <cell r="G629">
            <v>10791.59</v>
          </cell>
          <cell r="H629">
            <v>10791.59</v>
          </cell>
          <cell r="I629">
            <v>10791.59</v>
          </cell>
          <cell r="J629">
            <v>10821.156</v>
          </cell>
          <cell r="K629">
            <v>10791.59</v>
          </cell>
          <cell r="L629">
            <v>10791.59</v>
          </cell>
          <cell r="M629">
            <v>10275.62</v>
          </cell>
          <cell r="N629">
            <v>10129.416</v>
          </cell>
          <cell r="O629">
            <v>10101.74</v>
          </cell>
        </row>
        <row r="630">
          <cell r="A630">
            <v>21687.04</v>
          </cell>
          <cell r="B630">
            <v>15575.226</v>
          </cell>
          <cell r="C630">
            <v>13222.39</v>
          </cell>
          <cell r="D630">
            <v>13061.89</v>
          </cell>
          <cell r="E630">
            <v>13061.89</v>
          </cell>
          <cell r="F630">
            <v>10821.156</v>
          </cell>
          <cell r="G630">
            <v>10791.59</v>
          </cell>
          <cell r="H630">
            <v>10791.59</v>
          </cell>
          <cell r="I630">
            <v>10791.59</v>
          </cell>
          <cell r="J630">
            <v>10821.156</v>
          </cell>
          <cell r="K630">
            <v>10791.59</v>
          </cell>
          <cell r="L630">
            <v>10791.59</v>
          </cell>
          <cell r="M630">
            <v>10275.62</v>
          </cell>
          <cell r="N630">
            <v>10129.416</v>
          </cell>
          <cell r="O630">
            <v>10101.74</v>
          </cell>
        </row>
        <row r="631">
          <cell r="A631">
            <v>21687.04</v>
          </cell>
          <cell r="B631">
            <v>15575.226</v>
          </cell>
          <cell r="C631">
            <v>13222.39</v>
          </cell>
          <cell r="D631">
            <v>13061.89</v>
          </cell>
          <cell r="E631">
            <v>13061.89</v>
          </cell>
          <cell r="F631">
            <v>10821.156</v>
          </cell>
          <cell r="G631">
            <v>10791.59</v>
          </cell>
          <cell r="H631">
            <v>10791.59</v>
          </cell>
          <cell r="I631">
            <v>10791.59</v>
          </cell>
          <cell r="J631">
            <v>10821.156</v>
          </cell>
          <cell r="K631">
            <v>10791.59</v>
          </cell>
          <cell r="L631">
            <v>10791.59</v>
          </cell>
          <cell r="M631">
            <v>10275.62</v>
          </cell>
          <cell r="N631">
            <v>10129.416</v>
          </cell>
          <cell r="O631">
            <v>10101.74</v>
          </cell>
        </row>
        <row r="632">
          <cell r="A632">
            <v>21687.04</v>
          </cell>
          <cell r="B632">
            <v>15575.226</v>
          </cell>
          <cell r="C632">
            <v>13222.39</v>
          </cell>
          <cell r="D632">
            <v>13061.89</v>
          </cell>
          <cell r="E632">
            <v>13061.89</v>
          </cell>
          <cell r="F632">
            <v>10821.156</v>
          </cell>
          <cell r="G632">
            <v>10791.59</v>
          </cell>
          <cell r="H632">
            <v>10791.59</v>
          </cell>
          <cell r="I632">
            <v>10791.59</v>
          </cell>
          <cell r="J632">
            <v>10821.156</v>
          </cell>
          <cell r="K632">
            <v>10791.59</v>
          </cell>
          <cell r="L632">
            <v>10791.59</v>
          </cell>
          <cell r="M632">
            <v>10275.62</v>
          </cell>
          <cell r="N632">
            <v>10129.416</v>
          </cell>
          <cell r="O632">
            <v>10101.74</v>
          </cell>
        </row>
        <row r="633">
          <cell r="A633">
            <v>21687.04</v>
          </cell>
          <cell r="B633">
            <v>15575.226</v>
          </cell>
          <cell r="C633">
            <v>13222.39</v>
          </cell>
          <cell r="D633">
            <v>13061.89</v>
          </cell>
          <cell r="E633">
            <v>13061.89</v>
          </cell>
          <cell r="F633">
            <v>10821.156</v>
          </cell>
          <cell r="G633">
            <v>10791.59</v>
          </cell>
          <cell r="H633">
            <v>10791.59</v>
          </cell>
          <cell r="I633">
            <v>10791.59</v>
          </cell>
          <cell r="J633">
            <v>10821.156</v>
          </cell>
          <cell r="K633">
            <v>10791.59</v>
          </cell>
          <cell r="L633">
            <v>10791.59</v>
          </cell>
          <cell r="M633">
            <v>10275.62</v>
          </cell>
          <cell r="N633">
            <v>10129.416</v>
          </cell>
          <cell r="O633">
            <v>10101.74</v>
          </cell>
        </row>
        <row r="634">
          <cell r="A634">
            <v>21687.04</v>
          </cell>
          <cell r="B634">
            <v>15575.226</v>
          </cell>
          <cell r="C634">
            <v>13222.39</v>
          </cell>
          <cell r="D634">
            <v>13061.89</v>
          </cell>
          <cell r="E634">
            <v>13061.89</v>
          </cell>
          <cell r="F634">
            <v>10821.156</v>
          </cell>
          <cell r="G634">
            <v>10791.59</v>
          </cell>
          <cell r="H634">
            <v>10791.59</v>
          </cell>
          <cell r="I634">
            <v>10791.59</v>
          </cell>
          <cell r="J634">
            <v>10821.156</v>
          </cell>
          <cell r="K634">
            <v>10791.59</v>
          </cell>
          <cell r="L634">
            <v>10791.59</v>
          </cell>
          <cell r="M634">
            <v>10275.62</v>
          </cell>
          <cell r="N634">
            <v>10129.416</v>
          </cell>
          <cell r="O634">
            <v>10101.74</v>
          </cell>
        </row>
        <row r="635">
          <cell r="A635">
            <v>21687.04</v>
          </cell>
          <cell r="B635">
            <v>15575.226</v>
          </cell>
          <cell r="C635">
            <v>13222.39</v>
          </cell>
          <cell r="D635">
            <v>13061.89</v>
          </cell>
          <cell r="E635">
            <v>13061.89</v>
          </cell>
          <cell r="F635">
            <v>10821.156</v>
          </cell>
          <cell r="G635">
            <v>10791.59</v>
          </cell>
          <cell r="H635">
            <v>10791.59</v>
          </cell>
          <cell r="I635">
            <v>10791.59</v>
          </cell>
          <cell r="J635">
            <v>10821.156</v>
          </cell>
          <cell r="K635">
            <v>10791.59</v>
          </cell>
          <cell r="L635">
            <v>10791.59</v>
          </cell>
          <cell r="M635">
            <v>10275.62</v>
          </cell>
          <cell r="N635">
            <v>10129.416</v>
          </cell>
          <cell r="O635">
            <v>10101.74</v>
          </cell>
        </row>
        <row r="636">
          <cell r="A636">
            <v>21687.04</v>
          </cell>
          <cell r="B636">
            <v>15575.226</v>
          </cell>
          <cell r="C636">
            <v>13222.39</v>
          </cell>
          <cell r="D636">
            <v>13061.89</v>
          </cell>
          <cell r="E636">
            <v>13061.89</v>
          </cell>
          <cell r="F636">
            <v>10821.156</v>
          </cell>
          <cell r="G636">
            <v>10791.59</v>
          </cell>
          <cell r="H636">
            <v>10791.59</v>
          </cell>
          <cell r="I636">
            <v>10791.59</v>
          </cell>
          <cell r="J636">
            <v>10821.156</v>
          </cell>
          <cell r="K636">
            <v>10791.59</v>
          </cell>
          <cell r="L636">
            <v>10791.59</v>
          </cell>
          <cell r="M636">
            <v>10275.62</v>
          </cell>
          <cell r="N636">
            <v>10129.416</v>
          </cell>
          <cell r="O636">
            <v>10101.74</v>
          </cell>
        </row>
        <row r="637">
          <cell r="A637">
            <v>21687.04</v>
          </cell>
          <cell r="B637">
            <v>15575.226</v>
          </cell>
          <cell r="C637">
            <v>13222.39</v>
          </cell>
          <cell r="D637">
            <v>13061.89</v>
          </cell>
          <cell r="E637">
            <v>13061.89</v>
          </cell>
          <cell r="F637">
            <v>10821.156</v>
          </cell>
          <cell r="G637">
            <v>10791.59</v>
          </cell>
          <cell r="H637">
            <v>10791.59</v>
          </cell>
          <cell r="I637">
            <v>10791.59</v>
          </cell>
          <cell r="J637">
            <v>10821.156</v>
          </cell>
          <cell r="K637">
            <v>10791.59</v>
          </cell>
          <cell r="L637">
            <v>10791.59</v>
          </cell>
          <cell r="M637">
            <v>10275.62</v>
          </cell>
          <cell r="N637">
            <v>10129.416</v>
          </cell>
          <cell r="O637">
            <v>10101.74</v>
          </cell>
        </row>
        <row r="638">
          <cell r="A638">
            <v>21687.04</v>
          </cell>
          <cell r="B638">
            <v>15575.226</v>
          </cell>
          <cell r="C638">
            <v>13222.39</v>
          </cell>
          <cell r="D638">
            <v>13061.89</v>
          </cell>
          <cell r="E638">
            <v>13061.89</v>
          </cell>
          <cell r="F638">
            <v>10821.156</v>
          </cell>
          <cell r="G638">
            <v>10791.59</v>
          </cell>
          <cell r="H638">
            <v>10791.59</v>
          </cell>
          <cell r="I638">
            <v>10791.59</v>
          </cell>
          <cell r="J638">
            <v>10821.156</v>
          </cell>
          <cell r="K638">
            <v>10791.59</v>
          </cell>
          <cell r="L638">
            <v>10791.59</v>
          </cell>
          <cell r="M638">
            <v>10275.62</v>
          </cell>
          <cell r="N638">
            <v>10129.416</v>
          </cell>
          <cell r="O638">
            <v>10101.74</v>
          </cell>
        </row>
        <row r="639">
          <cell r="A639">
            <v>21687.04</v>
          </cell>
          <cell r="B639">
            <v>15575.226</v>
          </cell>
          <cell r="C639">
            <v>13222.39</v>
          </cell>
          <cell r="D639">
            <v>13061.89</v>
          </cell>
          <cell r="E639">
            <v>13061.89</v>
          </cell>
          <cell r="F639">
            <v>10821.156</v>
          </cell>
          <cell r="G639">
            <v>10791.59</v>
          </cell>
          <cell r="H639">
            <v>10791.59</v>
          </cell>
          <cell r="I639">
            <v>10791.59</v>
          </cell>
          <cell r="J639">
            <v>10821.156</v>
          </cell>
          <cell r="K639">
            <v>10791.59</v>
          </cell>
          <cell r="L639">
            <v>10791.59</v>
          </cell>
          <cell r="M639">
            <v>10275.62</v>
          </cell>
          <cell r="N639">
            <v>10129.416</v>
          </cell>
          <cell r="O639">
            <v>10101.74</v>
          </cell>
        </row>
        <row r="640">
          <cell r="A640">
            <v>21687.04</v>
          </cell>
          <cell r="B640">
            <v>15575.226</v>
          </cell>
          <cell r="C640">
            <v>13222.39</v>
          </cell>
          <cell r="D640">
            <v>13061.89</v>
          </cell>
          <cell r="E640">
            <v>13061.89</v>
          </cell>
          <cell r="F640">
            <v>10821.156</v>
          </cell>
          <cell r="G640">
            <v>10791.59</v>
          </cell>
          <cell r="H640">
            <v>10791.59</v>
          </cell>
          <cell r="I640">
            <v>10791.59</v>
          </cell>
          <cell r="J640">
            <v>10821.156</v>
          </cell>
          <cell r="K640">
            <v>10791.59</v>
          </cell>
          <cell r="L640">
            <v>10791.59</v>
          </cell>
          <cell r="M640">
            <v>10275.62</v>
          </cell>
          <cell r="N640">
            <v>10129.416</v>
          </cell>
          <cell r="O640">
            <v>10101.74</v>
          </cell>
        </row>
        <row r="641">
          <cell r="A641">
            <v>21687.04</v>
          </cell>
          <cell r="B641">
            <v>15575.226</v>
          </cell>
          <cell r="C641">
            <v>13222.39</v>
          </cell>
          <cell r="D641">
            <v>13061.89</v>
          </cell>
          <cell r="E641">
            <v>13061.89</v>
          </cell>
          <cell r="F641">
            <v>10821.156</v>
          </cell>
          <cell r="G641">
            <v>10791.59</v>
          </cell>
          <cell r="H641">
            <v>10791.59</v>
          </cell>
          <cell r="I641">
            <v>10791.59</v>
          </cell>
          <cell r="J641">
            <v>10821.156</v>
          </cell>
          <cell r="K641">
            <v>10791.59</v>
          </cell>
          <cell r="L641">
            <v>10791.59</v>
          </cell>
          <cell r="M641">
            <v>10275.62</v>
          </cell>
          <cell r="N641">
            <v>10129.416</v>
          </cell>
          <cell r="O641">
            <v>10101.74</v>
          </cell>
        </row>
        <row r="642">
          <cell r="A642">
            <v>21687.04</v>
          </cell>
          <cell r="B642">
            <v>15575.226</v>
          </cell>
          <cell r="C642">
            <v>13222.39</v>
          </cell>
          <cell r="D642">
            <v>13061.89</v>
          </cell>
          <cell r="E642">
            <v>13061.89</v>
          </cell>
          <cell r="F642">
            <v>10821.156</v>
          </cell>
          <cell r="G642">
            <v>10791.59</v>
          </cell>
          <cell r="H642">
            <v>10791.59</v>
          </cell>
          <cell r="I642">
            <v>10791.59</v>
          </cell>
          <cell r="J642">
            <v>10821.156</v>
          </cell>
          <cell r="K642">
            <v>10791.59</v>
          </cell>
          <cell r="L642">
            <v>10791.59</v>
          </cell>
          <cell r="M642">
            <v>10275.62</v>
          </cell>
          <cell r="N642">
            <v>10129.416</v>
          </cell>
          <cell r="O642">
            <v>10101.74</v>
          </cell>
        </row>
        <row r="643">
          <cell r="A643">
            <v>21687.04</v>
          </cell>
          <cell r="B643">
            <v>15575.226</v>
          </cell>
          <cell r="C643">
            <v>13222.39</v>
          </cell>
          <cell r="D643">
            <v>13061.89</v>
          </cell>
          <cell r="E643">
            <v>13061.89</v>
          </cell>
          <cell r="F643">
            <v>10821.156</v>
          </cell>
          <cell r="G643">
            <v>10791.59</v>
          </cell>
          <cell r="H643">
            <v>10791.59</v>
          </cell>
          <cell r="I643">
            <v>10791.59</v>
          </cell>
          <cell r="J643">
            <v>10821.156</v>
          </cell>
          <cell r="K643">
            <v>10791.59</v>
          </cell>
          <cell r="L643">
            <v>10791.59</v>
          </cell>
          <cell r="M643">
            <v>10275.62</v>
          </cell>
          <cell r="N643">
            <v>10129.416</v>
          </cell>
          <cell r="O643">
            <v>10101.74</v>
          </cell>
        </row>
        <row r="644">
          <cell r="A644">
            <v>21687.04</v>
          </cell>
          <cell r="B644">
            <v>15575.226</v>
          </cell>
          <cell r="C644">
            <v>13222.39</v>
          </cell>
          <cell r="D644">
            <v>13061.89</v>
          </cell>
          <cell r="E644">
            <v>13061.89</v>
          </cell>
          <cell r="F644">
            <v>10821.156</v>
          </cell>
          <cell r="G644">
            <v>10791.59</v>
          </cell>
          <cell r="H644">
            <v>10791.59</v>
          </cell>
          <cell r="I644">
            <v>10791.59</v>
          </cell>
          <cell r="J644">
            <v>10821.156</v>
          </cell>
          <cell r="K644">
            <v>10791.59</v>
          </cell>
          <cell r="L644">
            <v>10791.59</v>
          </cell>
          <cell r="M644">
            <v>10275.62</v>
          </cell>
          <cell r="N644">
            <v>10129.416</v>
          </cell>
          <cell r="O644">
            <v>10101.74</v>
          </cell>
        </row>
        <row r="645">
          <cell r="A645">
            <v>21687.04</v>
          </cell>
          <cell r="B645">
            <v>15575.226</v>
          </cell>
          <cell r="C645">
            <v>13222.39</v>
          </cell>
          <cell r="D645">
            <v>13061.89</v>
          </cell>
          <cell r="E645">
            <v>13061.89</v>
          </cell>
          <cell r="F645">
            <v>10821.156</v>
          </cell>
          <cell r="G645">
            <v>10791.59</v>
          </cell>
          <cell r="H645">
            <v>10791.59</v>
          </cell>
          <cell r="I645">
            <v>10791.59</v>
          </cell>
          <cell r="J645">
            <v>10821.156</v>
          </cell>
          <cell r="K645">
            <v>10791.59</v>
          </cell>
          <cell r="L645">
            <v>10791.59</v>
          </cell>
          <cell r="M645">
            <v>10275.62</v>
          </cell>
          <cell r="N645">
            <v>10129.416</v>
          </cell>
          <cell r="O645">
            <v>10101.74</v>
          </cell>
        </row>
        <row r="646">
          <cell r="A646">
            <v>21687.04</v>
          </cell>
          <cell r="B646">
            <v>15575.226</v>
          </cell>
          <cell r="C646">
            <v>13222.39</v>
          </cell>
          <cell r="D646">
            <v>13061.89</v>
          </cell>
          <cell r="E646">
            <v>13061.89</v>
          </cell>
          <cell r="F646">
            <v>10821.156</v>
          </cell>
          <cell r="G646">
            <v>10791.59</v>
          </cell>
          <cell r="H646">
            <v>10791.59</v>
          </cell>
          <cell r="I646">
            <v>10791.59</v>
          </cell>
          <cell r="J646">
            <v>10821.156</v>
          </cell>
          <cell r="K646">
            <v>10791.59</v>
          </cell>
          <cell r="L646">
            <v>10791.59</v>
          </cell>
          <cell r="M646">
            <v>10275.62</v>
          </cell>
          <cell r="N646">
            <v>10129.416</v>
          </cell>
          <cell r="O646">
            <v>10101.74</v>
          </cell>
        </row>
        <row r="647">
          <cell r="A647">
            <v>21687.04</v>
          </cell>
          <cell r="B647">
            <v>15575.226</v>
          </cell>
          <cell r="C647">
            <v>13222.39</v>
          </cell>
          <cell r="D647">
            <v>13061.89</v>
          </cell>
          <cell r="E647">
            <v>13061.89</v>
          </cell>
          <cell r="F647">
            <v>10821.156</v>
          </cell>
          <cell r="G647">
            <v>10791.59</v>
          </cell>
          <cell r="H647">
            <v>10791.59</v>
          </cell>
          <cell r="I647">
            <v>10791.59</v>
          </cell>
          <cell r="J647">
            <v>10821.156</v>
          </cell>
          <cell r="K647">
            <v>10791.59</v>
          </cell>
          <cell r="L647">
            <v>10791.59</v>
          </cell>
          <cell r="M647">
            <v>10275.62</v>
          </cell>
          <cell r="N647">
            <v>10129.416</v>
          </cell>
          <cell r="O647">
            <v>10101.74</v>
          </cell>
        </row>
        <row r="648">
          <cell r="A648">
            <v>21687.04</v>
          </cell>
          <cell r="B648">
            <v>15575.226</v>
          </cell>
          <cell r="C648">
            <v>13222.39</v>
          </cell>
          <cell r="D648">
            <v>13061.89</v>
          </cell>
          <cell r="E648">
            <v>13061.89</v>
          </cell>
          <cell r="F648">
            <v>10821.156</v>
          </cell>
          <cell r="G648">
            <v>10791.59</v>
          </cell>
          <cell r="H648">
            <v>10791.59</v>
          </cell>
          <cell r="I648">
            <v>10791.59</v>
          </cell>
          <cell r="J648">
            <v>10821.156</v>
          </cell>
          <cell r="K648">
            <v>10791.59</v>
          </cell>
          <cell r="L648">
            <v>10791.59</v>
          </cell>
          <cell r="M648">
            <v>10275.62</v>
          </cell>
          <cell r="N648">
            <v>10129.416</v>
          </cell>
          <cell r="O648">
            <v>10101.74</v>
          </cell>
        </row>
        <row r="649">
          <cell r="A649">
            <v>21687.04</v>
          </cell>
          <cell r="B649">
            <v>15575.226</v>
          </cell>
          <cell r="C649">
            <v>13222.39</v>
          </cell>
          <cell r="D649">
            <v>13061.89</v>
          </cell>
          <cell r="E649">
            <v>13061.89</v>
          </cell>
          <cell r="F649">
            <v>10821.156</v>
          </cell>
          <cell r="G649">
            <v>10791.59</v>
          </cell>
          <cell r="H649">
            <v>10791.59</v>
          </cell>
          <cell r="I649">
            <v>10791.59</v>
          </cell>
          <cell r="J649">
            <v>10821.156</v>
          </cell>
          <cell r="K649">
            <v>10791.59</v>
          </cell>
          <cell r="L649">
            <v>10791.59</v>
          </cell>
          <cell r="M649">
            <v>10275.62</v>
          </cell>
          <cell r="N649">
            <v>10129.416</v>
          </cell>
          <cell r="O649">
            <v>10101.74</v>
          </cell>
        </row>
        <row r="650">
          <cell r="A650">
            <v>21687.04</v>
          </cell>
          <cell r="B650">
            <v>15575.226</v>
          </cell>
          <cell r="C650">
            <v>13222.39</v>
          </cell>
          <cell r="D650">
            <v>13061.89</v>
          </cell>
          <cell r="E650">
            <v>13061.89</v>
          </cell>
          <cell r="F650">
            <v>10821.156</v>
          </cell>
          <cell r="G650">
            <v>10791.59</v>
          </cell>
          <cell r="H650">
            <v>10791.59</v>
          </cell>
          <cell r="I650">
            <v>10791.59</v>
          </cell>
          <cell r="J650">
            <v>10821.156</v>
          </cell>
          <cell r="K650">
            <v>10791.59</v>
          </cell>
          <cell r="L650">
            <v>10791.59</v>
          </cell>
          <cell r="M650">
            <v>10275.62</v>
          </cell>
          <cell r="N650">
            <v>10129.416</v>
          </cell>
          <cell r="O650">
            <v>10101.74</v>
          </cell>
        </row>
        <row r="651">
          <cell r="A651">
            <v>21687.04</v>
          </cell>
          <cell r="B651">
            <v>15575.226</v>
          </cell>
          <cell r="C651">
            <v>13222.39</v>
          </cell>
          <cell r="D651">
            <v>13061.89</v>
          </cell>
          <cell r="E651">
            <v>13061.89</v>
          </cell>
          <cell r="F651">
            <v>10821.156</v>
          </cell>
          <cell r="G651">
            <v>10791.59</v>
          </cell>
          <cell r="H651">
            <v>10791.59</v>
          </cell>
          <cell r="I651">
            <v>10791.59</v>
          </cell>
          <cell r="J651">
            <v>10821.156</v>
          </cell>
          <cell r="K651">
            <v>10791.59</v>
          </cell>
          <cell r="L651">
            <v>10791.59</v>
          </cell>
          <cell r="M651">
            <v>10275.62</v>
          </cell>
          <cell r="N651">
            <v>10129.416</v>
          </cell>
          <cell r="O651">
            <v>10101.74</v>
          </cell>
        </row>
        <row r="652">
          <cell r="A652">
            <v>21687.04</v>
          </cell>
          <cell r="B652">
            <v>15575.226</v>
          </cell>
          <cell r="C652">
            <v>13222.39</v>
          </cell>
          <cell r="D652">
            <v>13061.89</v>
          </cell>
          <cell r="E652">
            <v>13061.89</v>
          </cell>
          <cell r="F652">
            <v>10821.156</v>
          </cell>
          <cell r="G652">
            <v>10791.59</v>
          </cell>
          <cell r="H652">
            <v>10791.59</v>
          </cell>
          <cell r="I652">
            <v>10791.59</v>
          </cell>
          <cell r="J652">
            <v>10821.156</v>
          </cell>
          <cell r="K652">
            <v>10791.59</v>
          </cell>
          <cell r="L652">
            <v>10791.59</v>
          </cell>
          <cell r="M652">
            <v>10275.62</v>
          </cell>
          <cell r="N652">
            <v>10129.416</v>
          </cell>
          <cell r="O652">
            <v>10101.74</v>
          </cell>
        </row>
        <row r="653">
          <cell r="A653">
            <v>21687.04</v>
          </cell>
          <cell r="B653">
            <v>15575.226</v>
          </cell>
          <cell r="C653">
            <v>13222.39</v>
          </cell>
          <cell r="D653">
            <v>13061.89</v>
          </cell>
          <cell r="E653">
            <v>13061.89</v>
          </cell>
          <cell r="F653">
            <v>10821.156</v>
          </cell>
          <cell r="G653">
            <v>10791.59</v>
          </cell>
          <cell r="H653">
            <v>10791.59</v>
          </cell>
          <cell r="I653">
            <v>10791.59</v>
          </cell>
          <cell r="J653">
            <v>10821.156</v>
          </cell>
          <cell r="K653">
            <v>10791.59</v>
          </cell>
          <cell r="L653">
            <v>10791.59</v>
          </cell>
          <cell r="M653">
            <v>10275.62</v>
          </cell>
          <cell r="N653">
            <v>10129.416</v>
          </cell>
          <cell r="O653">
            <v>10101.74</v>
          </cell>
        </row>
        <row r="654">
          <cell r="A654">
            <v>21687.04</v>
          </cell>
          <cell r="B654">
            <v>15575.226</v>
          </cell>
          <cell r="C654">
            <v>13222.39</v>
          </cell>
          <cell r="D654">
            <v>13061.89</v>
          </cell>
          <cell r="E654">
            <v>13061.89</v>
          </cell>
          <cell r="F654">
            <v>10821.156</v>
          </cell>
          <cell r="G654">
            <v>10791.59</v>
          </cell>
          <cell r="H654">
            <v>10791.59</v>
          </cell>
          <cell r="I654">
            <v>10791.59</v>
          </cell>
          <cell r="J654">
            <v>10821.156</v>
          </cell>
          <cell r="K654">
            <v>10791.59</v>
          </cell>
          <cell r="L654">
            <v>10791.59</v>
          </cell>
          <cell r="M654">
            <v>10275.62</v>
          </cell>
          <cell r="N654">
            <v>10129.416</v>
          </cell>
          <cell r="O654">
            <v>10101.74</v>
          </cell>
        </row>
        <row r="655">
          <cell r="A655">
            <v>21687.04</v>
          </cell>
          <cell r="B655">
            <v>15575.226</v>
          </cell>
          <cell r="C655">
            <v>13222.39</v>
          </cell>
          <cell r="D655">
            <v>13061.89</v>
          </cell>
          <cell r="E655">
            <v>13061.89</v>
          </cell>
          <cell r="F655">
            <v>10821.156</v>
          </cell>
          <cell r="G655">
            <v>10791.59</v>
          </cell>
          <cell r="H655">
            <v>10791.59</v>
          </cell>
          <cell r="I655">
            <v>10791.59</v>
          </cell>
          <cell r="J655">
            <v>10821.156</v>
          </cell>
          <cell r="K655">
            <v>10791.59</v>
          </cell>
          <cell r="L655">
            <v>10791.59</v>
          </cell>
          <cell r="M655">
            <v>10275.62</v>
          </cell>
          <cell r="N655">
            <v>10129.416</v>
          </cell>
          <cell r="O655">
            <v>10101.74</v>
          </cell>
        </row>
        <row r="656">
          <cell r="A656">
            <v>21687.04</v>
          </cell>
          <cell r="B656">
            <v>15575.226</v>
          </cell>
          <cell r="C656">
            <v>13222.39</v>
          </cell>
          <cell r="D656">
            <v>13061.89</v>
          </cell>
          <cell r="E656">
            <v>13061.89</v>
          </cell>
          <cell r="F656">
            <v>10821.156</v>
          </cell>
          <cell r="G656">
            <v>10791.59</v>
          </cell>
          <cell r="H656">
            <v>10791.59</v>
          </cell>
          <cell r="I656">
            <v>10791.59</v>
          </cell>
          <cell r="J656">
            <v>10821.156</v>
          </cell>
          <cell r="K656">
            <v>10791.59</v>
          </cell>
          <cell r="L656">
            <v>10791.59</v>
          </cell>
          <cell r="M656">
            <v>10275.62</v>
          </cell>
          <cell r="N656">
            <v>10129.416</v>
          </cell>
          <cell r="O656">
            <v>10101.74</v>
          </cell>
        </row>
        <row r="657">
          <cell r="A657">
            <v>21687.04</v>
          </cell>
          <cell r="B657">
            <v>15575.226</v>
          </cell>
          <cell r="C657">
            <v>13222.39</v>
          </cell>
          <cell r="D657">
            <v>13061.89</v>
          </cell>
          <cell r="E657">
            <v>13061.89</v>
          </cell>
          <cell r="F657">
            <v>10821.156</v>
          </cell>
          <cell r="G657">
            <v>10791.59</v>
          </cell>
          <cell r="H657">
            <v>10791.59</v>
          </cell>
          <cell r="I657">
            <v>10791.59</v>
          </cell>
          <cell r="J657">
            <v>10821.156</v>
          </cell>
          <cell r="K657">
            <v>10791.59</v>
          </cell>
          <cell r="L657">
            <v>10791.59</v>
          </cell>
          <cell r="M657">
            <v>10275.62</v>
          </cell>
          <cell r="N657">
            <v>10129.416</v>
          </cell>
          <cell r="O657">
            <v>10101.74</v>
          </cell>
        </row>
        <row r="658">
          <cell r="A658">
            <v>21687.04</v>
          </cell>
          <cell r="B658">
            <v>15575.226</v>
          </cell>
          <cell r="C658">
            <v>13222.39</v>
          </cell>
          <cell r="D658">
            <v>13061.89</v>
          </cell>
          <cell r="E658">
            <v>13061.89</v>
          </cell>
          <cell r="F658">
            <v>10821.156</v>
          </cell>
          <cell r="G658">
            <v>10791.59</v>
          </cell>
          <cell r="H658">
            <v>10791.59</v>
          </cell>
          <cell r="I658">
            <v>10791.59</v>
          </cell>
          <cell r="J658">
            <v>10821.156</v>
          </cell>
          <cell r="K658">
            <v>10791.59</v>
          </cell>
          <cell r="L658">
            <v>10791.59</v>
          </cell>
          <cell r="M658">
            <v>10275.62</v>
          </cell>
          <cell r="N658">
            <v>10129.416</v>
          </cell>
          <cell r="O658">
            <v>10101.74</v>
          </cell>
        </row>
        <row r="659">
          <cell r="A659">
            <v>21687.04</v>
          </cell>
          <cell r="B659">
            <v>15575.226</v>
          </cell>
          <cell r="C659">
            <v>13222.39</v>
          </cell>
          <cell r="D659">
            <v>13061.89</v>
          </cell>
          <cell r="E659">
            <v>13061.89</v>
          </cell>
          <cell r="F659">
            <v>10821.156</v>
          </cell>
          <cell r="G659">
            <v>10791.59</v>
          </cell>
          <cell r="H659">
            <v>10791.59</v>
          </cell>
          <cell r="I659">
            <v>10791.59</v>
          </cell>
          <cell r="J659">
            <v>10821.156</v>
          </cell>
          <cell r="K659">
            <v>10791.59</v>
          </cell>
          <cell r="L659">
            <v>10791.59</v>
          </cell>
          <cell r="M659">
            <v>10275.62</v>
          </cell>
          <cell r="N659">
            <v>10129.416</v>
          </cell>
          <cell r="O659">
            <v>10101.74</v>
          </cell>
        </row>
        <row r="660">
          <cell r="A660">
            <v>21687.04</v>
          </cell>
          <cell r="B660">
            <v>15575.226</v>
          </cell>
          <cell r="C660">
            <v>13222.39</v>
          </cell>
          <cell r="D660">
            <v>13061.89</v>
          </cell>
          <cell r="E660">
            <v>13061.89</v>
          </cell>
          <cell r="F660">
            <v>10821.156</v>
          </cell>
          <cell r="G660">
            <v>10791.59</v>
          </cell>
          <cell r="H660">
            <v>10791.59</v>
          </cell>
          <cell r="I660">
            <v>10791.59</v>
          </cell>
          <cell r="J660">
            <v>10821.156</v>
          </cell>
          <cell r="K660">
            <v>10791.59</v>
          </cell>
          <cell r="L660">
            <v>10791.59</v>
          </cell>
          <cell r="M660">
            <v>10275.62</v>
          </cell>
          <cell r="N660">
            <v>10129.416</v>
          </cell>
          <cell r="O660">
            <v>10101.74</v>
          </cell>
        </row>
        <row r="661">
          <cell r="A661">
            <v>21687.04</v>
          </cell>
          <cell r="B661">
            <v>15575.226</v>
          </cell>
          <cell r="C661">
            <v>13222.39</v>
          </cell>
          <cell r="D661">
            <v>13061.89</v>
          </cell>
          <cell r="E661">
            <v>13061.89</v>
          </cell>
          <cell r="F661">
            <v>10821.156</v>
          </cell>
          <cell r="G661">
            <v>10791.59</v>
          </cell>
          <cell r="H661">
            <v>10791.59</v>
          </cell>
          <cell r="I661">
            <v>10791.59</v>
          </cell>
          <cell r="J661">
            <v>10821.156</v>
          </cell>
          <cell r="K661">
            <v>10791.59</v>
          </cell>
          <cell r="L661">
            <v>10791.59</v>
          </cell>
          <cell r="M661">
            <v>10275.62</v>
          </cell>
          <cell r="N661">
            <v>10129.416</v>
          </cell>
          <cell r="O661">
            <v>10101.74</v>
          </cell>
        </row>
        <row r="662">
          <cell r="A662">
            <v>21687.04</v>
          </cell>
          <cell r="B662">
            <v>15575.226</v>
          </cell>
          <cell r="C662">
            <v>13222.39</v>
          </cell>
          <cell r="D662">
            <v>13061.89</v>
          </cell>
          <cell r="E662">
            <v>13061.89</v>
          </cell>
          <cell r="F662">
            <v>10821.156</v>
          </cell>
          <cell r="G662">
            <v>10791.59</v>
          </cell>
          <cell r="H662">
            <v>10791.59</v>
          </cell>
          <cell r="I662">
            <v>10791.59</v>
          </cell>
          <cell r="J662">
            <v>10821.156</v>
          </cell>
          <cell r="K662">
            <v>10791.59</v>
          </cell>
          <cell r="L662">
            <v>10791.59</v>
          </cell>
          <cell r="M662">
            <v>10275.62</v>
          </cell>
          <cell r="N662">
            <v>10129.416</v>
          </cell>
          <cell r="O662">
            <v>10101.74</v>
          </cell>
        </row>
        <row r="663">
          <cell r="A663">
            <v>21687.04</v>
          </cell>
          <cell r="B663">
            <v>15575.226</v>
          </cell>
          <cell r="C663">
            <v>13222.39</v>
          </cell>
          <cell r="D663">
            <v>13061.89</v>
          </cell>
          <cell r="E663">
            <v>13061.89</v>
          </cell>
          <cell r="F663">
            <v>10821.156</v>
          </cell>
          <cell r="G663">
            <v>10791.59</v>
          </cell>
          <cell r="H663">
            <v>10791.59</v>
          </cell>
          <cell r="I663">
            <v>10791.59</v>
          </cell>
          <cell r="J663">
            <v>10821.156</v>
          </cell>
          <cell r="K663">
            <v>10791.59</v>
          </cell>
          <cell r="L663">
            <v>10791.59</v>
          </cell>
          <cell r="M663">
            <v>10275.62</v>
          </cell>
          <cell r="N663">
            <v>10129.416</v>
          </cell>
          <cell r="O663">
            <v>10101.74</v>
          </cell>
        </row>
        <row r="664">
          <cell r="A664">
            <v>21687.04</v>
          </cell>
          <cell r="B664">
            <v>15575.226</v>
          </cell>
          <cell r="C664">
            <v>13222.39</v>
          </cell>
          <cell r="D664">
            <v>13061.89</v>
          </cell>
          <cell r="E664">
            <v>13061.89</v>
          </cell>
          <cell r="F664">
            <v>10821.156</v>
          </cell>
          <cell r="G664">
            <v>10791.59</v>
          </cell>
          <cell r="H664">
            <v>10791.59</v>
          </cell>
          <cell r="I664">
            <v>10791.59</v>
          </cell>
          <cell r="J664">
            <v>10821.156</v>
          </cell>
          <cell r="K664">
            <v>10791.59</v>
          </cell>
          <cell r="L664">
            <v>10791.59</v>
          </cell>
          <cell r="M664">
            <v>10275.62</v>
          </cell>
          <cell r="N664">
            <v>10129.416</v>
          </cell>
          <cell r="O664">
            <v>10101.74</v>
          </cell>
        </row>
        <row r="665">
          <cell r="A665">
            <v>21687.04</v>
          </cell>
          <cell r="B665">
            <v>15575.226</v>
          </cell>
          <cell r="C665">
            <v>13222.39</v>
          </cell>
          <cell r="D665">
            <v>13061.89</v>
          </cell>
          <cell r="E665">
            <v>13061.89</v>
          </cell>
          <cell r="F665">
            <v>10821.156</v>
          </cell>
          <cell r="G665">
            <v>10791.59</v>
          </cell>
          <cell r="H665">
            <v>10791.59</v>
          </cell>
          <cell r="I665">
            <v>10791.59</v>
          </cell>
          <cell r="J665">
            <v>10821.156</v>
          </cell>
          <cell r="K665">
            <v>10791.59</v>
          </cell>
          <cell r="L665">
            <v>10791.59</v>
          </cell>
          <cell r="M665">
            <v>10275.62</v>
          </cell>
          <cell r="N665">
            <v>10129.416</v>
          </cell>
          <cell r="O665">
            <v>10101.74</v>
          </cell>
        </row>
        <row r="666">
          <cell r="A666">
            <v>21687.04</v>
          </cell>
          <cell r="B666">
            <v>15575.226</v>
          </cell>
          <cell r="C666">
            <v>13222.39</v>
          </cell>
          <cell r="D666">
            <v>13061.89</v>
          </cell>
          <cell r="E666">
            <v>13061.89</v>
          </cell>
          <cell r="F666">
            <v>10821.156</v>
          </cell>
          <cell r="G666">
            <v>10791.59</v>
          </cell>
          <cell r="H666">
            <v>10791.59</v>
          </cell>
          <cell r="I666">
            <v>10791.59</v>
          </cell>
          <cell r="J666">
            <v>10821.156</v>
          </cell>
          <cell r="K666">
            <v>10791.59</v>
          </cell>
          <cell r="L666">
            <v>10791.59</v>
          </cell>
          <cell r="M666">
            <v>10275.62</v>
          </cell>
          <cell r="N666">
            <v>10129.416</v>
          </cell>
          <cell r="O666">
            <v>10101.74</v>
          </cell>
        </row>
        <row r="667">
          <cell r="A667">
            <v>21687.04</v>
          </cell>
          <cell r="B667">
            <v>15575.226</v>
          </cell>
          <cell r="C667">
            <v>13222.39</v>
          </cell>
          <cell r="D667">
            <v>13061.89</v>
          </cell>
          <cell r="E667">
            <v>13061.89</v>
          </cell>
          <cell r="F667">
            <v>10821.156</v>
          </cell>
          <cell r="G667">
            <v>10791.59</v>
          </cell>
          <cell r="H667">
            <v>10791.59</v>
          </cell>
          <cell r="I667">
            <v>10791.59</v>
          </cell>
          <cell r="J667">
            <v>10821.156</v>
          </cell>
          <cell r="K667">
            <v>10791.59</v>
          </cell>
          <cell r="L667">
            <v>10791.59</v>
          </cell>
          <cell r="M667">
            <v>10275.62</v>
          </cell>
          <cell r="N667">
            <v>10129.416</v>
          </cell>
          <cell r="O667">
            <v>10101.74</v>
          </cell>
        </row>
        <row r="668">
          <cell r="A668">
            <v>21687.04</v>
          </cell>
          <cell r="B668">
            <v>15575.226</v>
          </cell>
          <cell r="C668">
            <v>13222.39</v>
          </cell>
          <cell r="D668">
            <v>13061.89</v>
          </cell>
          <cell r="E668">
            <v>13061.89</v>
          </cell>
          <cell r="F668">
            <v>10821.156</v>
          </cell>
          <cell r="G668">
            <v>10791.59</v>
          </cell>
          <cell r="H668">
            <v>10791.59</v>
          </cell>
          <cell r="I668">
            <v>10791.59</v>
          </cell>
          <cell r="J668">
            <v>10821.156</v>
          </cell>
          <cell r="K668">
            <v>10791.59</v>
          </cell>
          <cell r="L668">
            <v>10791.59</v>
          </cell>
          <cell r="M668">
            <v>10275.62</v>
          </cell>
          <cell r="N668">
            <v>10129.416</v>
          </cell>
          <cell r="O668">
            <v>10101.74</v>
          </cell>
        </row>
        <row r="669">
          <cell r="A669">
            <v>21687.04</v>
          </cell>
          <cell r="B669">
            <v>15575.226</v>
          </cell>
          <cell r="C669">
            <v>13222.39</v>
          </cell>
          <cell r="D669">
            <v>13061.89</v>
          </cell>
          <cell r="E669">
            <v>13061.89</v>
          </cell>
          <cell r="F669">
            <v>10821.156</v>
          </cell>
          <cell r="G669">
            <v>10791.59</v>
          </cell>
          <cell r="H669">
            <v>10791.59</v>
          </cell>
          <cell r="I669">
            <v>10791.59</v>
          </cell>
          <cell r="J669">
            <v>10821.156</v>
          </cell>
          <cell r="K669">
            <v>10791.59</v>
          </cell>
          <cell r="L669">
            <v>10791.59</v>
          </cell>
          <cell r="M669">
            <v>10275.62</v>
          </cell>
          <cell r="N669">
            <v>10129.416</v>
          </cell>
          <cell r="O669">
            <v>10101.74</v>
          </cell>
        </row>
        <row r="670">
          <cell r="A670">
            <v>21687.04</v>
          </cell>
          <cell r="B670">
            <v>15575.226</v>
          </cell>
          <cell r="C670">
            <v>13222.39</v>
          </cell>
          <cell r="D670">
            <v>13061.89</v>
          </cell>
          <cell r="E670">
            <v>13061.89</v>
          </cell>
          <cell r="F670">
            <v>10821.156</v>
          </cell>
          <cell r="G670">
            <v>10791.59</v>
          </cell>
          <cell r="H670">
            <v>10791.59</v>
          </cell>
          <cell r="I670">
            <v>10791.59</v>
          </cell>
          <cell r="J670">
            <v>10821.156</v>
          </cell>
          <cell r="K670">
            <v>10791.59</v>
          </cell>
          <cell r="L670">
            <v>10791.59</v>
          </cell>
          <cell r="M670">
            <v>10275.62</v>
          </cell>
          <cell r="N670">
            <v>10129.416</v>
          </cell>
          <cell r="O670">
            <v>10101.74</v>
          </cell>
        </row>
        <row r="671">
          <cell r="A671">
            <v>21687.04</v>
          </cell>
          <cell r="B671">
            <v>15575.226</v>
          </cell>
          <cell r="C671">
            <v>13222.39</v>
          </cell>
          <cell r="D671">
            <v>13061.89</v>
          </cell>
          <cell r="E671">
            <v>13061.89</v>
          </cell>
          <cell r="F671">
            <v>10821.156</v>
          </cell>
          <cell r="G671">
            <v>10791.59</v>
          </cell>
          <cell r="H671">
            <v>10791.59</v>
          </cell>
          <cell r="I671">
            <v>10791.59</v>
          </cell>
          <cell r="J671">
            <v>10821.156</v>
          </cell>
          <cell r="K671">
            <v>10791.59</v>
          </cell>
          <cell r="L671">
            <v>10791.59</v>
          </cell>
          <cell r="M671">
            <v>10275.62</v>
          </cell>
          <cell r="N671">
            <v>10129.416</v>
          </cell>
          <cell r="O671">
            <v>10101.74</v>
          </cell>
        </row>
        <row r="672">
          <cell r="A672">
            <v>21687.04</v>
          </cell>
          <cell r="B672">
            <v>15575.226</v>
          </cell>
          <cell r="C672">
            <v>13222.39</v>
          </cell>
          <cell r="D672">
            <v>13061.89</v>
          </cell>
          <cell r="E672">
            <v>13061.89</v>
          </cell>
          <cell r="F672">
            <v>10821.156</v>
          </cell>
          <cell r="G672">
            <v>10791.59</v>
          </cell>
          <cell r="H672">
            <v>10791.59</v>
          </cell>
          <cell r="I672">
            <v>10791.59</v>
          </cell>
          <cell r="J672">
            <v>10821.156</v>
          </cell>
          <cell r="K672">
            <v>10791.59</v>
          </cell>
          <cell r="L672">
            <v>10791.59</v>
          </cell>
          <cell r="M672">
            <v>10275.62</v>
          </cell>
          <cell r="N672">
            <v>10129.416</v>
          </cell>
          <cell r="O672">
            <v>10101.74</v>
          </cell>
        </row>
        <row r="673">
          <cell r="A673">
            <v>21687.04</v>
          </cell>
          <cell r="B673">
            <v>15575.226</v>
          </cell>
          <cell r="C673">
            <v>13222.39</v>
          </cell>
          <cell r="D673">
            <v>13061.89</v>
          </cell>
          <cell r="E673">
            <v>13061.89</v>
          </cell>
          <cell r="F673">
            <v>10821.156</v>
          </cell>
          <cell r="G673">
            <v>10791.59</v>
          </cell>
          <cell r="H673">
            <v>10791.59</v>
          </cell>
          <cell r="I673">
            <v>10791.59</v>
          </cell>
          <cell r="J673">
            <v>10821.156</v>
          </cell>
          <cell r="K673">
            <v>10791.59</v>
          </cell>
          <cell r="L673">
            <v>10791.59</v>
          </cell>
          <cell r="M673">
            <v>10275.62</v>
          </cell>
          <cell r="N673">
            <v>10129.416</v>
          </cell>
          <cell r="O673">
            <v>10101.74</v>
          </cell>
        </row>
        <row r="674">
          <cell r="A674">
            <v>21687.04</v>
          </cell>
          <cell r="B674">
            <v>15575.226</v>
          </cell>
          <cell r="C674">
            <v>13222.39</v>
          </cell>
          <cell r="D674">
            <v>13061.89</v>
          </cell>
          <cell r="E674">
            <v>13061.89</v>
          </cell>
          <cell r="F674">
            <v>10821.156</v>
          </cell>
          <cell r="G674">
            <v>10791.59</v>
          </cell>
          <cell r="H674">
            <v>10791.59</v>
          </cell>
          <cell r="I674">
            <v>10791.59</v>
          </cell>
          <cell r="J674">
            <v>10821.156</v>
          </cell>
          <cell r="K674">
            <v>10791.59</v>
          </cell>
          <cell r="L674">
            <v>10791.59</v>
          </cell>
          <cell r="M674">
            <v>10275.62</v>
          </cell>
          <cell r="N674">
            <v>10129.416</v>
          </cell>
          <cell r="O674">
            <v>10101.74</v>
          </cell>
        </row>
        <row r="675">
          <cell r="A675">
            <v>21687.04</v>
          </cell>
          <cell r="B675">
            <v>15575.226</v>
          </cell>
          <cell r="C675">
            <v>13222.39</v>
          </cell>
          <cell r="D675">
            <v>13061.89</v>
          </cell>
          <cell r="E675">
            <v>13061.89</v>
          </cell>
          <cell r="F675">
            <v>10821.156</v>
          </cell>
          <cell r="G675">
            <v>10791.59</v>
          </cell>
          <cell r="H675">
            <v>10791.59</v>
          </cell>
          <cell r="I675">
            <v>10791.59</v>
          </cell>
          <cell r="J675">
            <v>10821.156</v>
          </cell>
          <cell r="K675">
            <v>10791.59</v>
          </cell>
          <cell r="L675">
            <v>10791.59</v>
          </cell>
          <cell r="M675">
            <v>10275.62</v>
          </cell>
          <cell r="N675">
            <v>10129.416</v>
          </cell>
          <cell r="O675">
            <v>10101.74</v>
          </cell>
        </row>
        <row r="676">
          <cell r="A676">
            <v>21687.04</v>
          </cell>
          <cell r="B676">
            <v>15575.226</v>
          </cell>
          <cell r="C676">
            <v>13222.39</v>
          </cell>
          <cell r="D676">
            <v>13061.89</v>
          </cell>
          <cell r="E676">
            <v>13061.89</v>
          </cell>
          <cell r="F676">
            <v>10821.156</v>
          </cell>
          <cell r="G676">
            <v>10791.59</v>
          </cell>
          <cell r="H676">
            <v>10791.59</v>
          </cell>
          <cell r="I676">
            <v>10791.59</v>
          </cell>
          <cell r="J676">
            <v>10821.156</v>
          </cell>
          <cell r="K676">
            <v>10791.59</v>
          </cell>
          <cell r="L676">
            <v>10791.59</v>
          </cell>
          <cell r="M676">
            <v>10275.62</v>
          </cell>
          <cell r="N676">
            <v>10129.416</v>
          </cell>
          <cell r="O676">
            <v>10101.74</v>
          </cell>
        </row>
        <row r="677">
          <cell r="A677">
            <v>21687.04</v>
          </cell>
          <cell r="B677">
            <v>15575.226</v>
          </cell>
          <cell r="C677">
            <v>13222.39</v>
          </cell>
          <cell r="D677">
            <v>13061.89</v>
          </cell>
          <cell r="E677">
            <v>13061.89</v>
          </cell>
          <cell r="F677">
            <v>10821.156</v>
          </cell>
          <cell r="G677">
            <v>10791.59</v>
          </cell>
          <cell r="H677">
            <v>10791.59</v>
          </cell>
          <cell r="I677">
            <v>10791.59</v>
          </cell>
          <cell r="J677">
            <v>10821.156</v>
          </cell>
          <cell r="K677">
            <v>10791.59</v>
          </cell>
          <cell r="L677">
            <v>10791.59</v>
          </cell>
          <cell r="M677">
            <v>10275.62</v>
          </cell>
          <cell r="N677">
            <v>10129.416</v>
          </cell>
          <cell r="O677">
            <v>10101.74</v>
          </cell>
        </row>
        <row r="678">
          <cell r="A678">
            <v>21687.04</v>
          </cell>
          <cell r="B678">
            <v>15575.226</v>
          </cell>
          <cell r="C678">
            <v>13222.39</v>
          </cell>
          <cell r="D678">
            <v>13061.89</v>
          </cell>
          <cell r="E678">
            <v>13061.89</v>
          </cell>
          <cell r="F678">
            <v>10821.156</v>
          </cell>
          <cell r="G678">
            <v>10791.59</v>
          </cell>
          <cell r="H678">
            <v>10791.59</v>
          </cell>
          <cell r="I678">
            <v>10791.59</v>
          </cell>
          <cell r="J678">
            <v>10821.156</v>
          </cell>
          <cell r="K678">
            <v>10791.59</v>
          </cell>
          <cell r="L678">
            <v>10791.59</v>
          </cell>
          <cell r="M678">
            <v>10275.62</v>
          </cell>
          <cell r="N678">
            <v>10129.416</v>
          </cell>
          <cell r="O678">
            <v>10101.74</v>
          </cell>
        </row>
        <row r="679">
          <cell r="A679">
            <v>21687.04</v>
          </cell>
          <cell r="B679">
            <v>15575.226</v>
          </cell>
          <cell r="C679">
            <v>13222.39</v>
          </cell>
          <cell r="D679">
            <v>13061.89</v>
          </cell>
          <cell r="E679">
            <v>13061.89</v>
          </cell>
          <cell r="F679">
            <v>10821.156</v>
          </cell>
          <cell r="G679">
            <v>10791.59</v>
          </cell>
          <cell r="H679">
            <v>10791.59</v>
          </cell>
          <cell r="I679">
            <v>10791.59</v>
          </cell>
          <cell r="J679">
            <v>10821.156</v>
          </cell>
          <cell r="K679">
            <v>10791.59</v>
          </cell>
          <cell r="L679">
            <v>10791.59</v>
          </cell>
          <cell r="M679">
            <v>10275.62</v>
          </cell>
          <cell r="N679">
            <v>10129.416</v>
          </cell>
          <cell r="O679">
            <v>10101.74</v>
          </cell>
        </row>
        <row r="680">
          <cell r="A680">
            <v>21687.04</v>
          </cell>
          <cell r="B680">
            <v>15575.226</v>
          </cell>
          <cell r="C680">
            <v>13222.39</v>
          </cell>
          <cell r="D680">
            <v>13061.89</v>
          </cell>
          <cell r="E680">
            <v>13061.89</v>
          </cell>
          <cell r="F680">
            <v>10821.156</v>
          </cell>
          <cell r="G680">
            <v>10791.59</v>
          </cell>
          <cell r="H680">
            <v>10791.59</v>
          </cell>
          <cell r="I680">
            <v>10791.59</v>
          </cell>
          <cell r="J680">
            <v>10821.156</v>
          </cell>
          <cell r="K680">
            <v>10791.59</v>
          </cell>
          <cell r="L680">
            <v>10791.59</v>
          </cell>
          <cell r="M680">
            <v>10275.62</v>
          </cell>
          <cell r="N680">
            <v>10129.416</v>
          </cell>
          <cell r="O680">
            <v>10101.74</v>
          </cell>
        </row>
        <row r="681">
          <cell r="A681">
            <v>21687.04</v>
          </cell>
          <cell r="B681">
            <v>15575.226</v>
          </cell>
          <cell r="C681">
            <v>13222.39</v>
          </cell>
          <cell r="D681">
            <v>13061.89</v>
          </cell>
          <cell r="E681">
            <v>13061.89</v>
          </cell>
          <cell r="F681">
            <v>10821.156</v>
          </cell>
          <cell r="G681">
            <v>10791.59</v>
          </cell>
          <cell r="H681">
            <v>10791.59</v>
          </cell>
          <cell r="I681">
            <v>10791.59</v>
          </cell>
          <cell r="J681">
            <v>10821.156</v>
          </cell>
          <cell r="K681">
            <v>10791.59</v>
          </cell>
          <cell r="L681">
            <v>10791.59</v>
          </cell>
          <cell r="M681">
            <v>10275.62</v>
          </cell>
          <cell r="N681">
            <v>10129.416</v>
          </cell>
          <cell r="O681">
            <v>10101.74</v>
          </cell>
        </row>
        <row r="682">
          <cell r="A682">
            <v>21687.04</v>
          </cell>
          <cell r="B682">
            <v>15575.226</v>
          </cell>
          <cell r="C682">
            <v>13222.39</v>
          </cell>
          <cell r="D682">
            <v>13061.89</v>
          </cell>
          <cell r="E682">
            <v>13061.89</v>
          </cell>
          <cell r="F682">
            <v>10821.156</v>
          </cell>
          <cell r="G682">
            <v>10791.59</v>
          </cell>
          <cell r="H682">
            <v>10791.59</v>
          </cell>
          <cell r="I682">
            <v>10791.59</v>
          </cell>
          <cell r="J682">
            <v>10821.156</v>
          </cell>
          <cell r="K682">
            <v>10791.59</v>
          </cell>
          <cell r="L682">
            <v>10791.59</v>
          </cell>
          <cell r="M682">
            <v>10275.62</v>
          </cell>
          <cell r="N682">
            <v>10129.416</v>
          </cell>
          <cell r="O682">
            <v>10101.74</v>
          </cell>
        </row>
        <row r="683">
          <cell r="A683">
            <v>21687.04</v>
          </cell>
          <cell r="B683">
            <v>15575.226</v>
          </cell>
          <cell r="C683">
            <v>13222.39</v>
          </cell>
          <cell r="D683">
            <v>13061.89</v>
          </cell>
          <cell r="E683">
            <v>13061.89</v>
          </cell>
          <cell r="F683">
            <v>10821.156</v>
          </cell>
          <cell r="G683">
            <v>10791.59</v>
          </cell>
          <cell r="H683">
            <v>10791.59</v>
          </cell>
          <cell r="I683">
            <v>10791.59</v>
          </cell>
          <cell r="J683">
            <v>10821.156</v>
          </cell>
          <cell r="K683">
            <v>10791.59</v>
          </cell>
          <cell r="L683">
            <v>10791.59</v>
          </cell>
          <cell r="M683">
            <v>10275.62</v>
          </cell>
          <cell r="N683">
            <v>10129.416</v>
          </cell>
          <cell r="O683">
            <v>10101.74</v>
          </cell>
        </row>
        <row r="684">
          <cell r="A684">
            <v>21687.04</v>
          </cell>
          <cell r="B684">
            <v>15575.226</v>
          </cell>
          <cell r="C684">
            <v>13222.39</v>
          </cell>
          <cell r="D684">
            <v>13061.89</v>
          </cell>
          <cell r="E684">
            <v>13061.89</v>
          </cell>
          <cell r="F684">
            <v>10821.156</v>
          </cell>
          <cell r="G684">
            <v>10791.59</v>
          </cell>
          <cell r="H684">
            <v>10791.59</v>
          </cell>
          <cell r="I684">
            <v>10791.59</v>
          </cell>
          <cell r="J684">
            <v>10821.156</v>
          </cell>
          <cell r="K684">
            <v>10791.59</v>
          </cell>
          <cell r="L684">
            <v>10791.59</v>
          </cell>
          <cell r="M684">
            <v>10275.62</v>
          </cell>
          <cell r="N684">
            <v>10129.416</v>
          </cell>
          <cell r="O684">
            <v>10101.74</v>
          </cell>
        </row>
        <row r="685">
          <cell r="A685">
            <v>21687.04</v>
          </cell>
          <cell r="B685">
            <v>15575.226</v>
          </cell>
          <cell r="C685">
            <v>13222.39</v>
          </cell>
          <cell r="D685">
            <v>13061.89</v>
          </cell>
          <cell r="E685">
            <v>13061.89</v>
          </cell>
          <cell r="F685">
            <v>10821.156</v>
          </cell>
          <cell r="G685">
            <v>10791.59</v>
          </cell>
          <cell r="H685">
            <v>10791.59</v>
          </cell>
          <cell r="I685">
            <v>10791.59</v>
          </cell>
          <cell r="J685">
            <v>10821.156</v>
          </cell>
          <cell r="K685">
            <v>10791.59</v>
          </cell>
          <cell r="L685">
            <v>10791.59</v>
          </cell>
          <cell r="M685">
            <v>10275.62</v>
          </cell>
          <cell r="N685">
            <v>10129.416</v>
          </cell>
          <cell r="O685">
            <v>10101.74</v>
          </cell>
        </row>
        <row r="686">
          <cell r="A686">
            <v>21687.04</v>
          </cell>
          <cell r="B686">
            <v>15575.226</v>
          </cell>
          <cell r="C686">
            <v>13222.39</v>
          </cell>
          <cell r="D686">
            <v>13061.89</v>
          </cell>
          <cell r="E686">
            <v>13061.89</v>
          </cell>
          <cell r="F686">
            <v>10821.156</v>
          </cell>
          <cell r="G686">
            <v>10791.59</v>
          </cell>
          <cell r="H686">
            <v>10791.59</v>
          </cell>
          <cell r="I686">
            <v>10791.59</v>
          </cell>
          <cell r="J686">
            <v>10821.156</v>
          </cell>
          <cell r="K686">
            <v>10791.59</v>
          </cell>
          <cell r="L686">
            <v>10791.59</v>
          </cell>
          <cell r="M686">
            <v>10275.62</v>
          </cell>
          <cell r="N686">
            <v>10129.416</v>
          </cell>
          <cell r="O686">
            <v>10101.74</v>
          </cell>
        </row>
        <row r="687">
          <cell r="A687">
            <v>21687.04</v>
          </cell>
          <cell r="B687">
            <v>15575.226</v>
          </cell>
          <cell r="C687">
            <v>13222.39</v>
          </cell>
          <cell r="D687">
            <v>13061.89</v>
          </cell>
          <cell r="E687">
            <v>13061.89</v>
          </cell>
          <cell r="F687">
            <v>10821.156</v>
          </cell>
          <cell r="G687">
            <v>10791.59</v>
          </cell>
          <cell r="H687">
            <v>10791.59</v>
          </cell>
          <cell r="I687">
            <v>10791.59</v>
          </cell>
          <cell r="J687">
            <v>10821.156</v>
          </cell>
          <cell r="K687">
            <v>10791.59</v>
          </cell>
          <cell r="L687">
            <v>10791.59</v>
          </cell>
          <cell r="M687">
            <v>10275.62</v>
          </cell>
          <cell r="N687">
            <v>10129.416</v>
          </cell>
          <cell r="O687">
            <v>10101.74</v>
          </cell>
        </row>
        <row r="688">
          <cell r="A688">
            <v>21687.04</v>
          </cell>
          <cell r="B688">
            <v>15575.226</v>
          </cell>
          <cell r="C688">
            <v>13222.39</v>
          </cell>
          <cell r="D688">
            <v>13061.89</v>
          </cell>
          <cell r="E688">
            <v>13061.89</v>
          </cell>
          <cell r="F688">
            <v>10821.156</v>
          </cell>
          <cell r="G688">
            <v>10791.59</v>
          </cell>
          <cell r="H688">
            <v>10791.59</v>
          </cell>
          <cell r="I688">
            <v>10791.59</v>
          </cell>
          <cell r="J688">
            <v>10821.156</v>
          </cell>
          <cell r="K688">
            <v>10791.59</v>
          </cell>
          <cell r="L688">
            <v>10791.59</v>
          </cell>
          <cell r="M688">
            <v>10275.62</v>
          </cell>
          <cell r="N688">
            <v>10129.416</v>
          </cell>
          <cell r="O688">
            <v>10101.74</v>
          </cell>
        </row>
        <row r="689">
          <cell r="A689">
            <v>21687.04</v>
          </cell>
          <cell r="B689">
            <v>15575.226</v>
          </cell>
          <cell r="C689">
            <v>13222.39</v>
          </cell>
          <cell r="D689">
            <v>13061.89</v>
          </cell>
          <cell r="E689">
            <v>13061.89</v>
          </cell>
          <cell r="F689">
            <v>10821.156</v>
          </cell>
          <cell r="G689">
            <v>10791.59</v>
          </cell>
          <cell r="H689">
            <v>10791.59</v>
          </cell>
          <cell r="I689">
            <v>10791.59</v>
          </cell>
          <cell r="J689">
            <v>10821.156</v>
          </cell>
          <cell r="K689">
            <v>10791.59</v>
          </cell>
          <cell r="L689">
            <v>10791.59</v>
          </cell>
          <cell r="M689">
            <v>10275.62</v>
          </cell>
          <cell r="N689">
            <v>10129.416</v>
          </cell>
          <cell r="O689">
            <v>10101.74</v>
          </cell>
        </row>
        <row r="690">
          <cell r="A690">
            <v>21687.04</v>
          </cell>
          <cell r="B690">
            <v>15575.226</v>
          </cell>
          <cell r="C690">
            <v>13222.39</v>
          </cell>
          <cell r="D690">
            <v>13061.89</v>
          </cell>
          <cell r="E690">
            <v>13061.89</v>
          </cell>
          <cell r="F690">
            <v>10821.156</v>
          </cell>
          <cell r="G690">
            <v>10791.59</v>
          </cell>
          <cell r="H690">
            <v>10791.59</v>
          </cell>
          <cell r="I690">
            <v>10791.59</v>
          </cell>
          <cell r="J690">
            <v>10821.156</v>
          </cell>
          <cell r="K690">
            <v>10791.59</v>
          </cell>
          <cell r="L690">
            <v>10791.59</v>
          </cell>
          <cell r="M690">
            <v>10275.62</v>
          </cell>
          <cell r="N690">
            <v>10129.416</v>
          </cell>
          <cell r="O690">
            <v>10101.74</v>
          </cell>
        </row>
        <row r="691">
          <cell r="A691">
            <v>21687.04</v>
          </cell>
          <cell r="B691">
            <v>15575.226</v>
          </cell>
          <cell r="C691">
            <v>13222.39</v>
          </cell>
          <cell r="D691">
            <v>13061.89</v>
          </cell>
          <cell r="E691">
            <v>13061.89</v>
          </cell>
          <cell r="F691">
            <v>10821.156</v>
          </cell>
          <cell r="G691">
            <v>10791.59</v>
          </cell>
          <cell r="H691">
            <v>10791.59</v>
          </cell>
          <cell r="I691">
            <v>10791.59</v>
          </cell>
          <cell r="J691">
            <v>10821.156</v>
          </cell>
          <cell r="K691">
            <v>10791.59</v>
          </cell>
          <cell r="L691">
            <v>10791.59</v>
          </cell>
          <cell r="M691">
            <v>10275.62</v>
          </cell>
          <cell r="N691">
            <v>10129.416</v>
          </cell>
          <cell r="O691">
            <v>10101.74</v>
          </cell>
        </row>
        <row r="692">
          <cell r="A692">
            <v>21687.04</v>
          </cell>
          <cell r="B692">
            <v>15575.226</v>
          </cell>
          <cell r="C692">
            <v>13222.39</v>
          </cell>
          <cell r="D692">
            <v>13061.89</v>
          </cell>
          <cell r="E692">
            <v>13061.89</v>
          </cell>
          <cell r="F692">
            <v>10821.156</v>
          </cell>
          <cell r="G692">
            <v>10791.59</v>
          </cell>
          <cell r="H692">
            <v>10791.59</v>
          </cell>
          <cell r="I692">
            <v>10791.59</v>
          </cell>
          <cell r="J692">
            <v>10821.156</v>
          </cell>
          <cell r="K692">
            <v>10791.59</v>
          </cell>
          <cell r="L692">
            <v>10791.59</v>
          </cell>
          <cell r="M692">
            <v>10275.62</v>
          </cell>
          <cell r="N692">
            <v>10129.416</v>
          </cell>
          <cell r="O692">
            <v>10101.74</v>
          </cell>
        </row>
        <row r="693">
          <cell r="A693">
            <v>21687.04</v>
          </cell>
          <cell r="B693">
            <v>15575.226</v>
          </cell>
          <cell r="C693">
            <v>13222.39</v>
          </cell>
          <cell r="D693">
            <v>13061.89</v>
          </cell>
          <cell r="E693">
            <v>13061.89</v>
          </cell>
          <cell r="F693">
            <v>10821.156</v>
          </cell>
          <cell r="G693">
            <v>10791.59</v>
          </cell>
          <cell r="H693">
            <v>10791.59</v>
          </cell>
          <cell r="I693">
            <v>10791.59</v>
          </cell>
          <cell r="J693">
            <v>10821.156</v>
          </cell>
          <cell r="K693">
            <v>10791.59</v>
          </cell>
          <cell r="L693">
            <v>10791.59</v>
          </cell>
          <cell r="M693">
            <v>10275.62</v>
          </cell>
          <cell r="N693">
            <v>10129.416</v>
          </cell>
          <cell r="O693">
            <v>10101.74</v>
          </cell>
        </row>
        <row r="694">
          <cell r="A694">
            <v>21687.04</v>
          </cell>
          <cell r="B694">
            <v>15575.226</v>
          </cell>
          <cell r="C694">
            <v>13222.39</v>
          </cell>
          <cell r="D694">
            <v>13061.89</v>
          </cell>
          <cell r="E694">
            <v>13061.89</v>
          </cell>
          <cell r="F694">
            <v>10821.156</v>
          </cell>
          <cell r="G694">
            <v>10791.59</v>
          </cell>
          <cell r="H694">
            <v>10791.59</v>
          </cell>
          <cell r="I694">
            <v>10791.59</v>
          </cell>
          <cell r="J694">
            <v>10821.156</v>
          </cell>
          <cell r="K694">
            <v>10791.59</v>
          </cell>
          <cell r="L694">
            <v>10791.59</v>
          </cell>
          <cell r="M694">
            <v>10275.62</v>
          </cell>
          <cell r="N694">
            <v>10129.416</v>
          </cell>
          <cell r="O694">
            <v>10101.74</v>
          </cell>
        </row>
        <row r="695">
          <cell r="A695">
            <v>21687.04</v>
          </cell>
          <cell r="B695">
            <v>15575.226</v>
          </cell>
          <cell r="C695">
            <v>13222.39</v>
          </cell>
          <cell r="D695">
            <v>13061.89</v>
          </cell>
          <cell r="E695">
            <v>13061.89</v>
          </cell>
          <cell r="F695">
            <v>10821.156</v>
          </cell>
          <cell r="G695">
            <v>10791.59</v>
          </cell>
          <cell r="H695">
            <v>10791.59</v>
          </cell>
          <cell r="I695">
            <v>10791.59</v>
          </cell>
          <cell r="J695">
            <v>10821.156</v>
          </cell>
          <cell r="K695">
            <v>10791.59</v>
          </cell>
          <cell r="L695">
            <v>10791.59</v>
          </cell>
          <cell r="M695">
            <v>10275.62</v>
          </cell>
          <cell r="N695">
            <v>10129.416</v>
          </cell>
          <cell r="O695">
            <v>10101.74</v>
          </cell>
        </row>
        <row r="696">
          <cell r="A696">
            <v>21687.04</v>
          </cell>
          <cell r="B696">
            <v>15575.226</v>
          </cell>
          <cell r="C696">
            <v>13222.39</v>
          </cell>
          <cell r="D696">
            <v>13061.89</v>
          </cell>
          <cell r="E696">
            <v>13061.89</v>
          </cell>
          <cell r="F696">
            <v>10821.156</v>
          </cell>
          <cell r="G696">
            <v>10791.59</v>
          </cell>
          <cell r="H696">
            <v>10791.59</v>
          </cell>
          <cell r="I696">
            <v>10791.59</v>
          </cell>
          <cell r="J696">
            <v>10821.156</v>
          </cell>
          <cell r="K696">
            <v>10791.59</v>
          </cell>
          <cell r="L696">
            <v>10791.59</v>
          </cell>
          <cell r="M696">
            <v>10275.62</v>
          </cell>
          <cell r="N696">
            <v>10129.416</v>
          </cell>
          <cell r="O696">
            <v>10101.74</v>
          </cell>
        </row>
        <row r="697">
          <cell r="A697">
            <v>21687.04</v>
          </cell>
          <cell r="B697">
            <v>15575.226</v>
          </cell>
          <cell r="C697">
            <v>13222.39</v>
          </cell>
          <cell r="D697">
            <v>13061.89</v>
          </cell>
          <cell r="E697">
            <v>13061.89</v>
          </cell>
          <cell r="F697">
            <v>10821.156</v>
          </cell>
          <cell r="G697">
            <v>10791.59</v>
          </cell>
          <cell r="H697">
            <v>10791.59</v>
          </cell>
          <cell r="I697">
            <v>10791.59</v>
          </cell>
          <cell r="J697">
            <v>10821.156</v>
          </cell>
          <cell r="K697">
            <v>10791.59</v>
          </cell>
          <cell r="L697">
            <v>10791.59</v>
          </cell>
          <cell r="M697">
            <v>10275.62</v>
          </cell>
          <cell r="N697">
            <v>10129.416</v>
          </cell>
          <cell r="O697">
            <v>10101.74</v>
          </cell>
        </row>
        <row r="698">
          <cell r="A698">
            <v>21687.04</v>
          </cell>
          <cell r="B698">
            <v>15575.226</v>
          </cell>
          <cell r="C698">
            <v>13222.39</v>
          </cell>
          <cell r="D698">
            <v>13061.89</v>
          </cell>
          <cell r="E698">
            <v>13061.89</v>
          </cell>
          <cell r="F698">
            <v>10821.156</v>
          </cell>
          <cell r="G698">
            <v>10791.59</v>
          </cell>
          <cell r="H698">
            <v>10791.59</v>
          </cell>
          <cell r="I698">
            <v>10791.59</v>
          </cell>
          <cell r="J698">
            <v>10821.156</v>
          </cell>
          <cell r="K698">
            <v>10791.59</v>
          </cell>
          <cell r="L698">
            <v>10791.59</v>
          </cell>
          <cell r="M698">
            <v>10275.62</v>
          </cell>
          <cell r="N698">
            <v>10129.416</v>
          </cell>
          <cell r="O698">
            <v>10101.74</v>
          </cell>
        </row>
        <row r="699">
          <cell r="A699">
            <v>21687.04</v>
          </cell>
          <cell r="B699">
            <v>15575.226</v>
          </cell>
          <cell r="C699">
            <v>13222.39</v>
          </cell>
          <cell r="D699">
            <v>13061.89</v>
          </cell>
          <cell r="E699">
            <v>13061.89</v>
          </cell>
          <cell r="F699">
            <v>10821.156</v>
          </cell>
          <cell r="G699">
            <v>10791.59</v>
          </cell>
          <cell r="H699">
            <v>10791.59</v>
          </cell>
          <cell r="I699">
            <v>10791.59</v>
          </cell>
          <cell r="J699">
            <v>10821.156</v>
          </cell>
          <cell r="K699">
            <v>10791.59</v>
          </cell>
          <cell r="L699">
            <v>10791.59</v>
          </cell>
          <cell r="M699">
            <v>10275.62</v>
          </cell>
          <cell r="N699">
            <v>10129.416</v>
          </cell>
          <cell r="O699">
            <v>10101.74</v>
          </cell>
        </row>
        <row r="700">
          <cell r="A700">
            <v>21687.04</v>
          </cell>
          <cell r="B700">
            <v>15575.226</v>
          </cell>
          <cell r="C700">
            <v>13222.39</v>
          </cell>
          <cell r="D700">
            <v>13061.89</v>
          </cell>
          <cell r="E700">
            <v>13061.89</v>
          </cell>
          <cell r="F700">
            <v>10821.156</v>
          </cell>
          <cell r="G700">
            <v>10791.59</v>
          </cell>
          <cell r="H700">
            <v>10791.59</v>
          </cell>
          <cell r="I700">
            <v>10791.59</v>
          </cell>
          <cell r="J700">
            <v>10821.156</v>
          </cell>
          <cell r="K700">
            <v>10791.59</v>
          </cell>
          <cell r="L700">
            <v>10791.59</v>
          </cell>
          <cell r="M700">
            <v>10275.62</v>
          </cell>
          <cell r="N700">
            <v>10129.416</v>
          </cell>
          <cell r="O700">
            <v>10101.74</v>
          </cell>
        </row>
        <row r="701">
          <cell r="A701">
            <v>21687.04</v>
          </cell>
          <cell r="B701">
            <v>15575.226</v>
          </cell>
          <cell r="C701">
            <v>13222.39</v>
          </cell>
          <cell r="D701">
            <v>13061.89</v>
          </cell>
          <cell r="E701">
            <v>13061.89</v>
          </cell>
          <cell r="F701">
            <v>10821.156</v>
          </cell>
          <cell r="G701">
            <v>10791.59</v>
          </cell>
          <cell r="H701">
            <v>10791.59</v>
          </cell>
          <cell r="I701">
            <v>10791.59</v>
          </cell>
          <cell r="J701">
            <v>10821.156</v>
          </cell>
          <cell r="K701">
            <v>10791.59</v>
          </cell>
          <cell r="L701">
            <v>10791.59</v>
          </cell>
          <cell r="M701">
            <v>10275.62</v>
          </cell>
          <cell r="N701">
            <v>10129.416</v>
          </cell>
          <cell r="O701">
            <v>10101.74</v>
          </cell>
        </row>
        <row r="702">
          <cell r="A702">
            <v>21687.04</v>
          </cell>
          <cell r="B702">
            <v>15575.226</v>
          </cell>
          <cell r="C702">
            <v>13222.39</v>
          </cell>
          <cell r="D702">
            <v>13061.89</v>
          </cell>
          <cell r="E702">
            <v>13061.89</v>
          </cell>
          <cell r="F702">
            <v>10821.156</v>
          </cell>
          <cell r="G702">
            <v>10791.59</v>
          </cell>
          <cell r="H702">
            <v>10791.59</v>
          </cell>
          <cell r="I702">
            <v>10791.59</v>
          </cell>
          <cell r="J702">
            <v>10821.156</v>
          </cell>
          <cell r="K702">
            <v>10791.59</v>
          </cell>
          <cell r="L702">
            <v>10791.59</v>
          </cell>
          <cell r="M702">
            <v>10275.62</v>
          </cell>
          <cell r="N702">
            <v>10129.416</v>
          </cell>
          <cell r="O702">
            <v>10101.74</v>
          </cell>
        </row>
        <row r="703">
          <cell r="A703">
            <v>21687.04</v>
          </cell>
          <cell r="B703">
            <v>15575.226</v>
          </cell>
          <cell r="C703">
            <v>13222.39</v>
          </cell>
          <cell r="D703">
            <v>13061.89</v>
          </cell>
          <cell r="E703">
            <v>13061.89</v>
          </cell>
          <cell r="F703">
            <v>10821.156</v>
          </cell>
          <cell r="G703">
            <v>10791.59</v>
          </cell>
          <cell r="H703">
            <v>10791.59</v>
          </cell>
          <cell r="I703">
            <v>10791.59</v>
          </cell>
          <cell r="J703">
            <v>10821.156</v>
          </cell>
          <cell r="K703">
            <v>10791.59</v>
          </cell>
          <cell r="L703">
            <v>10791.59</v>
          </cell>
          <cell r="M703">
            <v>10275.62</v>
          </cell>
          <cell r="N703">
            <v>10129.416</v>
          </cell>
          <cell r="O703">
            <v>10101.74</v>
          </cell>
        </row>
        <row r="704">
          <cell r="A704">
            <v>21687.04</v>
          </cell>
          <cell r="B704">
            <v>15575.226</v>
          </cell>
          <cell r="C704">
            <v>13222.39</v>
          </cell>
          <cell r="D704">
            <v>13061.89</v>
          </cell>
          <cell r="E704">
            <v>13061.89</v>
          </cell>
          <cell r="F704">
            <v>10821.156</v>
          </cell>
          <cell r="G704">
            <v>10791.59</v>
          </cell>
          <cell r="H704">
            <v>10791.59</v>
          </cell>
          <cell r="I704">
            <v>10791.59</v>
          </cell>
          <cell r="J704">
            <v>10821.156</v>
          </cell>
          <cell r="K704">
            <v>10791.59</v>
          </cell>
          <cell r="L704">
            <v>10791.59</v>
          </cell>
          <cell r="M704">
            <v>10275.62</v>
          </cell>
          <cell r="N704">
            <v>10129.416</v>
          </cell>
          <cell r="O704">
            <v>10101.74</v>
          </cell>
        </row>
        <row r="705">
          <cell r="A705">
            <v>21687.04</v>
          </cell>
          <cell r="B705">
            <v>15575.226</v>
          </cell>
          <cell r="C705">
            <v>13222.39</v>
          </cell>
          <cell r="D705">
            <v>13061.89</v>
          </cell>
          <cell r="E705">
            <v>13061.89</v>
          </cell>
          <cell r="F705">
            <v>10821.156</v>
          </cell>
          <cell r="G705">
            <v>10791.59</v>
          </cell>
          <cell r="H705">
            <v>10791.59</v>
          </cell>
          <cell r="I705">
            <v>10791.59</v>
          </cell>
          <cell r="J705">
            <v>10821.156</v>
          </cell>
          <cell r="K705">
            <v>10791.59</v>
          </cell>
          <cell r="L705">
            <v>10791.59</v>
          </cell>
          <cell r="M705">
            <v>10275.62</v>
          </cell>
          <cell r="N705">
            <v>10129.416</v>
          </cell>
          <cell r="O705">
            <v>10101.74</v>
          </cell>
        </row>
        <row r="706">
          <cell r="A706">
            <v>21687.04</v>
          </cell>
          <cell r="B706">
            <v>15575.226</v>
          </cell>
          <cell r="C706">
            <v>13222.39</v>
          </cell>
          <cell r="D706">
            <v>13061.89</v>
          </cell>
          <cell r="E706">
            <v>13061.89</v>
          </cell>
          <cell r="F706">
            <v>10821.156</v>
          </cell>
          <cell r="G706">
            <v>10791.59</v>
          </cell>
          <cell r="H706">
            <v>10791.59</v>
          </cell>
          <cell r="I706">
            <v>10791.59</v>
          </cell>
          <cell r="J706">
            <v>10821.156</v>
          </cell>
          <cell r="K706">
            <v>10791.59</v>
          </cell>
          <cell r="L706">
            <v>10791.59</v>
          </cell>
          <cell r="M706">
            <v>10275.62</v>
          </cell>
          <cell r="N706">
            <v>10129.416</v>
          </cell>
          <cell r="O706">
            <v>10101.74</v>
          </cell>
        </row>
        <row r="707">
          <cell r="A707">
            <v>21687.04</v>
          </cell>
          <cell r="B707">
            <v>15575.226</v>
          </cell>
          <cell r="C707">
            <v>13222.39</v>
          </cell>
          <cell r="D707">
            <v>13061.89</v>
          </cell>
          <cell r="E707">
            <v>13061.89</v>
          </cell>
          <cell r="F707">
            <v>10821.156</v>
          </cell>
          <cell r="G707">
            <v>10791.59</v>
          </cell>
          <cell r="H707">
            <v>10791.59</v>
          </cell>
          <cell r="I707">
            <v>10791.59</v>
          </cell>
          <cell r="J707">
            <v>10821.156</v>
          </cell>
          <cell r="K707">
            <v>10791.59</v>
          </cell>
          <cell r="L707">
            <v>10791.59</v>
          </cell>
          <cell r="M707">
            <v>10275.62</v>
          </cell>
          <cell r="N707">
            <v>10129.416</v>
          </cell>
          <cell r="O707">
            <v>10101.74</v>
          </cell>
        </row>
        <row r="708">
          <cell r="A708">
            <v>21687.04</v>
          </cell>
          <cell r="B708">
            <v>15575.226</v>
          </cell>
          <cell r="C708">
            <v>13222.39</v>
          </cell>
          <cell r="D708">
            <v>13061.89</v>
          </cell>
          <cell r="E708">
            <v>13061.89</v>
          </cell>
          <cell r="F708">
            <v>10821.156</v>
          </cell>
          <cell r="G708">
            <v>10791.59</v>
          </cell>
          <cell r="H708">
            <v>10791.59</v>
          </cell>
          <cell r="I708">
            <v>10791.59</v>
          </cell>
          <cell r="J708">
            <v>10821.156</v>
          </cell>
          <cell r="K708">
            <v>10791.59</v>
          </cell>
          <cell r="L708">
            <v>10791.59</v>
          </cell>
          <cell r="M708">
            <v>10275.62</v>
          </cell>
          <cell r="N708">
            <v>10129.416</v>
          </cell>
          <cell r="O708">
            <v>10101.74</v>
          </cell>
        </row>
        <row r="709">
          <cell r="A709">
            <v>21687.04</v>
          </cell>
          <cell r="B709">
            <v>15575.226</v>
          </cell>
          <cell r="C709">
            <v>13222.39</v>
          </cell>
          <cell r="D709">
            <v>13061.89</v>
          </cell>
          <cell r="E709">
            <v>13061.89</v>
          </cell>
          <cell r="F709">
            <v>10821.156</v>
          </cell>
          <cell r="G709">
            <v>10791.59</v>
          </cell>
          <cell r="H709">
            <v>10791.59</v>
          </cell>
          <cell r="I709">
            <v>10791.59</v>
          </cell>
          <cell r="J709">
            <v>10821.156</v>
          </cell>
          <cell r="K709">
            <v>10791.59</v>
          </cell>
          <cell r="L709">
            <v>10791.59</v>
          </cell>
          <cell r="M709">
            <v>10275.62</v>
          </cell>
          <cell r="N709">
            <v>10129.416</v>
          </cell>
          <cell r="O709">
            <v>10101.74</v>
          </cell>
        </row>
        <row r="710">
          <cell r="A710">
            <v>21687.04</v>
          </cell>
          <cell r="B710">
            <v>15575.226</v>
          </cell>
          <cell r="C710">
            <v>13222.39</v>
          </cell>
          <cell r="D710">
            <v>13061.89</v>
          </cell>
          <cell r="E710">
            <v>13061.89</v>
          </cell>
          <cell r="F710">
            <v>10821.156</v>
          </cell>
          <cell r="G710">
            <v>10791.59</v>
          </cell>
          <cell r="H710">
            <v>10791.59</v>
          </cell>
          <cell r="I710">
            <v>10791.59</v>
          </cell>
          <cell r="J710">
            <v>10821.156</v>
          </cell>
          <cell r="K710">
            <v>10791.59</v>
          </cell>
          <cell r="L710">
            <v>10791.59</v>
          </cell>
          <cell r="M710">
            <v>10275.62</v>
          </cell>
          <cell r="N710">
            <v>10129.416</v>
          </cell>
          <cell r="O710">
            <v>10101.74</v>
          </cell>
        </row>
        <row r="711">
          <cell r="A711">
            <v>21687.04</v>
          </cell>
          <cell r="B711">
            <v>15575.226</v>
          </cell>
          <cell r="C711">
            <v>13222.39</v>
          </cell>
          <cell r="D711">
            <v>13061.89</v>
          </cell>
          <cell r="E711">
            <v>13061.89</v>
          </cell>
          <cell r="F711">
            <v>10821.156</v>
          </cell>
          <cell r="G711">
            <v>10791.59</v>
          </cell>
          <cell r="H711">
            <v>10791.59</v>
          </cell>
          <cell r="I711">
            <v>10791.59</v>
          </cell>
          <cell r="J711">
            <v>10821.156</v>
          </cell>
          <cell r="K711">
            <v>10791.59</v>
          </cell>
          <cell r="L711">
            <v>10791.59</v>
          </cell>
          <cell r="M711">
            <v>10275.62</v>
          </cell>
          <cell r="N711">
            <v>10129.416</v>
          </cell>
          <cell r="O711">
            <v>10101.74</v>
          </cell>
        </row>
        <row r="712">
          <cell r="A712">
            <v>21687.04</v>
          </cell>
          <cell r="B712">
            <v>15575.226</v>
          </cell>
          <cell r="C712">
            <v>13222.39</v>
          </cell>
          <cell r="D712">
            <v>13061.89</v>
          </cell>
          <cell r="E712">
            <v>13061.89</v>
          </cell>
          <cell r="F712">
            <v>10821.156</v>
          </cell>
          <cell r="G712">
            <v>10791.59</v>
          </cell>
          <cell r="H712">
            <v>10791.59</v>
          </cell>
          <cell r="I712">
            <v>10791.59</v>
          </cell>
          <cell r="J712">
            <v>10821.156</v>
          </cell>
          <cell r="K712">
            <v>10791.59</v>
          </cell>
          <cell r="L712">
            <v>10791.59</v>
          </cell>
          <cell r="M712">
            <v>10275.62</v>
          </cell>
          <cell r="N712">
            <v>10129.416</v>
          </cell>
          <cell r="O712">
            <v>10101.74</v>
          </cell>
        </row>
        <row r="713">
          <cell r="A713">
            <v>21687.04</v>
          </cell>
          <cell r="B713">
            <v>15575.226</v>
          </cell>
          <cell r="C713">
            <v>13222.39</v>
          </cell>
          <cell r="D713">
            <v>13061.89</v>
          </cell>
          <cell r="E713">
            <v>13061.89</v>
          </cell>
          <cell r="F713">
            <v>10821.156</v>
          </cell>
          <cell r="G713">
            <v>10791.59</v>
          </cell>
          <cell r="H713">
            <v>10791.59</v>
          </cell>
          <cell r="I713">
            <v>10791.59</v>
          </cell>
          <cell r="J713">
            <v>10821.156</v>
          </cell>
          <cell r="K713">
            <v>10791.59</v>
          </cell>
          <cell r="L713">
            <v>10791.59</v>
          </cell>
          <cell r="M713">
            <v>10275.62</v>
          </cell>
          <cell r="N713">
            <v>10129.416</v>
          </cell>
          <cell r="O713">
            <v>10101.74</v>
          </cell>
        </row>
        <row r="714">
          <cell r="A714">
            <v>21687.04</v>
          </cell>
          <cell r="B714">
            <v>15575.226</v>
          </cell>
          <cell r="C714">
            <v>13222.39</v>
          </cell>
          <cell r="D714">
            <v>13061.89</v>
          </cell>
          <cell r="E714">
            <v>13061.89</v>
          </cell>
          <cell r="F714">
            <v>10821.156</v>
          </cell>
          <cell r="G714">
            <v>10791.59</v>
          </cell>
          <cell r="H714">
            <v>10791.59</v>
          </cell>
          <cell r="I714">
            <v>10791.59</v>
          </cell>
          <cell r="J714">
            <v>10821.156</v>
          </cell>
          <cell r="K714">
            <v>10791.59</v>
          </cell>
          <cell r="L714">
            <v>10791.59</v>
          </cell>
          <cell r="M714">
            <v>10275.62</v>
          </cell>
          <cell r="N714">
            <v>10129.416</v>
          </cell>
          <cell r="O714">
            <v>10101.74</v>
          </cell>
        </row>
        <row r="715">
          <cell r="A715">
            <v>21687.04</v>
          </cell>
          <cell r="B715">
            <v>15575.226</v>
          </cell>
          <cell r="C715">
            <v>13222.39</v>
          </cell>
          <cell r="D715">
            <v>13061.89</v>
          </cell>
          <cell r="E715">
            <v>13061.89</v>
          </cell>
          <cell r="F715">
            <v>10821.156</v>
          </cell>
          <cell r="G715">
            <v>10791.59</v>
          </cell>
          <cell r="H715">
            <v>10791.59</v>
          </cell>
          <cell r="I715">
            <v>10791.59</v>
          </cell>
          <cell r="J715">
            <v>10821.156</v>
          </cell>
          <cell r="K715">
            <v>10791.59</v>
          </cell>
          <cell r="L715">
            <v>10791.59</v>
          </cell>
          <cell r="M715">
            <v>10275.62</v>
          </cell>
          <cell r="N715">
            <v>10129.416</v>
          </cell>
          <cell r="O715">
            <v>10101.74</v>
          </cell>
        </row>
        <row r="716">
          <cell r="A716">
            <v>21687.04</v>
          </cell>
          <cell r="B716">
            <v>15575.226</v>
          </cell>
          <cell r="C716">
            <v>13222.39</v>
          </cell>
          <cell r="D716">
            <v>13061.89</v>
          </cell>
          <cell r="E716">
            <v>13061.89</v>
          </cell>
          <cell r="F716">
            <v>10821.156</v>
          </cell>
          <cell r="G716">
            <v>10791.59</v>
          </cell>
          <cell r="H716">
            <v>10791.59</v>
          </cell>
          <cell r="I716">
            <v>10791.59</v>
          </cell>
          <cell r="J716">
            <v>10821.156</v>
          </cell>
          <cell r="K716">
            <v>10791.59</v>
          </cell>
          <cell r="L716">
            <v>10791.59</v>
          </cell>
          <cell r="M716">
            <v>10275.62</v>
          </cell>
          <cell r="N716">
            <v>10129.416</v>
          </cell>
          <cell r="O716">
            <v>10101.74</v>
          </cell>
        </row>
        <row r="717">
          <cell r="A717">
            <v>21687.04</v>
          </cell>
          <cell r="B717">
            <v>15575.226</v>
          </cell>
          <cell r="C717">
            <v>13222.39</v>
          </cell>
          <cell r="D717">
            <v>13061.89</v>
          </cell>
          <cell r="E717">
            <v>13061.89</v>
          </cell>
          <cell r="F717">
            <v>10821.156</v>
          </cell>
          <cell r="G717">
            <v>10791.59</v>
          </cell>
          <cell r="H717">
            <v>10791.59</v>
          </cell>
          <cell r="I717">
            <v>10791.59</v>
          </cell>
          <cell r="J717">
            <v>10821.156</v>
          </cell>
          <cell r="K717">
            <v>10791.59</v>
          </cell>
          <cell r="L717">
            <v>10791.59</v>
          </cell>
          <cell r="M717">
            <v>10275.62</v>
          </cell>
          <cell r="N717">
            <v>10129.416</v>
          </cell>
          <cell r="O717">
            <v>10101.74</v>
          </cell>
        </row>
        <row r="718">
          <cell r="A718">
            <v>21687.04</v>
          </cell>
          <cell r="B718">
            <v>15575.226</v>
          </cell>
          <cell r="C718">
            <v>13222.39</v>
          </cell>
          <cell r="D718">
            <v>13061.89</v>
          </cell>
          <cell r="E718">
            <v>13061.89</v>
          </cell>
          <cell r="F718">
            <v>10821.156</v>
          </cell>
          <cell r="G718">
            <v>10791.59</v>
          </cell>
          <cell r="H718">
            <v>10791.59</v>
          </cell>
          <cell r="I718">
            <v>10791.59</v>
          </cell>
          <cell r="J718">
            <v>10821.156</v>
          </cell>
          <cell r="K718">
            <v>10791.59</v>
          </cell>
          <cell r="L718">
            <v>10791.59</v>
          </cell>
          <cell r="M718">
            <v>10275.62</v>
          </cell>
          <cell r="N718">
            <v>10129.416</v>
          </cell>
          <cell r="O718">
            <v>10101.74</v>
          </cell>
        </row>
        <row r="719">
          <cell r="A719">
            <v>21687.04</v>
          </cell>
          <cell r="B719">
            <v>15575.226</v>
          </cell>
          <cell r="C719">
            <v>13222.39</v>
          </cell>
          <cell r="D719">
            <v>13061.89</v>
          </cell>
          <cell r="E719">
            <v>13061.89</v>
          </cell>
          <cell r="F719">
            <v>10821.156</v>
          </cell>
          <cell r="G719">
            <v>10791.59</v>
          </cell>
          <cell r="H719">
            <v>10791.59</v>
          </cell>
          <cell r="I719">
            <v>10791.59</v>
          </cell>
          <cell r="J719">
            <v>10821.156</v>
          </cell>
          <cell r="K719">
            <v>10791.59</v>
          </cell>
          <cell r="L719">
            <v>10791.59</v>
          </cell>
          <cell r="M719">
            <v>10275.62</v>
          </cell>
          <cell r="N719">
            <v>10129.416</v>
          </cell>
          <cell r="O719">
            <v>10101.74</v>
          </cell>
        </row>
        <row r="720">
          <cell r="A720">
            <v>21687.04</v>
          </cell>
          <cell r="B720">
            <v>15575.226</v>
          </cell>
          <cell r="C720">
            <v>13222.39</v>
          </cell>
          <cell r="D720">
            <v>13061.89</v>
          </cell>
          <cell r="E720">
            <v>13061.89</v>
          </cell>
          <cell r="F720">
            <v>10821.156</v>
          </cell>
          <cell r="G720">
            <v>10791.59</v>
          </cell>
          <cell r="H720">
            <v>10791.59</v>
          </cell>
          <cell r="I720">
            <v>10791.59</v>
          </cell>
          <cell r="J720">
            <v>10821.156</v>
          </cell>
          <cell r="K720">
            <v>10791.59</v>
          </cell>
          <cell r="L720">
            <v>10791.59</v>
          </cell>
          <cell r="M720">
            <v>10275.62</v>
          </cell>
          <cell r="N720">
            <v>10129.416</v>
          </cell>
          <cell r="O720">
            <v>10101.74</v>
          </cell>
        </row>
        <row r="721">
          <cell r="A721">
            <v>21687.04</v>
          </cell>
          <cell r="B721">
            <v>15575.226</v>
          </cell>
          <cell r="C721">
            <v>13222.39</v>
          </cell>
          <cell r="D721">
            <v>13061.89</v>
          </cell>
          <cell r="E721">
            <v>13061.89</v>
          </cell>
          <cell r="F721">
            <v>10821.156</v>
          </cell>
          <cell r="G721">
            <v>10791.59</v>
          </cell>
          <cell r="H721">
            <v>10791.59</v>
          </cell>
          <cell r="I721">
            <v>10791.59</v>
          </cell>
          <cell r="J721">
            <v>10821.156</v>
          </cell>
          <cell r="K721">
            <v>10791.59</v>
          </cell>
          <cell r="L721">
            <v>10791.59</v>
          </cell>
          <cell r="M721">
            <v>10275.62</v>
          </cell>
          <cell r="N721">
            <v>10129.416</v>
          </cell>
          <cell r="O721">
            <v>10101.74</v>
          </cell>
        </row>
        <row r="722">
          <cell r="A722">
            <v>21687.04</v>
          </cell>
          <cell r="B722">
            <v>15575.226</v>
          </cell>
          <cell r="C722">
            <v>13222.39</v>
          </cell>
          <cell r="D722">
            <v>13061.89</v>
          </cell>
          <cell r="E722">
            <v>13061.89</v>
          </cell>
          <cell r="F722">
            <v>10821.156</v>
          </cell>
          <cell r="G722">
            <v>10791.59</v>
          </cell>
          <cell r="H722">
            <v>10791.59</v>
          </cell>
          <cell r="I722">
            <v>10791.59</v>
          </cell>
          <cell r="J722">
            <v>10821.156</v>
          </cell>
          <cell r="K722">
            <v>10791.59</v>
          </cell>
          <cell r="L722">
            <v>10791.59</v>
          </cell>
          <cell r="M722">
            <v>10275.62</v>
          </cell>
          <cell r="N722">
            <v>10129.416</v>
          </cell>
          <cell r="O722">
            <v>10101.74</v>
          </cell>
        </row>
        <row r="723">
          <cell r="A723">
            <v>21687.04</v>
          </cell>
          <cell r="B723">
            <v>15575.226</v>
          </cell>
          <cell r="C723">
            <v>13222.39</v>
          </cell>
          <cell r="D723">
            <v>13061.89</v>
          </cell>
          <cell r="E723">
            <v>13061.89</v>
          </cell>
          <cell r="F723">
            <v>10821.156</v>
          </cell>
          <cell r="G723">
            <v>10791.59</v>
          </cell>
          <cell r="H723">
            <v>10791.59</v>
          </cell>
          <cell r="I723">
            <v>10791.59</v>
          </cell>
          <cell r="J723">
            <v>10821.156</v>
          </cell>
          <cell r="K723">
            <v>10791.59</v>
          </cell>
          <cell r="L723">
            <v>10791.59</v>
          </cell>
          <cell r="M723">
            <v>10275.62</v>
          </cell>
          <cell r="N723">
            <v>10129.416</v>
          </cell>
          <cell r="O723">
            <v>10101.74</v>
          </cell>
        </row>
        <row r="724">
          <cell r="A724">
            <v>21687.04</v>
          </cell>
          <cell r="B724">
            <v>15575.226</v>
          </cell>
          <cell r="C724">
            <v>13222.39</v>
          </cell>
          <cell r="D724">
            <v>13061.89</v>
          </cell>
          <cell r="E724">
            <v>13061.89</v>
          </cell>
          <cell r="F724">
            <v>10821.156</v>
          </cell>
          <cell r="G724">
            <v>10791.59</v>
          </cell>
          <cell r="H724">
            <v>10791.59</v>
          </cell>
          <cell r="I724">
            <v>10791.59</v>
          </cell>
          <cell r="J724">
            <v>10821.156</v>
          </cell>
          <cell r="K724">
            <v>10791.59</v>
          </cell>
          <cell r="L724">
            <v>10791.59</v>
          </cell>
          <cell r="M724">
            <v>10275.62</v>
          </cell>
          <cell r="N724">
            <v>10129.416</v>
          </cell>
          <cell r="O724">
            <v>10101.74</v>
          </cell>
        </row>
        <row r="725">
          <cell r="A725">
            <v>21687.04</v>
          </cell>
          <cell r="B725">
            <v>15575.226</v>
          </cell>
          <cell r="C725">
            <v>13222.39</v>
          </cell>
          <cell r="D725">
            <v>13061.89</v>
          </cell>
          <cell r="E725">
            <v>13061.89</v>
          </cell>
          <cell r="F725">
            <v>10821.156</v>
          </cell>
          <cell r="G725">
            <v>10791.59</v>
          </cell>
          <cell r="H725">
            <v>10791.59</v>
          </cell>
          <cell r="I725">
            <v>10791.59</v>
          </cell>
          <cell r="J725">
            <v>10821.156</v>
          </cell>
          <cell r="K725">
            <v>10791.59</v>
          </cell>
          <cell r="L725">
            <v>10791.59</v>
          </cell>
          <cell r="M725">
            <v>10275.62</v>
          </cell>
          <cell r="N725">
            <v>10129.416</v>
          </cell>
          <cell r="O725">
            <v>10101.74</v>
          </cell>
        </row>
        <row r="726">
          <cell r="A726">
            <v>21687.04</v>
          </cell>
          <cell r="B726">
            <v>15575.226</v>
          </cell>
          <cell r="C726">
            <v>13222.39</v>
          </cell>
          <cell r="D726">
            <v>13061.89</v>
          </cell>
          <cell r="E726">
            <v>13061.89</v>
          </cell>
          <cell r="F726">
            <v>10821.156</v>
          </cell>
          <cell r="G726">
            <v>10791.59</v>
          </cell>
          <cell r="H726">
            <v>10791.59</v>
          </cell>
          <cell r="I726">
            <v>10791.59</v>
          </cell>
          <cell r="J726">
            <v>10821.156</v>
          </cell>
          <cell r="K726">
            <v>10791.59</v>
          </cell>
          <cell r="L726">
            <v>10791.59</v>
          </cell>
          <cell r="M726">
            <v>10275.62</v>
          </cell>
          <cell r="N726">
            <v>10129.416</v>
          </cell>
          <cell r="O726">
            <v>10101.74</v>
          </cell>
        </row>
        <row r="727">
          <cell r="A727">
            <v>21687.04</v>
          </cell>
          <cell r="B727">
            <v>15575.226</v>
          </cell>
          <cell r="C727">
            <v>13222.39</v>
          </cell>
          <cell r="D727">
            <v>13061.89</v>
          </cell>
          <cell r="E727">
            <v>13061.89</v>
          </cell>
          <cell r="F727">
            <v>10821.156</v>
          </cell>
          <cell r="G727">
            <v>10791.59</v>
          </cell>
          <cell r="H727">
            <v>10791.59</v>
          </cell>
          <cell r="I727">
            <v>10791.59</v>
          </cell>
          <cell r="J727">
            <v>10821.156</v>
          </cell>
          <cell r="K727">
            <v>10791.59</v>
          </cell>
          <cell r="L727">
            <v>10791.59</v>
          </cell>
          <cell r="M727">
            <v>10275.62</v>
          </cell>
          <cell r="N727">
            <v>10129.416</v>
          </cell>
          <cell r="O727">
            <v>10101.74</v>
          </cell>
        </row>
        <row r="728">
          <cell r="A728">
            <v>21687.04</v>
          </cell>
          <cell r="B728">
            <v>15575.226</v>
          </cell>
          <cell r="C728">
            <v>13222.39</v>
          </cell>
          <cell r="D728">
            <v>13061.89</v>
          </cell>
          <cell r="E728">
            <v>13061.89</v>
          </cell>
          <cell r="F728">
            <v>10821.156</v>
          </cell>
          <cell r="G728">
            <v>10791.59</v>
          </cell>
          <cell r="H728">
            <v>10791.59</v>
          </cell>
          <cell r="I728">
            <v>10791.59</v>
          </cell>
          <cell r="J728">
            <v>10821.156</v>
          </cell>
          <cell r="K728">
            <v>10791.59</v>
          </cell>
          <cell r="L728">
            <v>10791.59</v>
          </cell>
          <cell r="M728">
            <v>10275.62</v>
          </cell>
          <cell r="N728">
            <v>10129.416</v>
          </cell>
          <cell r="O728">
            <v>10101.74</v>
          </cell>
        </row>
        <row r="729">
          <cell r="A729">
            <v>21687.04</v>
          </cell>
          <cell r="B729">
            <v>15575.226</v>
          </cell>
          <cell r="C729">
            <v>13222.39</v>
          </cell>
          <cell r="D729">
            <v>13061.89</v>
          </cell>
          <cell r="E729">
            <v>13061.89</v>
          </cell>
          <cell r="F729">
            <v>10821.156</v>
          </cell>
          <cell r="G729">
            <v>10791.59</v>
          </cell>
          <cell r="H729">
            <v>10791.59</v>
          </cell>
          <cell r="I729">
            <v>10791.59</v>
          </cell>
          <cell r="J729">
            <v>10821.156</v>
          </cell>
          <cell r="K729">
            <v>10791.59</v>
          </cell>
          <cell r="L729">
            <v>10791.59</v>
          </cell>
          <cell r="M729">
            <v>10275.62</v>
          </cell>
          <cell r="N729">
            <v>10129.416</v>
          </cell>
          <cell r="O729">
            <v>10101.74</v>
          </cell>
        </row>
        <row r="730">
          <cell r="A730">
            <v>21687.04</v>
          </cell>
          <cell r="B730">
            <v>15575.226</v>
          </cell>
          <cell r="C730">
            <v>13222.39</v>
          </cell>
          <cell r="D730">
            <v>13061.89</v>
          </cell>
          <cell r="E730">
            <v>13061.89</v>
          </cell>
          <cell r="F730">
            <v>10821.156</v>
          </cell>
          <cell r="G730">
            <v>10791.59</v>
          </cell>
          <cell r="H730">
            <v>10791.59</v>
          </cell>
          <cell r="I730">
            <v>10791.59</v>
          </cell>
          <cell r="J730">
            <v>10821.156</v>
          </cell>
          <cell r="K730">
            <v>10791.59</v>
          </cell>
          <cell r="L730">
            <v>10791.59</v>
          </cell>
          <cell r="M730">
            <v>10275.62</v>
          </cell>
          <cell r="N730">
            <v>10129.416</v>
          </cell>
          <cell r="O730">
            <v>10101.74</v>
          </cell>
        </row>
        <row r="731">
          <cell r="A731">
            <v>21687.04</v>
          </cell>
          <cell r="B731">
            <v>15575.226</v>
          </cell>
          <cell r="C731">
            <v>13222.39</v>
          </cell>
          <cell r="D731">
            <v>13061.89</v>
          </cell>
          <cell r="E731">
            <v>13061.89</v>
          </cell>
          <cell r="F731">
            <v>10821.156</v>
          </cell>
          <cell r="G731">
            <v>10791.59</v>
          </cell>
          <cell r="H731">
            <v>10791.59</v>
          </cell>
          <cell r="I731">
            <v>10791.59</v>
          </cell>
          <cell r="J731">
            <v>10821.156</v>
          </cell>
          <cell r="K731">
            <v>10791.59</v>
          </cell>
          <cell r="L731">
            <v>10791.59</v>
          </cell>
          <cell r="M731">
            <v>10275.62</v>
          </cell>
          <cell r="N731">
            <v>10129.416</v>
          </cell>
          <cell r="O731">
            <v>10101.74</v>
          </cell>
        </row>
        <row r="732">
          <cell r="A732">
            <v>21687.04</v>
          </cell>
          <cell r="B732">
            <v>15575.226</v>
          </cell>
          <cell r="C732">
            <v>13222.39</v>
          </cell>
          <cell r="D732">
            <v>13061.89</v>
          </cell>
          <cell r="E732">
            <v>13061.89</v>
          </cell>
          <cell r="F732">
            <v>10821.156</v>
          </cell>
          <cell r="G732">
            <v>10791.59</v>
          </cell>
          <cell r="H732">
            <v>10791.59</v>
          </cell>
          <cell r="I732">
            <v>10791.59</v>
          </cell>
          <cell r="J732">
            <v>10821.156</v>
          </cell>
          <cell r="K732">
            <v>10791.59</v>
          </cell>
          <cell r="L732">
            <v>10791.59</v>
          </cell>
          <cell r="M732">
            <v>10275.62</v>
          </cell>
          <cell r="N732">
            <v>10129.416</v>
          </cell>
          <cell r="O732">
            <v>10101.74</v>
          </cell>
        </row>
        <row r="733">
          <cell r="A733">
            <v>21687.04</v>
          </cell>
          <cell r="B733">
            <v>15575.226</v>
          </cell>
          <cell r="C733">
            <v>13222.39</v>
          </cell>
          <cell r="D733">
            <v>13061.89</v>
          </cell>
          <cell r="E733">
            <v>13061.89</v>
          </cell>
          <cell r="F733">
            <v>10821.156</v>
          </cell>
          <cell r="G733">
            <v>10791.59</v>
          </cell>
          <cell r="H733">
            <v>10791.59</v>
          </cell>
          <cell r="I733">
            <v>10791.59</v>
          </cell>
          <cell r="J733">
            <v>10821.156</v>
          </cell>
          <cell r="K733">
            <v>10791.59</v>
          </cell>
          <cell r="L733">
            <v>10791.59</v>
          </cell>
          <cell r="M733">
            <v>10275.62</v>
          </cell>
          <cell r="N733">
            <v>10129.416</v>
          </cell>
          <cell r="O733">
            <v>10101.74</v>
          </cell>
        </row>
        <row r="734">
          <cell r="A734">
            <v>21687.04</v>
          </cell>
          <cell r="B734">
            <v>15575.226</v>
          </cell>
          <cell r="C734">
            <v>13222.39</v>
          </cell>
          <cell r="D734">
            <v>13061.89</v>
          </cell>
          <cell r="E734">
            <v>13061.89</v>
          </cell>
          <cell r="F734">
            <v>10821.156</v>
          </cell>
          <cell r="G734">
            <v>10791.59</v>
          </cell>
          <cell r="H734">
            <v>10791.59</v>
          </cell>
          <cell r="I734">
            <v>10791.59</v>
          </cell>
          <cell r="J734">
            <v>10821.156</v>
          </cell>
          <cell r="K734">
            <v>10791.59</v>
          </cell>
          <cell r="L734">
            <v>10791.59</v>
          </cell>
          <cell r="M734">
            <v>10275.62</v>
          </cell>
          <cell r="N734">
            <v>10129.416</v>
          </cell>
          <cell r="O734">
            <v>10101.74</v>
          </cell>
        </row>
        <row r="735">
          <cell r="A735">
            <v>21687.04</v>
          </cell>
          <cell r="B735">
            <v>15575.226</v>
          </cell>
          <cell r="C735">
            <v>13222.39</v>
          </cell>
          <cell r="D735">
            <v>13061.89</v>
          </cell>
          <cell r="E735">
            <v>13061.89</v>
          </cell>
          <cell r="F735">
            <v>10821.156</v>
          </cell>
          <cell r="G735">
            <v>10791.59</v>
          </cell>
          <cell r="H735">
            <v>10791.59</v>
          </cell>
          <cell r="I735">
            <v>10791.59</v>
          </cell>
          <cell r="J735">
            <v>10821.156</v>
          </cell>
          <cell r="K735">
            <v>10791.59</v>
          </cell>
          <cell r="L735">
            <v>10791.59</v>
          </cell>
          <cell r="M735">
            <v>10275.62</v>
          </cell>
          <cell r="N735">
            <v>10129.416</v>
          </cell>
          <cell r="O735">
            <v>10101.74</v>
          </cell>
        </row>
        <row r="736">
          <cell r="A736">
            <v>21687.04</v>
          </cell>
          <cell r="B736">
            <v>15575.226</v>
          </cell>
          <cell r="C736">
            <v>13222.39</v>
          </cell>
          <cell r="D736">
            <v>13061.89</v>
          </cell>
          <cell r="E736">
            <v>13061.89</v>
          </cell>
          <cell r="F736">
            <v>10821.156</v>
          </cell>
          <cell r="G736">
            <v>10791.59</v>
          </cell>
          <cell r="H736">
            <v>10791.59</v>
          </cell>
          <cell r="I736">
            <v>10791.59</v>
          </cell>
          <cell r="J736">
            <v>10821.156</v>
          </cell>
          <cell r="K736">
            <v>10791.59</v>
          </cell>
          <cell r="L736">
            <v>10791.59</v>
          </cell>
          <cell r="M736">
            <v>10275.62</v>
          </cell>
          <cell r="N736">
            <v>10129.416</v>
          </cell>
          <cell r="O736">
            <v>10101.74</v>
          </cell>
        </row>
        <row r="737">
          <cell r="A737">
            <v>21687.04</v>
          </cell>
          <cell r="B737">
            <v>15575.226</v>
          </cell>
          <cell r="C737">
            <v>13222.39</v>
          </cell>
          <cell r="D737">
            <v>13061.89</v>
          </cell>
          <cell r="E737">
            <v>13061.89</v>
          </cell>
          <cell r="F737">
            <v>10821.156</v>
          </cell>
          <cell r="G737">
            <v>10791.59</v>
          </cell>
          <cell r="H737">
            <v>10791.59</v>
          </cell>
          <cell r="I737">
            <v>10791.59</v>
          </cell>
          <cell r="J737">
            <v>10821.156</v>
          </cell>
          <cell r="K737">
            <v>10791.59</v>
          </cell>
          <cell r="L737">
            <v>10791.59</v>
          </cell>
          <cell r="M737">
            <v>10275.62</v>
          </cell>
          <cell r="N737">
            <v>10129.416</v>
          </cell>
          <cell r="O737">
            <v>10101.74</v>
          </cell>
        </row>
        <row r="738">
          <cell r="A738">
            <v>21687.04</v>
          </cell>
          <cell r="B738">
            <v>15575.226</v>
          </cell>
          <cell r="C738">
            <v>13222.39</v>
          </cell>
          <cell r="D738">
            <v>13061.89</v>
          </cell>
          <cell r="E738">
            <v>13061.89</v>
          </cell>
          <cell r="F738">
            <v>10821.156</v>
          </cell>
          <cell r="G738">
            <v>10791.59</v>
          </cell>
          <cell r="H738">
            <v>10791.59</v>
          </cell>
          <cell r="I738">
            <v>10791.59</v>
          </cell>
          <cell r="J738">
            <v>10821.156</v>
          </cell>
          <cell r="K738">
            <v>10791.59</v>
          </cell>
          <cell r="L738">
            <v>10791.59</v>
          </cell>
          <cell r="M738">
            <v>10275.62</v>
          </cell>
          <cell r="N738">
            <v>10129.416</v>
          </cell>
          <cell r="O738">
            <v>10101.74</v>
          </cell>
        </row>
        <row r="739">
          <cell r="A739">
            <v>21687.04</v>
          </cell>
          <cell r="B739">
            <v>15575.226</v>
          </cell>
          <cell r="C739">
            <v>13222.39</v>
          </cell>
          <cell r="D739">
            <v>13061.89</v>
          </cell>
          <cell r="E739">
            <v>13061.89</v>
          </cell>
          <cell r="F739">
            <v>10821.156</v>
          </cell>
          <cell r="G739">
            <v>10791.59</v>
          </cell>
          <cell r="H739">
            <v>10791.59</v>
          </cell>
          <cell r="I739">
            <v>10791.59</v>
          </cell>
          <cell r="J739">
            <v>10821.156</v>
          </cell>
          <cell r="K739">
            <v>10791.59</v>
          </cell>
          <cell r="L739">
            <v>10791.59</v>
          </cell>
          <cell r="M739">
            <v>10275.62</v>
          </cell>
          <cell r="N739">
            <v>10129.416</v>
          </cell>
          <cell r="O739">
            <v>10101.74</v>
          </cell>
        </row>
        <row r="740">
          <cell r="A740">
            <v>21687.04</v>
          </cell>
          <cell r="B740">
            <v>15575.226</v>
          </cell>
          <cell r="C740">
            <v>13222.39</v>
          </cell>
          <cell r="D740">
            <v>13061.89</v>
          </cell>
          <cell r="E740">
            <v>13061.89</v>
          </cell>
          <cell r="F740">
            <v>10821.156</v>
          </cell>
          <cell r="G740">
            <v>10791.59</v>
          </cell>
          <cell r="H740">
            <v>10791.59</v>
          </cell>
          <cell r="I740">
            <v>10791.59</v>
          </cell>
          <cell r="J740">
            <v>10821.156</v>
          </cell>
          <cell r="K740">
            <v>10791.59</v>
          </cell>
          <cell r="L740">
            <v>10791.59</v>
          </cell>
          <cell r="M740">
            <v>10275.62</v>
          </cell>
          <cell r="N740">
            <v>10129.416</v>
          </cell>
          <cell r="O740">
            <v>10101.74</v>
          </cell>
        </row>
        <row r="741">
          <cell r="A741">
            <v>21687.04</v>
          </cell>
          <cell r="B741">
            <v>15575.226</v>
          </cell>
          <cell r="C741">
            <v>13222.39</v>
          </cell>
          <cell r="D741">
            <v>13061.89</v>
          </cell>
          <cell r="E741">
            <v>13061.89</v>
          </cell>
          <cell r="F741">
            <v>10821.156</v>
          </cell>
          <cell r="G741">
            <v>10791.59</v>
          </cell>
          <cell r="H741">
            <v>10791.59</v>
          </cell>
          <cell r="I741">
            <v>10791.59</v>
          </cell>
          <cell r="J741">
            <v>10821.156</v>
          </cell>
          <cell r="K741">
            <v>10791.59</v>
          </cell>
          <cell r="L741">
            <v>10791.59</v>
          </cell>
          <cell r="M741">
            <v>10275.62</v>
          </cell>
          <cell r="N741">
            <v>10129.416</v>
          </cell>
          <cell r="O741">
            <v>10101.74</v>
          </cell>
        </row>
        <row r="742">
          <cell r="A742">
            <v>21687.04</v>
          </cell>
          <cell r="B742">
            <v>15575.226</v>
          </cell>
          <cell r="C742">
            <v>13222.39</v>
          </cell>
          <cell r="D742">
            <v>13061.89</v>
          </cell>
          <cell r="E742">
            <v>13061.89</v>
          </cell>
          <cell r="F742">
            <v>10821.156</v>
          </cell>
          <cell r="G742">
            <v>10791.59</v>
          </cell>
          <cell r="H742">
            <v>10791.59</v>
          </cell>
          <cell r="I742">
            <v>10791.59</v>
          </cell>
          <cell r="J742">
            <v>10821.156</v>
          </cell>
          <cell r="K742">
            <v>10791.59</v>
          </cell>
          <cell r="L742">
            <v>10791.59</v>
          </cell>
          <cell r="M742">
            <v>10275.62</v>
          </cell>
          <cell r="N742">
            <v>10129.416</v>
          </cell>
          <cell r="O742">
            <v>10101.74</v>
          </cell>
        </row>
        <row r="743">
          <cell r="A743">
            <v>21687.04</v>
          </cell>
          <cell r="B743">
            <v>15575.226</v>
          </cell>
          <cell r="C743">
            <v>13222.39</v>
          </cell>
          <cell r="D743">
            <v>13061.89</v>
          </cell>
          <cell r="E743">
            <v>13061.89</v>
          </cell>
          <cell r="F743">
            <v>10821.156</v>
          </cell>
          <cell r="G743">
            <v>10791.59</v>
          </cell>
          <cell r="H743">
            <v>10791.59</v>
          </cell>
          <cell r="I743">
            <v>10791.59</v>
          </cell>
          <cell r="J743">
            <v>10821.156</v>
          </cell>
          <cell r="K743">
            <v>10791.59</v>
          </cell>
          <cell r="L743">
            <v>10791.59</v>
          </cell>
          <cell r="M743">
            <v>10275.62</v>
          </cell>
          <cell r="N743">
            <v>10129.416</v>
          </cell>
          <cell r="O743">
            <v>10101.74</v>
          </cell>
        </row>
        <row r="744">
          <cell r="A744">
            <v>21687.04</v>
          </cell>
          <cell r="B744">
            <v>15575.226</v>
          </cell>
          <cell r="C744">
            <v>13222.39</v>
          </cell>
          <cell r="D744">
            <v>13061.89</v>
          </cell>
          <cell r="E744">
            <v>13061.89</v>
          </cell>
          <cell r="F744">
            <v>10821.156</v>
          </cell>
          <cell r="G744">
            <v>10791.59</v>
          </cell>
          <cell r="H744">
            <v>10791.59</v>
          </cell>
          <cell r="I744">
            <v>10791.59</v>
          </cell>
          <cell r="J744">
            <v>10821.156</v>
          </cell>
          <cell r="K744">
            <v>10791.59</v>
          </cell>
          <cell r="L744">
            <v>10791.59</v>
          </cell>
          <cell r="M744">
            <v>10275.62</v>
          </cell>
          <cell r="N744">
            <v>10129.416</v>
          </cell>
          <cell r="O744">
            <v>10101.74</v>
          </cell>
        </row>
        <row r="745">
          <cell r="A745">
            <v>21687.04</v>
          </cell>
          <cell r="B745">
            <v>15575.226</v>
          </cell>
          <cell r="C745">
            <v>13222.39</v>
          </cell>
          <cell r="D745">
            <v>13061.89</v>
          </cell>
          <cell r="E745">
            <v>13061.89</v>
          </cell>
          <cell r="F745">
            <v>10821.156</v>
          </cell>
          <cell r="G745">
            <v>10791.59</v>
          </cell>
          <cell r="H745">
            <v>10791.59</v>
          </cell>
          <cell r="I745">
            <v>10791.59</v>
          </cell>
          <cell r="J745">
            <v>10821.156</v>
          </cell>
          <cell r="K745">
            <v>10791.59</v>
          </cell>
          <cell r="L745">
            <v>10791.59</v>
          </cell>
          <cell r="M745">
            <v>10275.62</v>
          </cell>
          <cell r="N745">
            <v>10129.416</v>
          </cell>
          <cell r="O745">
            <v>10101.74</v>
          </cell>
        </row>
        <row r="746">
          <cell r="A746">
            <v>21687.04</v>
          </cell>
          <cell r="B746">
            <v>15575.226</v>
          </cell>
          <cell r="C746">
            <v>13222.39</v>
          </cell>
          <cell r="D746">
            <v>13061.89</v>
          </cell>
          <cell r="E746">
            <v>13061.89</v>
          </cell>
          <cell r="F746">
            <v>10821.156</v>
          </cell>
          <cell r="G746">
            <v>10791.59</v>
          </cell>
          <cell r="H746">
            <v>10791.59</v>
          </cell>
          <cell r="I746">
            <v>10791.59</v>
          </cell>
          <cell r="J746">
            <v>10821.156</v>
          </cell>
          <cell r="K746">
            <v>10791.59</v>
          </cell>
          <cell r="L746">
            <v>10791.59</v>
          </cell>
          <cell r="M746">
            <v>10275.62</v>
          </cell>
          <cell r="N746">
            <v>10129.416</v>
          </cell>
          <cell r="O746">
            <v>10101.74</v>
          </cell>
        </row>
        <row r="747">
          <cell r="A747">
            <v>21687.04</v>
          </cell>
          <cell r="B747">
            <v>15575.226</v>
          </cell>
          <cell r="C747">
            <v>13222.39</v>
          </cell>
          <cell r="D747">
            <v>13061.89</v>
          </cell>
          <cell r="E747">
            <v>13061.89</v>
          </cell>
          <cell r="F747">
            <v>10821.156</v>
          </cell>
          <cell r="G747">
            <v>10791.59</v>
          </cell>
          <cell r="H747">
            <v>10791.59</v>
          </cell>
          <cell r="I747">
            <v>10791.59</v>
          </cell>
          <cell r="J747">
            <v>10821.156</v>
          </cell>
          <cell r="K747">
            <v>10791.59</v>
          </cell>
          <cell r="L747">
            <v>10791.59</v>
          </cell>
          <cell r="M747">
            <v>10275.62</v>
          </cell>
          <cell r="N747">
            <v>10129.416</v>
          </cell>
          <cell r="O747">
            <v>10101.74</v>
          </cell>
        </row>
        <row r="748">
          <cell r="A748">
            <v>21687.04</v>
          </cell>
          <cell r="B748">
            <v>15575.226</v>
          </cell>
          <cell r="C748">
            <v>13222.39</v>
          </cell>
          <cell r="D748">
            <v>13061.89</v>
          </cell>
          <cell r="E748">
            <v>13061.89</v>
          </cell>
          <cell r="F748">
            <v>10821.156</v>
          </cell>
          <cell r="G748">
            <v>10791.59</v>
          </cell>
          <cell r="H748">
            <v>10791.59</v>
          </cell>
          <cell r="I748">
            <v>10791.59</v>
          </cell>
          <cell r="J748">
            <v>10821.156</v>
          </cell>
          <cell r="K748">
            <v>10791.59</v>
          </cell>
          <cell r="L748">
            <v>10791.59</v>
          </cell>
          <cell r="M748">
            <v>10275.62</v>
          </cell>
          <cell r="N748">
            <v>10129.416</v>
          </cell>
          <cell r="O748">
            <v>10101.74</v>
          </cell>
        </row>
        <row r="749">
          <cell r="A749">
            <v>21687.04</v>
          </cell>
          <cell r="B749">
            <v>15575.226</v>
          </cell>
          <cell r="C749">
            <v>13222.39</v>
          </cell>
          <cell r="D749">
            <v>13061.89</v>
          </cell>
          <cell r="E749">
            <v>13061.89</v>
          </cell>
          <cell r="F749">
            <v>10821.156</v>
          </cell>
          <cell r="G749">
            <v>10791.59</v>
          </cell>
          <cell r="H749">
            <v>10791.59</v>
          </cell>
          <cell r="I749">
            <v>10791.59</v>
          </cell>
          <cell r="J749">
            <v>10821.156</v>
          </cell>
          <cell r="K749">
            <v>10791.59</v>
          </cell>
          <cell r="L749">
            <v>10791.59</v>
          </cell>
          <cell r="M749">
            <v>10275.62</v>
          </cell>
          <cell r="N749">
            <v>10129.416</v>
          </cell>
          <cell r="O749">
            <v>10101.74</v>
          </cell>
        </row>
        <row r="750">
          <cell r="A750">
            <v>21687.04</v>
          </cell>
          <cell r="B750">
            <v>15575.226</v>
          </cell>
          <cell r="C750">
            <v>13222.39</v>
          </cell>
          <cell r="D750">
            <v>13061.89</v>
          </cell>
          <cell r="E750">
            <v>13061.89</v>
          </cell>
          <cell r="F750">
            <v>10821.156</v>
          </cell>
          <cell r="G750">
            <v>10791.59</v>
          </cell>
          <cell r="H750">
            <v>10791.59</v>
          </cell>
          <cell r="I750">
            <v>10791.59</v>
          </cell>
          <cell r="J750">
            <v>10821.156</v>
          </cell>
          <cell r="K750">
            <v>10791.59</v>
          </cell>
          <cell r="L750">
            <v>10791.59</v>
          </cell>
          <cell r="M750">
            <v>10275.62</v>
          </cell>
          <cell r="N750">
            <v>10129.416</v>
          </cell>
          <cell r="O750">
            <v>10101.74</v>
          </cell>
        </row>
        <row r="751">
          <cell r="A751">
            <v>21687.04</v>
          </cell>
          <cell r="B751">
            <v>15575.226</v>
          </cell>
          <cell r="C751">
            <v>13222.39</v>
          </cell>
          <cell r="D751">
            <v>13061.89</v>
          </cell>
          <cell r="E751">
            <v>13061.89</v>
          </cell>
          <cell r="F751">
            <v>10821.156</v>
          </cell>
          <cell r="G751">
            <v>10791.59</v>
          </cell>
          <cell r="H751">
            <v>10791.59</v>
          </cell>
          <cell r="I751">
            <v>10791.59</v>
          </cell>
          <cell r="J751">
            <v>10821.156</v>
          </cell>
          <cell r="K751">
            <v>10791.59</v>
          </cell>
          <cell r="L751">
            <v>10791.59</v>
          </cell>
          <cell r="M751">
            <v>10275.62</v>
          </cell>
          <cell r="N751">
            <v>10129.416</v>
          </cell>
          <cell r="O751">
            <v>10101.74</v>
          </cell>
        </row>
        <row r="752">
          <cell r="A752">
            <v>21687.04</v>
          </cell>
          <cell r="B752">
            <v>15575.226</v>
          </cell>
          <cell r="C752">
            <v>13222.39</v>
          </cell>
          <cell r="D752">
            <v>13061.89</v>
          </cell>
          <cell r="E752">
            <v>13061.89</v>
          </cell>
          <cell r="F752">
            <v>10821.156</v>
          </cell>
          <cell r="G752">
            <v>10791.59</v>
          </cell>
          <cell r="H752">
            <v>10791.59</v>
          </cell>
          <cell r="I752">
            <v>10791.59</v>
          </cell>
          <cell r="J752">
            <v>10821.156</v>
          </cell>
          <cell r="K752">
            <v>10791.59</v>
          </cell>
          <cell r="L752">
            <v>10791.59</v>
          </cell>
          <cell r="M752">
            <v>10275.62</v>
          </cell>
          <cell r="N752">
            <v>10129.416</v>
          </cell>
          <cell r="O752">
            <v>10101.74</v>
          </cell>
        </row>
        <row r="753">
          <cell r="A753">
            <v>21687.04</v>
          </cell>
          <cell r="B753">
            <v>15575.226</v>
          </cell>
          <cell r="C753">
            <v>13222.39</v>
          </cell>
          <cell r="D753">
            <v>13061.89</v>
          </cell>
          <cell r="E753">
            <v>13061.89</v>
          </cell>
          <cell r="F753">
            <v>10821.156</v>
          </cell>
          <cell r="G753">
            <v>10791.59</v>
          </cell>
          <cell r="H753">
            <v>10791.59</v>
          </cell>
          <cell r="I753">
            <v>10791.59</v>
          </cell>
          <cell r="J753">
            <v>10821.156</v>
          </cell>
          <cell r="K753">
            <v>10791.59</v>
          </cell>
          <cell r="L753">
            <v>10791.59</v>
          </cell>
          <cell r="M753">
            <v>10275.62</v>
          </cell>
          <cell r="N753">
            <v>10129.416</v>
          </cell>
          <cell r="O753">
            <v>10101.74</v>
          </cell>
        </row>
        <row r="754">
          <cell r="A754">
            <v>21687.04</v>
          </cell>
          <cell r="B754">
            <v>15575.226</v>
          </cell>
          <cell r="C754">
            <v>13222.39</v>
          </cell>
          <cell r="D754">
            <v>13061.89</v>
          </cell>
          <cell r="E754">
            <v>13061.89</v>
          </cell>
          <cell r="F754">
            <v>10821.156</v>
          </cell>
          <cell r="G754">
            <v>10791.59</v>
          </cell>
          <cell r="H754">
            <v>10791.59</v>
          </cell>
          <cell r="I754">
            <v>10791.59</v>
          </cell>
          <cell r="J754">
            <v>10821.156</v>
          </cell>
          <cell r="K754">
            <v>10791.59</v>
          </cell>
          <cell r="L754">
            <v>10791.59</v>
          </cell>
          <cell r="M754">
            <v>10275.62</v>
          </cell>
          <cell r="N754">
            <v>10129.416</v>
          </cell>
          <cell r="O754">
            <v>10101.74</v>
          </cell>
        </row>
        <row r="755">
          <cell r="A755">
            <v>21687.04</v>
          </cell>
          <cell r="B755">
            <v>15575.226</v>
          </cell>
          <cell r="C755">
            <v>13222.39</v>
          </cell>
          <cell r="D755">
            <v>13061.89</v>
          </cell>
          <cell r="E755">
            <v>13061.89</v>
          </cell>
          <cell r="F755">
            <v>10821.156</v>
          </cell>
          <cell r="G755">
            <v>10791.59</v>
          </cell>
          <cell r="H755">
            <v>10791.59</v>
          </cell>
          <cell r="I755">
            <v>10791.59</v>
          </cell>
          <cell r="J755">
            <v>10821.156</v>
          </cell>
          <cell r="K755">
            <v>10791.59</v>
          </cell>
          <cell r="L755">
            <v>10791.59</v>
          </cell>
          <cell r="M755">
            <v>10275.62</v>
          </cell>
          <cell r="N755">
            <v>10129.416</v>
          </cell>
          <cell r="O755">
            <v>10101.74</v>
          </cell>
        </row>
        <row r="756">
          <cell r="A756">
            <v>21687.04</v>
          </cell>
          <cell r="B756">
            <v>15575.226</v>
          </cell>
          <cell r="C756">
            <v>13222.39</v>
          </cell>
          <cell r="D756">
            <v>13061.89</v>
          </cell>
          <cell r="E756">
            <v>13061.89</v>
          </cell>
          <cell r="F756">
            <v>10821.156</v>
          </cell>
          <cell r="G756">
            <v>10791.59</v>
          </cell>
          <cell r="H756">
            <v>10791.59</v>
          </cell>
          <cell r="I756">
            <v>10791.59</v>
          </cell>
          <cell r="J756">
            <v>10821.156</v>
          </cell>
          <cell r="K756">
            <v>10791.59</v>
          </cell>
          <cell r="L756">
            <v>10791.59</v>
          </cell>
          <cell r="M756">
            <v>10275.62</v>
          </cell>
          <cell r="N756">
            <v>10129.416</v>
          </cell>
          <cell r="O756">
            <v>10101.74</v>
          </cell>
        </row>
        <row r="757">
          <cell r="A757">
            <v>21687.04</v>
          </cell>
          <cell r="B757">
            <v>15575.226</v>
          </cell>
          <cell r="C757">
            <v>13222.39</v>
          </cell>
          <cell r="D757">
            <v>13061.89</v>
          </cell>
          <cell r="E757">
            <v>13061.89</v>
          </cell>
          <cell r="F757">
            <v>10821.156</v>
          </cell>
          <cell r="G757">
            <v>10791.59</v>
          </cell>
          <cell r="H757">
            <v>10791.59</v>
          </cell>
          <cell r="I757">
            <v>10791.59</v>
          </cell>
          <cell r="J757">
            <v>10821.156</v>
          </cell>
          <cell r="K757">
            <v>10791.59</v>
          </cell>
          <cell r="L757">
            <v>10791.59</v>
          </cell>
          <cell r="M757">
            <v>10275.62</v>
          </cell>
          <cell r="N757">
            <v>10129.416</v>
          </cell>
          <cell r="O757">
            <v>10101.74</v>
          </cell>
        </row>
        <row r="758">
          <cell r="A758">
            <v>21687.04</v>
          </cell>
          <cell r="B758">
            <v>15575.226</v>
          </cell>
          <cell r="C758">
            <v>13222.39</v>
          </cell>
          <cell r="D758">
            <v>13061.89</v>
          </cell>
          <cell r="E758">
            <v>13061.89</v>
          </cell>
          <cell r="F758">
            <v>10821.156</v>
          </cell>
          <cell r="G758">
            <v>10791.59</v>
          </cell>
          <cell r="H758">
            <v>10791.59</v>
          </cell>
          <cell r="I758">
            <v>10791.59</v>
          </cell>
          <cell r="J758">
            <v>10821.156</v>
          </cell>
          <cell r="K758">
            <v>10791.59</v>
          </cell>
          <cell r="L758">
            <v>10791.59</v>
          </cell>
          <cell r="M758">
            <v>10275.62</v>
          </cell>
          <cell r="N758">
            <v>10129.416</v>
          </cell>
          <cell r="O758">
            <v>10101.74</v>
          </cell>
        </row>
        <row r="759">
          <cell r="A759">
            <v>21687.04</v>
          </cell>
          <cell r="B759">
            <v>15575.226</v>
          </cell>
          <cell r="C759">
            <v>13222.39</v>
          </cell>
          <cell r="D759">
            <v>13061.89</v>
          </cell>
          <cell r="E759">
            <v>13061.89</v>
          </cell>
          <cell r="F759">
            <v>10821.156</v>
          </cell>
          <cell r="G759">
            <v>10791.59</v>
          </cell>
          <cell r="H759">
            <v>10791.59</v>
          </cell>
          <cell r="I759">
            <v>10791.59</v>
          </cell>
          <cell r="J759">
            <v>10821.156</v>
          </cell>
          <cell r="K759">
            <v>10791.59</v>
          </cell>
          <cell r="L759">
            <v>10791.59</v>
          </cell>
          <cell r="M759">
            <v>10275.62</v>
          </cell>
          <cell r="N759">
            <v>10129.416</v>
          </cell>
          <cell r="O759">
            <v>10101.74</v>
          </cell>
        </row>
        <row r="760">
          <cell r="A760">
            <v>21687.04</v>
          </cell>
          <cell r="B760">
            <v>15575.226</v>
          </cell>
          <cell r="C760">
            <v>13222.39</v>
          </cell>
          <cell r="D760">
            <v>13061.89</v>
          </cell>
          <cell r="E760">
            <v>13061.89</v>
          </cell>
          <cell r="F760">
            <v>10821.156</v>
          </cell>
          <cell r="G760">
            <v>10791.59</v>
          </cell>
          <cell r="H760">
            <v>10791.59</v>
          </cell>
          <cell r="I760">
            <v>10791.59</v>
          </cell>
          <cell r="J760">
            <v>10821.156</v>
          </cell>
          <cell r="K760">
            <v>10791.59</v>
          </cell>
          <cell r="L760">
            <v>10791.59</v>
          </cell>
          <cell r="M760">
            <v>10275.62</v>
          </cell>
          <cell r="N760">
            <v>10129.416</v>
          </cell>
          <cell r="O760">
            <v>10101.74</v>
          </cell>
        </row>
        <row r="761">
          <cell r="A761">
            <v>21687.04</v>
          </cell>
          <cell r="B761">
            <v>15575.226</v>
          </cell>
          <cell r="C761">
            <v>13222.39</v>
          </cell>
          <cell r="D761">
            <v>13061.89</v>
          </cell>
          <cell r="E761">
            <v>13061.89</v>
          </cell>
          <cell r="F761">
            <v>10821.156</v>
          </cell>
          <cell r="G761">
            <v>10791.59</v>
          </cell>
          <cell r="H761">
            <v>10791.59</v>
          </cell>
          <cell r="I761">
            <v>10791.59</v>
          </cell>
          <cell r="J761">
            <v>10821.156</v>
          </cell>
          <cell r="K761">
            <v>10791.59</v>
          </cell>
          <cell r="L761">
            <v>10791.59</v>
          </cell>
          <cell r="M761">
            <v>10275.62</v>
          </cell>
          <cell r="N761">
            <v>10129.416</v>
          </cell>
          <cell r="O761">
            <v>10101.74</v>
          </cell>
        </row>
        <row r="762">
          <cell r="A762">
            <v>21687.04</v>
          </cell>
          <cell r="B762">
            <v>15575.226</v>
          </cell>
          <cell r="C762">
            <v>13222.39</v>
          </cell>
          <cell r="D762">
            <v>13061.89</v>
          </cell>
          <cell r="E762">
            <v>13061.89</v>
          </cell>
          <cell r="F762">
            <v>10821.156</v>
          </cell>
          <cell r="G762">
            <v>10791.59</v>
          </cell>
          <cell r="H762">
            <v>10791.59</v>
          </cell>
          <cell r="I762">
            <v>10791.59</v>
          </cell>
          <cell r="J762">
            <v>10821.156</v>
          </cell>
          <cell r="K762">
            <v>10791.59</v>
          </cell>
          <cell r="L762">
            <v>10791.59</v>
          </cell>
          <cell r="M762">
            <v>10275.62</v>
          </cell>
          <cell r="N762">
            <v>10129.416</v>
          </cell>
          <cell r="O762">
            <v>10101.74</v>
          </cell>
        </row>
        <row r="763">
          <cell r="A763">
            <v>21687.04</v>
          </cell>
          <cell r="B763">
            <v>15575.226</v>
          </cell>
          <cell r="C763">
            <v>13222.39</v>
          </cell>
          <cell r="D763">
            <v>13061.89</v>
          </cell>
          <cell r="E763">
            <v>13061.89</v>
          </cell>
          <cell r="F763">
            <v>10821.156</v>
          </cell>
          <cell r="G763">
            <v>10791.59</v>
          </cell>
          <cell r="H763">
            <v>10791.59</v>
          </cell>
          <cell r="I763">
            <v>10791.59</v>
          </cell>
          <cell r="J763">
            <v>10821.156</v>
          </cell>
          <cell r="K763">
            <v>10791.59</v>
          </cell>
          <cell r="L763">
            <v>10791.59</v>
          </cell>
          <cell r="M763">
            <v>10275.62</v>
          </cell>
          <cell r="N763">
            <v>10129.416</v>
          </cell>
          <cell r="O763">
            <v>10101.74</v>
          </cell>
        </row>
        <row r="764">
          <cell r="A764">
            <v>21687.04</v>
          </cell>
          <cell r="B764">
            <v>15575.226</v>
          </cell>
          <cell r="C764">
            <v>13222.39</v>
          </cell>
          <cell r="D764">
            <v>13061.89</v>
          </cell>
          <cell r="E764">
            <v>13061.89</v>
          </cell>
          <cell r="F764">
            <v>10821.156</v>
          </cell>
          <cell r="G764">
            <v>10791.59</v>
          </cell>
          <cell r="H764">
            <v>10791.59</v>
          </cell>
          <cell r="I764">
            <v>10791.59</v>
          </cell>
          <cell r="J764">
            <v>10821.156</v>
          </cell>
          <cell r="K764">
            <v>10791.59</v>
          </cell>
          <cell r="L764">
            <v>10791.59</v>
          </cell>
          <cell r="M764">
            <v>10275.62</v>
          </cell>
          <cell r="N764">
            <v>10129.416</v>
          </cell>
          <cell r="O764">
            <v>10101.74</v>
          </cell>
        </row>
        <row r="765">
          <cell r="A765">
            <v>21687.04</v>
          </cell>
          <cell r="B765">
            <v>15575.226</v>
          </cell>
          <cell r="C765">
            <v>13222.39</v>
          </cell>
          <cell r="D765">
            <v>13061.89</v>
          </cell>
          <cell r="E765">
            <v>13061.89</v>
          </cell>
          <cell r="F765">
            <v>10821.156</v>
          </cell>
          <cell r="G765">
            <v>10791.59</v>
          </cell>
          <cell r="H765">
            <v>10791.59</v>
          </cell>
          <cell r="I765">
            <v>10791.59</v>
          </cell>
          <cell r="J765">
            <v>10821.156</v>
          </cell>
          <cell r="K765">
            <v>10791.59</v>
          </cell>
          <cell r="L765">
            <v>10791.59</v>
          </cell>
          <cell r="M765">
            <v>10275.62</v>
          </cell>
          <cell r="N765">
            <v>10129.416</v>
          </cell>
          <cell r="O765">
            <v>10101.74</v>
          </cell>
        </row>
        <row r="766">
          <cell r="A766">
            <v>21687.04</v>
          </cell>
          <cell r="B766">
            <v>15575.226</v>
          </cell>
          <cell r="C766">
            <v>13222.39</v>
          </cell>
          <cell r="D766">
            <v>13061.89</v>
          </cell>
          <cell r="E766">
            <v>13061.89</v>
          </cell>
          <cell r="F766">
            <v>10821.156</v>
          </cell>
          <cell r="G766">
            <v>10791.59</v>
          </cell>
          <cell r="H766">
            <v>10791.59</v>
          </cell>
          <cell r="I766">
            <v>10791.59</v>
          </cell>
          <cell r="J766">
            <v>10821.156</v>
          </cell>
          <cell r="K766">
            <v>10791.59</v>
          </cell>
          <cell r="L766">
            <v>10791.59</v>
          </cell>
          <cell r="M766">
            <v>10275.62</v>
          </cell>
          <cell r="N766">
            <v>10129.416</v>
          </cell>
          <cell r="O766">
            <v>10101.74</v>
          </cell>
        </row>
        <row r="767">
          <cell r="A767">
            <v>21687.04</v>
          </cell>
          <cell r="B767">
            <v>15575.226</v>
          </cell>
          <cell r="C767">
            <v>13222.39</v>
          </cell>
          <cell r="D767">
            <v>13061.89</v>
          </cell>
          <cell r="E767">
            <v>13061.89</v>
          </cell>
          <cell r="F767">
            <v>10821.156</v>
          </cell>
          <cell r="G767">
            <v>10791.59</v>
          </cell>
          <cell r="H767">
            <v>10791.59</v>
          </cell>
          <cell r="I767">
            <v>10791.59</v>
          </cell>
          <cell r="J767">
            <v>10821.156</v>
          </cell>
          <cell r="K767">
            <v>10791.59</v>
          </cell>
          <cell r="L767">
            <v>10791.59</v>
          </cell>
          <cell r="M767">
            <v>10275.62</v>
          </cell>
          <cell r="N767">
            <v>10129.416</v>
          </cell>
          <cell r="O767">
            <v>10101.74</v>
          </cell>
        </row>
        <row r="768">
          <cell r="A768">
            <v>21687.04</v>
          </cell>
          <cell r="B768">
            <v>15575.226</v>
          </cell>
          <cell r="C768">
            <v>13222.39</v>
          </cell>
          <cell r="D768">
            <v>13061.89</v>
          </cell>
          <cell r="E768">
            <v>13061.89</v>
          </cell>
          <cell r="F768">
            <v>10821.156</v>
          </cell>
          <cell r="G768">
            <v>10791.59</v>
          </cell>
          <cell r="H768">
            <v>10791.59</v>
          </cell>
          <cell r="I768">
            <v>10791.59</v>
          </cell>
          <cell r="J768">
            <v>10821.156</v>
          </cell>
          <cell r="K768">
            <v>10791.59</v>
          </cell>
          <cell r="L768">
            <v>10791.59</v>
          </cell>
          <cell r="M768">
            <v>10275.62</v>
          </cell>
          <cell r="N768">
            <v>10129.416</v>
          </cell>
          <cell r="O768">
            <v>10101.74</v>
          </cell>
        </row>
        <row r="769">
          <cell r="A769">
            <v>21687.04</v>
          </cell>
          <cell r="B769">
            <v>15575.226</v>
          </cell>
          <cell r="C769">
            <v>13222.39</v>
          </cell>
          <cell r="D769">
            <v>13061.89</v>
          </cell>
          <cell r="E769">
            <v>13061.89</v>
          </cell>
          <cell r="F769">
            <v>10821.156</v>
          </cell>
          <cell r="G769">
            <v>10791.59</v>
          </cell>
          <cell r="H769">
            <v>10791.59</v>
          </cell>
          <cell r="I769">
            <v>10791.59</v>
          </cell>
          <cell r="J769">
            <v>10821.156</v>
          </cell>
          <cell r="K769">
            <v>10791.59</v>
          </cell>
          <cell r="L769">
            <v>10791.59</v>
          </cell>
          <cell r="M769">
            <v>10275.62</v>
          </cell>
          <cell r="N769">
            <v>10129.416</v>
          </cell>
          <cell r="O769">
            <v>10101.74</v>
          </cell>
        </row>
        <row r="770">
          <cell r="A770">
            <v>21687.04</v>
          </cell>
          <cell r="B770">
            <v>15575.226</v>
          </cell>
          <cell r="C770">
            <v>13222.39</v>
          </cell>
          <cell r="D770">
            <v>13061.89</v>
          </cell>
          <cell r="E770">
            <v>13061.89</v>
          </cell>
          <cell r="F770">
            <v>10821.156</v>
          </cell>
          <cell r="G770">
            <v>10791.59</v>
          </cell>
          <cell r="H770">
            <v>10791.59</v>
          </cell>
          <cell r="I770">
            <v>10791.59</v>
          </cell>
          <cell r="J770">
            <v>10821.156</v>
          </cell>
          <cell r="K770">
            <v>10791.59</v>
          </cell>
          <cell r="L770">
            <v>10791.59</v>
          </cell>
          <cell r="M770">
            <v>10275.62</v>
          </cell>
          <cell r="N770">
            <v>10129.416</v>
          </cell>
          <cell r="O770">
            <v>10101.74</v>
          </cell>
        </row>
        <row r="771">
          <cell r="A771">
            <v>21687.04</v>
          </cell>
          <cell r="B771">
            <v>15575.226</v>
          </cell>
          <cell r="C771">
            <v>13222.39</v>
          </cell>
          <cell r="D771">
            <v>13061.89</v>
          </cell>
          <cell r="E771">
            <v>13061.89</v>
          </cell>
          <cell r="F771">
            <v>10821.156</v>
          </cell>
          <cell r="G771">
            <v>10791.59</v>
          </cell>
          <cell r="H771">
            <v>10791.59</v>
          </cell>
          <cell r="I771">
            <v>10791.59</v>
          </cell>
          <cell r="J771">
            <v>10821.156</v>
          </cell>
          <cell r="K771">
            <v>10791.59</v>
          </cell>
          <cell r="L771">
            <v>10791.59</v>
          </cell>
          <cell r="M771">
            <v>10275.62</v>
          </cell>
          <cell r="N771">
            <v>10129.416</v>
          </cell>
          <cell r="O771">
            <v>10101.74</v>
          </cell>
        </row>
        <row r="772">
          <cell r="A772">
            <v>21687.04</v>
          </cell>
          <cell r="B772">
            <v>15575.226</v>
          </cell>
          <cell r="C772">
            <v>13222.39</v>
          </cell>
          <cell r="D772">
            <v>13061.89</v>
          </cell>
          <cell r="E772">
            <v>13061.89</v>
          </cell>
          <cell r="F772">
            <v>10821.156</v>
          </cell>
          <cell r="G772">
            <v>10791.59</v>
          </cell>
          <cell r="H772">
            <v>10791.59</v>
          </cell>
          <cell r="I772">
            <v>10791.59</v>
          </cell>
          <cell r="J772">
            <v>10821.156</v>
          </cell>
          <cell r="K772">
            <v>10791.59</v>
          </cell>
          <cell r="L772">
            <v>10791.59</v>
          </cell>
          <cell r="M772">
            <v>10275.62</v>
          </cell>
          <cell r="N772">
            <v>10129.416</v>
          </cell>
          <cell r="O772">
            <v>10101.74</v>
          </cell>
        </row>
        <row r="773">
          <cell r="A773">
            <v>21687.04</v>
          </cell>
          <cell r="B773">
            <v>15575.226</v>
          </cell>
          <cell r="C773">
            <v>13222.39</v>
          </cell>
          <cell r="D773">
            <v>13061.89</v>
          </cell>
          <cell r="E773">
            <v>13061.89</v>
          </cell>
          <cell r="F773">
            <v>10821.156</v>
          </cell>
          <cell r="G773">
            <v>10791.59</v>
          </cell>
          <cell r="H773">
            <v>10791.59</v>
          </cell>
          <cell r="I773">
            <v>10791.59</v>
          </cell>
          <cell r="J773">
            <v>10821.156</v>
          </cell>
          <cell r="K773">
            <v>10791.59</v>
          </cell>
          <cell r="L773">
            <v>10791.59</v>
          </cell>
          <cell r="M773">
            <v>10275.62</v>
          </cell>
          <cell r="N773">
            <v>10129.416</v>
          </cell>
          <cell r="O773">
            <v>10101.74</v>
          </cell>
        </row>
        <row r="774">
          <cell r="A774">
            <v>21687.04</v>
          </cell>
          <cell r="B774">
            <v>15575.226</v>
          </cell>
          <cell r="C774">
            <v>13222.39</v>
          </cell>
          <cell r="D774">
            <v>13061.89</v>
          </cell>
          <cell r="E774">
            <v>13061.89</v>
          </cell>
          <cell r="F774">
            <v>10821.156</v>
          </cell>
          <cell r="G774">
            <v>10791.59</v>
          </cell>
          <cell r="H774">
            <v>10791.59</v>
          </cell>
          <cell r="I774">
            <v>10791.59</v>
          </cell>
          <cell r="J774">
            <v>10821.156</v>
          </cell>
          <cell r="K774">
            <v>10791.59</v>
          </cell>
          <cell r="L774">
            <v>10791.59</v>
          </cell>
          <cell r="M774">
            <v>10275.62</v>
          </cell>
          <cell r="N774">
            <v>10129.416</v>
          </cell>
          <cell r="O774">
            <v>10101.74</v>
          </cell>
        </row>
        <row r="775">
          <cell r="A775">
            <v>21687.04</v>
          </cell>
          <cell r="B775">
            <v>15575.226</v>
          </cell>
          <cell r="C775">
            <v>13222.39</v>
          </cell>
          <cell r="D775">
            <v>13061.89</v>
          </cell>
          <cell r="E775">
            <v>13061.89</v>
          </cell>
          <cell r="F775">
            <v>10821.156</v>
          </cell>
          <cell r="G775">
            <v>10791.59</v>
          </cell>
          <cell r="H775">
            <v>10791.59</v>
          </cell>
          <cell r="I775">
            <v>10791.59</v>
          </cell>
          <cell r="J775">
            <v>10821.156</v>
          </cell>
          <cell r="K775">
            <v>10791.59</v>
          </cell>
          <cell r="L775">
            <v>10791.59</v>
          </cell>
          <cell r="M775">
            <v>10275.62</v>
          </cell>
          <cell r="N775">
            <v>10129.416</v>
          </cell>
          <cell r="O775">
            <v>10101.74</v>
          </cell>
        </row>
        <row r="776">
          <cell r="A776">
            <v>21687.04</v>
          </cell>
          <cell r="B776">
            <v>15575.226</v>
          </cell>
          <cell r="C776">
            <v>13222.39</v>
          </cell>
          <cell r="D776">
            <v>13061.89</v>
          </cell>
          <cell r="E776">
            <v>13061.89</v>
          </cell>
          <cell r="F776">
            <v>10821.156</v>
          </cell>
          <cell r="G776">
            <v>10791.59</v>
          </cell>
          <cell r="H776">
            <v>10791.59</v>
          </cell>
          <cell r="I776">
            <v>10791.59</v>
          </cell>
          <cell r="J776">
            <v>10821.156</v>
          </cell>
          <cell r="K776">
            <v>10791.59</v>
          </cell>
          <cell r="L776">
            <v>10791.59</v>
          </cell>
          <cell r="M776">
            <v>10275.62</v>
          </cell>
          <cell r="N776">
            <v>10129.416</v>
          </cell>
          <cell r="O776">
            <v>10101.74</v>
          </cell>
        </row>
        <row r="777">
          <cell r="A777">
            <v>21687.04</v>
          </cell>
          <cell r="B777">
            <v>15575.226</v>
          </cell>
          <cell r="C777">
            <v>13222.39</v>
          </cell>
          <cell r="D777">
            <v>13061.89</v>
          </cell>
          <cell r="E777">
            <v>13061.89</v>
          </cell>
          <cell r="F777">
            <v>10821.156</v>
          </cell>
          <cell r="G777">
            <v>10791.59</v>
          </cell>
          <cell r="H777">
            <v>10791.59</v>
          </cell>
          <cell r="I777">
            <v>10791.59</v>
          </cell>
          <cell r="J777">
            <v>10821.156</v>
          </cell>
          <cell r="K777">
            <v>10791.59</v>
          </cell>
          <cell r="L777">
            <v>10791.59</v>
          </cell>
          <cell r="M777">
            <v>10275.62</v>
          </cell>
          <cell r="N777">
            <v>10129.416</v>
          </cell>
          <cell r="O777">
            <v>10101.74</v>
          </cell>
        </row>
        <row r="778">
          <cell r="A778">
            <v>21687.04</v>
          </cell>
          <cell r="B778">
            <v>15575.226</v>
          </cell>
          <cell r="C778">
            <v>13222.39</v>
          </cell>
          <cell r="D778">
            <v>13061.89</v>
          </cell>
          <cell r="E778">
            <v>13061.89</v>
          </cell>
          <cell r="F778">
            <v>10821.156</v>
          </cell>
          <cell r="G778">
            <v>10791.59</v>
          </cell>
          <cell r="H778">
            <v>10791.59</v>
          </cell>
          <cell r="I778">
            <v>10791.59</v>
          </cell>
          <cell r="J778">
            <v>10821.156</v>
          </cell>
          <cell r="K778">
            <v>10791.59</v>
          </cell>
          <cell r="L778">
            <v>10791.59</v>
          </cell>
          <cell r="M778">
            <v>10275.62</v>
          </cell>
          <cell r="N778">
            <v>10129.416</v>
          </cell>
          <cell r="O778">
            <v>10101.74</v>
          </cell>
        </row>
        <row r="779">
          <cell r="A779">
            <v>21687.04</v>
          </cell>
          <cell r="B779">
            <v>15575.226</v>
          </cell>
          <cell r="C779">
            <v>13222.39</v>
          </cell>
          <cell r="D779">
            <v>13061.89</v>
          </cell>
          <cell r="E779">
            <v>13061.89</v>
          </cell>
          <cell r="F779">
            <v>10821.156</v>
          </cell>
          <cell r="G779">
            <v>10791.59</v>
          </cell>
          <cell r="H779">
            <v>10791.59</v>
          </cell>
          <cell r="I779">
            <v>10791.59</v>
          </cell>
          <cell r="J779">
            <v>10821.156</v>
          </cell>
          <cell r="K779">
            <v>10791.59</v>
          </cell>
          <cell r="L779">
            <v>10791.59</v>
          </cell>
          <cell r="M779">
            <v>10275.62</v>
          </cell>
          <cell r="N779">
            <v>10129.416</v>
          </cell>
          <cell r="O779">
            <v>10101.74</v>
          </cell>
        </row>
        <row r="780">
          <cell r="A780">
            <v>21687.04</v>
          </cell>
          <cell r="B780">
            <v>15575.226</v>
          </cell>
          <cell r="C780">
            <v>13222.39</v>
          </cell>
          <cell r="D780">
            <v>13061.89</v>
          </cell>
          <cell r="E780">
            <v>13061.89</v>
          </cell>
          <cell r="F780">
            <v>10821.156</v>
          </cell>
          <cell r="G780">
            <v>10791.59</v>
          </cell>
          <cell r="H780">
            <v>10791.59</v>
          </cell>
          <cell r="I780">
            <v>10791.59</v>
          </cell>
          <cell r="J780">
            <v>10821.156</v>
          </cell>
          <cell r="K780">
            <v>10791.59</v>
          </cell>
          <cell r="L780">
            <v>10791.59</v>
          </cell>
          <cell r="M780">
            <v>10275.62</v>
          </cell>
          <cell r="N780">
            <v>10129.416</v>
          </cell>
          <cell r="O780">
            <v>10101.74</v>
          </cell>
        </row>
        <row r="781">
          <cell r="A781">
            <v>21687.04</v>
          </cell>
          <cell r="B781">
            <v>15575.226</v>
          </cell>
          <cell r="C781">
            <v>13222.39</v>
          </cell>
          <cell r="D781">
            <v>13061.89</v>
          </cell>
          <cell r="E781">
            <v>13061.89</v>
          </cell>
          <cell r="F781">
            <v>10821.156</v>
          </cell>
          <cell r="G781">
            <v>10791.59</v>
          </cell>
          <cell r="H781">
            <v>10791.59</v>
          </cell>
          <cell r="I781">
            <v>10791.59</v>
          </cell>
          <cell r="J781">
            <v>10821.156</v>
          </cell>
          <cell r="K781">
            <v>10791.59</v>
          </cell>
          <cell r="L781">
            <v>10791.59</v>
          </cell>
          <cell r="M781">
            <v>10275.62</v>
          </cell>
          <cell r="N781">
            <v>10129.416</v>
          </cell>
          <cell r="O781">
            <v>10101.74</v>
          </cell>
        </row>
        <row r="782">
          <cell r="A782">
            <v>21687.04</v>
          </cell>
          <cell r="B782">
            <v>15575.226</v>
          </cell>
          <cell r="C782">
            <v>13222.39</v>
          </cell>
          <cell r="D782">
            <v>13061.89</v>
          </cell>
          <cell r="E782">
            <v>13061.89</v>
          </cell>
          <cell r="F782">
            <v>10821.156</v>
          </cell>
          <cell r="G782">
            <v>10791.59</v>
          </cell>
          <cell r="H782">
            <v>10791.59</v>
          </cell>
          <cell r="I782">
            <v>10791.59</v>
          </cell>
          <cell r="J782">
            <v>10821.156</v>
          </cell>
          <cell r="K782">
            <v>10791.59</v>
          </cell>
          <cell r="L782">
            <v>10791.59</v>
          </cell>
          <cell r="M782">
            <v>10275.62</v>
          </cell>
          <cell r="N782">
            <v>10129.416</v>
          </cell>
          <cell r="O782">
            <v>10101.74</v>
          </cell>
        </row>
        <row r="783">
          <cell r="A783">
            <v>21687.04</v>
          </cell>
          <cell r="B783">
            <v>15575.226</v>
          </cell>
          <cell r="C783">
            <v>13222.39</v>
          </cell>
          <cell r="D783">
            <v>13061.89</v>
          </cell>
          <cell r="E783">
            <v>13061.89</v>
          </cell>
          <cell r="F783">
            <v>10821.156</v>
          </cell>
          <cell r="G783">
            <v>10791.59</v>
          </cell>
          <cell r="H783">
            <v>10791.59</v>
          </cell>
          <cell r="I783">
            <v>10791.59</v>
          </cell>
          <cell r="J783">
            <v>10821.156</v>
          </cell>
          <cell r="K783">
            <v>10791.59</v>
          </cell>
          <cell r="L783">
            <v>10791.59</v>
          </cell>
          <cell r="M783">
            <v>10275.62</v>
          </cell>
          <cell r="N783">
            <v>10129.416</v>
          </cell>
          <cell r="O783">
            <v>10101.74</v>
          </cell>
        </row>
        <row r="784">
          <cell r="A784">
            <v>21687.04</v>
          </cell>
          <cell r="B784">
            <v>15575.226</v>
          </cell>
          <cell r="C784">
            <v>13222.39</v>
          </cell>
          <cell r="D784">
            <v>13061.89</v>
          </cell>
          <cell r="E784">
            <v>13061.89</v>
          </cell>
          <cell r="F784">
            <v>10821.156</v>
          </cell>
          <cell r="G784">
            <v>10791.59</v>
          </cell>
          <cell r="H784">
            <v>10791.59</v>
          </cell>
          <cell r="I784">
            <v>10791.59</v>
          </cell>
          <cell r="J784">
            <v>10821.156</v>
          </cell>
          <cell r="K784">
            <v>10791.59</v>
          </cell>
          <cell r="L784">
            <v>10791.59</v>
          </cell>
          <cell r="M784">
            <v>10275.62</v>
          </cell>
          <cell r="N784">
            <v>10129.416</v>
          </cell>
          <cell r="O784">
            <v>10101.74</v>
          </cell>
        </row>
        <row r="785">
          <cell r="A785">
            <v>21687.04</v>
          </cell>
          <cell r="B785">
            <v>15575.226</v>
          </cell>
          <cell r="C785">
            <v>13222.39</v>
          </cell>
          <cell r="D785">
            <v>13061.89</v>
          </cell>
          <cell r="E785">
            <v>13061.89</v>
          </cell>
          <cell r="F785">
            <v>10821.156</v>
          </cell>
          <cell r="G785">
            <v>10791.59</v>
          </cell>
          <cell r="H785">
            <v>10791.59</v>
          </cell>
          <cell r="I785">
            <v>10791.59</v>
          </cell>
          <cell r="J785">
            <v>10821.156</v>
          </cell>
          <cell r="K785">
            <v>10791.59</v>
          </cell>
          <cell r="L785">
            <v>10791.59</v>
          </cell>
          <cell r="M785">
            <v>10275.62</v>
          </cell>
          <cell r="N785">
            <v>10129.416</v>
          </cell>
          <cell r="O785">
            <v>10101.74</v>
          </cell>
        </row>
        <row r="786">
          <cell r="A786">
            <v>21687.04</v>
          </cell>
          <cell r="B786">
            <v>15575.226</v>
          </cell>
          <cell r="C786">
            <v>13222.39</v>
          </cell>
          <cell r="D786">
            <v>13061.89</v>
          </cell>
          <cell r="E786">
            <v>13061.89</v>
          </cell>
          <cell r="F786">
            <v>10821.156</v>
          </cell>
          <cell r="G786">
            <v>10791.59</v>
          </cell>
          <cell r="H786">
            <v>10791.59</v>
          </cell>
          <cell r="I786">
            <v>10791.59</v>
          </cell>
          <cell r="J786">
            <v>10821.156</v>
          </cell>
          <cell r="K786">
            <v>10791.59</v>
          </cell>
          <cell r="L786">
            <v>10791.59</v>
          </cell>
          <cell r="M786">
            <v>10275.62</v>
          </cell>
          <cell r="N786">
            <v>10129.416</v>
          </cell>
          <cell r="O786">
            <v>10101.74</v>
          </cell>
        </row>
        <row r="787">
          <cell r="A787">
            <v>21687.04</v>
          </cell>
          <cell r="B787">
            <v>15575.226</v>
          </cell>
          <cell r="C787">
            <v>13222.39</v>
          </cell>
          <cell r="D787">
            <v>13061.89</v>
          </cell>
          <cell r="E787">
            <v>13061.89</v>
          </cell>
          <cell r="F787">
            <v>10821.156</v>
          </cell>
          <cell r="G787">
            <v>10791.59</v>
          </cell>
          <cell r="H787">
            <v>10791.59</v>
          </cell>
          <cell r="I787">
            <v>10791.59</v>
          </cell>
          <cell r="J787">
            <v>10821.156</v>
          </cell>
          <cell r="K787">
            <v>10791.59</v>
          </cell>
          <cell r="L787">
            <v>10791.59</v>
          </cell>
          <cell r="M787">
            <v>10275.62</v>
          </cell>
          <cell r="N787">
            <v>10129.416</v>
          </cell>
          <cell r="O787">
            <v>10101.74</v>
          </cell>
        </row>
        <row r="788">
          <cell r="A788">
            <v>21687.04</v>
          </cell>
          <cell r="B788">
            <v>15575.226</v>
          </cell>
          <cell r="C788">
            <v>13222.39</v>
          </cell>
          <cell r="D788">
            <v>13061.89</v>
          </cell>
          <cell r="E788">
            <v>13061.89</v>
          </cell>
          <cell r="F788">
            <v>10821.156</v>
          </cell>
          <cell r="G788">
            <v>10791.59</v>
          </cell>
          <cell r="H788">
            <v>10791.59</v>
          </cell>
          <cell r="I788">
            <v>10791.59</v>
          </cell>
          <cell r="J788">
            <v>10821.156</v>
          </cell>
          <cell r="K788">
            <v>10791.59</v>
          </cell>
          <cell r="L788">
            <v>10791.59</v>
          </cell>
          <cell r="M788">
            <v>10275.62</v>
          </cell>
          <cell r="N788">
            <v>10129.416</v>
          </cell>
          <cell r="O788">
            <v>10101.74</v>
          </cell>
        </row>
        <row r="789">
          <cell r="A789">
            <v>21687.04</v>
          </cell>
          <cell r="B789">
            <v>15575.226</v>
          </cell>
          <cell r="C789">
            <v>13222.39</v>
          </cell>
          <cell r="D789">
            <v>13061.89</v>
          </cell>
          <cell r="E789">
            <v>13061.89</v>
          </cell>
          <cell r="F789">
            <v>10821.156</v>
          </cell>
          <cell r="G789">
            <v>10791.59</v>
          </cell>
          <cell r="H789">
            <v>10791.59</v>
          </cell>
          <cell r="I789">
            <v>10791.59</v>
          </cell>
          <cell r="J789">
            <v>10821.156</v>
          </cell>
          <cell r="K789">
            <v>10791.59</v>
          </cell>
          <cell r="L789">
            <v>10791.59</v>
          </cell>
          <cell r="M789">
            <v>10275.62</v>
          </cell>
          <cell r="N789">
            <v>10129.416</v>
          </cell>
          <cell r="O789">
            <v>10101.74</v>
          </cell>
        </row>
        <row r="790">
          <cell r="A790">
            <v>21687.04</v>
          </cell>
          <cell r="B790">
            <v>15575.226</v>
          </cell>
          <cell r="C790">
            <v>13222.39</v>
          </cell>
          <cell r="D790">
            <v>13061.89</v>
          </cell>
          <cell r="E790">
            <v>13061.89</v>
          </cell>
          <cell r="F790">
            <v>10821.156</v>
          </cell>
          <cell r="G790">
            <v>10791.59</v>
          </cell>
          <cell r="H790">
            <v>10791.59</v>
          </cell>
          <cell r="I790">
            <v>10791.59</v>
          </cell>
          <cell r="J790">
            <v>10821.156</v>
          </cell>
          <cell r="K790">
            <v>10791.59</v>
          </cell>
          <cell r="L790">
            <v>10791.59</v>
          </cell>
          <cell r="M790">
            <v>10275.62</v>
          </cell>
          <cell r="N790">
            <v>10129.416</v>
          </cell>
          <cell r="O790">
            <v>10101.74</v>
          </cell>
        </row>
        <row r="791">
          <cell r="A791">
            <v>21687.04</v>
          </cell>
          <cell r="B791">
            <v>15575.226</v>
          </cell>
          <cell r="C791">
            <v>13222.39</v>
          </cell>
          <cell r="D791">
            <v>13061.89</v>
          </cell>
          <cell r="E791">
            <v>13061.89</v>
          </cell>
          <cell r="F791">
            <v>10821.156</v>
          </cell>
          <cell r="G791">
            <v>10791.59</v>
          </cell>
          <cell r="H791">
            <v>10791.59</v>
          </cell>
          <cell r="I791">
            <v>10791.59</v>
          </cell>
          <cell r="J791">
            <v>10821.156</v>
          </cell>
          <cell r="K791">
            <v>10791.59</v>
          </cell>
          <cell r="L791">
            <v>10791.59</v>
          </cell>
          <cell r="M791">
            <v>10275.62</v>
          </cell>
          <cell r="N791">
            <v>10129.416</v>
          </cell>
          <cell r="O791">
            <v>10101.74</v>
          </cell>
        </row>
        <row r="792">
          <cell r="A792">
            <v>21687.04</v>
          </cell>
          <cell r="B792">
            <v>15575.226</v>
          </cell>
          <cell r="C792">
            <v>13222.39</v>
          </cell>
          <cell r="D792">
            <v>13061.89</v>
          </cell>
          <cell r="E792">
            <v>13061.89</v>
          </cell>
          <cell r="F792">
            <v>10821.156</v>
          </cell>
          <cell r="G792">
            <v>10791.59</v>
          </cell>
          <cell r="H792">
            <v>10791.59</v>
          </cell>
          <cell r="I792">
            <v>10791.59</v>
          </cell>
          <cell r="J792">
            <v>10821.156</v>
          </cell>
          <cell r="K792">
            <v>10791.59</v>
          </cell>
          <cell r="L792">
            <v>10791.59</v>
          </cell>
          <cell r="M792">
            <v>10275.62</v>
          </cell>
          <cell r="N792">
            <v>10129.416</v>
          </cell>
          <cell r="O792">
            <v>10101.74</v>
          </cell>
        </row>
        <row r="793">
          <cell r="A793">
            <v>21687.04</v>
          </cell>
          <cell r="B793">
            <v>15575.226</v>
          </cell>
          <cell r="C793">
            <v>13222.39</v>
          </cell>
          <cell r="D793">
            <v>13061.89</v>
          </cell>
          <cell r="E793">
            <v>13061.89</v>
          </cell>
          <cell r="F793">
            <v>10821.156</v>
          </cell>
          <cell r="G793">
            <v>10791.59</v>
          </cell>
          <cell r="H793">
            <v>10791.59</v>
          </cell>
          <cell r="I793">
            <v>10791.59</v>
          </cell>
          <cell r="J793">
            <v>10821.156</v>
          </cell>
          <cell r="K793">
            <v>10791.59</v>
          </cell>
          <cell r="L793">
            <v>10791.59</v>
          </cell>
          <cell r="M793">
            <v>10275.62</v>
          </cell>
          <cell r="N793">
            <v>10129.416</v>
          </cell>
          <cell r="O793">
            <v>10101.74</v>
          </cell>
        </row>
        <row r="794">
          <cell r="A794">
            <v>21687.04</v>
          </cell>
          <cell r="B794">
            <v>15575.226</v>
          </cell>
          <cell r="C794">
            <v>13222.39</v>
          </cell>
          <cell r="D794">
            <v>13061.89</v>
          </cell>
          <cell r="E794">
            <v>13061.89</v>
          </cell>
          <cell r="F794">
            <v>10821.156</v>
          </cell>
          <cell r="G794">
            <v>10791.59</v>
          </cell>
          <cell r="H794">
            <v>10791.59</v>
          </cell>
          <cell r="I794">
            <v>10791.59</v>
          </cell>
          <cell r="J794">
            <v>10821.156</v>
          </cell>
          <cell r="K794">
            <v>10791.59</v>
          </cell>
          <cell r="L794">
            <v>10791.59</v>
          </cell>
          <cell r="M794">
            <v>10275.62</v>
          </cell>
          <cell r="N794">
            <v>10129.416</v>
          </cell>
          <cell r="O794">
            <v>10101.74</v>
          </cell>
        </row>
        <row r="795">
          <cell r="A795">
            <v>21687.04</v>
          </cell>
          <cell r="B795">
            <v>15575.226</v>
          </cell>
          <cell r="C795">
            <v>13222.39</v>
          </cell>
          <cell r="D795">
            <v>13061.89</v>
          </cell>
          <cell r="E795">
            <v>13061.89</v>
          </cell>
          <cell r="F795">
            <v>10821.156</v>
          </cell>
          <cell r="G795">
            <v>10791.59</v>
          </cell>
          <cell r="H795">
            <v>10791.59</v>
          </cell>
          <cell r="I795">
            <v>10791.59</v>
          </cell>
          <cell r="J795">
            <v>10821.156</v>
          </cell>
          <cell r="K795">
            <v>10791.59</v>
          </cell>
          <cell r="L795">
            <v>10791.59</v>
          </cell>
          <cell r="M795">
            <v>10275.62</v>
          </cell>
          <cell r="N795">
            <v>10129.416</v>
          </cell>
          <cell r="O795">
            <v>10101.74</v>
          </cell>
        </row>
        <row r="796">
          <cell r="A796">
            <v>21687.04</v>
          </cell>
          <cell r="B796">
            <v>15575.226</v>
          </cell>
          <cell r="C796">
            <v>13222.39</v>
          </cell>
          <cell r="D796">
            <v>13061.89</v>
          </cell>
          <cell r="E796">
            <v>13061.89</v>
          </cell>
          <cell r="F796">
            <v>10821.156</v>
          </cell>
          <cell r="G796">
            <v>10791.59</v>
          </cell>
          <cell r="H796">
            <v>10791.59</v>
          </cell>
          <cell r="I796">
            <v>10791.59</v>
          </cell>
          <cell r="J796">
            <v>10821.156</v>
          </cell>
          <cell r="K796">
            <v>10791.59</v>
          </cell>
          <cell r="L796">
            <v>10791.59</v>
          </cell>
          <cell r="M796">
            <v>10275.62</v>
          </cell>
          <cell r="N796">
            <v>10129.416</v>
          </cell>
          <cell r="O796">
            <v>10101.74</v>
          </cell>
        </row>
        <row r="797">
          <cell r="A797">
            <v>21687.04</v>
          </cell>
          <cell r="B797">
            <v>15575.226</v>
          </cell>
          <cell r="C797">
            <v>13222.39</v>
          </cell>
          <cell r="D797">
            <v>13061.89</v>
          </cell>
          <cell r="E797">
            <v>13061.89</v>
          </cell>
          <cell r="F797">
            <v>10821.156</v>
          </cell>
          <cell r="G797">
            <v>10791.59</v>
          </cell>
          <cell r="H797">
            <v>10791.59</v>
          </cell>
          <cell r="I797">
            <v>10791.59</v>
          </cell>
          <cell r="J797">
            <v>10821.156</v>
          </cell>
          <cell r="K797">
            <v>10791.59</v>
          </cell>
          <cell r="L797">
            <v>10791.59</v>
          </cell>
          <cell r="M797">
            <v>10275.62</v>
          </cell>
          <cell r="N797">
            <v>10129.416</v>
          </cell>
          <cell r="O797">
            <v>10101.74</v>
          </cell>
        </row>
        <row r="798">
          <cell r="A798">
            <v>21687.04</v>
          </cell>
          <cell r="B798">
            <v>15575.226</v>
          </cell>
          <cell r="C798">
            <v>13222.39</v>
          </cell>
          <cell r="D798">
            <v>13061.89</v>
          </cell>
          <cell r="E798">
            <v>13061.89</v>
          </cell>
          <cell r="F798">
            <v>10821.156</v>
          </cell>
          <cell r="G798">
            <v>10791.59</v>
          </cell>
          <cell r="H798">
            <v>10791.59</v>
          </cell>
          <cell r="I798">
            <v>10791.59</v>
          </cell>
          <cell r="J798">
            <v>10821.156</v>
          </cell>
          <cell r="K798">
            <v>10791.59</v>
          </cell>
          <cell r="L798">
            <v>10791.59</v>
          </cell>
          <cell r="M798">
            <v>10275.62</v>
          </cell>
          <cell r="N798">
            <v>10129.416</v>
          </cell>
          <cell r="O798">
            <v>10101.74</v>
          </cell>
        </row>
        <row r="799">
          <cell r="A799">
            <v>21687.04</v>
          </cell>
          <cell r="B799">
            <v>15575.226</v>
          </cell>
          <cell r="C799">
            <v>13222.39</v>
          </cell>
          <cell r="D799">
            <v>13061.89</v>
          </cell>
          <cell r="E799">
            <v>13061.89</v>
          </cell>
          <cell r="F799">
            <v>10821.156</v>
          </cell>
          <cell r="G799">
            <v>10791.59</v>
          </cell>
          <cell r="H799">
            <v>10791.59</v>
          </cell>
          <cell r="I799">
            <v>10791.59</v>
          </cell>
          <cell r="J799">
            <v>10821.156</v>
          </cell>
          <cell r="K799">
            <v>10791.59</v>
          </cell>
          <cell r="L799">
            <v>10791.59</v>
          </cell>
          <cell r="M799">
            <v>10275.62</v>
          </cell>
          <cell r="N799">
            <v>10129.416</v>
          </cell>
          <cell r="O799">
            <v>10101.74</v>
          </cell>
        </row>
        <row r="800">
          <cell r="A800">
            <v>21687.04</v>
          </cell>
          <cell r="B800">
            <v>15575.226</v>
          </cell>
          <cell r="C800">
            <v>13222.39</v>
          </cell>
          <cell r="D800">
            <v>13061.89</v>
          </cell>
          <cell r="E800">
            <v>13061.89</v>
          </cell>
          <cell r="F800">
            <v>10821.156</v>
          </cell>
          <cell r="G800">
            <v>10791.59</v>
          </cell>
          <cell r="H800">
            <v>10791.59</v>
          </cell>
          <cell r="I800">
            <v>10791.59</v>
          </cell>
          <cell r="J800">
            <v>10821.156</v>
          </cell>
          <cell r="K800">
            <v>10791.59</v>
          </cell>
          <cell r="L800">
            <v>10791.59</v>
          </cell>
          <cell r="M800">
            <v>10275.62</v>
          </cell>
          <cell r="N800">
            <v>10129.416</v>
          </cell>
          <cell r="O800">
            <v>10101.74</v>
          </cell>
        </row>
        <row r="801">
          <cell r="A801">
            <v>21687.04</v>
          </cell>
          <cell r="B801">
            <v>15575.226</v>
          </cell>
          <cell r="C801">
            <v>13222.39</v>
          </cell>
          <cell r="D801">
            <v>13061.89</v>
          </cell>
          <cell r="E801">
            <v>13061.89</v>
          </cell>
          <cell r="F801">
            <v>10821.156</v>
          </cell>
          <cell r="G801">
            <v>10791.59</v>
          </cell>
          <cell r="H801">
            <v>10791.59</v>
          </cell>
          <cell r="I801">
            <v>10791.59</v>
          </cell>
          <cell r="J801">
            <v>10821.156</v>
          </cell>
          <cell r="K801">
            <v>10791.59</v>
          </cell>
          <cell r="L801">
            <v>10791.59</v>
          </cell>
          <cell r="M801">
            <v>10275.62</v>
          </cell>
          <cell r="N801">
            <v>10129.416</v>
          </cell>
          <cell r="O801">
            <v>10101.74</v>
          </cell>
        </row>
        <row r="802">
          <cell r="A802">
            <v>21687.04</v>
          </cell>
          <cell r="B802">
            <v>15575.226</v>
          </cell>
          <cell r="C802">
            <v>13222.39</v>
          </cell>
          <cell r="D802">
            <v>13061.89</v>
          </cell>
          <cell r="E802">
            <v>13061.89</v>
          </cell>
          <cell r="F802">
            <v>10821.156</v>
          </cell>
          <cell r="G802">
            <v>10791.59</v>
          </cell>
          <cell r="H802">
            <v>10791.59</v>
          </cell>
          <cell r="I802">
            <v>10791.59</v>
          </cell>
          <cell r="J802">
            <v>10821.156</v>
          </cell>
          <cell r="K802">
            <v>10791.59</v>
          </cell>
          <cell r="L802">
            <v>10791.59</v>
          </cell>
          <cell r="M802">
            <v>10275.62</v>
          </cell>
          <cell r="N802">
            <v>10129.416</v>
          </cell>
          <cell r="O802">
            <v>10101.74</v>
          </cell>
        </row>
        <row r="803">
          <cell r="A803">
            <v>21687.04</v>
          </cell>
          <cell r="B803">
            <v>15575.226</v>
          </cell>
          <cell r="C803">
            <v>13222.39</v>
          </cell>
          <cell r="D803">
            <v>13061.89</v>
          </cell>
          <cell r="E803">
            <v>13061.89</v>
          </cell>
          <cell r="F803">
            <v>10821.156</v>
          </cell>
          <cell r="G803">
            <v>10791.59</v>
          </cell>
          <cell r="H803">
            <v>10791.59</v>
          </cell>
          <cell r="I803">
            <v>10791.59</v>
          </cell>
          <cell r="J803">
            <v>10821.156</v>
          </cell>
          <cell r="K803">
            <v>10791.59</v>
          </cell>
          <cell r="L803">
            <v>10791.59</v>
          </cell>
          <cell r="M803">
            <v>10275.62</v>
          </cell>
          <cell r="N803">
            <v>10129.416</v>
          </cell>
          <cell r="O803">
            <v>10101.74</v>
          </cell>
        </row>
        <row r="804">
          <cell r="A804">
            <v>21687.04</v>
          </cell>
          <cell r="B804">
            <v>15575.226</v>
          </cell>
          <cell r="C804">
            <v>13222.39</v>
          </cell>
          <cell r="D804">
            <v>13061.89</v>
          </cell>
          <cell r="E804">
            <v>13061.89</v>
          </cell>
          <cell r="F804">
            <v>10821.156</v>
          </cell>
          <cell r="G804">
            <v>10791.59</v>
          </cell>
          <cell r="H804">
            <v>10791.59</v>
          </cell>
          <cell r="I804">
            <v>10791.59</v>
          </cell>
          <cell r="J804">
            <v>10821.156</v>
          </cell>
          <cell r="K804">
            <v>10791.59</v>
          </cell>
          <cell r="L804">
            <v>10791.59</v>
          </cell>
          <cell r="M804">
            <v>10275.62</v>
          </cell>
          <cell r="N804">
            <v>10129.416</v>
          </cell>
          <cell r="O804">
            <v>10101.74</v>
          </cell>
        </row>
        <row r="805">
          <cell r="A805">
            <v>21687.04</v>
          </cell>
          <cell r="B805">
            <v>15575.226</v>
          </cell>
          <cell r="C805">
            <v>13222.39</v>
          </cell>
          <cell r="D805">
            <v>13061.89</v>
          </cell>
          <cell r="E805">
            <v>13061.89</v>
          </cell>
          <cell r="F805">
            <v>10821.156</v>
          </cell>
          <cell r="G805">
            <v>10791.59</v>
          </cell>
          <cell r="H805">
            <v>10791.59</v>
          </cell>
          <cell r="I805">
            <v>10791.59</v>
          </cell>
          <cell r="J805">
            <v>10821.156</v>
          </cell>
          <cell r="K805">
            <v>10791.59</v>
          </cell>
          <cell r="L805">
            <v>10791.59</v>
          </cell>
          <cell r="M805">
            <v>10275.62</v>
          </cell>
          <cell r="N805">
            <v>10129.416</v>
          </cell>
          <cell r="O805">
            <v>10101.74</v>
          </cell>
        </row>
        <row r="806">
          <cell r="A806">
            <v>21687.04</v>
          </cell>
          <cell r="B806">
            <v>15575.226</v>
          </cell>
          <cell r="C806">
            <v>13222.39</v>
          </cell>
          <cell r="D806">
            <v>13061.89</v>
          </cell>
          <cell r="E806">
            <v>13061.89</v>
          </cell>
          <cell r="F806">
            <v>10821.156</v>
          </cell>
          <cell r="G806">
            <v>10791.59</v>
          </cell>
          <cell r="H806">
            <v>10791.59</v>
          </cell>
          <cell r="I806">
            <v>10791.59</v>
          </cell>
          <cell r="J806">
            <v>10821.156</v>
          </cell>
          <cell r="K806">
            <v>10791.59</v>
          </cell>
          <cell r="L806">
            <v>10791.59</v>
          </cell>
          <cell r="M806">
            <v>10275.62</v>
          </cell>
          <cell r="N806">
            <v>10129.416</v>
          </cell>
          <cell r="O806">
            <v>10101.74</v>
          </cell>
        </row>
        <row r="807">
          <cell r="A807">
            <v>21687.04</v>
          </cell>
          <cell r="B807">
            <v>15575.226</v>
          </cell>
          <cell r="C807">
            <v>13222.39</v>
          </cell>
          <cell r="D807">
            <v>13061.89</v>
          </cell>
          <cell r="E807">
            <v>13061.89</v>
          </cell>
          <cell r="F807">
            <v>10821.156</v>
          </cell>
          <cell r="G807">
            <v>10791.59</v>
          </cell>
          <cell r="H807">
            <v>10791.59</v>
          </cell>
          <cell r="I807">
            <v>10791.59</v>
          </cell>
          <cell r="J807">
            <v>10821.156</v>
          </cell>
          <cell r="K807">
            <v>10791.59</v>
          </cell>
          <cell r="L807">
            <v>10791.59</v>
          </cell>
          <cell r="M807">
            <v>10275.62</v>
          </cell>
          <cell r="N807">
            <v>10129.416</v>
          </cell>
          <cell r="O807">
            <v>10101.74</v>
          </cell>
        </row>
        <row r="808">
          <cell r="A808">
            <v>21687.04</v>
          </cell>
          <cell r="B808">
            <v>15575.226</v>
          </cell>
          <cell r="C808">
            <v>13222.39</v>
          </cell>
          <cell r="D808">
            <v>13061.89</v>
          </cell>
          <cell r="E808">
            <v>13061.89</v>
          </cell>
          <cell r="F808">
            <v>10821.156</v>
          </cell>
          <cell r="G808">
            <v>10791.59</v>
          </cell>
          <cell r="H808">
            <v>10791.59</v>
          </cell>
          <cell r="I808">
            <v>10791.59</v>
          </cell>
          <cell r="J808">
            <v>10821.156</v>
          </cell>
          <cell r="K808">
            <v>10791.59</v>
          </cell>
          <cell r="L808">
            <v>10791.59</v>
          </cell>
          <cell r="M808">
            <v>10275.62</v>
          </cell>
          <cell r="N808">
            <v>10129.416</v>
          </cell>
          <cell r="O808">
            <v>10101.74</v>
          </cell>
        </row>
        <row r="809">
          <cell r="A809">
            <v>21687.04</v>
          </cell>
          <cell r="B809">
            <v>15575.226</v>
          </cell>
          <cell r="C809">
            <v>13222.39</v>
          </cell>
          <cell r="D809">
            <v>13061.89</v>
          </cell>
          <cell r="E809">
            <v>13061.89</v>
          </cell>
          <cell r="F809">
            <v>10821.156</v>
          </cell>
          <cell r="G809">
            <v>10791.59</v>
          </cell>
          <cell r="H809">
            <v>10791.59</v>
          </cell>
          <cell r="I809">
            <v>10791.59</v>
          </cell>
          <cell r="J809">
            <v>10821.156</v>
          </cell>
          <cell r="K809">
            <v>10791.59</v>
          </cell>
          <cell r="L809">
            <v>10791.59</v>
          </cell>
          <cell r="M809">
            <v>10275.62</v>
          </cell>
          <cell r="N809">
            <v>10129.416</v>
          </cell>
          <cell r="O809">
            <v>10101.74</v>
          </cell>
        </row>
        <row r="810">
          <cell r="A810">
            <v>21687.04</v>
          </cell>
          <cell r="B810">
            <v>15575.226</v>
          </cell>
          <cell r="C810">
            <v>13222.39</v>
          </cell>
          <cell r="D810">
            <v>13061.89</v>
          </cell>
          <cell r="E810">
            <v>13061.89</v>
          </cell>
          <cell r="F810">
            <v>10821.156</v>
          </cell>
          <cell r="G810">
            <v>10791.59</v>
          </cell>
          <cell r="H810">
            <v>10791.59</v>
          </cell>
          <cell r="I810">
            <v>10791.59</v>
          </cell>
          <cell r="J810">
            <v>10821.156</v>
          </cell>
          <cell r="K810">
            <v>10791.59</v>
          </cell>
          <cell r="L810">
            <v>10791.59</v>
          </cell>
          <cell r="M810">
            <v>10275.62</v>
          </cell>
          <cell r="N810">
            <v>10129.416</v>
          </cell>
          <cell r="O810">
            <v>10101.74</v>
          </cell>
        </row>
        <row r="811">
          <cell r="A811">
            <v>21687.04</v>
          </cell>
          <cell r="B811">
            <v>15575.226</v>
          </cell>
          <cell r="C811">
            <v>13222.39</v>
          </cell>
          <cell r="D811">
            <v>13061.89</v>
          </cell>
          <cell r="E811">
            <v>13061.89</v>
          </cell>
          <cell r="F811">
            <v>10821.156</v>
          </cell>
          <cell r="G811">
            <v>10791.59</v>
          </cell>
          <cell r="H811">
            <v>10791.59</v>
          </cell>
          <cell r="I811">
            <v>10791.59</v>
          </cell>
          <cell r="J811">
            <v>10821.156</v>
          </cell>
          <cell r="K811">
            <v>10791.59</v>
          </cell>
          <cell r="L811">
            <v>10791.59</v>
          </cell>
          <cell r="M811">
            <v>10275.62</v>
          </cell>
          <cell r="N811">
            <v>10129.416</v>
          </cell>
          <cell r="O811">
            <v>10101.74</v>
          </cell>
        </row>
        <row r="812">
          <cell r="A812">
            <v>21687.04</v>
          </cell>
          <cell r="B812">
            <v>15575.226</v>
          </cell>
          <cell r="C812">
            <v>13222.39</v>
          </cell>
          <cell r="D812">
            <v>13061.89</v>
          </cell>
          <cell r="E812">
            <v>13061.89</v>
          </cell>
          <cell r="F812">
            <v>10821.156</v>
          </cell>
          <cell r="G812">
            <v>10791.59</v>
          </cell>
          <cell r="H812">
            <v>10791.59</v>
          </cell>
          <cell r="I812">
            <v>10791.59</v>
          </cell>
          <cell r="J812">
            <v>10821.156</v>
          </cell>
          <cell r="K812">
            <v>10791.59</v>
          </cell>
          <cell r="L812">
            <v>10791.59</v>
          </cell>
          <cell r="M812">
            <v>10275.62</v>
          </cell>
          <cell r="N812">
            <v>10129.416</v>
          </cell>
          <cell r="O812">
            <v>10101.74</v>
          </cell>
        </row>
        <row r="813">
          <cell r="A813">
            <v>21687.04</v>
          </cell>
          <cell r="B813">
            <v>15575.226</v>
          </cell>
          <cell r="C813">
            <v>13222.39</v>
          </cell>
          <cell r="D813">
            <v>13061.89</v>
          </cell>
          <cell r="E813">
            <v>13061.89</v>
          </cell>
          <cell r="F813">
            <v>10821.156</v>
          </cell>
          <cell r="G813">
            <v>10791.59</v>
          </cell>
          <cell r="H813">
            <v>10791.59</v>
          </cell>
          <cell r="I813">
            <v>10791.59</v>
          </cell>
          <cell r="J813">
            <v>10821.156</v>
          </cell>
          <cell r="K813">
            <v>10791.59</v>
          </cell>
          <cell r="L813">
            <v>10791.59</v>
          </cell>
          <cell r="M813">
            <v>10275.62</v>
          </cell>
          <cell r="N813">
            <v>10129.416</v>
          </cell>
          <cell r="O813">
            <v>10101.74</v>
          </cell>
        </row>
        <row r="814">
          <cell r="A814">
            <v>21687.04</v>
          </cell>
          <cell r="B814">
            <v>15575.226</v>
          </cell>
          <cell r="C814">
            <v>13222.39</v>
          </cell>
          <cell r="D814">
            <v>13061.89</v>
          </cell>
          <cell r="E814">
            <v>13061.89</v>
          </cell>
          <cell r="F814">
            <v>10821.156</v>
          </cell>
          <cell r="G814">
            <v>10791.59</v>
          </cell>
          <cell r="H814">
            <v>10791.59</v>
          </cell>
          <cell r="I814">
            <v>10791.59</v>
          </cell>
          <cell r="J814">
            <v>10821.156</v>
          </cell>
          <cell r="K814">
            <v>10791.59</v>
          </cell>
          <cell r="L814">
            <v>10791.59</v>
          </cell>
          <cell r="M814">
            <v>10275.62</v>
          </cell>
          <cell r="N814">
            <v>10129.416</v>
          </cell>
          <cell r="O814">
            <v>10101.74</v>
          </cell>
        </row>
        <row r="815">
          <cell r="A815">
            <v>21687.04</v>
          </cell>
          <cell r="B815">
            <v>15575.226</v>
          </cell>
          <cell r="C815">
            <v>13222.39</v>
          </cell>
          <cell r="D815">
            <v>13061.89</v>
          </cell>
          <cell r="E815">
            <v>13061.89</v>
          </cell>
          <cell r="F815">
            <v>10821.156</v>
          </cell>
          <cell r="G815">
            <v>10791.59</v>
          </cell>
          <cell r="H815">
            <v>10791.59</v>
          </cell>
          <cell r="I815">
            <v>10791.59</v>
          </cell>
          <cell r="J815">
            <v>10821.156</v>
          </cell>
          <cell r="K815">
            <v>10791.59</v>
          </cell>
          <cell r="L815">
            <v>10791.59</v>
          </cell>
          <cell r="M815">
            <v>10275.62</v>
          </cell>
          <cell r="N815">
            <v>10129.416</v>
          </cell>
          <cell r="O815">
            <v>10101.74</v>
          </cell>
        </row>
        <row r="816">
          <cell r="A816">
            <v>21687.04</v>
          </cell>
          <cell r="B816">
            <v>15575.226</v>
          </cell>
          <cell r="C816">
            <v>13222.39</v>
          </cell>
          <cell r="D816">
            <v>13061.89</v>
          </cell>
          <cell r="E816">
            <v>13061.89</v>
          </cell>
          <cell r="F816">
            <v>10821.156</v>
          </cell>
          <cell r="G816">
            <v>10791.59</v>
          </cell>
          <cell r="H816">
            <v>10791.59</v>
          </cell>
          <cell r="I816">
            <v>10791.59</v>
          </cell>
          <cell r="J816">
            <v>10821.156</v>
          </cell>
          <cell r="K816">
            <v>10791.59</v>
          </cell>
          <cell r="L816">
            <v>10791.59</v>
          </cell>
          <cell r="M816">
            <v>10275.62</v>
          </cell>
          <cell r="N816">
            <v>10129.416</v>
          </cell>
          <cell r="O816">
            <v>10101.74</v>
          </cell>
        </row>
        <row r="817">
          <cell r="A817">
            <v>21687.04</v>
          </cell>
          <cell r="B817">
            <v>15575.226</v>
          </cell>
          <cell r="C817">
            <v>13222.39</v>
          </cell>
          <cell r="D817">
            <v>13061.89</v>
          </cell>
          <cell r="E817">
            <v>13061.89</v>
          </cell>
          <cell r="F817">
            <v>10821.156</v>
          </cell>
          <cell r="G817">
            <v>10791.59</v>
          </cell>
          <cell r="H817">
            <v>10791.59</v>
          </cell>
          <cell r="I817">
            <v>10791.59</v>
          </cell>
          <cell r="J817">
            <v>10821.156</v>
          </cell>
          <cell r="K817">
            <v>10791.59</v>
          </cell>
          <cell r="L817">
            <v>10791.59</v>
          </cell>
          <cell r="M817">
            <v>10275.62</v>
          </cell>
          <cell r="N817">
            <v>10129.416</v>
          </cell>
          <cell r="O817">
            <v>10101.74</v>
          </cell>
        </row>
        <row r="818">
          <cell r="A818">
            <v>21687.04</v>
          </cell>
          <cell r="B818">
            <v>15575.226</v>
          </cell>
          <cell r="C818">
            <v>13222.39</v>
          </cell>
          <cell r="D818">
            <v>13061.89</v>
          </cell>
          <cell r="E818">
            <v>13061.89</v>
          </cell>
          <cell r="F818">
            <v>10821.156</v>
          </cell>
          <cell r="G818">
            <v>10791.59</v>
          </cell>
          <cell r="H818">
            <v>10791.59</v>
          </cell>
          <cell r="I818">
            <v>10791.59</v>
          </cell>
          <cell r="J818">
            <v>10821.156</v>
          </cell>
          <cell r="K818">
            <v>10791.59</v>
          </cell>
          <cell r="L818">
            <v>10791.59</v>
          </cell>
          <cell r="M818">
            <v>10275.62</v>
          </cell>
          <cell r="N818">
            <v>10129.416</v>
          </cell>
          <cell r="O818">
            <v>10101.74</v>
          </cell>
        </row>
        <row r="819">
          <cell r="A819">
            <v>21687.04</v>
          </cell>
          <cell r="B819">
            <v>15575.226</v>
          </cell>
          <cell r="C819">
            <v>13222.39</v>
          </cell>
          <cell r="D819">
            <v>13061.89</v>
          </cell>
          <cell r="E819">
            <v>13061.89</v>
          </cell>
          <cell r="F819">
            <v>10821.156</v>
          </cell>
          <cell r="G819">
            <v>10791.59</v>
          </cell>
          <cell r="H819">
            <v>10791.59</v>
          </cell>
          <cell r="I819">
            <v>10791.59</v>
          </cell>
          <cell r="J819">
            <v>10821.156</v>
          </cell>
          <cell r="K819">
            <v>10791.59</v>
          </cell>
          <cell r="L819">
            <v>10791.59</v>
          </cell>
          <cell r="M819">
            <v>10275.62</v>
          </cell>
          <cell r="N819">
            <v>10129.416</v>
          </cell>
          <cell r="O819">
            <v>10101.74</v>
          </cell>
        </row>
        <row r="820">
          <cell r="A820">
            <v>21687.04</v>
          </cell>
          <cell r="B820">
            <v>15575.226</v>
          </cell>
          <cell r="C820">
            <v>13222.39</v>
          </cell>
          <cell r="D820">
            <v>13061.89</v>
          </cell>
          <cell r="E820">
            <v>13061.89</v>
          </cell>
          <cell r="F820">
            <v>10821.156</v>
          </cell>
          <cell r="G820">
            <v>10791.59</v>
          </cell>
          <cell r="H820">
            <v>10791.59</v>
          </cell>
          <cell r="I820">
            <v>10791.59</v>
          </cell>
          <cell r="J820">
            <v>10821.156</v>
          </cell>
          <cell r="K820">
            <v>10791.59</v>
          </cell>
          <cell r="L820">
            <v>10791.59</v>
          </cell>
          <cell r="M820">
            <v>10275.62</v>
          </cell>
          <cell r="N820">
            <v>10129.416</v>
          </cell>
          <cell r="O820">
            <v>10101.74</v>
          </cell>
        </row>
        <row r="821">
          <cell r="A821">
            <v>21687.04</v>
          </cell>
          <cell r="B821">
            <v>15575.226</v>
          </cell>
          <cell r="C821">
            <v>13222.39</v>
          </cell>
          <cell r="D821">
            <v>13061.89</v>
          </cell>
          <cell r="E821">
            <v>13061.89</v>
          </cell>
          <cell r="F821">
            <v>10821.156</v>
          </cell>
          <cell r="G821">
            <v>10791.59</v>
          </cell>
          <cell r="H821">
            <v>10791.59</v>
          </cell>
          <cell r="I821">
            <v>10791.59</v>
          </cell>
          <cell r="J821">
            <v>10821.156</v>
          </cell>
          <cell r="K821">
            <v>10791.59</v>
          </cell>
          <cell r="L821">
            <v>10791.59</v>
          </cell>
          <cell r="M821">
            <v>10275.62</v>
          </cell>
          <cell r="N821">
            <v>10129.416</v>
          </cell>
          <cell r="O821">
            <v>10101.74</v>
          </cell>
        </row>
        <row r="822">
          <cell r="A822">
            <v>21687.04</v>
          </cell>
          <cell r="B822">
            <v>15575.226</v>
          </cell>
          <cell r="C822">
            <v>13222.39</v>
          </cell>
          <cell r="D822">
            <v>13061.89</v>
          </cell>
          <cell r="E822">
            <v>13061.89</v>
          </cell>
          <cell r="F822">
            <v>10821.156</v>
          </cell>
          <cell r="G822">
            <v>10791.59</v>
          </cell>
          <cell r="H822">
            <v>10791.59</v>
          </cell>
          <cell r="I822">
            <v>10791.59</v>
          </cell>
          <cell r="J822">
            <v>10821.156</v>
          </cell>
          <cell r="K822">
            <v>10791.59</v>
          </cell>
          <cell r="L822">
            <v>10791.59</v>
          </cell>
          <cell r="M822">
            <v>10275.62</v>
          </cell>
          <cell r="N822">
            <v>10129.416</v>
          </cell>
          <cell r="O822">
            <v>10101.74</v>
          </cell>
        </row>
        <row r="823">
          <cell r="A823">
            <v>21687.04</v>
          </cell>
          <cell r="B823">
            <v>15575.226</v>
          </cell>
          <cell r="C823">
            <v>13222.39</v>
          </cell>
          <cell r="D823">
            <v>13061.89</v>
          </cell>
          <cell r="E823">
            <v>13061.89</v>
          </cell>
          <cell r="F823">
            <v>10821.156</v>
          </cell>
          <cell r="G823">
            <v>10791.59</v>
          </cell>
          <cell r="H823">
            <v>10791.59</v>
          </cell>
          <cell r="I823">
            <v>10791.59</v>
          </cell>
          <cell r="J823">
            <v>10821.156</v>
          </cell>
          <cell r="K823">
            <v>10791.59</v>
          </cell>
          <cell r="L823">
            <v>10791.59</v>
          </cell>
          <cell r="M823">
            <v>10275.62</v>
          </cell>
          <cell r="N823">
            <v>10129.416</v>
          </cell>
          <cell r="O823">
            <v>10101.74</v>
          </cell>
        </row>
        <row r="824">
          <cell r="A824">
            <v>21687.04</v>
          </cell>
          <cell r="B824">
            <v>15575.226</v>
          </cell>
          <cell r="C824">
            <v>13222.39</v>
          </cell>
          <cell r="D824">
            <v>13061.89</v>
          </cell>
          <cell r="E824">
            <v>13061.89</v>
          </cell>
          <cell r="F824">
            <v>10821.156</v>
          </cell>
          <cell r="G824">
            <v>10791.59</v>
          </cell>
          <cell r="H824">
            <v>10791.59</v>
          </cell>
          <cell r="I824">
            <v>10791.59</v>
          </cell>
          <cell r="J824">
            <v>10821.156</v>
          </cell>
          <cell r="K824">
            <v>10791.59</v>
          </cell>
          <cell r="L824">
            <v>10791.59</v>
          </cell>
          <cell r="M824">
            <v>10275.62</v>
          </cell>
          <cell r="N824">
            <v>10129.416</v>
          </cell>
          <cell r="O824">
            <v>10101.74</v>
          </cell>
        </row>
        <row r="825">
          <cell r="A825">
            <v>21687.04</v>
          </cell>
          <cell r="B825">
            <v>15575.226</v>
          </cell>
          <cell r="C825">
            <v>13222.39</v>
          </cell>
          <cell r="D825">
            <v>13061.89</v>
          </cell>
          <cell r="E825">
            <v>13061.89</v>
          </cell>
          <cell r="F825">
            <v>10821.156</v>
          </cell>
          <cell r="G825">
            <v>10791.59</v>
          </cell>
          <cell r="H825">
            <v>10791.59</v>
          </cell>
          <cell r="I825">
            <v>10791.59</v>
          </cell>
          <cell r="J825">
            <v>10821.156</v>
          </cell>
          <cell r="K825">
            <v>10791.59</v>
          </cell>
          <cell r="L825">
            <v>10791.59</v>
          </cell>
          <cell r="M825">
            <v>10275.62</v>
          </cell>
          <cell r="N825">
            <v>10129.416</v>
          </cell>
          <cell r="O825">
            <v>10101.74</v>
          </cell>
        </row>
        <row r="826">
          <cell r="A826">
            <v>21687.04</v>
          </cell>
          <cell r="B826">
            <v>15575.226</v>
          </cell>
          <cell r="C826">
            <v>13222.39</v>
          </cell>
          <cell r="D826">
            <v>13061.89</v>
          </cell>
          <cell r="E826">
            <v>13061.89</v>
          </cell>
          <cell r="F826">
            <v>10821.156</v>
          </cell>
          <cell r="G826">
            <v>10791.59</v>
          </cell>
          <cell r="H826">
            <v>10791.59</v>
          </cell>
          <cell r="I826">
            <v>10791.59</v>
          </cell>
          <cell r="J826">
            <v>10821.156</v>
          </cell>
          <cell r="K826">
            <v>10791.59</v>
          </cell>
          <cell r="L826">
            <v>10791.59</v>
          </cell>
          <cell r="M826">
            <v>10275.62</v>
          </cell>
          <cell r="N826">
            <v>10129.416</v>
          </cell>
          <cell r="O826">
            <v>10101.74</v>
          </cell>
        </row>
        <row r="827">
          <cell r="A827">
            <v>21687.04</v>
          </cell>
          <cell r="B827">
            <v>15575.226</v>
          </cell>
          <cell r="C827">
            <v>13222.39</v>
          </cell>
          <cell r="D827">
            <v>13061.89</v>
          </cell>
          <cell r="E827">
            <v>13061.89</v>
          </cell>
          <cell r="F827">
            <v>10821.156</v>
          </cell>
          <cell r="G827">
            <v>10791.59</v>
          </cell>
          <cell r="H827">
            <v>10791.59</v>
          </cell>
          <cell r="I827">
            <v>10791.59</v>
          </cell>
          <cell r="J827">
            <v>10821.156</v>
          </cell>
          <cell r="K827">
            <v>10791.59</v>
          </cell>
          <cell r="L827">
            <v>10791.59</v>
          </cell>
          <cell r="M827">
            <v>10275.62</v>
          </cell>
          <cell r="N827">
            <v>10129.416</v>
          </cell>
          <cell r="O827">
            <v>10101.74</v>
          </cell>
        </row>
        <row r="828">
          <cell r="A828">
            <v>21687.04</v>
          </cell>
          <cell r="B828">
            <v>15575.226</v>
          </cell>
          <cell r="C828">
            <v>13222.39</v>
          </cell>
          <cell r="D828">
            <v>13061.89</v>
          </cell>
          <cell r="E828">
            <v>13061.89</v>
          </cell>
          <cell r="F828">
            <v>10821.156</v>
          </cell>
          <cell r="G828">
            <v>10791.59</v>
          </cell>
          <cell r="H828">
            <v>10791.59</v>
          </cell>
          <cell r="I828">
            <v>10791.59</v>
          </cell>
          <cell r="J828">
            <v>10821.156</v>
          </cell>
          <cell r="K828">
            <v>10791.59</v>
          </cell>
          <cell r="L828">
            <v>10791.59</v>
          </cell>
          <cell r="M828">
            <v>10275.62</v>
          </cell>
          <cell r="N828">
            <v>10129.416</v>
          </cell>
          <cell r="O828">
            <v>10101.74</v>
          </cell>
        </row>
        <row r="829">
          <cell r="A829">
            <v>21687.04</v>
          </cell>
          <cell r="B829">
            <v>15575.226</v>
          </cell>
          <cell r="C829">
            <v>13222.39</v>
          </cell>
          <cell r="D829">
            <v>13061.89</v>
          </cell>
          <cell r="E829">
            <v>13061.89</v>
          </cell>
          <cell r="F829">
            <v>10821.156</v>
          </cell>
          <cell r="G829">
            <v>10791.59</v>
          </cell>
          <cell r="H829">
            <v>10791.59</v>
          </cell>
          <cell r="I829">
            <v>10791.59</v>
          </cell>
          <cell r="J829">
            <v>10821.156</v>
          </cell>
          <cell r="K829">
            <v>10791.59</v>
          </cell>
          <cell r="L829">
            <v>10791.59</v>
          </cell>
          <cell r="M829">
            <v>10275.62</v>
          </cell>
          <cell r="N829">
            <v>10129.416</v>
          </cell>
          <cell r="O829">
            <v>10101.74</v>
          </cell>
        </row>
        <row r="830">
          <cell r="A830">
            <v>21687.04</v>
          </cell>
          <cell r="B830">
            <v>15575.226</v>
          </cell>
          <cell r="C830">
            <v>13222.39</v>
          </cell>
          <cell r="D830">
            <v>13061.89</v>
          </cell>
          <cell r="E830">
            <v>13061.89</v>
          </cell>
          <cell r="F830">
            <v>10821.156</v>
          </cell>
          <cell r="G830">
            <v>10791.59</v>
          </cell>
          <cell r="H830">
            <v>10791.59</v>
          </cell>
          <cell r="I830">
            <v>10791.59</v>
          </cell>
          <cell r="J830">
            <v>10821.156</v>
          </cell>
          <cell r="K830">
            <v>10791.59</v>
          </cell>
          <cell r="L830">
            <v>10791.59</v>
          </cell>
          <cell r="M830">
            <v>10275.62</v>
          </cell>
          <cell r="N830">
            <v>10129.416</v>
          </cell>
          <cell r="O830">
            <v>10101.74</v>
          </cell>
        </row>
        <row r="831">
          <cell r="A831">
            <v>21687.04</v>
          </cell>
          <cell r="B831">
            <v>15575.226</v>
          </cell>
          <cell r="C831">
            <v>13222.39</v>
          </cell>
          <cell r="D831">
            <v>13061.89</v>
          </cell>
          <cell r="E831">
            <v>13061.89</v>
          </cell>
          <cell r="F831">
            <v>10821.156</v>
          </cell>
          <cell r="G831">
            <v>10791.59</v>
          </cell>
          <cell r="H831">
            <v>10791.59</v>
          </cell>
          <cell r="I831">
            <v>10791.59</v>
          </cell>
          <cell r="J831">
            <v>10821.156</v>
          </cell>
          <cell r="K831">
            <v>10791.59</v>
          </cell>
          <cell r="L831">
            <v>10791.59</v>
          </cell>
          <cell r="M831">
            <v>10275.62</v>
          </cell>
          <cell r="N831">
            <v>10129.416</v>
          </cell>
          <cell r="O831">
            <v>10101.74</v>
          </cell>
        </row>
        <row r="832">
          <cell r="A832">
            <v>21687.04</v>
          </cell>
          <cell r="B832">
            <v>15575.226</v>
          </cell>
          <cell r="C832">
            <v>13222.39</v>
          </cell>
          <cell r="D832">
            <v>13061.89</v>
          </cell>
          <cell r="E832">
            <v>13061.89</v>
          </cell>
          <cell r="F832">
            <v>10821.156</v>
          </cell>
          <cell r="G832">
            <v>10791.59</v>
          </cell>
          <cell r="H832">
            <v>10791.59</v>
          </cell>
          <cell r="I832">
            <v>10791.59</v>
          </cell>
          <cell r="J832">
            <v>10821.156</v>
          </cell>
          <cell r="K832">
            <v>10791.59</v>
          </cell>
          <cell r="L832">
            <v>10791.59</v>
          </cell>
          <cell r="M832">
            <v>10275.62</v>
          </cell>
          <cell r="N832">
            <v>10129.416</v>
          </cell>
          <cell r="O832">
            <v>10101.74</v>
          </cell>
        </row>
        <row r="833">
          <cell r="A833">
            <v>21687.04</v>
          </cell>
          <cell r="B833">
            <v>15575.226</v>
          </cell>
          <cell r="C833">
            <v>13222.39</v>
          </cell>
          <cell r="D833">
            <v>13061.89</v>
          </cell>
          <cell r="E833">
            <v>13061.89</v>
          </cell>
          <cell r="F833">
            <v>10821.156</v>
          </cell>
          <cell r="G833">
            <v>10791.59</v>
          </cell>
          <cell r="H833">
            <v>10791.59</v>
          </cell>
          <cell r="I833">
            <v>10791.59</v>
          </cell>
          <cell r="J833">
            <v>10821.156</v>
          </cell>
          <cell r="K833">
            <v>10791.59</v>
          </cell>
          <cell r="L833">
            <v>10791.59</v>
          </cell>
          <cell r="M833">
            <v>10275.62</v>
          </cell>
          <cell r="N833">
            <v>10129.416</v>
          </cell>
          <cell r="O833">
            <v>10101.74</v>
          </cell>
        </row>
        <row r="834">
          <cell r="A834">
            <v>21687.04</v>
          </cell>
          <cell r="B834">
            <v>15575.226</v>
          </cell>
          <cell r="C834">
            <v>13222.39</v>
          </cell>
          <cell r="D834">
            <v>13061.89</v>
          </cell>
          <cell r="E834">
            <v>13061.89</v>
          </cell>
          <cell r="F834">
            <v>10821.156</v>
          </cell>
          <cell r="G834">
            <v>10791.59</v>
          </cell>
          <cell r="H834">
            <v>10791.59</v>
          </cell>
          <cell r="I834">
            <v>10791.59</v>
          </cell>
          <cell r="J834">
            <v>10821.156</v>
          </cell>
          <cell r="K834">
            <v>10791.59</v>
          </cell>
          <cell r="L834">
            <v>10791.59</v>
          </cell>
          <cell r="M834">
            <v>10275.62</v>
          </cell>
          <cell r="N834">
            <v>10129.416</v>
          </cell>
          <cell r="O834">
            <v>10101.74</v>
          </cell>
        </row>
        <row r="835">
          <cell r="A835">
            <v>21687.04</v>
          </cell>
          <cell r="B835">
            <v>15575.226</v>
          </cell>
          <cell r="C835">
            <v>13222.39</v>
          </cell>
          <cell r="D835">
            <v>13061.89</v>
          </cell>
          <cell r="E835">
            <v>13061.89</v>
          </cell>
          <cell r="F835">
            <v>10821.156</v>
          </cell>
          <cell r="G835">
            <v>10791.59</v>
          </cell>
          <cell r="H835">
            <v>10791.59</v>
          </cell>
          <cell r="I835">
            <v>10791.59</v>
          </cell>
          <cell r="J835">
            <v>10821.156</v>
          </cell>
          <cell r="K835">
            <v>10791.59</v>
          </cell>
          <cell r="L835">
            <v>10791.59</v>
          </cell>
          <cell r="M835">
            <v>10275.62</v>
          </cell>
          <cell r="N835">
            <v>10129.416</v>
          </cell>
          <cell r="O835">
            <v>10101.74</v>
          </cell>
        </row>
        <row r="836">
          <cell r="A836">
            <v>21687.04</v>
          </cell>
          <cell r="B836">
            <v>15575.226</v>
          </cell>
          <cell r="C836">
            <v>13222.39</v>
          </cell>
          <cell r="D836">
            <v>13061.89</v>
          </cell>
          <cell r="E836">
            <v>13061.89</v>
          </cell>
          <cell r="F836">
            <v>10821.156</v>
          </cell>
          <cell r="G836">
            <v>10791.59</v>
          </cell>
          <cell r="H836">
            <v>10791.59</v>
          </cell>
          <cell r="I836">
            <v>10791.59</v>
          </cell>
          <cell r="J836">
            <v>10821.156</v>
          </cell>
          <cell r="K836">
            <v>10791.59</v>
          </cell>
          <cell r="L836">
            <v>10791.59</v>
          </cell>
          <cell r="M836">
            <v>10275.62</v>
          </cell>
          <cell r="N836">
            <v>10129.416</v>
          </cell>
          <cell r="O836">
            <v>10101.74</v>
          </cell>
        </row>
        <row r="837">
          <cell r="A837">
            <v>21687.04</v>
          </cell>
          <cell r="B837">
            <v>15575.226</v>
          </cell>
          <cell r="C837">
            <v>13222.39</v>
          </cell>
          <cell r="D837">
            <v>13061.89</v>
          </cell>
          <cell r="E837">
            <v>13061.89</v>
          </cell>
          <cell r="F837">
            <v>10821.156</v>
          </cell>
          <cell r="G837">
            <v>10791.59</v>
          </cell>
          <cell r="H837">
            <v>10791.59</v>
          </cell>
          <cell r="I837">
            <v>10791.59</v>
          </cell>
          <cell r="J837">
            <v>10821.156</v>
          </cell>
          <cell r="K837">
            <v>10791.59</v>
          </cell>
          <cell r="L837">
            <v>10791.59</v>
          </cell>
          <cell r="M837">
            <v>10275.62</v>
          </cell>
          <cell r="N837">
            <v>10129.416</v>
          </cell>
          <cell r="O837">
            <v>10101.74</v>
          </cell>
        </row>
        <row r="838">
          <cell r="A838">
            <v>21687.04</v>
          </cell>
          <cell r="B838">
            <v>15575.226</v>
          </cell>
          <cell r="C838">
            <v>13222.39</v>
          </cell>
          <cell r="D838">
            <v>13061.89</v>
          </cell>
          <cell r="E838">
            <v>13061.89</v>
          </cell>
          <cell r="F838">
            <v>10821.156</v>
          </cell>
          <cell r="G838">
            <v>10791.59</v>
          </cell>
          <cell r="H838">
            <v>10791.59</v>
          </cell>
          <cell r="I838">
            <v>10791.59</v>
          </cell>
          <cell r="J838">
            <v>10821.156</v>
          </cell>
          <cell r="K838">
            <v>10791.59</v>
          </cell>
          <cell r="L838">
            <v>10791.59</v>
          </cell>
          <cell r="M838">
            <v>10275.62</v>
          </cell>
          <cell r="N838">
            <v>10129.416</v>
          </cell>
          <cell r="O838">
            <v>10101.74</v>
          </cell>
        </row>
        <row r="839">
          <cell r="A839">
            <v>21687.04</v>
          </cell>
          <cell r="B839">
            <v>15575.226</v>
          </cell>
          <cell r="C839">
            <v>13222.39</v>
          </cell>
          <cell r="D839">
            <v>13061.89</v>
          </cell>
          <cell r="E839">
            <v>13061.89</v>
          </cell>
          <cell r="F839">
            <v>10821.156</v>
          </cell>
          <cell r="G839">
            <v>10791.59</v>
          </cell>
          <cell r="H839">
            <v>10791.59</v>
          </cell>
          <cell r="I839">
            <v>10791.59</v>
          </cell>
          <cell r="J839">
            <v>10821.156</v>
          </cell>
          <cell r="K839">
            <v>10791.59</v>
          </cell>
          <cell r="L839">
            <v>10791.59</v>
          </cell>
          <cell r="M839">
            <v>10275.62</v>
          </cell>
          <cell r="N839">
            <v>10129.416</v>
          </cell>
          <cell r="O839">
            <v>10101.74</v>
          </cell>
        </row>
        <row r="840">
          <cell r="A840">
            <v>21687.04</v>
          </cell>
          <cell r="B840">
            <v>15575.226</v>
          </cell>
          <cell r="C840">
            <v>13222.39</v>
          </cell>
          <cell r="D840">
            <v>13061.89</v>
          </cell>
          <cell r="E840">
            <v>13061.89</v>
          </cell>
          <cell r="F840">
            <v>10821.156</v>
          </cell>
          <cell r="G840">
            <v>10791.59</v>
          </cell>
          <cell r="H840">
            <v>10791.59</v>
          </cell>
          <cell r="I840">
            <v>10791.59</v>
          </cell>
          <cell r="J840">
            <v>10821.156</v>
          </cell>
          <cell r="K840">
            <v>10791.59</v>
          </cell>
          <cell r="L840">
            <v>10791.59</v>
          </cell>
          <cell r="M840">
            <v>10275.62</v>
          </cell>
          <cell r="N840">
            <v>10129.416</v>
          </cell>
          <cell r="O840">
            <v>10101.74</v>
          </cell>
        </row>
        <row r="841">
          <cell r="A841">
            <v>21687.04</v>
          </cell>
          <cell r="B841">
            <v>15575.226</v>
          </cell>
          <cell r="C841">
            <v>13222.39</v>
          </cell>
          <cell r="D841">
            <v>13061.89</v>
          </cell>
          <cell r="E841">
            <v>13061.89</v>
          </cell>
          <cell r="F841">
            <v>10821.156</v>
          </cell>
          <cell r="G841">
            <v>10791.59</v>
          </cell>
          <cell r="H841">
            <v>10791.59</v>
          </cell>
          <cell r="I841">
            <v>10791.59</v>
          </cell>
          <cell r="J841">
            <v>10821.156</v>
          </cell>
          <cell r="K841">
            <v>10791.59</v>
          </cell>
          <cell r="L841">
            <v>10791.59</v>
          </cell>
          <cell r="M841">
            <v>10275.62</v>
          </cell>
          <cell r="N841">
            <v>10129.416</v>
          </cell>
          <cell r="O841">
            <v>10101.74</v>
          </cell>
        </row>
        <row r="842">
          <cell r="A842">
            <v>21687.04</v>
          </cell>
          <cell r="B842">
            <v>15575.226</v>
          </cell>
          <cell r="C842">
            <v>13222.39</v>
          </cell>
          <cell r="D842">
            <v>13061.89</v>
          </cell>
          <cell r="E842">
            <v>13061.89</v>
          </cell>
          <cell r="F842">
            <v>10821.156</v>
          </cell>
          <cell r="G842">
            <v>10791.59</v>
          </cell>
          <cell r="H842">
            <v>10791.59</v>
          </cell>
          <cell r="I842">
            <v>10791.59</v>
          </cell>
          <cell r="J842">
            <v>10821.156</v>
          </cell>
          <cell r="K842">
            <v>10791.59</v>
          </cell>
          <cell r="L842">
            <v>10791.59</v>
          </cell>
          <cell r="M842">
            <v>10275.62</v>
          </cell>
          <cell r="N842">
            <v>10129.416</v>
          </cell>
          <cell r="O842">
            <v>10101.74</v>
          </cell>
        </row>
        <row r="843">
          <cell r="A843">
            <v>21687.04</v>
          </cell>
          <cell r="B843">
            <v>15575.226</v>
          </cell>
          <cell r="C843">
            <v>13222.39</v>
          </cell>
          <cell r="D843">
            <v>13061.89</v>
          </cell>
          <cell r="E843">
            <v>13061.89</v>
          </cell>
          <cell r="F843">
            <v>10821.156</v>
          </cell>
          <cell r="G843">
            <v>10791.59</v>
          </cell>
          <cell r="H843">
            <v>10791.59</v>
          </cell>
          <cell r="I843">
            <v>10791.59</v>
          </cell>
          <cell r="J843">
            <v>10821.156</v>
          </cell>
          <cell r="K843">
            <v>10791.59</v>
          </cell>
          <cell r="L843">
            <v>10791.59</v>
          </cell>
          <cell r="M843">
            <v>10275.62</v>
          </cell>
          <cell r="N843">
            <v>10129.416</v>
          </cell>
          <cell r="O843">
            <v>10101.74</v>
          </cell>
        </row>
        <row r="844">
          <cell r="A844">
            <v>21687.04</v>
          </cell>
          <cell r="B844">
            <v>15575.226</v>
          </cell>
          <cell r="C844">
            <v>13222.39</v>
          </cell>
          <cell r="D844">
            <v>13061.89</v>
          </cell>
          <cell r="E844">
            <v>13061.89</v>
          </cell>
          <cell r="F844">
            <v>10821.156</v>
          </cell>
          <cell r="G844">
            <v>10791.59</v>
          </cell>
          <cell r="H844">
            <v>10791.59</v>
          </cell>
          <cell r="I844">
            <v>10791.59</v>
          </cell>
          <cell r="J844">
            <v>10821.156</v>
          </cell>
          <cell r="K844">
            <v>10791.59</v>
          </cell>
          <cell r="L844">
            <v>10791.59</v>
          </cell>
          <cell r="M844">
            <v>10275.62</v>
          </cell>
          <cell r="N844">
            <v>10129.416</v>
          </cell>
          <cell r="O844">
            <v>10101.74</v>
          </cell>
        </row>
        <row r="845">
          <cell r="A845">
            <v>21687.04</v>
          </cell>
          <cell r="B845">
            <v>15575.226</v>
          </cell>
          <cell r="C845">
            <v>13222.39</v>
          </cell>
          <cell r="D845">
            <v>13061.89</v>
          </cell>
          <cell r="E845">
            <v>13061.89</v>
          </cell>
          <cell r="F845">
            <v>10821.156</v>
          </cell>
          <cell r="G845">
            <v>10791.59</v>
          </cell>
          <cell r="H845">
            <v>10791.59</v>
          </cell>
          <cell r="I845">
            <v>10791.59</v>
          </cell>
          <cell r="J845">
            <v>10821.156</v>
          </cell>
          <cell r="K845">
            <v>10791.59</v>
          </cell>
          <cell r="L845">
            <v>10791.59</v>
          </cell>
          <cell r="M845">
            <v>10275.62</v>
          </cell>
          <cell r="N845">
            <v>10129.416</v>
          </cell>
          <cell r="O845">
            <v>10101.74</v>
          </cell>
        </row>
        <row r="846">
          <cell r="A846">
            <v>21687.04</v>
          </cell>
          <cell r="B846">
            <v>15575.226</v>
          </cell>
          <cell r="C846">
            <v>13222.39</v>
          </cell>
          <cell r="D846">
            <v>13061.89</v>
          </cell>
          <cell r="E846">
            <v>13061.89</v>
          </cell>
          <cell r="F846">
            <v>10821.156</v>
          </cell>
          <cell r="G846">
            <v>10791.59</v>
          </cell>
          <cell r="H846">
            <v>10791.59</v>
          </cell>
          <cell r="I846">
            <v>10791.59</v>
          </cell>
          <cell r="J846">
            <v>10821.156</v>
          </cell>
          <cell r="K846">
            <v>10791.59</v>
          </cell>
          <cell r="L846">
            <v>10791.59</v>
          </cell>
          <cell r="M846">
            <v>10275.62</v>
          </cell>
          <cell r="N846">
            <v>10129.416</v>
          </cell>
          <cell r="O846">
            <v>10101.74</v>
          </cell>
        </row>
        <row r="847">
          <cell r="A847">
            <v>21687.04</v>
          </cell>
          <cell r="B847">
            <v>15575.226</v>
          </cell>
          <cell r="C847">
            <v>13222.39</v>
          </cell>
          <cell r="D847">
            <v>13061.89</v>
          </cell>
          <cell r="E847">
            <v>13061.89</v>
          </cell>
          <cell r="F847">
            <v>10821.156</v>
          </cell>
          <cell r="G847">
            <v>10791.59</v>
          </cell>
          <cell r="H847">
            <v>10791.59</v>
          </cell>
          <cell r="I847">
            <v>10791.59</v>
          </cell>
          <cell r="J847">
            <v>10821.156</v>
          </cell>
          <cell r="K847">
            <v>10791.59</v>
          </cell>
          <cell r="L847">
            <v>10791.59</v>
          </cell>
          <cell r="M847">
            <v>10275.62</v>
          </cell>
          <cell r="N847">
            <v>10129.416</v>
          </cell>
          <cell r="O847">
            <v>10101.74</v>
          </cell>
        </row>
        <row r="848">
          <cell r="A848">
            <v>21687.04</v>
          </cell>
          <cell r="B848">
            <v>15575.226</v>
          </cell>
          <cell r="C848">
            <v>13222.39</v>
          </cell>
          <cell r="D848">
            <v>13061.89</v>
          </cell>
          <cell r="E848">
            <v>13061.89</v>
          </cell>
          <cell r="F848">
            <v>10821.156</v>
          </cell>
          <cell r="G848">
            <v>10791.59</v>
          </cell>
          <cell r="H848">
            <v>10791.59</v>
          </cell>
          <cell r="I848">
            <v>10791.59</v>
          </cell>
          <cell r="J848">
            <v>10821.156</v>
          </cell>
          <cell r="K848">
            <v>10791.59</v>
          </cell>
          <cell r="L848">
            <v>10791.59</v>
          </cell>
          <cell r="M848">
            <v>10275.62</v>
          </cell>
          <cell r="N848">
            <v>10129.416</v>
          </cell>
          <cell r="O848">
            <v>10101.74</v>
          </cell>
        </row>
        <row r="849">
          <cell r="A849">
            <v>21687.04</v>
          </cell>
          <cell r="B849">
            <v>15575.226</v>
          </cell>
          <cell r="C849">
            <v>13222.39</v>
          </cell>
          <cell r="D849">
            <v>13061.89</v>
          </cell>
          <cell r="E849">
            <v>13061.89</v>
          </cell>
          <cell r="F849">
            <v>10821.156</v>
          </cell>
          <cell r="G849">
            <v>10791.59</v>
          </cell>
          <cell r="H849">
            <v>10791.59</v>
          </cell>
          <cell r="I849">
            <v>10791.59</v>
          </cell>
          <cell r="J849">
            <v>10821.156</v>
          </cell>
          <cell r="K849">
            <v>10791.59</v>
          </cell>
          <cell r="L849">
            <v>10791.59</v>
          </cell>
          <cell r="M849">
            <v>10275.62</v>
          </cell>
          <cell r="N849">
            <v>10129.416</v>
          </cell>
          <cell r="O849">
            <v>10101.74</v>
          </cell>
        </row>
        <row r="850">
          <cell r="A850">
            <v>21687.04</v>
          </cell>
          <cell r="B850">
            <v>15575.226</v>
          </cell>
          <cell r="C850">
            <v>13222.39</v>
          </cell>
          <cell r="D850">
            <v>13061.89</v>
          </cell>
          <cell r="E850">
            <v>13061.89</v>
          </cell>
          <cell r="F850">
            <v>10821.156</v>
          </cell>
          <cell r="G850">
            <v>10791.59</v>
          </cell>
          <cell r="H850">
            <v>10791.59</v>
          </cell>
          <cell r="I850">
            <v>10791.59</v>
          </cell>
          <cell r="J850">
            <v>10821.156</v>
          </cell>
          <cell r="K850">
            <v>10791.59</v>
          </cell>
          <cell r="L850">
            <v>10791.59</v>
          </cell>
          <cell r="M850">
            <v>10275.62</v>
          </cell>
          <cell r="N850">
            <v>10129.416</v>
          </cell>
          <cell r="O850">
            <v>10101.74</v>
          </cell>
        </row>
        <row r="851">
          <cell r="A851">
            <v>21687.04</v>
          </cell>
          <cell r="B851">
            <v>15575.226</v>
          </cell>
          <cell r="C851">
            <v>13222.39</v>
          </cell>
          <cell r="D851">
            <v>13061.89</v>
          </cell>
          <cell r="E851">
            <v>13061.89</v>
          </cell>
          <cell r="F851">
            <v>10821.156</v>
          </cell>
          <cell r="G851">
            <v>10791.59</v>
          </cell>
          <cell r="H851">
            <v>10791.59</v>
          </cell>
          <cell r="I851">
            <v>10791.59</v>
          </cell>
          <cell r="J851">
            <v>10821.156</v>
          </cell>
          <cell r="K851">
            <v>10791.59</v>
          </cell>
          <cell r="L851">
            <v>10791.59</v>
          </cell>
          <cell r="M851">
            <v>10275.62</v>
          </cell>
          <cell r="N851">
            <v>10129.416</v>
          </cell>
          <cell r="O851">
            <v>10101.74</v>
          </cell>
        </row>
        <row r="852">
          <cell r="A852">
            <v>21687.04</v>
          </cell>
          <cell r="B852">
            <v>15575.226</v>
          </cell>
          <cell r="C852">
            <v>13222.39</v>
          </cell>
          <cell r="D852">
            <v>13061.89</v>
          </cell>
          <cell r="E852">
            <v>13061.89</v>
          </cell>
          <cell r="F852">
            <v>10821.156</v>
          </cell>
          <cell r="G852">
            <v>10791.59</v>
          </cell>
          <cell r="H852">
            <v>10791.59</v>
          </cell>
          <cell r="I852">
            <v>10791.59</v>
          </cell>
          <cell r="J852">
            <v>10821.156</v>
          </cell>
          <cell r="K852">
            <v>10791.59</v>
          </cell>
          <cell r="L852">
            <v>10791.59</v>
          </cell>
          <cell r="M852">
            <v>10275.62</v>
          </cell>
          <cell r="N852">
            <v>10129.416</v>
          </cell>
          <cell r="O852">
            <v>10101.74</v>
          </cell>
        </row>
        <row r="853">
          <cell r="A853">
            <v>21687.04</v>
          </cell>
          <cell r="B853">
            <v>15575.226</v>
          </cell>
          <cell r="C853">
            <v>13222.39</v>
          </cell>
          <cell r="D853">
            <v>13061.89</v>
          </cell>
          <cell r="E853">
            <v>13061.89</v>
          </cell>
          <cell r="F853">
            <v>10821.156</v>
          </cell>
          <cell r="G853">
            <v>10791.59</v>
          </cell>
          <cell r="H853">
            <v>10791.59</v>
          </cell>
          <cell r="I853">
            <v>10791.59</v>
          </cell>
          <cell r="J853">
            <v>10821.156</v>
          </cell>
          <cell r="K853">
            <v>10791.59</v>
          </cell>
          <cell r="L853">
            <v>10791.59</v>
          </cell>
          <cell r="M853">
            <v>10275.62</v>
          </cell>
          <cell r="N853">
            <v>10129.416</v>
          </cell>
          <cell r="O853">
            <v>10101.74</v>
          </cell>
        </row>
        <row r="854">
          <cell r="A854">
            <v>21687.04</v>
          </cell>
          <cell r="B854">
            <v>15575.226</v>
          </cell>
          <cell r="C854">
            <v>13222.39</v>
          </cell>
          <cell r="D854">
            <v>13061.89</v>
          </cell>
          <cell r="E854">
            <v>13061.89</v>
          </cell>
          <cell r="F854">
            <v>10821.156</v>
          </cell>
          <cell r="G854">
            <v>10791.59</v>
          </cell>
          <cell r="H854">
            <v>10791.59</v>
          </cell>
          <cell r="I854">
            <v>10791.59</v>
          </cell>
          <cell r="J854">
            <v>10821.156</v>
          </cell>
          <cell r="K854">
            <v>10791.59</v>
          </cell>
          <cell r="L854">
            <v>10791.59</v>
          </cell>
          <cell r="M854">
            <v>10275.62</v>
          </cell>
          <cell r="N854">
            <v>10129.416</v>
          </cell>
          <cell r="O854">
            <v>10101.74</v>
          </cell>
        </row>
        <row r="855">
          <cell r="A855">
            <v>21687.04</v>
          </cell>
          <cell r="B855">
            <v>15575.226</v>
          </cell>
          <cell r="C855">
            <v>13222.39</v>
          </cell>
          <cell r="D855">
            <v>13061.89</v>
          </cell>
          <cell r="E855">
            <v>13061.89</v>
          </cell>
          <cell r="F855">
            <v>10821.156</v>
          </cell>
          <cell r="G855">
            <v>10791.59</v>
          </cell>
          <cell r="H855">
            <v>10791.59</v>
          </cell>
          <cell r="I855">
            <v>10791.59</v>
          </cell>
          <cell r="J855">
            <v>10821.156</v>
          </cell>
          <cell r="K855">
            <v>10791.59</v>
          </cell>
          <cell r="L855">
            <v>10791.59</v>
          </cell>
          <cell r="M855">
            <v>10275.62</v>
          </cell>
          <cell r="N855">
            <v>10129.416</v>
          </cell>
          <cell r="O855">
            <v>10101.74</v>
          </cell>
        </row>
        <row r="856">
          <cell r="A856">
            <v>21687.04</v>
          </cell>
          <cell r="B856">
            <v>15575.226</v>
          </cell>
          <cell r="C856">
            <v>13222.39</v>
          </cell>
          <cell r="D856">
            <v>13061.89</v>
          </cell>
          <cell r="E856">
            <v>13061.89</v>
          </cell>
          <cell r="F856">
            <v>10821.156</v>
          </cell>
          <cell r="G856">
            <v>10791.59</v>
          </cell>
          <cell r="H856">
            <v>10791.59</v>
          </cell>
          <cell r="I856">
            <v>10791.59</v>
          </cell>
          <cell r="J856">
            <v>10821.156</v>
          </cell>
          <cell r="K856">
            <v>10791.59</v>
          </cell>
          <cell r="L856">
            <v>10791.59</v>
          </cell>
          <cell r="M856">
            <v>10275.62</v>
          </cell>
          <cell r="N856">
            <v>10129.416</v>
          </cell>
          <cell r="O856">
            <v>10101.74</v>
          </cell>
        </row>
        <row r="857">
          <cell r="A857">
            <v>21687.04</v>
          </cell>
          <cell r="B857">
            <v>15575.226</v>
          </cell>
          <cell r="C857">
            <v>13222.39</v>
          </cell>
          <cell r="D857">
            <v>13061.89</v>
          </cell>
          <cell r="E857">
            <v>13061.89</v>
          </cell>
          <cell r="F857">
            <v>10821.156</v>
          </cell>
          <cell r="G857">
            <v>10791.59</v>
          </cell>
          <cell r="H857">
            <v>10791.59</v>
          </cell>
          <cell r="I857">
            <v>10791.59</v>
          </cell>
          <cell r="J857">
            <v>10821.156</v>
          </cell>
          <cell r="K857">
            <v>10791.59</v>
          </cell>
          <cell r="L857">
            <v>10791.59</v>
          </cell>
          <cell r="M857">
            <v>10275.62</v>
          </cell>
          <cell r="N857">
            <v>10129.416</v>
          </cell>
          <cell r="O857">
            <v>10101.74</v>
          </cell>
        </row>
        <row r="858">
          <cell r="A858">
            <v>21687.04</v>
          </cell>
          <cell r="B858">
            <v>15575.226</v>
          </cell>
          <cell r="C858">
            <v>13222.39</v>
          </cell>
          <cell r="D858">
            <v>13061.89</v>
          </cell>
          <cell r="E858">
            <v>13061.89</v>
          </cell>
          <cell r="F858">
            <v>10821.156</v>
          </cell>
          <cell r="G858">
            <v>10791.59</v>
          </cell>
          <cell r="H858">
            <v>10791.59</v>
          </cell>
          <cell r="I858">
            <v>10791.59</v>
          </cell>
          <cell r="J858">
            <v>10821.156</v>
          </cell>
          <cell r="K858">
            <v>10791.59</v>
          </cell>
          <cell r="L858">
            <v>10791.59</v>
          </cell>
          <cell r="M858">
            <v>10275.62</v>
          </cell>
          <cell r="N858">
            <v>10129.416</v>
          </cell>
          <cell r="O858">
            <v>10101.74</v>
          </cell>
        </row>
        <row r="859">
          <cell r="A859">
            <v>21687.04</v>
          </cell>
          <cell r="B859">
            <v>15575.226</v>
          </cell>
          <cell r="C859">
            <v>13222.39</v>
          </cell>
          <cell r="D859">
            <v>13061.89</v>
          </cell>
          <cell r="E859">
            <v>13061.89</v>
          </cell>
          <cell r="F859">
            <v>10821.156</v>
          </cell>
          <cell r="G859">
            <v>10791.59</v>
          </cell>
          <cell r="H859">
            <v>10791.59</v>
          </cell>
          <cell r="I859">
            <v>10791.59</v>
          </cell>
          <cell r="J859">
            <v>10821.156</v>
          </cell>
          <cell r="K859">
            <v>10791.59</v>
          </cell>
          <cell r="L859">
            <v>10791.59</v>
          </cell>
          <cell r="M859">
            <v>10275.62</v>
          </cell>
          <cell r="N859">
            <v>10129.416</v>
          </cell>
          <cell r="O859">
            <v>10101.74</v>
          </cell>
        </row>
        <row r="860">
          <cell r="A860">
            <v>21687.04</v>
          </cell>
          <cell r="B860">
            <v>15575.226</v>
          </cell>
          <cell r="C860">
            <v>13222.39</v>
          </cell>
          <cell r="D860">
            <v>13061.89</v>
          </cell>
          <cell r="E860">
            <v>13061.89</v>
          </cell>
          <cell r="F860">
            <v>10821.156</v>
          </cell>
          <cell r="G860">
            <v>10791.59</v>
          </cell>
          <cell r="H860">
            <v>10791.59</v>
          </cell>
          <cell r="I860">
            <v>10791.59</v>
          </cell>
          <cell r="J860">
            <v>10821.156</v>
          </cell>
          <cell r="K860">
            <v>10791.59</v>
          </cell>
          <cell r="L860">
            <v>10791.59</v>
          </cell>
          <cell r="M860">
            <v>10275.62</v>
          </cell>
          <cell r="N860">
            <v>10129.416</v>
          </cell>
          <cell r="O860">
            <v>10101.74</v>
          </cell>
        </row>
        <row r="861">
          <cell r="A861">
            <v>21687.04</v>
          </cell>
          <cell r="B861">
            <v>15575.226</v>
          </cell>
          <cell r="C861">
            <v>13222.39</v>
          </cell>
          <cell r="D861">
            <v>13061.89</v>
          </cell>
          <cell r="E861">
            <v>13061.89</v>
          </cell>
          <cell r="F861">
            <v>10821.156</v>
          </cell>
          <cell r="G861">
            <v>10791.59</v>
          </cell>
          <cell r="H861">
            <v>10791.59</v>
          </cell>
          <cell r="I861">
            <v>10791.59</v>
          </cell>
          <cell r="J861">
            <v>10821.156</v>
          </cell>
          <cell r="K861">
            <v>10791.59</v>
          </cell>
          <cell r="L861">
            <v>10791.59</v>
          </cell>
          <cell r="M861">
            <v>10275.62</v>
          </cell>
          <cell r="N861">
            <v>10129.416</v>
          </cell>
          <cell r="O861">
            <v>10101.74</v>
          </cell>
        </row>
        <row r="862">
          <cell r="A862">
            <v>21687.04</v>
          </cell>
          <cell r="B862">
            <v>15575.226</v>
          </cell>
          <cell r="C862">
            <v>13222.39</v>
          </cell>
          <cell r="D862">
            <v>13061.89</v>
          </cell>
          <cell r="E862">
            <v>13061.89</v>
          </cell>
          <cell r="F862">
            <v>10821.156</v>
          </cell>
          <cell r="G862">
            <v>10791.59</v>
          </cell>
          <cell r="H862">
            <v>10791.59</v>
          </cell>
          <cell r="I862">
            <v>10791.59</v>
          </cell>
          <cell r="J862">
            <v>10821.156</v>
          </cell>
          <cell r="K862">
            <v>10791.59</v>
          </cell>
          <cell r="L862">
            <v>10791.59</v>
          </cell>
          <cell r="M862">
            <v>10275.62</v>
          </cell>
          <cell r="N862">
            <v>10129.416</v>
          </cell>
          <cell r="O862">
            <v>10101.74</v>
          </cell>
        </row>
        <row r="863">
          <cell r="A863">
            <v>21687.04</v>
          </cell>
          <cell r="B863">
            <v>15575.226</v>
          </cell>
          <cell r="C863">
            <v>13222.39</v>
          </cell>
          <cell r="D863">
            <v>13061.89</v>
          </cell>
          <cell r="E863">
            <v>13061.89</v>
          </cell>
          <cell r="F863">
            <v>10821.156</v>
          </cell>
          <cell r="G863">
            <v>10791.59</v>
          </cell>
          <cell r="H863">
            <v>10791.59</v>
          </cell>
          <cell r="I863">
            <v>10791.59</v>
          </cell>
          <cell r="J863">
            <v>10821.156</v>
          </cell>
          <cell r="K863">
            <v>10791.59</v>
          </cell>
          <cell r="L863">
            <v>10791.59</v>
          </cell>
          <cell r="M863">
            <v>10275.62</v>
          </cell>
          <cell r="N863">
            <v>10129.416</v>
          </cell>
          <cell r="O863">
            <v>10101.74</v>
          </cell>
        </row>
        <row r="864">
          <cell r="A864">
            <v>21687.04</v>
          </cell>
          <cell r="B864">
            <v>15575.226</v>
          </cell>
          <cell r="C864">
            <v>13222.39</v>
          </cell>
          <cell r="D864">
            <v>13061.89</v>
          </cell>
          <cell r="E864">
            <v>13061.89</v>
          </cell>
          <cell r="F864">
            <v>10821.156</v>
          </cell>
          <cell r="G864">
            <v>10791.59</v>
          </cell>
          <cell r="H864">
            <v>10791.59</v>
          </cell>
          <cell r="I864">
            <v>10791.59</v>
          </cell>
          <cell r="J864">
            <v>10821.156</v>
          </cell>
          <cell r="K864">
            <v>10791.59</v>
          </cell>
          <cell r="L864">
            <v>10791.59</v>
          </cell>
          <cell r="M864">
            <v>10275.62</v>
          </cell>
          <cell r="N864">
            <v>10129.416</v>
          </cell>
          <cell r="O864">
            <v>10101.74</v>
          </cell>
        </row>
        <row r="865">
          <cell r="A865">
            <v>21687.04</v>
          </cell>
          <cell r="B865">
            <v>15575.226</v>
          </cell>
          <cell r="C865">
            <v>13222.39</v>
          </cell>
          <cell r="D865">
            <v>13061.89</v>
          </cell>
          <cell r="E865">
            <v>13061.89</v>
          </cell>
          <cell r="F865">
            <v>10821.156</v>
          </cell>
          <cell r="G865">
            <v>10791.59</v>
          </cell>
          <cell r="H865">
            <v>10791.59</v>
          </cell>
          <cell r="I865">
            <v>10791.59</v>
          </cell>
          <cell r="J865">
            <v>10821.156</v>
          </cell>
          <cell r="K865">
            <v>10791.59</v>
          </cell>
          <cell r="L865">
            <v>10791.59</v>
          </cell>
          <cell r="M865">
            <v>10275.62</v>
          </cell>
          <cell r="N865">
            <v>10129.416</v>
          </cell>
          <cell r="O865">
            <v>10101.74</v>
          </cell>
        </row>
        <row r="866">
          <cell r="A866">
            <v>21687.04</v>
          </cell>
          <cell r="B866">
            <v>15575.226</v>
          </cell>
          <cell r="C866">
            <v>13222.39</v>
          </cell>
          <cell r="D866">
            <v>13061.89</v>
          </cell>
          <cell r="E866">
            <v>13061.89</v>
          </cell>
          <cell r="F866">
            <v>10821.156</v>
          </cell>
          <cell r="G866">
            <v>10791.59</v>
          </cell>
          <cell r="H866">
            <v>10791.59</v>
          </cell>
          <cell r="I866">
            <v>10791.59</v>
          </cell>
          <cell r="J866">
            <v>10821.156</v>
          </cell>
          <cell r="K866">
            <v>10791.59</v>
          </cell>
          <cell r="L866">
            <v>10791.59</v>
          </cell>
          <cell r="M866">
            <v>10275.62</v>
          </cell>
          <cell r="N866">
            <v>10129.416</v>
          </cell>
          <cell r="O866">
            <v>10101.74</v>
          </cell>
        </row>
        <row r="867">
          <cell r="A867">
            <v>21687.04</v>
          </cell>
          <cell r="B867">
            <v>15575.226</v>
          </cell>
          <cell r="C867">
            <v>13222.39</v>
          </cell>
          <cell r="D867">
            <v>13061.89</v>
          </cell>
          <cell r="E867">
            <v>13061.89</v>
          </cell>
          <cell r="F867">
            <v>10821.156</v>
          </cell>
          <cell r="G867">
            <v>10791.59</v>
          </cell>
          <cell r="H867">
            <v>10791.59</v>
          </cell>
          <cell r="I867">
            <v>10791.59</v>
          </cell>
          <cell r="J867">
            <v>10821.156</v>
          </cell>
          <cell r="K867">
            <v>10791.59</v>
          </cell>
          <cell r="L867">
            <v>10791.59</v>
          </cell>
          <cell r="M867">
            <v>10275.62</v>
          </cell>
          <cell r="N867">
            <v>10129.416</v>
          </cell>
          <cell r="O867">
            <v>10101.74</v>
          </cell>
        </row>
        <row r="868">
          <cell r="A868">
            <v>21687.04</v>
          </cell>
          <cell r="B868">
            <v>15575.226</v>
          </cell>
          <cell r="C868">
            <v>13222.39</v>
          </cell>
          <cell r="D868">
            <v>13061.89</v>
          </cell>
          <cell r="E868">
            <v>13061.89</v>
          </cell>
          <cell r="F868">
            <v>10821.156</v>
          </cell>
          <cell r="G868">
            <v>10791.59</v>
          </cell>
          <cell r="H868">
            <v>10791.59</v>
          </cell>
          <cell r="I868">
            <v>10791.59</v>
          </cell>
          <cell r="J868">
            <v>10821.156</v>
          </cell>
          <cell r="K868">
            <v>10791.59</v>
          </cell>
          <cell r="L868">
            <v>10791.59</v>
          </cell>
          <cell r="M868">
            <v>10275.62</v>
          </cell>
          <cell r="N868">
            <v>10129.416</v>
          </cell>
          <cell r="O868">
            <v>10101.74</v>
          </cell>
        </row>
        <row r="869">
          <cell r="A869">
            <v>21687.04</v>
          </cell>
          <cell r="B869">
            <v>15575.226</v>
          </cell>
          <cell r="C869">
            <v>13222.39</v>
          </cell>
          <cell r="D869">
            <v>13061.89</v>
          </cell>
          <cell r="E869">
            <v>13061.89</v>
          </cell>
          <cell r="F869">
            <v>10821.156</v>
          </cell>
          <cell r="G869">
            <v>10791.59</v>
          </cell>
          <cell r="H869">
            <v>10791.59</v>
          </cell>
          <cell r="I869">
            <v>10791.59</v>
          </cell>
          <cell r="J869">
            <v>10821.156</v>
          </cell>
          <cell r="K869">
            <v>10791.59</v>
          </cell>
          <cell r="L869">
            <v>10791.59</v>
          </cell>
          <cell r="M869">
            <v>10275.62</v>
          </cell>
          <cell r="N869">
            <v>10129.416</v>
          </cell>
          <cell r="O869">
            <v>10101.74</v>
          </cell>
        </row>
        <row r="870">
          <cell r="A870">
            <v>21687.04</v>
          </cell>
          <cell r="B870">
            <v>15575.226</v>
          </cell>
          <cell r="C870">
            <v>13222.39</v>
          </cell>
          <cell r="D870">
            <v>13061.89</v>
          </cell>
          <cell r="E870">
            <v>13061.89</v>
          </cell>
          <cell r="F870">
            <v>10821.156</v>
          </cell>
          <cell r="G870">
            <v>10791.59</v>
          </cell>
          <cell r="H870">
            <v>10791.59</v>
          </cell>
          <cell r="I870">
            <v>10791.59</v>
          </cell>
          <cell r="J870">
            <v>10821.156</v>
          </cell>
          <cell r="K870">
            <v>10791.59</v>
          </cell>
          <cell r="L870">
            <v>10791.59</v>
          </cell>
          <cell r="M870">
            <v>10275.62</v>
          </cell>
          <cell r="N870">
            <v>10129.416</v>
          </cell>
          <cell r="O870">
            <v>10101.74</v>
          </cell>
        </row>
        <row r="871">
          <cell r="A871">
            <v>21687.04</v>
          </cell>
          <cell r="B871">
            <v>15575.226</v>
          </cell>
          <cell r="C871">
            <v>13222.39</v>
          </cell>
          <cell r="D871">
            <v>13061.89</v>
          </cell>
          <cell r="E871">
            <v>13061.89</v>
          </cell>
          <cell r="F871">
            <v>10821.156</v>
          </cell>
          <cell r="G871">
            <v>10791.59</v>
          </cell>
          <cell r="H871">
            <v>10791.59</v>
          </cell>
          <cell r="I871">
            <v>10791.59</v>
          </cell>
          <cell r="J871">
            <v>10821.156</v>
          </cell>
          <cell r="K871">
            <v>10791.59</v>
          </cell>
          <cell r="L871">
            <v>10791.59</v>
          </cell>
          <cell r="M871">
            <v>10275.62</v>
          </cell>
          <cell r="N871">
            <v>10129.416</v>
          </cell>
          <cell r="O871">
            <v>10101.74</v>
          </cell>
        </row>
        <row r="872">
          <cell r="A872">
            <v>21687.04</v>
          </cell>
          <cell r="B872">
            <v>15575.226</v>
          </cell>
          <cell r="C872">
            <v>13222.39</v>
          </cell>
          <cell r="D872">
            <v>13061.89</v>
          </cell>
          <cell r="E872">
            <v>13061.89</v>
          </cell>
          <cell r="F872">
            <v>10821.156</v>
          </cell>
          <cell r="G872">
            <v>10791.59</v>
          </cell>
          <cell r="H872">
            <v>10791.59</v>
          </cell>
          <cell r="I872">
            <v>10791.59</v>
          </cell>
          <cell r="J872">
            <v>10821.156</v>
          </cell>
          <cell r="K872">
            <v>10791.59</v>
          </cell>
          <cell r="L872">
            <v>10791.59</v>
          </cell>
          <cell r="M872">
            <v>10275.62</v>
          </cell>
          <cell r="N872">
            <v>10129.416</v>
          </cell>
          <cell r="O872">
            <v>10101.74</v>
          </cell>
        </row>
        <row r="873">
          <cell r="A873">
            <v>21687.04</v>
          </cell>
          <cell r="B873">
            <v>15575.226</v>
          </cell>
          <cell r="C873">
            <v>13222.39</v>
          </cell>
          <cell r="D873">
            <v>13061.89</v>
          </cell>
          <cell r="E873">
            <v>13061.89</v>
          </cell>
          <cell r="F873">
            <v>10821.156</v>
          </cell>
          <cell r="G873">
            <v>10791.59</v>
          </cell>
          <cell r="H873">
            <v>10791.59</v>
          </cell>
          <cell r="I873">
            <v>10791.59</v>
          </cell>
          <cell r="J873">
            <v>10821.156</v>
          </cell>
          <cell r="K873">
            <v>10791.59</v>
          </cell>
          <cell r="L873">
            <v>10791.59</v>
          </cell>
          <cell r="M873">
            <v>10275.62</v>
          </cell>
          <cell r="N873">
            <v>10129.416</v>
          </cell>
          <cell r="O873">
            <v>10101.74</v>
          </cell>
        </row>
        <row r="874">
          <cell r="A874">
            <v>21687.04</v>
          </cell>
          <cell r="B874">
            <v>15575.226</v>
          </cell>
          <cell r="C874">
            <v>13222.39</v>
          </cell>
          <cell r="D874">
            <v>13061.89</v>
          </cell>
          <cell r="E874">
            <v>13061.89</v>
          </cell>
          <cell r="F874">
            <v>10821.156</v>
          </cell>
          <cell r="G874">
            <v>10791.59</v>
          </cell>
          <cell r="H874">
            <v>10791.59</v>
          </cell>
          <cell r="I874">
            <v>10791.59</v>
          </cell>
          <cell r="J874">
            <v>10821.156</v>
          </cell>
          <cell r="K874">
            <v>10791.59</v>
          </cell>
          <cell r="L874">
            <v>10791.59</v>
          </cell>
          <cell r="M874">
            <v>10275.62</v>
          </cell>
          <cell r="N874">
            <v>10129.416</v>
          </cell>
          <cell r="O874">
            <v>10101.74</v>
          </cell>
        </row>
        <row r="875">
          <cell r="A875">
            <v>21687.04</v>
          </cell>
          <cell r="B875">
            <v>15575.226</v>
          </cell>
          <cell r="C875">
            <v>13222.39</v>
          </cell>
          <cell r="D875">
            <v>13061.89</v>
          </cell>
          <cell r="E875">
            <v>13061.89</v>
          </cell>
          <cell r="F875">
            <v>10821.156</v>
          </cell>
          <cell r="G875">
            <v>10791.59</v>
          </cell>
          <cell r="H875">
            <v>10791.59</v>
          </cell>
          <cell r="I875">
            <v>10791.59</v>
          </cell>
          <cell r="J875">
            <v>10821.156</v>
          </cell>
          <cell r="K875">
            <v>10791.59</v>
          </cell>
          <cell r="L875">
            <v>10791.59</v>
          </cell>
          <cell r="M875">
            <v>10275.62</v>
          </cell>
          <cell r="N875">
            <v>10129.416</v>
          </cell>
          <cell r="O875">
            <v>10101.74</v>
          </cell>
        </row>
        <row r="876">
          <cell r="A876">
            <v>21687.04</v>
          </cell>
          <cell r="B876">
            <v>15575.226</v>
          </cell>
          <cell r="C876">
            <v>13222.39</v>
          </cell>
          <cell r="D876">
            <v>13061.89</v>
          </cell>
          <cell r="E876">
            <v>13061.89</v>
          </cell>
          <cell r="F876">
            <v>10821.156</v>
          </cell>
          <cell r="G876">
            <v>10791.59</v>
          </cell>
          <cell r="H876">
            <v>10791.59</v>
          </cell>
          <cell r="I876">
            <v>10791.59</v>
          </cell>
          <cell r="J876">
            <v>10821.156</v>
          </cell>
          <cell r="K876">
            <v>10791.59</v>
          </cell>
          <cell r="L876">
            <v>10791.59</v>
          </cell>
          <cell r="M876">
            <v>10275.62</v>
          </cell>
          <cell r="N876">
            <v>10129.416</v>
          </cell>
          <cell r="O876">
            <v>10101.74</v>
          </cell>
        </row>
        <row r="877">
          <cell r="A877">
            <v>21687.04</v>
          </cell>
          <cell r="B877">
            <v>15575.226</v>
          </cell>
          <cell r="C877">
            <v>13222.39</v>
          </cell>
          <cell r="D877">
            <v>13061.89</v>
          </cell>
          <cell r="E877">
            <v>13061.89</v>
          </cell>
          <cell r="F877">
            <v>10821.156</v>
          </cell>
          <cell r="G877">
            <v>10791.59</v>
          </cell>
          <cell r="H877">
            <v>10791.59</v>
          </cell>
          <cell r="I877">
            <v>10791.59</v>
          </cell>
          <cell r="J877">
            <v>10821.156</v>
          </cell>
          <cell r="K877">
            <v>10791.59</v>
          </cell>
          <cell r="L877">
            <v>10791.59</v>
          </cell>
          <cell r="M877">
            <v>10275.62</v>
          </cell>
          <cell r="N877">
            <v>10129.416</v>
          </cell>
          <cell r="O877">
            <v>10101.74</v>
          </cell>
        </row>
        <row r="878">
          <cell r="A878">
            <v>21687.04</v>
          </cell>
          <cell r="B878">
            <v>15575.226</v>
          </cell>
          <cell r="C878">
            <v>13222.39</v>
          </cell>
          <cell r="D878">
            <v>13061.89</v>
          </cell>
          <cell r="E878">
            <v>13061.89</v>
          </cell>
          <cell r="F878">
            <v>10821.156</v>
          </cell>
          <cell r="G878">
            <v>10791.59</v>
          </cell>
          <cell r="H878">
            <v>10791.59</v>
          </cell>
          <cell r="I878">
            <v>10791.59</v>
          </cell>
          <cell r="J878">
            <v>10821.156</v>
          </cell>
          <cell r="K878">
            <v>10791.59</v>
          </cell>
          <cell r="L878">
            <v>10791.59</v>
          </cell>
          <cell r="M878">
            <v>10275.62</v>
          </cell>
          <cell r="N878">
            <v>10129.416</v>
          </cell>
          <cell r="O878">
            <v>10101.74</v>
          </cell>
        </row>
        <row r="879">
          <cell r="A879">
            <v>21687.04</v>
          </cell>
          <cell r="B879">
            <v>15575.226</v>
          </cell>
          <cell r="C879">
            <v>13222.39</v>
          </cell>
          <cell r="D879">
            <v>13061.89</v>
          </cell>
          <cell r="E879">
            <v>13061.89</v>
          </cell>
          <cell r="F879">
            <v>10821.156</v>
          </cell>
          <cell r="G879">
            <v>10791.59</v>
          </cell>
          <cell r="H879">
            <v>10791.59</v>
          </cell>
          <cell r="I879">
            <v>10791.59</v>
          </cell>
          <cell r="J879">
            <v>10821.156</v>
          </cell>
          <cell r="K879">
            <v>10791.59</v>
          </cell>
          <cell r="L879">
            <v>10791.59</v>
          </cell>
          <cell r="M879">
            <v>10275.62</v>
          </cell>
          <cell r="N879">
            <v>10129.416</v>
          </cell>
          <cell r="O879">
            <v>10101.74</v>
          </cell>
        </row>
        <row r="880">
          <cell r="A880">
            <v>21687.04</v>
          </cell>
          <cell r="B880">
            <v>15575.226</v>
          </cell>
          <cell r="C880">
            <v>13222.39</v>
          </cell>
          <cell r="D880">
            <v>13061.89</v>
          </cell>
          <cell r="E880">
            <v>13061.89</v>
          </cell>
          <cell r="F880">
            <v>10821.156</v>
          </cell>
          <cell r="G880">
            <v>10791.59</v>
          </cell>
          <cell r="H880">
            <v>10791.59</v>
          </cell>
          <cell r="I880">
            <v>10791.59</v>
          </cell>
          <cell r="J880">
            <v>10821.156</v>
          </cell>
          <cell r="K880">
            <v>10791.59</v>
          </cell>
          <cell r="L880">
            <v>10791.59</v>
          </cell>
          <cell r="M880">
            <v>10275.62</v>
          </cell>
          <cell r="N880">
            <v>10129.416</v>
          </cell>
          <cell r="O880">
            <v>10101.74</v>
          </cell>
        </row>
        <row r="881">
          <cell r="A881">
            <v>21687.04</v>
          </cell>
          <cell r="B881">
            <v>15575.226</v>
          </cell>
          <cell r="C881">
            <v>13222.39</v>
          </cell>
          <cell r="D881">
            <v>13061.89</v>
          </cell>
          <cell r="E881">
            <v>13061.89</v>
          </cell>
          <cell r="F881">
            <v>10821.156</v>
          </cell>
          <cell r="G881">
            <v>10791.59</v>
          </cell>
          <cell r="H881">
            <v>10791.59</v>
          </cell>
          <cell r="I881">
            <v>10791.59</v>
          </cell>
          <cell r="J881">
            <v>10821.156</v>
          </cell>
          <cell r="K881">
            <v>10791.59</v>
          </cell>
          <cell r="L881">
            <v>10791.59</v>
          </cell>
          <cell r="M881">
            <v>10275.62</v>
          </cell>
          <cell r="N881">
            <v>10129.416</v>
          </cell>
          <cell r="O881">
            <v>10101.74</v>
          </cell>
        </row>
        <row r="882">
          <cell r="A882">
            <v>21687.04</v>
          </cell>
          <cell r="B882">
            <v>15575.226</v>
          </cell>
          <cell r="C882">
            <v>13222.39</v>
          </cell>
          <cell r="D882">
            <v>13061.89</v>
          </cell>
          <cell r="E882">
            <v>13061.89</v>
          </cell>
          <cell r="F882">
            <v>10821.156</v>
          </cell>
          <cell r="G882">
            <v>10791.59</v>
          </cell>
          <cell r="H882">
            <v>10791.59</v>
          </cell>
          <cell r="I882">
            <v>10791.59</v>
          </cell>
          <cell r="J882">
            <v>10821.156</v>
          </cell>
          <cell r="K882">
            <v>10791.59</v>
          </cell>
          <cell r="L882">
            <v>10791.59</v>
          </cell>
          <cell r="M882">
            <v>10275.62</v>
          </cell>
          <cell r="N882">
            <v>10129.416</v>
          </cell>
          <cell r="O882">
            <v>10101.74</v>
          </cell>
        </row>
        <row r="883">
          <cell r="A883">
            <v>21687.04</v>
          </cell>
          <cell r="B883">
            <v>15575.226</v>
          </cell>
          <cell r="C883">
            <v>13222.39</v>
          </cell>
          <cell r="D883">
            <v>13061.89</v>
          </cell>
          <cell r="E883">
            <v>13061.89</v>
          </cell>
          <cell r="F883">
            <v>10821.156</v>
          </cell>
          <cell r="G883">
            <v>10791.59</v>
          </cell>
          <cell r="H883">
            <v>10791.59</v>
          </cell>
          <cell r="I883">
            <v>10791.59</v>
          </cell>
          <cell r="J883">
            <v>10821.156</v>
          </cell>
          <cell r="K883">
            <v>10791.59</v>
          </cell>
          <cell r="L883">
            <v>10791.59</v>
          </cell>
          <cell r="M883">
            <v>10275.62</v>
          </cell>
          <cell r="N883">
            <v>10129.416</v>
          </cell>
          <cell r="O883">
            <v>10101.74</v>
          </cell>
        </row>
        <row r="884">
          <cell r="A884">
            <v>21687.04</v>
          </cell>
          <cell r="B884">
            <v>15575.226</v>
          </cell>
          <cell r="C884">
            <v>13222.39</v>
          </cell>
          <cell r="D884">
            <v>13061.89</v>
          </cell>
          <cell r="E884">
            <v>13061.89</v>
          </cell>
          <cell r="F884">
            <v>10821.156</v>
          </cell>
          <cell r="G884">
            <v>10791.59</v>
          </cell>
          <cell r="H884">
            <v>10791.59</v>
          </cell>
          <cell r="I884">
            <v>10791.59</v>
          </cell>
          <cell r="J884">
            <v>10821.156</v>
          </cell>
          <cell r="K884">
            <v>10791.59</v>
          </cell>
          <cell r="L884">
            <v>10791.59</v>
          </cell>
          <cell r="M884">
            <v>10275.62</v>
          </cell>
          <cell r="N884">
            <v>10129.416</v>
          </cell>
          <cell r="O884">
            <v>10101.74</v>
          </cell>
        </row>
        <row r="885">
          <cell r="A885">
            <v>21687.04</v>
          </cell>
          <cell r="B885">
            <v>15575.226</v>
          </cell>
          <cell r="C885">
            <v>13222.39</v>
          </cell>
          <cell r="D885">
            <v>13061.89</v>
          </cell>
          <cell r="E885">
            <v>13061.89</v>
          </cell>
          <cell r="F885">
            <v>10821.156</v>
          </cell>
          <cell r="G885">
            <v>10791.59</v>
          </cell>
          <cell r="H885">
            <v>10791.59</v>
          </cell>
          <cell r="I885">
            <v>10791.59</v>
          </cell>
          <cell r="J885">
            <v>10821.156</v>
          </cell>
          <cell r="K885">
            <v>10791.59</v>
          </cell>
          <cell r="L885">
            <v>10791.59</v>
          </cell>
          <cell r="M885">
            <v>10275.62</v>
          </cell>
          <cell r="N885">
            <v>10129.416</v>
          </cell>
          <cell r="O885">
            <v>10101.74</v>
          </cell>
        </row>
        <row r="886">
          <cell r="A886">
            <v>21687.04</v>
          </cell>
          <cell r="B886">
            <v>15575.226</v>
          </cell>
          <cell r="C886">
            <v>13222.39</v>
          </cell>
          <cell r="D886">
            <v>13061.89</v>
          </cell>
          <cell r="E886">
            <v>13061.89</v>
          </cell>
          <cell r="F886">
            <v>10821.156</v>
          </cell>
          <cell r="G886">
            <v>10791.59</v>
          </cell>
          <cell r="H886">
            <v>10791.59</v>
          </cell>
          <cell r="I886">
            <v>10791.59</v>
          </cell>
          <cell r="J886">
            <v>10821.156</v>
          </cell>
          <cell r="K886">
            <v>10791.59</v>
          </cell>
          <cell r="L886">
            <v>10791.59</v>
          </cell>
          <cell r="M886">
            <v>10275.62</v>
          </cell>
          <cell r="N886">
            <v>10129.416</v>
          </cell>
          <cell r="O886">
            <v>10101.74</v>
          </cell>
        </row>
        <row r="887">
          <cell r="A887">
            <v>21687.04</v>
          </cell>
          <cell r="B887">
            <v>15575.226</v>
          </cell>
          <cell r="C887">
            <v>13222.39</v>
          </cell>
          <cell r="D887">
            <v>13061.89</v>
          </cell>
          <cell r="E887">
            <v>13061.89</v>
          </cell>
          <cell r="F887">
            <v>10821.156</v>
          </cell>
          <cell r="G887">
            <v>10791.59</v>
          </cell>
          <cell r="H887">
            <v>10791.59</v>
          </cell>
          <cell r="I887">
            <v>10791.59</v>
          </cell>
          <cell r="J887">
            <v>10821.156</v>
          </cell>
          <cell r="K887">
            <v>10791.59</v>
          </cell>
          <cell r="L887">
            <v>10791.59</v>
          </cell>
          <cell r="M887">
            <v>10275.62</v>
          </cell>
          <cell r="N887">
            <v>10129.416</v>
          </cell>
          <cell r="O887">
            <v>10101.74</v>
          </cell>
        </row>
        <row r="888">
          <cell r="A888">
            <v>21687.04</v>
          </cell>
          <cell r="B888">
            <v>15575.226</v>
          </cell>
          <cell r="C888">
            <v>13222.39</v>
          </cell>
          <cell r="D888">
            <v>13061.89</v>
          </cell>
          <cell r="E888">
            <v>13061.89</v>
          </cell>
          <cell r="F888">
            <v>10821.156</v>
          </cell>
          <cell r="G888">
            <v>10791.59</v>
          </cell>
          <cell r="H888">
            <v>10791.59</v>
          </cell>
          <cell r="I888">
            <v>10791.59</v>
          </cell>
          <cell r="J888">
            <v>10821.156</v>
          </cell>
          <cell r="K888">
            <v>10791.59</v>
          </cell>
          <cell r="L888">
            <v>10791.59</v>
          </cell>
          <cell r="M888">
            <v>10275.62</v>
          </cell>
          <cell r="N888">
            <v>10129.416</v>
          </cell>
          <cell r="O888">
            <v>10101.74</v>
          </cell>
        </row>
        <row r="889">
          <cell r="A889">
            <v>21687.04</v>
          </cell>
          <cell r="B889">
            <v>15575.226</v>
          </cell>
          <cell r="C889">
            <v>13222.39</v>
          </cell>
          <cell r="D889">
            <v>13061.89</v>
          </cell>
          <cell r="E889">
            <v>13061.89</v>
          </cell>
          <cell r="F889">
            <v>10821.156</v>
          </cell>
          <cell r="G889">
            <v>10791.59</v>
          </cell>
          <cell r="H889">
            <v>10791.59</v>
          </cell>
          <cell r="I889">
            <v>10791.59</v>
          </cell>
          <cell r="J889">
            <v>10821.156</v>
          </cell>
          <cell r="K889">
            <v>10791.59</v>
          </cell>
          <cell r="L889">
            <v>10791.59</v>
          </cell>
          <cell r="M889">
            <v>10275.62</v>
          </cell>
          <cell r="N889">
            <v>10129.416</v>
          </cell>
          <cell r="O889">
            <v>10101.74</v>
          </cell>
        </row>
        <row r="890">
          <cell r="A890">
            <v>21687.04</v>
          </cell>
          <cell r="B890">
            <v>15575.226</v>
          </cell>
          <cell r="C890">
            <v>13222.39</v>
          </cell>
          <cell r="D890">
            <v>13061.89</v>
          </cell>
          <cell r="E890">
            <v>13061.89</v>
          </cell>
          <cell r="F890">
            <v>10821.156</v>
          </cell>
          <cell r="G890">
            <v>10791.59</v>
          </cell>
          <cell r="H890">
            <v>10791.59</v>
          </cell>
          <cell r="I890">
            <v>10791.59</v>
          </cell>
          <cell r="J890">
            <v>10821.156</v>
          </cell>
          <cell r="K890">
            <v>10791.59</v>
          </cell>
          <cell r="L890">
            <v>10791.59</v>
          </cell>
          <cell r="M890">
            <v>10275.62</v>
          </cell>
          <cell r="N890">
            <v>10129.416</v>
          </cell>
          <cell r="O890">
            <v>10101.74</v>
          </cell>
        </row>
        <row r="891">
          <cell r="A891">
            <v>21687.04</v>
          </cell>
          <cell r="B891">
            <v>15575.226</v>
          </cell>
          <cell r="C891">
            <v>13222.39</v>
          </cell>
          <cell r="D891">
            <v>13061.89</v>
          </cell>
          <cell r="E891">
            <v>13061.89</v>
          </cell>
          <cell r="F891">
            <v>10821.156</v>
          </cell>
          <cell r="G891">
            <v>10791.59</v>
          </cell>
          <cell r="H891">
            <v>10791.59</v>
          </cell>
          <cell r="I891">
            <v>10791.59</v>
          </cell>
          <cell r="J891">
            <v>10821.156</v>
          </cell>
          <cell r="K891">
            <v>10791.59</v>
          </cell>
          <cell r="L891">
            <v>10791.59</v>
          </cell>
          <cell r="M891">
            <v>10275.62</v>
          </cell>
          <cell r="N891">
            <v>10129.416</v>
          </cell>
          <cell r="O891">
            <v>10101.74</v>
          </cell>
        </row>
        <row r="892">
          <cell r="A892">
            <v>21687.04</v>
          </cell>
          <cell r="B892">
            <v>15575.226</v>
          </cell>
          <cell r="C892">
            <v>13222.39</v>
          </cell>
          <cell r="D892">
            <v>13061.89</v>
          </cell>
          <cell r="E892">
            <v>13061.89</v>
          </cell>
          <cell r="F892">
            <v>10821.156</v>
          </cell>
          <cell r="G892">
            <v>10791.59</v>
          </cell>
          <cell r="H892">
            <v>10791.59</v>
          </cell>
          <cell r="I892">
            <v>10791.59</v>
          </cell>
          <cell r="J892">
            <v>10821.156</v>
          </cell>
          <cell r="K892">
            <v>10791.59</v>
          </cell>
          <cell r="L892">
            <v>10791.59</v>
          </cell>
          <cell r="M892">
            <v>10275.62</v>
          </cell>
          <cell r="N892">
            <v>10129.416</v>
          </cell>
          <cell r="O892">
            <v>10101.74</v>
          </cell>
        </row>
        <row r="893">
          <cell r="A893">
            <v>21687.04</v>
          </cell>
          <cell r="B893">
            <v>15575.226</v>
          </cell>
          <cell r="C893">
            <v>13222.39</v>
          </cell>
          <cell r="D893">
            <v>13061.89</v>
          </cell>
          <cell r="E893">
            <v>13061.89</v>
          </cell>
          <cell r="F893">
            <v>10821.156</v>
          </cell>
          <cell r="G893">
            <v>10791.59</v>
          </cell>
          <cell r="H893">
            <v>10791.59</v>
          </cell>
          <cell r="I893">
            <v>10791.59</v>
          </cell>
          <cell r="J893">
            <v>10821.156</v>
          </cell>
          <cell r="K893">
            <v>10791.59</v>
          </cell>
          <cell r="L893">
            <v>10791.59</v>
          </cell>
          <cell r="M893">
            <v>10275.62</v>
          </cell>
          <cell r="N893">
            <v>10129.416</v>
          </cell>
          <cell r="O893">
            <v>10101.74</v>
          </cell>
        </row>
        <row r="894">
          <cell r="A894">
            <v>21687.04</v>
          </cell>
          <cell r="B894">
            <v>15575.226</v>
          </cell>
          <cell r="C894">
            <v>13222.39</v>
          </cell>
          <cell r="D894">
            <v>13061.89</v>
          </cell>
          <cell r="E894">
            <v>13061.89</v>
          </cell>
          <cell r="F894">
            <v>10821.156</v>
          </cell>
          <cell r="G894">
            <v>10791.59</v>
          </cell>
          <cell r="H894">
            <v>10791.59</v>
          </cell>
          <cell r="I894">
            <v>10791.59</v>
          </cell>
          <cell r="J894">
            <v>10821.156</v>
          </cell>
          <cell r="K894">
            <v>10791.59</v>
          </cell>
          <cell r="L894">
            <v>10791.59</v>
          </cell>
          <cell r="M894">
            <v>10275.62</v>
          </cell>
          <cell r="N894">
            <v>10129.416</v>
          </cell>
          <cell r="O894">
            <v>10101.74</v>
          </cell>
        </row>
        <row r="895">
          <cell r="A895">
            <v>21687.04</v>
          </cell>
          <cell r="B895">
            <v>15575.226</v>
          </cell>
          <cell r="C895">
            <v>13222.39</v>
          </cell>
          <cell r="D895">
            <v>13061.89</v>
          </cell>
          <cell r="E895">
            <v>13061.89</v>
          </cell>
          <cell r="F895">
            <v>10821.156</v>
          </cell>
          <cell r="G895">
            <v>10791.59</v>
          </cell>
          <cell r="H895">
            <v>10791.59</v>
          </cell>
          <cell r="I895">
            <v>10791.59</v>
          </cell>
          <cell r="J895">
            <v>10821.156</v>
          </cell>
          <cell r="K895">
            <v>10791.59</v>
          </cell>
          <cell r="L895">
            <v>10791.59</v>
          </cell>
          <cell r="M895">
            <v>10275.62</v>
          </cell>
          <cell r="N895">
            <v>10129.416</v>
          </cell>
          <cell r="O895">
            <v>10101.74</v>
          </cell>
        </row>
        <row r="896">
          <cell r="A896">
            <v>21687.04</v>
          </cell>
          <cell r="B896">
            <v>15575.226</v>
          </cell>
          <cell r="C896">
            <v>13222.39</v>
          </cell>
          <cell r="D896">
            <v>13061.89</v>
          </cell>
          <cell r="E896">
            <v>13061.89</v>
          </cell>
          <cell r="F896">
            <v>10821.156</v>
          </cell>
          <cell r="G896">
            <v>10791.59</v>
          </cell>
          <cell r="H896">
            <v>10791.59</v>
          </cell>
          <cell r="I896">
            <v>10791.59</v>
          </cell>
          <cell r="J896">
            <v>10821.156</v>
          </cell>
          <cell r="K896">
            <v>10791.59</v>
          </cell>
          <cell r="L896">
            <v>10791.59</v>
          </cell>
          <cell r="M896">
            <v>10275.62</v>
          </cell>
          <cell r="N896">
            <v>10129.416</v>
          </cell>
          <cell r="O896">
            <v>10101.74</v>
          </cell>
        </row>
        <row r="897">
          <cell r="A897">
            <v>21687.04</v>
          </cell>
          <cell r="B897">
            <v>15575.226</v>
          </cell>
          <cell r="C897">
            <v>13222.39</v>
          </cell>
          <cell r="D897">
            <v>13061.89</v>
          </cell>
          <cell r="E897">
            <v>13061.89</v>
          </cell>
          <cell r="F897">
            <v>10821.156</v>
          </cell>
          <cell r="G897">
            <v>10791.59</v>
          </cell>
          <cell r="H897">
            <v>10791.59</v>
          </cell>
          <cell r="I897">
            <v>10791.59</v>
          </cell>
          <cell r="J897">
            <v>10821.156</v>
          </cell>
          <cell r="K897">
            <v>10791.59</v>
          </cell>
          <cell r="L897">
            <v>10791.59</v>
          </cell>
          <cell r="M897">
            <v>10275.62</v>
          </cell>
          <cell r="N897">
            <v>10129.416</v>
          </cell>
          <cell r="O897">
            <v>10101.74</v>
          </cell>
        </row>
        <row r="898">
          <cell r="A898">
            <v>21687.04</v>
          </cell>
          <cell r="B898">
            <v>15575.226</v>
          </cell>
          <cell r="C898">
            <v>13222.39</v>
          </cell>
          <cell r="D898">
            <v>13061.89</v>
          </cell>
          <cell r="E898">
            <v>13061.89</v>
          </cell>
          <cell r="F898">
            <v>10821.156</v>
          </cell>
          <cell r="G898">
            <v>10791.59</v>
          </cell>
          <cell r="H898">
            <v>10791.59</v>
          </cell>
          <cell r="I898">
            <v>10791.59</v>
          </cell>
          <cell r="J898">
            <v>10821.156</v>
          </cell>
          <cell r="K898">
            <v>10791.59</v>
          </cell>
          <cell r="L898">
            <v>10791.59</v>
          </cell>
          <cell r="M898">
            <v>10275.62</v>
          </cell>
          <cell r="N898">
            <v>10129.416</v>
          </cell>
          <cell r="O898">
            <v>10101.74</v>
          </cell>
        </row>
        <row r="899">
          <cell r="A899">
            <v>21687.04</v>
          </cell>
          <cell r="B899">
            <v>15575.226</v>
          </cell>
          <cell r="C899">
            <v>13222.39</v>
          </cell>
          <cell r="D899">
            <v>13061.89</v>
          </cell>
          <cell r="E899">
            <v>13061.89</v>
          </cell>
          <cell r="F899">
            <v>10821.156</v>
          </cell>
          <cell r="G899">
            <v>10791.59</v>
          </cell>
          <cell r="H899">
            <v>10791.59</v>
          </cell>
          <cell r="I899">
            <v>10791.59</v>
          </cell>
          <cell r="J899">
            <v>10821.156</v>
          </cell>
          <cell r="K899">
            <v>10791.59</v>
          </cell>
          <cell r="L899">
            <v>10791.59</v>
          </cell>
          <cell r="M899">
            <v>10275.62</v>
          </cell>
          <cell r="N899">
            <v>10129.416</v>
          </cell>
          <cell r="O899">
            <v>10101.74</v>
          </cell>
        </row>
        <row r="900">
          <cell r="A900">
            <v>21687.04</v>
          </cell>
          <cell r="B900">
            <v>15575.226</v>
          </cell>
          <cell r="C900">
            <v>13222.39</v>
          </cell>
          <cell r="D900">
            <v>13061.89</v>
          </cell>
          <cell r="E900">
            <v>13061.89</v>
          </cell>
          <cell r="F900">
            <v>10821.156</v>
          </cell>
          <cell r="G900">
            <v>10791.59</v>
          </cell>
          <cell r="H900">
            <v>10791.59</v>
          </cell>
          <cell r="I900">
            <v>10791.59</v>
          </cell>
          <cell r="J900">
            <v>10821.156</v>
          </cell>
          <cell r="K900">
            <v>10791.59</v>
          </cell>
          <cell r="L900">
            <v>10791.59</v>
          </cell>
          <cell r="M900">
            <v>10275.62</v>
          </cell>
          <cell r="N900">
            <v>10129.416</v>
          </cell>
          <cell r="O900">
            <v>10101.74</v>
          </cell>
        </row>
        <row r="901">
          <cell r="A901">
            <v>21687.04</v>
          </cell>
          <cell r="B901">
            <v>15575.226</v>
          </cell>
          <cell r="C901">
            <v>13222.39</v>
          </cell>
          <cell r="D901">
            <v>13061.89</v>
          </cell>
          <cell r="E901">
            <v>13061.89</v>
          </cell>
          <cell r="F901">
            <v>10821.156</v>
          </cell>
          <cell r="G901">
            <v>10791.59</v>
          </cell>
          <cell r="H901">
            <v>10791.59</v>
          </cell>
          <cell r="I901">
            <v>10791.59</v>
          </cell>
          <cell r="J901">
            <v>10821.156</v>
          </cell>
          <cell r="K901">
            <v>10791.59</v>
          </cell>
          <cell r="L901">
            <v>10791.59</v>
          </cell>
          <cell r="M901">
            <v>10275.62</v>
          </cell>
          <cell r="N901">
            <v>10129.416</v>
          </cell>
          <cell r="O901">
            <v>10101.74</v>
          </cell>
        </row>
        <row r="902">
          <cell r="A902">
            <v>21687.04</v>
          </cell>
          <cell r="B902">
            <v>15575.226</v>
          </cell>
          <cell r="C902">
            <v>13222.39</v>
          </cell>
          <cell r="D902">
            <v>13061.89</v>
          </cell>
          <cell r="E902">
            <v>13061.89</v>
          </cell>
          <cell r="F902">
            <v>10821.156</v>
          </cell>
          <cell r="G902">
            <v>10791.59</v>
          </cell>
          <cell r="H902">
            <v>10791.59</v>
          </cell>
          <cell r="I902">
            <v>10791.59</v>
          </cell>
          <cell r="J902">
            <v>10821.156</v>
          </cell>
          <cell r="K902">
            <v>10791.59</v>
          </cell>
          <cell r="L902">
            <v>10791.59</v>
          </cell>
          <cell r="M902">
            <v>10275.62</v>
          </cell>
          <cell r="N902">
            <v>10129.416</v>
          </cell>
          <cell r="O902">
            <v>10101.74</v>
          </cell>
        </row>
        <row r="903">
          <cell r="A903">
            <v>21687.04</v>
          </cell>
          <cell r="B903">
            <v>15575.226</v>
          </cell>
          <cell r="C903">
            <v>13222.39</v>
          </cell>
          <cell r="D903">
            <v>13061.89</v>
          </cell>
          <cell r="E903">
            <v>13061.89</v>
          </cell>
          <cell r="F903">
            <v>10821.156</v>
          </cell>
          <cell r="G903">
            <v>10791.59</v>
          </cell>
          <cell r="H903">
            <v>10791.59</v>
          </cell>
          <cell r="I903">
            <v>10791.59</v>
          </cell>
          <cell r="J903">
            <v>10821.156</v>
          </cell>
          <cell r="K903">
            <v>10791.59</v>
          </cell>
          <cell r="L903">
            <v>10791.59</v>
          </cell>
          <cell r="M903">
            <v>10275.62</v>
          </cell>
          <cell r="N903">
            <v>10129.416</v>
          </cell>
          <cell r="O903">
            <v>10101.74</v>
          </cell>
        </row>
        <row r="904">
          <cell r="A904">
            <v>21687.04</v>
          </cell>
          <cell r="B904">
            <v>15575.226</v>
          </cell>
          <cell r="C904">
            <v>13222.39</v>
          </cell>
          <cell r="D904">
            <v>13061.89</v>
          </cell>
          <cell r="E904">
            <v>13061.89</v>
          </cell>
          <cell r="F904">
            <v>10821.156</v>
          </cell>
          <cell r="G904">
            <v>10791.59</v>
          </cell>
          <cell r="H904">
            <v>10791.59</v>
          </cell>
          <cell r="I904">
            <v>10791.59</v>
          </cell>
          <cell r="J904">
            <v>10821.156</v>
          </cell>
          <cell r="K904">
            <v>10791.59</v>
          </cell>
          <cell r="L904">
            <v>10791.59</v>
          </cell>
          <cell r="M904">
            <v>10275.62</v>
          </cell>
          <cell r="N904">
            <v>10129.416</v>
          </cell>
          <cell r="O904">
            <v>10101.74</v>
          </cell>
        </row>
        <row r="905">
          <cell r="A905">
            <v>21687.04</v>
          </cell>
          <cell r="B905">
            <v>15575.226</v>
          </cell>
          <cell r="C905">
            <v>13222.39</v>
          </cell>
          <cell r="D905">
            <v>13061.89</v>
          </cell>
          <cell r="E905">
            <v>13061.89</v>
          </cell>
          <cell r="F905">
            <v>10821.156</v>
          </cell>
          <cell r="G905">
            <v>10791.59</v>
          </cell>
          <cell r="H905">
            <v>10791.59</v>
          </cell>
          <cell r="I905">
            <v>10791.59</v>
          </cell>
          <cell r="J905">
            <v>10821.156</v>
          </cell>
          <cell r="K905">
            <v>10791.59</v>
          </cell>
          <cell r="L905">
            <v>10791.59</v>
          </cell>
          <cell r="M905">
            <v>10275.62</v>
          </cell>
          <cell r="N905">
            <v>10129.416</v>
          </cell>
          <cell r="O905">
            <v>10101.74</v>
          </cell>
        </row>
        <row r="906">
          <cell r="A906">
            <v>21687.04</v>
          </cell>
          <cell r="B906">
            <v>15575.226</v>
          </cell>
          <cell r="C906">
            <v>13222.39</v>
          </cell>
          <cell r="D906">
            <v>13061.89</v>
          </cell>
          <cell r="E906">
            <v>13061.89</v>
          </cell>
          <cell r="F906">
            <v>10821.156</v>
          </cell>
          <cell r="G906">
            <v>10791.59</v>
          </cell>
          <cell r="H906">
            <v>10791.59</v>
          </cell>
          <cell r="I906">
            <v>10791.59</v>
          </cell>
          <cell r="J906">
            <v>10821.156</v>
          </cell>
          <cell r="K906">
            <v>10791.59</v>
          </cell>
          <cell r="L906">
            <v>10791.59</v>
          </cell>
          <cell r="M906">
            <v>10275.62</v>
          </cell>
          <cell r="N906">
            <v>10129.416</v>
          </cell>
          <cell r="O906">
            <v>10101.74</v>
          </cell>
        </row>
        <row r="907">
          <cell r="A907">
            <v>21687.04</v>
          </cell>
          <cell r="B907">
            <v>15575.226</v>
          </cell>
          <cell r="C907">
            <v>13222.39</v>
          </cell>
          <cell r="D907">
            <v>13061.89</v>
          </cell>
          <cell r="E907">
            <v>13061.89</v>
          </cell>
          <cell r="F907">
            <v>10821.156</v>
          </cell>
          <cell r="G907">
            <v>10791.59</v>
          </cell>
          <cell r="H907">
            <v>10791.59</v>
          </cell>
          <cell r="I907">
            <v>10791.59</v>
          </cell>
          <cell r="J907">
            <v>10821.156</v>
          </cell>
          <cell r="K907">
            <v>10791.59</v>
          </cell>
          <cell r="L907">
            <v>10791.59</v>
          </cell>
          <cell r="M907">
            <v>10275.62</v>
          </cell>
          <cell r="N907">
            <v>10129.416</v>
          </cell>
          <cell r="O907">
            <v>10101.74</v>
          </cell>
        </row>
        <row r="908">
          <cell r="A908">
            <v>21687.04</v>
          </cell>
          <cell r="B908">
            <v>15575.226</v>
          </cell>
          <cell r="C908">
            <v>13222.39</v>
          </cell>
          <cell r="D908">
            <v>13061.89</v>
          </cell>
          <cell r="E908">
            <v>13061.89</v>
          </cell>
          <cell r="F908">
            <v>10821.156</v>
          </cell>
          <cell r="G908">
            <v>10791.59</v>
          </cell>
          <cell r="H908">
            <v>10791.59</v>
          </cell>
          <cell r="I908">
            <v>10791.59</v>
          </cell>
          <cell r="J908">
            <v>10821.156</v>
          </cell>
          <cell r="K908">
            <v>10791.59</v>
          </cell>
          <cell r="L908">
            <v>10791.59</v>
          </cell>
          <cell r="M908">
            <v>10275.62</v>
          </cell>
          <cell r="N908">
            <v>10129.416</v>
          </cell>
          <cell r="O908">
            <v>10101.74</v>
          </cell>
        </row>
        <row r="909">
          <cell r="A909">
            <v>21687.04</v>
          </cell>
          <cell r="B909">
            <v>15575.226</v>
          </cell>
          <cell r="C909">
            <v>13222.39</v>
          </cell>
          <cell r="D909">
            <v>13061.89</v>
          </cell>
          <cell r="E909">
            <v>13061.89</v>
          </cell>
          <cell r="F909">
            <v>10821.156</v>
          </cell>
          <cell r="G909">
            <v>10791.59</v>
          </cell>
          <cell r="H909">
            <v>10791.59</v>
          </cell>
          <cell r="I909">
            <v>10791.59</v>
          </cell>
          <cell r="J909">
            <v>10821.156</v>
          </cell>
          <cell r="K909">
            <v>10791.59</v>
          </cell>
          <cell r="L909">
            <v>10791.59</v>
          </cell>
          <cell r="M909">
            <v>10275.62</v>
          </cell>
          <cell r="N909">
            <v>10129.416</v>
          </cell>
          <cell r="O909">
            <v>10101.74</v>
          </cell>
        </row>
        <row r="910">
          <cell r="A910">
            <v>21687.04</v>
          </cell>
          <cell r="B910">
            <v>15575.226</v>
          </cell>
          <cell r="C910">
            <v>13222.39</v>
          </cell>
          <cell r="D910">
            <v>13061.89</v>
          </cell>
          <cell r="E910">
            <v>13061.89</v>
          </cell>
          <cell r="F910">
            <v>10821.156</v>
          </cell>
          <cell r="G910">
            <v>10791.59</v>
          </cell>
          <cell r="H910">
            <v>10791.59</v>
          </cell>
          <cell r="I910">
            <v>10791.59</v>
          </cell>
          <cell r="J910">
            <v>10821.156</v>
          </cell>
          <cell r="K910">
            <v>10791.59</v>
          </cell>
          <cell r="L910">
            <v>10791.59</v>
          </cell>
          <cell r="M910">
            <v>10275.62</v>
          </cell>
          <cell r="N910">
            <v>10129.416</v>
          </cell>
          <cell r="O910">
            <v>10101.74</v>
          </cell>
        </row>
        <row r="911">
          <cell r="A911">
            <v>21687.04</v>
          </cell>
          <cell r="B911">
            <v>15575.226</v>
          </cell>
          <cell r="C911">
            <v>13222.39</v>
          </cell>
          <cell r="D911">
            <v>13061.89</v>
          </cell>
          <cell r="E911">
            <v>13061.89</v>
          </cell>
          <cell r="F911">
            <v>10821.156</v>
          </cell>
          <cell r="G911">
            <v>10791.59</v>
          </cell>
          <cell r="H911">
            <v>10791.59</v>
          </cell>
          <cell r="I911">
            <v>10791.59</v>
          </cell>
          <cell r="J911">
            <v>10821.156</v>
          </cell>
          <cell r="K911">
            <v>10791.59</v>
          </cell>
          <cell r="L911">
            <v>10791.59</v>
          </cell>
          <cell r="M911">
            <v>10275.62</v>
          </cell>
          <cell r="N911">
            <v>10129.416</v>
          </cell>
          <cell r="O911">
            <v>10101.74</v>
          </cell>
        </row>
        <row r="912">
          <cell r="A912">
            <v>21687.04</v>
          </cell>
          <cell r="B912">
            <v>15575.226</v>
          </cell>
          <cell r="C912">
            <v>13222.39</v>
          </cell>
          <cell r="D912">
            <v>13061.89</v>
          </cell>
          <cell r="E912">
            <v>13061.89</v>
          </cell>
          <cell r="F912">
            <v>10821.156</v>
          </cell>
          <cell r="G912">
            <v>10791.59</v>
          </cell>
          <cell r="H912">
            <v>10791.59</v>
          </cell>
          <cell r="I912">
            <v>10791.59</v>
          </cell>
          <cell r="J912">
            <v>10821.156</v>
          </cell>
          <cell r="K912">
            <v>10791.59</v>
          </cell>
          <cell r="L912">
            <v>10791.59</v>
          </cell>
          <cell r="M912">
            <v>10275.62</v>
          </cell>
          <cell r="N912">
            <v>10129.416</v>
          </cell>
          <cell r="O912">
            <v>10101.74</v>
          </cell>
        </row>
        <row r="913">
          <cell r="A913">
            <v>21687.04</v>
          </cell>
          <cell r="B913">
            <v>15575.226</v>
          </cell>
          <cell r="C913">
            <v>13222.39</v>
          </cell>
          <cell r="D913">
            <v>13061.89</v>
          </cell>
          <cell r="E913">
            <v>13061.89</v>
          </cell>
          <cell r="F913">
            <v>10821.156</v>
          </cell>
          <cell r="G913">
            <v>10791.59</v>
          </cell>
          <cell r="H913">
            <v>10791.59</v>
          </cell>
          <cell r="I913">
            <v>10791.59</v>
          </cell>
          <cell r="J913">
            <v>10821.156</v>
          </cell>
          <cell r="K913">
            <v>10791.59</v>
          </cell>
          <cell r="L913">
            <v>10791.59</v>
          </cell>
          <cell r="M913">
            <v>10275.62</v>
          </cell>
          <cell r="N913">
            <v>10129.416</v>
          </cell>
          <cell r="O913">
            <v>10101.74</v>
          </cell>
        </row>
        <row r="914">
          <cell r="A914">
            <v>21687.04</v>
          </cell>
          <cell r="B914">
            <v>15575.226</v>
          </cell>
          <cell r="C914">
            <v>13222.39</v>
          </cell>
          <cell r="D914">
            <v>13061.89</v>
          </cell>
          <cell r="E914">
            <v>13061.89</v>
          </cell>
          <cell r="F914">
            <v>10821.156</v>
          </cell>
          <cell r="G914">
            <v>10791.59</v>
          </cell>
          <cell r="H914">
            <v>10791.59</v>
          </cell>
          <cell r="I914">
            <v>10791.59</v>
          </cell>
          <cell r="J914">
            <v>10821.156</v>
          </cell>
          <cell r="K914">
            <v>10791.59</v>
          </cell>
          <cell r="L914">
            <v>10791.59</v>
          </cell>
          <cell r="M914">
            <v>10275.62</v>
          </cell>
          <cell r="N914">
            <v>10129.416</v>
          </cell>
          <cell r="O914">
            <v>10101.74</v>
          </cell>
        </row>
        <row r="915">
          <cell r="A915">
            <v>21687.04</v>
          </cell>
          <cell r="B915">
            <v>15575.226</v>
          </cell>
          <cell r="C915">
            <v>13222.39</v>
          </cell>
          <cell r="D915">
            <v>13061.89</v>
          </cell>
          <cell r="E915">
            <v>13061.89</v>
          </cell>
          <cell r="F915">
            <v>10821.156</v>
          </cell>
          <cell r="G915">
            <v>10791.59</v>
          </cell>
          <cell r="H915">
            <v>10791.59</v>
          </cell>
          <cell r="I915">
            <v>10791.59</v>
          </cell>
          <cell r="J915">
            <v>10821.156</v>
          </cell>
          <cell r="K915">
            <v>10791.59</v>
          </cell>
          <cell r="L915">
            <v>10791.59</v>
          </cell>
          <cell r="M915">
            <v>10275.62</v>
          </cell>
          <cell r="N915">
            <v>10129.416</v>
          </cell>
          <cell r="O915">
            <v>10101.74</v>
          </cell>
        </row>
        <row r="916">
          <cell r="A916">
            <v>21687.04</v>
          </cell>
          <cell r="B916">
            <v>15575.226</v>
          </cell>
          <cell r="C916">
            <v>13222.39</v>
          </cell>
          <cell r="D916">
            <v>13061.89</v>
          </cell>
          <cell r="E916">
            <v>13061.89</v>
          </cell>
          <cell r="F916">
            <v>10821.156</v>
          </cell>
          <cell r="G916">
            <v>10791.59</v>
          </cell>
          <cell r="H916">
            <v>10791.59</v>
          </cell>
          <cell r="I916">
            <v>10791.59</v>
          </cell>
          <cell r="J916">
            <v>10821.156</v>
          </cell>
          <cell r="K916">
            <v>10791.59</v>
          </cell>
          <cell r="L916">
            <v>10791.59</v>
          </cell>
          <cell r="M916">
            <v>10275.62</v>
          </cell>
          <cell r="N916">
            <v>10129.416</v>
          </cell>
          <cell r="O916">
            <v>10101.74</v>
          </cell>
        </row>
        <row r="917">
          <cell r="A917">
            <v>21687.04</v>
          </cell>
          <cell r="B917">
            <v>15575.226</v>
          </cell>
          <cell r="C917">
            <v>13222.39</v>
          </cell>
          <cell r="D917">
            <v>13061.89</v>
          </cell>
          <cell r="E917">
            <v>13061.89</v>
          </cell>
          <cell r="F917">
            <v>10821.156</v>
          </cell>
          <cell r="G917">
            <v>10791.59</v>
          </cell>
          <cell r="H917">
            <v>10791.59</v>
          </cell>
          <cell r="I917">
            <v>10791.59</v>
          </cell>
          <cell r="J917">
            <v>10821.156</v>
          </cell>
          <cell r="K917">
            <v>10791.59</v>
          </cell>
          <cell r="L917">
            <v>10791.59</v>
          </cell>
          <cell r="M917">
            <v>10275.62</v>
          </cell>
          <cell r="N917">
            <v>10129.416</v>
          </cell>
          <cell r="O917">
            <v>10101.74</v>
          </cell>
        </row>
        <row r="918">
          <cell r="A918">
            <v>21687.04</v>
          </cell>
          <cell r="B918">
            <v>15575.226</v>
          </cell>
          <cell r="C918">
            <v>13222.39</v>
          </cell>
          <cell r="D918">
            <v>13061.89</v>
          </cell>
          <cell r="E918">
            <v>13061.89</v>
          </cell>
          <cell r="F918">
            <v>10821.156</v>
          </cell>
          <cell r="G918">
            <v>10791.59</v>
          </cell>
          <cell r="H918">
            <v>10791.59</v>
          </cell>
          <cell r="I918">
            <v>10791.59</v>
          </cell>
          <cell r="J918">
            <v>10821.156</v>
          </cell>
          <cell r="K918">
            <v>10791.59</v>
          </cell>
          <cell r="L918">
            <v>10791.59</v>
          </cell>
          <cell r="M918">
            <v>10275.62</v>
          </cell>
          <cell r="N918">
            <v>10129.416</v>
          </cell>
          <cell r="O918">
            <v>10101.74</v>
          </cell>
        </row>
        <row r="919">
          <cell r="A919">
            <v>21687.04</v>
          </cell>
          <cell r="B919">
            <v>15575.226</v>
          </cell>
          <cell r="C919">
            <v>13222.39</v>
          </cell>
          <cell r="D919">
            <v>13061.89</v>
          </cell>
          <cell r="E919">
            <v>13061.89</v>
          </cell>
          <cell r="F919">
            <v>10821.156</v>
          </cell>
          <cell r="G919">
            <v>10791.59</v>
          </cell>
          <cell r="H919">
            <v>10791.59</v>
          </cell>
          <cell r="I919">
            <v>10791.59</v>
          </cell>
          <cell r="J919">
            <v>10821.156</v>
          </cell>
          <cell r="K919">
            <v>10791.59</v>
          </cell>
          <cell r="L919">
            <v>10791.59</v>
          </cell>
          <cell r="M919">
            <v>10275.62</v>
          </cell>
          <cell r="N919">
            <v>10129.416</v>
          </cell>
          <cell r="O919">
            <v>10101.74</v>
          </cell>
        </row>
        <row r="920">
          <cell r="A920">
            <v>21687.04</v>
          </cell>
          <cell r="B920">
            <v>15575.226</v>
          </cell>
          <cell r="C920">
            <v>13222.39</v>
          </cell>
          <cell r="D920">
            <v>13061.89</v>
          </cell>
          <cell r="E920">
            <v>13061.89</v>
          </cell>
          <cell r="F920">
            <v>10821.156</v>
          </cell>
          <cell r="G920">
            <v>10791.59</v>
          </cell>
          <cell r="H920">
            <v>10791.59</v>
          </cell>
          <cell r="I920">
            <v>10791.59</v>
          </cell>
          <cell r="J920">
            <v>10821.156</v>
          </cell>
          <cell r="K920">
            <v>10791.59</v>
          </cell>
          <cell r="L920">
            <v>10791.59</v>
          </cell>
          <cell r="M920">
            <v>10275.62</v>
          </cell>
          <cell r="N920">
            <v>10129.416</v>
          </cell>
          <cell r="O920">
            <v>10101.74</v>
          </cell>
        </row>
        <row r="921">
          <cell r="A921">
            <v>21687.04</v>
          </cell>
          <cell r="B921">
            <v>15575.226</v>
          </cell>
          <cell r="C921">
            <v>13222.39</v>
          </cell>
          <cell r="D921">
            <v>13061.89</v>
          </cell>
          <cell r="E921">
            <v>13061.89</v>
          </cell>
          <cell r="F921">
            <v>10821.156</v>
          </cell>
          <cell r="G921">
            <v>10791.59</v>
          </cell>
          <cell r="H921">
            <v>10791.59</v>
          </cell>
          <cell r="I921">
            <v>10791.59</v>
          </cell>
          <cell r="J921">
            <v>10821.156</v>
          </cell>
          <cell r="K921">
            <v>10791.59</v>
          </cell>
          <cell r="L921">
            <v>10791.59</v>
          </cell>
          <cell r="M921">
            <v>10275.62</v>
          </cell>
          <cell r="N921">
            <v>10129.416</v>
          </cell>
          <cell r="O921">
            <v>10101.74</v>
          </cell>
        </row>
        <row r="922">
          <cell r="A922">
            <v>21687.04</v>
          </cell>
          <cell r="B922">
            <v>15575.226</v>
          </cell>
          <cell r="C922">
            <v>13222.39</v>
          </cell>
          <cell r="D922">
            <v>13061.89</v>
          </cell>
          <cell r="E922">
            <v>13061.89</v>
          </cell>
          <cell r="F922">
            <v>10821.156</v>
          </cell>
          <cell r="G922">
            <v>10791.59</v>
          </cell>
          <cell r="H922">
            <v>10791.59</v>
          </cell>
          <cell r="I922">
            <v>10791.59</v>
          </cell>
          <cell r="J922">
            <v>10821.156</v>
          </cell>
          <cell r="K922">
            <v>10791.59</v>
          </cell>
          <cell r="L922">
            <v>10791.59</v>
          </cell>
          <cell r="M922">
            <v>10275.62</v>
          </cell>
          <cell r="N922">
            <v>10129.416</v>
          </cell>
          <cell r="O922">
            <v>10101.74</v>
          </cell>
        </row>
        <row r="923">
          <cell r="A923">
            <v>21687.04</v>
          </cell>
          <cell r="B923">
            <v>15575.226</v>
          </cell>
          <cell r="C923">
            <v>13222.39</v>
          </cell>
          <cell r="D923">
            <v>13061.89</v>
          </cell>
          <cell r="E923">
            <v>13061.89</v>
          </cell>
          <cell r="F923">
            <v>10821.156</v>
          </cell>
          <cell r="G923">
            <v>10791.59</v>
          </cell>
          <cell r="H923">
            <v>10791.59</v>
          </cell>
          <cell r="I923">
            <v>10791.59</v>
          </cell>
          <cell r="J923">
            <v>10821.156</v>
          </cell>
          <cell r="K923">
            <v>10791.59</v>
          </cell>
          <cell r="L923">
            <v>10791.59</v>
          </cell>
          <cell r="M923">
            <v>10275.62</v>
          </cell>
          <cell r="N923">
            <v>10129.416</v>
          </cell>
          <cell r="O923">
            <v>10101.74</v>
          </cell>
        </row>
        <row r="924">
          <cell r="A924">
            <v>21687.04</v>
          </cell>
          <cell r="B924">
            <v>15575.226</v>
          </cell>
          <cell r="C924">
            <v>13222.39</v>
          </cell>
          <cell r="D924">
            <v>13061.89</v>
          </cell>
          <cell r="E924">
            <v>13061.89</v>
          </cell>
          <cell r="F924">
            <v>10821.156</v>
          </cell>
          <cell r="G924">
            <v>10791.59</v>
          </cell>
          <cell r="H924">
            <v>10791.59</v>
          </cell>
          <cell r="I924">
            <v>10791.59</v>
          </cell>
          <cell r="J924">
            <v>10821.156</v>
          </cell>
          <cell r="K924">
            <v>10791.59</v>
          </cell>
          <cell r="L924">
            <v>10791.59</v>
          </cell>
          <cell r="M924">
            <v>10275.62</v>
          </cell>
          <cell r="N924">
            <v>10129.416</v>
          </cell>
          <cell r="O924">
            <v>10101.74</v>
          </cell>
        </row>
        <row r="925">
          <cell r="A925">
            <v>21687.04</v>
          </cell>
          <cell r="B925">
            <v>15575.226</v>
          </cell>
          <cell r="C925">
            <v>13222.39</v>
          </cell>
          <cell r="D925">
            <v>13061.89</v>
          </cell>
          <cell r="E925">
            <v>13061.89</v>
          </cell>
          <cell r="F925">
            <v>10821.156</v>
          </cell>
          <cell r="G925">
            <v>10791.59</v>
          </cell>
          <cell r="H925">
            <v>10791.59</v>
          </cell>
          <cell r="I925">
            <v>10791.59</v>
          </cell>
          <cell r="J925">
            <v>10821.156</v>
          </cell>
          <cell r="K925">
            <v>10791.59</v>
          </cell>
          <cell r="L925">
            <v>10791.59</v>
          </cell>
          <cell r="M925">
            <v>10275.62</v>
          </cell>
          <cell r="N925">
            <v>10129.416</v>
          </cell>
          <cell r="O925">
            <v>10101.74</v>
          </cell>
        </row>
        <row r="926">
          <cell r="A926">
            <v>21687.04</v>
          </cell>
          <cell r="B926">
            <v>15575.226</v>
          </cell>
          <cell r="C926">
            <v>13222.39</v>
          </cell>
          <cell r="D926">
            <v>13061.89</v>
          </cell>
          <cell r="E926">
            <v>13061.89</v>
          </cell>
          <cell r="F926">
            <v>10821.156</v>
          </cell>
          <cell r="G926">
            <v>10791.59</v>
          </cell>
          <cell r="H926">
            <v>10791.59</v>
          </cell>
          <cell r="I926">
            <v>10791.59</v>
          </cell>
          <cell r="J926">
            <v>10821.156</v>
          </cell>
          <cell r="K926">
            <v>10791.59</v>
          </cell>
          <cell r="L926">
            <v>10791.59</v>
          </cell>
          <cell r="M926">
            <v>10275.62</v>
          </cell>
          <cell r="N926">
            <v>10129.416</v>
          </cell>
          <cell r="O926">
            <v>10101.74</v>
          </cell>
        </row>
        <row r="927">
          <cell r="A927">
            <v>21687.04</v>
          </cell>
          <cell r="B927">
            <v>15575.226</v>
          </cell>
          <cell r="C927">
            <v>13222.39</v>
          </cell>
          <cell r="D927">
            <v>13061.89</v>
          </cell>
          <cell r="E927">
            <v>13061.89</v>
          </cell>
          <cell r="F927">
            <v>10821.156</v>
          </cell>
          <cell r="G927">
            <v>10791.59</v>
          </cell>
          <cell r="H927">
            <v>10791.59</v>
          </cell>
          <cell r="I927">
            <v>10791.59</v>
          </cell>
          <cell r="J927">
            <v>10821.156</v>
          </cell>
          <cell r="K927">
            <v>10791.59</v>
          </cell>
          <cell r="L927">
            <v>10791.59</v>
          </cell>
          <cell r="M927">
            <v>10275.62</v>
          </cell>
          <cell r="N927">
            <v>10129.416</v>
          </cell>
          <cell r="O927">
            <v>10101.74</v>
          </cell>
        </row>
        <row r="928">
          <cell r="A928">
            <v>21687.04</v>
          </cell>
          <cell r="B928">
            <v>15575.226</v>
          </cell>
          <cell r="C928">
            <v>13222.39</v>
          </cell>
          <cell r="D928">
            <v>13061.89</v>
          </cell>
          <cell r="E928">
            <v>13061.89</v>
          </cell>
          <cell r="F928">
            <v>10821.156</v>
          </cell>
          <cell r="G928">
            <v>10791.59</v>
          </cell>
          <cell r="H928">
            <v>10791.59</v>
          </cell>
          <cell r="I928">
            <v>10791.59</v>
          </cell>
          <cell r="J928">
            <v>10821.156</v>
          </cell>
          <cell r="K928">
            <v>10791.59</v>
          </cell>
          <cell r="L928">
            <v>10791.59</v>
          </cell>
          <cell r="M928">
            <v>10275.62</v>
          </cell>
          <cell r="N928">
            <v>10129.416</v>
          </cell>
          <cell r="O928">
            <v>10101.74</v>
          </cell>
        </row>
        <row r="929">
          <cell r="A929">
            <v>21687.04</v>
          </cell>
          <cell r="B929">
            <v>15575.226</v>
          </cell>
          <cell r="C929">
            <v>13222.39</v>
          </cell>
          <cell r="D929">
            <v>13061.89</v>
          </cell>
          <cell r="E929">
            <v>13061.89</v>
          </cell>
          <cell r="F929">
            <v>10821.156</v>
          </cell>
          <cell r="G929">
            <v>10791.59</v>
          </cell>
          <cell r="H929">
            <v>10791.59</v>
          </cell>
          <cell r="I929">
            <v>10791.59</v>
          </cell>
          <cell r="J929">
            <v>10821.156</v>
          </cell>
          <cell r="K929">
            <v>10791.59</v>
          </cell>
          <cell r="L929">
            <v>10791.59</v>
          </cell>
          <cell r="M929">
            <v>10275.62</v>
          </cell>
          <cell r="N929">
            <v>10129.416</v>
          </cell>
          <cell r="O929">
            <v>10101.74</v>
          </cell>
        </row>
        <row r="930">
          <cell r="A930">
            <v>21687.04</v>
          </cell>
          <cell r="B930">
            <v>15575.226</v>
          </cell>
          <cell r="C930">
            <v>13222.39</v>
          </cell>
          <cell r="D930">
            <v>13061.89</v>
          </cell>
          <cell r="E930">
            <v>13061.89</v>
          </cell>
          <cell r="F930">
            <v>10821.156</v>
          </cell>
          <cell r="G930">
            <v>10791.59</v>
          </cell>
          <cell r="H930">
            <v>10791.59</v>
          </cell>
          <cell r="I930">
            <v>10791.59</v>
          </cell>
          <cell r="J930">
            <v>10821.156</v>
          </cell>
          <cell r="K930">
            <v>10791.59</v>
          </cell>
          <cell r="L930">
            <v>10791.59</v>
          </cell>
          <cell r="M930">
            <v>10275.62</v>
          </cell>
          <cell r="N930">
            <v>10129.416</v>
          </cell>
          <cell r="O930">
            <v>10101.74</v>
          </cell>
        </row>
        <row r="931">
          <cell r="A931">
            <v>21687.04</v>
          </cell>
          <cell r="B931">
            <v>15575.226</v>
          </cell>
          <cell r="C931">
            <v>13222.39</v>
          </cell>
          <cell r="D931">
            <v>13061.89</v>
          </cell>
          <cell r="E931">
            <v>13061.89</v>
          </cell>
          <cell r="F931">
            <v>10821.156</v>
          </cell>
          <cell r="G931">
            <v>10791.59</v>
          </cell>
          <cell r="H931">
            <v>10791.59</v>
          </cell>
          <cell r="I931">
            <v>10791.59</v>
          </cell>
          <cell r="J931">
            <v>10821.156</v>
          </cell>
          <cell r="K931">
            <v>10791.59</v>
          </cell>
          <cell r="L931">
            <v>10791.59</v>
          </cell>
          <cell r="M931">
            <v>10275.62</v>
          </cell>
          <cell r="N931">
            <v>10129.416</v>
          </cell>
          <cell r="O931">
            <v>10101.74</v>
          </cell>
        </row>
        <row r="932">
          <cell r="A932">
            <v>21687.04</v>
          </cell>
          <cell r="B932">
            <v>15575.226</v>
          </cell>
          <cell r="C932">
            <v>13222.39</v>
          </cell>
          <cell r="D932">
            <v>13061.89</v>
          </cell>
          <cell r="E932">
            <v>13061.89</v>
          </cell>
          <cell r="F932">
            <v>10821.156</v>
          </cell>
          <cell r="G932">
            <v>10791.59</v>
          </cell>
          <cell r="H932">
            <v>10791.59</v>
          </cell>
          <cell r="I932">
            <v>10791.59</v>
          </cell>
          <cell r="J932">
            <v>10821.156</v>
          </cell>
          <cell r="K932">
            <v>10791.59</v>
          </cell>
          <cell r="L932">
            <v>10791.59</v>
          </cell>
          <cell r="M932">
            <v>10275.62</v>
          </cell>
          <cell r="N932">
            <v>10129.416</v>
          </cell>
          <cell r="O932">
            <v>10101.74</v>
          </cell>
        </row>
        <row r="933">
          <cell r="A933">
            <v>21687.04</v>
          </cell>
          <cell r="B933">
            <v>15575.226</v>
          </cell>
          <cell r="C933">
            <v>13222.39</v>
          </cell>
          <cell r="D933">
            <v>13061.89</v>
          </cell>
          <cell r="E933">
            <v>13061.89</v>
          </cell>
          <cell r="F933">
            <v>10821.156</v>
          </cell>
          <cell r="G933">
            <v>10791.59</v>
          </cell>
          <cell r="H933">
            <v>10791.59</v>
          </cell>
          <cell r="I933">
            <v>10791.59</v>
          </cell>
          <cell r="J933">
            <v>10821.156</v>
          </cell>
          <cell r="K933">
            <v>10791.59</v>
          </cell>
          <cell r="L933">
            <v>10791.59</v>
          </cell>
          <cell r="M933">
            <v>10275.62</v>
          </cell>
          <cell r="N933">
            <v>10129.416</v>
          </cell>
          <cell r="O933">
            <v>10101.74</v>
          </cell>
        </row>
        <row r="934">
          <cell r="A934">
            <v>21687.04</v>
          </cell>
          <cell r="B934">
            <v>15575.226</v>
          </cell>
          <cell r="C934">
            <v>13222.39</v>
          </cell>
          <cell r="D934">
            <v>13061.89</v>
          </cell>
          <cell r="E934">
            <v>13061.89</v>
          </cell>
          <cell r="F934">
            <v>10821.156</v>
          </cell>
          <cell r="G934">
            <v>10791.59</v>
          </cell>
          <cell r="H934">
            <v>10791.59</v>
          </cell>
          <cell r="I934">
            <v>10791.59</v>
          </cell>
          <cell r="J934">
            <v>10821.156</v>
          </cell>
          <cell r="K934">
            <v>10791.59</v>
          </cell>
          <cell r="L934">
            <v>10791.59</v>
          </cell>
          <cell r="M934">
            <v>10275.62</v>
          </cell>
          <cell r="N934">
            <v>10129.416</v>
          </cell>
          <cell r="O934">
            <v>10101.74</v>
          </cell>
        </row>
        <row r="935">
          <cell r="A935">
            <v>21687.04</v>
          </cell>
          <cell r="B935">
            <v>15575.226</v>
          </cell>
          <cell r="C935">
            <v>13222.39</v>
          </cell>
          <cell r="D935">
            <v>13061.89</v>
          </cell>
          <cell r="E935">
            <v>13061.89</v>
          </cell>
          <cell r="F935">
            <v>10821.156</v>
          </cell>
          <cell r="G935">
            <v>10791.59</v>
          </cell>
          <cell r="H935">
            <v>10791.59</v>
          </cell>
          <cell r="I935">
            <v>10791.59</v>
          </cell>
          <cell r="J935">
            <v>10821.156</v>
          </cell>
          <cell r="K935">
            <v>10791.59</v>
          </cell>
          <cell r="L935">
            <v>10791.59</v>
          </cell>
          <cell r="M935">
            <v>10275.62</v>
          </cell>
          <cell r="N935">
            <v>10129.416</v>
          </cell>
          <cell r="O935">
            <v>10101.74</v>
          </cell>
        </row>
        <row r="936">
          <cell r="A936">
            <v>21687.04</v>
          </cell>
          <cell r="B936">
            <v>15575.226</v>
          </cell>
          <cell r="C936">
            <v>13222.39</v>
          </cell>
          <cell r="D936">
            <v>13061.89</v>
          </cell>
          <cell r="E936">
            <v>13061.89</v>
          </cell>
          <cell r="F936">
            <v>10821.156</v>
          </cell>
          <cell r="G936">
            <v>10791.59</v>
          </cell>
          <cell r="H936">
            <v>10791.59</v>
          </cell>
          <cell r="I936">
            <v>10791.59</v>
          </cell>
          <cell r="J936">
            <v>10821.156</v>
          </cell>
          <cell r="K936">
            <v>10791.59</v>
          </cell>
          <cell r="L936">
            <v>10791.59</v>
          </cell>
          <cell r="M936">
            <v>10275.62</v>
          </cell>
          <cell r="N936">
            <v>10129.416</v>
          </cell>
          <cell r="O936">
            <v>10101.74</v>
          </cell>
        </row>
        <row r="937">
          <cell r="A937">
            <v>21687.04</v>
          </cell>
          <cell r="B937">
            <v>15575.226</v>
          </cell>
          <cell r="C937">
            <v>13222.39</v>
          </cell>
          <cell r="D937">
            <v>13061.89</v>
          </cell>
          <cell r="E937">
            <v>13061.89</v>
          </cell>
          <cell r="F937">
            <v>10821.156</v>
          </cell>
          <cell r="G937">
            <v>10791.59</v>
          </cell>
          <cell r="H937">
            <v>10791.59</v>
          </cell>
          <cell r="I937">
            <v>10791.59</v>
          </cell>
          <cell r="J937">
            <v>10821.156</v>
          </cell>
          <cell r="K937">
            <v>10791.59</v>
          </cell>
          <cell r="L937">
            <v>10791.59</v>
          </cell>
          <cell r="M937">
            <v>10275.62</v>
          </cell>
          <cell r="N937">
            <v>10129.416</v>
          </cell>
          <cell r="O937">
            <v>10101.74</v>
          </cell>
        </row>
        <row r="938">
          <cell r="A938">
            <v>21687.04</v>
          </cell>
          <cell r="B938">
            <v>15575.226</v>
          </cell>
          <cell r="C938">
            <v>13222.39</v>
          </cell>
          <cell r="D938">
            <v>13061.89</v>
          </cell>
          <cell r="E938">
            <v>13061.89</v>
          </cell>
          <cell r="F938">
            <v>10821.156</v>
          </cell>
          <cell r="G938">
            <v>10791.59</v>
          </cell>
          <cell r="H938">
            <v>10791.59</v>
          </cell>
          <cell r="I938">
            <v>10791.59</v>
          </cell>
          <cell r="J938">
            <v>10821.156</v>
          </cell>
          <cell r="K938">
            <v>10791.59</v>
          </cell>
          <cell r="L938">
            <v>10791.59</v>
          </cell>
          <cell r="M938">
            <v>10275.62</v>
          </cell>
          <cell r="N938">
            <v>10129.416</v>
          </cell>
          <cell r="O938">
            <v>10101.74</v>
          </cell>
        </row>
        <row r="939">
          <cell r="A939">
            <v>21687.04</v>
          </cell>
          <cell r="B939">
            <v>15575.226</v>
          </cell>
          <cell r="C939">
            <v>13222.39</v>
          </cell>
          <cell r="D939">
            <v>13061.89</v>
          </cell>
          <cell r="E939">
            <v>13061.89</v>
          </cell>
          <cell r="F939">
            <v>10821.156</v>
          </cell>
          <cell r="G939">
            <v>10791.59</v>
          </cell>
          <cell r="H939">
            <v>10791.59</v>
          </cell>
          <cell r="I939">
            <v>10791.59</v>
          </cell>
          <cell r="J939">
            <v>10821.156</v>
          </cell>
          <cell r="K939">
            <v>10791.59</v>
          </cell>
          <cell r="L939">
            <v>10791.59</v>
          </cell>
          <cell r="M939">
            <v>10275.62</v>
          </cell>
          <cell r="N939">
            <v>10129.416</v>
          </cell>
          <cell r="O939">
            <v>10101.74</v>
          </cell>
        </row>
        <row r="940">
          <cell r="A940">
            <v>21687.04</v>
          </cell>
          <cell r="B940">
            <v>15575.226</v>
          </cell>
          <cell r="C940">
            <v>13222.39</v>
          </cell>
          <cell r="D940">
            <v>13061.89</v>
          </cell>
          <cell r="E940">
            <v>13061.89</v>
          </cell>
          <cell r="F940">
            <v>10821.156</v>
          </cell>
          <cell r="G940">
            <v>10791.59</v>
          </cell>
          <cell r="H940">
            <v>10791.59</v>
          </cell>
          <cell r="I940">
            <v>10791.59</v>
          </cell>
          <cell r="J940">
            <v>10821.156</v>
          </cell>
          <cell r="K940">
            <v>10791.59</v>
          </cell>
          <cell r="L940">
            <v>10791.59</v>
          </cell>
          <cell r="M940">
            <v>10275.62</v>
          </cell>
          <cell r="N940">
            <v>10129.416</v>
          </cell>
          <cell r="O940">
            <v>10101.74</v>
          </cell>
        </row>
        <row r="941">
          <cell r="A941">
            <v>21687.04</v>
          </cell>
          <cell r="B941">
            <v>15575.226</v>
          </cell>
          <cell r="C941">
            <v>13222.39</v>
          </cell>
          <cell r="D941">
            <v>13061.89</v>
          </cell>
          <cell r="E941">
            <v>13061.89</v>
          </cell>
          <cell r="F941">
            <v>10821.156</v>
          </cell>
          <cell r="G941">
            <v>10791.59</v>
          </cell>
          <cell r="H941">
            <v>10791.59</v>
          </cell>
          <cell r="I941">
            <v>10791.59</v>
          </cell>
          <cell r="J941">
            <v>10821.156</v>
          </cell>
          <cell r="K941">
            <v>10791.59</v>
          </cell>
          <cell r="L941">
            <v>10791.59</v>
          </cell>
          <cell r="M941">
            <v>10275.62</v>
          </cell>
          <cell r="N941">
            <v>10129.416</v>
          </cell>
          <cell r="O941">
            <v>10101.74</v>
          </cell>
        </row>
        <row r="942">
          <cell r="A942">
            <v>21687.04</v>
          </cell>
          <cell r="B942">
            <v>15575.226</v>
          </cell>
          <cell r="C942">
            <v>13222.39</v>
          </cell>
          <cell r="D942">
            <v>13061.89</v>
          </cell>
          <cell r="E942">
            <v>13061.89</v>
          </cell>
          <cell r="F942">
            <v>10821.156</v>
          </cell>
          <cell r="G942">
            <v>10791.59</v>
          </cell>
          <cell r="H942">
            <v>10791.59</v>
          </cell>
          <cell r="I942">
            <v>10791.59</v>
          </cell>
          <cell r="J942">
            <v>10821.156</v>
          </cell>
          <cell r="K942">
            <v>10791.59</v>
          </cell>
          <cell r="L942">
            <v>10791.59</v>
          </cell>
          <cell r="M942">
            <v>10275.62</v>
          </cell>
          <cell r="N942">
            <v>10129.416</v>
          </cell>
          <cell r="O942">
            <v>10101.74</v>
          </cell>
        </row>
        <row r="943">
          <cell r="A943">
            <v>21687.04</v>
          </cell>
          <cell r="B943">
            <v>15575.226</v>
          </cell>
          <cell r="C943">
            <v>13222.39</v>
          </cell>
          <cell r="D943">
            <v>13061.89</v>
          </cell>
          <cell r="E943">
            <v>13061.89</v>
          </cell>
          <cell r="F943">
            <v>10821.156</v>
          </cell>
          <cell r="G943">
            <v>10791.59</v>
          </cell>
          <cell r="H943">
            <v>10791.59</v>
          </cell>
          <cell r="I943">
            <v>10791.59</v>
          </cell>
          <cell r="J943">
            <v>10821.156</v>
          </cell>
          <cell r="K943">
            <v>10791.59</v>
          </cell>
          <cell r="L943">
            <v>10791.59</v>
          </cell>
          <cell r="M943">
            <v>10275.62</v>
          </cell>
          <cell r="N943">
            <v>10129.416</v>
          </cell>
          <cell r="O943">
            <v>10101.74</v>
          </cell>
        </row>
        <row r="944">
          <cell r="A944">
            <v>21687.04</v>
          </cell>
          <cell r="B944">
            <v>15575.226</v>
          </cell>
          <cell r="C944">
            <v>13222.39</v>
          </cell>
          <cell r="D944">
            <v>13061.89</v>
          </cell>
          <cell r="E944">
            <v>13061.89</v>
          </cell>
          <cell r="F944">
            <v>10821.156</v>
          </cell>
          <cell r="G944">
            <v>10791.59</v>
          </cell>
          <cell r="H944">
            <v>10791.59</v>
          </cell>
          <cell r="I944">
            <v>10791.59</v>
          </cell>
          <cell r="J944">
            <v>10821.156</v>
          </cell>
          <cell r="K944">
            <v>10791.59</v>
          </cell>
          <cell r="L944">
            <v>10791.59</v>
          </cell>
          <cell r="M944">
            <v>10275.62</v>
          </cell>
          <cell r="N944">
            <v>10129.416</v>
          </cell>
          <cell r="O944">
            <v>10101.74</v>
          </cell>
        </row>
        <row r="945">
          <cell r="A945">
            <v>21687.04</v>
          </cell>
          <cell r="B945">
            <v>15575.226</v>
          </cell>
          <cell r="C945">
            <v>13222.39</v>
          </cell>
          <cell r="D945">
            <v>13061.89</v>
          </cell>
          <cell r="E945">
            <v>13061.89</v>
          </cell>
          <cell r="F945">
            <v>10821.156</v>
          </cell>
          <cell r="G945">
            <v>10791.59</v>
          </cell>
          <cell r="H945">
            <v>10791.59</v>
          </cell>
          <cell r="I945">
            <v>10791.59</v>
          </cell>
          <cell r="J945">
            <v>10821.156</v>
          </cell>
          <cell r="K945">
            <v>10791.59</v>
          </cell>
          <cell r="L945">
            <v>10791.59</v>
          </cell>
          <cell r="M945">
            <v>10275.62</v>
          </cell>
          <cell r="N945">
            <v>10129.416</v>
          </cell>
          <cell r="O945">
            <v>10101.74</v>
          </cell>
        </row>
        <row r="946">
          <cell r="A946">
            <v>21687.04</v>
          </cell>
          <cell r="B946">
            <v>15575.226</v>
          </cell>
          <cell r="C946">
            <v>13222.39</v>
          </cell>
          <cell r="D946">
            <v>13061.89</v>
          </cell>
          <cell r="E946">
            <v>13061.89</v>
          </cell>
          <cell r="F946">
            <v>10821.156</v>
          </cell>
          <cell r="G946">
            <v>10791.59</v>
          </cell>
          <cell r="H946">
            <v>10791.59</v>
          </cell>
          <cell r="I946">
            <v>10791.59</v>
          </cell>
          <cell r="J946">
            <v>10821.156</v>
          </cell>
          <cell r="K946">
            <v>10791.59</v>
          </cell>
          <cell r="L946">
            <v>10791.59</v>
          </cell>
          <cell r="M946">
            <v>10275.62</v>
          </cell>
          <cell r="N946">
            <v>10129.416</v>
          </cell>
          <cell r="O946">
            <v>10101.74</v>
          </cell>
        </row>
        <row r="947">
          <cell r="A947">
            <v>21687.04</v>
          </cell>
          <cell r="B947">
            <v>15575.226</v>
          </cell>
          <cell r="C947">
            <v>13222.39</v>
          </cell>
          <cell r="D947">
            <v>13061.89</v>
          </cell>
          <cell r="E947">
            <v>13061.89</v>
          </cell>
          <cell r="F947">
            <v>10821.156</v>
          </cell>
          <cell r="G947">
            <v>10791.59</v>
          </cell>
          <cell r="H947">
            <v>10791.59</v>
          </cell>
          <cell r="I947">
            <v>10791.59</v>
          </cell>
          <cell r="J947">
            <v>10821.156</v>
          </cell>
          <cell r="K947">
            <v>10791.59</v>
          </cell>
          <cell r="L947">
            <v>10791.59</v>
          </cell>
          <cell r="M947">
            <v>10275.62</v>
          </cell>
          <cell r="N947">
            <v>10129.416</v>
          </cell>
          <cell r="O947">
            <v>10101.74</v>
          </cell>
        </row>
        <row r="948">
          <cell r="A948">
            <v>21687.04</v>
          </cell>
          <cell r="B948">
            <v>15575.226</v>
          </cell>
          <cell r="C948">
            <v>13222.39</v>
          </cell>
          <cell r="D948">
            <v>13061.89</v>
          </cell>
          <cell r="E948">
            <v>13061.89</v>
          </cell>
          <cell r="F948">
            <v>10821.156</v>
          </cell>
          <cell r="G948">
            <v>10791.59</v>
          </cell>
          <cell r="H948">
            <v>10791.59</v>
          </cell>
          <cell r="I948">
            <v>10791.59</v>
          </cell>
          <cell r="J948">
            <v>10821.156</v>
          </cell>
          <cell r="K948">
            <v>10791.59</v>
          </cell>
          <cell r="L948">
            <v>10791.59</v>
          </cell>
          <cell r="M948">
            <v>10275.62</v>
          </cell>
          <cell r="N948">
            <v>10129.416</v>
          </cell>
          <cell r="O948">
            <v>10101.74</v>
          </cell>
        </row>
        <row r="949">
          <cell r="A949">
            <v>21687.04</v>
          </cell>
          <cell r="B949">
            <v>15575.226</v>
          </cell>
          <cell r="C949">
            <v>13222.39</v>
          </cell>
          <cell r="D949">
            <v>13061.89</v>
          </cell>
          <cell r="E949">
            <v>13061.89</v>
          </cell>
          <cell r="F949">
            <v>10821.156</v>
          </cell>
          <cell r="G949">
            <v>10791.59</v>
          </cell>
          <cell r="H949">
            <v>10791.59</v>
          </cell>
          <cell r="I949">
            <v>10791.59</v>
          </cell>
          <cell r="J949">
            <v>10821.156</v>
          </cell>
          <cell r="K949">
            <v>10791.59</v>
          </cell>
          <cell r="L949">
            <v>10791.59</v>
          </cell>
          <cell r="M949">
            <v>10275.62</v>
          </cell>
          <cell r="N949">
            <v>10129.416</v>
          </cell>
          <cell r="O949">
            <v>10101.74</v>
          </cell>
        </row>
        <row r="950">
          <cell r="A950">
            <v>21687.04</v>
          </cell>
          <cell r="B950">
            <v>15575.226</v>
          </cell>
          <cell r="C950">
            <v>13222.39</v>
          </cell>
          <cell r="D950">
            <v>13061.89</v>
          </cell>
          <cell r="E950">
            <v>13061.89</v>
          </cell>
          <cell r="F950">
            <v>10821.156</v>
          </cell>
          <cell r="G950">
            <v>10791.59</v>
          </cell>
          <cell r="H950">
            <v>10791.59</v>
          </cell>
          <cell r="I950">
            <v>10791.59</v>
          </cell>
          <cell r="J950">
            <v>10821.156</v>
          </cell>
          <cell r="K950">
            <v>10791.59</v>
          </cell>
          <cell r="L950">
            <v>10791.59</v>
          </cell>
          <cell r="M950">
            <v>10275.62</v>
          </cell>
          <cell r="N950">
            <v>10129.416</v>
          </cell>
          <cell r="O950">
            <v>10101.74</v>
          </cell>
        </row>
        <row r="951">
          <cell r="A951">
            <v>21687.04</v>
          </cell>
          <cell r="B951">
            <v>15575.226</v>
          </cell>
          <cell r="C951">
            <v>13222.39</v>
          </cell>
          <cell r="D951">
            <v>13061.89</v>
          </cell>
          <cell r="E951">
            <v>13061.89</v>
          </cell>
          <cell r="F951">
            <v>10821.156</v>
          </cell>
          <cell r="G951">
            <v>10791.59</v>
          </cell>
          <cell r="H951">
            <v>10791.59</v>
          </cell>
          <cell r="I951">
            <v>10791.59</v>
          </cell>
          <cell r="J951">
            <v>10821.156</v>
          </cell>
          <cell r="K951">
            <v>10791.59</v>
          </cell>
          <cell r="L951">
            <v>10791.59</v>
          </cell>
          <cell r="M951">
            <v>10275.62</v>
          </cell>
          <cell r="N951">
            <v>10129.416</v>
          </cell>
          <cell r="O951">
            <v>10101.74</v>
          </cell>
        </row>
        <row r="952">
          <cell r="A952">
            <v>21687.04</v>
          </cell>
          <cell r="B952">
            <v>15575.226</v>
          </cell>
          <cell r="C952">
            <v>13222.39</v>
          </cell>
          <cell r="D952">
            <v>13061.89</v>
          </cell>
          <cell r="E952">
            <v>13061.89</v>
          </cell>
          <cell r="F952">
            <v>10821.156</v>
          </cell>
          <cell r="G952">
            <v>10791.59</v>
          </cell>
          <cell r="H952">
            <v>10791.59</v>
          </cell>
          <cell r="I952">
            <v>10791.59</v>
          </cell>
          <cell r="J952">
            <v>10821.156</v>
          </cell>
          <cell r="K952">
            <v>10791.59</v>
          </cell>
          <cell r="L952">
            <v>10791.59</v>
          </cell>
          <cell r="M952">
            <v>10275.62</v>
          </cell>
          <cell r="N952">
            <v>10129.416</v>
          </cell>
          <cell r="O952">
            <v>10101.74</v>
          </cell>
        </row>
        <row r="953">
          <cell r="A953">
            <v>21687.04</v>
          </cell>
          <cell r="B953">
            <v>15575.226</v>
          </cell>
          <cell r="C953">
            <v>13222.39</v>
          </cell>
          <cell r="D953">
            <v>13061.89</v>
          </cell>
          <cell r="E953">
            <v>13061.89</v>
          </cell>
          <cell r="F953">
            <v>10821.156</v>
          </cell>
          <cell r="G953">
            <v>10791.59</v>
          </cell>
          <cell r="H953">
            <v>10791.59</v>
          </cell>
          <cell r="I953">
            <v>10791.59</v>
          </cell>
          <cell r="J953">
            <v>10821.156</v>
          </cell>
          <cell r="K953">
            <v>10791.59</v>
          </cell>
          <cell r="L953">
            <v>10791.59</v>
          </cell>
          <cell r="M953">
            <v>10275.62</v>
          </cell>
          <cell r="N953">
            <v>10129.416</v>
          </cell>
          <cell r="O953">
            <v>10101.74</v>
          </cell>
        </row>
        <row r="954">
          <cell r="A954">
            <v>21687.04</v>
          </cell>
          <cell r="B954">
            <v>15575.226</v>
          </cell>
          <cell r="C954">
            <v>13222.39</v>
          </cell>
          <cell r="D954">
            <v>13061.89</v>
          </cell>
          <cell r="E954">
            <v>13061.89</v>
          </cell>
          <cell r="F954">
            <v>10821.156</v>
          </cell>
          <cell r="G954">
            <v>10791.59</v>
          </cell>
          <cell r="H954">
            <v>10791.59</v>
          </cell>
          <cell r="I954">
            <v>10791.59</v>
          </cell>
          <cell r="J954">
            <v>10821.156</v>
          </cell>
          <cell r="K954">
            <v>10791.59</v>
          </cell>
          <cell r="L954">
            <v>10791.59</v>
          </cell>
          <cell r="M954">
            <v>10275.62</v>
          </cell>
          <cell r="N954">
            <v>10129.416</v>
          </cell>
          <cell r="O954">
            <v>10101.74</v>
          </cell>
        </row>
        <row r="955">
          <cell r="A955">
            <v>21687.04</v>
          </cell>
          <cell r="B955">
            <v>15575.226</v>
          </cell>
          <cell r="C955">
            <v>13222.39</v>
          </cell>
          <cell r="D955">
            <v>13061.89</v>
          </cell>
          <cell r="E955">
            <v>13061.89</v>
          </cell>
          <cell r="F955">
            <v>10821.156</v>
          </cell>
          <cell r="G955">
            <v>10791.59</v>
          </cell>
          <cell r="H955">
            <v>10791.59</v>
          </cell>
          <cell r="I955">
            <v>10791.59</v>
          </cell>
          <cell r="J955">
            <v>10821.156</v>
          </cell>
          <cell r="K955">
            <v>10791.59</v>
          </cell>
          <cell r="L955">
            <v>10791.59</v>
          </cell>
          <cell r="M955">
            <v>10275.62</v>
          </cell>
          <cell r="N955">
            <v>10129.416</v>
          </cell>
          <cell r="O955">
            <v>10101.74</v>
          </cell>
        </row>
        <row r="956">
          <cell r="A956">
            <v>21687.04</v>
          </cell>
          <cell r="B956">
            <v>15575.226</v>
          </cell>
          <cell r="C956">
            <v>13222.39</v>
          </cell>
          <cell r="D956">
            <v>13061.89</v>
          </cell>
          <cell r="E956">
            <v>13061.89</v>
          </cell>
          <cell r="F956">
            <v>10821.156</v>
          </cell>
          <cell r="G956">
            <v>10791.59</v>
          </cell>
          <cell r="H956">
            <v>10791.59</v>
          </cell>
          <cell r="I956">
            <v>10791.59</v>
          </cell>
          <cell r="J956">
            <v>10821.156</v>
          </cell>
          <cell r="K956">
            <v>10791.59</v>
          </cell>
          <cell r="L956">
            <v>10791.59</v>
          </cell>
          <cell r="M956">
            <v>10275.62</v>
          </cell>
          <cell r="N956">
            <v>10129.416</v>
          </cell>
          <cell r="O956">
            <v>10101.74</v>
          </cell>
        </row>
        <row r="957">
          <cell r="A957">
            <v>21687.04</v>
          </cell>
          <cell r="B957">
            <v>15575.226</v>
          </cell>
          <cell r="C957">
            <v>13222.39</v>
          </cell>
          <cell r="D957">
            <v>13061.89</v>
          </cell>
          <cell r="E957">
            <v>13061.89</v>
          </cell>
          <cell r="F957">
            <v>10821.156</v>
          </cell>
          <cell r="G957">
            <v>10791.59</v>
          </cell>
          <cell r="H957">
            <v>10791.59</v>
          </cell>
          <cell r="I957">
            <v>10791.59</v>
          </cell>
          <cell r="J957">
            <v>10821.156</v>
          </cell>
          <cell r="K957">
            <v>10791.59</v>
          </cell>
          <cell r="L957">
            <v>10791.59</v>
          </cell>
          <cell r="M957">
            <v>10275.62</v>
          </cell>
          <cell r="N957">
            <v>10129.416</v>
          </cell>
          <cell r="O957">
            <v>10101.74</v>
          </cell>
        </row>
        <row r="958">
          <cell r="A958">
            <v>21687.04</v>
          </cell>
          <cell r="B958">
            <v>15575.226</v>
          </cell>
          <cell r="C958">
            <v>13222.39</v>
          </cell>
          <cell r="D958">
            <v>13061.89</v>
          </cell>
          <cell r="E958">
            <v>13061.89</v>
          </cell>
          <cell r="F958">
            <v>10821.156</v>
          </cell>
          <cell r="G958">
            <v>10791.59</v>
          </cell>
          <cell r="H958">
            <v>10791.59</v>
          </cell>
          <cell r="I958">
            <v>10791.59</v>
          </cell>
          <cell r="J958">
            <v>10821.156</v>
          </cell>
          <cell r="K958">
            <v>10791.59</v>
          </cell>
          <cell r="L958">
            <v>10791.59</v>
          </cell>
          <cell r="M958">
            <v>10275.62</v>
          </cell>
          <cell r="N958">
            <v>10129.416</v>
          </cell>
          <cell r="O958">
            <v>10101.74</v>
          </cell>
        </row>
        <row r="959">
          <cell r="A959">
            <v>21687.04</v>
          </cell>
          <cell r="B959">
            <v>15575.226</v>
          </cell>
          <cell r="C959">
            <v>13222.39</v>
          </cell>
          <cell r="D959">
            <v>13061.89</v>
          </cell>
          <cell r="E959">
            <v>13061.89</v>
          </cell>
          <cell r="F959">
            <v>10821.156</v>
          </cell>
          <cell r="G959">
            <v>10791.59</v>
          </cell>
          <cell r="H959">
            <v>10791.59</v>
          </cell>
          <cell r="I959">
            <v>10791.59</v>
          </cell>
          <cell r="J959">
            <v>10821.156</v>
          </cell>
          <cell r="K959">
            <v>10791.59</v>
          </cell>
          <cell r="L959">
            <v>10791.59</v>
          </cell>
          <cell r="M959">
            <v>10275.62</v>
          </cell>
          <cell r="N959">
            <v>10129.416</v>
          </cell>
          <cell r="O959">
            <v>10101.74</v>
          </cell>
        </row>
        <row r="960">
          <cell r="A960">
            <v>21687.04</v>
          </cell>
          <cell r="B960">
            <v>15575.226</v>
          </cell>
          <cell r="C960">
            <v>13222.39</v>
          </cell>
          <cell r="D960">
            <v>13061.89</v>
          </cell>
          <cell r="E960">
            <v>13061.89</v>
          </cell>
          <cell r="F960">
            <v>10821.156</v>
          </cell>
          <cell r="G960">
            <v>10791.59</v>
          </cell>
          <cell r="H960">
            <v>10791.59</v>
          </cell>
          <cell r="I960">
            <v>10791.59</v>
          </cell>
          <cell r="J960">
            <v>10821.156</v>
          </cell>
          <cell r="K960">
            <v>10791.59</v>
          </cell>
          <cell r="L960">
            <v>10791.59</v>
          </cell>
          <cell r="M960">
            <v>10275.62</v>
          </cell>
          <cell r="N960">
            <v>10129.416</v>
          </cell>
          <cell r="O960">
            <v>10101.74</v>
          </cell>
        </row>
        <row r="961">
          <cell r="A961">
            <v>21687.04</v>
          </cell>
          <cell r="B961">
            <v>15575.226</v>
          </cell>
          <cell r="C961">
            <v>13222.39</v>
          </cell>
          <cell r="D961">
            <v>13061.89</v>
          </cell>
          <cell r="E961">
            <v>13061.89</v>
          </cell>
          <cell r="F961">
            <v>10821.156</v>
          </cell>
          <cell r="G961">
            <v>10791.59</v>
          </cell>
          <cell r="H961">
            <v>10791.59</v>
          </cell>
          <cell r="I961">
            <v>10791.59</v>
          </cell>
          <cell r="J961">
            <v>10821.156</v>
          </cell>
          <cell r="K961">
            <v>10791.59</v>
          </cell>
          <cell r="L961">
            <v>10791.59</v>
          </cell>
          <cell r="M961">
            <v>10275.62</v>
          </cell>
          <cell r="N961">
            <v>10129.416</v>
          </cell>
          <cell r="O961">
            <v>10101.74</v>
          </cell>
        </row>
        <row r="962">
          <cell r="A962">
            <v>21687.04</v>
          </cell>
          <cell r="B962">
            <v>15575.226</v>
          </cell>
          <cell r="C962">
            <v>13222.39</v>
          </cell>
          <cell r="D962">
            <v>13061.89</v>
          </cell>
          <cell r="E962">
            <v>13061.89</v>
          </cell>
          <cell r="F962">
            <v>10821.156</v>
          </cell>
          <cell r="G962">
            <v>10791.59</v>
          </cell>
          <cell r="H962">
            <v>10791.59</v>
          </cell>
          <cell r="I962">
            <v>10791.59</v>
          </cell>
          <cell r="J962">
            <v>10821.156</v>
          </cell>
          <cell r="K962">
            <v>10791.59</v>
          </cell>
          <cell r="L962">
            <v>10791.59</v>
          </cell>
          <cell r="M962">
            <v>10275.62</v>
          </cell>
          <cell r="N962">
            <v>10129.416</v>
          </cell>
          <cell r="O962">
            <v>10101.74</v>
          </cell>
        </row>
        <row r="963">
          <cell r="A963">
            <v>21687.04</v>
          </cell>
          <cell r="B963">
            <v>15575.226</v>
          </cell>
          <cell r="C963">
            <v>13222.39</v>
          </cell>
          <cell r="D963">
            <v>13061.89</v>
          </cell>
          <cell r="E963">
            <v>13061.89</v>
          </cell>
          <cell r="F963">
            <v>10821.156</v>
          </cell>
          <cell r="G963">
            <v>10791.59</v>
          </cell>
          <cell r="H963">
            <v>10791.59</v>
          </cell>
          <cell r="I963">
            <v>10791.59</v>
          </cell>
          <cell r="J963">
            <v>10821.156</v>
          </cell>
          <cell r="K963">
            <v>10791.59</v>
          </cell>
          <cell r="L963">
            <v>10791.59</v>
          </cell>
          <cell r="M963">
            <v>10275.62</v>
          </cell>
          <cell r="N963">
            <v>10129.416</v>
          </cell>
          <cell r="O963">
            <v>10101.74</v>
          </cell>
        </row>
        <row r="964">
          <cell r="A964">
            <v>21687.04</v>
          </cell>
          <cell r="B964">
            <v>15575.226</v>
          </cell>
          <cell r="C964">
            <v>13222.39</v>
          </cell>
          <cell r="D964">
            <v>13061.89</v>
          </cell>
          <cell r="E964">
            <v>13061.89</v>
          </cell>
          <cell r="F964">
            <v>10821.156</v>
          </cell>
          <cell r="G964">
            <v>10791.59</v>
          </cell>
          <cell r="H964">
            <v>10791.59</v>
          </cell>
          <cell r="I964">
            <v>10791.59</v>
          </cell>
          <cell r="J964">
            <v>10821.156</v>
          </cell>
          <cell r="K964">
            <v>10791.59</v>
          </cell>
          <cell r="L964">
            <v>10791.59</v>
          </cell>
          <cell r="M964">
            <v>10275.62</v>
          </cell>
          <cell r="N964">
            <v>10129.416</v>
          </cell>
          <cell r="O964">
            <v>10101.74</v>
          </cell>
        </row>
        <row r="965">
          <cell r="A965">
            <v>21687.04</v>
          </cell>
          <cell r="B965">
            <v>15575.226</v>
          </cell>
          <cell r="C965">
            <v>13222.39</v>
          </cell>
          <cell r="D965">
            <v>13061.89</v>
          </cell>
          <cell r="E965">
            <v>13061.89</v>
          </cell>
          <cell r="F965">
            <v>10821.156</v>
          </cell>
          <cell r="G965">
            <v>10791.59</v>
          </cell>
          <cell r="H965">
            <v>10791.59</v>
          </cell>
          <cell r="I965">
            <v>10791.59</v>
          </cell>
          <cell r="J965">
            <v>10821.156</v>
          </cell>
          <cell r="K965">
            <v>10791.59</v>
          </cell>
          <cell r="L965">
            <v>10791.59</v>
          </cell>
          <cell r="M965">
            <v>10275.62</v>
          </cell>
          <cell r="N965">
            <v>10129.416</v>
          </cell>
          <cell r="O965">
            <v>10101.74</v>
          </cell>
        </row>
        <row r="966">
          <cell r="A966">
            <v>21687.04</v>
          </cell>
          <cell r="B966">
            <v>15575.226</v>
          </cell>
          <cell r="C966">
            <v>13222.39</v>
          </cell>
          <cell r="D966">
            <v>13061.89</v>
          </cell>
          <cell r="E966">
            <v>13061.89</v>
          </cell>
          <cell r="F966">
            <v>10821.156</v>
          </cell>
          <cell r="G966">
            <v>10791.59</v>
          </cell>
          <cell r="H966">
            <v>10791.59</v>
          </cell>
          <cell r="I966">
            <v>10791.59</v>
          </cell>
          <cell r="J966">
            <v>10821.156</v>
          </cell>
          <cell r="K966">
            <v>10791.59</v>
          </cell>
          <cell r="L966">
            <v>10791.59</v>
          </cell>
          <cell r="M966">
            <v>10275.62</v>
          </cell>
          <cell r="N966">
            <v>10129.416</v>
          </cell>
          <cell r="O966">
            <v>10101.74</v>
          </cell>
        </row>
        <row r="967">
          <cell r="A967">
            <v>21687.04</v>
          </cell>
          <cell r="B967">
            <v>15575.226</v>
          </cell>
          <cell r="C967">
            <v>13222.39</v>
          </cell>
          <cell r="D967">
            <v>13061.89</v>
          </cell>
          <cell r="E967">
            <v>13061.89</v>
          </cell>
          <cell r="F967">
            <v>10821.156</v>
          </cell>
          <cell r="G967">
            <v>10791.59</v>
          </cell>
          <cell r="H967">
            <v>10791.59</v>
          </cell>
          <cell r="I967">
            <v>10791.59</v>
          </cell>
          <cell r="J967">
            <v>10821.156</v>
          </cell>
          <cell r="K967">
            <v>10791.59</v>
          </cell>
          <cell r="L967">
            <v>10791.59</v>
          </cell>
          <cell r="M967">
            <v>10275.62</v>
          </cell>
          <cell r="N967">
            <v>10129.416</v>
          </cell>
          <cell r="O967">
            <v>10101.74</v>
          </cell>
        </row>
        <row r="968">
          <cell r="A968">
            <v>21687.04</v>
          </cell>
          <cell r="B968">
            <v>15575.226</v>
          </cell>
          <cell r="C968">
            <v>13222.39</v>
          </cell>
          <cell r="D968">
            <v>13061.89</v>
          </cell>
          <cell r="E968">
            <v>13061.89</v>
          </cell>
          <cell r="F968">
            <v>10821.156</v>
          </cell>
          <cell r="G968">
            <v>10791.59</v>
          </cell>
          <cell r="H968">
            <v>10791.59</v>
          </cell>
          <cell r="I968">
            <v>10791.59</v>
          </cell>
          <cell r="J968">
            <v>10821.156</v>
          </cell>
          <cell r="K968">
            <v>10791.59</v>
          </cell>
          <cell r="L968">
            <v>10791.59</v>
          </cell>
          <cell r="M968">
            <v>10275.62</v>
          </cell>
          <cell r="N968">
            <v>10129.416</v>
          </cell>
          <cell r="O968">
            <v>10101.74</v>
          </cell>
        </row>
        <row r="969">
          <cell r="A969">
            <v>21687.04</v>
          </cell>
          <cell r="B969">
            <v>15575.226</v>
          </cell>
          <cell r="C969">
            <v>13222.39</v>
          </cell>
          <cell r="D969">
            <v>13061.89</v>
          </cell>
          <cell r="E969">
            <v>13061.89</v>
          </cell>
          <cell r="F969">
            <v>10821.156</v>
          </cell>
          <cell r="G969">
            <v>10791.59</v>
          </cell>
          <cell r="H969">
            <v>10791.59</v>
          </cell>
          <cell r="I969">
            <v>10791.59</v>
          </cell>
          <cell r="J969">
            <v>10821.156</v>
          </cell>
          <cell r="K969">
            <v>10791.59</v>
          </cell>
          <cell r="L969">
            <v>10791.59</v>
          </cell>
          <cell r="M969">
            <v>10275.62</v>
          </cell>
          <cell r="N969">
            <v>10129.416</v>
          </cell>
          <cell r="O969">
            <v>10101.74</v>
          </cell>
        </row>
        <row r="970">
          <cell r="A970">
            <v>21687.04</v>
          </cell>
          <cell r="B970">
            <v>15575.226</v>
          </cell>
          <cell r="C970">
            <v>13222.39</v>
          </cell>
          <cell r="D970">
            <v>13061.89</v>
          </cell>
          <cell r="E970">
            <v>13061.89</v>
          </cell>
          <cell r="F970">
            <v>10821.156</v>
          </cell>
          <cell r="G970">
            <v>10791.59</v>
          </cell>
          <cell r="H970">
            <v>10791.59</v>
          </cell>
          <cell r="I970">
            <v>10791.59</v>
          </cell>
          <cell r="J970">
            <v>10821.156</v>
          </cell>
          <cell r="K970">
            <v>10791.59</v>
          </cell>
          <cell r="L970">
            <v>10791.59</v>
          </cell>
          <cell r="M970">
            <v>10275.62</v>
          </cell>
          <cell r="N970">
            <v>10129.416</v>
          </cell>
          <cell r="O970">
            <v>10101.74</v>
          </cell>
        </row>
        <row r="971">
          <cell r="A971">
            <v>21687.04</v>
          </cell>
          <cell r="B971">
            <v>15575.226</v>
          </cell>
          <cell r="C971">
            <v>13222.39</v>
          </cell>
          <cell r="D971">
            <v>13061.89</v>
          </cell>
          <cell r="E971">
            <v>13061.89</v>
          </cell>
          <cell r="F971">
            <v>10821.156</v>
          </cell>
          <cell r="G971">
            <v>10791.59</v>
          </cell>
          <cell r="H971">
            <v>10791.59</v>
          </cell>
          <cell r="I971">
            <v>10791.59</v>
          </cell>
          <cell r="J971">
            <v>10821.156</v>
          </cell>
          <cell r="K971">
            <v>10791.59</v>
          </cell>
          <cell r="L971">
            <v>10791.59</v>
          </cell>
          <cell r="M971">
            <v>10275.62</v>
          </cell>
          <cell r="N971">
            <v>10129.416</v>
          </cell>
          <cell r="O971">
            <v>10101.74</v>
          </cell>
        </row>
        <row r="972">
          <cell r="A972">
            <v>21687.04</v>
          </cell>
          <cell r="B972">
            <v>15575.226</v>
          </cell>
          <cell r="C972">
            <v>13222.39</v>
          </cell>
          <cell r="D972">
            <v>13061.89</v>
          </cell>
          <cell r="E972">
            <v>13061.89</v>
          </cell>
          <cell r="F972">
            <v>10821.156</v>
          </cell>
          <cell r="G972">
            <v>10791.59</v>
          </cell>
          <cell r="H972">
            <v>10791.59</v>
          </cell>
          <cell r="I972">
            <v>10791.59</v>
          </cell>
          <cell r="J972">
            <v>10821.156</v>
          </cell>
          <cell r="K972">
            <v>10791.59</v>
          </cell>
          <cell r="L972">
            <v>10791.59</v>
          </cell>
          <cell r="M972">
            <v>10275.62</v>
          </cell>
          <cell r="N972">
            <v>10129.416</v>
          </cell>
          <cell r="O972">
            <v>10101.74</v>
          </cell>
        </row>
        <row r="973">
          <cell r="A973">
            <v>21687.04</v>
          </cell>
          <cell r="B973">
            <v>15575.226</v>
          </cell>
          <cell r="C973">
            <v>13222.39</v>
          </cell>
          <cell r="D973">
            <v>13061.89</v>
          </cell>
          <cell r="E973">
            <v>13061.89</v>
          </cell>
          <cell r="F973">
            <v>10821.156</v>
          </cell>
          <cell r="G973">
            <v>10791.59</v>
          </cell>
          <cell r="H973">
            <v>10791.59</v>
          </cell>
          <cell r="I973">
            <v>10791.59</v>
          </cell>
          <cell r="J973">
            <v>10821.156</v>
          </cell>
          <cell r="K973">
            <v>10791.59</v>
          </cell>
          <cell r="L973">
            <v>10791.59</v>
          </cell>
          <cell r="M973">
            <v>10275.62</v>
          </cell>
          <cell r="N973">
            <v>10129.416</v>
          </cell>
          <cell r="O973">
            <v>10101.74</v>
          </cell>
        </row>
        <row r="974">
          <cell r="A974">
            <v>21687.04</v>
          </cell>
          <cell r="B974">
            <v>15575.226</v>
          </cell>
          <cell r="C974">
            <v>13222.39</v>
          </cell>
          <cell r="D974">
            <v>13061.89</v>
          </cell>
          <cell r="E974">
            <v>13061.89</v>
          </cell>
          <cell r="F974">
            <v>10821.156</v>
          </cell>
          <cell r="G974">
            <v>10791.59</v>
          </cell>
          <cell r="H974">
            <v>10791.59</v>
          </cell>
          <cell r="I974">
            <v>10791.59</v>
          </cell>
          <cell r="J974">
            <v>10821.156</v>
          </cell>
          <cell r="K974">
            <v>10791.59</v>
          </cell>
          <cell r="L974">
            <v>10791.59</v>
          </cell>
          <cell r="M974">
            <v>10275.62</v>
          </cell>
          <cell r="N974">
            <v>10129.416</v>
          </cell>
          <cell r="O974">
            <v>10101.74</v>
          </cell>
        </row>
        <row r="975">
          <cell r="A975">
            <v>21687.04</v>
          </cell>
          <cell r="B975">
            <v>15575.226</v>
          </cell>
          <cell r="C975">
            <v>13222.39</v>
          </cell>
          <cell r="D975">
            <v>13061.89</v>
          </cell>
          <cell r="E975">
            <v>13061.89</v>
          </cell>
          <cell r="F975">
            <v>10821.156</v>
          </cell>
          <cell r="G975">
            <v>10791.59</v>
          </cell>
          <cell r="H975">
            <v>10791.59</v>
          </cell>
          <cell r="I975">
            <v>10791.59</v>
          </cell>
          <cell r="J975">
            <v>10821.156</v>
          </cell>
          <cell r="K975">
            <v>10791.59</v>
          </cell>
          <cell r="L975">
            <v>10791.59</v>
          </cell>
          <cell r="M975">
            <v>10275.62</v>
          </cell>
          <cell r="N975">
            <v>10129.416</v>
          </cell>
          <cell r="O975">
            <v>10101.74</v>
          </cell>
        </row>
        <row r="976">
          <cell r="A976">
            <v>21687.04</v>
          </cell>
          <cell r="B976">
            <v>15575.226</v>
          </cell>
          <cell r="C976">
            <v>13222.39</v>
          </cell>
          <cell r="D976">
            <v>13061.89</v>
          </cell>
          <cell r="E976">
            <v>13061.89</v>
          </cell>
          <cell r="F976">
            <v>10821.156</v>
          </cell>
          <cell r="G976">
            <v>10791.59</v>
          </cell>
          <cell r="H976">
            <v>10791.59</v>
          </cell>
          <cell r="I976">
            <v>10791.59</v>
          </cell>
          <cell r="J976">
            <v>10821.156</v>
          </cell>
          <cell r="K976">
            <v>10791.59</v>
          </cell>
          <cell r="L976">
            <v>10791.59</v>
          </cell>
          <cell r="M976">
            <v>10275.62</v>
          </cell>
          <cell r="N976">
            <v>10129.416</v>
          </cell>
          <cell r="O976">
            <v>10101.74</v>
          </cell>
        </row>
        <row r="977">
          <cell r="A977">
            <v>21687.04</v>
          </cell>
          <cell r="B977">
            <v>15575.226</v>
          </cell>
          <cell r="C977">
            <v>13222.39</v>
          </cell>
          <cell r="D977">
            <v>13061.89</v>
          </cell>
          <cell r="E977">
            <v>13061.89</v>
          </cell>
          <cell r="F977">
            <v>10821.156</v>
          </cell>
          <cell r="G977">
            <v>10791.59</v>
          </cell>
          <cell r="H977">
            <v>10791.59</v>
          </cell>
          <cell r="I977">
            <v>10791.59</v>
          </cell>
          <cell r="J977">
            <v>10821.156</v>
          </cell>
          <cell r="K977">
            <v>10791.59</v>
          </cell>
          <cell r="L977">
            <v>10791.59</v>
          </cell>
          <cell r="M977">
            <v>10275.62</v>
          </cell>
          <cell r="N977">
            <v>10129.416</v>
          </cell>
          <cell r="O977">
            <v>10101.74</v>
          </cell>
        </row>
        <row r="978">
          <cell r="A978">
            <v>21687.04</v>
          </cell>
          <cell r="B978">
            <v>15575.226</v>
          </cell>
          <cell r="C978">
            <v>13222.39</v>
          </cell>
          <cell r="D978">
            <v>13061.89</v>
          </cell>
          <cell r="E978">
            <v>13061.89</v>
          </cell>
          <cell r="F978">
            <v>10821.156</v>
          </cell>
          <cell r="G978">
            <v>10791.59</v>
          </cell>
          <cell r="H978">
            <v>10791.59</v>
          </cell>
          <cell r="I978">
            <v>10791.59</v>
          </cell>
          <cell r="J978">
            <v>10821.156</v>
          </cell>
          <cell r="K978">
            <v>10791.59</v>
          </cell>
          <cell r="L978">
            <v>10791.59</v>
          </cell>
          <cell r="M978">
            <v>10275.62</v>
          </cell>
          <cell r="N978">
            <v>10129.416</v>
          </cell>
          <cell r="O978">
            <v>10101.74</v>
          </cell>
        </row>
        <row r="979">
          <cell r="A979">
            <v>21687.04</v>
          </cell>
          <cell r="B979">
            <v>15575.226</v>
          </cell>
          <cell r="C979">
            <v>13222.39</v>
          </cell>
          <cell r="D979">
            <v>13061.89</v>
          </cell>
          <cell r="E979">
            <v>13061.89</v>
          </cell>
          <cell r="F979">
            <v>10821.156</v>
          </cell>
          <cell r="G979">
            <v>10791.59</v>
          </cell>
          <cell r="H979">
            <v>10791.59</v>
          </cell>
          <cell r="I979">
            <v>10791.59</v>
          </cell>
          <cell r="J979">
            <v>10821.156</v>
          </cell>
          <cell r="K979">
            <v>10791.59</v>
          </cell>
          <cell r="L979">
            <v>10791.59</v>
          </cell>
          <cell r="M979">
            <v>10275.62</v>
          </cell>
          <cell r="N979">
            <v>10129.416</v>
          </cell>
          <cell r="O979">
            <v>10101.74</v>
          </cell>
        </row>
        <row r="980">
          <cell r="A980">
            <v>21687.04</v>
          </cell>
          <cell r="B980">
            <v>15575.226</v>
          </cell>
          <cell r="C980">
            <v>13222.39</v>
          </cell>
          <cell r="D980">
            <v>13061.89</v>
          </cell>
          <cell r="E980">
            <v>13061.89</v>
          </cell>
          <cell r="F980">
            <v>10821.156</v>
          </cell>
          <cell r="G980">
            <v>10791.59</v>
          </cell>
          <cell r="H980">
            <v>10791.59</v>
          </cell>
          <cell r="I980">
            <v>10791.59</v>
          </cell>
          <cell r="J980">
            <v>10821.156</v>
          </cell>
          <cell r="K980">
            <v>10791.59</v>
          </cell>
          <cell r="L980">
            <v>10791.59</v>
          </cell>
          <cell r="M980">
            <v>10275.62</v>
          </cell>
          <cell r="N980">
            <v>10129.416</v>
          </cell>
          <cell r="O980">
            <v>10101.74</v>
          </cell>
        </row>
        <row r="981">
          <cell r="A981">
            <v>21687.04</v>
          </cell>
          <cell r="B981">
            <v>15575.226</v>
          </cell>
          <cell r="C981">
            <v>13222.39</v>
          </cell>
          <cell r="D981">
            <v>13061.89</v>
          </cell>
          <cell r="E981">
            <v>13061.89</v>
          </cell>
          <cell r="F981">
            <v>10821.156</v>
          </cell>
          <cell r="G981">
            <v>10791.59</v>
          </cell>
          <cell r="H981">
            <v>10791.59</v>
          </cell>
          <cell r="I981">
            <v>10791.59</v>
          </cell>
          <cell r="J981">
            <v>10821.156</v>
          </cell>
          <cell r="K981">
            <v>10791.59</v>
          </cell>
          <cell r="L981">
            <v>10791.59</v>
          </cell>
          <cell r="M981">
            <v>10275.62</v>
          </cell>
          <cell r="N981">
            <v>10129.416</v>
          </cell>
          <cell r="O981">
            <v>10101.74</v>
          </cell>
        </row>
        <row r="982">
          <cell r="A982">
            <v>21687.04</v>
          </cell>
          <cell r="B982">
            <v>15575.226</v>
          </cell>
          <cell r="C982">
            <v>13222.39</v>
          </cell>
          <cell r="D982">
            <v>13061.89</v>
          </cell>
          <cell r="E982">
            <v>13061.89</v>
          </cell>
          <cell r="F982">
            <v>10821.156</v>
          </cell>
          <cell r="G982">
            <v>10791.59</v>
          </cell>
          <cell r="H982">
            <v>10791.59</v>
          </cell>
          <cell r="I982">
            <v>10791.59</v>
          </cell>
          <cell r="J982">
            <v>10821.156</v>
          </cell>
          <cell r="K982">
            <v>10791.59</v>
          </cell>
          <cell r="L982">
            <v>10791.59</v>
          </cell>
          <cell r="M982">
            <v>10275.62</v>
          </cell>
          <cell r="N982">
            <v>10129.416</v>
          </cell>
          <cell r="O982">
            <v>10101.74</v>
          </cell>
        </row>
        <row r="983">
          <cell r="A983">
            <v>21687.04</v>
          </cell>
          <cell r="B983">
            <v>15575.226</v>
          </cell>
          <cell r="C983">
            <v>13222.39</v>
          </cell>
          <cell r="D983">
            <v>13061.89</v>
          </cell>
          <cell r="E983">
            <v>13061.89</v>
          </cell>
          <cell r="F983">
            <v>10821.156</v>
          </cell>
          <cell r="G983">
            <v>10791.59</v>
          </cell>
          <cell r="H983">
            <v>10791.59</v>
          </cell>
          <cell r="I983">
            <v>10791.59</v>
          </cell>
          <cell r="J983">
            <v>10821.156</v>
          </cell>
          <cell r="K983">
            <v>10791.59</v>
          </cell>
          <cell r="L983">
            <v>10791.59</v>
          </cell>
          <cell r="M983">
            <v>10275.62</v>
          </cell>
          <cell r="N983">
            <v>10129.416</v>
          </cell>
          <cell r="O983">
            <v>10101.74</v>
          </cell>
        </row>
        <row r="984">
          <cell r="A984">
            <v>21687.04</v>
          </cell>
          <cell r="B984">
            <v>15575.226</v>
          </cell>
          <cell r="C984">
            <v>13222.39</v>
          </cell>
          <cell r="D984">
            <v>13061.89</v>
          </cell>
          <cell r="E984">
            <v>13061.89</v>
          </cell>
          <cell r="F984">
            <v>10821.156</v>
          </cell>
          <cell r="G984">
            <v>10791.59</v>
          </cell>
          <cell r="H984">
            <v>10791.59</v>
          </cell>
          <cell r="I984">
            <v>10791.59</v>
          </cell>
          <cell r="J984">
            <v>10821.156</v>
          </cell>
          <cell r="K984">
            <v>10791.59</v>
          </cell>
          <cell r="L984">
            <v>10791.59</v>
          </cell>
          <cell r="M984">
            <v>10275.62</v>
          </cell>
          <cell r="N984">
            <v>10129.416</v>
          </cell>
          <cell r="O984">
            <v>10101.74</v>
          </cell>
        </row>
        <row r="985">
          <cell r="A985">
            <v>21687.04</v>
          </cell>
          <cell r="B985">
            <v>15575.226</v>
          </cell>
          <cell r="C985">
            <v>13222.39</v>
          </cell>
          <cell r="D985">
            <v>13061.89</v>
          </cell>
          <cell r="E985">
            <v>13061.89</v>
          </cell>
          <cell r="F985">
            <v>10821.156</v>
          </cell>
          <cell r="G985">
            <v>10791.59</v>
          </cell>
          <cell r="H985">
            <v>10791.59</v>
          </cell>
          <cell r="I985">
            <v>10791.59</v>
          </cell>
          <cell r="J985">
            <v>10821.156</v>
          </cell>
          <cell r="K985">
            <v>10791.59</v>
          </cell>
          <cell r="L985">
            <v>10791.59</v>
          </cell>
          <cell r="M985">
            <v>10275.62</v>
          </cell>
          <cell r="N985">
            <v>10129.416</v>
          </cell>
          <cell r="O985">
            <v>10101.74</v>
          </cell>
        </row>
        <row r="986">
          <cell r="A986">
            <v>21687.04</v>
          </cell>
          <cell r="B986">
            <v>15575.226</v>
          </cell>
          <cell r="C986">
            <v>13222.39</v>
          </cell>
          <cell r="D986">
            <v>13061.89</v>
          </cell>
          <cell r="E986">
            <v>13061.89</v>
          </cell>
          <cell r="F986">
            <v>10821.156</v>
          </cell>
          <cell r="G986">
            <v>10791.59</v>
          </cell>
          <cell r="H986">
            <v>10791.59</v>
          </cell>
          <cell r="I986">
            <v>10791.59</v>
          </cell>
          <cell r="J986">
            <v>10821.156</v>
          </cell>
          <cell r="K986">
            <v>10791.59</v>
          </cell>
          <cell r="L986">
            <v>10791.59</v>
          </cell>
          <cell r="M986">
            <v>10275.62</v>
          </cell>
          <cell r="N986">
            <v>10129.416</v>
          </cell>
          <cell r="O986">
            <v>10101.74</v>
          </cell>
        </row>
        <row r="987">
          <cell r="A987">
            <v>21687.04</v>
          </cell>
          <cell r="B987">
            <v>15575.226</v>
          </cell>
          <cell r="C987">
            <v>13222.39</v>
          </cell>
          <cell r="D987">
            <v>13061.89</v>
          </cell>
          <cell r="E987">
            <v>13061.89</v>
          </cell>
          <cell r="F987">
            <v>10821.156</v>
          </cell>
          <cell r="G987">
            <v>10791.59</v>
          </cell>
          <cell r="H987">
            <v>10791.59</v>
          </cell>
          <cell r="I987">
            <v>10791.59</v>
          </cell>
          <cell r="J987">
            <v>10821.156</v>
          </cell>
          <cell r="K987">
            <v>10791.59</v>
          </cell>
          <cell r="L987">
            <v>10791.59</v>
          </cell>
          <cell r="M987">
            <v>10275.62</v>
          </cell>
          <cell r="N987">
            <v>10129.416</v>
          </cell>
          <cell r="O987">
            <v>10101.74</v>
          </cell>
        </row>
        <row r="988">
          <cell r="A988">
            <v>21687.04</v>
          </cell>
          <cell r="B988">
            <v>15575.226</v>
          </cell>
          <cell r="C988">
            <v>13222.39</v>
          </cell>
          <cell r="D988">
            <v>13061.89</v>
          </cell>
          <cell r="E988">
            <v>13061.89</v>
          </cell>
          <cell r="F988">
            <v>10821.156</v>
          </cell>
          <cell r="G988">
            <v>10791.59</v>
          </cell>
          <cell r="H988">
            <v>10791.59</v>
          </cell>
          <cell r="I988">
            <v>10791.59</v>
          </cell>
          <cell r="J988">
            <v>10821.156</v>
          </cell>
          <cell r="K988">
            <v>10791.59</v>
          </cell>
          <cell r="L988">
            <v>10791.59</v>
          </cell>
          <cell r="M988">
            <v>10275.62</v>
          </cell>
          <cell r="N988">
            <v>10129.416</v>
          </cell>
          <cell r="O988">
            <v>10101.74</v>
          </cell>
        </row>
        <row r="989">
          <cell r="A989">
            <v>21687.04</v>
          </cell>
          <cell r="B989">
            <v>15575.226</v>
          </cell>
          <cell r="C989">
            <v>13222.39</v>
          </cell>
          <cell r="D989">
            <v>13061.89</v>
          </cell>
          <cell r="E989">
            <v>13061.89</v>
          </cell>
          <cell r="F989">
            <v>10821.156</v>
          </cell>
          <cell r="G989">
            <v>10791.59</v>
          </cell>
          <cell r="H989">
            <v>10791.59</v>
          </cell>
          <cell r="I989">
            <v>10791.59</v>
          </cell>
          <cell r="J989">
            <v>10821.156</v>
          </cell>
          <cell r="K989">
            <v>10791.59</v>
          </cell>
          <cell r="L989">
            <v>10791.59</v>
          </cell>
          <cell r="M989">
            <v>10275.62</v>
          </cell>
          <cell r="N989">
            <v>10129.416</v>
          </cell>
          <cell r="O989">
            <v>10101.74</v>
          </cell>
        </row>
        <row r="990">
          <cell r="A990">
            <v>21687.04</v>
          </cell>
          <cell r="B990">
            <v>15575.226</v>
          </cell>
          <cell r="C990">
            <v>13222.39</v>
          </cell>
          <cell r="D990">
            <v>13061.89</v>
          </cell>
          <cell r="E990">
            <v>13061.89</v>
          </cell>
          <cell r="F990">
            <v>10821.156</v>
          </cell>
          <cell r="G990">
            <v>10791.59</v>
          </cell>
          <cell r="H990">
            <v>10791.59</v>
          </cell>
          <cell r="I990">
            <v>10791.59</v>
          </cell>
          <cell r="J990">
            <v>10821.156</v>
          </cell>
          <cell r="K990">
            <v>10791.59</v>
          </cell>
          <cell r="L990">
            <v>10791.59</v>
          </cell>
          <cell r="M990">
            <v>10275.62</v>
          </cell>
          <cell r="N990">
            <v>10129.416</v>
          </cell>
          <cell r="O990">
            <v>10101.74</v>
          </cell>
        </row>
        <row r="991">
          <cell r="A991">
            <v>21687.04</v>
          </cell>
          <cell r="B991">
            <v>15575.226</v>
          </cell>
          <cell r="C991">
            <v>13222.39</v>
          </cell>
          <cell r="D991">
            <v>13061.89</v>
          </cell>
          <cell r="E991">
            <v>13061.89</v>
          </cell>
          <cell r="F991">
            <v>10821.156</v>
          </cell>
          <cell r="G991">
            <v>10791.59</v>
          </cell>
          <cell r="H991">
            <v>10791.59</v>
          </cell>
          <cell r="I991">
            <v>10791.59</v>
          </cell>
          <cell r="J991">
            <v>10821.156</v>
          </cell>
          <cell r="K991">
            <v>10791.59</v>
          </cell>
          <cell r="L991">
            <v>10791.59</v>
          </cell>
          <cell r="M991">
            <v>10275.62</v>
          </cell>
          <cell r="N991">
            <v>10129.416</v>
          </cell>
          <cell r="O991">
            <v>10101.74</v>
          </cell>
        </row>
        <row r="992">
          <cell r="A992">
            <v>21687.04</v>
          </cell>
          <cell r="B992">
            <v>15575.226</v>
          </cell>
          <cell r="C992">
            <v>13222.39</v>
          </cell>
          <cell r="D992">
            <v>13061.89</v>
          </cell>
          <cell r="E992">
            <v>13061.89</v>
          </cell>
          <cell r="F992">
            <v>10821.156</v>
          </cell>
          <cell r="G992">
            <v>10791.59</v>
          </cell>
          <cell r="H992">
            <v>10791.59</v>
          </cell>
          <cell r="I992">
            <v>10791.59</v>
          </cell>
          <cell r="J992">
            <v>10821.156</v>
          </cell>
          <cell r="K992">
            <v>10791.59</v>
          </cell>
          <cell r="L992">
            <v>10791.59</v>
          </cell>
          <cell r="M992">
            <v>10275.62</v>
          </cell>
          <cell r="N992">
            <v>10129.416</v>
          </cell>
          <cell r="O992">
            <v>10101.74</v>
          </cell>
        </row>
        <row r="993">
          <cell r="A993">
            <v>21687.04</v>
          </cell>
          <cell r="B993">
            <v>15575.226</v>
          </cell>
          <cell r="C993">
            <v>13222.39</v>
          </cell>
          <cell r="D993">
            <v>13061.89</v>
          </cell>
          <cell r="E993">
            <v>13061.89</v>
          </cell>
          <cell r="F993">
            <v>10821.156</v>
          </cell>
          <cell r="G993">
            <v>10791.59</v>
          </cell>
          <cell r="H993">
            <v>10791.59</v>
          </cell>
          <cell r="I993">
            <v>10791.59</v>
          </cell>
          <cell r="J993">
            <v>10821.156</v>
          </cell>
          <cell r="K993">
            <v>10791.59</v>
          </cell>
          <cell r="L993">
            <v>10791.59</v>
          </cell>
          <cell r="M993">
            <v>10275.62</v>
          </cell>
          <cell r="N993">
            <v>10129.416</v>
          </cell>
          <cell r="O993">
            <v>10101.74</v>
          </cell>
        </row>
        <row r="994">
          <cell r="A994">
            <v>21687.04</v>
          </cell>
          <cell r="B994">
            <v>15575.226</v>
          </cell>
          <cell r="C994">
            <v>13222.39</v>
          </cell>
          <cell r="D994">
            <v>13061.89</v>
          </cell>
          <cell r="E994">
            <v>13061.89</v>
          </cell>
          <cell r="F994">
            <v>10821.156</v>
          </cell>
          <cell r="G994">
            <v>10791.59</v>
          </cell>
          <cell r="H994">
            <v>10791.59</v>
          </cell>
          <cell r="I994">
            <v>10791.59</v>
          </cell>
          <cell r="J994">
            <v>10821.156</v>
          </cell>
          <cell r="K994">
            <v>10791.59</v>
          </cell>
          <cell r="L994">
            <v>10791.59</v>
          </cell>
          <cell r="M994">
            <v>10275.62</v>
          </cell>
          <cell r="N994">
            <v>10129.416</v>
          </cell>
          <cell r="O994">
            <v>10101.74</v>
          </cell>
        </row>
        <row r="995">
          <cell r="A995">
            <v>21687.04</v>
          </cell>
          <cell r="B995">
            <v>15575.226</v>
          </cell>
          <cell r="C995">
            <v>13222.39</v>
          </cell>
          <cell r="D995">
            <v>13061.89</v>
          </cell>
          <cell r="E995">
            <v>13061.89</v>
          </cell>
          <cell r="F995">
            <v>10821.156</v>
          </cell>
          <cell r="G995">
            <v>10791.59</v>
          </cell>
          <cell r="H995">
            <v>10791.59</v>
          </cell>
          <cell r="I995">
            <v>10791.59</v>
          </cell>
          <cell r="J995">
            <v>10821.156</v>
          </cell>
          <cell r="K995">
            <v>10791.59</v>
          </cell>
          <cell r="L995">
            <v>10791.59</v>
          </cell>
          <cell r="M995">
            <v>10275.62</v>
          </cell>
          <cell r="N995">
            <v>10129.416</v>
          </cell>
          <cell r="O995">
            <v>10101.74</v>
          </cell>
        </row>
        <row r="996">
          <cell r="A996">
            <v>21687.04</v>
          </cell>
          <cell r="B996">
            <v>15575.226</v>
          </cell>
          <cell r="C996">
            <v>13222.39</v>
          </cell>
          <cell r="D996">
            <v>13061.89</v>
          </cell>
          <cell r="E996">
            <v>13061.89</v>
          </cell>
          <cell r="F996">
            <v>10821.156</v>
          </cell>
          <cell r="G996">
            <v>10791.59</v>
          </cell>
          <cell r="H996">
            <v>10791.59</v>
          </cell>
          <cell r="I996">
            <v>10791.59</v>
          </cell>
          <cell r="J996">
            <v>10821.156</v>
          </cell>
          <cell r="K996">
            <v>10791.59</v>
          </cell>
          <cell r="L996">
            <v>10791.59</v>
          </cell>
          <cell r="M996">
            <v>10275.62</v>
          </cell>
          <cell r="N996">
            <v>10129.416</v>
          </cell>
          <cell r="O996">
            <v>10101.74</v>
          </cell>
        </row>
        <row r="997">
          <cell r="A997">
            <v>21687.04</v>
          </cell>
          <cell r="B997">
            <v>15575.226</v>
          </cell>
          <cell r="C997">
            <v>13222.39</v>
          </cell>
          <cell r="D997">
            <v>13061.89</v>
          </cell>
          <cell r="E997">
            <v>13061.89</v>
          </cell>
          <cell r="F997">
            <v>10821.156</v>
          </cell>
          <cell r="G997">
            <v>10791.59</v>
          </cell>
          <cell r="H997">
            <v>10791.59</v>
          </cell>
          <cell r="I997">
            <v>10791.59</v>
          </cell>
          <cell r="J997">
            <v>10821.156</v>
          </cell>
          <cell r="K997">
            <v>10791.59</v>
          </cell>
          <cell r="L997">
            <v>10791.59</v>
          </cell>
          <cell r="M997">
            <v>10275.62</v>
          </cell>
          <cell r="N997">
            <v>10129.416</v>
          </cell>
          <cell r="O997">
            <v>10101.74</v>
          </cell>
        </row>
        <row r="998">
          <cell r="A998">
            <v>21687.04</v>
          </cell>
          <cell r="B998">
            <v>15575.226</v>
          </cell>
          <cell r="C998">
            <v>13222.39</v>
          </cell>
          <cell r="D998">
            <v>13061.89</v>
          </cell>
          <cell r="E998">
            <v>13061.89</v>
          </cell>
          <cell r="F998">
            <v>10821.156</v>
          </cell>
          <cell r="G998">
            <v>10791.59</v>
          </cell>
          <cell r="H998">
            <v>10791.59</v>
          </cell>
          <cell r="I998">
            <v>10791.59</v>
          </cell>
          <cell r="J998">
            <v>10821.156</v>
          </cell>
          <cell r="K998">
            <v>10791.59</v>
          </cell>
          <cell r="L998">
            <v>10791.59</v>
          </cell>
          <cell r="M998">
            <v>10275.62</v>
          </cell>
          <cell r="N998">
            <v>10129.416</v>
          </cell>
          <cell r="O998">
            <v>10101.74</v>
          </cell>
        </row>
        <row r="999">
          <cell r="A999">
            <v>21687.04</v>
          </cell>
          <cell r="B999">
            <v>15575.226</v>
          </cell>
          <cell r="C999">
            <v>13222.39</v>
          </cell>
          <cell r="D999">
            <v>13061.89</v>
          </cell>
          <cell r="E999">
            <v>13061.89</v>
          </cell>
          <cell r="F999">
            <v>10821.156</v>
          </cell>
          <cell r="G999">
            <v>10791.59</v>
          </cell>
          <cell r="H999">
            <v>10791.59</v>
          </cell>
          <cell r="I999">
            <v>10791.59</v>
          </cell>
          <cell r="J999">
            <v>10821.156</v>
          </cell>
          <cell r="K999">
            <v>10791.59</v>
          </cell>
          <cell r="L999">
            <v>10791.59</v>
          </cell>
          <cell r="M999">
            <v>10275.62</v>
          </cell>
          <cell r="N999">
            <v>10129.416</v>
          </cell>
          <cell r="O999">
            <v>10101.74</v>
          </cell>
        </row>
        <row r="1000">
          <cell r="A1000">
            <v>21687.04</v>
          </cell>
          <cell r="B1000">
            <v>15575.226</v>
          </cell>
          <cell r="C1000">
            <v>13222.39</v>
          </cell>
          <cell r="D1000">
            <v>13061.89</v>
          </cell>
          <cell r="E1000">
            <v>13061.89</v>
          </cell>
          <cell r="F1000">
            <v>10821.156</v>
          </cell>
          <cell r="G1000">
            <v>10791.59</v>
          </cell>
          <cell r="H1000">
            <v>10791.59</v>
          </cell>
          <cell r="I1000">
            <v>10791.59</v>
          </cell>
          <cell r="J1000">
            <v>10821.156</v>
          </cell>
          <cell r="K1000">
            <v>10791.59</v>
          </cell>
          <cell r="L1000">
            <v>10791.59</v>
          </cell>
          <cell r="M1000">
            <v>10275.62</v>
          </cell>
          <cell r="N1000">
            <v>10129.416</v>
          </cell>
          <cell r="O1000">
            <v>10101.74</v>
          </cell>
        </row>
        <row r="1001">
          <cell r="A1001">
            <v>21687.04</v>
          </cell>
          <cell r="B1001">
            <v>15575.226</v>
          </cell>
          <cell r="C1001">
            <v>13222.39</v>
          </cell>
          <cell r="D1001">
            <v>13061.89</v>
          </cell>
          <cell r="E1001">
            <v>13061.89</v>
          </cell>
          <cell r="F1001">
            <v>10821.156</v>
          </cell>
          <cell r="G1001">
            <v>10791.59</v>
          </cell>
          <cell r="H1001">
            <v>10791.59</v>
          </cell>
          <cell r="I1001">
            <v>10791.59</v>
          </cell>
          <cell r="J1001">
            <v>10821.156</v>
          </cell>
          <cell r="K1001">
            <v>10791.59</v>
          </cell>
          <cell r="L1001">
            <v>10791.59</v>
          </cell>
          <cell r="M1001">
            <v>10275.62</v>
          </cell>
          <cell r="N1001">
            <v>10129.416</v>
          </cell>
          <cell r="O1001">
            <v>10101.74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-3093.55418343571</v>
          </cell>
          <cell r="B2">
            <v>-5759.49485263916</v>
          </cell>
          <cell r="C2">
            <v>-5294.56899630802</v>
          </cell>
          <cell r="D2">
            <v>-4931.17948139772</v>
          </cell>
          <cell r="E2">
            <v>-4583.07785012344</v>
          </cell>
          <cell r="F2">
            <v>-4232.36724392278</v>
          </cell>
          <cell r="G2">
            <v>-3912.1249832733</v>
          </cell>
          <cell r="H2">
            <v>-3583.07508554092</v>
          </cell>
          <cell r="I2">
            <v>-3230.46779593635</v>
          </cell>
          <cell r="J2">
            <v>-2851.12577902371</v>
          </cell>
          <cell r="K2">
            <v>-2442.63532064996</v>
          </cell>
          <cell r="L2">
            <v>-2004.26289720158</v>
          </cell>
          <cell r="M2">
            <v>-1536.71063963299</v>
          </cell>
          <cell r="N2">
            <v>-1053.22004636531</v>
          </cell>
          <cell r="O2">
            <v>-541.489732178901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>
            <v>-3563.88088175027</v>
          </cell>
          <cell r="B3">
            <v>-6742.42813929267</v>
          </cell>
          <cell r="C3">
            <v>-6324.09368705239</v>
          </cell>
          <cell r="D3">
            <v>-6007.96323532344</v>
          </cell>
          <cell r="E3">
            <v>-5705.30954036301</v>
          </cell>
          <cell r="F3">
            <v>-5411.72931833453</v>
          </cell>
          <cell r="G3">
            <v>-5159.22576350186</v>
          </cell>
          <cell r="H3">
            <v>-4904.78675618943</v>
          </cell>
          <cell r="I3">
            <v>-4632.70922627611</v>
          </cell>
          <cell r="J3">
            <v>-4340.1259429224</v>
          </cell>
          <cell r="K3">
            <v>-4025.1482860013</v>
          </cell>
          <cell r="L3">
            <v>-3687.52954387456</v>
          </cell>
          <cell r="M3">
            <v>-3328.57149968702</v>
          </cell>
          <cell r="N3">
            <v>-2962.08680887178</v>
          </cell>
          <cell r="O3">
            <v>-2576.46463136079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-3091.7082444044</v>
          </cell>
          <cell r="B4">
            <v>-5754.09135198067</v>
          </cell>
          <cell r="C4">
            <v>-5283.95513115734</v>
          </cell>
          <cell r="D4">
            <v>-4917.03770634488</v>
          </cell>
          <cell r="E4">
            <v>-4559.94746231131</v>
          </cell>
          <cell r="F4">
            <v>-4213.75215206516</v>
          </cell>
          <cell r="G4">
            <v>-3893.2242699761</v>
          </cell>
          <cell r="H4">
            <v>-3562.78698771331</v>
          </cell>
          <cell r="I4">
            <v>-3208.68415149513</v>
          </cell>
          <cell r="J4">
            <v>-2827.73056672642</v>
          </cell>
          <cell r="K4">
            <v>-2417.50336276141</v>
          </cell>
          <cell r="L4">
            <v>-1977.25943318226</v>
          </cell>
          <cell r="M4">
            <v>-1507.6903120639</v>
          </cell>
          <cell r="N4">
            <v>-1022.02634842184</v>
          </cell>
          <cell r="O4">
            <v>-507.953871936308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-3175.04640803714</v>
          </cell>
          <cell r="B5">
            <v>-5923.52984179923</v>
          </cell>
          <cell r="C5">
            <v>-5460.20289920072</v>
          </cell>
          <cell r="D5">
            <v>-5095.98040401294</v>
          </cell>
          <cell r="E5">
            <v>-4753.24952248152</v>
          </cell>
          <cell r="F5">
            <v>-4419.66765155578</v>
          </cell>
          <cell r="G5">
            <v>-4111.11193599743</v>
          </cell>
          <cell r="H5">
            <v>-3793.60050474965</v>
          </cell>
          <cell r="I5">
            <v>-3453.44973778094</v>
          </cell>
          <cell r="J5">
            <v>-3087.52726845253</v>
          </cell>
          <cell r="K5">
            <v>-2693.50145527186</v>
          </cell>
          <cell r="L5">
            <v>-2270.71330176002</v>
          </cell>
          <cell r="M5">
            <v>-1819.95846475883</v>
          </cell>
          <cell r="N5">
            <v>-1354.56601621686</v>
          </cell>
          <cell r="O5">
            <v>-862.342156020098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-3264.12234690318</v>
          </cell>
          <cell r="B6">
            <v>-6114.47552105496</v>
          </cell>
          <cell r="C6">
            <v>-5663.29262688985</v>
          </cell>
          <cell r="D6">
            <v>-5319.8025364085</v>
          </cell>
          <cell r="E6">
            <v>-4986.49039822301</v>
          </cell>
          <cell r="F6">
            <v>-4657.6700737404</v>
          </cell>
          <cell r="G6">
            <v>-4362.05573443669</v>
          </cell>
          <cell r="H6">
            <v>-4059.87357976008</v>
          </cell>
          <cell r="I6">
            <v>-3736.26582024836</v>
          </cell>
          <cell r="J6">
            <v>-3388.16637895062</v>
          </cell>
          <cell r="K6">
            <v>-3013.3507501394</v>
          </cell>
          <cell r="L6">
            <v>-2611.26060918085</v>
          </cell>
          <cell r="M6">
            <v>-2182.81413359188</v>
          </cell>
          <cell r="N6">
            <v>-1741.45839418151</v>
          </cell>
          <cell r="O6">
            <v>-1275.14078366746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-3407.10647445464</v>
          </cell>
          <cell r="B7">
            <v>-6408.97817564394</v>
          </cell>
          <cell r="C7">
            <v>-5972.60698320671</v>
          </cell>
          <cell r="D7">
            <v>-5641.26450340155</v>
          </cell>
          <cell r="E7">
            <v>-5338.07528547802</v>
          </cell>
          <cell r="F7">
            <v>-5032.14590423988</v>
          </cell>
          <cell r="G7">
            <v>-4758.63698642979</v>
          </cell>
          <cell r="H7">
            <v>-4480.43789925507</v>
          </cell>
          <cell r="I7">
            <v>-4182.71388094815</v>
          </cell>
          <cell r="J7">
            <v>-3862.5006280407</v>
          </cell>
          <cell r="K7">
            <v>-3517.74181441505</v>
          </cell>
          <cell r="L7">
            <v>-3148.03612779989</v>
          </cell>
          <cell r="M7">
            <v>-2754.49394542589</v>
          </cell>
          <cell r="N7">
            <v>-2350.74646070565</v>
          </cell>
          <cell r="O7">
            <v>-1924.9624809501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>
            <v>-3496.3684888781</v>
          </cell>
          <cell r="B8">
            <v>-6600.49788515713</v>
          </cell>
          <cell r="C8">
            <v>-6171.78565910821</v>
          </cell>
          <cell r="D8">
            <v>-5849.11674972961</v>
          </cell>
          <cell r="E8">
            <v>-5543.30991108257</v>
          </cell>
          <cell r="F8">
            <v>-5243.94271697563</v>
          </cell>
          <cell r="G8">
            <v>-4982.1189296097</v>
          </cell>
          <cell r="H8">
            <v>-4717.116510159</v>
          </cell>
          <cell r="I8">
            <v>-4433.63733433658</v>
          </cell>
          <cell r="J8">
            <v>-4128.77053127738</v>
          </cell>
          <cell r="K8">
            <v>-3800.55306120737</v>
          </cell>
          <cell r="L8">
            <v>-3448.66935671419</v>
          </cell>
          <cell r="M8">
            <v>-3074.33623217353</v>
          </cell>
          <cell r="N8">
            <v>-2691.28554544533</v>
          </cell>
          <cell r="O8">
            <v>-2287.80861882043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-3283.20893292605</v>
          </cell>
          <cell r="B9">
            <v>-6157.73646685453</v>
          </cell>
          <cell r="C9">
            <v>-5712.63460561791</v>
          </cell>
          <cell r="D9">
            <v>-5362.7793193204</v>
          </cell>
          <cell r="E9">
            <v>-5029.51352074465</v>
          </cell>
          <cell r="F9">
            <v>-4697.2713451194</v>
          </cell>
          <cell r="G9">
            <v>-4402.98450934327</v>
          </cell>
          <cell r="H9">
            <v>-4103.10480688437</v>
          </cell>
          <cell r="I9">
            <v>-3781.98323473141</v>
          </cell>
          <cell r="J9">
            <v>-3436.56209311963</v>
          </cell>
          <cell r="K9">
            <v>-3064.63342665276</v>
          </cell>
          <cell r="L9">
            <v>-2665.65363113488</v>
          </cell>
          <cell r="M9">
            <v>-2240.55970447974</v>
          </cell>
          <cell r="N9">
            <v>-1802.81604179648</v>
          </cell>
          <cell r="O9">
            <v>-1340.39166220637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-3531.69462716681</v>
          </cell>
          <cell r="B10">
            <v>-6666.30868598648</v>
          </cell>
          <cell r="C10">
            <v>-6241.37779777233</v>
          </cell>
          <cell r="D10">
            <v>-5924.37699071238</v>
          </cell>
          <cell r="E10">
            <v>-5629.24575082908</v>
          </cell>
          <cell r="F10">
            <v>-5334.38378968346</v>
          </cell>
          <cell r="G10">
            <v>-5077.56218641359</v>
          </cell>
          <cell r="H10">
            <v>-4818.20776961364</v>
          </cell>
          <cell r="I10">
            <v>-4540.82511127766</v>
          </cell>
          <cell r="J10">
            <v>-4242.52630859811</v>
          </cell>
          <cell r="K10">
            <v>-3921.38821823066</v>
          </cell>
          <cell r="L10">
            <v>-3577.13199570049</v>
          </cell>
          <cell r="M10">
            <v>-3211.01998275449</v>
          </cell>
          <cell r="N10">
            <v>-2836.82714549539</v>
          </cell>
          <cell r="O10">
            <v>-2442.89721459829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-3192.4987190916</v>
          </cell>
          <cell r="B11">
            <v>-5963.73275089344</v>
          </cell>
          <cell r="C11">
            <v>-5504.28666842401</v>
          </cell>
          <cell r="D11">
            <v>-5145.59612167625</v>
          </cell>
          <cell r="E11">
            <v>-4799.71184590842</v>
          </cell>
          <cell r="F11">
            <v>-4461.21401194374</v>
          </cell>
          <cell r="G11">
            <v>-4154.08125034685</v>
          </cell>
          <cell r="H11">
            <v>-3839.12221912798</v>
          </cell>
          <cell r="I11">
            <v>-3501.72646940882</v>
          </cell>
          <cell r="J11">
            <v>-3138.77209344717</v>
          </cell>
          <cell r="K11">
            <v>-2747.94545638535</v>
          </cell>
          <cell r="L11">
            <v>-2328.60417739828</v>
          </cell>
          <cell r="M11">
            <v>-1881.56446669953</v>
          </cell>
          <cell r="N11">
            <v>-1420.17489741955</v>
          </cell>
          <cell r="O11">
            <v>-932.265332355188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-3486.16782424159</v>
          </cell>
          <cell r="B12">
            <v>-6571.66845409406</v>
          </cell>
          <cell r="C12">
            <v>-6133.48549826939</v>
          </cell>
          <cell r="D12">
            <v>-5805.3263410349</v>
          </cell>
          <cell r="E12">
            <v>-5496.09979493888</v>
          </cell>
          <cell r="F12">
            <v>-5197.42068641077</v>
          </cell>
          <cell r="G12">
            <v>-4932.99159412223</v>
          </cell>
          <cell r="H12">
            <v>-4664.5868778221</v>
          </cell>
          <cell r="I12">
            <v>-4377.43892876542</v>
          </cell>
          <cell r="J12">
            <v>-4068.61895796077</v>
          </cell>
          <cell r="K12">
            <v>-3736.14107769</v>
          </cell>
          <cell r="L12">
            <v>-3379.6665640495</v>
          </cell>
          <cell r="M12">
            <v>-3000.38588614703</v>
          </cell>
          <cell r="N12">
            <v>-2612.00390240109</v>
          </cell>
          <cell r="O12">
            <v>-2202.78144854616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-3721.65934251604</v>
          </cell>
          <cell r="B13">
            <v>-7065.84400552403</v>
          </cell>
          <cell r="C13">
            <v>-6651.42685053388</v>
          </cell>
          <cell r="D13">
            <v>-6346.78231736029</v>
          </cell>
          <cell r="E13">
            <v>-6072.18008324807</v>
          </cell>
          <cell r="F13">
            <v>-5805.3003195511</v>
          </cell>
          <cell r="G13">
            <v>-5576.21116278174</v>
          </cell>
          <cell r="H13">
            <v>-5346.64489701944</v>
          </cell>
          <cell r="I13">
            <v>-5101.41380990181</v>
          </cell>
          <cell r="J13">
            <v>-4837.75344182021</v>
          </cell>
          <cell r="K13">
            <v>-4553.95039746221</v>
          </cell>
          <cell r="L13">
            <v>-4249.92009787825</v>
          </cell>
          <cell r="M13">
            <v>-3927.16439053152</v>
          </cell>
          <cell r="N13">
            <v>-3599.6861818388</v>
          </cell>
          <cell r="O13">
            <v>-3256.10499724164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-3113.07842699761</v>
          </cell>
          <cell r="B14">
            <v>-5803.00082519132</v>
          </cell>
          <cell r="C14">
            <v>-5337.11215448647</v>
          </cell>
          <cell r="D14">
            <v>-4974.25146714237</v>
          </cell>
          <cell r="E14">
            <v>-4617.36320304317</v>
          </cell>
          <cell r="F14">
            <v>-4260.99355160732</v>
          </cell>
          <cell r="G14">
            <v>-3941.20679807004</v>
          </cell>
          <cell r="H14">
            <v>-3613.53104782691</v>
          </cell>
          <cell r="I14">
            <v>-3262.4096231573</v>
          </cell>
          <cell r="J14">
            <v>-2884.66791706777</v>
          </cell>
          <cell r="K14">
            <v>-2477.90275236043</v>
          </cell>
          <cell r="L14">
            <v>-2041.38881505445</v>
          </cell>
          <cell r="M14">
            <v>-1575.84006929255</v>
          </cell>
          <cell r="N14">
            <v>-1094.50777910483</v>
          </cell>
          <cell r="O14">
            <v>-585.104069230716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-3311.04768895709</v>
          </cell>
          <cell r="B15">
            <v>-6212.05083079451</v>
          </cell>
          <cell r="C15">
            <v>-5767.31263805372</v>
          </cell>
          <cell r="D15">
            <v>-5425.74963519057</v>
          </cell>
          <cell r="E15">
            <v>-5100.34619003989</v>
          </cell>
          <cell r="F15">
            <v>-4775.33033002592</v>
          </cell>
          <cell r="G15">
            <v>-4486.07969385706</v>
          </cell>
          <cell r="H15">
            <v>-4191.29904080336</v>
          </cell>
          <cell r="I15">
            <v>-3875.68007997069</v>
          </cell>
          <cell r="J15">
            <v>-3536.18734600846</v>
          </cell>
          <cell r="K15">
            <v>-3170.64846712618</v>
          </cell>
          <cell r="L15">
            <v>-2778.55337276708</v>
          </cell>
          <cell r="M15">
            <v>-2360.87976675618</v>
          </cell>
          <cell r="N15">
            <v>-1931.13134125096</v>
          </cell>
          <cell r="O15">
            <v>-1477.32403212164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-3211.49751092488</v>
          </cell>
          <cell r="B16">
            <v>-6009.85955183629</v>
          </cell>
          <cell r="C16">
            <v>-5554.39217036602</v>
          </cell>
          <cell r="D16">
            <v>-5196.81692825865</v>
          </cell>
          <cell r="E16">
            <v>-4855.24605674473</v>
          </cell>
          <cell r="F16">
            <v>-4515.93798323835</v>
          </cell>
          <cell r="G16">
            <v>-4211.53683443206</v>
          </cell>
          <cell r="H16">
            <v>-3900.2106841527</v>
          </cell>
          <cell r="I16">
            <v>-3566.73456478069</v>
          </cell>
          <cell r="J16">
            <v>-3208.00326199432</v>
          </cell>
          <cell r="K16">
            <v>-2821.72824548807</v>
          </cell>
          <cell r="L16">
            <v>-2407.29124195477</v>
          </cell>
          <cell r="M16">
            <v>-1965.53723759331</v>
          </cell>
          <cell r="N16">
            <v>-1509.84301853584</v>
          </cell>
          <cell r="O16">
            <v>-1028.07164776768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-3641.78265283581</v>
          </cell>
          <cell r="B17">
            <v>-6900.34247379338</v>
          </cell>
          <cell r="C17">
            <v>-6485.99837079885</v>
          </cell>
          <cell r="D17">
            <v>-6175.92653513453</v>
          </cell>
          <cell r="E17">
            <v>-5886.74770421574</v>
          </cell>
          <cell r="F17">
            <v>-5610.58403285509</v>
          </cell>
          <cell r="G17">
            <v>-5370.59598713448</v>
          </cell>
          <cell r="H17">
            <v>-5128.83866235547</v>
          </cell>
          <cell r="I17">
            <v>-4870.4485847679</v>
          </cell>
          <cell r="J17">
            <v>-4592.61152538266</v>
          </cell>
          <cell r="K17">
            <v>-4293.52802970293</v>
          </cell>
          <cell r="L17">
            <v>-3973.03420427845</v>
          </cell>
          <cell r="M17">
            <v>-3632.53367816486</v>
          </cell>
          <cell r="N17">
            <v>-3285.93626093719</v>
          </cell>
          <cell r="O17">
            <v>-2921.74840732942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-3393.64977405898</v>
          </cell>
          <cell r="B18">
            <v>-6384.87136156936</v>
          </cell>
          <cell r="C18">
            <v>-5941.19757795687</v>
          </cell>
          <cell r="D18">
            <v>-5599.6457270877</v>
          </cell>
          <cell r="E18">
            <v>-5279.06079009034</v>
          </cell>
          <cell r="F18">
            <v>-4964.15367666358</v>
          </cell>
          <cell r="G18">
            <v>-4685.63379580699</v>
          </cell>
          <cell r="H18">
            <v>-4402.46028586604</v>
          </cell>
          <cell r="I18">
            <v>-4099.37171528076</v>
          </cell>
          <cell r="J18">
            <v>-3773.37815631332</v>
          </cell>
          <cell r="K18">
            <v>-3422.38971089172</v>
          </cell>
          <cell r="L18">
            <v>-3045.97135552872</v>
          </cell>
          <cell r="M18">
            <v>-2645.19479693239</v>
          </cell>
          <cell r="N18">
            <v>-2233.6518981169</v>
          </cell>
          <cell r="O18">
            <v>-1799.46674045641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>
            <v>-3796.48810079139</v>
          </cell>
          <cell r="B19">
            <v>-7228.19025419745</v>
          </cell>
          <cell r="C19">
            <v>-6827.56698977702</v>
          </cell>
          <cell r="D19">
            <v>-6534.18295477207</v>
          </cell>
          <cell r="E19">
            <v>-6264.90517976655</v>
          </cell>
          <cell r="F19">
            <v>-6001.97534965824</v>
          </cell>
          <cell r="G19">
            <v>-5783.57691842266</v>
          </cell>
          <cell r="H19">
            <v>-5566.6329094176</v>
          </cell>
          <cell r="I19">
            <v>-5335.02380146625</v>
          </cell>
          <cell r="J19">
            <v>-5086.03935908851</v>
          </cell>
          <cell r="K19">
            <v>-4818.05450780631</v>
          </cell>
          <cell r="L19">
            <v>-4531.06747161689</v>
          </cell>
          <cell r="M19">
            <v>-4226.68107761395</v>
          </cell>
          <cell r="N19">
            <v>-3918.99530268016</v>
          </cell>
          <cell r="O19">
            <v>-3596.74602703126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-3678.8838040779</v>
          </cell>
          <cell r="B20">
            <v>-6977.78423306998</v>
          </cell>
          <cell r="C20">
            <v>-6563.70862755381</v>
          </cell>
          <cell r="D20">
            <v>-6255.09654852576</v>
          </cell>
          <cell r="E20">
            <v>-5964.45559874463</v>
          </cell>
          <cell r="F20">
            <v>-5686.13586093647</v>
          </cell>
          <cell r="G20">
            <v>-5449.38086011367</v>
          </cell>
          <cell r="H20">
            <v>-5211.994161985</v>
          </cell>
          <cell r="I20">
            <v>-4958.32396943017</v>
          </cell>
          <cell r="J20">
            <v>-4685.57142267044</v>
          </cell>
          <cell r="K20">
            <v>-4391.96863853048</v>
          </cell>
          <cell r="L20">
            <v>-4077.37953154096</v>
          </cell>
          <cell r="M20">
            <v>-3743.24359748517</v>
          </cell>
          <cell r="N20">
            <v>-3403.50339715218</v>
          </cell>
          <cell r="O20">
            <v>-3046.70657899277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-3682.22852691951</v>
          </cell>
          <cell r="B21">
            <v>-6985.57611697189</v>
          </cell>
          <cell r="C21">
            <v>-6572.46434220058</v>
          </cell>
          <cell r="D21">
            <v>-6263.77632073025</v>
          </cell>
          <cell r="E21">
            <v>-5980.10209103789</v>
          </cell>
          <cell r="F21">
            <v>-5704.53614401043</v>
          </cell>
          <cell r="G21">
            <v>-5469.16075364553</v>
          </cell>
          <cell r="H21">
            <v>-5233.15889329648</v>
          </cell>
          <cell r="I21">
            <v>-4980.98190665863</v>
          </cell>
          <cell r="J21">
            <v>-4709.83833277177</v>
          </cell>
          <cell r="K21">
            <v>-4417.96955760687</v>
          </cell>
          <cell r="L21">
            <v>-4105.248947859</v>
          </cell>
          <cell r="M21">
            <v>-3773.12669469828</v>
          </cell>
          <cell r="N21">
            <v>-3435.55637518491</v>
          </cell>
          <cell r="O21">
            <v>-3081.09801868896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-3434.52276483124</v>
          </cell>
          <cell r="B22">
            <v>-6468.11857899781</v>
          </cell>
          <cell r="C22">
            <v>-6034.55267711569</v>
          </cell>
          <cell r="D22">
            <v>-5707.07932133857</v>
          </cell>
          <cell r="E22">
            <v>-5401.98324819837</v>
          </cell>
          <cell r="F22">
            <v>-5101.34115095696</v>
          </cell>
          <cell r="G22">
            <v>-4832.24548196103</v>
          </cell>
          <cell r="H22">
            <v>-4558.48863813209</v>
          </cell>
          <cell r="I22">
            <v>-4265.5589811722</v>
          </cell>
          <cell r="J22">
            <v>-3950.51098431969</v>
          </cell>
          <cell r="K22">
            <v>-3611.31949392502</v>
          </cell>
          <cell r="L22">
            <v>-3247.6122613872</v>
          </cell>
          <cell r="M22">
            <v>-2860.53528359442</v>
          </cell>
          <cell r="N22">
            <v>-2463.75383916443</v>
          </cell>
          <cell r="O22">
            <v>-2045.47776643535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-3772.61432016611</v>
          </cell>
          <cell r="B23">
            <v>-7172.84679058084</v>
          </cell>
          <cell r="C23">
            <v>-6764.31097684485</v>
          </cell>
          <cell r="D23">
            <v>-6469.12796837753</v>
          </cell>
          <cell r="E23">
            <v>-6201.22046965937</v>
          </cell>
          <cell r="F23">
            <v>-5943.30477751624</v>
          </cell>
          <cell r="G23">
            <v>-5722.66014126269</v>
          </cell>
          <cell r="H23">
            <v>-5502.06332127485</v>
          </cell>
          <cell r="I23">
            <v>-5266.51168699062</v>
          </cell>
          <cell r="J23">
            <v>-5013.27975297613</v>
          </cell>
          <cell r="K23">
            <v>-4740.7167568089</v>
          </cell>
          <cell r="L23">
            <v>-4448.797071883</v>
          </cell>
          <cell r="M23">
            <v>-4139.09418536902</v>
          </cell>
          <cell r="N23">
            <v>-3825.68009422765</v>
          </cell>
          <cell r="O23">
            <v>-3497.25688886301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-3323.62062628626</v>
          </cell>
          <cell r="B24">
            <v>-6236.30491937044</v>
          </cell>
          <cell r="C24">
            <v>-5786.08026741049</v>
          </cell>
          <cell r="D24">
            <v>-5443.27810365684</v>
          </cell>
          <cell r="E24">
            <v>-5125.37400860331</v>
          </cell>
          <cell r="F24">
            <v>-4802.0014408955</v>
          </cell>
          <cell r="G24">
            <v>-4514.09281189636</v>
          </cell>
          <cell r="H24">
            <v>-4220.88339688511</v>
          </cell>
          <cell r="I24">
            <v>-3906.96109505609</v>
          </cell>
          <cell r="J24">
            <v>-3569.29611754426</v>
          </cell>
          <cell r="K24">
            <v>-3205.72739851727</v>
          </cell>
          <cell r="L24">
            <v>-2815.75490272163</v>
          </cell>
          <cell r="M24">
            <v>-2400.36918803854</v>
          </cell>
          <cell r="N24">
            <v>-1973.08575888926</v>
          </cell>
          <cell r="O24">
            <v>-1521.93532011072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-3460.00308302717</v>
          </cell>
          <cell r="B25">
            <v>-6521.26196139346</v>
          </cell>
          <cell r="C25">
            <v>-6083.65720200307</v>
          </cell>
          <cell r="D25">
            <v>-5749.07391049615</v>
          </cell>
          <cell r="E25">
            <v>-5435.96119998023</v>
          </cell>
          <cell r="F25">
            <v>-5131.29663863022</v>
          </cell>
          <cell r="G25">
            <v>-4862.67975117163</v>
          </cell>
          <cell r="H25">
            <v>-4590.09280146772</v>
          </cell>
          <cell r="I25">
            <v>-4298.43066297293</v>
          </cell>
          <cell r="J25">
            <v>-3984.74736268009</v>
          </cell>
          <cell r="K25">
            <v>-3647.02752163984</v>
          </cell>
          <cell r="L25">
            <v>-3284.90517856625</v>
          </cell>
          <cell r="M25">
            <v>-2899.53713717988</v>
          </cell>
          <cell r="N25">
            <v>-2504.59629047664</v>
          </cell>
          <cell r="O25">
            <v>-2088.30471371346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-3639.84620775751</v>
          </cell>
          <cell r="B26">
            <v>-6895.31812405505</v>
          </cell>
          <cell r="C26">
            <v>-6476.60303022008</v>
          </cell>
          <cell r="D26">
            <v>-6170.1524738808</v>
          </cell>
          <cell r="E26">
            <v>-5880.39320448781</v>
          </cell>
          <cell r="F26">
            <v>-5597.62450594628</v>
          </cell>
          <cell r="G26">
            <v>-5355.83640024173</v>
          </cell>
          <cell r="H26">
            <v>-5113.02440485574</v>
          </cell>
          <cell r="I26">
            <v>-4853.49725999498</v>
          </cell>
          <cell r="J26">
            <v>-4574.43495328552</v>
          </cell>
          <cell r="K26">
            <v>-4274.03101412655</v>
          </cell>
          <cell r="L26">
            <v>-3952.11431278489</v>
          </cell>
          <cell r="M26">
            <v>-3610.08037217782</v>
          </cell>
          <cell r="N26">
            <v>-3261.83057452542</v>
          </cell>
          <cell r="O26">
            <v>-2895.86198488526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-3330.10306853324</v>
          </cell>
          <cell r="B27">
            <v>-6253.42793385171</v>
          </cell>
          <cell r="C27">
            <v>-5813.73726990357</v>
          </cell>
          <cell r="D27">
            <v>-5472.87987750877</v>
          </cell>
          <cell r="E27">
            <v>-5148.68886580803</v>
          </cell>
          <cell r="F27">
            <v>-4829.03975478513</v>
          </cell>
          <cell r="G27">
            <v>-4543.4305824745</v>
          </cell>
          <cell r="H27">
            <v>-4252.21307879502</v>
          </cell>
          <cell r="I27">
            <v>-3940.43895462261</v>
          </cell>
          <cell r="J27">
            <v>-3605.08863057447</v>
          </cell>
          <cell r="K27">
            <v>-3244.01449894009</v>
          </cell>
          <cell r="L27">
            <v>-2856.73001047434</v>
          </cell>
          <cell r="M27">
            <v>-2444.241221481</v>
          </cell>
          <cell r="N27">
            <v>-2020.07937252636</v>
          </cell>
          <cell r="O27">
            <v>-1572.2930916906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-3588.05910711049</v>
          </cell>
          <cell r="B28">
            <v>-6789.71557871471</v>
          </cell>
          <cell r="C28">
            <v>-6365.51905549529</v>
          </cell>
          <cell r="D28">
            <v>-6046.89364901174</v>
          </cell>
          <cell r="E28">
            <v>-5749.06579150859</v>
          </cell>
          <cell r="F28">
            <v>-5457.91380520719</v>
          </cell>
          <cell r="G28">
            <v>-5207.74577863904</v>
          </cell>
          <cell r="H28">
            <v>-4955.91060624407</v>
          </cell>
          <cell r="I28">
            <v>-4686.64568563673</v>
          </cell>
          <cell r="J28">
            <v>-4397.09216974679</v>
          </cell>
          <cell r="K28">
            <v>-4085.38047160403</v>
          </cell>
          <cell r="L28">
            <v>-3751.28025053093</v>
          </cell>
          <cell r="M28">
            <v>-3396.11486192296</v>
          </cell>
          <cell r="N28">
            <v>-3033.71627780409</v>
          </cell>
          <cell r="O28">
            <v>-2652.49840466392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-3753.37342864006</v>
          </cell>
          <cell r="B29">
            <v>-7129.86903609718</v>
          </cell>
          <cell r="C29">
            <v>-6722.40296537756</v>
          </cell>
          <cell r="D29">
            <v>-6429.36010029407</v>
          </cell>
          <cell r="E29">
            <v>-6154.7519191324</v>
          </cell>
          <cell r="F29">
            <v>-5889.53786970051</v>
          </cell>
          <cell r="G29">
            <v>-5665.06196351535</v>
          </cell>
          <cell r="H29">
            <v>-5440.86519710598</v>
          </cell>
          <cell r="I29">
            <v>-5201.42917283134</v>
          </cell>
          <cell r="J29">
            <v>-4944.01218690485</v>
          </cell>
          <cell r="K29">
            <v>-4666.93850595327</v>
          </cell>
          <cell r="L29">
            <v>-4370.15869647666</v>
          </cell>
          <cell r="M29">
            <v>-4055.21764489625</v>
          </cell>
          <cell r="N29">
            <v>-3736.1594727372</v>
          </cell>
          <cell r="O29">
            <v>-3401.65328526123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-3687.27466021069</v>
          </cell>
          <cell r="B30">
            <v>-6999.78555088743</v>
          </cell>
          <cell r="C30">
            <v>-6589.31279703231</v>
          </cell>
          <cell r="D30">
            <v>-6286.06836168497</v>
          </cell>
          <cell r="E30">
            <v>-6001.09586742786</v>
          </cell>
          <cell r="F30">
            <v>-5732.85245120577</v>
          </cell>
          <cell r="G30">
            <v>-5500.40678024769</v>
          </cell>
          <cell r="H30">
            <v>-5266.63265672975</v>
          </cell>
          <cell r="I30">
            <v>-5016.85748094791</v>
          </cell>
          <cell r="J30">
            <v>-4748.30197380624</v>
          </cell>
          <cell r="K30">
            <v>-4459.22235101163</v>
          </cell>
          <cell r="L30">
            <v>-4149.50725550351</v>
          </cell>
          <cell r="M30">
            <v>-3820.62400974152</v>
          </cell>
          <cell r="N30">
            <v>-3486.54398291131</v>
          </cell>
          <cell r="O30">
            <v>-3135.84704686793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-3297.70432039453</v>
          </cell>
          <cell r="B31">
            <v>-6182.86036943476</v>
          </cell>
          <cell r="C31">
            <v>-5731.35297144657</v>
          </cell>
          <cell r="D31">
            <v>-5382.41703639648</v>
          </cell>
          <cell r="E31">
            <v>-5057.81392788192</v>
          </cell>
          <cell r="F31">
            <v>-4735.84782314832</v>
          </cell>
          <cell r="G31">
            <v>-4444.92720706806</v>
          </cell>
          <cell r="H31">
            <v>-4147.57614701483</v>
          </cell>
          <cell r="I31">
            <v>-3829.18367109384</v>
          </cell>
          <cell r="J31">
            <v>-3486.70274685701</v>
          </cell>
          <cell r="K31">
            <v>-3117.94316916388</v>
          </cell>
          <cell r="L31">
            <v>-2722.37787233449</v>
          </cell>
          <cell r="M31">
            <v>-2300.96413545759</v>
          </cell>
          <cell r="N31">
            <v>-1867.18575056656</v>
          </cell>
          <cell r="O31">
            <v>-1409.03509827165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-3723.42101633106</v>
          </cell>
          <cell r="B32">
            <v>-7072.98219278374</v>
          </cell>
          <cell r="C32">
            <v>-6666.15361451517</v>
          </cell>
          <cell r="D32">
            <v>-6374.23363710607</v>
          </cell>
          <cell r="E32">
            <v>-6101.36181998603</v>
          </cell>
          <cell r="F32">
            <v>-5835.06289660927</v>
          </cell>
          <cell r="G32">
            <v>-5608.03027621792</v>
          </cell>
          <cell r="H32">
            <v>-5380.87988356953</v>
          </cell>
          <cell r="I32">
            <v>-5138.25252989831</v>
          </cell>
          <cell r="J32">
            <v>-4877.3979741699</v>
          </cell>
          <cell r="K32">
            <v>-4596.61861057387</v>
          </cell>
          <cell r="L32">
            <v>-4295.84668204364</v>
          </cell>
          <cell r="M32">
            <v>-3976.60234746748</v>
          </cell>
          <cell r="N32">
            <v>-3652.90806263516</v>
          </cell>
          <cell r="O32">
            <v>-3313.40460364546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-3616.95462120404</v>
          </cell>
          <cell r="B33">
            <v>-6850.40929307069</v>
          </cell>
          <cell r="C33">
            <v>-6433.42736184636</v>
          </cell>
          <cell r="D33">
            <v>-6124.18578256371</v>
          </cell>
          <cell r="E33">
            <v>-5834.01245666991</v>
          </cell>
          <cell r="F33">
            <v>-5553.81800741552</v>
          </cell>
          <cell r="G33">
            <v>-5310.46876001266</v>
          </cell>
          <cell r="H33">
            <v>-5065.24027758335</v>
          </cell>
          <cell r="I33">
            <v>-4803.10274282158</v>
          </cell>
          <cell r="J33">
            <v>-4521.22852805562</v>
          </cell>
          <cell r="K33">
            <v>-4217.79345100012</v>
          </cell>
          <cell r="L33">
            <v>-3892.61123075941</v>
          </cell>
          <cell r="M33">
            <v>-3547.05732642467</v>
          </cell>
          <cell r="N33">
            <v>-3195.0152352224</v>
          </cell>
          <cell r="O33">
            <v>-2824.95901231861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>
            <v>-3262.54333285241</v>
          </cell>
          <cell r="B34">
            <v>-6113.8576711566</v>
          </cell>
          <cell r="C34">
            <v>-5661.93143375095</v>
          </cell>
          <cell r="D34">
            <v>-5318.5888640964</v>
          </cell>
          <cell r="E34">
            <v>-4993.17187087363</v>
          </cell>
          <cell r="F34">
            <v>-4663.75051933847</v>
          </cell>
          <cell r="G34">
            <v>-4368.37098433175</v>
          </cell>
          <cell r="H34">
            <v>-4066.78565338562</v>
          </cell>
          <cell r="I34">
            <v>-3743.82044291079</v>
          </cell>
          <cell r="J34">
            <v>-3396.41354262356</v>
          </cell>
          <cell r="K34">
            <v>-3022.3441285481</v>
          </cell>
          <cell r="L34">
            <v>-2621.05822294775</v>
          </cell>
          <cell r="M34">
            <v>-2193.47832756473</v>
          </cell>
          <cell r="N34">
            <v>-1753.05653326701</v>
          </cell>
          <cell r="O34">
            <v>-1287.74528241869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-3481.44917183038</v>
          </cell>
          <cell r="B35">
            <v>-6569.38582162898</v>
          </cell>
          <cell r="C35">
            <v>-6136.54989917721</v>
          </cell>
          <cell r="D35">
            <v>-5806.28823266381</v>
          </cell>
          <cell r="E35">
            <v>-5500.24155953139</v>
          </cell>
          <cell r="F35">
            <v>-5196.74557437275</v>
          </cell>
          <cell r="G35">
            <v>-4931.70509210298</v>
          </cell>
          <cell r="H35">
            <v>-4663.49723716735</v>
          </cell>
          <cell r="I35">
            <v>-4376.5597400758</v>
          </cell>
          <cell r="J35">
            <v>-4067.96686333367</v>
          </cell>
          <cell r="K35">
            <v>-3735.73345630069</v>
          </cell>
          <cell r="L35">
            <v>-3379.52264571776</v>
          </cell>
          <cell r="M35">
            <v>-3000.52589209957</v>
          </cell>
          <cell r="N35">
            <v>-2612.45012514496</v>
          </cell>
          <cell r="O35">
            <v>-2203.55740975971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-3216.19090764021</v>
          </cell>
          <cell r="B36">
            <v>-6013.77947345173</v>
          </cell>
          <cell r="C36">
            <v>-5554.11137011958</v>
          </cell>
          <cell r="D36">
            <v>-5192.63448358254</v>
          </cell>
          <cell r="E36">
            <v>-4857.92407232017</v>
          </cell>
          <cell r="F36">
            <v>-4526.65647091069</v>
          </cell>
          <cell r="G36">
            <v>-4223.81382234169</v>
          </cell>
          <cell r="H36">
            <v>-3913.15882328817</v>
          </cell>
          <cell r="I36">
            <v>-3580.40756625363</v>
          </cell>
          <cell r="J36">
            <v>-3222.45710975035</v>
          </cell>
          <cell r="K36">
            <v>-2837.0237968814</v>
          </cell>
          <cell r="L36">
            <v>-2423.49360239828</v>
          </cell>
          <cell r="M36">
            <v>-1982.71704325818</v>
          </cell>
          <cell r="N36">
            <v>-1528.07591280689</v>
          </cell>
          <cell r="O36">
            <v>-1047.4396228782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-3407.96183000161</v>
          </cell>
          <cell r="B37">
            <v>-6414.39443126339</v>
          </cell>
          <cell r="C37">
            <v>-5978.1543590203</v>
          </cell>
          <cell r="D37">
            <v>-5644.64945964468</v>
          </cell>
          <cell r="E37">
            <v>-5328.01677333944</v>
          </cell>
          <cell r="F37">
            <v>-5021.63131081398</v>
          </cell>
          <cell r="G37">
            <v>-4747.64164380045</v>
          </cell>
          <cell r="H37">
            <v>-4468.59090306714</v>
          </cell>
          <cell r="I37">
            <v>-4169.94910403915</v>
          </cell>
          <cell r="J37">
            <v>-3848.7468227002</v>
          </cell>
          <cell r="K37">
            <v>-3502.92219815342</v>
          </cell>
          <cell r="L37">
            <v>-3132.06796058758</v>
          </cell>
          <cell r="M37">
            <v>-2737.28806062554</v>
          </cell>
          <cell r="N37">
            <v>-2332.20677272638</v>
          </cell>
          <cell r="O37">
            <v>-1904.98544154264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-3289.23522982294</v>
          </cell>
          <cell r="B38">
            <v>-6164.60080662825</v>
          </cell>
          <cell r="C38">
            <v>-5716.10790131729</v>
          </cell>
          <cell r="D38">
            <v>-5365.70493766765</v>
          </cell>
          <cell r="E38">
            <v>-5040.79179774868</v>
          </cell>
          <cell r="F38">
            <v>-4716.83742422968</v>
          </cell>
          <cell r="G38">
            <v>-4424.66794507052</v>
          </cell>
          <cell r="H38">
            <v>-4126.12833239944</v>
          </cell>
          <cell r="I38">
            <v>-3806.45284222159</v>
          </cell>
          <cell r="J38">
            <v>-3462.58969384211</v>
          </cell>
          <cell r="K38">
            <v>-3092.34026170168</v>
          </cell>
          <cell r="L38">
            <v>-2695.16977380457</v>
          </cell>
          <cell r="M38">
            <v>-2272.02590605347</v>
          </cell>
          <cell r="N38">
            <v>-1836.38340038435</v>
          </cell>
          <cell r="O38">
            <v>-1376.22358611853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-3741.74056870086</v>
          </cell>
          <cell r="B39">
            <v>-7104.87271589338</v>
          </cell>
          <cell r="C39">
            <v>-6695.93414696911</v>
          </cell>
          <cell r="D39">
            <v>-6392.01787632719</v>
          </cell>
          <cell r="E39">
            <v>-6116.43309514612</v>
          </cell>
          <cell r="F39">
            <v>-5854.07208739063</v>
          </cell>
          <cell r="G39">
            <v>-5628.11518549136</v>
          </cell>
          <cell r="H39">
            <v>-5401.58785624165</v>
          </cell>
          <cell r="I39">
            <v>-5159.63727495452</v>
          </cell>
          <cell r="J39">
            <v>-4899.5110715924</v>
          </cell>
          <cell r="K39">
            <v>-4619.51739527537</v>
          </cell>
          <cell r="L39">
            <v>-4319.59135794387</v>
          </cell>
          <cell r="M39">
            <v>-4001.25937432418</v>
          </cell>
          <cell r="N39">
            <v>-3678.54747759852</v>
          </cell>
          <cell r="O39">
            <v>-3340.1034630829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-3603.3296654487</v>
          </cell>
          <cell r="B40">
            <v>-6822.77237626366</v>
          </cell>
          <cell r="C40">
            <v>-6406.39182737196</v>
          </cell>
          <cell r="D40">
            <v>-6100.03550768529</v>
          </cell>
          <cell r="E40">
            <v>-5812.56036512476</v>
          </cell>
          <cell r="F40">
            <v>-5530.67264681827</v>
          </cell>
          <cell r="G40">
            <v>-5286.02898558289</v>
          </cell>
          <cell r="H40">
            <v>-5039.55329518386</v>
          </cell>
          <cell r="I40">
            <v>-4776.06802090597</v>
          </cell>
          <cell r="J40">
            <v>-4492.74210449301</v>
          </cell>
          <cell r="K40">
            <v>-4187.74207710397</v>
          </cell>
          <cell r="L40">
            <v>-3860.87396468315</v>
          </cell>
          <cell r="M40">
            <v>-3513.50273866207</v>
          </cell>
          <cell r="N40">
            <v>-3159.5027916829</v>
          </cell>
          <cell r="O40">
            <v>-2787.33617025514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-3742.69581696322</v>
          </cell>
          <cell r="B41">
            <v>-7111.79709314057</v>
          </cell>
          <cell r="C41">
            <v>-6709.22123988512</v>
          </cell>
          <cell r="D41">
            <v>-6407.60899520938</v>
          </cell>
          <cell r="E41">
            <v>-6126.69646390197</v>
          </cell>
          <cell r="F41">
            <v>-5861.43875254851</v>
          </cell>
          <cell r="G41">
            <v>-5635.65429759701</v>
          </cell>
          <cell r="H41">
            <v>-5409.71170788771</v>
          </cell>
          <cell r="I41">
            <v>-5168.39126407832</v>
          </cell>
          <cell r="J41">
            <v>-4908.94411684909</v>
          </cell>
          <cell r="K41">
            <v>-4629.68221401471</v>
          </cell>
          <cell r="L41">
            <v>-4330.5447591857</v>
          </cell>
          <cell r="M41">
            <v>-4013.06257823497</v>
          </cell>
          <cell r="N41">
            <v>-3691.26645611058</v>
          </cell>
          <cell r="O41">
            <v>-3353.8093106159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-3691.89281748745</v>
          </cell>
          <cell r="B42">
            <v>-7002.65192174733</v>
          </cell>
          <cell r="C42">
            <v>-6589.77066956218</v>
          </cell>
          <cell r="D42">
            <v>-6281.50404436338</v>
          </cell>
          <cell r="E42">
            <v>-5995.82404564605</v>
          </cell>
          <cell r="F42">
            <v>-5721.46001286491</v>
          </cell>
          <cell r="G42">
            <v>-5487.01996822606</v>
          </cell>
          <cell r="H42">
            <v>-5251.9136040027</v>
          </cell>
          <cell r="I42">
            <v>-5000.70443309042</v>
          </cell>
          <cell r="J42">
            <v>-4730.60330572719</v>
          </cell>
          <cell r="K42">
            <v>-4439.85831975636</v>
          </cell>
          <cell r="L42">
            <v>-4128.34832704063</v>
          </cell>
          <cell r="M42">
            <v>-3797.5310890961</v>
          </cell>
          <cell r="N42">
            <v>-3461.36668168408</v>
          </cell>
          <cell r="O42">
            <v>-3108.42379673729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-3361.95774932316</v>
          </cell>
          <cell r="B43">
            <v>-6323.84094074209</v>
          </cell>
          <cell r="C43">
            <v>-5887.44111515551</v>
          </cell>
          <cell r="D43">
            <v>-5554.95882146574</v>
          </cell>
          <cell r="E43">
            <v>-5247.1578287696</v>
          </cell>
          <cell r="F43">
            <v>-4937.0419065136</v>
          </cell>
          <cell r="G43">
            <v>-4658.56496616111</v>
          </cell>
          <cell r="H43">
            <v>-4374.82739239539</v>
          </cell>
          <cell r="I43">
            <v>-4071.1222008162</v>
          </cell>
          <cell r="J43">
            <v>-3744.46572681088</v>
          </cell>
          <cell r="K43">
            <v>-3392.76160354194</v>
          </cell>
          <cell r="L43">
            <v>-3015.57330939261</v>
          </cell>
          <cell r="M43">
            <v>-2613.96574066875</v>
          </cell>
          <cell r="N43">
            <v>-2201.52861724211</v>
          </cell>
          <cell r="O43">
            <v>-1766.3785149977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-3304.05682884512</v>
          </cell>
          <cell r="B44">
            <v>-6197.7075475307</v>
          </cell>
          <cell r="C44">
            <v>-5751.34543494844</v>
          </cell>
          <cell r="D44">
            <v>-5406.84814220705</v>
          </cell>
          <cell r="E44">
            <v>-5075.8734308457</v>
          </cell>
          <cell r="F44">
            <v>-4750.78218167541</v>
          </cell>
          <cell r="G44">
            <v>-4460.27975103925</v>
          </cell>
          <cell r="H44">
            <v>-4163.83090204542</v>
          </cell>
          <cell r="I44">
            <v>-3846.41233000364</v>
          </cell>
          <cell r="J44">
            <v>-3504.98061943733</v>
          </cell>
          <cell r="K44">
            <v>-3137.35195333582</v>
          </cell>
          <cell r="L44">
            <v>-2743.00511896686</v>
          </cell>
          <cell r="M44">
            <v>-2322.90468169493</v>
          </cell>
          <cell r="N44">
            <v>-1890.54130653315</v>
          </cell>
          <cell r="O44">
            <v>-1433.9157595873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-3165.10068734878</v>
          </cell>
          <cell r="B45">
            <v>-5906.33071848284</v>
          </cell>
          <cell r="C45">
            <v>-5445.3555383057</v>
          </cell>
          <cell r="D45">
            <v>-5084.86600835504</v>
          </cell>
          <cell r="E45">
            <v>-4738.32061596372</v>
          </cell>
          <cell r="F45">
            <v>-4392.49853788709</v>
          </cell>
          <cell r="G45">
            <v>-4080.74735440255</v>
          </cell>
          <cell r="H45">
            <v>-3761.38454947953</v>
          </cell>
          <cell r="I45">
            <v>-3419.23579673823</v>
          </cell>
          <cell r="J45">
            <v>-3051.16075138193</v>
          </cell>
          <cell r="K45">
            <v>-2654.81482463533</v>
          </cell>
          <cell r="L45">
            <v>-2229.52686857854</v>
          </cell>
          <cell r="M45">
            <v>-1776.07773539746</v>
          </cell>
          <cell r="N45">
            <v>-1307.78225292782</v>
          </cell>
          <cell r="O45">
            <v>-812.429561268265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-3248.43571936674</v>
          </cell>
          <cell r="B46">
            <v>-6084.03005465933</v>
          </cell>
          <cell r="C46">
            <v>-5633.69902976182</v>
          </cell>
          <cell r="D46">
            <v>-5285.83190926953</v>
          </cell>
          <cell r="E46">
            <v>-4953.31524149997</v>
          </cell>
          <cell r="F46">
            <v>-4621.45472392801</v>
          </cell>
          <cell r="G46">
            <v>-4323.57007442305</v>
          </cell>
          <cell r="H46">
            <v>-4019.16107235629</v>
          </cell>
          <cell r="I46">
            <v>-3693.14925018986</v>
          </cell>
          <cell r="J46">
            <v>-3342.4598925485</v>
          </cell>
          <cell r="K46">
            <v>-2964.85264253928</v>
          </cell>
          <cell r="L46">
            <v>-2559.75480249189</v>
          </cell>
          <cell r="M46">
            <v>-2128.06648939946</v>
          </cell>
          <cell r="N46">
            <v>-1683.21788313295</v>
          </cell>
          <cell r="O46">
            <v>-1213.13560251347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-3747.1407400332</v>
          </cell>
          <cell r="B47">
            <v>-7114.23108005584</v>
          </cell>
          <cell r="C47">
            <v>-6703.48396177608</v>
          </cell>
          <cell r="D47">
            <v>-6405.03462506467</v>
          </cell>
          <cell r="E47">
            <v>-6126.8156246699</v>
          </cell>
          <cell r="F47">
            <v>-5862.92627655499</v>
          </cell>
          <cell r="G47">
            <v>-5637.16464336418</v>
          </cell>
          <cell r="H47">
            <v>-5411.07019062117</v>
          </cell>
          <cell r="I47">
            <v>-5169.587628996</v>
          </cell>
          <cell r="J47">
            <v>-4909.96550247147</v>
          </cell>
          <cell r="K47">
            <v>-4630.51526363317</v>
          </cell>
          <cell r="L47">
            <v>-4331.17462439798</v>
          </cell>
          <cell r="M47">
            <v>-4013.47371269639</v>
          </cell>
          <cell r="N47">
            <v>-3691.44165179568</v>
          </cell>
          <cell r="O47">
            <v>-3353.73047837313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-3259.79495701014</v>
          </cell>
          <cell r="B48">
            <v>-6103.77110348722</v>
          </cell>
          <cell r="C48">
            <v>-5649.40293294791</v>
          </cell>
          <cell r="D48">
            <v>-5302.71549599209</v>
          </cell>
          <cell r="E48">
            <v>-4971.74795240523</v>
          </cell>
          <cell r="F48">
            <v>-4646.13826730423</v>
          </cell>
          <cell r="G48">
            <v>-4350.35431442018</v>
          </cell>
          <cell r="H48">
            <v>-4047.45356848901</v>
          </cell>
          <cell r="I48">
            <v>-3723.07034908701</v>
          </cell>
          <cell r="J48">
            <v>-3374.1354415048</v>
          </cell>
          <cell r="K48">
            <v>-2998.41932660142</v>
          </cell>
          <cell r="L48">
            <v>-2595.35895286389</v>
          </cell>
          <cell r="M48">
            <v>-2165.86676241507</v>
          </cell>
          <cell r="N48">
            <v>-1723.38428697137</v>
          </cell>
          <cell r="O48">
            <v>-1255.85230858874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-3380.69463828241</v>
          </cell>
          <cell r="B49">
            <v>-6361.12037274667</v>
          </cell>
          <cell r="C49">
            <v>-5919.05349505133</v>
          </cell>
          <cell r="D49">
            <v>-5579.90922506098</v>
          </cell>
          <cell r="E49">
            <v>-5264.04802365712</v>
          </cell>
          <cell r="F49">
            <v>-4952.53746096459</v>
          </cell>
          <cell r="G49">
            <v>-4674.24677761593</v>
          </cell>
          <cell r="H49">
            <v>-4390.83424934284</v>
          </cell>
          <cell r="I49">
            <v>-4087.48442651525</v>
          </cell>
          <cell r="J49">
            <v>-3761.20999474713</v>
          </cell>
          <cell r="K49">
            <v>-3409.91832665886</v>
          </cell>
          <cell r="L49">
            <v>-3033.17375364607</v>
          </cell>
          <cell r="M49">
            <v>-2632.04510729546</v>
          </cell>
          <cell r="N49">
            <v>-2220.12333221884</v>
          </cell>
          <cell r="O49">
            <v>-1785.52934016789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-3262.30174700753</v>
          </cell>
          <cell r="B50">
            <v>-6111.78117746793</v>
          </cell>
          <cell r="C50">
            <v>-5668.81282213685</v>
          </cell>
          <cell r="D50">
            <v>-5326.73291265263</v>
          </cell>
          <cell r="E50">
            <v>-5001.88220814632</v>
          </cell>
          <cell r="F50">
            <v>-4670.93621702735</v>
          </cell>
          <cell r="G50">
            <v>-4375.76725851071</v>
          </cell>
          <cell r="H50">
            <v>-4074.72930688952</v>
          </cell>
          <cell r="I50">
            <v>-3752.35412312948</v>
          </cell>
          <cell r="J50">
            <v>-3405.58302738039</v>
          </cell>
          <cell r="K50">
            <v>-3032.1987996571</v>
          </cell>
          <cell r="L50">
            <v>-2631.65125055077</v>
          </cell>
          <cell r="M50">
            <v>-2204.86705485065</v>
          </cell>
          <cell r="N50">
            <v>-1765.30270981476</v>
          </cell>
          <cell r="O50">
            <v>-1300.91549689821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-3386.84300317017</v>
          </cell>
          <cell r="B51">
            <v>-6369.27849035696</v>
          </cell>
          <cell r="C51">
            <v>-5930.13159512282</v>
          </cell>
          <cell r="D51">
            <v>-5591.60503525817</v>
          </cell>
          <cell r="E51">
            <v>-5268.65099074311</v>
          </cell>
          <cell r="F51">
            <v>-4954.41088631799</v>
          </cell>
          <cell r="G51">
            <v>-4675.66567771814</v>
          </cell>
          <cell r="H51">
            <v>-4392.01374418021</v>
          </cell>
          <cell r="I51">
            <v>-4088.40792393458</v>
          </cell>
          <cell r="J51">
            <v>-3761.8572626945</v>
          </cell>
          <cell r="K51">
            <v>-3410.26821608167</v>
          </cell>
          <cell r="L51">
            <v>-3033.20288291741</v>
          </cell>
          <cell r="M51">
            <v>-2631.72887033038</v>
          </cell>
          <cell r="N51">
            <v>-2219.43462197965</v>
          </cell>
          <cell r="O51">
            <v>-1784.43953594551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-3443.19840198458</v>
          </cell>
          <cell r="B52">
            <v>-6491.89511950581</v>
          </cell>
          <cell r="C52">
            <v>-6059.8961928391</v>
          </cell>
          <cell r="D52">
            <v>-5734.16849537322</v>
          </cell>
          <cell r="E52">
            <v>-5426.37176322464</v>
          </cell>
          <cell r="F52">
            <v>-5127.84205984611</v>
          </cell>
          <cell r="G52">
            <v>-4860.62578877378</v>
          </cell>
          <cell r="H52">
            <v>-4588.72745197597</v>
          </cell>
          <cell r="I52">
            <v>-4297.80254874277</v>
          </cell>
          <cell r="J52">
            <v>-3984.91458649885</v>
          </cell>
          <cell r="K52">
            <v>-3648.05111109266</v>
          </cell>
          <cell r="L52">
            <v>-3286.85233211744</v>
          </cell>
          <cell r="M52">
            <v>-2902.47883693604</v>
          </cell>
          <cell r="N52">
            <v>-2508.61046221892</v>
          </cell>
          <cell r="O52">
            <v>-2093.47389965476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-3575.37598851847</v>
          </cell>
          <cell r="B53">
            <v>-6763.02872643678</v>
          </cell>
          <cell r="C53">
            <v>-6336.02826771316</v>
          </cell>
          <cell r="D53">
            <v>-6022.22363025009</v>
          </cell>
          <cell r="E53">
            <v>-5736.34898226062</v>
          </cell>
          <cell r="F53">
            <v>-5458.46618841898</v>
          </cell>
          <cell r="G53">
            <v>-5210.70041936183</v>
          </cell>
          <cell r="H53">
            <v>-4959.69662411258</v>
          </cell>
          <cell r="I53">
            <v>-4691.32418946194</v>
          </cell>
          <cell r="J53">
            <v>-4402.73306260427</v>
          </cell>
          <cell r="K53">
            <v>-4092.05795759491</v>
          </cell>
          <cell r="L53">
            <v>-3759.07531173466</v>
          </cell>
          <cell r="M53">
            <v>-3405.11374994718</v>
          </cell>
          <cell r="N53">
            <v>-3044.012957514</v>
          </cell>
          <cell r="O53">
            <v>-2664.19311834031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-3440.4222138342</v>
          </cell>
          <cell r="B54">
            <v>-6479.5808589727</v>
          </cell>
          <cell r="C54">
            <v>-6043.87779221387</v>
          </cell>
          <cell r="D54">
            <v>-5712.06547230733</v>
          </cell>
          <cell r="E54">
            <v>-5402.96447442611</v>
          </cell>
          <cell r="F54">
            <v>-5098.48610733769</v>
          </cell>
          <cell r="G54">
            <v>-4828.41741714797</v>
          </cell>
          <cell r="H54">
            <v>-4554.07909282307</v>
          </cell>
          <cell r="I54">
            <v>-4260.52443485107</v>
          </cell>
          <cell r="J54">
            <v>-3944.80262511857</v>
          </cell>
          <cell r="K54">
            <v>-3604.88525221641</v>
          </cell>
          <cell r="L54">
            <v>-3240.39554480806</v>
          </cell>
          <cell r="M54">
            <v>-2852.47558680453</v>
          </cell>
          <cell r="N54">
            <v>-2454.78547920172</v>
          </cell>
          <cell r="O54">
            <v>-2035.53044163376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-3257.878275348</v>
          </cell>
          <cell r="B55">
            <v>-6099.75113037522</v>
          </cell>
          <cell r="C55">
            <v>-5646.41452953337</v>
          </cell>
          <cell r="D55">
            <v>-5290.74735573765</v>
          </cell>
          <cell r="E55">
            <v>-4955.55635459207</v>
          </cell>
          <cell r="F55">
            <v>-4624.48367872141</v>
          </cell>
          <cell r="G55">
            <v>-4326.52143235106</v>
          </cell>
          <cell r="H55">
            <v>-4021.85439793095</v>
          </cell>
          <cell r="I55">
            <v>-3695.56728988536</v>
          </cell>
          <cell r="J55">
            <v>-3344.58077585718</v>
          </cell>
          <cell r="K55">
            <v>-2966.65371205934</v>
          </cell>
          <cell r="L55">
            <v>-2561.210818627</v>
          </cell>
          <cell r="M55">
            <v>-2129.15107637935</v>
          </cell>
          <cell r="N55">
            <v>-1683.90179432626</v>
          </cell>
          <cell r="O55">
            <v>-1213.38814403834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-3621.28087308753</v>
          </cell>
          <cell r="B56">
            <v>-6853.43748072114</v>
          </cell>
          <cell r="C56">
            <v>-6432.4610278718</v>
          </cell>
          <cell r="D56">
            <v>-6119.99048234674</v>
          </cell>
          <cell r="E56">
            <v>-5827.62698907732</v>
          </cell>
          <cell r="F56">
            <v>-5544.36492550904</v>
          </cell>
          <cell r="G56">
            <v>-5299.6955585398</v>
          </cell>
          <cell r="H56">
            <v>-5053.3650295629</v>
          </cell>
          <cell r="I56">
            <v>-4790.04140875092</v>
          </cell>
          <cell r="J56">
            <v>-4506.88875664584</v>
          </cell>
          <cell r="K56">
            <v>-4202.07621833705</v>
          </cell>
          <cell r="L56">
            <v>-3875.40937644719</v>
          </cell>
          <cell r="M56">
            <v>-3528.25581992531</v>
          </cell>
          <cell r="N56">
            <v>-3174.48966688041</v>
          </cell>
          <cell r="O56">
            <v>-2802.57576323149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-3108.54748726926</v>
          </cell>
          <cell r="B57">
            <v>-5788.88572797374</v>
          </cell>
          <cell r="C57">
            <v>-5326.15461520612</v>
          </cell>
          <cell r="D57">
            <v>-4963.78523424216</v>
          </cell>
          <cell r="E57">
            <v>-4614.99340809403</v>
          </cell>
          <cell r="F57">
            <v>-4266.15671538979</v>
          </cell>
          <cell r="G57">
            <v>-3947.8491028249</v>
          </cell>
          <cell r="H57">
            <v>-3620.8404267869</v>
          </cell>
          <cell r="I57">
            <v>-3270.43699952107</v>
          </cell>
          <cell r="J57">
            <v>-2893.46918604513</v>
          </cell>
          <cell r="K57">
            <v>-2487.53786530821</v>
          </cell>
          <cell r="L57">
            <v>-2051.92263338511</v>
          </cell>
          <cell r="M57">
            <v>-1587.34223390259</v>
          </cell>
          <cell r="N57">
            <v>-1107.05359317048</v>
          </cell>
          <cell r="O57">
            <v>-598.774426033543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-3143.68163094178</v>
          </cell>
          <cell r="B58">
            <v>-5862.63315843359</v>
          </cell>
          <cell r="C58">
            <v>-5400.02817329012</v>
          </cell>
          <cell r="D58">
            <v>-5045.13004563315</v>
          </cell>
          <cell r="E58">
            <v>-4693.60435020811</v>
          </cell>
          <cell r="F58">
            <v>-4338.41687674019</v>
          </cell>
          <cell r="G58">
            <v>-4022.60402910325</v>
          </cell>
          <cell r="H58">
            <v>-3699.75350172773</v>
          </cell>
          <cell r="I58">
            <v>-3353.84041384568</v>
          </cell>
          <cell r="J58">
            <v>-2981.70985001112</v>
          </cell>
          <cell r="K58">
            <v>-2580.99269734804</v>
          </cell>
          <cell r="L58">
            <v>-2150.99503274573</v>
          </cell>
          <cell r="M58">
            <v>-1692.46969710585</v>
          </cell>
          <cell r="N58">
            <v>-1218.70480038725</v>
          </cell>
          <cell r="O58">
            <v>-717.457222637322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-3529.75853881655</v>
          </cell>
          <cell r="B59">
            <v>-6672.73038581205</v>
          </cell>
          <cell r="C59">
            <v>-6251.68611130364</v>
          </cell>
          <cell r="D59">
            <v>-5932.7691512046</v>
          </cell>
          <cell r="E59">
            <v>-5631.21506491969</v>
          </cell>
          <cell r="F59">
            <v>-5334.83232831799</v>
          </cell>
          <cell r="G59">
            <v>-5078.12792983764</v>
          </cell>
          <cell r="H59">
            <v>-4819.02125680708</v>
          </cell>
          <cell r="I59">
            <v>-4541.90441284475</v>
          </cell>
          <cell r="J59">
            <v>-4243.89226932569</v>
          </cell>
          <cell r="K59">
            <v>-3923.06291999354</v>
          </cell>
          <cell r="L59">
            <v>-3579.13957908842</v>
          </cell>
          <cell r="M59">
            <v>-3213.38611801233</v>
          </cell>
          <cell r="N59">
            <v>-2839.57984015743</v>
          </cell>
          <cell r="O59">
            <v>-2446.06630605488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-3379.66536199898</v>
          </cell>
          <cell r="B60">
            <v>-6356.33099181567</v>
          </cell>
          <cell r="C60">
            <v>-5921.90781950885</v>
          </cell>
          <cell r="D60">
            <v>-5585.274086815</v>
          </cell>
          <cell r="E60">
            <v>-5274.75505466526</v>
          </cell>
          <cell r="F60">
            <v>-4965.50616865871</v>
          </cell>
          <cell r="G60">
            <v>-4688.33029105087</v>
          </cell>
          <cell r="H60">
            <v>-4406.0120924655</v>
          </cell>
          <cell r="I60">
            <v>-4103.84154933777</v>
          </cell>
          <cell r="J60">
            <v>-3778.8379488321</v>
          </cell>
          <cell r="K60">
            <v>-3428.91576910344</v>
          </cell>
          <cell r="L60">
            <v>-3053.64700222717</v>
          </cell>
          <cell r="M60">
            <v>-2654.10873184242</v>
          </cell>
          <cell r="N60">
            <v>-2243.9007985875</v>
          </cell>
          <cell r="O60">
            <v>-1811.15369751644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-3114.69691621747</v>
          </cell>
          <cell r="B61">
            <v>-5801.6842764943</v>
          </cell>
          <cell r="C61">
            <v>-5336.03919223972</v>
          </cell>
          <cell r="D61">
            <v>-4970.39322941561</v>
          </cell>
          <cell r="E61">
            <v>-4620.76899275221</v>
          </cell>
          <cell r="F61">
            <v>-4275.22471967207</v>
          </cell>
          <cell r="G61">
            <v>-3957.79726526543</v>
          </cell>
          <cell r="H61">
            <v>-3631.27639358419</v>
          </cell>
          <cell r="I61">
            <v>-3281.4002626586</v>
          </cell>
          <cell r="J61">
            <v>-2905.00038928865</v>
          </cell>
          <cell r="K61">
            <v>-2499.68133971022</v>
          </cell>
          <cell r="L61">
            <v>-2064.72567076077</v>
          </cell>
          <cell r="M61">
            <v>-1600.85627822572</v>
          </cell>
          <cell r="N61">
            <v>-1121.33360137216</v>
          </cell>
          <cell r="O61">
            <v>-613.880102266345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-3780.17233173908</v>
          </cell>
          <cell r="B62">
            <v>-7195.06648985984</v>
          </cell>
          <cell r="C62">
            <v>-6796.04359334454</v>
          </cell>
          <cell r="D62">
            <v>-6498.84562311803</v>
          </cell>
          <cell r="E62">
            <v>-6223.4439646311</v>
          </cell>
          <cell r="F62">
            <v>-5969.25385273767</v>
          </cell>
          <cell r="G62">
            <v>-5750.83518800966</v>
          </cell>
          <cell r="H62">
            <v>-5532.1232895455</v>
          </cell>
          <cell r="I62">
            <v>-5298.60463259151</v>
          </cell>
          <cell r="J62">
            <v>-5047.5631912704</v>
          </cell>
          <cell r="K62">
            <v>-4777.36099693361</v>
          </cell>
          <cell r="L62">
            <v>-4487.98513352314</v>
          </cell>
          <cell r="M62">
            <v>-4181.02380749633</v>
          </cell>
          <cell r="N62">
            <v>-3870.5638558112</v>
          </cell>
          <cell r="O62">
            <v>-3545.32438292265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-3369.83539864148</v>
          </cell>
          <cell r="B63">
            <v>-6331.899719859</v>
          </cell>
          <cell r="C63">
            <v>-5889.05593235556</v>
          </cell>
          <cell r="D63">
            <v>-5553.66790531269</v>
          </cell>
          <cell r="E63">
            <v>-5242.57551854234</v>
          </cell>
          <cell r="F63">
            <v>-4930.77816716578</v>
          </cell>
          <cell r="G63">
            <v>-4651.26956255864</v>
          </cell>
          <cell r="H63">
            <v>-4366.51090122969</v>
          </cell>
          <cell r="I63">
            <v>-4061.70794567115</v>
          </cell>
          <cell r="J63">
            <v>-3733.86801930572</v>
          </cell>
          <cell r="K63">
            <v>-3380.88895341545</v>
          </cell>
          <cell r="L63">
            <v>-3002.32635531458</v>
          </cell>
          <cell r="M63">
            <v>-2599.23817607293</v>
          </cell>
          <cell r="N63">
            <v>-2185.20511426499</v>
          </cell>
          <cell r="O63">
            <v>-1748.33556101623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-3255.71113176659</v>
          </cell>
          <cell r="B64">
            <v>-6097.11344650311</v>
          </cell>
          <cell r="C64">
            <v>-5641.08410751187</v>
          </cell>
          <cell r="D64">
            <v>-5296.07625177942</v>
          </cell>
          <cell r="E64">
            <v>-4973.20105660363</v>
          </cell>
          <cell r="F64">
            <v>-4644.15289476422</v>
          </cell>
          <cell r="G64">
            <v>-4347.71575220358</v>
          </cell>
          <cell r="H64">
            <v>-4044.82783398986</v>
          </cell>
          <cell r="I64">
            <v>-3720.45719682324</v>
          </cell>
          <cell r="J64">
            <v>-3371.5360713833</v>
          </cell>
          <cell r="K64">
            <v>-2995.83462464868</v>
          </cell>
          <cell r="L64">
            <v>-2592.79024172501</v>
          </cell>
          <cell r="M64">
            <v>-2163.31509958144</v>
          </cell>
          <cell r="N64">
            <v>-1720.85117986427</v>
          </cell>
          <cell r="O64">
            <v>-1253.33901382041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-3713.7862640319</v>
          </cell>
          <cell r="B65">
            <v>-7048.01991891704</v>
          </cell>
          <cell r="C65">
            <v>-6632.25449929688</v>
          </cell>
          <cell r="D65">
            <v>-6323.67347872751</v>
          </cell>
          <cell r="E65">
            <v>-6040.1007640317</v>
          </cell>
          <cell r="F65">
            <v>-5774.25623438208</v>
          </cell>
          <cell r="G65">
            <v>-5543.74289340553</v>
          </cell>
          <cell r="H65">
            <v>-5312.01241173278</v>
          </cell>
          <cell r="I65">
            <v>-5064.44706259381</v>
          </cell>
          <cell r="J65">
            <v>-4798.27158296563</v>
          </cell>
          <cell r="K65">
            <v>-4511.75787129178</v>
          </cell>
          <cell r="L65">
            <v>-4204.80676936711</v>
          </cell>
          <cell r="M65">
            <v>-3878.90320907973</v>
          </cell>
          <cell r="N65">
            <v>-3548.03307256524</v>
          </cell>
          <cell r="O65">
            <v>-3200.79633485089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-3641.7081383943</v>
          </cell>
          <cell r="B66">
            <v>-6902.26021417048</v>
          </cell>
          <cell r="C66">
            <v>-6492.8295019259</v>
          </cell>
          <cell r="D66">
            <v>-6186.84440921316</v>
          </cell>
          <cell r="E66">
            <v>-5897.13204250467</v>
          </cell>
          <cell r="F66">
            <v>-5624.72649517815</v>
          </cell>
          <cell r="G66">
            <v>-5386.32410307725</v>
          </cell>
          <cell r="H66">
            <v>-5145.80620169723</v>
          </cell>
          <cell r="I66">
            <v>-4888.75166218395</v>
          </cell>
          <cell r="J66">
            <v>-4612.35384103432</v>
          </cell>
          <cell r="K66">
            <v>-4314.82129984021</v>
          </cell>
          <cell r="L66">
            <v>-3995.99884908337</v>
          </cell>
          <cell r="M66">
            <v>-3657.29943524193</v>
          </cell>
          <cell r="N66">
            <v>-3312.64297086753</v>
          </cell>
          <cell r="O66">
            <v>-2950.54673577269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-3369.81885821843</v>
          </cell>
          <cell r="B67">
            <v>-6334.88772335566</v>
          </cell>
          <cell r="C67">
            <v>-5895.03993259016</v>
          </cell>
          <cell r="D67">
            <v>-5559.61820789088</v>
          </cell>
          <cell r="E67">
            <v>-5237.60020215807</v>
          </cell>
          <cell r="F67">
            <v>-4922.50513037792</v>
          </cell>
          <cell r="G67">
            <v>-4642.19679792122</v>
          </cell>
          <cell r="H67">
            <v>-4356.76384850039</v>
          </cell>
          <cell r="I67">
            <v>-4051.23408671652</v>
          </cell>
          <cell r="J67">
            <v>-3722.61096107619</v>
          </cell>
          <cell r="K67">
            <v>-3368.7878687216</v>
          </cell>
          <cell r="L67">
            <v>-2989.31574558278</v>
          </cell>
          <cell r="M67">
            <v>-2585.24740711646</v>
          </cell>
          <cell r="N67">
            <v>-2170.15811917024</v>
          </cell>
          <cell r="O67">
            <v>-1732.15031680882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-3619.18813693981</v>
          </cell>
          <cell r="B68">
            <v>-6855.12526219567</v>
          </cell>
          <cell r="C68">
            <v>-6437.50926685959</v>
          </cell>
          <cell r="D68">
            <v>-6121.81172260285</v>
          </cell>
          <cell r="E68">
            <v>-5834.17768413956</v>
          </cell>
          <cell r="F68">
            <v>-5549.11286976089</v>
          </cell>
          <cell r="G68">
            <v>-5304.50767425369</v>
          </cell>
          <cell r="H68">
            <v>-5058.71023090967</v>
          </cell>
          <cell r="I68">
            <v>-4795.96017089014</v>
          </cell>
          <cell r="J68">
            <v>-4513.42577009418</v>
          </cell>
          <cell r="K68">
            <v>-4209.27934477359</v>
          </cell>
          <cell r="L68">
            <v>-3883.33046273112</v>
          </cell>
          <cell r="M68">
            <v>-3536.95046836866</v>
          </cell>
          <cell r="N68">
            <v>-3184.01806590079</v>
          </cell>
          <cell r="O68">
            <v>-2813.0025042762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-3492.67518519859</v>
          </cell>
          <cell r="B69">
            <v>-6587.3867024747</v>
          </cell>
          <cell r="C69">
            <v>-6155.7422516751</v>
          </cell>
          <cell r="D69">
            <v>-5826.63199288696</v>
          </cell>
          <cell r="E69">
            <v>-5521.13775536972</v>
          </cell>
          <cell r="F69">
            <v>-5224.13800994744</v>
          </cell>
          <cell r="G69">
            <v>-4961.41956611862</v>
          </cell>
          <cell r="H69">
            <v>-4694.92488557874</v>
          </cell>
          <cell r="I69">
            <v>-4409.83694652611</v>
          </cell>
          <cell r="J69">
            <v>-4103.23660532152</v>
          </cell>
          <cell r="K69">
            <v>-3773.15092113217</v>
          </cell>
          <cell r="L69">
            <v>-3419.25406510486</v>
          </cell>
          <cell r="M69">
            <v>-3042.75140594206</v>
          </cell>
          <cell r="N69">
            <v>-2657.36285488322</v>
          </cell>
          <cell r="O69">
            <v>-2251.3664725414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-3171.61813471765</v>
          </cell>
          <cell r="B70">
            <v>-5923.22149006717</v>
          </cell>
          <cell r="C70">
            <v>-5465.14568404387</v>
          </cell>
          <cell r="D70">
            <v>-5108.65795819672</v>
          </cell>
          <cell r="E70">
            <v>-4766.97997498152</v>
          </cell>
          <cell r="F70">
            <v>-4429.48124426207</v>
          </cell>
          <cell r="G70">
            <v>-4121.18841682085</v>
          </cell>
          <cell r="H70">
            <v>-3804.6916639825</v>
          </cell>
          <cell r="I70">
            <v>-3465.63302210259</v>
          </cell>
          <cell r="J70">
            <v>-3100.88770060524</v>
          </cell>
          <cell r="K70">
            <v>-2708.13022392191</v>
          </cell>
          <cell r="L70">
            <v>-2286.709067545</v>
          </cell>
          <cell r="M70">
            <v>-1837.42715483988</v>
          </cell>
          <cell r="N70">
            <v>-1373.62217391408</v>
          </cell>
          <cell r="O70">
            <v>-883.108824191045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-3276.45384385776</v>
          </cell>
          <cell r="B71">
            <v>-6146.40398083053</v>
          </cell>
          <cell r="C71">
            <v>-5696.92877937784</v>
          </cell>
          <cell r="D71">
            <v>-5342.23741194572</v>
          </cell>
          <cell r="E71">
            <v>-5005.10427037986</v>
          </cell>
          <cell r="F71">
            <v>-4678.71331267587</v>
          </cell>
          <cell r="G71">
            <v>-4384.48456052629</v>
          </cell>
          <cell r="H71">
            <v>-4083.5269754356</v>
          </cell>
          <cell r="I71">
            <v>-3761.24179837333</v>
          </cell>
          <cell r="J71">
            <v>-3414.56708546573</v>
          </cell>
          <cell r="K71">
            <v>-3041.28722694594</v>
          </cell>
          <cell r="L71">
            <v>-2640.85164558407</v>
          </cell>
          <cell r="M71">
            <v>-2214.18861388695</v>
          </cell>
          <cell r="N71">
            <v>-1774.75433521896</v>
          </cell>
          <cell r="O71">
            <v>-1310.50778997203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-3649.4521191987</v>
          </cell>
          <cell r="B72">
            <v>-6918.00721690182</v>
          </cell>
          <cell r="C72">
            <v>-6501.28798715748</v>
          </cell>
          <cell r="D72">
            <v>-6187.42814150322</v>
          </cell>
          <cell r="E72">
            <v>-5901.98643599606</v>
          </cell>
          <cell r="F72">
            <v>-5620.84779861703</v>
          </cell>
          <cell r="G72">
            <v>-5380.3729901565</v>
          </cell>
          <cell r="H72">
            <v>-5139.03640204097</v>
          </cell>
          <cell r="I72">
            <v>-4881.10165316449</v>
          </cell>
          <cell r="J72">
            <v>-4603.75492409553</v>
          </cell>
          <cell r="K72">
            <v>-4305.20011017641</v>
          </cell>
          <cell r="L72">
            <v>-3985.275723624</v>
          </cell>
          <cell r="M72">
            <v>-3645.38912922959</v>
          </cell>
          <cell r="N72">
            <v>-3299.4530190084</v>
          </cell>
          <cell r="O72">
            <v>-2935.97809721626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-3580.82304523469</v>
          </cell>
          <cell r="B73">
            <v>-6770.63696412223</v>
          </cell>
          <cell r="C73">
            <v>-6348.29007383471</v>
          </cell>
          <cell r="D73">
            <v>-6032.94967029202</v>
          </cell>
          <cell r="E73">
            <v>-5743.8128277538</v>
          </cell>
          <cell r="F73">
            <v>-5460.69758200226</v>
          </cell>
          <cell r="G73">
            <v>-5212.04931680391</v>
          </cell>
          <cell r="H73">
            <v>-4960.83906261993</v>
          </cell>
          <cell r="I73">
            <v>-4692.24591570814</v>
          </cell>
          <cell r="J73">
            <v>-4403.41662315547</v>
          </cell>
          <cell r="K73">
            <v>-4092.48512595858</v>
          </cell>
          <cell r="L73">
            <v>-3759.22592058962</v>
          </cell>
          <cell r="M73">
            <v>-3404.96659218937</v>
          </cell>
          <cell r="N73">
            <v>-3043.54465381809</v>
          </cell>
          <cell r="O73">
            <v>-2663.37900024184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-3694.40721973614</v>
          </cell>
          <cell r="B74">
            <v>-7002.55504053201</v>
          </cell>
          <cell r="C74">
            <v>-6587.17082637565</v>
          </cell>
          <cell r="D74">
            <v>-6279.29286379521</v>
          </cell>
          <cell r="E74">
            <v>-5988.57466885621</v>
          </cell>
          <cell r="F74">
            <v>-5716.65533612801</v>
          </cell>
          <cell r="G74">
            <v>-5482.23147062714</v>
          </cell>
          <cell r="H74">
            <v>-5246.57912331721</v>
          </cell>
          <cell r="I74">
            <v>-4994.78257690549</v>
          </cell>
          <cell r="J74">
            <v>-4724.04829595479</v>
          </cell>
          <cell r="K74">
            <v>-4432.62115026175</v>
          </cell>
          <cell r="L74">
            <v>-4120.375892768</v>
          </cell>
          <cell r="M74">
            <v>-3788.76645675362</v>
          </cell>
          <cell r="N74">
            <v>-3451.74820365305</v>
          </cell>
          <cell r="O74">
            <v>-3097.88533398162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-3482.87723679283</v>
          </cell>
          <cell r="B75">
            <v>-6566.40289838542</v>
          </cell>
          <cell r="C75">
            <v>-6132.56997055454</v>
          </cell>
          <cell r="D75">
            <v>-5809.94193738324</v>
          </cell>
          <cell r="E75">
            <v>-5503.05717426486</v>
          </cell>
          <cell r="F75">
            <v>-5211.22548830147</v>
          </cell>
          <cell r="G75">
            <v>-4948.91537674995</v>
          </cell>
          <cell r="H75">
            <v>-4681.91284712358</v>
          </cell>
          <cell r="I75">
            <v>-4396.27499355511</v>
          </cell>
          <cell r="J75">
            <v>-4089.08252101321</v>
          </cell>
          <cell r="K75">
            <v>-3758.35834567842</v>
          </cell>
          <cell r="L75">
            <v>-3403.77382189225</v>
          </cell>
          <cell r="M75">
            <v>-3026.52971842177</v>
          </cell>
          <cell r="N75">
            <v>-2640.34255392028</v>
          </cell>
          <cell r="O75">
            <v>-2233.48516858523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-3443.76203850563</v>
          </cell>
          <cell r="B76">
            <v>-6495.01460233837</v>
          </cell>
          <cell r="C76">
            <v>-6059.10365988385</v>
          </cell>
          <cell r="D76">
            <v>-5721.55564594542</v>
          </cell>
          <cell r="E76">
            <v>-5407.51579170671</v>
          </cell>
          <cell r="F76">
            <v>-5106.31710728692</v>
          </cell>
          <cell r="G76">
            <v>-4837.33158533185</v>
          </cell>
          <cell r="H76">
            <v>-4563.62511884147</v>
          </cell>
          <cell r="I76">
            <v>-4270.75171462666</v>
          </cell>
          <cell r="J76">
            <v>-3955.76398447242</v>
          </cell>
          <cell r="K76">
            <v>-3616.63773049646</v>
          </cell>
          <cell r="L76">
            <v>-3253.00050779004</v>
          </cell>
          <cell r="M76">
            <v>-2865.99926593385</v>
          </cell>
          <cell r="N76">
            <v>-2469.299145958</v>
          </cell>
          <cell r="O76">
            <v>-2051.11100217182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-3777.27055976877</v>
          </cell>
          <cell r="B77">
            <v>-7182.67370570191</v>
          </cell>
          <cell r="C77">
            <v>-6776.96825497289</v>
          </cell>
          <cell r="D77">
            <v>-6477.17591369046</v>
          </cell>
          <cell r="E77">
            <v>-6200.40286864928</v>
          </cell>
          <cell r="F77">
            <v>-5943.05157521901</v>
          </cell>
          <cell r="G77">
            <v>-5722.4595021534</v>
          </cell>
          <cell r="H77">
            <v>-5501.62156946289</v>
          </cell>
          <cell r="I77">
            <v>-5265.8113904856</v>
          </cell>
          <cell r="J77">
            <v>-5012.30060909894</v>
          </cell>
          <cell r="K77">
            <v>-4739.43730848048</v>
          </cell>
          <cell r="L77">
            <v>-4447.19381512122</v>
          </cell>
          <cell r="M77">
            <v>-4137.1421726508</v>
          </cell>
          <cell r="N77">
            <v>-3823.3520601546</v>
          </cell>
          <cell r="O77">
            <v>-3494.52383248726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-3434.43895468889</v>
          </cell>
          <cell r="B78">
            <v>-6468.38695585263</v>
          </cell>
          <cell r="C78">
            <v>-6027.90027886708</v>
          </cell>
          <cell r="D78">
            <v>-5687.11005389282</v>
          </cell>
          <cell r="E78">
            <v>-5377.90572021583</v>
          </cell>
          <cell r="F78">
            <v>-5076.49148742764</v>
          </cell>
          <cell r="G78">
            <v>-4805.66272117516</v>
          </cell>
          <cell r="H78">
            <v>-4529.86146485242</v>
          </cell>
          <cell r="I78">
            <v>-4234.72857241258</v>
          </cell>
          <cell r="J78">
            <v>-3917.30631694279</v>
          </cell>
          <cell r="K78">
            <v>-3575.55623177652</v>
          </cell>
          <cell r="L78">
            <v>-3209.09179039306</v>
          </cell>
          <cell r="M78">
            <v>-2819.04353817886</v>
          </cell>
          <cell r="N78">
            <v>-2419.06016785971</v>
          </cell>
          <cell r="O78">
            <v>-1997.33357912584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-3211.24535602011</v>
          </cell>
          <cell r="B79">
            <v>-6004.8414205187</v>
          </cell>
          <cell r="C79">
            <v>-5548.49884534438</v>
          </cell>
          <cell r="D79">
            <v>-5189.60476848803</v>
          </cell>
          <cell r="E79">
            <v>-4843.81596971135</v>
          </cell>
          <cell r="F79">
            <v>-4504.95521412138</v>
          </cell>
          <cell r="G79">
            <v>-4199.93737612051</v>
          </cell>
          <cell r="H79">
            <v>-3887.67205164705</v>
          </cell>
          <cell r="I79">
            <v>-3553.1840681253</v>
          </cell>
          <cell r="J79">
            <v>-3193.36230789918</v>
          </cell>
          <cell r="K79">
            <v>-2805.91221158924</v>
          </cell>
          <cell r="L79">
            <v>-2390.20887107218</v>
          </cell>
          <cell r="M79">
            <v>-1947.09025337693</v>
          </cell>
          <cell r="N79">
            <v>-1489.92544982509</v>
          </cell>
          <cell r="O79">
            <v>-1006.56936194748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-3730.37891354842</v>
          </cell>
          <cell r="B80">
            <v>-7083.95566259067</v>
          </cell>
          <cell r="C80">
            <v>-6682.15489584368</v>
          </cell>
          <cell r="D80">
            <v>-6385.32953917565</v>
          </cell>
          <cell r="E80">
            <v>-6110.99432746941</v>
          </cell>
          <cell r="F80">
            <v>-5844.97875744023</v>
          </cell>
          <cell r="G80">
            <v>-5618.32930236904</v>
          </cell>
          <cell r="H80">
            <v>-5391.59623647777</v>
          </cell>
          <cell r="I80">
            <v>-5149.42078745409</v>
          </cell>
          <cell r="J80">
            <v>-4889.05282712363</v>
          </cell>
          <cell r="K80">
            <v>-4608.79815754214</v>
          </cell>
          <cell r="L80">
            <v>-4308.59133343515</v>
          </cell>
          <cell r="M80">
            <v>-3989.95629675849</v>
          </cell>
          <cell r="N80">
            <v>-3666.91828825383</v>
          </cell>
          <cell r="O80">
            <v>-3328.12237697993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-3124.38155214691</v>
          </cell>
          <cell r="B81">
            <v>-5824.40302025555</v>
          </cell>
          <cell r="C81">
            <v>-5356.9523943273</v>
          </cell>
          <cell r="D81">
            <v>-4989.61003113971</v>
          </cell>
          <cell r="E81">
            <v>-4632.58366274118</v>
          </cell>
          <cell r="F81">
            <v>-4288.5835391778</v>
          </cell>
          <cell r="G81">
            <v>-3972.08359024316</v>
          </cell>
          <cell r="H81">
            <v>-3646.24927842712</v>
          </cell>
          <cell r="I81">
            <v>-3297.11541641463</v>
          </cell>
          <cell r="J81">
            <v>-2921.51500312034</v>
          </cell>
          <cell r="K81">
            <v>-2517.05783479318</v>
          </cell>
          <cell r="L81">
            <v>-2083.03060016418</v>
          </cell>
          <cell r="M81">
            <v>-1620.162075731</v>
          </cell>
          <cell r="N81">
            <v>-1141.71760995892</v>
          </cell>
          <cell r="O81">
            <v>-635.426383275213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-3288.65159007864</v>
          </cell>
          <cell r="B82">
            <v>-6168.46573518748</v>
          </cell>
          <cell r="C82">
            <v>-5719.97571707529</v>
          </cell>
          <cell r="D82">
            <v>-5367.58294006618</v>
          </cell>
          <cell r="E82">
            <v>-5034.32542937706</v>
          </cell>
          <cell r="F82">
            <v>-4709.33368125711</v>
          </cell>
          <cell r="G82">
            <v>-4416.7571963685</v>
          </cell>
          <cell r="H82">
            <v>-4117.68993975461</v>
          </cell>
          <cell r="I82">
            <v>-3797.44535002966</v>
          </cell>
          <cell r="J82">
            <v>-3452.96901007942</v>
          </cell>
          <cell r="K82">
            <v>-3082.05870963494</v>
          </cell>
          <cell r="L82">
            <v>-2684.1761215879</v>
          </cell>
          <cell r="M82">
            <v>-2260.26479842351</v>
          </cell>
          <cell r="N82">
            <v>-1823.79533086093</v>
          </cell>
          <cell r="O82">
            <v>-1362.74428242263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-3662.67786581716</v>
          </cell>
          <cell r="B83">
            <v>-6947.76331394282</v>
          </cell>
          <cell r="C83">
            <v>-6535.2100129882</v>
          </cell>
          <cell r="D83">
            <v>-6230.93159228488</v>
          </cell>
          <cell r="E83">
            <v>-5944.81375804756</v>
          </cell>
          <cell r="F83">
            <v>-5673.92466799197</v>
          </cell>
          <cell r="G83">
            <v>-5438.14574822665</v>
          </cell>
          <cell r="H83">
            <v>-5200.69192209623</v>
          </cell>
          <cell r="I83">
            <v>-4946.94479890075</v>
          </cell>
          <cell r="J83">
            <v>-4674.11017441232</v>
          </cell>
          <cell r="K83">
            <v>-4380.41826038137</v>
          </cell>
          <cell r="L83">
            <v>-4065.73378437069</v>
          </cell>
          <cell r="M83">
            <v>-3731.49439729389</v>
          </cell>
          <cell r="N83">
            <v>-3391.64339286789</v>
          </cell>
          <cell r="O83">
            <v>-3034.72648835089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-3401.99301385442</v>
          </cell>
          <cell r="B84">
            <v>-6401.80883945128</v>
          </cell>
          <cell r="C84">
            <v>-5966.65016431447</v>
          </cell>
          <cell r="D84">
            <v>-5630.62605673392</v>
          </cell>
          <cell r="E84">
            <v>-5307.35861263286</v>
          </cell>
          <cell r="F84">
            <v>-4997.42143198315</v>
          </cell>
          <cell r="G84">
            <v>-4721.630720001</v>
          </cell>
          <cell r="H84">
            <v>-4440.83701021915</v>
          </cell>
          <cell r="I84">
            <v>-4140.31535505938</v>
          </cell>
          <cell r="J84">
            <v>-3817.08756271583</v>
          </cell>
          <cell r="K84">
            <v>-3469.07994799901</v>
          </cell>
          <cell r="L84">
            <v>-3095.87348254509</v>
          </cell>
          <cell r="M84">
            <v>-2698.55851164878</v>
          </cell>
          <cell r="N84">
            <v>-2290.74558215258</v>
          </cell>
          <cell r="O84">
            <v>-1860.58031145333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-3433.67439549463</v>
          </cell>
          <cell r="B85">
            <v>-6465.11321415256</v>
          </cell>
          <cell r="C85">
            <v>-6025.81622732871</v>
          </cell>
          <cell r="D85">
            <v>-5698.1550412665</v>
          </cell>
          <cell r="E85">
            <v>-5394.4605760879</v>
          </cell>
          <cell r="F85">
            <v>-5090.37150648694</v>
          </cell>
          <cell r="G85">
            <v>-4819.99882766039</v>
          </cell>
          <cell r="H85">
            <v>-4545.32954521661</v>
          </cell>
          <cell r="I85">
            <v>-4251.41639623371</v>
          </cell>
          <cell r="J85">
            <v>-3935.30859557633</v>
          </cell>
          <cell r="K85">
            <v>-3594.97499369072</v>
          </cell>
          <cell r="L85">
            <v>-3230.03701694114</v>
          </cell>
          <cell r="M85">
            <v>-2841.63371670251</v>
          </cell>
          <cell r="N85">
            <v>-2443.42301633068</v>
          </cell>
          <cell r="O85">
            <v>-2023.60669844416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-3712.57152643194</v>
          </cell>
          <cell r="B86">
            <v>-7046.65471682753</v>
          </cell>
          <cell r="C86">
            <v>-6636.35326361368</v>
          </cell>
          <cell r="D86">
            <v>-6336.93683190223</v>
          </cell>
          <cell r="E86">
            <v>-6056.98979437841</v>
          </cell>
          <cell r="F86">
            <v>-5788.87471785649</v>
          </cell>
          <cell r="G86">
            <v>-5558.99774589809</v>
          </cell>
          <cell r="H86">
            <v>-5328.51362312285</v>
          </cell>
          <cell r="I86">
            <v>-5082.29103689608</v>
          </cell>
          <cell r="J86">
            <v>-4817.56262599393</v>
          </cell>
          <cell r="K86">
            <v>-4532.60827029326</v>
          </cell>
          <cell r="L86">
            <v>-4227.33763365728</v>
          </cell>
          <cell r="M86">
            <v>-3903.24494508746</v>
          </cell>
          <cell r="N86">
            <v>-3574.32631542694</v>
          </cell>
          <cell r="O86">
            <v>-3229.19253265655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-3288.86372098246</v>
          </cell>
          <cell r="B87">
            <v>-6165.58943662784</v>
          </cell>
          <cell r="C87">
            <v>-5720.31264125224</v>
          </cell>
          <cell r="D87">
            <v>-5376.81355625801</v>
          </cell>
          <cell r="E87">
            <v>-5047.3641360213</v>
          </cell>
          <cell r="F87">
            <v>-4719.75944771033</v>
          </cell>
          <cell r="G87">
            <v>-4427.37363824858</v>
          </cell>
          <cell r="H87">
            <v>-4129.07818871462</v>
          </cell>
          <cell r="I87">
            <v>-3809.66562214848</v>
          </cell>
          <cell r="J87">
            <v>-3466.08584379114</v>
          </cell>
          <cell r="K87">
            <v>-3096.1417516002</v>
          </cell>
          <cell r="L87">
            <v>-2699.3003368103</v>
          </cell>
          <cell r="M87">
            <v>-2276.51106014302</v>
          </cell>
          <cell r="N87">
            <v>-1841.25070220899</v>
          </cell>
          <cell r="O87">
            <v>-1381.50267397619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-3345.59993864309</v>
          </cell>
          <cell r="B88">
            <v>-6285.70194764229</v>
          </cell>
          <cell r="C88">
            <v>-5847.57144177993</v>
          </cell>
          <cell r="D88">
            <v>-5512.71496084195</v>
          </cell>
          <cell r="E88">
            <v>-5190.63994974301</v>
          </cell>
          <cell r="F88">
            <v>-4880.28788182433</v>
          </cell>
          <cell r="G88">
            <v>-4598.91021458339</v>
          </cell>
          <cell r="H88">
            <v>-4311.26877374498</v>
          </cell>
          <cell r="I88">
            <v>-4003.35250009627</v>
          </cell>
          <cell r="J88">
            <v>-3672.1587722697</v>
          </cell>
          <cell r="K88">
            <v>-3315.56454185305</v>
          </cell>
          <cell r="L88">
            <v>-2933.1071233501</v>
          </cell>
          <cell r="M88">
            <v>-2525.82075993471</v>
          </cell>
          <cell r="N88">
            <v>-2107.2645967469</v>
          </cell>
          <cell r="O88">
            <v>-1665.51980326152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-3524.80435400161</v>
          </cell>
          <cell r="B89">
            <v>-6656.45012347821</v>
          </cell>
          <cell r="C89">
            <v>-6226.20082018475</v>
          </cell>
          <cell r="D89">
            <v>-5897.7380322677</v>
          </cell>
          <cell r="E89">
            <v>-5599.2306209446</v>
          </cell>
          <cell r="F89">
            <v>-5309.92053093654</v>
          </cell>
          <cell r="G89">
            <v>-5052.70106174026</v>
          </cell>
          <cell r="H89">
            <v>-4791.80090847328</v>
          </cell>
          <cell r="I89">
            <v>-4512.75032251751</v>
          </cell>
          <cell r="J89">
            <v>-4212.65450058016</v>
          </cell>
          <cell r="K89">
            <v>-3889.57955896774</v>
          </cell>
          <cell r="L89">
            <v>-3543.23644710885</v>
          </cell>
          <cell r="M89">
            <v>-3174.87520948002</v>
          </cell>
          <cell r="N89">
            <v>-2798.25885909255</v>
          </cell>
          <cell r="O89">
            <v>-2401.71694673256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-3312.86883256489</v>
          </cell>
          <cell r="B90">
            <v>-6216.28220436612</v>
          </cell>
          <cell r="C90">
            <v>-5767.58010238363</v>
          </cell>
          <cell r="D90">
            <v>-5418.95482911202</v>
          </cell>
          <cell r="E90">
            <v>-5090.11874117827</v>
          </cell>
          <cell r="F90">
            <v>-4764.52715349852</v>
          </cell>
          <cell r="G90">
            <v>-4474.44423110634</v>
          </cell>
          <cell r="H90">
            <v>-4178.68576916969</v>
          </cell>
          <cell r="I90">
            <v>-3862.01351457709</v>
          </cell>
          <cell r="J90">
            <v>-3521.3856405398</v>
          </cell>
          <cell r="K90">
            <v>-3154.6235606721</v>
          </cell>
          <cell r="L90">
            <v>-2761.21024209245</v>
          </cell>
          <cell r="M90">
            <v>-2342.11613765258</v>
          </cell>
          <cell r="N90">
            <v>-1910.83687376997</v>
          </cell>
          <cell r="O90">
            <v>-1455.37994626531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-3299.64218488228</v>
          </cell>
          <cell r="B91">
            <v>-6190.10124493367</v>
          </cell>
          <cell r="C91">
            <v>-5744.68079779715</v>
          </cell>
          <cell r="D91">
            <v>-5400.68087985428</v>
          </cell>
          <cell r="E91">
            <v>-5070.10122834408</v>
          </cell>
          <cell r="F91">
            <v>-4750.35639108116</v>
          </cell>
          <cell r="G91">
            <v>-4460.85717874081</v>
          </cell>
          <cell r="H91">
            <v>-4164.67775373259</v>
          </cell>
          <cell r="I91">
            <v>-3847.54824090486</v>
          </cell>
          <cell r="J91">
            <v>-3506.42826018995</v>
          </cell>
          <cell r="K91">
            <v>-3139.1353345653</v>
          </cell>
          <cell r="L91">
            <v>-2745.15049485202</v>
          </cell>
          <cell r="M91">
            <v>-2325.43996504858</v>
          </cell>
          <cell r="N91">
            <v>-1893.49695665847</v>
          </cell>
          <cell r="O91">
            <v>-1437.32422087619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-3678.60048402467</v>
          </cell>
          <cell r="B92">
            <v>-6973.83295177375</v>
          </cell>
          <cell r="C92">
            <v>-6560.40294660472</v>
          </cell>
          <cell r="D92">
            <v>-6255.55947846668</v>
          </cell>
          <cell r="E92">
            <v>-5970.68215138736</v>
          </cell>
          <cell r="F92">
            <v>-5692.67896676132</v>
          </cell>
          <cell r="G92">
            <v>-5456.27291098303</v>
          </cell>
          <cell r="H92">
            <v>-5219.39516540331</v>
          </cell>
          <cell r="I92">
            <v>-4966.27358552554</v>
          </cell>
          <cell r="J92">
            <v>-4694.11221492222</v>
          </cell>
          <cell r="K92">
            <v>-4401.14652352927</v>
          </cell>
          <cell r="L92">
            <v>-4087.24394640323</v>
          </cell>
          <cell r="M92">
            <v>-3753.84786135761</v>
          </cell>
          <cell r="N92">
            <v>-3414.90492438701</v>
          </cell>
          <cell r="O92">
            <v>-3058.967285266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-3785.24486220137</v>
          </cell>
          <cell r="B93">
            <v>-7198.51168043276</v>
          </cell>
          <cell r="C93">
            <v>-6794.12479387587</v>
          </cell>
          <cell r="D93">
            <v>-6491.48100906913</v>
          </cell>
          <cell r="E93">
            <v>-6211.10900053601</v>
          </cell>
          <cell r="F93">
            <v>-5946.41295552925</v>
          </cell>
          <cell r="G93">
            <v>-5724.61950430172</v>
          </cell>
          <cell r="H93">
            <v>-5503.56056657128</v>
          </cell>
          <cell r="I93">
            <v>-5267.51444203283</v>
          </cell>
          <cell r="J93">
            <v>-5013.7489995957</v>
          </cell>
          <cell r="K93">
            <v>-4740.61159635262</v>
          </cell>
          <cell r="L93">
            <v>-4448.07239264461</v>
          </cell>
          <cell r="M93">
            <v>-4137.70241148758</v>
          </cell>
          <cell r="N93">
            <v>-3823.56891842019</v>
          </cell>
          <cell r="O93">
            <v>-3494.37098108054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-3534.67783637417</v>
          </cell>
          <cell r="B94">
            <v>-6679.24812695349</v>
          </cell>
          <cell r="C94">
            <v>-6250.41352428458</v>
          </cell>
          <cell r="D94">
            <v>-5928.91783392505</v>
          </cell>
          <cell r="E94">
            <v>-5633.94902487639</v>
          </cell>
          <cell r="F94">
            <v>-5346.32504763239</v>
          </cell>
          <cell r="G94">
            <v>-5091.37737843962</v>
          </cell>
          <cell r="H94">
            <v>-4833.04026554248</v>
          </cell>
          <cell r="I94">
            <v>-4556.75420188644</v>
          </cell>
          <cell r="J94">
            <v>-4259.63706879435</v>
          </cell>
          <cell r="K94">
            <v>-3939.77243074119</v>
          </cell>
          <cell r="L94">
            <v>-3596.88847529223</v>
          </cell>
          <cell r="M94">
            <v>-3232.25530873304</v>
          </cell>
          <cell r="N94">
            <v>-2859.6560779033</v>
          </cell>
          <cell r="O94">
            <v>-2467.44351588999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-3537.97399155923</v>
          </cell>
          <cell r="B95">
            <v>-6680.96110545536</v>
          </cell>
          <cell r="C95">
            <v>-6252.22807777342</v>
          </cell>
          <cell r="D95">
            <v>-5934.20894571695</v>
          </cell>
          <cell r="E95">
            <v>-5631.28401364788</v>
          </cell>
          <cell r="F95">
            <v>-5331.17495496168</v>
          </cell>
          <cell r="G95">
            <v>-5073.24886447953</v>
          </cell>
          <cell r="H95">
            <v>-4813.29089889553</v>
          </cell>
          <cell r="I95">
            <v>-4535.25936905552</v>
          </cell>
          <cell r="J95">
            <v>-4236.26104586982</v>
          </cell>
          <cell r="K95">
            <v>-3914.36935643472</v>
          </cell>
          <cell r="L95">
            <v>-3569.30080394944</v>
          </cell>
          <cell r="M95">
            <v>-3202.31362479613</v>
          </cell>
          <cell r="N95">
            <v>-2827.17745286928</v>
          </cell>
          <cell r="O95">
            <v>-2432.23118081591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-3454.48190712465</v>
          </cell>
          <cell r="B96">
            <v>-6509.98233438776</v>
          </cell>
          <cell r="C96">
            <v>-6072.31994126764</v>
          </cell>
          <cell r="D96">
            <v>-5743.18090065343</v>
          </cell>
          <cell r="E96">
            <v>-5441.6055921147</v>
          </cell>
          <cell r="F96">
            <v>-5139.06403828118</v>
          </cell>
          <cell r="G96">
            <v>-4871.29900336739</v>
          </cell>
          <cell r="H96">
            <v>-4599.64541451669</v>
          </cell>
          <cell r="I96">
            <v>-4308.98758924656</v>
          </cell>
          <cell r="J96">
            <v>-3996.38684046467</v>
          </cell>
          <cell r="K96">
            <v>-3659.83336896484</v>
          </cell>
          <cell r="L96">
            <v>-3298.96816698803</v>
          </cell>
          <cell r="M96">
            <v>-2914.95463857121</v>
          </cell>
          <cell r="N96">
            <v>-2521.47368245724</v>
          </cell>
          <cell r="O96">
            <v>-2106.7551081261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-3200.23038470033</v>
          </cell>
          <cell r="B97">
            <v>-5982.67802573563</v>
          </cell>
          <cell r="C97">
            <v>-5529.06803747687</v>
          </cell>
          <cell r="D97">
            <v>-5174.31976624123</v>
          </cell>
          <cell r="E97">
            <v>-4837.7920271908</v>
          </cell>
          <cell r="F97">
            <v>-4503.30472341936</v>
          </cell>
          <cell r="G97">
            <v>-4199.13399587606</v>
          </cell>
          <cell r="H97">
            <v>-3887.32915185574</v>
          </cell>
          <cell r="I97">
            <v>-3553.33441531953</v>
          </cell>
          <cell r="J97">
            <v>-3194.04473006235</v>
          </cell>
          <cell r="K97">
            <v>-2807.16757330272</v>
          </cell>
          <cell r="L97">
            <v>-2392.08209290351</v>
          </cell>
          <cell r="M97">
            <v>-1949.62885963152</v>
          </cell>
          <cell r="N97">
            <v>-1493.18153780622</v>
          </cell>
          <cell r="O97">
            <v>-1010.59818984495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-3476.1251372094</v>
          </cell>
          <cell r="B98">
            <v>-6560.87473875965</v>
          </cell>
          <cell r="C98">
            <v>-6129.80128953258</v>
          </cell>
          <cell r="D98">
            <v>-5806.32964404459</v>
          </cell>
          <cell r="E98">
            <v>-5501.02051050694</v>
          </cell>
          <cell r="F98">
            <v>-5203.13313617389</v>
          </cell>
          <cell r="G98">
            <v>-4939.6613342653</v>
          </cell>
          <cell r="H98">
            <v>-4672.35099865902</v>
          </cell>
          <cell r="I98">
            <v>-4386.37910166301</v>
          </cell>
          <cell r="J98">
            <v>-4078.8270739228</v>
          </cell>
          <cell r="K98">
            <v>-3747.71508324079</v>
          </cell>
          <cell r="L98">
            <v>-3392.71298393854</v>
          </cell>
          <cell r="M98">
            <v>-3015.01854053503</v>
          </cell>
          <cell r="N98">
            <v>-2628.34642198558</v>
          </cell>
          <cell r="O98">
            <v>-2220.96608741505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-3724.38187839029</v>
          </cell>
          <cell r="B99">
            <v>-7073.05946007299</v>
          </cell>
          <cell r="C99">
            <v>-6664.60213083736</v>
          </cell>
          <cell r="D99">
            <v>-6368.02656846839</v>
          </cell>
          <cell r="E99">
            <v>-6090.39294194903</v>
          </cell>
          <cell r="F99">
            <v>-5823.45939193566</v>
          </cell>
          <cell r="G99">
            <v>-5595.57628333093</v>
          </cell>
          <cell r="H99">
            <v>-5367.39342118366</v>
          </cell>
          <cell r="I99">
            <v>-5123.65381902617</v>
          </cell>
          <cell r="J99">
            <v>-4861.60060079417</v>
          </cell>
          <cell r="K99">
            <v>-4579.52957486643</v>
          </cell>
          <cell r="L99">
            <v>-4277.36565344366</v>
          </cell>
          <cell r="M99">
            <v>-3956.62131740631</v>
          </cell>
          <cell r="N99">
            <v>-3631.31052664389</v>
          </cell>
          <cell r="O99">
            <v>-3290.06512362485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-3575.7072829891</v>
          </cell>
          <cell r="B100">
            <v>-6764.66184989883</v>
          </cell>
          <cell r="C100">
            <v>-6343.66935893505</v>
          </cell>
          <cell r="D100">
            <v>-6027.62595784557</v>
          </cell>
          <cell r="E100">
            <v>-5741.4940438697</v>
          </cell>
          <cell r="F100">
            <v>-5458.59456187757</v>
          </cell>
          <cell r="G100">
            <v>-5210.03107229472</v>
          </cell>
          <cell r="H100">
            <v>-4958.95599163668</v>
          </cell>
          <cell r="I100">
            <v>-4690.50684769886</v>
          </cell>
          <cell r="J100">
            <v>-4401.83303660671</v>
          </cell>
          <cell r="K100">
            <v>-4091.0688446972</v>
          </cell>
          <cell r="L100">
            <v>-3757.99017956288</v>
          </cell>
          <cell r="M100">
            <v>-3403.92516060189</v>
          </cell>
          <cell r="N100">
            <v>-3042.71286301961</v>
          </cell>
          <cell r="O100">
            <v>-2662.77287858864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-3267.28958175855</v>
          </cell>
          <cell r="B101">
            <v>-6120.75906921569</v>
          </cell>
          <cell r="C101">
            <v>-5668.22026781614</v>
          </cell>
          <cell r="D101">
            <v>-5330.34402473159</v>
          </cell>
          <cell r="E101">
            <v>-5007.51938712115</v>
          </cell>
          <cell r="F101">
            <v>-4682.00204780891</v>
          </cell>
          <cell r="G101">
            <v>-4388.19672746605</v>
          </cell>
          <cell r="H101">
            <v>-4087.89583228805</v>
          </cell>
          <cell r="I101">
            <v>-3766.31622413264</v>
          </cell>
          <cell r="J101">
            <v>-3420.40223300975</v>
          </cell>
          <cell r="K101">
            <v>-3047.94184171574</v>
          </cell>
          <cell r="L101">
            <v>-2648.38965631816</v>
          </cell>
          <cell r="M101">
            <v>-2222.67828954175</v>
          </cell>
          <cell r="N101">
            <v>-1784.26986738361</v>
          </cell>
          <cell r="O101">
            <v>-1321.12850718533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-3282.1842361837</v>
          </cell>
          <cell r="B102">
            <v>-6152.6445062225</v>
          </cell>
          <cell r="C102">
            <v>-5706.79568277135</v>
          </cell>
          <cell r="D102">
            <v>-5359.24740948377</v>
          </cell>
          <cell r="E102">
            <v>-5029.27189228292</v>
          </cell>
          <cell r="F102">
            <v>-4706.31440063161</v>
          </cell>
          <cell r="G102">
            <v>-4414.03901448591</v>
          </cell>
          <cell r="H102">
            <v>-4115.03390590036</v>
          </cell>
          <cell r="I102">
            <v>-3794.854731066</v>
          </cell>
          <cell r="J102">
            <v>-3450.44916434041</v>
          </cell>
          <cell r="K102">
            <v>-3079.61490061697</v>
          </cell>
          <cell r="L102">
            <v>-2681.81448303219</v>
          </cell>
          <cell r="M102">
            <v>-2257.99147862363</v>
          </cell>
          <cell r="N102">
            <v>-1821.61741704439</v>
          </cell>
          <cell r="O102">
            <v>-1360.66895039091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-3738.23990529479</v>
          </cell>
          <cell r="B103">
            <v>-7101.01677160943</v>
          </cell>
          <cell r="C103">
            <v>-6690.41439712292</v>
          </cell>
          <cell r="D103">
            <v>-6391.53274615124</v>
          </cell>
          <cell r="E103">
            <v>-6120.16920183031</v>
          </cell>
          <cell r="F103">
            <v>-5853.8110737697</v>
          </cell>
          <cell r="G103">
            <v>-5627.32392571715</v>
          </cell>
          <cell r="H103">
            <v>-5400.94566830925</v>
          </cell>
          <cell r="I103">
            <v>-5159.15453123877</v>
          </cell>
          <cell r="J103">
            <v>-4899.20036593129</v>
          </cell>
          <cell r="K103">
            <v>-4619.3919055687</v>
          </cell>
          <cell r="L103">
            <v>-4319.66564084902</v>
          </cell>
          <cell r="M103">
            <v>-4001.5487608467</v>
          </cell>
          <cell r="N103">
            <v>-3679.06884465273</v>
          </cell>
          <cell r="O103">
            <v>-3340.87464205889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-3281.83164593209</v>
          </cell>
          <cell r="B104">
            <v>-6152.25311254375</v>
          </cell>
          <cell r="C104">
            <v>-5706.53105072756</v>
          </cell>
          <cell r="D104">
            <v>-5360.28508782611</v>
          </cell>
          <cell r="E104">
            <v>-5037.01786308509</v>
          </cell>
          <cell r="F104">
            <v>-4710.57615957757</v>
          </cell>
          <cell r="G104">
            <v>-4417.91372148938</v>
          </cell>
          <cell r="H104">
            <v>-4119.22967294208</v>
          </cell>
          <cell r="I104">
            <v>-3799.39636735029</v>
          </cell>
          <cell r="J104">
            <v>-3455.36354135899</v>
          </cell>
          <cell r="K104">
            <v>-3084.93093808605</v>
          </cell>
          <cell r="L104">
            <v>-2687.5633800121</v>
          </cell>
          <cell r="M104">
            <v>-2264.20682200745</v>
          </cell>
          <cell r="N104">
            <v>-1828.33543539436</v>
          </cell>
          <cell r="O104">
            <v>-1367.92865055535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-3243.12081284334</v>
          </cell>
          <cell r="B105">
            <v>-6074.11063898043</v>
          </cell>
          <cell r="C105">
            <v>-5626.59816810789</v>
          </cell>
          <cell r="D105">
            <v>-5280.41499422827</v>
          </cell>
          <cell r="E105">
            <v>-4941.58997506464</v>
          </cell>
          <cell r="F105">
            <v>-4604.57695693943</v>
          </cell>
          <cell r="G105">
            <v>-4305.1272477349</v>
          </cell>
          <cell r="H105">
            <v>-3999.54505577009</v>
          </cell>
          <cell r="I105">
            <v>-3672.26749129613</v>
          </cell>
          <cell r="J105">
            <v>-3320.21439353028</v>
          </cell>
          <cell r="K105">
            <v>-2941.13731422387</v>
          </cell>
          <cell r="L105">
            <v>-2534.45575669376</v>
          </cell>
          <cell r="M105">
            <v>-2101.06055953188</v>
          </cell>
          <cell r="N105">
            <v>-1654.37277783235</v>
          </cell>
          <cell r="O105">
            <v>-1182.30832332855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-3640.54603249015</v>
          </cell>
          <cell r="B106">
            <v>-6891.66431832931</v>
          </cell>
          <cell r="C106">
            <v>-6471.29442719236</v>
          </cell>
          <cell r="D106">
            <v>-6163.20654948371</v>
          </cell>
          <cell r="E106">
            <v>-5877.14170013203</v>
          </cell>
          <cell r="F106">
            <v>-5601.83795745519</v>
          </cell>
          <cell r="G106">
            <v>-5361.33125383303</v>
          </cell>
          <cell r="H106">
            <v>-5118.85617050068</v>
          </cell>
          <cell r="I106">
            <v>-4859.692604419</v>
          </cell>
          <cell r="J106">
            <v>-4581.02201014167</v>
          </cell>
          <cell r="K106">
            <v>-4281.04026883369</v>
          </cell>
          <cell r="L106">
            <v>-3959.57846589468</v>
          </cell>
          <cell r="M106">
            <v>-3618.03481440021</v>
          </cell>
          <cell r="N106">
            <v>-3270.31329251367</v>
          </cell>
          <cell r="O106">
            <v>-2904.91406582473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-3501.70590147095</v>
          </cell>
          <cell r="B107">
            <v>-6611.47444539708</v>
          </cell>
          <cell r="C107">
            <v>-6186.68925543019</v>
          </cell>
          <cell r="D107">
            <v>-5869.10569122796</v>
          </cell>
          <cell r="E107">
            <v>-5577.20694796877</v>
          </cell>
          <cell r="F107">
            <v>-5291.30660211204</v>
          </cell>
          <cell r="G107">
            <v>-5034.25576635201</v>
          </cell>
          <cell r="H107">
            <v>-4773.04014629289</v>
          </cell>
          <cell r="I107">
            <v>-4493.64323579637</v>
          </cell>
          <cell r="J107">
            <v>-4193.17534768393</v>
          </cell>
          <cell r="K107">
            <v>-3869.69851205447</v>
          </cell>
          <cell r="L107">
            <v>-3522.92324947936</v>
          </cell>
          <cell r="M107">
            <v>-3154.09536877329</v>
          </cell>
          <cell r="N107">
            <v>-2776.97709197158</v>
          </cell>
          <cell r="O107">
            <v>-2379.89334396756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-3271.0327355086</v>
          </cell>
          <cell r="B108">
            <v>-6131.47728440026</v>
          </cell>
          <cell r="C108">
            <v>-5682.45516489037</v>
          </cell>
          <cell r="D108">
            <v>-5336.03504265899</v>
          </cell>
          <cell r="E108">
            <v>-5005.65588687293</v>
          </cell>
          <cell r="F108">
            <v>-4683.76158395575</v>
          </cell>
          <cell r="G108">
            <v>-4390.6455508854</v>
          </cell>
          <cell r="H108">
            <v>-4090.3814075854</v>
          </cell>
          <cell r="I108">
            <v>-3768.84227903137</v>
          </cell>
          <cell r="J108">
            <v>-3422.97175285072</v>
          </cell>
          <cell r="K108">
            <v>-3050.55833037406</v>
          </cell>
          <cell r="L108">
            <v>-2651.05663052649</v>
          </cell>
          <cell r="M108">
            <v>-2225.39979820326</v>
          </cell>
          <cell r="N108">
            <v>-1787.0500145709</v>
          </cell>
          <cell r="O108">
            <v>-1323.97197473828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-3092.61299901789</v>
          </cell>
          <cell r="B109">
            <v>-5754.47439404077</v>
          </cell>
          <cell r="C109">
            <v>-5288.9486925964</v>
          </cell>
          <cell r="D109">
            <v>-4922.12534720539</v>
          </cell>
          <cell r="E109">
            <v>-4572.83992781606</v>
          </cell>
          <cell r="F109">
            <v>-4224.36623609106</v>
          </cell>
          <cell r="G109">
            <v>-3903.95540979229</v>
          </cell>
          <cell r="H109">
            <v>-3574.27995966209</v>
          </cell>
          <cell r="I109">
            <v>-3220.99850494098</v>
          </cell>
          <cell r="J109">
            <v>-2840.92999461169</v>
          </cell>
          <cell r="K109">
            <v>-2431.65663592121</v>
          </cell>
          <cell r="L109">
            <v>-1992.44054089795</v>
          </cell>
          <cell r="M109">
            <v>-1523.97910800945</v>
          </cell>
          <cell r="N109">
            <v>-1039.50876510706</v>
          </cell>
          <cell r="O109">
            <v>-526.722633447462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-3651.3322222425</v>
          </cell>
          <cell r="B110">
            <v>-6926.26763148445</v>
          </cell>
          <cell r="C110">
            <v>-6517.28737857682</v>
          </cell>
          <cell r="D110">
            <v>-6208.92488276013</v>
          </cell>
          <cell r="E110">
            <v>-5923.75359784564</v>
          </cell>
          <cell r="F110">
            <v>-5648.41607829586</v>
          </cell>
          <cell r="G110">
            <v>-5410.67578709443</v>
          </cell>
          <cell r="H110">
            <v>-5171.63864389623</v>
          </cell>
          <cell r="I110">
            <v>-4916.1821543042</v>
          </cell>
          <cell r="J110">
            <v>-4641.50602386082</v>
          </cell>
          <cell r="K110">
            <v>-4345.8291788952</v>
          </cell>
          <cell r="L110">
            <v>-4029.00614068947</v>
          </cell>
          <cell r="M110">
            <v>-3692.46170518997</v>
          </cell>
          <cell r="N110">
            <v>-3350.12716952837</v>
          </cell>
          <cell r="O110">
            <v>-2990.53346670496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-3440.37090240805</v>
          </cell>
          <cell r="B111">
            <v>-6479.3744789137</v>
          </cell>
          <cell r="C111">
            <v>-6041.05907055662</v>
          </cell>
          <cell r="D111">
            <v>-5713.92202211223</v>
          </cell>
          <cell r="E111">
            <v>-5405.56334558751</v>
          </cell>
          <cell r="F111">
            <v>-5100.92537977026</v>
          </cell>
          <cell r="G111">
            <v>-4831.00522576593</v>
          </cell>
          <cell r="H111">
            <v>-4556.87699727785</v>
          </cell>
          <cell r="I111">
            <v>-4263.5486929758</v>
          </cell>
          <cell r="J111">
            <v>-3948.07081876469</v>
          </cell>
          <cell r="K111">
            <v>-3608.41631096094</v>
          </cell>
          <cell r="L111">
            <v>-3244.20988332319</v>
          </cell>
          <cell r="M111">
            <v>-2856.59518906361</v>
          </cell>
          <cell r="N111">
            <v>-2459.23405139397</v>
          </cell>
          <cell r="O111">
            <v>-2040.33351477859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-3509.48572829838</v>
          </cell>
          <cell r="B112">
            <v>-6626.13091505855</v>
          </cell>
          <cell r="C112">
            <v>-6195.67496084051</v>
          </cell>
          <cell r="D112">
            <v>-5876.96960975423</v>
          </cell>
          <cell r="E112">
            <v>-5576.93176089828</v>
          </cell>
          <cell r="F112">
            <v>-5288.0413383293</v>
          </cell>
          <cell r="G112">
            <v>-5030.15002995253</v>
          </cell>
          <cell r="H112">
            <v>-4768.24420619338</v>
          </cell>
          <cell r="I112">
            <v>-4488.10562812068</v>
          </cell>
          <cell r="J112">
            <v>-4186.83811408662</v>
          </cell>
          <cell r="K112">
            <v>-3862.49988936626</v>
          </cell>
          <cell r="L112">
            <v>-3514.79605195736</v>
          </cell>
          <cell r="M112">
            <v>-3144.96782260906</v>
          </cell>
          <cell r="N112">
            <v>-2766.77122363112</v>
          </cell>
          <cell r="O112">
            <v>-2368.52575436706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-3576.04933512411</v>
          </cell>
          <cell r="B113">
            <v>-6768.77097775033</v>
          </cell>
          <cell r="C113">
            <v>-6347.00877787612</v>
          </cell>
          <cell r="D113">
            <v>-6031.48190349047</v>
          </cell>
          <cell r="E113">
            <v>-5741.63939323111</v>
          </cell>
          <cell r="F113">
            <v>-5457.6530244922</v>
          </cell>
          <cell r="G113">
            <v>-5208.96656265217</v>
          </cell>
          <cell r="H113">
            <v>-4957.83457354859</v>
          </cell>
          <cell r="I113">
            <v>-4689.32395646618</v>
          </cell>
          <cell r="J113">
            <v>-4400.58392628585</v>
          </cell>
          <cell r="K113">
            <v>-4089.74835278583</v>
          </cell>
          <cell r="L113">
            <v>-3756.59278626504</v>
          </cell>
          <cell r="M113">
            <v>-3402.44487412067</v>
          </cell>
          <cell r="N113">
            <v>-3041.14326988418</v>
          </cell>
          <cell r="O113">
            <v>-2661.10702394892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-3104.52183246681</v>
          </cell>
          <cell r="B114">
            <v>-5783.96347373667</v>
          </cell>
          <cell r="C114">
            <v>-5312.78336554238</v>
          </cell>
          <cell r="D114">
            <v>-4944.29851257037</v>
          </cell>
          <cell r="E114">
            <v>-4592.51050585708</v>
          </cell>
          <cell r="F114">
            <v>-4238.02749839255</v>
          </cell>
          <cell r="G114">
            <v>-3917.20864456589</v>
          </cell>
          <cell r="H114">
            <v>-3588.06789203835</v>
          </cell>
          <cell r="I114">
            <v>-3235.3654631809</v>
          </cell>
          <cell r="J114">
            <v>-2855.92042344088</v>
          </cell>
          <cell r="K114">
            <v>-2447.31935454386</v>
          </cell>
          <cell r="L114">
            <v>-2008.82732335589</v>
          </cell>
          <cell r="M114">
            <v>-1541.14658282199</v>
          </cell>
          <cell r="N114">
            <v>-1057.51712188854</v>
          </cell>
          <cell r="O114">
            <v>-545.637569612512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-3283.33823693665</v>
          </cell>
          <cell r="B115">
            <v>-6155.49413799421</v>
          </cell>
          <cell r="C115">
            <v>-5707.50664159111</v>
          </cell>
          <cell r="D115">
            <v>-5365.75577797772</v>
          </cell>
          <cell r="E115">
            <v>-5040.45397834764</v>
          </cell>
          <cell r="F115">
            <v>-4716.43497951455</v>
          </cell>
          <cell r="G115">
            <v>-4424.55421976417</v>
          </cell>
          <cell r="H115">
            <v>-4126.32327362861</v>
          </cell>
          <cell r="I115">
            <v>-3806.97860192348</v>
          </cell>
          <cell r="J115">
            <v>-3463.47227975807</v>
          </cell>
          <cell r="K115">
            <v>-3093.60710691036</v>
          </cell>
          <cell r="L115">
            <v>-2696.85097762119</v>
          </cell>
          <cell r="M115">
            <v>-2274.15336794591</v>
          </cell>
          <cell r="N115">
            <v>-1838.9920327945</v>
          </cell>
          <cell r="O115">
            <v>-1379.35047529648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-3261.63475532882</v>
          </cell>
          <cell r="B116">
            <v>-6111.40506296402</v>
          </cell>
          <cell r="C116">
            <v>-5657.82865892918</v>
          </cell>
          <cell r="D116">
            <v>-5303.98593039396</v>
          </cell>
          <cell r="E116">
            <v>-4973.736488216</v>
          </cell>
          <cell r="F116">
            <v>-4646.85135962512</v>
          </cell>
          <cell r="G116">
            <v>-4350.83273758191</v>
          </cell>
          <cell r="H116">
            <v>-4047.9216996187</v>
          </cell>
          <cell r="I116">
            <v>-3723.52765969524</v>
          </cell>
          <cell r="J116">
            <v>-3374.58104294565</v>
          </cell>
          <cell r="K116">
            <v>-2998.85234994054</v>
          </cell>
          <cell r="L116">
            <v>-2595.77838155181</v>
          </cell>
          <cell r="M116">
            <v>-2166.27158114243</v>
          </cell>
          <cell r="N116">
            <v>-1723.77332145022</v>
          </cell>
          <cell r="O116">
            <v>-1256.22437352558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-3306.49591123065</v>
          </cell>
          <cell r="B117">
            <v>-6208.77104937364</v>
          </cell>
          <cell r="C117">
            <v>-5767.13468303705</v>
          </cell>
          <cell r="D117">
            <v>-5427.51550104356</v>
          </cell>
          <cell r="E117">
            <v>-5104.19438711604</v>
          </cell>
          <cell r="F117">
            <v>-4783.55840491785</v>
          </cell>
          <cell r="G117">
            <v>-4495.76203061986</v>
          </cell>
          <cell r="H117">
            <v>-4202.01339165408</v>
          </cell>
          <cell r="I117">
            <v>-3887.50496403849</v>
          </cell>
          <cell r="J117">
            <v>-3549.20926424051</v>
          </cell>
          <cell r="K117">
            <v>-3184.96011151457</v>
          </cell>
          <cell r="L117">
            <v>-2794.25510498615</v>
          </cell>
          <cell r="M117">
            <v>-2378.07926605584</v>
          </cell>
          <cell r="N117">
            <v>-1949.94512006317</v>
          </cell>
          <cell r="O117">
            <v>-1497.87717427923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-3498.71036835233</v>
          </cell>
          <cell r="B118">
            <v>-6602.67179221175</v>
          </cell>
          <cell r="C118">
            <v>-6172.76214886609</v>
          </cell>
          <cell r="D118">
            <v>-5846.59144131889</v>
          </cell>
          <cell r="E118">
            <v>-5537.09777315914</v>
          </cell>
          <cell r="F118">
            <v>-5238.5230208662</v>
          </cell>
          <cell r="G118">
            <v>-4976.40182119011</v>
          </cell>
          <cell r="H118">
            <v>-4710.81525717985</v>
          </cell>
          <cell r="I118">
            <v>-4426.70738831656</v>
          </cell>
          <cell r="J118">
            <v>-4121.16294131872</v>
          </cell>
          <cell r="K118">
            <v>-3792.21533860544</v>
          </cell>
          <cell r="L118">
            <v>-3439.54470081896</v>
          </cell>
          <cell r="M118">
            <v>-3064.36366986373</v>
          </cell>
          <cell r="N118">
            <v>-2680.39913298699</v>
          </cell>
          <cell r="O118">
            <v>-2275.93753020698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-3231.23922688777</v>
          </cell>
          <cell r="B119">
            <v>-6045.53118015009</v>
          </cell>
          <cell r="C119">
            <v>-5584.6143685331</v>
          </cell>
          <cell r="D119">
            <v>-5231.76232888374</v>
          </cell>
          <cell r="E119">
            <v>-4904.32098946367</v>
          </cell>
          <cell r="F119">
            <v>-4571.13044568104</v>
          </cell>
          <cell r="G119">
            <v>-4270.22834632139</v>
          </cell>
          <cell r="H119">
            <v>-3962.47850708564</v>
          </cell>
          <cell r="I119">
            <v>-3632.86192629475</v>
          </cell>
          <cell r="J119">
            <v>-3278.28878350131</v>
          </cell>
          <cell r="K119">
            <v>-2896.49556385946</v>
          </cell>
          <cell r="L119">
            <v>-2486.88746262392</v>
          </cell>
          <cell r="M119">
            <v>-2050.33806889999</v>
          </cell>
          <cell r="N119">
            <v>-1600.2516798251</v>
          </cell>
          <cell r="O119">
            <v>-1124.52431755979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-3344.30952250943</v>
          </cell>
          <cell r="B120">
            <v>-6282.29160642153</v>
          </cell>
          <cell r="C120">
            <v>-5841.77267746077</v>
          </cell>
          <cell r="D120">
            <v>-5507.86547312301</v>
          </cell>
          <cell r="E120">
            <v>-5188.27416538415</v>
          </cell>
          <cell r="F120">
            <v>-4864.64894500747</v>
          </cell>
          <cell r="G120">
            <v>-4580.13684113328</v>
          </cell>
          <cell r="H120">
            <v>-4291.09576238837</v>
          </cell>
          <cell r="I120">
            <v>-3981.67086374588</v>
          </cell>
          <cell r="J120">
            <v>-3648.85145168111</v>
          </cell>
          <cell r="K120">
            <v>-3290.50528210606</v>
          </cell>
          <cell r="L120">
            <v>-2906.15996568266</v>
          </cell>
          <cell r="M120">
            <v>-2496.83909309703</v>
          </cell>
          <cell r="N120">
            <v>-2076.09052533257</v>
          </cell>
          <cell r="O120">
            <v>-1631.98307637764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-3441.71412525196</v>
          </cell>
          <cell r="B121">
            <v>-6482.46608792442</v>
          </cell>
          <cell r="C121">
            <v>-6047.80804714103</v>
          </cell>
          <cell r="D121">
            <v>-5713.70896345139</v>
          </cell>
          <cell r="E121">
            <v>-5398.76997551228</v>
          </cell>
          <cell r="F121">
            <v>-5095.31442298809</v>
          </cell>
          <cell r="G121">
            <v>-4825.26060214932</v>
          </cell>
          <cell r="H121">
            <v>-4550.61574711698</v>
          </cell>
          <cell r="I121">
            <v>-4256.73111215716</v>
          </cell>
          <cell r="J121">
            <v>-3940.65364546818</v>
          </cell>
          <cell r="K121">
            <v>-3600.35305696546</v>
          </cell>
          <cell r="L121">
            <v>-3235.4503320038</v>
          </cell>
          <cell r="M121">
            <v>-2847.08534475067</v>
          </cell>
          <cell r="N121">
            <v>-2448.9156071913</v>
          </cell>
          <cell r="O121">
            <v>-2029.14375667651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-3119.3272561901</v>
          </cell>
          <cell r="B122">
            <v>-5814.36050290555</v>
          </cell>
          <cell r="C122">
            <v>-5352.89541098049</v>
          </cell>
          <cell r="D122">
            <v>-4990.68760389248</v>
          </cell>
          <cell r="E122">
            <v>-4639.09125867821</v>
          </cell>
          <cell r="F122">
            <v>-4291.74343406353</v>
          </cell>
          <cell r="G122">
            <v>-3975.03445685135</v>
          </cell>
          <cell r="H122">
            <v>-3649.66111645339</v>
          </cell>
          <cell r="I122">
            <v>-3301.0226898313</v>
          </cell>
          <cell r="J122">
            <v>-2925.95641155742</v>
          </cell>
          <cell r="K122">
            <v>-2522.07464860669</v>
          </cell>
          <cell r="L122">
            <v>-2088.66768550265</v>
          </cell>
          <cell r="M122">
            <v>-1626.46738995114</v>
          </cell>
          <cell r="N122">
            <v>-1148.74322533921</v>
          </cell>
          <cell r="O122">
            <v>-643.228022732908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-3467.04241316972</v>
          </cell>
          <cell r="B123">
            <v>-6537.08669121729</v>
          </cell>
          <cell r="C123">
            <v>-6103.53531164044</v>
          </cell>
          <cell r="D123">
            <v>-5780.74827243783</v>
          </cell>
          <cell r="E123">
            <v>-5480.99712444147</v>
          </cell>
          <cell r="F123">
            <v>-5176.7696476993</v>
          </cell>
          <cell r="G123">
            <v>-4910.73880307961</v>
          </cell>
          <cell r="H123">
            <v>-4641.55961533094</v>
          </cell>
          <cell r="I123">
            <v>-4353.5716353163</v>
          </cell>
          <cell r="J123">
            <v>-4043.84739669718</v>
          </cell>
          <cell r="K123">
            <v>-3710.3942426544</v>
          </cell>
          <cell r="L123">
            <v>-3352.86954750141</v>
          </cell>
          <cell r="M123">
            <v>-2972.45635446934</v>
          </cell>
          <cell r="N123">
            <v>-2582.85474079808</v>
          </cell>
          <cell r="O123">
            <v>-2172.31716868004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-3276.67569364902</v>
          </cell>
          <cell r="B124">
            <v>-6139.55119548143</v>
          </cell>
          <cell r="C124">
            <v>-5687.63039023526</v>
          </cell>
          <cell r="D124">
            <v>-5336.82957870355</v>
          </cell>
          <cell r="E124">
            <v>-5003.44970101612</v>
          </cell>
          <cell r="F124">
            <v>-4674.15575979487</v>
          </cell>
          <cell r="G124">
            <v>-4379.01163166386</v>
          </cell>
          <cell r="H124">
            <v>-4077.54042426705</v>
          </cell>
          <cell r="I124">
            <v>-3754.70225716699</v>
          </cell>
          <cell r="J124">
            <v>-3407.43153320155</v>
          </cell>
          <cell r="K124">
            <v>-3033.50946872133</v>
          </cell>
          <cell r="L124">
            <v>-2632.38175029655</v>
          </cell>
          <cell r="M124">
            <v>-2204.97292412234</v>
          </cell>
          <cell r="N124">
            <v>-1764.73487802901</v>
          </cell>
          <cell r="O124">
            <v>-1299.6222417874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-3745.44817180326</v>
          </cell>
          <cell r="B125">
            <v>-7116.77217631215</v>
          </cell>
          <cell r="C125">
            <v>-6713.34228603135</v>
          </cell>
          <cell r="D125">
            <v>-6415.36843718515</v>
          </cell>
          <cell r="E125">
            <v>-6137.27843684279</v>
          </cell>
          <cell r="F125">
            <v>-5870.88335621467</v>
          </cell>
          <cell r="G125">
            <v>-5645.3858696508</v>
          </cell>
          <cell r="H125">
            <v>-5420.06357768234</v>
          </cell>
          <cell r="I125">
            <v>-5179.41235791332</v>
          </cell>
          <cell r="J125">
            <v>-4920.68624975209</v>
          </cell>
          <cell r="K125">
            <v>-4642.2014763508</v>
          </cell>
          <cell r="L125">
            <v>-4343.90136730406</v>
          </cell>
          <cell r="M125">
            <v>-4027.32165169318</v>
          </cell>
          <cell r="N125">
            <v>-3706.49794140998</v>
          </cell>
          <cell r="O125">
            <v>-3370.08881284325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-3690.63947067397</v>
          </cell>
          <cell r="B126">
            <v>-7002.88723212883</v>
          </cell>
          <cell r="C126">
            <v>-6591.72132207653</v>
          </cell>
          <cell r="D126">
            <v>-6293.67473451711</v>
          </cell>
          <cell r="E126">
            <v>-6016.42546436833</v>
          </cell>
          <cell r="F126">
            <v>-5746.9486210072</v>
          </cell>
          <cell r="G126">
            <v>-5514.92299092852</v>
          </cell>
          <cell r="H126">
            <v>-5282.07497841655</v>
          </cell>
          <cell r="I126">
            <v>-5033.29895530469</v>
          </cell>
          <cell r="J126">
            <v>-4765.81996180393</v>
          </cell>
          <cell r="K126">
            <v>-4477.90059488487</v>
          </cell>
          <cell r="L126">
            <v>-4169.43565924825</v>
          </cell>
          <cell r="M126">
            <v>-3841.89979620057</v>
          </cell>
          <cell r="N126">
            <v>-3509.27158322345</v>
          </cell>
          <cell r="O126">
            <v>-3160.13933879862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-3492.2103013531</v>
          </cell>
          <cell r="B127">
            <v>-6591.43371231161</v>
          </cell>
          <cell r="C127">
            <v>-6164.70096273753</v>
          </cell>
          <cell r="D127">
            <v>-5839.58651483088</v>
          </cell>
          <cell r="E127">
            <v>-5535.83549305353</v>
          </cell>
          <cell r="F127">
            <v>-5236.56304558878</v>
          </cell>
          <cell r="G127">
            <v>-4974.36633633002</v>
          </cell>
          <cell r="H127">
            <v>-4708.94748598687</v>
          </cell>
          <cell r="I127">
            <v>-4425.01849320798</v>
          </cell>
          <cell r="J127">
            <v>-4119.66714279796</v>
          </cell>
          <cell r="K127">
            <v>-3790.92735203379</v>
          </cell>
          <cell r="L127">
            <v>-3438.48093440676</v>
          </cell>
          <cell r="M127">
            <v>-3063.54125517601</v>
          </cell>
          <cell r="N127">
            <v>-2679.83708201403</v>
          </cell>
          <cell r="O127">
            <v>-2275.65578043192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-3643.1757559837</v>
          </cell>
          <cell r="B128">
            <v>-6900.39170676989</v>
          </cell>
          <cell r="C128">
            <v>-6481.7231809655</v>
          </cell>
          <cell r="D128">
            <v>-6167.03761054413</v>
          </cell>
          <cell r="E128">
            <v>-5873.09499340691</v>
          </cell>
          <cell r="F128">
            <v>-5588.19548057718</v>
          </cell>
          <cell r="G128">
            <v>-5345.33857182181</v>
          </cell>
          <cell r="H128">
            <v>-5101.52965270188</v>
          </cell>
          <cell r="I128">
            <v>-4840.92922797198</v>
          </cell>
          <cell r="J128">
            <v>-4560.71013338284</v>
          </cell>
          <cell r="K128">
            <v>-4259.05975563346</v>
          </cell>
          <cell r="L128">
            <v>-3935.79969769562</v>
          </cell>
          <cell r="M128">
            <v>-3592.31826596731</v>
          </cell>
          <cell r="N128">
            <v>-3242.50845095741</v>
          </cell>
          <cell r="O128">
            <v>-2874.85888949671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-3255.88357719446</v>
          </cell>
          <cell r="B129">
            <v>-6098.50355976366</v>
          </cell>
          <cell r="C129">
            <v>-5648.23567802941</v>
          </cell>
          <cell r="D129">
            <v>-5307.54667343377</v>
          </cell>
          <cell r="E129">
            <v>-4980.9264367492</v>
          </cell>
          <cell r="F129">
            <v>-4655.74001319559</v>
          </cell>
          <cell r="G129">
            <v>-4360.78250990216</v>
          </cell>
          <cell r="H129">
            <v>-4058.90209193019</v>
          </cell>
          <cell r="I129">
            <v>-3735.61720925243</v>
          </cell>
          <cell r="J129">
            <v>-3387.86612116503</v>
          </cell>
          <cell r="K129">
            <v>-3013.42555065872</v>
          </cell>
          <cell r="L129">
            <v>-2611.73992322646</v>
          </cell>
          <cell r="M129">
            <v>-2183.72902612964</v>
          </cell>
          <cell r="N129">
            <v>-1742.84301877225</v>
          </cell>
          <cell r="O129">
            <v>-1277.03126836073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-3721.1499174411</v>
          </cell>
          <cell r="B130">
            <v>-7065.66227990459</v>
          </cell>
          <cell r="C130">
            <v>-6657.43753866029</v>
          </cell>
          <cell r="D130">
            <v>-6359.95429473707</v>
          </cell>
          <cell r="E130">
            <v>-6087.09208693211</v>
          </cell>
          <cell r="F130">
            <v>-5820.64384945618</v>
          </cell>
          <cell r="G130">
            <v>-5592.66341743635</v>
          </cell>
          <cell r="H130">
            <v>-5364.39758124008</v>
          </cell>
          <cell r="I130">
            <v>-5120.56774711755</v>
          </cell>
          <cell r="J130">
            <v>-4858.41743872174</v>
          </cell>
          <cell r="K130">
            <v>-4576.24166430598</v>
          </cell>
          <cell r="L130">
            <v>-4273.9649834603</v>
          </cell>
          <cell r="M130">
            <v>-3953.09901323053</v>
          </cell>
          <cell r="N130">
            <v>-3627.65726645969</v>
          </cell>
          <cell r="O130">
            <v>-3286.2706200145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-3357.38288756969</v>
          </cell>
          <cell r="B131">
            <v>-6304.80026437745</v>
          </cell>
          <cell r="C131">
            <v>-5862.12601481249</v>
          </cell>
          <cell r="D131">
            <v>-5527.63428475565</v>
          </cell>
          <cell r="E131">
            <v>-5202.53989017924</v>
          </cell>
          <cell r="F131">
            <v>-4885.19898712971</v>
          </cell>
          <cell r="G131">
            <v>-4602.58166151547</v>
          </cell>
          <cell r="H131">
            <v>-4314.61741642948</v>
          </cell>
          <cell r="I131">
            <v>-4006.35674479175</v>
          </cell>
          <cell r="J131">
            <v>-3674.79125942054</v>
          </cell>
          <cell r="K131">
            <v>-3317.79692453942</v>
          </cell>
          <cell r="L131">
            <v>-2934.9078268381</v>
          </cell>
          <cell r="M131">
            <v>-2527.1567854308</v>
          </cell>
          <cell r="N131">
            <v>-2108.09935650646</v>
          </cell>
          <cell r="O131">
            <v>-1665.81489630718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-3464.18916680187</v>
          </cell>
          <cell r="B132">
            <v>-6530.80741977078</v>
          </cell>
          <cell r="C132">
            <v>-6100.3056669761</v>
          </cell>
          <cell r="D132">
            <v>-5780.30906488765</v>
          </cell>
          <cell r="E132">
            <v>-5470.5858938419</v>
          </cell>
          <cell r="F132">
            <v>-5163.68912227877</v>
          </cell>
          <cell r="G132">
            <v>-4896.70529617106</v>
          </cell>
          <cell r="H132">
            <v>-4626.56226582955</v>
          </cell>
          <cell r="I132">
            <v>-4337.53490124522</v>
          </cell>
          <cell r="J132">
            <v>-4026.69071669073</v>
          </cell>
          <cell r="K132">
            <v>-3692.03056626063</v>
          </cell>
          <cell r="L132">
            <v>-3333.20527859238</v>
          </cell>
          <cell r="M132">
            <v>-2951.39041852961</v>
          </cell>
          <cell r="N132">
            <v>-2560.27842891175</v>
          </cell>
          <cell r="O132">
            <v>-2148.11312029872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-3473.72021486604</v>
          </cell>
          <cell r="B133">
            <v>-6551.8038862503</v>
          </cell>
          <cell r="C133">
            <v>-6123.90343441797</v>
          </cell>
          <cell r="D133">
            <v>-5801.50195125486</v>
          </cell>
          <cell r="E133">
            <v>-5497.99166431055</v>
          </cell>
          <cell r="F133">
            <v>-5197.66510527801</v>
          </cell>
          <cell r="G133">
            <v>-4933.4557135469</v>
          </cell>
          <cell r="H133">
            <v>-4665.7226659453</v>
          </cell>
          <cell r="I133">
            <v>-4379.29490398635</v>
          </cell>
          <cell r="J133">
            <v>-4071.25168182606</v>
          </cell>
          <cell r="K133">
            <v>-3739.61031413327</v>
          </cell>
          <cell r="L133">
            <v>-3384.03779079845</v>
          </cell>
          <cell r="M133">
            <v>-3005.72858997094</v>
          </cell>
          <cell r="N133">
            <v>-2618.39403867231</v>
          </cell>
          <cell r="O133">
            <v>-2210.29979508541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-3622.55315513384</v>
          </cell>
          <cell r="B134">
            <v>-6857.05159211922</v>
          </cell>
          <cell r="C134">
            <v>-6433.32118104109</v>
          </cell>
          <cell r="D134">
            <v>-6118.39644055316</v>
          </cell>
          <cell r="E134">
            <v>-5832.12549172294</v>
          </cell>
          <cell r="F134">
            <v>-5550.14784122478</v>
          </cell>
          <cell r="G134">
            <v>-5305.88465015591</v>
          </cell>
          <cell r="H134">
            <v>-5059.99055750853</v>
          </cell>
          <cell r="I134">
            <v>-4797.13750586278</v>
          </cell>
          <cell r="J134">
            <v>-4514.49190928983</v>
          </cell>
          <cell r="K134">
            <v>-4210.2258277626</v>
          </cell>
          <cell r="L134">
            <v>-3884.1478283037</v>
          </cell>
          <cell r="M134">
            <v>-3537.62886479172</v>
          </cell>
          <cell r="N134">
            <v>-3184.54653265059</v>
          </cell>
          <cell r="O134">
            <v>-2813.36957391005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-3649.10632085708</v>
          </cell>
          <cell r="B135">
            <v>-6916.92627193141</v>
          </cell>
          <cell r="C135">
            <v>-6501.24245447512</v>
          </cell>
          <cell r="D135">
            <v>-6191.55791023165</v>
          </cell>
          <cell r="E135">
            <v>-5900.30825113205</v>
          </cell>
          <cell r="F135">
            <v>-5627.48409270918</v>
          </cell>
          <cell r="G135">
            <v>-5388.9161943173</v>
          </cell>
          <cell r="H135">
            <v>-5148.25505923569</v>
          </cell>
          <cell r="I135">
            <v>-4891.04813086717</v>
          </cell>
          <cell r="J135">
            <v>-4614.48573743155</v>
          </cell>
          <cell r="K135">
            <v>-4316.77613883249</v>
          </cell>
          <cell r="L135">
            <v>-3997.76259418891</v>
          </cell>
          <cell r="M135">
            <v>-3658.85754240098</v>
          </cell>
          <cell r="N135">
            <v>-3313.97918481658</v>
          </cell>
          <cell r="O135">
            <v>-2951.64412142048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-3777.62603424613</v>
          </cell>
          <cell r="B136">
            <v>-7182.36573640903</v>
          </cell>
          <cell r="C136">
            <v>-6778.06719469786</v>
          </cell>
          <cell r="D136">
            <v>-6474.42512367601</v>
          </cell>
          <cell r="E136">
            <v>-6203.90017669498</v>
          </cell>
          <cell r="F136">
            <v>-5953.23904102267</v>
          </cell>
          <cell r="G136">
            <v>-5734.19498049938</v>
          </cell>
          <cell r="H136">
            <v>-5514.23381286265</v>
          </cell>
          <cell r="I136">
            <v>-5279.36866004534</v>
          </cell>
          <cell r="J136">
            <v>-5026.87623450635</v>
          </cell>
          <cell r="K136">
            <v>-4755.11037632047</v>
          </cell>
          <cell r="L136">
            <v>-4464.04949372804</v>
          </cell>
          <cell r="M136">
            <v>-4155.27230014558</v>
          </cell>
          <cell r="N136">
            <v>-3842.85554634275</v>
          </cell>
          <cell r="O136">
            <v>-3515.50732374718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-3483.49889347961</v>
          </cell>
          <cell r="B137">
            <v>-6569.6829444078</v>
          </cell>
          <cell r="C137">
            <v>-6143.96317024345</v>
          </cell>
          <cell r="D137">
            <v>-5821.45166413893</v>
          </cell>
          <cell r="E137">
            <v>-5514.27634395062</v>
          </cell>
          <cell r="F137">
            <v>-5213.81418768174</v>
          </cell>
          <cell r="G137">
            <v>-4950.31080463171</v>
          </cell>
          <cell r="H137">
            <v>-4683.39194871059</v>
          </cell>
          <cell r="I137">
            <v>-4397.84440527123</v>
          </cell>
          <cell r="J137">
            <v>-4090.74922859421</v>
          </cell>
          <cell r="K137">
            <v>-3760.12992328906</v>
          </cell>
          <cell r="L137">
            <v>-3405.65839003155</v>
          </cell>
          <cell r="M137">
            <v>-3028.53606967205</v>
          </cell>
          <cell r="N137">
            <v>-2642.48012178701</v>
          </cell>
          <cell r="O137">
            <v>-2235.76416058929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-3399.53873852088</v>
          </cell>
          <cell r="B138">
            <v>-6397.44333718532</v>
          </cell>
          <cell r="C138">
            <v>-5959.73935093383</v>
          </cell>
          <cell r="D138">
            <v>-5625.88359861849</v>
          </cell>
          <cell r="E138">
            <v>-5306.95733679705</v>
          </cell>
          <cell r="F138">
            <v>-4996.44687130907</v>
          </cell>
          <cell r="G138">
            <v>-4720.5283103778</v>
          </cell>
          <cell r="H138">
            <v>-4439.77968237339</v>
          </cell>
          <cell r="I138">
            <v>-4139.30586363723</v>
          </cell>
          <cell r="J138">
            <v>-3816.12975531897</v>
          </cell>
          <cell r="K138">
            <v>-3468.17772658748</v>
          </cell>
          <cell r="L138">
            <v>-3095.03127280856</v>
          </cell>
          <cell r="M138">
            <v>-2697.78086204437</v>
          </cell>
          <cell r="N138">
            <v>-2290.03761505628</v>
          </cell>
          <cell r="O138">
            <v>-1859.9473260942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-3234.91702918094</v>
          </cell>
          <cell r="B139">
            <v>-6056.18128835688</v>
          </cell>
          <cell r="C139">
            <v>-5601.66769008445</v>
          </cell>
          <cell r="D139">
            <v>-5244.22402644359</v>
          </cell>
          <cell r="E139">
            <v>-4905.60222106194</v>
          </cell>
          <cell r="F139">
            <v>-4576.11775700741</v>
          </cell>
          <cell r="G139">
            <v>-4276.23079068202</v>
          </cell>
          <cell r="H139">
            <v>-3968.79295809549</v>
          </cell>
          <cell r="I139">
            <v>-3639.51348396795</v>
          </cell>
          <cell r="J139">
            <v>-3285.30346047081</v>
          </cell>
          <cell r="K139">
            <v>-2903.90168012425</v>
          </cell>
          <cell r="L139">
            <v>-2494.71527652947</v>
          </cell>
          <cell r="M139">
            <v>-2058.62044803439</v>
          </cell>
          <cell r="N139">
            <v>-1609.0237831641</v>
          </cell>
          <cell r="O139">
            <v>-1133.82429377044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-3391.77205834988</v>
          </cell>
          <cell r="B140">
            <v>-6379.91112801404</v>
          </cell>
          <cell r="C140">
            <v>-5937.53974517485</v>
          </cell>
          <cell r="D140">
            <v>-5603.96322549293</v>
          </cell>
          <cell r="E140">
            <v>-5293.62842589543</v>
          </cell>
          <cell r="F140">
            <v>-4988.48697592085</v>
          </cell>
          <cell r="G140">
            <v>-4713.0021122715</v>
          </cell>
          <cell r="H140">
            <v>-4432.02935153604</v>
          </cell>
          <cell r="I140">
            <v>-4131.3119461836</v>
          </cell>
          <cell r="J140">
            <v>-3807.8737101485</v>
          </cell>
          <cell r="K140">
            <v>-3459.63889973926</v>
          </cell>
          <cell r="L140">
            <v>-3086.18801551107</v>
          </cell>
          <cell r="M140">
            <v>-2688.60923626562</v>
          </cell>
          <cell r="N140">
            <v>-2280.51243300274</v>
          </cell>
          <cell r="O140">
            <v>-1850.04083596837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-3236.70870366351</v>
          </cell>
          <cell r="B141">
            <v>-6056.91704563829</v>
          </cell>
          <cell r="C141">
            <v>-5597.43553351349</v>
          </cell>
          <cell r="D141">
            <v>-5241.70685021057</v>
          </cell>
          <cell r="E141">
            <v>-4900.26990478697</v>
          </cell>
          <cell r="F141">
            <v>-4561.52943838103</v>
          </cell>
          <cell r="G141">
            <v>-4259.18254897745</v>
          </cell>
          <cell r="H141">
            <v>-3950.31406137334</v>
          </cell>
          <cell r="I141">
            <v>-3619.4934778608</v>
          </cell>
          <cell r="J141">
            <v>-3263.6225948137</v>
          </cell>
          <cell r="K141">
            <v>-2880.43110861521</v>
          </cell>
          <cell r="L141">
            <v>-2469.3159691108</v>
          </cell>
          <cell r="M141">
            <v>-2031.14276246615</v>
          </cell>
          <cell r="N141">
            <v>-1579.30627900792</v>
          </cell>
          <cell r="O141">
            <v>-1101.69317862958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-3499.55839780231</v>
          </cell>
          <cell r="B142">
            <v>-6605.37296068449</v>
          </cell>
          <cell r="C142">
            <v>-6177.06232386264</v>
          </cell>
          <cell r="D142">
            <v>-5857.27719311252</v>
          </cell>
          <cell r="E142">
            <v>-5558.23229756492</v>
          </cell>
          <cell r="F142">
            <v>-5262.73604990334</v>
          </cell>
          <cell r="G142">
            <v>-5002.4893977966</v>
          </cell>
          <cell r="H142">
            <v>-4738.89736236632</v>
          </cell>
          <cell r="I142">
            <v>-4456.93903770104</v>
          </cell>
          <cell r="J142">
            <v>-4153.71097811688</v>
          </cell>
          <cell r="K142">
            <v>-3827.25961594717</v>
          </cell>
          <cell r="L142">
            <v>-3477.27898239001</v>
          </cell>
          <cell r="M142">
            <v>-3104.99681363836</v>
          </cell>
          <cell r="N142">
            <v>-2724.15615921679</v>
          </cell>
          <cell r="O142">
            <v>-2323.06097996046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-3410.24707489184</v>
          </cell>
          <cell r="B143">
            <v>-6416.10854633357</v>
          </cell>
          <cell r="C143">
            <v>-5977.69367891061</v>
          </cell>
          <cell r="D143">
            <v>-5642.80941379993</v>
          </cell>
          <cell r="E143">
            <v>-5328.72135385548</v>
          </cell>
          <cell r="F143">
            <v>-5029.43630120384</v>
          </cell>
          <cell r="G143">
            <v>-4756.89719542557</v>
          </cell>
          <cell r="H143">
            <v>-4478.42608646995</v>
          </cell>
          <cell r="I143">
            <v>-4180.40970967978</v>
          </cell>
          <cell r="J143">
            <v>-3859.88126135433</v>
          </cell>
          <cell r="K143">
            <v>-3514.78289859329</v>
          </cell>
          <cell r="L143">
            <v>-3144.71118703887</v>
          </cell>
          <cell r="M143">
            <v>-2750.77467998038</v>
          </cell>
          <cell r="N143">
            <v>-2346.60214240353</v>
          </cell>
          <cell r="O143">
            <v>-1920.36022755554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-3674.20402722886</v>
          </cell>
          <cell r="B144">
            <v>-6968.94059771486</v>
          </cell>
          <cell r="C144">
            <v>-6556.96745769961</v>
          </cell>
          <cell r="D144">
            <v>-6248.6655449057</v>
          </cell>
          <cell r="E144">
            <v>-5964.26011170184</v>
          </cell>
          <cell r="F144">
            <v>-5697.42278489043</v>
          </cell>
          <cell r="G144">
            <v>-5463.28979833941</v>
          </cell>
          <cell r="H144">
            <v>-5227.20886704669</v>
          </cell>
          <cell r="I144">
            <v>-4974.94452265763</v>
          </cell>
          <cell r="J144">
            <v>-4703.70719534741</v>
          </cell>
          <cell r="K144">
            <v>-4411.737070139</v>
          </cell>
          <cell r="L144">
            <v>-4098.90756057859</v>
          </cell>
          <cell r="M144">
            <v>-3766.66763513161</v>
          </cell>
          <cell r="N144">
            <v>-3428.97082642486</v>
          </cell>
          <cell r="O144">
            <v>-3074.37584275245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-3580.13971560062</v>
          </cell>
          <cell r="B145">
            <v>-6772.17694844929</v>
          </cell>
          <cell r="C145">
            <v>-6346.31121320029</v>
          </cell>
          <cell r="D145">
            <v>-6030.14114763498</v>
          </cell>
          <cell r="E145">
            <v>-5733.53935453092</v>
          </cell>
          <cell r="F145">
            <v>-5439.62600425437</v>
          </cell>
          <cell r="G145">
            <v>-5188.10055130524</v>
          </cell>
          <cell r="H145">
            <v>-4935.10589588325</v>
          </cell>
          <cell r="I145">
            <v>-4664.58939342917</v>
          </cell>
          <cell r="J145">
            <v>-4373.68750692125</v>
          </cell>
          <cell r="K145">
            <v>-4060.52245170862</v>
          </cell>
          <cell r="L145">
            <v>-3724.85635461583</v>
          </cell>
          <cell r="M145">
            <v>-3368.0032180267</v>
          </cell>
          <cell r="N145">
            <v>-3003.78617060127</v>
          </cell>
          <cell r="O145">
            <v>-2620.60835318553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-3734.6519546528</v>
          </cell>
          <cell r="B146">
            <v>-7093.92279512717</v>
          </cell>
          <cell r="C146">
            <v>-6684.11425257054</v>
          </cell>
          <cell r="D146">
            <v>-6378.78684679618</v>
          </cell>
          <cell r="E146">
            <v>-6103.98210256186</v>
          </cell>
          <cell r="F146">
            <v>-5838.544773068</v>
          </cell>
          <cell r="G146">
            <v>-5611.37807962622</v>
          </cell>
          <cell r="H146">
            <v>-5383.9309911919</v>
          </cell>
          <cell r="I146">
            <v>-5140.98708267945</v>
          </cell>
          <cell r="J146">
            <v>-4879.79082660644</v>
          </cell>
          <cell r="K146">
            <v>-4598.64370587457</v>
          </cell>
          <cell r="L146">
            <v>-4297.47499997177</v>
          </cell>
          <cell r="M146">
            <v>-3977.80355545898</v>
          </cell>
          <cell r="N146">
            <v>-3653.64853274111</v>
          </cell>
          <cell r="O146">
            <v>-3313.64903788094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-3337.52460668213</v>
          </cell>
          <cell r="B147">
            <v>-6268.64773335046</v>
          </cell>
          <cell r="C147">
            <v>-5831.70253334954</v>
          </cell>
          <cell r="D147">
            <v>-5498.22331557766</v>
          </cell>
          <cell r="E147">
            <v>-5173.78059471374</v>
          </cell>
          <cell r="F147">
            <v>-4854.27338333066</v>
          </cell>
          <cell r="G147">
            <v>-4570.10179569952</v>
          </cell>
          <cell r="H147">
            <v>-4280.59952526653</v>
          </cell>
          <cell r="I147">
            <v>-3970.6758187275</v>
          </cell>
          <cell r="J147">
            <v>-3637.31920082506</v>
          </cell>
          <cell r="K147">
            <v>-3278.39385215547</v>
          </cell>
          <cell r="L147">
            <v>-2893.4246620308</v>
          </cell>
          <cell r="M147">
            <v>-2483.43121423552</v>
          </cell>
          <cell r="N147">
            <v>-2061.95812607153</v>
          </cell>
          <cell r="O147">
            <v>-1617.06964174396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-3772.28676327904</v>
          </cell>
          <cell r="B148">
            <v>-7169.78123362352</v>
          </cell>
          <cell r="C148">
            <v>-6760.9360283834</v>
          </cell>
          <cell r="D148">
            <v>-6458.69045013791</v>
          </cell>
          <cell r="E148">
            <v>-6178.05347179837</v>
          </cell>
          <cell r="F148">
            <v>-5914.76043780373</v>
          </cell>
          <cell r="G148">
            <v>-5691.59735888524</v>
          </cell>
          <cell r="H148">
            <v>-5468.57531341785</v>
          </cell>
          <cell r="I148">
            <v>-5230.41025546075</v>
          </cell>
          <cell r="J148">
            <v>-4974.36199681681</v>
          </cell>
          <cell r="K148">
            <v>-4698.76404903034</v>
          </cell>
          <cell r="L148">
            <v>-4403.57378969319</v>
          </cell>
          <cell r="M148">
            <v>-4090.34643718706</v>
          </cell>
          <cell r="N148">
            <v>-3773.13425498859</v>
          </cell>
          <cell r="O148">
            <v>-3440.6181144978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-3577.4007718407</v>
          </cell>
          <cell r="B149">
            <v>-6764.3491506583</v>
          </cell>
          <cell r="C149">
            <v>-6343.25734429326</v>
          </cell>
          <cell r="D149">
            <v>-6028.87331384994</v>
          </cell>
          <cell r="E149">
            <v>-5728.02884210604</v>
          </cell>
          <cell r="F149">
            <v>-5440.51287772618</v>
          </cell>
          <cell r="G149">
            <v>-5190.23426457788</v>
          </cell>
          <cell r="H149">
            <v>-4937.49996370076</v>
          </cell>
          <cell r="I149">
            <v>-4667.26348767525</v>
          </cell>
          <cell r="J149">
            <v>-4376.6634638551</v>
          </cell>
          <cell r="K149">
            <v>-4063.82362569094</v>
          </cell>
          <cell r="L149">
            <v>-3728.50807311554</v>
          </cell>
          <cell r="M149">
            <v>-3372.03261470145</v>
          </cell>
          <cell r="N149">
            <v>-3008.22264561356</v>
          </cell>
          <cell r="O149">
            <v>-2625.48342906041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-3250.38370747022</v>
          </cell>
          <cell r="B150">
            <v>-6088.10293778886</v>
          </cell>
          <cell r="C150">
            <v>-5636.14638381027</v>
          </cell>
          <cell r="D150">
            <v>-5274.839935854</v>
          </cell>
          <cell r="E150">
            <v>-4941.54262378235</v>
          </cell>
          <cell r="F150">
            <v>-4613.45762618762</v>
          </cell>
          <cell r="G150">
            <v>-4315.51032122351</v>
          </cell>
          <cell r="H150">
            <v>-4010.38190658898</v>
          </cell>
          <cell r="I150">
            <v>-3683.59535642444</v>
          </cell>
          <cell r="J150">
            <v>-3332.07103057805</v>
          </cell>
          <cell r="K150">
            <v>-2953.56407079489</v>
          </cell>
          <cell r="L150">
            <v>-2547.49659498279</v>
          </cell>
          <cell r="M150">
            <v>-2114.76344996408</v>
          </cell>
          <cell r="N150">
            <v>-1668.78881957071</v>
          </cell>
          <cell r="O150">
            <v>-1197.49317782781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-3439.25648629873</v>
          </cell>
          <cell r="B151">
            <v>-6480.33183254387</v>
          </cell>
          <cell r="C151">
            <v>-6045.44862433047</v>
          </cell>
          <cell r="D151">
            <v>-5716.54779210869</v>
          </cell>
          <cell r="E151">
            <v>-5408.2808379921</v>
          </cell>
          <cell r="F151">
            <v>-5109.67610675694</v>
          </cell>
          <cell r="G151">
            <v>-4841.35700756982</v>
          </cell>
          <cell r="H151">
            <v>-4568.11460874772</v>
          </cell>
          <cell r="I151">
            <v>-4275.74043462589</v>
          </cell>
          <cell r="J151">
            <v>-3961.29084645214</v>
          </cell>
          <cell r="K151">
            <v>-3622.74438375342</v>
          </cell>
          <cell r="L151">
            <v>-3259.73209109162</v>
          </cell>
          <cell r="M151">
            <v>-2873.40416615979</v>
          </cell>
          <cell r="N151">
            <v>-2477.42976251472</v>
          </cell>
          <cell r="O151">
            <v>-2060.02354624037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-3273.76298032004</v>
          </cell>
          <cell r="B152">
            <v>-6138.57989059395</v>
          </cell>
          <cell r="C152">
            <v>-5693.89106829374</v>
          </cell>
          <cell r="D152">
            <v>-5352.36601310332</v>
          </cell>
          <cell r="E152">
            <v>-5019.11643739363</v>
          </cell>
          <cell r="F152">
            <v>-4693.64850878982</v>
          </cell>
          <cell r="G152">
            <v>-4400.61481039865</v>
          </cell>
          <cell r="H152">
            <v>-4101.00499991012</v>
          </cell>
          <cell r="I152">
            <v>-3780.17168383087</v>
          </cell>
          <cell r="J152">
            <v>-3435.06164158075</v>
          </cell>
          <cell r="K152">
            <v>-3063.46784244025</v>
          </cell>
          <cell r="L152">
            <v>-2664.8492943568</v>
          </cell>
          <cell r="M152">
            <v>-2240.14427622601</v>
          </cell>
          <cell r="N152">
            <v>-1802.8200975338</v>
          </cell>
          <cell r="O152">
            <v>-1340.84738407992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-3750.28653523144</v>
          </cell>
          <cell r="B153">
            <v>-7124.75745047568</v>
          </cell>
          <cell r="C153">
            <v>-6715.78253594107</v>
          </cell>
          <cell r="D153">
            <v>-6414.85167999103</v>
          </cell>
          <cell r="E153">
            <v>-6140.3887581205</v>
          </cell>
          <cell r="F153">
            <v>-5876.82713277896</v>
          </cell>
          <cell r="G153">
            <v>-5651.86579636988</v>
          </cell>
          <cell r="H153">
            <v>-5426.80528966187</v>
          </cell>
          <cell r="I153">
            <v>-5186.4375541554</v>
          </cell>
          <cell r="J153">
            <v>-4928.01669056852</v>
          </cell>
          <cell r="K153">
            <v>-4649.86106253083</v>
          </cell>
          <cell r="L153">
            <v>-4351.915447398</v>
          </cell>
          <cell r="M153">
            <v>-4035.71794984452</v>
          </cell>
          <cell r="N153">
            <v>-3715.30592634018</v>
          </cell>
          <cell r="O153">
            <v>-3379.34064872653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-3552.70902290197</v>
          </cell>
          <cell r="B154">
            <v>-6714.26931649636</v>
          </cell>
          <cell r="C154">
            <v>-6291.47776861652</v>
          </cell>
          <cell r="D154">
            <v>-5974.29193475238</v>
          </cell>
          <cell r="E154">
            <v>-5672.89470418739</v>
          </cell>
          <cell r="F154">
            <v>-5379.49584260698</v>
          </cell>
          <cell r="G154">
            <v>-5125.24195130208</v>
          </cell>
          <cell r="H154">
            <v>-4868.64356085103</v>
          </cell>
          <cell r="I154">
            <v>-4594.23627832875</v>
          </cell>
          <cell r="J154">
            <v>-4299.14286847295</v>
          </cell>
          <cell r="K154">
            <v>-3981.45981278596</v>
          </cell>
          <cell r="L154">
            <v>-3640.92604937618</v>
          </cell>
          <cell r="M154">
            <v>-3278.82627860768</v>
          </cell>
          <cell r="N154">
            <v>-2908.95636543209</v>
          </cell>
          <cell r="O154">
            <v>-2519.68575733123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-3194.8325141909</v>
          </cell>
          <cell r="B155">
            <v>-5966.65337372872</v>
          </cell>
          <cell r="C155">
            <v>-5508.4863510257</v>
          </cell>
          <cell r="D155">
            <v>-5150.39410500031</v>
          </cell>
          <cell r="E155">
            <v>-4807.28450781492</v>
          </cell>
          <cell r="F155">
            <v>-4474.39836644433</v>
          </cell>
          <cell r="G155">
            <v>-4168.8506696093</v>
          </cell>
          <cell r="H155">
            <v>-3854.90289891332</v>
          </cell>
          <cell r="I155">
            <v>-3518.59768826263</v>
          </cell>
          <cell r="J155">
            <v>-3156.8183740358</v>
          </cell>
          <cell r="K155">
            <v>-2767.25813615038</v>
          </cell>
          <cell r="L155">
            <v>-2349.28145585366</v>
          </cell>
          <cell r="M155">
            <v>-1903.7123955333</v>
          </cell>
          <cell r="N155">
            <v>-1443.90753269729</v>
          </cell>
          <cell r="O155">
            <v>-957.705813301859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-3247.0516488884</v>
          </cell>
          <cell r="B156">
            <v>-6076.11970450217</v>
          </cell>
          <cell r="C156">
            <v>-5617.21332237077</v>
          </cell>
          <cell r="D156">
            <v>-5267.69656850148</v>
          </cell>
          <cell r="E156">
            <v>-4931.39383834132</v>
          </cell>
          <cell r="F156">
            <v>-4595.877841359</v>
          </cell>
          <cell r="G156">
            <v>-4295.79790528815</v>
          </cell>
          <cell r="H156">
            <v>-3989.25853810317</v>
          </cell>
          <cell r="I156">
            <v>-3660.95081869802</v>
          </cell>
          <cell r="J156">
            <v>-3307.78735365153</v>
          </cell>
          <cell r="K156">
            <v>-2927.51390316759</v>
          </cell>
          <cell r="L156">
            <v>-2519.54290025544</v>
          </cell>
          <cell r="M156">
            <v>-2084.75835151623</v>
          </cell>
          <cell r="N156">
            <v>-1636.5731624649</v>
          </cell>
          <cell r="O156">
            <v>-1162.89524978582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-3339.53542871721</v>
          </cell>
          <cell r="B157">
            <v>-6271.84181492108</v>
          </cell>
          <cell r="C157">
            <v>-5830.84810664434</v>
          </cell>
          <cell r="D157">
            <v>-5493.51958372541</v>
          </cell>
          <cell r="E157">
            <v>-5169.53211221188</v>
          </cell>
          <cell r="F157">
            <v>-4853.78281657248</v>
          </cell>
          <cell r="G157">
            <v>-4570.0545015943</v>
          </cell>
          <cell r="H157">
            <v>-4280.44977193329</v>
          </cell>
          <cell r="I157">
            <v>-3970.41621536752</v>
          </cell>
          <cell r="J157">
            <v>-3636.94111823453</v>
          </cell>
          <cell r="K157">
            <v>-3277.88817595446</v>
          </cell>
          <cell r="L157">
            <v>-2892.78140332509</v>
          </cell>
          <cell r="M157">
            <v>-2482.63977560835</v>
          </cell>
          <cell r="N157">
            <v>-2061.00692045988</v>
          </cell>
          <cell r="O157">
            <v>-1615.94634949223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-3597.08467665652</v>
          </cell>
          <cell r="B158">
            <v>-6807.18823104931</v>
          </cell>
          <cell r="C158">
            <v>-6388.78864257073</v>
          </cell>
          <cell r="D158">
            <v>-6069.93317390032</v>
          </cell>
          <cell r="E158">
            <v>-5769.72162930306</v>
          </cell>
          <cell r="F158">
            <v>-5485.20491248746</v>
          </cell>
          <cell r="G158">
            <v>-5237.56158916741</v>
          </cell>
          <cell r="H158">
            <v>-4987.58752533172</v>
          </cell>
          <cell r="I158">
            <v>-4720.33078264966</v>
          </cell>
          <cell r="J158">
            <v>-4432.94087983126</v>
          </cell>
          <cell r="K158">
            <v>-4123.56114490995</v>
          </cell>
          <cell r="L158">
            <v>-3791.97354017937</v>
          </cell>
          <cell r="M158">
            <v>-3439.51621209477</v>
          </cell>
          <cell r="N158">
            <v>-3080.0355390313</v>
          </cell>
          <cell r="O158">
            <v>-2701.96248520926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-3189.60207595625</v>
          </cell>
          <cell r="B159">
            <v>-5954.53054157881</v>
          </cell>
          <cell r="C159">
            <v>-5496.22708110567</v>
          </cell>
          <cell r="D159">
            <v>-5146.62981267117</v>
          </cell>
          <cell r="E159">
            <v>-4810.69682650774</v>
          </cell>
          <cell r="F159">
            <v>-4475.51955207718</v>
          </cell>
          <cell r="G159">
            <v>-4169.76739399409</v>
          </cell>
          <cell r="H159">
            <v>-3856.12628258589</v>
          </cell>
          <cell r="I159">
            <v>-3520.15019499247</v>
          </cell>
          <cell r="J159">
            <v>-3158.72579588811</v>
          </cell>
          <cell r="K159">
            <v>-2769.54782712987</v>
          </cell>
          <cell r="L159">
            <v>-2351.98329148476</v>
          </cell>
          <cell r="M159">
            <v>-1906.85817269778</v>
          </cell>
          <cell r="N159">
            <v>-1447.53191470877</v>
          </cell>
          <cell r="O159">
            <v>-961.845756519805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-3792.0713340427</v>
          </cell>
          <cell r="B160">
            <v>-7210.8637545148</v>
          </cell>
          <cell r="C160">
            <v>-6803.57538041587</v>
          </cell>
          <cell r="D160">
            <v>-6504.67376621125</v>
          </cell>
          <cell r="E160">
            <v>-6232.48104455426</v>
          </cell>
          <cell r="F160">
            <v>-5970.74100986669</v>
          </cell>
          <cell r="G160">
            <v>-5750.57902199721</v>
          </cell>
          <cell r="H160">
            <v>-5531.19966790569</v>
          </cell>
          <cell r="I160">
            <v>-5296.96543203764</v>
          </cell>
          <cell r="J160">
            <v>-5045.15219577155</v>
          </cell>
          <cell r="K160">
            <v>-4774.11883720571</v>
          </cell>
          <cell r="L160">
            <v>-4483.84673696371</v>
          </cell>
          <cell r="M160">
            <v>-4175.92014407426</v>
          </cell>
          <cell r="N160">
            <v>-3864.41944218804</v>
          </cell>
          <cell r="O160">
            <v>-3538.05897011884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-3172.21419040714</v>
          </cell>
          <cell r="B161">
            <v>-5922.30370133507</v>
          </cell>
          <cell r="C161">
            <v>-5465.49403029266</v>
          </cell>
          <cell r="D161">
            <v>-5111.04140169354</v>
          </cell>
          <cell r="E161">
            <v>-4765.62000304899</v>
          </cell>
          <cell r="F161">
            <v>-4426.40238038053</v>
          </cell>
          <cell r="G161">
            <v>-4117.67419600572</v>
          </cell>
          <cell r="H161">
            <v>-3800.84971685412</v>
          </cell>
          <cell r="I161">
            <v>-3461.43821955233</v>
          </cell>
          <cell r="J161">
            <v>-3096.31259326688</v>
          </cell>
          <cell r="K161">
            <v>-2703.14533414109</v>
          </cell>
          <cell r="L161">
            <v>-2281.28253645105</v>
          </cell>
          <cell r="M161">
            <v>-1831.5247430646</v>
          </cell>
          <cell r="N161">
            <v>-1367.20689120872</v>
          </cell>
          <cell r="O161">
            <v>-876.140901447148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-3318.6735256079</v>
          </cell>
          <cell r="B162">
            <v>-6232.5916043308</v>
          </cell>
          <cell r="C162">
            <v>-5790.22430237495</v>
          </cell>
          <cell r="D162">
            <v>-5448.2089648517</v>
          </cell>
          <cell r="E162">
            <v>-5122.59265432171</v>
          </cell>
          <cell r="F162">
            <v>-4803.03724347854</v>
          </cell>
          <cell r="G162">
            <v>-4516.23743000235</v>
          </cell>
          <cell r="H162">
            <v>-4223.48754083275</v>
          </cell>
          <cell r="I162">
            <v>-3910.05876788588</v>
          </cell>
          <cell r="J162">
            <v>-3572.92593355535</v>
          </cell>
          <cell r="K162">
            <v>-3209.93042176905</v>
          </cell>
          <cell r="L162">
            <v>-2820.57588038062</v>
          </cell>
          <cell r="M162">
            <v>-2405.8558459126</v>
          </cell>
          <cell r="N162">
            <v>-1979.29002306224</v>
          </cell>
          <cell r="O162">
            <v>-1528.91265262582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-3579.18986949338</v>
          </cell>
          <cell r="B163">
            <v>-6767.5558767661</v>
          </cell>
          <cell r="C163">
            <v>-6345.78786813808</v>
          </cell>
          <cell r="D163">
            <v>-6028.36587148246</v>
          </cell>
          <cell r="E163">
            <v>-5737.37879064431</v>
          </cell>
          <cell r="F163">
            <v>-5450.9969595584</v>
          </cell>
          <cell r="G163">
            <v>-5201.28746034908</v>
          </cell>
          <cell r="H163">
            <v>-4949.3202724461</v>
          </cell>
          <cell r="I163">
            <v>-4679.91098119295</v>
          </cell>
          <cell r="J163">
            <v>-4390.20226539592</v>
          </cell>
          <cell r="K163">
            <v>-4078.32300668274</v>
          </cell>
          <cell r="L163">
            <v>-3744.04252896788</v>
          </cell>
          <cell r="M163">
            <v>-3388.68257783538</v>
          </cell>
          <cell r="N163">
            <v>-3026.07463888878</v>
          </cell>
          <cell r="O163">
            <v>-2644.6308460703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-3362.90647461753</v>
          </cell>
          <cell r="B164">
            <v>-6320.71937288582</v>
          </cell>
          <cell r="C164">
            <v>-5882.06676385493</v>
          </cell>
          <cell r="D164">
            <v>-5541.48871883177</v>
          </cell>
          <cell r="E164">
            <v>-5218.06925028456</v>
          </cell>
          <cell r="F164">
            <v>-4900.15084101013</v>
          </cell>
          <cell r="G164">
            <v>-4618.19500087534</v>
          </cell>
          <cell r="H164">
            <v>-4331.22209249598</v>
          </cell>
          <cell r="I164">
            <v>-4024.03097662698</v>
          </cell>
          <cell r="J164">
            <v>-3693.61785312433</v>
          </cell>
          <cell r="K164">
            <v>-3337.86552749588</v>
          </cell>
          <cell r="L164">
            <v>-2956.31467291589</v>
          </cell>
          <cell r="M164">
            <v>-2550.00595245876</v>
          </cell>
          <cell r="N164">
            <v>-2132.50262907089</v>
          </cell>
          <cell r="O164">
            <v>-1691.89311019722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-3741.50166673496</v>
          </cell>
          <cell r="B165">
            <v>-7106.99092638613</v>
          </cell>
          <cell r="C165">
            <v>-6699.3308307312</v>
          </cell>
          <cell r="D165">
            <v>-6400.01109735621</v>
          </cell>
          <cell r="E165">
            <v>-6121.81230392981</v>
          </cell>
          <cell r="F165">
            <v>-5856.64320099477</v>
          </cell>
          <cell r="G165">
            <v>-5630.5334545453</v>
          </cell>
          <cell r="H165">
            <v>-5404.23489604648</v>
          </cell>
          <cell r="I165">
            <v>-5162.5306115635</v>
          </cell>
          <cell r="J165">
            <v>-4902.66986772802</v>
          </cell>
          <cell r="K165">
            <v>-4622.96222457869</v>
          </cell>
          <cell r="L165">
            <v>-4323.34446058495</v>
          </cell>
          <cell r="M165">
            <v>-4005.3446476915</v>
          </cell>
          <cell r="N165">
            <v>-3682.9907436407</v>
          </cell>
          <cell r="O165">
            <v>-3344.93247902978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-3292.64089918171</v>
          </cell>
          <cell r="B166">
            <v>-6175.2021068632</v>
          </cell>
          <cell r="C166">
            <v>-5725.89460765148</v>
          </cell>
          <cell r="D166">
            <v>-5376.99182220202</v>
          </cell>
          <cell r="E166">
            <v>-5041.95532864613</v>
          </cell>
          <cell r="F166">
            <v>-4715.8115424182</v>
          </cell>
          <cell r="G166">
            <v>-4423.36233418036</v>
          </cell>
          <cell r="H166">
            <v>-4124.60514852197</v>
          </cell>
          <cell r="I166">
            <v>-3804.69585736447</v>
          </cell>
          <cell r="J166">
            <v>-3460.58063830332</v>
          </cell>
          <cell r="K166">
            <v>-3090.059664775</v>
          </cell>
          <cell r="L166">
            <v>-2692.59645683046</v>
          </cell>
          <cell r="M166">
            <v>-2269.1372426098</v>
          </cell>
          <cell r="N166">
            <v>-1833.15481110926</v>
          </cell>
          <cell r="O166">
            <v>-1372.62877988219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-3736.99552345283</v>
          </cell>
          <cell r="B167">
            <v>-7100.86086315378</v>
          </cell>
          <cell r="C167">
            <v>-6692.68772574391</v>
          </cell>
          <cell r="D167">
            <v>-6390.8999337907</v>
          </cell>
          <cell r="E167">
            <v>-6112.24643406864</v>
          </cell>
          <cell r="F167">
            <v>-5844.22115839552</v>
          </cell>
          <cell r="G167">
            <v>-5617.05344962454</v>
          </cell>
          <cell r="H167">
            <v>-5389.9586576797</v>
          </cell>
          <cell r="I167">
            <v>-5147.39489890019</v>
          </cell>
          <cell r="J167">
            <v>-4886.60821406417</v>
          </cell>
          <cell r="K167">
            <v>-4605.90253525559</v>
          </cell>
          <cell r="L167">
            <v>-4305.20946695306</v>
          </cell>
          <cell r="M167">
            <v>-3986.05065963033</v>
          </cell>
          <cell r="N167">
            <v>-3662.44799685309</v>
          </cell>
          <cell r="O167">
            <v>-3323.04381767802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-3175.21578538129</v>
          </cell>
          <cell r="B168">
            <v>-5931.96792958565</v>
          </cell>
          <cell r="C168">
            <v>-5470.71263864082</v>
          </cell>
          <cell r="D168">
            <v>-5113.84939788155</v>
          </cell>
          <cell r="E168">
            <v>-4773.59792217517</v>
          </cell>
          <cell r="F168">
            <v>-4432.62440770783</v>
          </cell>
          <cell r="G168">
            <v>-4123.83458086851</v>
          </cell>
          <cell r="H168">
            <v>-3807.39525752817</v>
          </cell>
          <cell r="I168">
            <v>-3468.39934757336</v>
          </cell>
          <cell r="J168">
            <v>-3103.72147633936</v>
          </cell>
          <cell r="K168">
            <v>-2711.03681131047</v>
          </cell>
          <cell r="L168">
            <v>-2289.69399409411</v>
          </cell>
          <cell r="M168">
            <v>-1840.49662727401</v>
          </cell>
          <cell r="N168">
            <v>-1376.78263069816</v>
          </cell>
          <cell r="O168">
            <v>-886.367453728476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-3375.86163804363</v>
          </cell>
          <cell r="B169">
            <v>-6348.46692659414</v>
          </cell>
          <cell r="C169">
            <v>-5906.16946711676</v>
          </cell>
          <cell r="D169">
            <v>-5574.11421723473</v>
          </cell>
          <cell r="E169">
            <v>-5264.47113040287</v>
          </cell>
          <cell r="F169">
            <v>-4956.90252344677</v>
          </cell>
          <cell r="G169">
            <v>-4679.5872093471</v>
          </cell>
          <cell r="H169">
            <v>-4396.78999464992</v>
          </cell>
          <cell r="I169">
            <v>-4094.1021090903</v>
          </cell>
          <cell r="J169">
            <v>-3768.54120824744</v>
          </cell>
          <cell r="K169">
            <v>-3418.01829474446</v>
          </cell>
          <cell r="L169">
            <v>-3042.10232633336</v>
          </cell>
          <cell r="M169">
            <v>-2641.86644171304</v>
          </cell>
          <cell r="N169">
            <v>-2230.90690538004</v>
          </cell>
          <cell r="O169">
            <v>-1797.34968356705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-3393.82420327287</v>
          </cell>
          <cell r="B170">
            <v>-6381.32125792758</v>
          </cell>
          <cell r="C170">
            <v>-5942.55406956292</v>
          </cell>
          <cell r="D170">
            <v>-5610.28693135566</v>
          </cell>
          <cell r="E170">
            <v>-5294.32463153271</v>
          </cell>
          <cell r="F170">
            <v>-4980.7354344247</v>
          </cell>
          <cell r="G170">
            <v>-4703.41144306766</v>
          </cell>
          <cell r="H170">
            <v>-4421.55684431041</v>
          </cell>
          <cell r="I170">
            <v>-4119.88992450851</v>
          </cell>
          <cell r="J170">
            <v>-3795.42832002321</v>
          </cell>
          <cell r="K170">
            <v>-3446.09081041412</v>
          </cell>
          <cell r="L170">
            <v>-3071.45150557871</v>
          </cell>
          <cell r="M170">
            <v>-2672.59216154851</v>
          </cell>
          <cell r="N170">
            <v>-2263.11526392589</v>
          </cell>
          <cell r="O170">
            <v>-1831.15654822271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-3262.13471083836</v>
          </cell>
          <cell r="B171">
            <v>-6106.40271844764</v>
          </cell>
          <cell r="C171">
            <v>-5649.71873930537</v>
          </cell>
          <cell r="D171">
            <v>-5293.62677055073</v>
          </cell>
          <cell r="E171">
            <v>-4955.41090248733</v>
          </cell>
          <cell r="F171">
            <v>-4629.04506940381</v>
          </cell>
          <cell r="G171">
            <v>-4331.99859900895</v>
          </cell>
          <cell r="H171">
            <v>-4027.53823329598</v>
          </cell>
          <cell r="I171">
            <v>-3701.47508448936</v>
          </cell>
          <cell r="J171">
            <v>-3350.72969222901</v>
          </cell>
          <cell r="K171">
            <v>-2973.06265376215</v>
          </cell>
          <cell r="L171">
            <v>-2567.89978744933</v>
          </cell>
          <cell r="M171">
            <v>-2136.14199620792</v>
          </cell>
          <cell r="N171">
            <v>-1691.21792174874</v>
          </cell>
          <cell r="O171">
            <v>-1221.05491041909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-3442.20228956294</v>
          </cell>
          <cell r="B172">
            <v>-6485.7598632176</v>
          </cell>
          <cell r="C172">
            <v>-6048.32248145976</v>
          </cell>
          <cell r="D172">
            <v>-5719.40116637859</v>
          </cell>
          <cell r="E172">
            <v>-5405.14501497081</v>
          </cell>
          <cell r="F172">
            <v>-5097.48406849694</v>
          </cell>
          <cell r="G172">
            <v>-4826.93384273986</v>
          </cell>
          <cell r="H172">
            <v>-4552.4308932918</v>
          </cell>
          <cell r="I172">
            <v>-4258.69911193745</v>
          </cell>
          <cell r="J172">
            <v>-3942.78637758473</v>
          </cell>
          <cell r="K172">
            <v>-3602.66329987186</v>
          </cell>
          <cell r="L172">
            <v>-3237.95187646978</v>
          </cell>
          <cell r="M172">
            <v>-2849.79303186768</v>
          </cell>
          <cell r="N172">
            <v>-2451.84545049487</v>
          </cell>
          <cell r="O172">
            <v>-2032.31299258296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-3180.59215701762</v>
          </cell>
          <cell r="B173">
            <v>-5937.70046656637</v>
          </cell>
          <cell r="C173">
            <v>-5477.77799543823</v>
          </cell>
          <cell r="D173">
            <v>-5120.91031135925</v>
          </cell>
          <cell r="E173">
            <v>-4774.17955907763</v>
          </cell>
          <cell r="F173">
            <v>-4438.59876829438</v>
          </cell>
          <cell r="G173">
            <v>-4130.91408986089</v>
          </cell>
          <cell r="H173">
            <v>-3814.70506010781</v>
          </cell>
          <cell r="I173">
            <v>-3475.95914301042</v>
          </cell>
          <cell r="J173">
            <v>-3111.55034492838</v>
          </cell>
          <cell r="K173">
            <v>-2719.15591169807</v>
          </cell>
          <cell r="L173">
            <v>-2298.12558793053</v>
          </cell>
          <cell r="M173">
            <v>-1849.26524403635</v>
          </cell>
          <cell r="N173">
            <v>-1385.91416455349</v>
          </cell>
          <cell r="O173">
            <v>-895.890348672441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>
            <v>-3258.59595405629</v>
          </cell>
          <cell r="B174">
            <v>-6102.16042305661</v>
          </cell>
          <cell r="C174">
            <v>-5653.83247473582</v>
          </cell>
          <cell r="D174">
            <v>-5310.84650901864</v>
          </cell>
          <cell r="E174">
            <v>-4977.48065561469</v>
          </cell>
          <cell r="F174">
            <v>-4646.37451961966</v>
          </cell>
          <cell r="G174">
            <v>-4349.8613654463</v>
          </cell>
          <cell r="H174">
            <v>-4046.97719344851</v>
          </cell>
          <cell r="I174">
            <v>-3722.61152189345</v>
          </cell>
          <cell r="J174">
            <v>-3373.69558065893</v>
          </cell>
          <cell r="K174">
            <v>-2997.99985817064</v>
          </cell>
          <cell r="L174">
            <v>-2594.96150630385</v>
          </cell>
          <cell r="M174">
            <v>-2165.49300100136</v>
          </cell>
          <cell r="N174">
            <v>-1723.03609578291</v>
          </cell>
          <cell r="O174">
            <v>-1255.53162636911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>
            <v>-3631.41075585073</v>
          </cell>
          <cell r="B175">
            <v>-6877.28059870119</v>
          </cell>
          <cell r="C175">
            <v>-6460.71609056366</v>
          </cell>
          <cell r="D175">
            <v>-6153.58898749896</v>
          </cell>
          <cell r="E175">
            <v>-5860.9919299501</v>
          </cell>
          <cell r="F175">
            <v>-5583.654391952</v>
          </cell>
          <cell r="G175">
            <v>-5342.1823265044</v>
          </cell>
          <cell r="H175">
            <v>-5098.69739369786</v>
          </cell>
          <cell r="I175">
            <v>-4838.44286214462</v>
          </cell>
          <cell r="J175">
            <v>-4558.59709657701</v>
          </cell>
          <cell r="K175">
            <v>-4257.34854956303</v>
          </cell>
          <cell r="L175">
            <v>-3934.52199831317</v>
          </cell>
          <cell r="M175">
            <v>-3591.50724673536</v>
          </cell>
          <cell r="N175">
            <v>-3242.20082225717</v>
          </cell>
          <cell r="O175">
            <v>-2875.09325005511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-3289.76732240109</v>
          </cell>
          <cell r="B176">
            <v>-6169.29019944916</v>
          </cell>
          <cell r="C176">
            <v>-5721.86659393978</v>
          </cell>
          <cell r="D176">
            <v>-5374.37404543997</v>
          </cell>
          <cell r="E176">
            <v>-5052.73224102681</v>
          </cell>
          <cell r="F176">
            <v>-4742.44068706487</v>
          </cell>
          <cell r="G176">
            <v>-4454.08985902028</v>
          </cell>
          <cell r="H176">
            <v>-4157.84979069415</v>
          </cell>
          <cell r="I176">
            <v>-3840.65227638514</v>
          </cell>
          <cell r="J176">
            <v>-3499.45949141246</v>
          </cell>
          <cell r="K176">
            <v>-3132.08771687998</v>
          </cell>
          <cell r="L176">
            <v>-2738.01829967955</v>
          </cell>
          <cell r="M176">
            <v>-2318.21623375254</v>
          </cell>
          <cell r="N176">
            <v>-1886.17497571798</v>
          </cell>
          <cell r="O176">
            <v>-1429.89597024972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-3775.35763949092</v>
          </cell>
          <cell r="B177">
            <v>-7180.59718178342</v>
          </cell>
          <cell r="C177">
            <v>-6776.71662574083</v>
          </cell>
          <cell r="D177">
            <v>-6478.84344817685</v>
          </cell>
          <cell r="E177">
            <v>-6209.35443376009</v>
          </cell>
          <cell r="F177">
            <v>-5952.61390553763</v>
          </cell>
          <cell r="G177">
            <v>-5732.70217083073</v>
          </cell>
          <cell r="H177">
            <v>-5512.76781914644</v>
          </cell>
          <cell r="I177">
            <v>-5277.93075023009</v>
          </cell>
          <cell r="J177">
            <v>-5025.46873509748</v>
          </cell>
          <cell r="K177">
            <v>-4753.73552757686</v>
          </cell>
          <cell r="L177">
            <v>-4462.70995098568</v>
          </cell>
          <cell r="M177">
            <v>-4153.97068372111</v>
          </cell>
          <cell r="N177">
            <v>-3841.59492113479</v>
          </cell>
          <cell r="O177">
            <v>-3514.29075143041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-3762.3409102397</v>
          </cell>
          <cell r="B178">
            <v>-7149.64141544928</v>
          </cell>
          <cell r="C178">
            <v>-6741.31731971083</v>
          </cell>
          <cell r="D178">
            <v>-6439.43482421564</v>
          </cell>
          <cell r="E178">
            <v>-6166.58206255134</v>
          </cell>
          <cell r="F178">
            <v>-5912.31332416587</v>
          </cell>
          <cell r="G178">
            <v>-5690.64816002703</v>
          </cell>
          <cell r="H178">
            <v>-5468.02609720743</v>
          </cell>
          <cell r="I178">
            <v>-5230.28937228381</v>
          </cell>
          <cell r="J178">
            <v>-4974.70318480931</v>
          </cell>
          <cell r="K178">
            <v>-4699.60277974932</v>
          </cell>
          <cell r="L178">
            <v>-4404.94908890223</v>
          </cell>
          <cell r="M178">
            <v>-4092.29955986382</v>
          </cell>
          <cell r="N178">
            <v>-3775.71045929924</v>
          </cell>
          <cell r="O178">
            <v>-3443.86537166019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-3190.90582194517</v>
          </cell>
          <cell r="B179">
            <v>-5961.02209840014</v>
          </cell>
          <cell r="C179">
            <v>-5502.52430659418</v>
          </cell>
          <cell r="D179">
            <v>-5143.96410047635</v>
          </cell>
          <cell r="E179">
            <v>-4806.93144224753</v>
          </cell>
          <cell r="F179">
            <v>-4474.13132682846</v>
          </cell>
          <cell r="G179">
            <v>-4168.63349057334</v>
          </cell>
          <cell r="H179">
            <v>-3854.88352424403</v>
          </cell>
          <cell r="I179">
            <v>-3518.79024981393</v>
          </cell>
          <cell r="J179">
            <v>-3157.23954500577</v>
          </cell>
          <cell r="K179">
            <v>-2767.92548270151</v>
          </cell>
          <cell r="L179">
            <v>-2350.2142706169</v>
          </cell>
          <cell r="M179">
            <v>-1904.93110611505</v>
          </cell>
          <cell r="N179">
            <v>-1445.43451531377</v>
          </cell>
          <cell r="O179">
            <v>-959.564818531454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-3702.01438265959</v>
          </cell>
          <cell r="B180">
            <v>-7023.77501426348</v>
          </cell>
          <cell r="C180">
            <v>-6609.10911840756</v>
          </cell>
          <cell r="D180">
            <v>-6300.56206293006</v>
          </cell>
          <cell r="E180">
            <v>-6017.9296788434</v>
          </cell>
          <cell r="F180">
            <v>-5746.0506294719</v>
          </cell>
          <cell r="G180">
            <v>-5513.16558219169</v>
          </cell>
          <cell r="H180">
            <v>-5279.61636767891</v>
          </cell>
          <cell r="I180">
            <v>-5030.08792726541</v>
          </cell>
          <cell r="J180">
            <v>-4761.79752544412</v>
          </cell>
          <cell r="K180">
            <v>-4473.00423567016</v>
          </cell>
          <cell r="L180">
            <v>-4163.59705507395</v>
          </cell>
          <cell r="M180">
            <v>-3835.04627534397</v>
          </cell>
          <cell r="N180">
            <v>-3501.3238778626</v>
          </cell>
          <cell r="O180">
            <v>-3151.01298174911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-3411.60466848324</v>
          </cell>
          <cell r="B181">
            <v>-6417.4300179122</v>
          </cell>
          <cell r="C181">
            <v>-5976.81975388023</v>
          </cell>
          <cell r="D181">
            <v>-5640.36014017145</v>
          </cell>
          <cell r="E181">
            <v>-5324.15779208611</v>
          </cell>
          <cell r="F181">
            <v>-5019.70786583562</v>
          </cell>
          <cell r="G181">
            <v>-4745.67654394799</v>
          </cell>
          <cell r="H181">
            <v>-4466.25724109857</v>
          </cell>
          <cell r="I181">
            <v>-4167.21949938467</v>
          </cell>
          <cell r="J181">
            <v>-3845.59031588626</v>
          </cell>
          <cell r="K181">
            <v>-3499.30583017047</v>
          </cell>
          <cell r="L181">
            <v>-3127.9558487034</v>
          </cell>
          <cell r="M181">
            <v>-2732.64190146727</v>
          </cell>
          <cell r="N181">
            <v>-2326.98492430167</v>
          </cell>
          <cell r="O181">
            <v>-1899.14339411215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>
            <v>-3401.03332931617</v>
          </cell>
          <cell r="B182">
            <v>-6395.51876930142</v>
          </cell>
          <cell r="C182">
            <v>-5958.43220784912</v>
          </cell>
          <cell r="D182">
            <v>-5623.62866525912</v>
          </cell>
          <cell r="E182">
            <v>-5307.92987759741</v>
          </cell>
          <cell r="F182">
            <v>-4999.95731907451</v>
          </cell>
          <cell r="G182">
            <v>-4724.47644343492</v>
          </cell>
          <cell r="H182">
            <v>-4443.90317669876</v>
          </cell>
          <cell r="I182">
            <v>-4143.61908087643</v>
          </cell>
          <cell r="J182">
            <v>-3820.64728972923</v>
          </cell>
          <cell r="K182">
            <v>-3472.91555065072</v>
          </cell>
          <cell r="L182">
            <v>-3100.00637737411</v>
          </cell>
          <cell r="M182">
            <v>-2703.01177862321</v>
          </cell>
          <cell r="N182">
            <v>-2295.54409219091</v>
          </cell>
          <cell r="O182">
            <v>-1865.75086707561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-3634.76244403676</v>
          </cell>
          <cell r="B183">
            <v>-6885.0320542481</v>
          </cell>
          <cell r="C183">
            <v>-6465.05888529817</v>
          </cell>
          <cell r="D183">
            <v>-6152.51167866393</v>
          </cell>
          <cell r="E183">
            <v>-5857.32585815222</v>
          </cell>
          <cell r="F183">
            <v>-5573.89104707911</v>
          </cell>
          <cell r="G183">
            <v>-5330.71718693193</v>
          </cell>
          <cell r="H183">
            <v>-5086.1987420308</v>
          </cell>
          <cell r="I183">
            <v>-4824.83128219897</v>
          </cell>
          <cell r="J183">
            <v>-4543.78604180364</v>
          </cell>
          <cell r="K183">
            <v>-4241.24502281642</v>
          </cell>
          <cell r="L183">
            <v>-3917.02554043248</v>
          </cell>
          <cell r="M183">
            <v>-3572.50984205923</v>
          </cell>
          <cell r="N183">
            <v>-3221.58582718252</v>
          </cell>
          <cell r="O183">
            <v>-2852.73520803802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-3437.58635104244</v>
          </cell>
          <cell r="B184">
            <v>-6474.75118138839</v>
          </cell>
          <cell r="C184">
            <v>-6040.42415797896</v>
          </cell>
          <cell r="D184">
            <v>-5712.24308366352</v>
          </cell>
          <cell r="E184">
            <v>-5399.17884673411</v>
          </cell>
          <cell r="F184">
            <v>-5093.01218513063</v>
          </cell>
          <cell r="G184">
            <v>-4822.54271097261</v>
          </cell>
          <cell r="H184">
            <v>-4547.89324776597</v>
          </cell>
          <cell r="I184">
            <v>-4254.0024698701</v>
          </cell>
          <cell r="J184">
            <v>-3937.91859490854</v>
          </cell>
          <cell r="K184">
            <v>-3597.61092625415</v>
          </cell>
          <cell r="L184">
            <v>-3232.70074587848</v>
          </cell>
          <cell r="M184">
            <v>-2844.32755003995</v>
          </cell>
          <cell r="N184">
            <v>-2446.14914102959</v>
          </cell>
          <cell r="O184">
            <v>-2026.36777148831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-3447.49804769191</v>
          </cell>
          <cell r="B185">
            <v>-6496.42712373622</v>
          </cell>
          <cell r="C185">
            <v>-6059.86665386305</v>
          </cell>
          <cell r="D185">
            <v>-5727.34296179011</v>
          </cell>
          <cell r="E185">
            <v>-5416.20438003927</v>
          </cell>
          <cell r="F185">
            <v>-5108.0006012587</v>
          </cell>
          <cell r="G185">
            <v>-4837.75997918012</v>
          </cell>
          <cell r="H185">
            <v>-4563.83993139534</v>
          </cell>
          <cell r="I185">
            <v>-4270.73777271427</v>
          </cell>
          <cell r="J185">
            <v>-3955.50327627204</v>
          </cell>
          <cell r="K185">
            <v>-3616.11130746616</v>
          </cell>
          <cell r="L185">
            <v>-3252.1875332307</v>
          </cell>
          <cell r="M185">
            <v>-2864.87770267187</v>
          </cell>
          <cell r="N185">
            <v>-2467.84482888411</v>
          </cell>
          <cell r="O185">
            <v>-2049.29830730914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-3103.9372065924</v>
          </cell>
          <cell r="B186">
            <v>-5779.49527090188</v>
          </cell>
          <cell r="C186">
            <v>-5312.51950159761</v>
          </cell>
          <cell r="D186">
            <v>-4944.14290370818</v>
          </cell>
          <cell r="E186">
            <v>-4588.32490088609</v>
          </cell>
          <cell r="F186">
            <v>-4235.28410940485</v>
          </cell>
          <cell r="G186">
            <v>-3914.57759141364</v>
          </cell>
          <cell r="H186">
            <v>-3585.21312912286</v>
          </cell>
          <cell r="I186">
            <v>-3232.26973427785</v>
          </cell>
          <cell r="J186">
            <v>-2852.56500179314</v>
          </cell>
          <cell r="K186">
            <v>-2443.68409596664</v>
          </cell>
          <cell r="L186">
            <v>-2004.89048694321</v>
          </cell>
          <cell r="M186">
            <v>-1536.88477274061</v>
          </cell>
          <cell r="N186">
            <v>-1052.90509315012</v>
          </cell>
          <cell r="O186">
            <v>-540.648150270425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-3169.63374277726</v>
          </cell>
          <cell r="B187">
            <v>-5916.7114560895</v>
          </cell>
          <cell r="C187">
            <v>-5456.18041844534</v>
          </cell>
          <cell r="D187">
            <v>-5099.91055147661</v>
          </cell>
          <cell r="E187">
            <v>-4755.5396639574</v>
          </cell>
          <cell r="F187">
            <v>-4415.44287672076</v>
          </cell>
          <cell r="G187">
            <v>-4105.92162852641</v>
          </cell>
          <cell r="H187">
            <v>-3788.3113339383</v>
          </cell>
          <cell r="I187">
            <v>-3448.05229450536</v>
          </cell>
          <cell r="J187">
            <v>-3082.01345892589</v>
          </cell>
          <cell r="K187">
            <v>-2687.86198875256</v>
          </cell>
          <cell r="L187">
            <v>-2264.93868009626</v>
          </cell>
          <cell r="M187">
            <v>-1814.03793857839</v>
          </cell>
          <cell r="N187">
            <v>-1348.48851550003</v>
          </cell>
          <cell r="O187">
            <v>-856.095237498559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-3685.13237701226</v>
          </cell>
          <cell r="B188">
            <v>-6992.37386059168</v>
          </cell>
          <cell r="C188">
            <v>-6580.12826444452</v>
          </cell>
          <cell r="D188">
            <v>-6271.63481693327</v>
          </cell>
          <cell r="E188">
            <v>-5984.79161534329</v>
          </cell>
          <cell r="F188">
            <v>-5713.83560146012</v>
          </cell>
          <cell r="G188">
            <v>-5479.76595438013</v>
          </cell>
          <cell r="H188">
            <v>-5244.45780962659</v>
          </cell>
          <cell r="I188">
            <v>-4993.02913259036</v>
          </cell>
          <cell r="J188">
            <v>-4722.69182868626</v>
          </cell>
          <cell r="K188">
            <v>-4431.69202583848</v>
          </cell>
          <cell r="L188">
            <v>-4119.90773948683</v>
          </cell>
          <cell r="M188">
            <v>-3788.79460844115</v>
          </cell>
          <cell r="N188">
            <v>-3452.31164231498</v>
          </cell>
          <cell r="O188">
            <v>-3099.02516277575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-3151.14184936947</v>
          </cell>
          <cell r="B189">
            <v>-5881.31889398053</v>
          </cell>
          <cell r="C189">
            <v>-5418.83052302796</v>
          </cell>
          <cell r="D189">
            <v>-5058.55065753358</v>
          </cell>
          <cell r="E189">
            <v>-4706.46790836114</v>
          </cell>
          <cell r="F189">
            <v>-4361.02219301295</v>
          </cell>
          <cell r="G189">
            <v>-4047.97030748638</v>
          </cell>
          <cell r="H189">
            <v>-3726.77182073694</v>
          </cell>
          <cell r="I189">
            <v>-3382.64083470621</v>
          </cell>
          <cell r="J189">
            <v>-3012.43039677054</v>
          </cell>
          <cell r="K189">
            <v>-2613.78270239619</v>
          </cell>
          <cell r="L189">
            <v>-2186.01488548162</v>
          </cell>
          <cell r="M189">
            <v>-1729.8927744267</v>
          </cell>
          <cell r="N189">
            <v>-1258.71740283706</v>
          </cell>
          <cell r="O189">
            <v>-760.26064980783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-3577.42031140245</v>
          </cell>
          <cell r="B190">
            <v>-6768.82915642006</v>
          </cell>
          <cell r="C190">
            <v>-6344.44794045285</v>
          </cell>
          <cell r="D190">
            <v>-6028.04689717431</v>
          </cell>
          <cell r="E190">
            <v>-5728.93902228841</v>
          </cell>
          <cell r="F190">
            <v>-5446.36633412412</v>
          </cell>
          <cell r="G190">
            <v>-5197.26448543887</v>
          </cell>
          <cell r="H190">
            <v>-4945.13325669652</v>
          </cell>
          <cell r="I190">
            <v>-4675.54634409845</v>
          </cell>
          <cell r="J190">
            <v>-4385.64636973494</v>
          </cell>
          <cell r="K190">
            <v>-4073.56087927229</v>
          </cell>
          <cell r="L190">
            <v>-3739.05828478469</v>
          </cell>
          <cell r="M190">
            <v>-3383.45884809373</v>
          </cell>
          <cell r="N190">
            <v>-3020.59295698578</v>
          </cell>
          <cell r="O190">
            <v>-2638.87106122588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-3177.84698739829</v>
          </cell>
          <cell r="B191">
            <v>-5934.56886598246</v>
          </cell>
          <cell r="C191">
            <v>-5475.17743785509</v>
          </cell>
          <cell r="D191">
            <v>-5113.15236742845</v>
          </cell>
          <cell r="E191">
            <v>-4769.16613937529</v>
          </cell>
          <cell r="F191">
            <v>-4429.77761562653</v>
          </cell>
          <cell r="G191">
            <v>-4120.96133522298</v>
          </cell>
          <cell r="H191">
            <v>-3804.1352958421</v>
          </cell>
          <cell r="I191">
            <v>-3464.72358140572</v>
          </cell>
          <cell r="J191">
            <v>-3099.59745795205</v>
          </cell>
          <cell r="K191">
            <v>-2706.42988000201</v>
          </cell>
          <cell r="L191">
            <v>-2284.56652179614</v>
          </cell>
          <cell r="M191">
            <v>-1834.80834131997</v>
          </cell>
          <cell r="N191">
            <v>-1370.48985538318</v>
          </cell>
          <cell r="O191">
            <v>-879.423399255764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-3440.87670850091</v>
          </cell>
          <cell r="B192">
            <v>-6481.33936445964</v>
          </cell>
          <cell r="C192">
            <v>-6046.29619856536</v>
          </cell>
          <cell r="D192">
            <v>-5720.63353891706</v>
          </cell>
          <cell r="E192">
            <v>-5408.06807003898</v>
          </cell>
          <cell r="F192">
            <v>-5105.59641754784</v>
          </cell>
          <cell r="G192">
            <v>-4836.41322426497</v>
          </cell>
          <cell r="H192">
            <v>-4562.68523878625</v>
          </cell>
          <cell r="I192">
            <v>-4269.78836114125</v>
          </cell>
          <cell r="J192">
            <v>-3954.7753862753</v>
          </cell>
          <cell r="K192">
            <v>-3615.62188571701</v>
          </cell>
          <cell r="L192">
            <v>-3251.95534326331</v>
          </cell>
          <cell r="M192">
            <v>-2864.92246343362</v>
          </cell>
          <cell r="N192">
            <v>-2468.18829140419</v>
          </cell>
          <cell r="O192">
            <v>-2049.96340995699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>
            <v>-3443.81867760216</v>
          </cell>
          <cell r="B193">
            <v>-6488.32899519127</v>
          </cell>
          <cell r="C193">
            <v>-6050.19753176616</v>
          </cell>
          <cell r="D193">
            <v>-5717.7238024732</v>
          </cell>
          <cell r="E193">
            <v>-5410.97597168455</v>
          </cell>
          <cell r="F193">
            <v>-5111.80588611579</v>
          </cell>
          <cell r="G193">
            <v>-4843.29151207074</v>
          </cell>
          <cell r="H193">
            <v>-4569.972509879</v>
          </cell>
          <cell r="I193">
            <v>-4277.51707879811</v>
          </cell>
          <cell r="J193">
            <v>-3962.97969301505</v>
          </cell>
          <cell r="K193">
            <v>-3624.33880837158</v>
          </cell>
          <cell r="L193">
            <v>-3261.22457192294</v>
          </cell>
          <cell r="M193">
            <v>-2874.78698066429</v>
          </cell>
          <cell r="N193">
            <v>-2478.6942053893</v>
          </cell>
          <cell r="O193">
            <v>-2061.16061960892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-3690.19989256302</v>
          </cell>
          <cell r="B194">
            <v>-6999.01628934136</v>
          </cell>
          <cell r="C194">
            <v>-6587.42581649846</v>
          </cell>
          <cell r="D194">
            <v>-6283.99054886906</v>
          </cell>
          <cell r="E194">
            <v>-6005.97739795365</v>
          </cell>
          <cell r="F194">
            <v>-5736.57218607664</v>
          </cell>
          <cell r="G194">
            <v>-5503.84079063784</v>
          </cell>
          <cell r="H194">
            <v>-5270.11736659873</v>
          </cell>
          <cell r="I194">
            <v>-5020.39805743936</v>
          </cell>
          <cell r="J194">
            <v>-4751.90253269492</v>
          </cell>
          <cell r="K194">
            <v>-4462.88773130461</v>
          </cell>
          <cell r="L194">
            <v>-4153.24230703719</v>
          </cell>
          <cell r="M194">
            <v>-3824.43432369305</v>
          </cell>
          <cell r="N194">
            <v>-3490.43521968011</v>
          </cell>
          <cell r="O194">
            <v>-3139.82567112029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-3260.64874566471</v>
          </cell>
          <cell r="B195">
            <v>-6107.20021595058</v>
          </cell>
          <cell r="C195">
            <v>-5656.57677621204</v>
          </cell>
          <cell r="D195">
            <v>-5306.2655016104</v>
          </cell>
          <cell r="E195">
            <v>-4973.80915714521</v>
          </cell>
          <cell r="F195">
            <v>-4646.65831259336</v>
          </cell>
          <cell r="G195">
            <v>-4350.66070758379</v>
          </cell>
          <cell r="H195">
            <v>-4047.75274743638</v>
          </cell>
          <cell r="I195">
            <v>-3723.36193055185</v>
          </cell>
          <cell r="J195">
            <v>-3374.41880389843</v>
          </cell>
          <cell r="K195">
            <v>-2998.6938580497</v>
          </cell>
          <cell r="L195">
            <v>-2595.62394160387</v>
          </cell>
          <cell r="M195">
            <v>-2166.12149381521</v>
          </cell>
          <cell r="N195">
            <v>-1723.62793853401</v>
          </cell>
          <cell r="O195">
            <v>-1256.08404635101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-3473.03691174085</v>
          </cell>
          <cell r="B196">
            <v>-6547.90214215815</v>
          </cell>
          <cell r="C196">
            <v>-6114.444031149</v>
          </cell>
          <cell r="D196">
            <v>-5782.95992955133</v>
          </cell>
          <cell r="E196">
            <v>-5469.63814556623</v>
          </cell>
          <cell r="F196">
            <v>-5168.77311509444</v>
          </cell>
          <cell r="G196">
            <v>-4902.73136611609</v>
          </cell>
          <cell r="H196">
            <v>-4632.62587090353</v>
          </cell>
          <cell r="I196">
            <v>-4343.64140927178</v>
          </cell>
          <cell r="J196">
            <v>-4032.84301728144</v>
          </cell>
          <cell r="K196">
            <v>-3698.23257798003</v>
          </cell>
          <cell r="L196">
            <v>-3339.46049707579</v>
          </cell>
          <cell r="M196">
            <v>-2957.70333792519</v>
          </cell>
          <cell r="N196">
            <v>-2566.65316512248</v>
          </cell>
          <cell r="O196">
            <v>-2154.55483589339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-3661.85250398063</v>
          </cell>
          <cell r="B197">
            <v>-6945.74563734697</v>
          </cell>
          <cell r="C197">
            <v>-6536.04840014335</v>
          </cell>
          <cell r="D197">
            <v>-6235.59039547128</v>
          </cell>
          <cell r="E197">
            <v>-5953.5716711739</v>
          </cell>
          <cell r="F197">
            <v>-5678.10287133536</v>
          </cell>
          <cell r="G197">
            <v>-5441.83573793945</v>
          </cell>
          <cell r="H197">
            <v>-5204.69855173305</v>
          </cell>
          <cell r="I197">
            <v>-4951.29247794824</v>
          </cell>
          <cell r="J197">
            <v>-4678.82541035444</v>
          </cell>
          <cell r="K197">
            <v>-4385.5295621175</v>
          </cell>
          <cell r="L197">
            <v>-4071.27192501531</v>
          </cell>
          <cell r="M197">
            <v>-3737.49248796318</v>
          </cell>
          <cell r="N197">
            <v>-3398.1371661752</v>
          </cell>
          <cell r="O197">
            <v>-3041.75439993002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-3143.30929773487</v>
          </cell>
          <cell r="B198">
            <v>-5861.79619191733</v>
          </cell>
          <cell r="C198">
            <v>-5394.1694674064</v>
          </cell>
          <cell r="D198">
            <v>-5030.35336868633</v>
          </cell>
          <cell r="E198">
            <v>-4683.17112640377</v>
          </cell>
          <cell r="F198">
            <v>-4332.37891304824</v>
          </cell>
          <cell r="G198">
            <v>-4016.73929276469</v>
          </cell>
          <cell r="H198">
            <v>-3693.4574490907</v>
          </cell>
          <cell r="I198">
            <v>-3347.07942395816</v>
          </cell>
          <cell r="J198">
            <v>-2974.44785316475</v>
          </cell>
          <cell r="K198">
            <v>-2573.19077880998</v>
          </cell>
          <cell r="L198">
            <v>-2142.61129725245</v>
          </cell>
          <cell r="M198">
            <v>-1683.45895643448</v>
          </cell>
          <cell r="N198">
            <v>-1209.0183987569</v>
          </cell>
          <cell r="O198">
            <v>-707.04268647123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-3770.32450656123</v>
          </cell>
          <cell r="B199">
            <v>-7166.44828568183</v>
          </cell>
          <cell r="C199">
            <v>-6758.75642982924</v>
          </cell>
          <cell r="D199">
            <v>-6463.2270199793</v>
          </cell>
          <cell r="E199">
            <v>-6184.88054387079</v>
          </cell>
          <cell r="F199">
            <v>-5910.7097349056</v>
          </cell>
          <cell r="G199">
            <v>-5685.63299722445</v>
          </cell>
          <cell r="H199">
            <v>-5462.24912217443</v>
          </cell>
          <cell r="I199">
            <v>-5223.693567733</v>
          </cell>
          <cell r="J199">
            <v>-4967.22460108057</v>
          </cell>
          <cell r="K199">
            <v>-4691.17319912118</v>
          </cell>
          <cell r="L199">
            <v>-4395.49436829355</v>
          </cell>
          <cell r="M199">
            <v>-4081.74042971406</v>
          </cell>
          <cell r="N199">
            <v>-3763.9608667052</v>
          </cell>
          <cell r="O199">
            <v>-3430.8332126488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-3302.84473735532</v>
          </cell>
          <cell r="B200">
            <v>-6193.81324761089</v>
          </cell>
          <cell r="C200">
            <v>-5744.49038478916</v>
          </cell>
          <cell r="D200">
            <v>-5400.46815498966</v>
          </cell>
          <cell r="E200">
            <v>-5072.52563915728</v>
          </cell>
          <cell r="F200">
            <v>-4749.34863109561</v>
          </cell>
          <cell r="G200">
            <v>-4459.02535725133</v>
          </cell>
          <cell r="H200">
            <v>-4162.5269758673</v>
          </cell>
          <cell r="I200">
            <v>-3845.05475322586</v>
          </cell>
          <cell r="J200">
            <v>-3503.56527607173</v>
          </cell>
          <cell r="K200">
            <v>-3135.87431838166</v>
          </cell>
          <cell r="L200">
            <v>-2741.46039699664</v>
          </cell>
          <cell r="M200">
            <v>-2321.28762413882</v>
          </cell>
          <cell r="N200">
            <v>-1888.84633822206</v>
          </cell>
          <cell r="O200">
            <v>-1432.13679167643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-3752.35625345116</v>
          </cell>
          <cell r="B201">
            <v>-7129.72130899709</v>
          </cell>
          <cell r="C201">
            <v>-6721.07668215003</v>
          </cell>
          <cell r="D201">
            <v>-6419.55538405944</v>
          </cell>
          <cell r="E201">
            <v>-6136.84812523071</v>
          </cell>
          <cell r="F201">
            <v>-5865.21254227793</v>
          </cell>
          <cell r="G201">
            <v>-5638.30702781484</v>
          </cell>
          <cell r="H201">
            <v>-5412.10359777284</v>
          </cell>
          <cell r="I201">
            <v>-5170.50472591585</v>
          </cell>
          <cell r="J201">
            <v>-4910.757057082</v>
          </cell>
          <cell r="K201">
            <v>-4631.1716967745</v>
          </cell>
          <cell r="L201">
            <v>-4331.68527922344</v>
          </cell>
          <cell r="M201">
            <v>-4013.82743907231</v>
          </cell>
          <cell r="N201">
            <v>-3691.62609994284</v>
          </cell>
          <cell r="O201">
            <v>-3353.73267379855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-3643.26362919043</v>
          </cell>
          <cell r="B202">
            <v>-6903.96754507606</v>
          </cell>
          <cell r="C202">
            <v>-6485.07054400701</v>
          </cell>
          <cell r="D202">
            <v>-6176.15195258334</v>
          </cell>
          <cell r="E202">
            <v>-5891.84323578577</v>
          </cell>
          <cell r="F202">
            <v>-5616.41997720079</v>
          </cell>
          <cell r="G202">
            <v>-5376.78942657915</v>
          </cell>
          <cell r="H202">
            <v>-5135.45989157417</v>
          </cell>
          <cell r="I202">
            <v>-4877.53111657825</v>
          </cell>
          <cell r="J202">
            <v>-4600.1911175533</v>
          </cell>
          <cell r="K202">
            <v>-4301.6433151232</v>
          </cell>
          <cell r="L202">
            <v>-3981.72672540573</v>
          </cell>
          <cell r="M202">
            <v>-3641.84829210904</v>
          </cell>
          <cell r="N202">
            <v>-3295.92121757856</v>
          </cell>
          <cell r="O202">
            <v>-2932.4557919155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-3437.74112506088</v>
          </cell>
          <cell r="B203">
            <v>-6478.26665613767</v>
          </cell>
          <cell r="C203">
            <v>-6045.75574778651</v>
          </cell>
          <cell r="D203">
            <v>-5716.2496040675</v>
          </cell>
          <cell r="E203">
            <v>-5408.65422001501</v>
          </cell>
          <cell r="F203">
            <v>-5102.74368212881</v>
          </cell>
          <cell r="G203">
            <v>-4832.86539569417</v>
          </cell>
          <cell r="H203">
            <v>-4559.04202877251</v>
          </cell>
          <cell r="I203">
            <v>-4266.04133819032</v>
          </cell>
          <cell r="J203">
            <v>-3950.91667567206</v>
          </cell>
          <cell r="K203">
            <v>-3611.64266472912</v>
          </cell>
          <cell r="L203">
            <v>-3247.84640848605</v>
          </cell>
          <cell r="M203">
            <v>-2860.67359271878</v>
          </cell>
          <cell r="N203">
            <v>-2463.78877329092</v>
          </cell>
          <cell r="O203">
            <v>-2045.40139716657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-3261.10806573062</v>
          </cell>
          <cell r="B204">
            <v>-6105.62935349745</v>
          </cell>
          <cell r="C204">
            <v>-5647.70189460434</v>
          </cell>
          <cell r="D204">
            <v>-5293.47580261803</v>
          </cell>
          <cell r="E204">
            <v>-4956.04559200354</v>
          </cell>
          <cell r="F204">
            <v>-4625.11515275748</v>
          </cell>
          <cell r="G204">
            <v>-4327.13937854867</v>
          </cell>
          <cell r="H204">
            <v>-4022.36954957397</v>
          </cell>
          <cell r="I204">
            <v>-3695.97252657825</v>
          </cell>
          <cell r="J204">
            <v>-3344.86741007505</v>
          </cell>
          <cell r="K204">
            <v>-2966.81266377467</v>
          </cell>
          <cell r="L204">
            <v>-2561.23204812444</v>
          </cell>
          <cell r="M204">
            <v>-2129.02401931608</v>
          </cell>
          <cell r="N204">
            <v>-1683.61481144032</v>
          </cell>
          <cell r="O204">
            <v>-1212.92894726336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-3375.85234911731</v>
          </cell>
          <cell r="B205">
            <v>-6345.7441024076</v>
          </cell>
          <cell r="C205">
            <v>-5903.1837029373</v>
          </cell>
          <cell r="D205">
            <v>-5565.5644297509</v>
          </cell>
          <cell r="E205">
            <v>-5248.5999005128</v>
          </cell>
          <cell r="F205">
            <v>-4934.97714366104</v>
          </cell>
          <cell r="G205">
            <v>-4655.35001112531</v>
          </cell>
          <cell r="H205">
            <v>-4370.63881629102</v>
          </cell>
          <cell r="I205">
            <v>-4065.88854802208</v>
          </cell>
          <cell r="J205">
            <v>-3738.10512314619</v>
          </cell>
          <cell r="K205">
            <v>-3385.18717265588</v>
          </cell>
          <cell r="L205">
            <v>-3006.69020694936</v>
          </cell>
          <cell r="M205">
            <v>-2603.67298286834</v>
          </cell>
          <cell r="N205">
            <v>-2189.71615710162</v>
          </cell>
          <cell r="O205">
            <v>-1752.92898584903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-3319.88811420915</v>
          </cell>
          <cell r="B206">
            <v>-6233.14319220334</v>
          </cell>
          <cell r="C206">
            <v>-5789.69596630886</v>
          </cell>
          <cell r="D206">
            <v>-5449.00839139406</v>
          </cell>
          <cell r="E206">
            <v>-5121.8840071584</v>
          </cell>
          <cell r="F206">
            <v>-4804.79872386047</v>
          </cell>
          <cell r="G206">
            <v>-4518.47382478826</v>
          </cell>
          <cell r="H206">
            <v>-4225.82050806026</v>
          </cell>
          <cell r="I206">
            <v>-3912.49624410378</v>
          </cell>
          <cell r="J206">
            <v>-3575.47595309472</v>
          </cell>
          <cell r="K206">
            <v>-3212.60178675935</v>
          </cell>
          <cell r="L206">
            <v>-2823.37794608563</v>
          </cell>
          <cell r="M206">
            <v>-2408.79882406742</v>
          </cell>
          <cell r="N206">
            <v>-1982.38478796762</v>
          </cell>
          <cell r="O206">
            <v>-1532.1710529806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>
            <v>-3334.27038469882</v>
          </cell>
          <cell r="B207">
            <v>-6264.65161512053</v>
          </cell>
          <cell r="C207">
            <v>-5827.28060723687</v>
          </cell>
          <cell r="D207">
            <v>-5493.0642830128</v>
          </cell>
          <cell r="E207">
            <v>-5171.15550771909</v>
          </cell>
          <cell r="F207">
            <v>-4852.83886656114</v>
          </cell>
          <cell r="G207">
            <v>-4568.86517988014</v>
          </cell>
          <cell r="H207">
            <v>-4279.45304718302</v>
          </cell>
          <cell r="I207">
            <v>-3969.62541446962</v>
          </cell>
          <cell r="J207">
            <v>-3636.37251965285</v>
          </cell>
          <cell r="K207">
            <v>-3277.5587890831</v>
          </cell>
          <cell r="L207">
            <v>-2892.71003953996</v>
          </cell>
          <cell r="M207">
            <v>-2482.84622516305</v>
          </cell>
          <cell r="N207">
            <v>-2061.51299147512</v>
          </cell>
          <cell r="O207">
            <v>-1616.77506161151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-3122.14060235631</v>
          </cell>
          <cell r="B208">
            <v>-5818.82788012271</v>
          </cell>
          <cell r="C208">
            <v>-5357.29299066665</v>
          </cell>
          <cell r="D208">
            <v>-4996.27960392404</v>
          </cell>
          <cell r="E208">
            <v>-4651.65437033141</v>
          </cell>
          <cell r="F208">
            <v>-4305.82658893647</v>
          </cell>
          <cell r="G208">
            <v>-3990.01835246963</v>
          </cell>
          <cell r="H208">
            <v>-3665.65961450978</v>
          </cell>
          <cell r="I208">
            <v>-3318.11540420983</v>
          </cell>
          <cell r="J208">
            <v>-2944.22813675758</v>
          </cell>
          <cell r="K208">
            <v>-2541.61703989291</v>
          </cell>
          <cell r="L208">
            <v>-2109.5792623952</v>
          </cell>
          <cell r="M208">
            <v>-1648.85457147723</v>
          </cell>
          <cell r="N208">
            <v>-1172.72044093115</v>
          </cell>
          <cell r="O208">
            <v>-668.918836457777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-3752.87704964182</v>
          </cell>
          <cell r="B209">
            <v>-7129.56577167163</v>
          </cell>
          <cell r="C209">
            <v>-6720.05388364986</v>
          </cell>
          <cell r="D209">
            <v>-6420.05979929809</v>
          </cell>
          <cell r="E209">
            <v>-6139.09036924207</v>
          </cell>
          <cell r="F209">
            <v>-5867.12529360699</v>
          </cell>
          <cell r="G209">
            <v>-5640.23032388944</v>
          </cell>
          <cell r="H209">
            <v>-5414.13971614384</v>
          </cell>
          <cell r="I209">
            <v>-5172.66263336019</v>
          </cell>
          <cell r="J209">
            <v>-4913.04617100034</v>
          </cell>
          <cell r="K209">
            <v>-4633.60223389709</v>
          </cell>
          <cell r="L209">
            <v>-4334.26818777047</v>
          </cell>
          <cell r="M209">
            <v>-4016.57457886415</v>
          </cell>
          <cell r="N209">
            <v>-3694.55018984715</v>
          </cell>
          <cell r="O209">
            <v>-3356.84748174312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-3650.08925271284</v>
          </cell>
          <cell r="B210">
            <v>-6915.72218947282</v>
          </cell>
          <cell r="C210">
            <v>-6501.29392237516</v>
          </cell>
          <cell r="D210">
            <v>-6195.55763715365</v>
          </cell>
          <cell r="E210">
            <v>-5904.87312836519</v>
          </cell>
          <cell r="F210">
            <v>-5626.25578055507</v>
          </cell>
          <cell r="G210">
            <v>-5386.62079338069</v>
          </cell>
          <cell r="H210">
            <v>-5145.69603993029</v>
          </cell>
          <cell r="I210">
            <v>-4888.20551495916</v>
          </cell>
          <cell r="J210">
            <v>-4611.3374210208</v>
          </cell>
          <cell r="K210">
            <v>-4313.29846177047</v>
          </cell>
          <cell r="L210">
            <v>-3993.92991517633</v>
          </cell>
          <cell r="M210">
            <v>-3654.6423738898</v>
          </cell>
          <cell r="N210">
            <v>-3309.35176097699</v>
          </cell>
          <cell r="O210">
            <v>-2946.57250997595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-3663.44756142603</v>
          </cell>
          <cell r="B211">
            <v>-6948.1374073953</v>
          </cell>
          <cell r="C211">
            <v>-6536.69676754646</v>
          </cell>
          <cell r="D211">
            <v>-6240.89116922464</v>
          </cell>
          <cell r="E211">
            <v>-5967.12293979904</v>
          </cell>
          <cell r="F211">
            <v>-5696.02927795859</v>
          </cell>
          <cell r="G211">
            <v>-5461.41445767367</v>
          </cell>
          <cell r="H211">
            <v>-5225.71662121784</v>
          </cell>
          <cell r="I211">
            <v>-4973.86209728387</v>
          </cell>
          <cell r="J211">
            <v>-4703.06694777327</v>
          </cell>
          <cell r="K211">
            <v>-4411.57288106597</v>
          </cell>
          <cell r="L211">
            <v>-4099.25683437557</v>
          </cell>
          <cell r="M211">
            <v>-3767.56978654537</v>
          </cell>
          <cell r="N211">
            <v>-3430.46922349188</v>
          </cell>
          <cell r="O211">
            <v>-3076.51632686211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-3514.14038155674</v>
          </cell>
          <cell r="B212">
            <v>-6632.29534964105</v>
          </cell>
          <cell r="C212">
            <v>-6204.02876405758</v>
          </cell>
          <cell r="D212">
            <v>-5882.10123798489</v>
          </cell>
          <cell r="E212">
            <v>-5573.04949095144</v>
          </cell>
          <cell r="F212">
            <v>-5277.74635300167</v>
          </cell>
          <cell r="G212">
            <v>-5018.10793812139</v>
          </cell>
          <cell r="H212">
            <v>-4755.00114305435</v>
          </cell>
          <cell r="I212">
            <v>-4473.56987676589</v>
          </cell>
          <cell r="J212">
            <v>-4170.90904699603</v>
          </cell>
          <cell r="K212">
            <v>-3845.06956466999</v>
          </cell>
          <cell r="L212">
            <v>-3495.74769827422</v>
          </cell>
          <cell r="M212">
            <v>-3124.17605299548</v>
          </cell>
          <cell r="N212">
            <v>-2744.10046732583</v>
          </cell>
          <cell r="O212">
            <v>-2343.83036560168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-3153.1820767383</v>
          </cell>
          <cell r="B213">
            <v>-5884.90025769073</v>
          </cell>
          <cell r="C213">
            <v>-5426.27056515418</v>
          </cell>
          <cell r="D213">
            <v>-5072.32667437132</v>
          </cell>
          <cell r="E213">
            <v>-4726.8932259876</v>
          </cell>
          <cell r="F213">
            <v>-4390.91649476969</v>
          </cell>
          <cell r="G213">
            <v>-4081.13641435047</v>
          </cell>
          <cell r="H213">
            <v>-3762.40242549217</v>
          </cell>
          <cell r="I213">
            <v>-3420.92789160706</v>
          </cell>
          <cell r="J213">
            <v>-3053.58002006703</v>
          </cell>
          <cell r="K213">
            <v>-2658.01721373235</v>
          </cell>
          <cell r="L213">
            <v>-2233.57367955781</v>
          </cell>
          <cell r="M213">
            <v>-1781.0340171267</v>
          </cell>
          <cell r="N213">
            <v>-1313.71911578246</v>
          </cell>
          <cell r="O213">
            <v>-819.422624511931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-3369.6938568625</v>
          </cell>
          <cell r="B214">
            <v>-6337.88918651424</v>
          </cell>
          <cell r="C214">
            <v>-5904.11355392848</v>
          </cell>
          <cell r="D214">
            <v>-5572.75036325045</v>
          </cell>
          <cell r="E214">
            <v>-5249.1904983244</v>
          </cell>
          <cell r="F214">
            <v>-4933.34773366914</v>
          </cell>
          <cell r="G214">
            <v>-4653.73196364763</v>
          </cell>
          <cell r="H214">
            <v>-4369.22652319924</v>
          </cell>
          <cell r="I214">
            <v>-4064.69609280334</v>
          </cell>
          <cell r="J214">
            <v>-3737.14991204904</v>
          </cell>
          <cell r="K214">
            <v>-3384.48734356893</v>
          </cell>
          <cell r="L214">
            <v>-3006.26586583087</v>
          </cell>
          <cell r="M214">
            <v>-2603.54523657615</v>
          </cell>
          <cell r="N214">
            <v>-2189.90831105199</v>
          </cell>
          <cell r="O214">
            <v>-1753.46559474008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-3791.0845641693</v>
          </cell>
          <cell r="B215">
            <v>-7210.24477922353</v>
          </cell>
          <cell r="C215">
            <v>-6806.29922529476</v>
          </cell>
          <cell r="D215">
            <v>-6509.32476723611</v>
          </cell>
          <cell r="E215">
            <v>-6235.90804203687</v>
          </cell>
          <cell r="F215">
            <v>-5974.91521133282</v>
          </cell>
          <cell r="G215">
            <v>-5755.23703158875</v>
          </cell>
          <cell r="H215">
            <v>-5536.27588059688</v>
          </cell>
          <cell r="I215">
            <v>-5302.49199129578</v>
          </cell>
          <cell r="J215">
            <v>-5051.1641211774</v>
          </cell>
          <cell r="K215">
            <v>-4780.65376117924</v>
          </cell>
          <cell r="L215">
            <v>-4490.9453090584</v>
          </cell>
          <cell r="M215">
            <v>-4183.62607394311</v>
          </cell>
          <cell r="N215">
            <v>-3872.77992840899</v>
          </cell>
          <cell r="O215">
            <v>-3547.12477978711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-3605.65980061428</v>
          </cell>
          <cell r="B216">
            <v>-6823.91868160026</v>
          </cell>
          <cell r="C216">
            <v>-6404.86149634318</v>
          </cell>
          <cell r="D216">
            <v>-6090.28321756935</v>
          </cell>
          <cell r="E216">
            <v>-5794.36111252182</v>
          </cell>
          <cell r="F216">
            <v>-5509.12466064784</v>
          </cell>
          <cell r="G216">
            <v>-5262.5291167119</v>
          </cell>
          <cell r="H216">
            <v>-5014.0792438059</v>
          </cell>
          <cell r="I216">
            <v>-4748.46738055051</v>
          </cell>
          <cell r="J216">
            <v>-4462.84962895362</v>
          </cell>
          <cell r="K216">
            <v>-4155.37997185518</v>
          </cell>
          <cell r="L216">
            <v>-3825.85037935641</v>
          </cell>
          <cell r="M216">
            <v>-3475.61118223812</v>
          </cell>
          <cell r="N216">
            <v>-3118.52048951602</v>
          </cell>
          <cell r="O216">
            <v>-2743.02330631692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-3554.71144380852</v>
          </cell>
          <cell r="B217">
            <v>-6719.17463307222</v>
          </cell>
          <cell r="C217">
            <v>-6291.27631650425</v>
          </cell>
          <cell r="D217">
            <v>-5981.56516631298</v>
          </cell>
          <cell r="E217">
            <v>-5693.30691394508</v>
          </cell>
          <cell r="F217">
            <v>-5401.81214558687</v>
          </cell>
          <cell r="G217">
            <v>-5149.02866218384</v>
          </cell>
          <cell r="H217">
            <v>-4894.20493264157</v>
          </cell>
          <cell r="I217">
            <v>-4621.71049296679</v>
          </cell>
          <cell r="J217">
            <v>-4328.67835115513</v>
          </cell>
          <cell r="K217">
            <v>-4013.21664591286</v>
          </cell>
          <cell r="L217">
            <v>-3675.07662135041</v>
          </cell>
          <cell r="M217">
            <v>-3315.55648240232</v>
          </cell>
          <cell r="N217">
            <v>-2948.46640376409</v>
          </cell>
          <cell r="O217">
            <v>-2562.19149678547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-3750.07895895173</v>
          </cell>
          <cell r="B218">
            <v>-7124.10290556728</v>
          </cell>
          <cell r="C218">
            <v>-6717.73345453131</v>
          </cell>
          <cell r="D218">
            <v>-6425.7668726273</v>
          </cell>
          <cell r="E218">
            <v>-6153.08427364746</v>
          </cell>
          <cell r="F218">
            <v>-5890.0154463489</v>
          </cell>
          <cell r="G218">
            <v>-5666.0168408541</v>
          </cell>
          <cell r="H218">
            <v>-5442.06001131282</v>
          </cell>
          <cell r="I218">
            <v>-5202.88160524458</v>
          </cell>
          <cell r="J218">
            <v>-4945.74240705347</v>
          </cell>
          <cell r="K218">
            <v>-4668.96793912224</v>
          </cell>
          <cell r="L218">
            <v>-4372.51071144922</v>
          </cell>
          <cell r="M218">
            <v>-4057.91714443729</v>
          </cell>
          <cell r="N218">
            <v>-3739.2335730757</v>
          </cell>
          <cell r="O218">
            <v>-3405.13092753178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-3574.49450521988</v>
          </cell>
          <cell r="B219">
            <v>-6757.73945131905</v>
          </cell>
          <cell r="C219">
            <v>-6333.33467127052</v>
          </cell>
          <cell r="D219">
            <v>-6009.82919979938</v>
          </cell>
          <cell r="E219">
            <v>-5712.47289058659</v>
          </cell>
          <cell r="F219">
            <v>-5424.58291350469</v>
          </cell>
          <cell r="G219">
            <v>-5173.17948335746</v>
          </cell>
          <cell r="H219">
            <v>-4919.25477811065</v>
          </cell>
          <cell r="I219">
            <v>-4647.73472160646</v>
          </cell>
          <cell r="J219">
            <v>-4355.75160656648</v>
          </cell>
          <cell r="K219">
            <v>-4041.42119132911</v>
          </cell>
          <cell r="L219">
            <v>-3704.49945719604</v>
          </cell>
          <cell r="M219">
            <v>-3346.29301228819</v>
          </cell>
          <cell r="N219">
            <v>-2980.61778861398</v>
          </cell>
          <cell r="O219">
            <v>-2595.8684000259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-3102.59953313542</v>
          </cell>
          <cell r="B220">
            <v>-5775.68848808798</v>
          </cell>
          <cell r="C220">
            <v>-5308.47732687296</v>
          </cell>
          <cell r="D220">
            <v>-4937.77232529374</v>
          </cell>
          <cell r="E220">
            <v>-4582.51446005455</v>
          </cell>
          <cell r="F220">
            <v>-4225.97880909146</v>
          </cell>
          <cell r="G220">
            <v>-3904.12098092393</v>
          </cell>
          <cell r="H220">
            <v>-3573.99526853185</v>
          </cell>
          <cell r="I220">
            <v>-3220.23123762929</v>
          </cell>
          <cell r="J220">
            <v>-2839.64221276573</v>
          </cell>
          <cell r="K220">
            <v>-2429.80832195482</v>
          </cell>
          <cell r="L220">
            <v>-1989.98778793602</v>
          </cell>
          <cell r="M220">
            <v>-1520.87538319177</v>
          </cell>
          <cell r="N220">
            <v>-1035.7031404868</v>
          </cell>
          <cell r="O220">
            <v>-522.161010028703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-3745.43398099546</v>
          </cell>
          <cell r="B221">
            <v>-7118.38841654426</v>
          </cell>
          <cell r="C221">
            <v>-6708.4383275485</v>
          </cell>
          <cell r="D221">
            <v>-6403.07426300078</v>
          </cell>
          <cell r="E221">
            <v>-6122.65738992175</v>
          </cell>
          <cell r="F221">
            <v>-5855.61587737141</v>
          </cell>
          <cell r="G221">
            <v>-5629.04397235357</v>
          </cell>
          <cell r="H221">
            <v>-5402.48458672967</v>
          </cell>
          <cell r="I221">
            <v>-5160.50005446703</v>
          </cell>
          <cell r="J221">
            <v>-4900.33715765886</v>
          </cell>
          <cell r="K221">
            <v>-4620.30402729862</v>
          </cell>
          <cell r="L221">
            <v>-4320.33538499357</v>
          </cell>
          <cell r="M221">
            <v>-4001.95757687595</v>
          </cell>
          <cell r="N221">
            <v>-3679.19621016705</v>
          </cell>
          <cell r="O221">
            <v>-3340.69897319528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-3346.75390026188</v>
          </cell>
          <cell r="B222">
            <v>-6284.71574240621</v>
          </cell>
          <cell r="C222">
            <v>-5839.62654137647</v>
          </cell>
          <cell r="D222">
            <v>-5500.56930292102</v>
          </cell>
          <cell r="E222">
            <v>-5180.56918205128</v>
          </cell>
          <cell r="F222">
            <v>-4862.08309897562</v>
          </cell>
          <cell r="G222">
            <v>-4578.06964954532</v>
          </cell>
          <cell r="H222">
            <v>-4288.7300983235</v>
          </cell>
          <cell r="I222">
            <v>-3978.98434296076</v>
          </cell>
          <cell r="J222">
            <v>-3645.81902378917</v>
          </cell>
          <cell r="K222">
            <v>-3287.10021003517</v>
          </cell>
          <cell r="L222">
            <v>-2902.35320350124</v>
          </cell>
          <cell r="M222">
            <v>-2492.59957315338</v>
          </cell>
          <cell r="N222">
            <v>-2071.38453492141</v>
          </cell>
          <cell r="O222">
            <v>-1626.7745187798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-3157.71106939292</v>
          </cell>
          <cell r="B223">
            <v>-5890.29586280866</v>
          </cell>
          <cell r="C223">
            <v>-5425.89396514271</v>
          </cell>
          <cell r="D223">
            <v>-5068.07720888348</v>
          </cell>
          <cell r="E223">
            <v>-4727.08220150134</v>
          </cell>
          <cell r="F223">
            <v>-4379.17820540202</v>
          </cell>
          <cell r="G223">
            <v>-4066.39979740669</v>
          </cell>
          <cell r="H223">
            <v>-3746.27221490894</v>
          </cell>
          <cell r="I223">
            <v>-3403.29732226033</v>
          </cell>
          <cell r="J223">
            <v>-3034.33235940769</v>
          </cell>
          <cell r="K223">
            <v>-2637.02713361801</v>
          </cell>
          <cell r="L223">
            <v>-2210.70570057908</v>
          </cell>
          <cell r="M223">
            <v>-1756.14256397314</v>
          </cell>
          <cell r="N223">
            <v>-1286.64689003637</v>
          </cell>
          <cell r="O223">
            <v>-790.000537988232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-3166.65188371513</v>
          </cell>
          <cell r="B224">
            <v>-5913.42133126103</v>
          </cell>
          <cell r="C224">
            <v>-5451.89518933106</v>
          </cell>
          <cell r="D224">
            <v>-5094.84048143053</v>
          </cell>
          <cell r="E224">
            <v>-4755.43503197079</v>
          </cell>
          <cell r="F224">
            <v>-4421.55022868791</v>
          </cell>
          <cell r="G224">
            <v>-4113.45802610459</v>
          </cell>
          <cell r="H224">
            <v>-3796.60886973393</v>
          </cell>
          <cell r="I224">
            <v>-3457.1690535554</v>
          </cell>
          <cell r="J224">
            <v>-3092.01322013645</v>
          </cell>
          <cell r="K224">
            <v>-2698.8131531074</v>
          </cell>
          <cell r="L224">
            <v>-2276.91525626278</v>
          </cell>
          <cell r="M224">
            <v>-1827.11938317169</v>
          </cell>
          <cell r="N224">
            <v>-1362.76075109621</v>
          </cell>
          <cell r="O224">
            <v>-871.650559529131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-3105.45323553286</v>
          </cell>
          <cell r="B225">
            <v>-5786.95677796544</v>
          </cell>
          <cell r="C225">
            <v>-5322.90696914584</v>
          </cell>
          <cell r="D225">
            <v>-4957.54450845069</v>
          </cell>
          <cell r="E225">
            <v>-4604.25817667958</v>
          </cell>
          <cell r="F225">
            <v>-4250.58040392791</v>
          </cell>
          <cell r="G225">
            <v>-3930.73683394216</v>
          </cell>
          <cell r="H225">
            <v>-3602.60002891994</v>
          </cell>
          <cell r="I225">
            <v>-3250.97975055822</v>
          </cell>
          <cell r="J225">
            <v>-2872.70082402968</v>
          </cell>
          <cell r="K225">
            <v>-2465.35643584844</v>
          </cell>
          <cell r="L225">
            <v>-2028.21860566101</v>
          </cell>
          <cell r="M225">
            <v>-1561.99723537582</v>
          </cell>
          <cell r="N225">
            <v>-1079.94040029105</v>
          </cell>
          <cell r="O225">
            <v>-569.755600000501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-3750.79561850384</v>
          </cell>
          <cell r="B226">
            <v>-7126.94538151295</v>
          </cell>
          <cell r="C226">
            <v>-6720.75035866506</v>
          </cell>
          <cell r="D226">
            <v>-6427.63720739752</v>
          </cell>
          <cell r="E226">
            <v>-6154.02762389824</v>
          </cell>
          <cell r="F226">
            <v>-5893.26131214575</v>
          </cell>
          <cell r="G226">
            <v>-5669.84284028714</v>
          </cell>
          <cell r="H226">
            <v>-5446.1642089894</v>
          </cell>
          <cell r="I226">
            <v>-5207.28570576918</v>
          </cell>
          <cell r="J226">
            <v>-4950.46967336832</v>
          </cell>
          <cell r="K226">
            <v>-4674.04347533285</v>
          </cell>
          <cell r="L226">
            <v>-4377.96153874735</v>
          </cell>
          <cell r="M226">
            <v>-4063.77241355076</v>
          </cell>
          <cell r="N226">
            <v>-3745.52466596834</v>
          </cell>
          <cell r="O226">
            <v>-3411.89169424158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-3104.52033928432</v>
          </cell>
          <cell r="B227">
            <v>-5784.16430958635</v>
          </cell>
          <cell r="C227">
            <v>-5317.64245582167</v>
          </cell>
          <cell r="D227">
            <v>-4953.65749150811</v>
          </cell>
          <cell r="E227">
            <v>-4603.66754157781</v>
          </cell>
          <cell r="F227">
            <v>-4261.97375637057</v>
          </cell>
          <cell r="G227">
            <v>-3944.74220078482</v>
          </cell>
          <cell r="H227">
            <v>-3617.7328561348</v>
          </cell>
          <cell r="I227">
            <v>-3267.32733663916</v>
          </cell>
          <cell r="J227">
            <v>-2890.35751505785</v>
          </cell>
          <cell r="K227">
            <v>-2484.42382708677</v>
          </cell>
          <cell r="L227">
            <v>-2048.80624738933</v>
          </cell>
          <cell r="M227">
            <v>-1584.22311463428</v>
          </cell>
          <cell r="N227">
            <v>-1103.93173167296</v>
          </cell>
          <cell r="O227">
            <v>-595.649406186057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-3651.8558144602</v>
          </cell>
          <cell r="B228">
            <v>-6921.69879347281</v>
          </cell>
          <cell r="C228">
            <v>-6504.08531225523</v>
          </cell>
          <cell r="D228">
            <v>-6192.67087790689</v>
          </cell>
          <cell r="E228">
            <v>-5901.31981457109</v>
          </cell>
          <cell r="F228">
            <v>-5619.93022986159</v>
          </cell>
          <cell r="G228">
            <v>-5379.38450725908</v>
          </cell>
          <cell r="H228">
            <v>-5137.8462568487</v>
          </cell>
          <cell r="I228">
            <v>-4879.69490253884</v>
          </cell>
          <cell r="J228">
            <v>-4602.11462434262</v>
          </cell>
          <cell r="K228">
            <v>-4303.30823582491</v>
          </cell>
          <cell r="L228">
            <v>-3983.11263872964</v>
          </cell>
          <cell r="M228">
            <v>-3642.93388456747</v>
          </cell>
          <cell r="N228">
            <v>-3296.68282790209</v>
          </cell>
          <cell r="O228">
            <v>-2932.86861510916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-3387.03833050449</v>
          </cell>
          <cell r="B229">
            <v>-6374.48655516252</v>
          </cell>
          <cell r="C229">
            <v>-5939.08116211041</v>
          </cell>
          <cell r="D229">
            <v>-5608.08727257464</v>
          </cell>
          <cell r="E229">
            <v>-5295.22854414884</v>
          </cell>
          <cell r="F229">
            <v>-4987.51165213373</v>
          </cell>
          <cell r="G229">
            <v>-4711.85754514899</v>
          </cell>
          <cell r="H229">
            <v>-4431.05607035916</v>
          </cell>
          <cell r="I229">
            <v>-4130.52176476026</v>
          </cell>
          <cell r="J229">
            <v>-3807.28110964251</v>
          </cell>
          <cell r="K229">
            <v>-3459.25899906399</v>
          </cell>
          <cell r="L229">
            <v>-3086.03754691388</v>
          </cell>
          <cell r="M229">
            <v>-2688.70579134827</v>
          </cell>
          <cell r="N229">
            <v>-2280.8754086622</v>
          </cell>
          <cell r="O229">
            <v>-1850.69069531968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-3683.86568197474</v>
          </cell>
          <cell r="B230">
            <v>-6986.21375929715</v>
          </cell>
          <cell r="C230">
            <v>-6568.870705833</v>
          </cell>
          <cell r="D230">
            <v>-6257.59922467374</v>
          </cell>
          <cell r="E230">
            <v>-5968.96507002422</v>
          </cell>
          <cell r="F230">
            <v>-5696.32472179767</v>
          </cell>
          <cell r="G230">
            <v>-5460.8662807153</v>
          </cell>
          <cell r="H230">
            <v>-5224.1200329257</v>
          </cell>
          <cell r="I230">
            <v>-4971.1414430643</v>
          </cell>
          <cell r="J230">
            <v>-4699.13393243135</v>
          </cell>
          <cell r="K230">
            <v>-4406.33423575423</v>
          </cell>
          <cell r="L230">
            <v>-4092.61034974911</v>
          </cell>
          <cell r="M230">
            <v>-3759.40701827661</v>
          </cell>
          <cell r="N230">
            <v>-3420.67160864386</v>
          </cell>
          <cell r="O230">
            <v>-3064.95779794336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-3522.60829758675</v>
          </cell>
          <cell r="B231">
            <v>-6649.74452000357</v>
          </cell>
          <cell r="C231">
            <v>-6218.6579037337</v>
          </cell>
          <cell r="D231">
            <v>-5893.59749761243</v>
          </cell>
          <cell r="E231">
            <v>-5583.63751520124</v>
          </cell>
          <cell r="F231">
            <v>-5275.6068174957</v>
          </cell>
          <cell r="G231">
            <v>-5013.48564067836</v>
          </cell>
          <cell r="H231">
            <v>-4749.6238107853</v>
          </cell>
          <cell r="I231">
            <v>-4467.38115381405</v>
          </cell>
          <cell r="J231">
            <v>-4163.84553688177</v>
          </cell>
          <cell r="K231">
            <v>-3837.06369015648</v>
          </cell>
          <cell r="L231">
            <v>-3486.72596640004</v>
          </cell>
          <cell r="M231">
            <v>-3114.05993487769</v>
          </cell>
          <cell r="N231">
            <v>-2732.80466815215</v>
          </cell>
          <cell r="O231">
            <v>-2331.26363842996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-3501.2085098489</v>
          </cell>
          <cell r="B232">
            <v>-6608.75753793808</v>
          </cell>
          <cell r="C232">
            <v>-6179.13530874785</v>
          </cell>
          <cell r="D232">
            <v>-5853.90769208911</v>
          </cell>
          <cell r="E232">
            <v>-5550.6289653135</v>
          </cell>
          <cell r="F232">
            <v>-5258.4066571529</v>
          </cell>
          <cell r="G232">
            <v>-4998.38785732699</v>
          </cell>
          <cell r="H232">
            <v>-4734.40005647541</v>
          </cell>
          <cell r="I232">
            <v>-4452.01568322333</v>
          </cell>
          <cell r="J232">
            <v>-4148.32842050471</v>
          </cell>
          <cell r="K232">
            <v>-3821.38227142654</v>
          </cell>
          <cell r="L232">
            <v>-3470.86837400862</v>
          </cell>
          <cell r="M232">
            <v>-3098.01160809555</v>
          </cell>
          <cell r="N232">
            <v>-2716.55168368289</v>
          </cell>
          <cell r="O232">
            <v>-2314.7892242554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-3417.99671327685</v>
          </cell>
          <cell r="B233">
            <v>-6435.25195292918</v>
          </cell>
          <cell r="C233">
            <v>-5998.72690886087</v>
          </cell>
          <cell r="D233">
            <v>-5665.25620784196</v>
          </cell>
          <cell r="E233">
            <v>-5348.35315472329</v>
          </cell>
          <cell r="F233">
            <v>-5042.99820528706</v>
          </cell>
          <cell r="G233">
            <v>-4770.19418090257</v>
          </cell>
          <cell r="H233">
            <v>-4492.4217384987</v>
          </cell>
          <cell r="I233">
            <v>-4195.16017012615</v>
          </cell>
          <cell r="J233">
            <v>-3875.44478599271</v>
          </cell>
          <cell r="K233">
            <v>-3531.22288959627</v>
          </cell>
          <cell r="L233">
            <v>-3162.09540488181</v>
          </cell>
          <cell r="M233">
            <v>-2769.1767093331</v>
          </cell>
          <cell r="N233">
            <v>-2366.10071673237</v>
          </cell>
          <cell r="O233">
            <v>-1941.04075638307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-3683.8980460881</v>
          </cell>
          <cell r="B234">
            <v>-6987.54854838648</v>
          </cell>
          <cell r="C234">
            <v>-6573.23166802515</v>
          </cell>
          <cell r="D234">
            <v>-6265.84911512765</v>
          </cell>
          <cell r="E234">
            <v>-5980.0004909872</v>
          </cell>
          <cell r="F234">
            <v>-5710.3827935984</v>
          </cell>
          <cell r="G234">
            <v>-5476.30395860944</v>
          </cell>
          <cell r="H234">
            <v>-5240.76407020592</v>
          </cell>
          <cell r="I234">
            <v>-4989.08544753562</v>
          </cell>
          <cell r="J234">
            <v>-4718.47883201515</v>
          </cell>
          <cell r="K234">
            <v>-4427.18877891018</v>
          </cell>
          <cell r="L234">
            <v>-4115.0917406997</v>
          </cell>
          <cell r="M234">
            <v>-3783.64154677545</v>
          </cell>
          <cell r="N234">
            <v>-3446.79538198361</v>
          </cell>
          <cell r="O234">
            <v>-3093.11747644226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-3210.87270059691</v>
          </cell>
          <cell r="B235">
            <v>-6000.08638634997</v>
          </cell>
          <cell r="C235">
            <v>-5541.83539410659</v>
          </cell>
          <cell r="D235">
            <v>-5186.83730551773</v>
          </cell>
          <cell r="E235">
            <v>-4846.66358463332</v>
          </cell>
          <cell r="F235">
            <v>-4509.45143342387</v>
          </cell>
          <cell r="G235">
            <v>-4204.85987743466</v>
          </cell>
          <cell r="H235">
            <v>-3892.95351163646</v>
          </cell>
          <cell r="I235">
            <v>-3558.85248592334</v>
          </cell>
          <cell r="J235">
            <v>-3199.44770027781</v>
          </cell>
          <cell r="K235">
            <v>-2812.44696896143</v>
          </cell>
          <cell r="L235">
            <v>-2397.22785921759</v>
          </cell>
          <cell r="M235">
            <v>-1954.63108398156</v>
          </cell>
          <cell r="N235">
            <v>-1498.02861528261</v>
          </cell>
          <cell r="O235">
            <v>-1015.27853736657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-3639.99683150288</v>
          </cell>
          <cell r="B236">
            <v>-6895.51793102354</v>
          </cell>
          <cell r="C236">
            <v>-6478.73845112153</v>
          </cell>
          <cell r="D236">
            <v>-6167.4996548058</v>
          </cell>
          <cell r="E236">
            <v>-5879.04677478171</v>
          </cell>
          <cell r="F236">
            <v>-5599.26814233635</v>
          </cell>
          <cell r="G236">
            <v>-5357.9982914693</v>
          </cell>
          <cell r="H236">
            <v>-5115.33912361725</v>
          </cell>
          <cell r="I236">
            <v>-4855.97675626527</v>
          </cell>
          <cell r="J236">
            <v>-4577.09200378948</v>
          </cell>
          <cell r="K236">
            <v>-4276.87941553983</v>
          </cell>
          <cell r="L236">
            <v>-3955.16890749683</v>
          </cell>
          <cell r="M236">
            <v>-3613.35718018912</v>
          </cell>
          <cell r="N236">
            <v>-3265.34683415294</v>
          </cell>
          <cell r="O236">
            <v>-2899.63629805934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-3236.80442910158</v>
          </cell>
          <cell r="B237">
            <v>-6060.22271227728</v>
          </cell>
          <cell r="C237">
            <v>-5608.26361846188</v>
          </cell>
          <cell r="D237">
            <v>-5262.20903856695</v>
          </cell>
          <cell r="E237">
            <v>-4927.04936915678</v>
          </cell>
          <cell r="F237">
            <v>-4593.2536704486</v>
          </cell>
          <cell r="G237">
            <v>-4293.73013714632</v>
          </cell>
          <cell r="H237">
            <v>-3987.562071008</v>
          </cell>
          <cell r="I237">
            <v>-3659.6514447503</v>
          </cell>
          <cell r="J237">
            <v>-3306.91644536539</v>
          </cell>
          <cell r="K237">
            <v>-2927.10427407839</v>
          </cell>
          <cell r="L237">
            <v>-2519.63081003351</v>
          </cell>
          <cell r="M237">
            <v>-2085.38197602939</v>
          </cell>
          <cell r="N237">
            <v>-1637.77454000776</v>
          </cell>
          <cell r="O237">
            <v>-1164.7187834601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-3183.86463856827</v>
          </cell>
          <cell r="B238">
            <v>-5944.67158755828</v>
          </cell>
          <cell r="C238">
            <v>-5488.24099148266</v>
          </cell>
          <cell r="D238">
            <v>-5136.51733562566</v>
          </cell>
          <cell r="E238">
            <v>-4808.00280255902</v>
          </cell>
          <cell r="F238">
            <v>-4479.41557841119</v>
          </cell>
          <cell r="G238">
            <v>-4175.04207443841</v>
          </cell>
          <cell r="H238">
            <v>-3862.09934691612</v>
          </cell>
          <cell r="I238">
            <v>-3526.87421301182</v>
          </cell>
          <cell r="J238">
            <v>-3166.25936221211</v>
          </cell>
          <cell r="K238">
            <v>-2777.95354499399</v>
          </cell>
          <cell r="L238">
            <v>-2361.32911238299</v>
          </cell>
          <cell r="M238">
            <v>-1917.21683516852</v>
          </cell>
          <cell r="N238">
            <v>-1458.98229237884</v>
          </cell>
          <cell r="O238">
            <v>-974.472357974015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-3576.92689406401</v>
          </cell>
          <cell r="B239">
            <v>-6764.1318285431</v>
          </cell>
          <cell r="C239">
            <v>-6340.20639796745</v>
          </cell>
          <cell r="D239">
            <v>-6022.29240837479</v>
          </cell>
          <cell r="E239">
            <v>-5722.63556892712</v>
          </cell>
          <cell r="F239">
            <v>-5428.94526500498</v>
          </cell>
          <cell r="G239">
            <v>-5176.91303003414</v>
          </cell>
          <cell r="H239">
            <v>-4923.18052711367</v>
          </cell>
          <cell r="I239">
            <v>-4651.86815094919</v>
          </cell>
          <cell r="J239">
            <v>-4360.10873892641</v>
          </cell>
          <cell r="K239">
            <v>-4046.01947585596</v>
          </cell>
          <cell r="L239">
            <v>-3709.35753265613</v>
          </cell>
          <cell r="M239">
            <v>-3351.43112942994</v>
          </cell>
          <cell r="N239">
            <v>-2986.0576052978</v>
          </cell>
          <cell r="O239">
            <v>-2601.63342047445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-3315.66128686702</v>
          </cell>
          <cell r="B240">
            <v>-6218.57542259041</v>
          </cell>
          <cell r="C240">
            <v>-5767.96454659453</v>
          </cell>
          <cell r="D240">
            <v>-5424.4970370069</v>
          </cell>
          <cell r="E240">
            <v>-5096.84975209792</v>
          </cell>
          <cell r="F240">
            <v>-4777.84280380221</v>
          </cell>
          <cell r="G240">
            <v>-4489.53120274738</v>
          </cell>
          <cell r="H240">
            <v>-4194.77802816719</v>
          </cell>
          <cell r="I240">
            <v>-3879.19005041922</v>
          </cell>
          <cell r="J240">
            <v>-3539.73045834794</v>
          </cell>
          <cell r="K240">
            <v>-3174.22749743384</v>
          </cell>
          <cell r="L240">
            <v>-2782.17090626204</v>
          </cell>
          <cell r="M240">
            <v>-2364.53899572702</v>
          </cell>
          <cell r="N240">
            <v>-1934.83529943974</v>
          </cell>
          <cell r="O240">
            <v>-1481.0763951599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-3135.14372748229</v>
          </cell>
          <cell r="B241">
            <v>-5846.09958503474</v>
          </cell>
          <cell r="C241">
            <v>-5381.75869469092</v>
          </cell>
          <cell r="D241">
            <v>-5018.50908197705</v>
          </cell>
          <cell r="E241">
            <v>-4671.28202018769</v>
          </cell>
          <cell r="F241">
            <v>-4327.44365981011</v>
          </cell>
          <cell r="G241">
            <v>-4012.91501032148</v>
          </cell>
          <cell r="H241">
            <v>-3689.72910151957</v>
          </cell>
          <cell r="I241">
            <v>-3343.4522186924</v>
          </cell>
          <cell r="J241">
            <v>-2970.93004480224</v>
          </cell>
          <cell r="K241">
            <v>-2569.79052820009</v>
          </cell>
          <cell r="L241">
            <v>-2139.33806262558</v>
          </cell>
          <cell r="M241">
            <v>-1680.32226645493</v>
          </cell>
          <cell r="N241">
            <v>-1206.02918565706</v>
          </cell>
          <cell r="O241">
            <v>-704.212067347993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-3201.55466695878</v>
          </cell>
          <cell r="B242">
            <v>-5985.37742567322</v>
          </cell>
          <cell r="C242">
            <v>-5525.49860124006</v>
          </cell>
          <cell r="D242">
            <v>-5166.31677321302</v>
          </cell>
          <cell r="E242">
            <v>-4821.69365960988</v>
          </cell>
          <cell r="F242">
            <v>-4484.30226875003</v>
          </cell>
          <cell r="G242">
            <v>-4178.51877868932</v>
          </cell>
          <cell r="H242">
            <v>-3865.06338668853</v>
          </cell>
          <cell r="I242">
            <v>-3529.29025175867</v>
          </cell>
          <cell r="J242">
            <v>-3168.08405502855</v>
          </cell>
          <cell r="K242">
            <v>-2779.14164539126</v>
          </cell>
          <cell r="L242">
            <v>-2361.83053880453</v>
          </cell>
          <cell r="M242">
            <v>-1916.97894056168</v>
          </cell>
          <cell r="N242">
            <v>-1457.94702009815</v>
          </cell>
          <cell r="O242">
            <v>-972.578466751022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-3518.27579786852</v>
          </cell>
          <cell r="B243">
            <v>-6642.03249038242</v>
          </cell>
          <cell r="C243">
            <v>-6212.1231598351</v>
          </cell>
          <cell r="D243">
            <v>-5887.12352684371</v>
          </cell>
          <cell r="E243">
            <v>-5582.27089364808</v>
          </cell>
          <cell r="F243">
            <v>-5285.63774130607</v>
          </cell>
          <cell r="G243">
            <v>-5026.05711001285</v>
          </cell>
          <cell r="H243">
            <v>-4763.38770018881</v>
          </cell>
          <cell r="I243">
            <v>-4482.42879947883</v>
          </cell>
          <cell r="J243">
            <v>-4180.27682202593</v>
          </cell>
          <cell r="K243">
            <v>-3854.9858474072</v>
          </cell>
          <cell r="L243">
            <v>-3506.25491893499</v>
          </cell>
          <cell r="M243">
            <v>-3135.32023948915</v>
          </cell>
          <cell r="N243">
            <v>-2755.93091710283</v>
          </cell>
          <cell r="O243">
            <v>-2356.40050692674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-3802.12833220607</v>
          </cell>
          <cell r="B244">
            <v>-7230.78319753015</v>
          </cell>
          <cell r="C244">
            <v>-6827.99440965811</v>
          </cell>
          <cell r="D244">
            <v>-6540.81635566679</v>
          </cell>
          <cell r="E244">
            <v>-6273.02780258455</v>
          </cell>
          <cell r="F244">
            <v>-6019.07270527485</v>
          </cell>
          <cell r="G244">
            <v>-5802.89133210777</v>
          </cell>
          <cell r="H244">
            <v>-5587.08211150935</v>
          </cell>
          <cell r="I244">
            <v>-5356.69796804632</v>
          </cell>
          <cell r="J244">
            <v>-5109.03321356542</v>
          </cell>
          <cell r="K244">
            <v>-4842.47080908356</v>
          </cell>
          <cell r="L244">
            <v>-4557.01633983396</v>
          </cell>
          <cell r="M244">
            <v>-4254.28179802766</v>
          </cell>
          <cell r="N244">
            <v>-3948.3758047671</v>
          </cell>
          <cell r="O244">
            <v>-3628.04478797047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-3324.05730657362</v>
          </cell>
          <cell r="B245">
            <v>-6236.97892941934</v>
          </cell>
          <cell r="C245">
            <v>-5791.3834342587</v>
          </cell>
          <cell r="D245">
            <v>-5451.94022651164</v>
          </cell>
          <cell r="E245">
            <v>-5125.69241291129</v>
          </cell>
          <cell r="F245">
            <v>-4806.53501537192</v>
          </cell>
          <cell r="G245">
            <v>-4519.76379707912</v>
          </cell>
          <cell r="H245">
            <v>-4226.96308170369</v>
          </cell>
          <cell r="I245">
            <v>-3913.48138787327</v>
          </cell>
          <cell r="J245">
            <v>-3576.29119156045</v>
          </cell>
          <cell r="K245">
            <v>-3213.2341388921</v>
          </cell>
          <cell r="L245">
            <v>-2823.813004783</v>
          </cell>
          <cell r="M245">
            <v>-2409.02148208837</v>
          </cell>
          <cell r="N245">
            <v>-1982.37834693455</v>
          </cell>
          <cell r="O245">
            <v>-1531.91793649965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-3321.56423801733</v>
          </cell>
          <cell r="B246">
            <v>-6232.19793706869</v>
          </cell>
          <cell r="C246">
            <v>-5786.96213361786</v>
          </cell>
          <cell r="D246">
            <v>-5447.38765656804</v>
          </cell>
          <cell r="E246">
            <v>-5125.71095441838</v>
          </cell>
          <cell r="F246">
            <v>-4803.59126694677</v>
          </cell>
          <cell r="G246">
            <v>-4516.16203639393</v>
          </cell>
          <cell r="H246">
            <v>-4223.20262319578</v>
          </cell>
          <cell r="I246">
            <v>-3909.54922184357</v>
          </cell>
          <cell r="J246">
            <v>-3572.17411185106</v>
          </cell>
          <cell r="K246">
            <v>-3208.91768800534</v>
          </cell>
          <cell r="L246">
            <v>-2819.2818071844</v>
          </cell>
          <cell r="M246">
            <v>-2404.25876426443</v>
          </cell>
          <cell r="N246">
            <v>-1977.36623753665</v>
          </cell>
          <cell r="O246">
            <v>-1526.63697244361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-3336.84204480886</v>
          </cell>
          <cell r="B247">
            <v>-6264.86935674023</v>
          </cell>
          <cell r="C247">
            <v>-5825.55628920571</v>
          </cell>
          <cell r="D247">
            <v>-5490.84939896807</v>
          </cell>
          <cell r="E247">
            <v>-5165.61976907151</v>
          </cell>
          <cell r="F247">
            <v>-4846.57320253844</v>
          </cell>
          <cell r="G247">
            <v>-4561.97579655165</v>
          </cell>
          <cell r="H247">
            <v>-4271.85229808778</v>
          </cell>
          <cell r="I247">
            <v>-3961.25908114126</v>
          </cell>
          <cell r="J247">
            <v>-3627.18098685353</v>
          </cell>
          <cell r="K247">
            <v>-3267.47814358815</v>
          </cell>
          <cell r="L247">
            <v>-2881.67110806531</v>
          </cell>
          <cell r="M247">
            <v>-2470.77476263248</v>
          </cell>
          <cell r="N247">
            <v>-2048.32869066453</v>
          </cell>
          <cell r="O247">
            <v>-1602.39167914795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-3356.06313978421</v>
          </cell>
          <cell r="B248">
            <v>-6308.42560616952</v>
          </cell>
          <cell r="C248">
            <v>-5865.40913640793</v>
          </cell>
          <cell r="D248">
            <v>-5527.09100592942</v>
          </cell>
          <cell r="E248">
            <v>-5207.33422136611</v>
          </cell>
          <cell r="F248">
            <v>-4891.57889441359</v>
          </cell>
          <cell r="G248">
            <v>-4609.62976423183</v>
          </cell>
          <cell r="H248">
            <v>-4322.34774205664</v>
          </cell>
          <cell r="I248">
            <v>-4014.82148582972</v>
          </cell>
          <cell r="J248">
            <v>-3684.04756888782</v>
          </cell>
          <cell r="K248">
            <v>-3327.90613983107</v>
          </cell>
          <cell r="L248">
            <v>-2945.93627536912</v>
          </cell>
          <cell r="M248">
            <v>-2539.17571554724</v>
          </cell>
          <cell r="N248">
            <v>-2121.18577598718</v>
          </cell>
          <cell r="O248">
            <v>-1680.05156300652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-3405.77973497297</v>
          </cell>
          <cell r="B249">
            <v>-6406.52780706358</v>
          </cell>
          <cell r="C249">
            <v>-5972.28774313442</v>
          </cell>
          <cell r="D249">
            <v>-5644.59786929384</v>
          </cell>
          <cell r="E249">
            <v>-5331.02814407374</v>
          </cell>
          <cell r="F249">
            <v>-5025.5191286984</v>
          </cell>
          <cell r="G249">
            <v>-4751.93401262561</v>
          </cell>
          <cell r="H249">
            <v>-4473.27838119663</v>
          </cell>
          <cell r="I249">
            <v>-4175.06201192997</v>
          </cell>
          <cell r="J249">
            <v>-3854.31825100107</v>
          </cell>
          <cell r="K249">
            <v>-3508.98769070857</v>
          </cell>
          <cell r="L249">
            <v>-3138.6659251759</v>
          </cell>
          <cell r="M249">
            <v>-2744.45978214796</v>
          </cell>
          <cell r="N249">
            <v>-2339.99684571162</v>
          </cell>
          <cell r="O249">
            <v>-1913.44181793496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-3256.76716029405</v>
          </cell>
          <cell r="B250">
            <v>-6100.18576275623</v>
          </cell>
          <cell r="C250">
            <v>-5647.80382109613</v>
          </cell>
          <cell r="D250">
            <v>-5297.72179433902</v>
          </cell>
          <cell r="E250">
            <v>-4964.16968830003</v>
          </cell>
          <cell r="F250">
            <v>-4636.50737044462</v>
          </cell>
          <cell r="G250">
            <v>-4339.95027812141</v>
          </cell>
          <cell r="H250">
            <v>-4036.41033764769</v>
          </cell>
          <cell r="I250">
            <v>-3711.33734044119</v>
          </cell>
          <cell r="J250">
            <v>-3361.65927852692</v>
          </cell>
          <cell r="K250">
            <v>-2985.14217391709</v>
          </cell>
          <cell r="L250">
            <v>-2581.21876993279</v>
          </cell>
          <cell r="M250">
            <v>-2150.79640758399</v>
          </cell>
          <cell r="N250">
            <v>-1707.31169095059</v>
          </cell>
          <cell r="O250">
            <v>-1238.69952241776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-3759.39822086214</v>
          </cell>
          <cell r="B251">
            <v>-7145.18530314617</v>
          </cell>
          <cell r="C251">
            <v>-6735.00713746708</v>
          </cell>
          <cell r="D251">
            <v>-6439.20139787611</v>
          </cell>
          <cell r="E251">
            <v>-6164.86823424265</v>
          </cell>
          <cell r="F251">
            <v>-5902.43947104088</v>
          </cell>
          <cell r="G251">
            <v>-5679.03492345024</v>
          </cell>
          <cell r="H251">
            <v>-5455.67630259411</v>
          </cell>
          <cell r="I251">
            <v>-5217.14489769489</v>
          </cell>
          <cell r="J251">
            <v>-4960.70250631154</v>
          </cell>
          <cell r="K251">
            <v>-4684.67928858484</v>
          </cell>
          <cell r="L251">
            <v>-4389.03128414873</v>
          </cell>
          <cell r="M251">
            <v>-4075.31011095005</v>
          </cell>
          <cell r="N251">
            <v>-3757.56631112725</v>
          </cell>
          <cell r="O251">
            <v>-3424.47674250239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-3420.98499687761</v>
          </cell>
          <cell r="B252">
            <v>-6441.69537717482</v>
          </cell>
          <cell r="C252">
            <v>-6006.61116627261</v>
          </cell>
          <cell r="D252">
            <v>-5674.20938817258</v>
          </cell>
          <cell r="E252">
            <v>-5359.41085406204</v>
          </cell>
          <cell r="F252">
            <v>-5050.80450338759</v>
          </cell>
          <cell r="G252">
            <v>-4777.84724837063</v>
          </cell>
          <cell r="H252">
            <v>-4500.52768511833</v>
          </cell>
          <cell r="I252">
            <v>-4203.75495960996</v>
          </cell>
          <cell r="J252">
            <v>-3884.56622369828</v>
          </cell>
          <cell r="K252">
            <v>-3540.91197994154</v>
          </cell>
          <cell r="L252">
            <v>-3172.39609686864</v>
          </cell>
          <cell r="M252">
            <v>-2780.13660253421</v>
          </cell>
          <cell r="N252">
            <v>-2377.77086730337</v>
          </cell>
          <cell r="O252">
            <v>-1953.47642279726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-3517.00467554591</v>
          </cell>
          <cell r="B253">
            <v>-6636.87454591147</v>
          </cell>
          <cell r="C253">
            <v>-6204.91238319077</v>
          </cell>
          <cell r="D253">
            <v>-5880.79920939574</v>
          </cell>
          <cell r="E253">
            <v>-5578.03009032072</v>
          </cell>
          <cell r="F253">
            <v>-5283.99709263017</v>
          </cell>
          <cell r="G253">
            <v>-5024.70023356025</v>
          </cell>
          <cell r="H253">
            <v>-4761.96104206946</v>
          </cell>
          <cell r="I253">
            <v>-4480.92673958681</v>
          </cell>
          <cell r="J253">
            <v>-4178.69354317196</v>
          </cell>
          <cell r="K253">
            <v>-3853.31501430901</v>
          </cell>
          <cell r="L253">
            <v>-3504.48976457224</v>
          </cell>
          <cell r="M253">
            <v>-3133.45341141375</v>
          </cell>
          <cell r="N253">
            <v>-2753.95455216342</v>
          </cell>
          <cell r="O253">
            <v>-2354.30607144872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-3304.15776424439</v>
          </cell>
          <cell r="B254">
            <v>-6198.78620204242</v>
          </cell>
          <cell r="C254">
            <v>-5754.46616490282</v>
          </cell>
          <cell r="D254">
            <v>-5413.60864988512</v>
          </cell>
          <cell r="E254">
            <v>-5093.4635799623</v>
          </cell>
          <cell r="F254">
            <v>-4768.61791779875</v>
          </cell>
          <cell r="G254">
            <v>-4479.12624558556</v>
          </cell>
          <cell r="H254">
            <v>-4184.14189871482</v>
          </cell>
          <cell r="I254">
            <v>-3868.30151391919</v>
          </cell>
          <cell r="J254">
            <v>-3528.57051081124</v>
          </cell>
          <cell r="K254">
            <v>-3162.77458132524</v>
          </cell>
          <cell r="L254">
            <v>-2770.40276486101</v>
          </cell>
          <cell r="M254">
            <v>-2352.43067008379</v>
          </cell>
          <cell r="N254">
            <v>-1922.3608673586</v>
          </cell>
          <cell r="O254">
            <v>-1468.20694765552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>
            <v>-3427.3493311723</v>
          </cell>
          <cell r="B255">
            <v>-6454.1203104291</v>
          </cell>
          <cell r="C255">
            <v>-6013.65651727701</v>
          </cell>
          <cell r="D255">
            <v>-5686.97794339708</v>
          </cell>
          <cell r="E255">
            <v>-5387.47089668182</v>
          </cell>
          <cell r="F255">
            <v>-5089.05024402886</v>
          </cell>
          <cell r="G255">
            <v>-4819.67856652649</v>
          </cell>
          <cell r="H255">
            <v>-4545.3105954628</v>
          </cell>
          <cell r="I255">
            <v>-4251.7202893032</v>
          </cell>
          <cell r="J255">
            <v>-3935.96072893607</v>
          </cell>
          <cell r="K255">
            <v>-3596.00212653866</v>
          </cell>
          <cell r="L255">
            <v>-3231.46853706294</v>
          </cell>
          <cell r="M255">
            <v>-2843.50074213235</v>
          </cell>
          <cell r="N255">
            <v>-2445.75963207828</v>
          </cell>
          <cell r="O255">
            <v>-2026.44908442545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-3599.68833828886</v>
          </cell>
          <cell r="B256">
            <v>-6811.85476441268</v>
          </cell>
          <cell r="C256">
            <v>-6389.79121074442</v>
          </cell>
          <cell r="D256">
            <v>-6073.94565773249</v>
          </cell>
          <cell r="E256">
            <v>-5781.99066148987</v>
          </cell>
          <cell r="F256">
            <v>-5496.75213269224</v>
          </cell>
          <cell r="G256">
            <v>-5249.48948647666</v>
          </cell>
          <cell r="H256">
            <v>-5000.31888717625</v>
          </cell>
          <cell r="I256">
            <v>-4733.92868284238</v>
          </cell>
          <cell r="J256">
            <v>-4447.4724643996</v>
          </cell>
          <cell r="K256">
            <v>-4139.0990017295</v>
          </cell>
          <cell r="L256">
            <v>-3808.59568524914</v>
          </cell>
          <cell r="M256">
            <v>-3457.30692506054</v>
          </cell>
          <cell r="N256">
            <v>-3099.08543532478</v>
          </cell>
          <cell r="O256">
            <v>-2722.36942203561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-3338.02040506286</v>
          </cell>
          <cell r="B257">
            <v>-6268.23077333284</v>
          </cell>
          <cell r="C257">
            <v>-5826.68984916742</v>
          </cell>
          <cell r="D257">
            <v>-5488.99791267227</v>
          </cell>
          <cell r="E257">
            <v>-5163.93643011843</v>
          </cell>
          <cell r="F257">
            <v>-4846.65569624823</v>
          </cell>
          <cell r="G257">
            <v>-4562.28991142588</v>
          </cell>
          <cell r="H257">
            <v>-4272.14960914088</v>
          </cell>
          <cell r="I257">
            <v>-3961.53851874835</v>
          </cell>
          <cell r="J257">
            <v>-3627.441121232</v>
          </cell>
          <cell r="K257">
            <v>-3267.71751098118</v>
          </cell>
          <cell r="L257">
            <v>-2881.88806147488</v>
          </cell>
          <cell r="M257">
            <v>-2470.96759680577</v>
          </cell>
          <cell r="N257">
            <v>-2048.49549835958</v>
          </cell>
          <cell r="O257">
            <v>-1602.53047466458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-3669.27530006113</v>
          </cell>
          <cell r="B258">
            <v>-6958.8051939439</v>
          </cell>
          <cell r="C258">
            <v>-6544.11687411293</v>
          </cell>
          <cell r="D258">
            <v>-6238.86775104586</v>
          </cell>
          <cell r="E258">
            <v>-5955.44057725433</v>
          </cell>
          <cell r="F258">
            <v>-5681.96341670805</v>
          </cell>
          <cell r="G258">
            <v>-5445.95334224458</v>
          </cell>
          <cell r="H258">
            <v>-5208.7675599369</v>
          </cell>
          <cell r="I258">
            <v>-4955.31121754339</v>
          </cell>
          <cell r="J258">
            <v>-4682.78960138275</v>
          </cell>
          <cell r="K258">
            <v>-4389.43528099026</v>
          </cell>
          <cell r="L258">
            <v>-4075.11432122883</v>
          </cell>
          <cell r="M258">
            <v>-3741.26695677315</v>
          </cell>
          <cell r="N258">
            <v>-3401.83812304245</v>
          </cell>
          <cell r="O258">
            <v>-3045.37644908969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-3657.91588345533</v>
          </cell>
          <cell r="B259">
            <v>-6936.57067539703</v>
          </cell>
          <cell r="C259">
            <v>-6520.14812731144</v>
          </cell>
          <cell r="D259">
            <v>-6197.85597287547</v>
          </cell>
          <cell r="E259">
            <v>-5901.96781577191</v>
          </cell>
          <cell r="F259">
            <v>-5621.90826346523</v>
          </cell>
          <cell r="G259">
            <v>-5381.5297164338</v>
          </cell>
          <cell r="H259">
            <v>-5139.89162939487</v>
          </cell>
          <cell r="I259">
            <v>-4881.6342069917</v>
          </cell>
          <cell r="J259">
            <v>-4603.93935331718</v>
          </cell>
          <cell r="K259">
            <v>-4305.00971960241</v>
          </cell>
          <cell r="L259">
            <v>-3984.68108439174</v>
          </cell>
          <cell r="M259">
            <v>-3644.35918909292</v>
          </cell>
          <cell r="N259">
            <v>-3297.95365379905</v>
          </cell>
          <cell r="O259">
            <v>-2933.97319487364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-3792.18075612976</v>
          </cell>
          <cell r="B260">
            <v>-7215.66185663066</v>
          </cell>
          <cell r="C260">
            <v>-6809.66353912601</v>
          </cell>
          <cell r="D260">
            <v>-6509.50119591188</v>
          </cell>
          <cell r="E260">
            <v>-6238.15365272264</v>
          </cell>
          <cell r="F260">
            <v>-5978.59657695477</v>
          </cell>
          <cell r="G260">
            <v>-5759.32447118538</v>
          </cell>
          <cell r="H260">
            <v>-5540.66859993207</v>
          </cell>
          <cell r="I260">
            <v>-5307.21375868537</v>
          </cell>
          <cell r="J260">
            <v>-5056.24046913679</v>
          </cell>
          <cell r="K260">
            <v>-4786.11222689177</v>
          </cell>
          <cell r="L260">
            <v>-4496.81554714612</v>
          </cell>
          <cell r="M260">
            <v>-4189.94006153785</v>
          </cell>
          <cell r="N260">
            <v>-3879.57210476601</v>
          </cell>
          <cell r="O260">
            <v>-3554.43227811497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-3112.15479603817</v>
          </cell>
          <cell r="B261">
            <v>-5800.14517676493</v>
          </cell>
          <cell r="C261">
            <v>-5334.818640806</v>
          </cell>
          <cell r="D261">
            <v>-4969.99829758516</v>
          </cell>
          <cell r="E261">
            <v>-4621.98790117495</v>
          </cell>
          <cell r="F261">
            <v>-4277.26690809385</v>
          </cell>
          <cell r="G261">
            <v>-3960.22039502189</v>
          </cell>
          <cell r="H261">
            <v>-3634.05064949265</v>
          </cell>
          <cell r="I261">
            <v>-3284.5519739099</v>
          </cell>
          <cell r="J261">
            <v>-2908.55902581518</v>
          </cell>
          <cell r="K261">
            <v>-2503.67835444138</v>
          </cell>
          <cell r="L261">
            <v>-2069.19523387313</v>
          </cell>
          <cell r="M261">
            <v>-1605.83493714094</v>
          </cell>
          <cell r="N261">
            <v>-1126.86101625773</v>
          </cell>
          <cell r="O261">
            <v>-619.99873673714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-3376.43532761664</v>
          </cell>
          <cell r="B262">
            <v>-6345.13478119935</v>
          </cell>
          <cell r="C262">
            <v>-5904.75235390511</v>
          </cell>
          <cell r="D262">
            <v>-5566.06565205739</v>
          </cell>
          <cell r="E262">
            <v>-5250.41799984107</v>
          </cell>
          <cell r="F262">
            <v>-4941.41355944341</v>
          </cell>
          <cell r="G262">
            <v>-4662.86024386576</v>
          </cell>
          <cell r="H262">
            <v>-4378.67792456764</v>
          </cell>
          <cell r="I262">
            <v>-4074.49789870606</v>
          </cell>
          <cell r="J262">
            <v>-3747.32893011832</v>
          </cell>
          <cell r="K262">
            <v>-3395.07318352001</v>
          </cell>
          <cell r="L262">
            <v>-3017.28978454928</v>
          </cell>
          <cell r="M262">
            <v>-2615.04156900952</v>
          </cell>
          <cell r="N262">
            <v>-2201.91340615034</v>
          </cell>
          <cell r="O262">
            <v>-1766.01927482571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-3303.92457436952</v>
          </cell>
          <cell r="B263">
            <v>-6202.3292469058</v>
          </cell>
          <cell r="C263">
            <v>-5761.61750297253</v>
          </cell>
          <cell r="D263">
            <v>-5417.70410154457</v>
          </cell>
          <cell r="E263">
            <v>-5091.02021403971</v>
          </cell>
          <cell r="F263">
            <v>-4772.65862124643</v>
          </cell>
          <cell r="G263">
            <v>-4484.6369097392</v>
          </cell>
          <cell r="H263">
            <v>-4190.12939968448</v>
          </cell>
          <cell r="I263">
            <v>-3874.80259017442</v>
          </cell>
          <cell r="J263">
            <v>-3535.6250827932</v>
          </cell>
          <cell r="K263">
            <v>-3170.42557691807</v>
          </cell>
          <cell r="L263">
            <v>-2778.69652740723</v>
          </cell>
          <cell r="M263">
            <v>-2361.41705782486</v>
          </cell>
          <cell r="N263">
            <v>-1932.09369201602</v>
          </cell>
          <cell r="O263">
            <v>-1478.74411563938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-3174.74264596877</v>
          </cell>
          <cell r="B264">
            <v>-5926.06488698287</v>
          </cell>
          <cell r="C264">
            <v>-5466.74160736223</v>
          </cell>
          <cell r="D264">
            <v>-5112.58291145669</v>
          </cell>
          <cell r="E264">
            <v>-4762.24574809829</v>
          </cell>
          <cell r="F264">
            <v>-4418.41769011723</v>
          </cell>
          <cell r="G264">
            <v>-4108.42421849395</v>
          </cell>
          <cell r="H264">
            <v>-3790.75119261168</v>
          </cell>
          <cell r="I264">
            <v>-3450.42601761875</v>
          </cell>
          <cell r="J264">
            <v>-3084.31564875592</v>
          </cell>
          <cell r="K264">
            <v>-2690.08730914841</v>
          </cell>
          <cell r="L264">
            <v>-2267.08094632011</v>
          </cell>
          <cell r="M264">
            <v>-1816.0909200829</v>
          </cell>
          <cell r="N264">
            <v>-1350.44506371651</v>
          </cell>
          <cell r="O264">
            <v>-857.948083224137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-3152.3776341259</v>
          </cell>
          <cell r="B265">
            <v>-5883.95421061026</v>
          </cell>
          <cell r="C265">
            <v>-5428.45344807788</v>
          </cell>
          <cell r="D265">
            <v>-5070.863579288</v>
          </cell>
          <cell r="E265">
            <v>-4726.1769699701</v>
          </cell>
          <cell r="F265">
            <v>-4380.95963656674</v>
          </cell>
          <cell r="G265">
            <v>-4069.06369688805</v>
          </cell>
          <cell r="H265">
            <v>-3749.42992483814</v>
          </cell>
          <cell r="I265">
            <v>-3406.9855416613</v>
          </cell>
          <cell r="J265">
            <v>-3038.59256729938</v>
          </cell>
          <cell r="K265">
            <v>-2641.90349244855</v>
          </cell>
          <cell r="L265">
            <v>-2216.24628625206</v>
          </cell>
          <cell r="M265">
            <v>-1762.39869963965</v>
          </cell>
          <cell r="N265">
            <v>-1293.67436820694</v>
          </cell>
          <cell r="O265">
            <v>-797.858997481144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-3511.74692144312</v>
          </cell>
          <cell r="B266">
            <v>-6630.39634454446</v>
          </cell>
          <cell r="C266">
            <v>-6202.56036066253</v>
          </cell>
          <cell r="D266">
            <v>-5883.8911664079</v>
          </cell>
          <cell r="E266">
            <v>-5577.02230590817</v>
          </cell>
          <cell r="F266">
            <v>-5275.1084040436</v>
          </cell>
          <cell r="G266">
            <v>-5014.35384651884</v>
          </cell>
          <cell r="H266">
            <v>-4751.10447578148</v>
          </cell>
          <cell r="I266">
            <v>-4469.51871634325</v>
          </cell>
          <cell r="J266">
            <v>-4166.69155230981</v>
          </cell>
          <cell r="K266">
            <v>-3840.67269697619</v>
          </cell>
          <cell r="L266">
            <v>-3491.15765816293</v>
          </cell>
          <cell r="M266">
            <v>-3119.37771820709</v>
          </cell>
          <cell r="N266">
            <v>-2739.07779318605</v>
          </cell>
          <cell r="O266">
            <v>-2338.56581028079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-3165.48028089425</v>
          </cell>
          <cell r="B267">
            <v>-5910.24304720041</v>
          </cell>
          <cell r="C267">
            <v>-5448.18851331565</v>
          </cell>
          <cell r="D267">
            <v>-5096.97466442096</v>
          </cell>
          <cell r="E267">
            <v>-4748.04819545002</v>
          </cell>
          <cell r="F267">
            <v>-4400.03002964093</v>
          </cell>
          <cell r="G267">
            <v>-4088.55479813048</v>
          </cell>
          <cell r="H267">
            <v>-3769.82331634172</v>
          </cell>
          <cell r="I267">
            <v>-3428.35475421426</v>
          </cell>
          <cell r="J267">
            <v>-3061.01273027898</v>
          </cell>
          <cell r="K267">
            <v>-2665.45671000931</v>
          </cell>
          <cell r="L267">
            <v>-2241.02000422413</v>
          </cell>
          <cell r="M267">
            <v>-1788.4881847835</v>
          </cell>
          <cell r="N267">
            <v>-1321.18125080597</v>
          </cell>
          <cell r="O267">
            <v>-826.893829925047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-3205.66941843196</v>
          </cell>
          <cell r="B268">
            <v>-5991.2293177146</v>
          </cell>
          <cell r="C268">
            <v>-5533.60553629104</v>
          </cell>
          <cell r="D268">
            <v>-5178.65922767613</v>
          </cell>
          <cell r="E268">
            <v>-4835.11618564589</v>
          </cell>
          <cell r="F268">
            <v>-4499.07932768798</v>
          </cell>
          <cell r="G268">
            <v>-4194.28873843387</v>
          </cell>
          <cell r="H268">
            <v>-3881.82879396829</v>
          </cell>
          <cell r="I268">
            <v>-3547.1296906672</v>
          </cell>
          <cell r="J268">
            <v>-3187.08067088883</v>
          </cell>
          <cell r="K268">
            <v>-2799.38546619499</v>
          </cell>
          <cell r="L268">
            <v>-2383.41819497517</v>
          </cell>
          <cell r="M268">
            <v>-1940.0149508688</v>
          </cell>
          <cell r="N268">
            <v>-1482.54363069982</v>
          </cell>
          <cell r="O268">
            <v>-998.857024441505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>
            <v>-3248.94449036054</v>
          </cell>
          <cell r="B269">
            <v>-6079.84117082651</v>
          </cell>
          <cell r="C269">
            <v>-5620.94106923514</v>
          </cell>
          <cell r="D269">
            <v>-5268.47575768709</v>
          </cell>
          <cell r="E269">
            <v>-4936.08094632345</v>
          </cell>
          <cell r="F269">
            <v>-4603.87869188415</v>
          </cell>
          <cell r="G269">
            <v>-4304.6745612097</v>
          </cell>
          <cell r="H269">
            <v>-3998.73096728253</v>
          </cell>
          <cell r="I269">
            <v>-3671.06580489768</v>
          </cell>
          <cell r="J269">
            <v>-3318.59468456148</v>
          </cell>
          <cell r="K269">
            <v>-2939.06740617853</v>
          </cell>
          <cell r="L269">
            <v>-2531.90042377523</v>
          </cell>
          <cell r="M269">
            <v>-2097.98239261804</v>
          </cell>
          <cell r="N269">
            <v>-1650.73091228904</v>
          </cell>
          <cell r="O269">
            <v>-1178.05927343852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-3373.99622218922</v>
          </cell>
          <cell r="B270">
            <v>-6342.4132435308</v>
          </cell>
          <cell r="C270">
            <v>-5902.49111340977</v>
          </cell>
          <cell r="D270">
            <v>-5569.47963982429</v>
          </cell>
          <cell r="E270">
            <v>-5255.7818302183</v>
          </cell>
          <cell r="F270">
            <v>-4943.99601042551</v>
          </cell>
          <cell r="G270">
            <v>-4665.28740361126</v>
          </cell>
          <cell r="H270">
            <v>-4381.43713727048</v>
          </cell>
          <cell r="I270">
            <v>-4077.6141234124</v>
          </cell>
          <cell r="J270">
            <v>-3750.8300298196</v>
          </cell>
          <cell r="K270">
            <v>-3398.98891570532</v>
          </cell>
          <cell r="L270">
            <v>-3021.65245957293</v>
          </cell>
          <cell r="M270">
            <v>-2619.8857628486</v>
          </cell>
          <cell r="N270">
            <v>-2207.27662171887</v>
          </cell>
          <cell r="O270">
            <v>-1771.94168377242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-3319.15326973728</v>
          </cell>
          <cell r="B271">
            <v>-6232.43155076073</v>
          </cell>
          <cell r="C271">
            <v>-5787.10163205472</v>
          </cell>
          <cell r="D271">
            <v>-5440.40954914601</v>
          </cell>
          <cell r="E271">
            <v>-5114.68733824805</v>
          </cell>
          <cell r="F271">
            <v>-4800.21221218945</v>
          </cell>
          <cell r="G271">
            <v>-4513.9750680843</v>
          </cell>
          <cell r="H271">
            <v>-4221.01819474664</v>
          </cell>
          <cell r="I271">
            <v>-3907.36654770558</v>
          </cell>
          <cell r="J271">
            <v>-3569.99350484973</v>
          </cell>
          <cell r="K271">
            <v>-3206.73916301616</v>
          </cell>
          <cell r="L271">
            <v>-2817.10567144109</v>
          </cell>
          <cell r="M271">
            <v>-2402.08505764864</v>
          </cell>
          <cell r="N271">
            <v>-1975.19529422957</v>
          </cell>
          <cell r="O271">
            <v>-1524.46886136638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-3726.14604365406</v>
          </cell>
          <cell r="B272">
            <v>-7073.85094226506</v>
          </cell>
          <cell r="C272">
            <v>-6660.46403678898</v>
          </cell>
          <cell r="D272">
            <v>-6356.82880467604</v>
          </cell>
          <cell r="E272">
            <v>-6075.35179044768</v>
          </cell>
          <cell r="F272">
            <v>-5803.38735630658</v>
          </cell>
          <cell r="G272">
            <v>-5573.32661369624</v>
          </cell>
          <cell r="H272">
            <v>-5343.30809209043</v>
          </cell>
          <cell r="I272">
            <v>-5097.59094142641</v>
          </cell>
          <cell r="J272">
            <v>-4833.40654138547</v>
          </cell>
          <cell r="K272">
            <v>-4549.03897602492</v>
          </cell>
          <cell r="L272">
            <v>-4244.4001372862</v>
          </cell>
          <cell r="M272">
            <v>-3920.98884122831</v>
          </cell>
          <cell r="N272">
            <v>-3592.80395584931</v>
          </cell>
          <cell r="O272">
            <v>-3248.46142633785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-3757.26201014553</v>
          </cell>
          <cell r="B273">
            <v>-7138.54566446573</v>
          </cell>
          <cell r="C273">
            <v>-6728.27479212437</v>
          </cell>
          <cell r="D273">
            <v>-6435.03151776017</v>
          </cell>
          <cell r="E273">
            <v>-6162.82954189896</v>
          </cell>
          <cell r="F273">
            <v>-5907.60428706319</v>
          </cell>
          <cell r="G273">
            <v>-5685.70475339736</v>
          </cell>
          <cell r="H273">
            <v>-5462.94032447148</v>
          </cell>
          <cell r="I273">
            <v>-5225.04880448828</v>
          </cell>
          <cell r="J273">
            <v>-4969.29605225815</v>
          </cell>
          <cell r="K273">
            <v>-4694.01594761386</v>
          </cell>
          <cell r="L273">
            <v>-4399.16881061054</v>
          </cell>
          <cell r="M273">
            <v>-4086.31061371424</v>
          </cell>
          <cell r="N273">
            <v>-3769.49684983749</v>
          </cell>
          <cell r="O273">
            <v>-3437.40945371565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-3583.04859334491</v>
          </cell>
          <cell r="B274">
            <v>-6785.7881115793</v>
          </cell>
          <cell r="C274">
            <v>-6368.26527590489</v>
          </cell>
          <cell r="D274">
            <v>-6049.92776219983</v>
          </cell>
          <cell r="E274">
            <v>-5753.96171546459</v>
          </cell>
          <cell r="F274">
            <v>-5473.99622356711</v>
          </cell>
          <cell r="G274">
            <v>-5226.89127220899</v>
          </cell>
          <cell r="H274">
            <v>-4976.83923807293</v>
          </cell>
          <cell r="I274">
            <v>-4709.49419262124</v>
          </cell>
          <cell r="J274">
            <v>-4422.00990103934</v>
          </cell>
          <cell r="K274">
            <v>-4112.52781566394</v>
          </cell>
          <cell r="L274">
            <v>-3780.8305487931</v>
          </cell>
          <cell r="M274">
            <v>-3428.25441116572</v>
          </cell>
          <cell r="N274">
            <v>-3068.64633911149</v>
          </cell>
          <cell r="O274">
            <v>-2690.43536193834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-3545.82689065022</v>
          </cell>
          <cell r="B275">
            <v>-6699.45367378836</v>
          </cell>
          <cell r="C275">
            <v>-6270.1567202475</v>
          </cell>
          <cell r="D275">
            <v>-5954.30755110025</v>
          </cell>
          <cell r="E275">
            <v>-5653.46479062818</v>
          </cell>
          <cell r="F275">
            <v>-5357.72010846964</v>
          </cell>
          <cell r="G275">
            <v>-5101.9228221487</v>
          </cell>
          <cell r="H275">
            <v>-4843.84798226528</v>
          </cell>
          <cell r="I275">
            <v>-4567.84772564322</v>
          </cell>
          <cell r="J275">
            <v>-4271.0380172018</v>
          </cell>
          <cell r="K275">
            <v>-3951.50514010173</v>
          </cell>
          <cell r="L275">
            <v>-3608.978230943</v>
          </cell>
          <cell r="M275">
            <v>-3244.73029923331</v>
          </cell>
          <cell r="N275">
            <v>-2872.54573990777</v>
          </cell>
          <cell r="O275">
            <v>-2480.78051155304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-3209.55979287904</v>
          </cell>
          <cell r="B276">
            <v>-6003.96457841851</v>
          </cell>
          <cell r="C276">
            <v>-5547.10172090538</v>
          </cell>
          <cell r="D276">
            <v>-5185.67385827608</v>
          </cell>
          <cell r="E276">
            <v>-4842.8882340212</v>
          </cell>
          <cell r="F276">
            <v>-4503.80906898542</v>
          </cell>
          <cell r="G276">
            <v>-4198.70241669647</v>
          </cell>
          <cell r="H276">
            <v>-3886.45109604827</v>
          </cell>
          <cell r="I276">
            <v>-3551.97757688656</v>
          </cell>
          <cell r="J276">
            <v>-3192.17151655397</v>
          </cell>
          <cell r="K276">
            <v>-2804.73824612057</v>
          </cell>
          <cell r="L276">
            <v>-2389.05313055709</v>
          </cell>
          <cell r="M276">
            <v>-1945.95405982541</v>
          </cell>
          <cell r="N276">
            <v>-1488.81041355924</v>
          </cell>
          <cell r="O276">
            <v>-1005.47703262185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>
            <v>-3442.44151864899</v>
          </cell>
          <cell r="B277">
            <v>-6482.90607946417</v>
          </cell>
          <cell r="C277">
            <v>-6051.00021265993</v>
          </cell>
          <cell r="D277">
            <v>-5726.05334005485</v>
          </cell>
          <cell r="E277">
            <v>-5416.16221848916</v>
          </cell>
          <cell r="F277">
            <v>-5113.53628450219</v>
          </cell>
          <cell r="G277">
            <v>-4844.7149161796</v>
          </cell>
          <cell r="H277">
            <v>-4571.53094035492</v>
          </cell>
          <cell r="I277">
            <v>-4279.22087823174</v>
          </cell>
          <cell r="J277">
            <v>-3964.84017191412</v>
          </cell>
          <cell r="K277">
            <v>-3626.36810944879</v>
          </cell>
          <cell r="L277">
            <v>-3263.43582200411</v>
          </cell>
          <cell r="M277">
            <v>-2877.19428420206</v>
          </cell>
          <cell r="N277">
            <v>-2481.31280324443</v>
          </cell>
          <cell r="O277">
            <v>-2064.00689438698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-3743.69387524773</v>
          </cell>
          <cell r="B278">
            <v>-7110.0198700154</v>
          </cell>
          <cell r="C278">
            <v>-6699.9207312813</v>
          </cell>
          <cell r="D278">
            <v>-6401.06149515399</v>
          </cell>
          <cell r="E278">
            <v>-6125.35701325532</v>
          </cell>
          <cell r="F278">
            <v>-5858.90619787266</v>
          </cell>
          <cell r="G278">
            <v>-5632.58983248493</v>
          </cell>
          <cell r="H278">
            <v>-5406.33525394992</v>
          </cell>
          <cell r="I278">
            <v>-5164.67902331993</v>
          </cell>
          <cell r="J278">
            <v>-4904.86994532542</v>
          </cell>
          <cell r="K278">
            <v>-4625.2180766992</v>
          </cell>
          <cell r="L278">
            <v>-4325.66031942112</v>
          </cell>
          <cell r="M278">
            <v>-4007.72526944923</v>
          </cell>
          <cell r="N278">
            <v>-3685.44105830529</v>
          </cell>
          <cell r="O278">
            <v>-3347.45799477133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-3107.18599684777</v>
          </cell>
          <cell r="B279">
            <v>-5788.10455875786</v>
          </cell>
          <cell r="C279">
            <v>-5325.0296816716</v>
          </cell>
          <cell r="D279">
            <v>-4958.07163783522</v>
          </cell>
          <cell r="E279">
            <v>-4606.53684272243</v>
          </cell>
          <cell r="F279">
            <v>-4257.74921527165</v>
          </cell>
          <cell r="G279">
            <v>-3939.00671783067</v>
          </cell>
          <cell r="H279">
            <v>-3611.39863796161</v>
          </cell>
          <cell r="I279">
            <v>-3260.34877712907</v>
          </cell>
          <cell r="J279">
            <v>-2882.68443500145</v>
          </cell>
          <cell r="K279">
            <v>-2476.0024387276</v>
          </cell>
          <cell r="L279">
            <v>-2039.57832793058</v>
          </cell>
          <cell r="M279">
            <v>-1574.12618064915</v>
          </cell>
          <cell r="N279">
            <v>-1092.89818962681</v>
          </cell>
          <cell r="O279">
            <v>-583.606674439517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-3422.71273050924</v>
          </cell>
          <cell r="B280">
            <v>-6441.74468236999</v>
          </cell>
          <cell r="C280">
            <v>-6007.32394986376</v>
          </cell>
          <cell r="D280">
            <v>-5673.03725026324</v>
          </cell>
          <cell r="E280">
            <v>-5360.34208532718</v>
          </cell>
          <cell r="F280">
            <v>-5051.9128039783</v>
          </cell>
          <cell r="G280">
            <v>-4778.88949584925</v>
          </cell>
          <cell r="H280">
            <v>-4501.52559435063</v>
          </cell>
          <cell r="I280">
            <v>-4204.70580279602</v>
          </cell>
          <cell r="J280">
            <v>-3885.46621859244</v>
          </cell>
          <cell r="K280">
            <v>-3541.75728488929</v>
          </cell>
          <cell r="L280">
            <v>-3173.18236031678</v>
          </cell>
          <cell r="M280">
            <v>-2780.85934676821</v>
          </cell>
          <cell r="N280">
            <v>-2378.42505533102</v>
          </cell>
          <cell r="O280">
            <v>-1954.05683825264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-3464.28387875467</v>
          </cell>
          <cell r="B281">
            <v>-6529.87443207414</v>
          </cell>
          <cell r="C281">
            <v>-6096.749471077</v>
          </cell>
          <cell r="D281">
            <v>-5771.87846074509</v>
          </cell>
          <cell r="E281">
            <v>-5462.99266898243</v>
          </cell>
          <cell r="F281">
            <v>-5163.34689571491</v>
          </cell>
          <cell r="G281">
            <v>-4897.42678367523</v>
          </cell>
          <cell r="H281">
            <v>-4627.32598356928</v>
          </cell>
          <cell r="I281">
            <v>-4338.34420625366</v>
          </cell>
          <cell r="J281">
            <v>-4027.54913390033</v>
          </cell>
          <cell r="K281">
            <v>-3692.94192002321</v>
          </cell>
          <cell r="L281">
            <v>-3334.1736668661</v>
          </cell>
          <cell r="M281">
            <v>-2952.42028069582</v>
          </cell>
          <cell r="N281">
            <v>-2561.37452570447</v>
          </cell>
          <cell r="O281">
            <v>-2149.28060532814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>
            <v>-3098.70729261528</v>
          </cell>
          <cell r="B282">
            <v>-5771.71050942012</v>
          </cell>
          <cell r="C282">
            <v>-5303.99012959533</v>
          </cell>
          <cell r="D282">
            <v>-4931.74593098771</v>
          </cell>
          <cell r="E282">
            <v>-4576.55415004155</v>
          </cell>
          <cell r="F282">
            <v>-4220.27103271387</v>
          </cell>
          <cell r="G282">
            <v>-3898.27058927437</v>
          </cell>
          <cell r="H282">
            <v>-3567.9226126797</v>
          </cell>
          <cell r="I282">
            <v>-3213.91774002501</v>
          </cell>
          <cell r="J282">
            <v>-2833.06941396095</v>
          </cell>
          <cell r="K282">
            <v>-2422.95589576524</v>
          </cell>
          <cell r="L282">
            <v>-1982.83422211925</v>
          </cell>
          <cell r="M282">
            <v>-1513.39710353774</v>
          </cell>
          <cell r="N282">
            <v>-1027.87513457464</v>
          </cell>
          <cell r="O282">
            <v>-513.9559317419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-3174.76069811378</v>
          </cell>
          <cell r="B283">
            <v>-5928.02247869756</v>
          </cell>
          <cell r="C283">
            <v>-5472.91789433287</v>
          </cell>
          <cell r="D283">
            <v>-5127.32409839516</v>
          </cell>
          <cell r="E283">
            <v>-4791.74773329182</v>
          </cell>
          <cell r="F283">
            <v>-4445.95353836013</v>
          </cell>
          <cell r="G283">
            <v>-4137.21920685214</v>
          </cell>
          <cell r="H283">
            <v>-3821.79602348175</v>
          </cell>
          <cell r="I283">
            <v>-3483.89526992736</v>
          </cell>
          <cell r="J283">
            <v>-3120.39755141361</v>
          </cell>
          <cell r="K283">
            <v>-2728.98467681365</v>
          </cell>
          <cell r="L283">
            <v>-2309.01236303645</v>
          </cell>
          <cell r="M283">
            <v>-1861.2919147852</v>
          </cell>
          <cell r="N283">
            <v>-1399.16947441903</v>
          </cell>
          <cell r="O283">
            <v>-910.46942968978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-3197.96983202324</v>
          </cell>
          <cell r="B284">
            <v>-5976.09973508354</v>
          </cell>
          <cell r="C284">
            <v>-5519.71081839349</v>
          </cell>
          <cell r="D284">
            <v>-5167.07738357795</v>
          </cell>
          <cell r="E284">
            <v>-4829.31835815799</v>
          </cell>
          <cell r="F284">
            <v>-4496.3628134357</v>
          </cell>
          <cell r="G284">
            <v>-4192.08156306024</v>
          </cell>
          <cell r="H284">
            <v>-3879.82130882007</v>
          </cell>
          <cell r="I284">
            <v>-3545.33528221262</v>
          </cell>
          <cell r="J284">
            <v>-3185.516261153</v>
          </cell>
          <cell r="K284">
            <v>-2798.06859706677</v>
          </cell>
          <cell r="L284">
            <v>-2382.36839718467</v>
          </cell>
          <cell r="M284">
            <v>-1939.25264434863</v>
          </cell>
          <cell r="N284">
            <v>-1482.09144765387</v>
          </cell>
          <cell r="O284">
            <v>-998.73872705161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-3462.3677937676</v>
          </cell>
          <cell r="B285">
            <v>-6526.44443644425</v>
          </cell>
          <cell r="C285">
            <v>-6092.6173208026</v>
          </cell>
          <cell r="D285">
            <v>-5766.06193746218</v>
          </cell>
          <cell r="E285">
            <v>-5457.76515826648</v>
          </cell>
          <cell r="F285">
            <v>-5159.05489859132</v>
          </cell>
          <cell r="G285">
            <v>-4893.06026038415</v>
          </cell>
          <cell r="H285">
            <v>-4622.71808272477</v>
          </cell>
          <cell r="I285">
            <v>-4333.47563244476</v>
          </cell>
          <cell r="J285">
            <v>-4022.39975045786</v>
          </cell>
          <cell r="K285">
            <v>-3687.4898444925</v>
          </cell>
          <cell r="L285">
            <v>-3328.39548294673</v>
          </cell>
          <cell r="M285">
            <v>-2946.29058927302</v>
          </cell>
          <cell r="N285">
            <v>-2554.86612081028</v>
          </cell>
          <cell r="O285">
            <v>-2142.36400397851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-3104.1106581282</v>
          </cell>
          <cell r="B286">
            <v>-5781.42020663951</v>
          </cell>
          <cell r="C286">
            <v>-5311.98314847145</v>
          </cell>
          <cell r="D286">
            <v>-4946.90210377366</v>
          </cell>
          <cell r="E286">
            <v>-4597.05059556025</v>
          </cell>
          <cell r="F286">
            <v>-4249.60843171236</v>
          </cell>
          <cell r="G286">
            <v>-3930.6381933088</v>
          </cell>
          <cell r="H286">
            <v>-3602.53722600731</v>
          </cell>
          <cell r="I286">
            <v>-3250.95531949097</v>
          </cell>
          <cell r="J286">
            <v>-2872.71778829822</v>
          </cell>
          <cell r="K286">
            <v>-2465.41797232878</v>
          </cell>
          <cell r="L286">
            <v>-2028.32821136127</v>
          </cell>
          <cell r="M286">
            <v>-1562.15860528299</v>
          </cell>
          <cell r="N286">
            <v>-1080.15758974653</v>
          </cell>
          <cell r="O286">
            <v>-570.032905669398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-3137.83346076755</v>
          </cell>
          <cell r="B287">
            <v>-5844.95511039282</v>
          </cell>
          <cell r="C287">
            <v>-5379.07278030082</v>
          </cell>
          <cell r="D287">
            <v>-5015.64093340765</v>
          </cell>
          <cell r="E287">
            <v>-4675.50943771796</v>
          </cell>
          <cell r="F287">
            <v>-4329.27937538639</v>
          </cell>
          <cell r="G287">
            <v>-4014.15438675562</v>
          </cell>
          <cell r="H287">
            <v>-3690.86217363376</v>
          </cell>
          <cell r="I287">
            <v>-3344.47188876178</v>
          </cell>
          <cell r="J287">
            <v>-2971.8273015411</v>
          </cell>
          <cell r="K287">
            <v>-2570.55603946303</v>
          </cell>
          <cell r="L287">
            <v>-2139.96142954934</v>
          </cell>
          <cell r="M287">
            <v>-1680.79262512462</v>
          </cell>
          <cell r="N287">
            <v>-1206.33448652469</v>
          </cell>
          <cell r="O287">
            <v>-704.339667667009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-3253.27573798723</v>
          </cell>
          <cell r="B288">
            <v>-6091.12977129999</v>
          </cell>
          <cell r="C288">
            <v>-5638.34780096397</v>
          </cell>
          <cell r="D288">
            <v>-5292.07176003657</v>
          </cell>
          <cell r="E288">
            <v>-4965.43006571896</v>
          </cell>
          <cell r="F288">
            <v>-4641.53934091122</v>
          </cell>
          <cell r="G288">
            <v>-4345.89954663596</v>
          </cell>
          <cell r="H288">
            <v>-4042.96721137917</v>
          </cell>
          <cell r="I288">
            <v>-3718.54815817331</v>
          </cell>
          <cell r="J288">
            <v>-3369.57495702869</v>
          </cell>
          <cell r="K288">
            <v>-2993.81731021206</v>
          </cell>
          <cell r="L288">
            <v>-2590.71244585298</v>
          </cell>
          <cell r="M288">
            <v>-2161.17204533797</v>
          </cell>
          <cell r="N288">
            <v>-1718.63788267742</v>
          </cell>
          <cell r="O288">
            <v>-1251.04993894289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-3602.41904973922</v>
          </cell>
          <cell r="B289">
            <v>-6818.6963584363</v>
          </cell>
          <cell r="C289">
            <v>-6398.94109482894</v>
          </cell>
          <cell r="D289">
            <v>-6089.60090582439</v>
          </cell>
          <cell r="E289">
            <v>-5803.14889772249</v>
          </cell>
          <cell r="F289">
            <v>-5512.18952242951</v>
          </cell>
          <cell r="G289">
            <v>-5264.86534788631</v>
          </cell>
          <cell r="H289">
            <v>-5016.77029134198</v>
          </cell>
          <cell r="I289">
            <v>-4751.53980060193</v>
          </cell>
          <cell r="J289">
            <v>-4466.33320625069</v>
          </cell>
          <cell r="K289">
            <v>-4159.30647904795</v>
          </cell>
          <cell r="L289">
            <v>-3830.25434879926</v>
          </cell>
          <cell r="M289">
            <v>-3480.52953401091</v>
          </cell>
          <cell r="N289">
            <v>-3123.9933030113</v>
          </cell>
          <cell r="O289">
            <v>-2749.09347928371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-3273.53716004417</v>
          </cell>
          <cell r="B290">
            <v>-6133.06917019985</v>
          </cell>
          <cell r="C290">
            <v>-5683.78663353151</v>
          </cell>
          <cell r="D290">
            <v>-5336.73387290611</v>
          </cell>
          <cell r="E290">
            <v>-5008.64436191151</v>
          </cell>
          <cell r="F290">
            <v>-4688.21909777985</v>
          </cell>
          <cell r="G290">
            <v>-4395.43461129061</v>
          </cell>
          <cell r="H290">
            <v>-4095.38220066198</v>
          </cell>
          <cell r="I290">
            <v>-3774.07215491388</v>
          </cell>
          <cell r="J290">
            <v>-3428.44833177137</v>
          </cell>
          <cell r="K290">
            <v>-3056.30089976896</v>
          </cell>
          <cell r="L290">
            <v>-2657.08570468932</v>
          </cell>
          <cell r="M290">
            <v>-2231.73775448183</v>
          </cell>
          <cell r="N290">
            <v>-1793.72069704852</v>
          </cell>
          <cell r="O290">
            <v>-1331.00134905255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-3149.96965072194</v>
          </cell>
          <cell r="B291">
            <v>-5874.24677291308</v>
          </cell>
          <cell r="C291">
            <v>-5414.84247953946</v>
          </cell>
          <cell r="D291">
            <v>-5054.62508136521</v>
          </cell>
          <cell r="E291">
            <v>-4715.05029472199</v>
          </cell>
          <cell r="F291">
            <v>-4379.56018160973</v>
          </cell>
          <cell r="G291">
            <v>-4069.02609826413</v>
          </cell>
          <cell r="H291">
            <v>-3749.45560805272</v>
          </cell>
          <cell r="I291">
            <v>-3407.07904191104</v>
          </cell>
          <cell r="J291">
            <v>-3038.75921725497</v>
          </cell>
          <cell r="K291">
            <v>-2642.14891497546</v>
          </cell>
          <cell r="L291">
            <v>-2216.57665260602</v>
          </cell>
          <cell r="M291">
            <v>-1762.82054829442</v>
          </cell>
          <cell r="N291">
            <v>-1294.19485710757</v>
          </cell>
          <cell r="O291">
            <v>-798.485728389968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-3460.64323274137</v>
          </cell>
          <cell r="B292">
            <v>-6520.9439061329</v>
          </cell>
          <cell r="C292">
            <v>-6082.55441395239</v>
          </cell>
          <cell r="D292">
            <v>-5746.73551261354</v>
          </cell>
          <cell r="E292">
            <v>-5430.62426925208</v>
          </cell>
          <cell r="F292">
            <v>-5123.22282927775</v>
          </cell>
          <cell r="G292">
            <v>-4853.65253949829</v>
          </cell>
          <cell r="H292">
            <v>-4580.31684448226</v>
          </cell>
          <cell r="I292">
            <v>-4287.84810702515</v>
          </cell>
          <cell r="J292">
            <v>-3973.29554025679</v>
          </cell>
          <cell r="K292">
            <v>-3634.63898983182</v>
          </cell>
          <cell r="L292">
            <v>-3271.5071776832</v>
          </cell>
          <cell r="M292">
            <v>-2885.05134002045</v>
          </cell>
          <cell r="N292">
            <v>-2488.93820808246</v>
          </cell>
          <cell r="O292">
            <v>-2071.38337904155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-3117.77040109763</v>
          </cell>
          <cell r="B293">
            <v>-5806.60682541029</v>
          </cell>
          <cell r="C293">
            <v>-5340.06663922088</v>
          </cell>
          <cell r="D293">
            <v>-4970.74372560431</v>
          </cell>
          <cell r="E293">
            <v>-4621.12555579168</v>
          </cell>
          <cell r="F293">
            <v>-4266.90315300582</v>
          </cell>
          <cell r="G293">
            <v>-3947.39639499898</v>
          </cell>
          <cell r="H293">
            <v>-3619.90633205414</v>
          </cell>
          <cell r="I293">
            <v>-3268.98669144413</v>
          </cell>
          <cell r="J293">
            <v>-2891.4621322272</v>
          </cell>
          <cell r="K293">
            <v>-2484.93122118277</v>
          </cell>
          <cell r="L293">
            <v>-2048.66947414609</v>
          </cell>
          <cell r="M293">
            <v>-1583.39274595376</v>
          </cell>
          <cell r="N293">
            <v>-1102.35334165222</v>
          </cell>
          <cell r="O293">
            <v>-593.265504271043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-3634.99405943122</v>
          </cell>
          <cell r="B294">
            <v>-6886.12170735039</v>
          </cell>
          <cell r="C294">
            <v>-6470.75688974167</v>
          </cell>
          <cell r="D294">
            <v>-6161.50840530221</v>
          </cell>
          <cell r="E294">
            <v>-5871.98075838635</v>
          </cell>
          <cell r="F294">
            <v>-5602.71322805925</v>
          </cell>
          <cell r="G294">
            <v>-5363.57359583838</v>
          </cell>
          <cell r="H294">
            <v>-5121.5927717842</v>
          </cell>
          <cell r="I294">
            <v>-4862.96000965186</v>
          </cell>
          <cell r="J294">
            <v>-4584.86175520982</v>
          </cell>
          <cell r="K294">
            <v>-4285.49651542948</v>
          </cell>
          <cell r="L294">
            <v>-3964.69934517039</v>
          </cell>
          <cell r="M294">
            <v>-3623.87165298159</v>
          </cell>
          <cell r="N294">
            <v>-3276.92194271878</v>
          </cell>
          <cell r="O294">
            <v>-2912.35417485925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-3768.79632560569</v>
          </cell>
          <cell r="B295">
            <v>-7167.19644555604</v>
          </cell>
          <cell r="C295">
            <v>-6761.94660799158</v>
          </cell>
          <cell r="D295">
            <v>-6463.46263034289</v>
          </cell>
          <cell r="E295">
            <v>-6195.66436492669</v>
          </cell>
          <cell r="F295">
            <v>-5936.13276547276</v>
          </cell>
          <cell r="G295">
            <v>-5714.91424008909</v>
          </cell>
          <cell r="H295">
            <v>-5493.91378717888</v>
          </cell>
          <cell r="I295">
            <v>-5257.92605742506</v>
          </cell>
          <cell r="J295">
            <v>-5004.22437536714</v>
          </cell>
          <cell r="K295">
            <v>-4731.15499634714</v>
          </cell>
          <cell r="L295">
            <v>-4438.68978379951</v>
          </cell>
          <cell r="M295">
            <v>-4128.39885188886</v>
          </cell>
          <cell r="N295">
            <v>-3814.35123090635</v>
          </cell>
          <cell r="O295">
            <v>-3485.24514608463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-3764.89376849204</v>
          </cell>
          <cell r="B296">
            <v>-7155.78528127484</v>
          </cell>
          <cell r="C296">
            <v>-6747.26000823531</v>
          </cell>
          <cell r="D296">
            <v>-6449.27387375043</v>
          </cell>
          <cell r="E296">
            <v>-6177.31177517358</v>
          </cell>
          <cell r="F296">
            <v>-5916.19500829844</v>
          </cell>
          <cell r="G296">
            <v>-5693.6162472761</v>
          </cell>
          <cell r="H296">
            <v>-5471.11597229551</v>
          </cell>
          <cell r="I296">
            <v>-5233.51110943895</v>
          </cell>
          <cell r="J296">
            <v>-4978.06690947446</v>
          </cell>
          <cell r="K296">
            <v>-4703.1196065729</v>
          </cell>
          <cell r="L296">
            <v>-4408.63081181367</v>
          </cell>
          <cell r="M296">
            <v>-4096.15907196399</v>
          </cell>
          <cell r="N296">
            <v>-3779.76147103589</v>
          </cell>
          <cell r="O296">
            <v>-3448.1228414368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-3365.89209860436</v>
          </cell>
          <cell r="B297">
            <v>-6324.07802760008</v>
          </cell>
          <cell r="C297">
            <v>-5880.85292374006</v>
          </cell>
          <cell r="D297">
            <v>-5545.36433007919</v>
          </cell>
          <cell r="E297">
            <v>-5227.92204127436</v>
          </cell>
          <cell r="F297">
            <v>-4916.41878312694</v>
          </cell>
          <cell r="G297">
            <v>-4636.30303197952</v>
          </cell>
          <cell r="H297">
            <v>-4350.57417250129</v>
          </cell>
          <cell r="I297">
            <v>-4044.72460658406</v>
          </cell>
          <cell r="J297">
            <v>-3715.75701526917</v>
          </cell>
          <cell r="K297">
            <v>-3361.56257889818</v>
          </cell>
          <cell r="L297">
            <v>-2981.6904199182</v>
          </cell>
          <cell r="M297">
            <v>-2577.19085321243</v>
          </cell>
          <cell r="N297">
            <v>-2161.63699623414</v>
          </cell>
          <cell r="O297">
            <v>-1723.12842256304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>
            <v>-3258.03324040732</v>
          </cell>
          <cell r="B298">
            <v>-6100.9040565205</v>
          </cell>
          <cell r="C298">
            <v>-5655.27110460038</v>
          </cell>
          <cell r="D298">
            <v>-5309.85723364785</v>
          </cell>
          <cell r="E298">
            <v>-4974.32837330327</v>
          </cell>
          <cell r="F298">
            <v>-4645.6246406036</v>
          </cell>
          <cell r="G298">
            <v>-4349.49321068754</v>
          </cell>
          <cell r="H298">
            <v>-4046.59901061277</v>
          </cell>
          <cell r="I298">
            <v>-3722.22242667043</v>
          </cell>
          <cell r="J298">
            <v>-3373.29474490884</v>
          </cell>
          <cell r="K298">
            <v>-2997.58635476972</v>
          </cell>
          <cell r="L298">
            <v>-2594.53436750557</v>
          </cell>
          <cell r="M298">
            <v>-2165.05115257825</v>
          </cell>
          <cell r="N298">
            <v>-1722.57841146471</v>
          </cell>
          <cell r="O298">
            <v>-1255.05686109799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-3140.24050413329</v>
          </cell>
          <cell r="B299">
            <v>-5855.40408162361</v>
          </cell>
          <cell r="C299">
            <v>-5392.1369846669</v>
          </cell>
          <cell r="D299">
            <v>-5028.31493912886</v>
          </cell>
          <cell r="E299">
            <v>-4677.97877093325</v>
          </cell>
          <cell r="F299">
            <v>-4334.58466946791</v>
          </cell>
          <cell r="G299">
            <v>-4020.44372345193</v>
          </cell>
          <cell r="H299">
            <v>-3697.58450581503</v>
          </cell>
          <cell r="I299">
            <v>-3351.66114614756</v>
          </cell>
          <cell r="J299">
            <v>-2979.51967610298</v>
          </cell>
          <cell r="K299">
            <v>-2578.79063618859</v>
          </cell>
          <cell r="L299">
            <v>-2148.78029586063</v>
          </cell>
          <cell r="M299">
            <v>-1690.24116608171</v>
          </cell>
          <cell r="N299">
            <v>-1216.46153871306</v>
          </cell>
          <cell r="O299">
            <v>-715.197952370588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-3186.54969163204</v>
          </cell>
          <cell r="B300">
            <v>-5950.89861564657</v>
          </cell>
          <cell r="C300">
            <v>-5496.56021277296</v>
          </cell>
          <cell r="D300">
            <v>-5143.08674876203</v>
          </cell>
          <cell r="E300">
            <v>-4803.71201379944</v>
          </cell>
          <cell r="F300">
            <v>-4461.0360715407</v>
          </cell>
          <cell r="G300">
            <v>-4153.34451650685</v>
          </cell>
          <cell r="H300">
            <v>-3838.59344114668</v>
          </cell>
          <cell r="I300">
            <v>-3501.42027931027</v>
          </cell>
          <cell r="J300">
            <v>-3138.70604309543</v>
          </cell>
          <cell r="K300">
            <v>-2748.13796441419</v>
          </cell>
          <cell r="L300">
            <v>-2329.07554040561</v>
          </cell>
          <cell r="M300">
            <v>-1882.33610888316</v>
          </cell>
          <cell r="N300">
            <v>-1421.27035427118</v>
          </cell>
          <cell r="O300">
            <v>-933.70951841018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-3342.38474079531</v>
          </cell>
          <cell r="B301">
            <v>-6279.78128210452</v>
          </cell>
          <cell r="C301">
            <v>-5839.97918280846</v>
          </cell>
          <cell r="D301">
            <v>-5496.10483231769</v>
          </cell>
          <cell r="E301">
            <v>-5174.20563467174</v>
          </cell>
          <cell r="F301">
            <v>-4861.49176127296</v>
          </cell>
          <cell r="G301">
            <v>-4578.58406718893</v>
          </cell>
          <cell r="H301">
            <v>-4289.52490162215</v>
          </cell>
          <cell r="I301">
            <v>-3980.07992771576</v>
          </cell>
          <cell r="J301">
            <v>-3647.2389869162</v>
          </cell>
          <cell r="K301">
            <v>-3288.86953070195</v>
          </cell>
          <cell r="L301">
            <v>-2904.49920640982</v>
          </cell>
          <cell r="M301">
            <v>-2495.15129795682</v>
          </cell>
          <cell r="N301">
            <v>-2074.37368203314</v>
          </cell>
          <cell r="O301">
            <v>-1630.2348432621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-3318.45310962977</v>
          </cell>
          <cell r="B302">
            <v>-6229.42376541942</v>
          </cell>
          <cell r="C302">
            <v>-5783.98158563589</v>
          </cell>
          <cell r="D302">
            <v>-5451.24902222978</v>
          </cell>
          <cell r="E302">
            <v>-5128.3791693116</v>
          </cell>
          <cell r="F302">
            <v>-4804.59692399244</v>
          </cell>
          <cell r="G302">
            <v>-4517.2019571036</v>
          </cell>
          <cell r="H302">
            <v>-4224.516570742</v>
          </cell>
          <cell r="I302">
            <v>-3911.15736729681</v>
          </cell>
          <cell r="J302">
            <v>-3574.0994926935</v>
          </cell>
          <cell r="K302">
            <v>-3211.18476871998</v>
          </cell>
          <cell r="L302">
            <v>-2821.91727814506</v>
          </cell>
          <cell r="M302">
            <v>-2407.29106123858</v>
          </cell>
          <cell r="N302">
            <v>-1980.82633048373</v>
          </cell>
          <cell r="O302">
            <v>-1530.55790895207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-3507.62853035771</v>
          </cell>
          <cell r="B303">
            <v>-6619.34028235207</v>
          </cell>
          <cell r="C303">
            <v>-6189.10026523365</v>
          </cell>
          <cell r="D303">
            <v>-5860.71241334504</v>
          </cell>
          <cell r="E303">
            <v>-5559.69559766876</v>
          </cell>
          <cell r="F303">
            <v>-5264.10061959539</v>
          </cell>
          <cell r="G303">
            <v>-5003.5735770947</v>
          </cell>
          <cell r="H303">
            <v>-4739.65319807302</v>
          </cell>
          <cell r="I303">
            <v>-4457.34339216565</v>
          </cell>
          <cell r="J303">
            <v>-4153.73614209899</v>
          </cell>
          <cell r="K303">
            <v>-3826.87650045557</v>
          </cell>
          <cell r="L303">
            <v>-3476.45554307669</v>
          </cell>
          <cell r="M303">
            <v>-3103.69921557212</v>
          </cell>
          <cell r="N303">
            <v>-2722.34724366996</v>
          </cell>
          <cell r="O303">
            <v>-2320.70140057959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-3531.90911877483</v>
          </cell>
          <cell r="B304">
            <v>-6669.12057879117</v>
          </cell>
          <cell r="C304">
            <v>-6239.61406217457</v>
          </cell>
          <cell r="D304">
            <v>-5917.28687329412</v>
          </cell>
          <cell r="E304">
            <v>-5616.58664187339</v>
          </cell>
          <cell r="F304">
            <v>-5322.34639228008</v>
          </cell>
          <cell r="G304">
            <v>-5064.94255452702</v>
          </cell>
          <cell r="H304">
            <v>-4804.63441653545</v>
          </cell>
          <cell r="I304">
            <v>-4526.22384902783</v>
          </cell>
          <cell r="J304">
            <v>-4226.81736454012</v>
          </cell>
          <cell r="K304">
            <v>-3904.48557820061</v>
          </cell>
          <cell r="L304">
            <v>-3558.94301192425</v>
          </cell>
          <cell r="M304">
            <v>-3191.4447710776</v>
          </cell>
          <cell r="N304">
            <v>-2815.75811138974</v>
          </cell>
          <cell r="O304">
            <v>-2420.21836680008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-3727.85336669939</v>
          </cell>
          <cell r="B305">
            <v>-7079.19659178753</v>
          </cell>
          <cell r="C305">
            <v>-6666.99416965071</v>
          </cell>
          <cell r="D305">
            <v>-6366.20419290327</v>
          </cell>
          <cell r="E305">
            <v>-6087.06177623787</v>
          </cell>
          <cell r="F305">
            <v>-5818.23464770339</v>
          </cell>
          <cell r="G305">
            <v>-5589.56999257235</v>
          </cell>
          <cell r="H305">
            <v>-5360.75132278396</v>
          </cell>
          <cell r="I305">
            <v>-5116.32752036456</v>
          </cell>
          <cell r="J305">
            <v>-4853.53681185861</v>
          </cell>
          <cell r="K305">
            <v>-4570.67118560936</v>
          </cell>
          <cell r="L305">
            <v>-4267.65083373803</v>
          </cell>
          <cell r="M305">
            <v>-3945.98372356969</v>
          </cell>
          <cell r="N305">
            <v>-3619.67837808331</v>
          </cell>
          <cell r="O305">
            <v>-3277.36135371141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-3698.05284532891</v>
          </cell>
          <cell r="B306">
            <v>-7018.10496472872</v>
          </cell>
          <cell r="C306">
            <v>-6603.8801656985</v>
          </cell>
          <cell r="D306">
            <v>-6294.38128227115</v>
          </cell>
          <cell r="E306">
            <v>-6007.35386770373</v>
          </cell>
          <cell r="F306">
            <v>-5733.47430289693</v>
          </cell>
          <cell r="G306">
            <v>-5499.71795595164</v>
          </cell>
          <cell r="H306">
            <v>-5265.34037134721</v>
          </cell>
          <cell r="I306">
            <v>-5014.91802274778</v>
          </cell>
          <cell r="J306">
            <v>-4745.66453732648</v>
          </cell>
          <cell r="K306">
            <v>-4455.83321509505</v>
          </cell>
          <cell r="L306">
            <v>-4145.30759905867</v>
          </cell>
          <cell r="M306">
            <v>-3815.55137466398</v>
          </cell>
          <cell r="N306">
            <v>-3480.53013289047</v>
          </cell>
          <cell r="O306">
            <v>-3128.81937765226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-3104.84514322867</v>
          </cell>
          <cell r="B307">
            <v>-5781.17160914542</v>
          </cell>
          <cell r="C307">
            <v>-5315.06616337543</v>
          </cell>
          <cell r="D307">
            <v>-4956.49890769055</v>
          </cell>
          <cell r="E307">
            <v>-4607.27756202039</v>
          </cell>
          <cell r="F307">
            <v>-4261.81387675912</v>
          </cell>
          <cell r="G307">
            <v>-3943.93063048383</v>
          </cell>
          <cell r="H307">
            <v>-3616.80156889104</v>
          </cell>
          <cell r="I307">
            <v>-3266.26736194241</v>
          </cell>
          <cell r="J307">
            <v>-2889.15880443432</v>
          </cell>
          <cell r="K307">
            <v>-2483.07565802524</v>
          </cell>
          <cell r="L307">
            <v>-2047.2969691235</v>
          </cell>
          <cell r="M307">
            <v>-1582.54026775725</v>
          </cell>
          <cell r="N307">
            <v>-1102.06179368304</v>
          </cell>
          <cell r="O307">
            <v>-593.577900633259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-3426.0037221136</v>
          </cell>
          <cell r="B308">
            <v>-6449.60139601556</v>
          </cell>
          <cell r="C308">
            <v>-6009.43084167892</v>
          </cell>
          <cell r="D308">
            <v>-5676.40450937844</v>
          </cell>
          <cell r="E308">
            <v>-5357.15455934766</v>
          </cell>
          <cell r="F308">
            <v>-5052.3683296912</v>
          </cell>
          <cell r="G308">
            <v>-4779.98554029235</v>
          </cell>
          <cell r="H308">
            <v>-4502.57762084057</v>
          </cell>
          <cell r="I308">
            <v>-4205.71113038912</v>
          </cell>
          <cell r="J308">
            <v>-3886.42108959316</v>
          </cell>
          <cell r="K308">
            <v>-3542.65789130997</v>
          </cell>
          <cell r="L308">
            <v>-3174.02438036831</v>
          </cell>
          <cell r="M308">
            <v>-2781.63834132724</v>
          </cell>
          <cell r="N308">
            <v>-2379.13602247604</v>
          </cell>
          <cell r="O308">
            <v>-1954.69460592743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-3781.75674954076</v>
          </cell>
          <cell r="B309">
            <v>-7189.02332304516</v>
          </cell>
          <cell r="C309">
            <v>-6781.40459877852</v>
          </cell>
          <cell r="D309">
            <v>-6485.99201792094</v>
          </cell>
          <cell r="E309">
            <v>-6210.65445801591</v>
          </cell>
          <cell r="F309">
            <v>-5949.96233283194</v>
          </cell>
          <cell r="G309">
            <v>-5729.08048967647</v>
          </cell>
          <cell r="H309">
            <v>-5508.51646287559</v>
          </cell>
          <cell r="I309">
            <v>-5273.00282307524</v>
          </cell>
          <cell r="J309">
            <v>-5019.81135586321</v>
          </cell>
          <cell r="K309">
            <v>-4747.29236147994</v>
          </cell>
          <cell r="L309">
            <v>-4455.41970087239</v>
          </cell>
          <cell r="M309">
            <v>-4145.76788273524</v>
          </cell>
          <cell r="N309">
            <v>-3832.40843110308</v>
          </cell>
          <cell r="O309">
            <v>-3504.0445004932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-3099.86842524814</v>
          </cell>
          <cell r="B310">
            <v>-5772.55031440763</v>
          </cell>
          <cell r="C310">
            <v>-5305.99533105875</v>
          </cell>
          <cell r="D310">
            <v>-4938.27960133368</v>
          </cell>
          <cell r="E310">
            <v>-4579.15584062777</v>
          </cell>
          <cell r="F310">
            <v>-4228.72059246627</v>
          </cell>
          <cell r="G310">
            <v>-3908.24463937238</v>
          </cell>
          <cell r="H310">
            <v>-3578.59768215462</v>
          </cell>
          <cell r="I310">
            <v>-3225.34866881111</v>
          </cell>
          <cell r="J310">
            <v>-2845.31480625405</v>
          </cell>
          <cell r="K310">
            <v>-2436.07904241221</v>
          </cell>
          <cell r="L310">
            <v>-1996.9032035436</v>
          </cell>
          <cell r="M310">
            <v>-1528.48540927946</v>
          </cell>
          <cell r="N310">
            <v>-1044.06183550143</v>
          </cell>
          <cell r="O310">
            <v>-531.326361054682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-3654.25323245484</v>
          </cell>
          <cell r="B311">
            <v>-6925.50558575983</v>
          </cell>
          <cell r="C311">
            <v>-6509.88334564748</v>
          </cell>
          <cell r="D311">
            <v>-6199.20538263951</v>
          </cell>
          <cell r="E311">
            <v>-5906.73521767919</v>
          </cell>
          <cell r="F311">
            <v>-5632.88817350974</v>
          </cell>
          <cell r="G311">
            <v>-5394.30757623626</v>
          </cell>
          <cell r="H311">
            <v>-5153.79710716833</v>
          </cell>
          <cell r="I311">
            <v>-4896.75406910952</v>
          </cell>
          <cell r="J311">
            <v>-4620.36801462714</v>
          </cell>
          <cell r="K311">
            <v>-4322.84867097857</v>
          </cell>
          <cell r="L311">
            <v>-4004.0399249257</v>
          </cell>
          <cell r="M311">
            <v>-3665.35579712135</v>
          </cell>
          <cell r="N311">
            <v>-3320.71528807748</v>
          </cell>
          <cell r="O311">
            <v>-2958.6367643683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-3587.99096414392</v>
          </cell>
          <cell r="B312">
            <v>-6788.40781156783</v>
          </cell>
          <cell r="C312">
            <v>-6363.23088759234</v>
          </cell>
          <cell r="D312">
            <v>-6042.77289281146</v>
          </cell>
          <cell r="E312">
            <v>-5747.38814027017</v>
          </cell>
          <cell r="F312">
            <v>-5463.44680504054</v>
          </cell>
          <cell r="G312">
            <v>-5214.71094874322</v>
          </cell>
          <cell r="H312">
            <v>-4963.40745216703</v>
          </cell>
          <cell r="I312">
            <v>-4694.71553435648</v>
          </cell>
          <cell r="J312">
            <v>-4405.77949568464</v>
          </cell>
          <cell r="K312">
            <v>-4094.73321876662</v>
          </cell>
          <cell r="L312">
            <v>-3761.3500696518</v>
          </cell>
          <cell r="M312">
            <v>-3406.95742880728</v>
          </cell>
          <cell r="N312">
            <v>-3045.39157522352</v>
          </cell>
          <cell r="O312">
            <v>-2665.07108729952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-3707.42012284653</v>
          </cell>
          <cell r="B313">
            <v>-7036.47719173447</v>
          </cell>
          <cell r="C313">
            <v>-6625.72517104089</v>
          </cell>
          <cell r="D313">
            <v>-6326.46201760847</v>
          </cell>
          <cell r="E313">
            <v>-6050.40401685732</v>
          </cell>
          <cell r="F313">
            <v>-5779.19035673075</v>
          </cell>
          <cell r="G313">
            <v>-5548.31156017871</v>
          </cell>
          <cell r="H313">
            <v>-5317.24764104428</v>
          </cell>
          <cell r="I313">
            <v>-5070.3988227725</v>
          </cell>
          <cell r="J313">
            <v>-4804.99581985775</v>
          </cell>
          <cell r="K313">
            <v>-4519.31429074483</v>
          </cell>
          <cell r="L313">
            <v>-4213.26023940332</v>
          </cell>
          <cell r="M313">
            <v>-3888.32310653987</v>
          </cell>
          <cell r="N313">
            <v>-3558.49468724915</v>
          </cell>
          <cell r="O313">
            <v>-3212.38027444661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-3148.25182136578</v>
          </cell>
          <cell r="B314">
            <v>-5873.86026637929</v>
          </cell>
          <cell r="C314">
            <v>-5411.90197982699</v>
          </cell>
          <cell r="D314">
            <v>-5057.10225708821</v>
          </cell>
          <cell r="E314">
            <v>-4718.27646667441</v>
          </cell>
          <cell r="F314">
            <v>-4379.87545583594</v>
          </cell>
          <cell r="G314">
            <v>-4069.02467201803</v>
          </cell>
          <cell r="H314">
            <v>-3749.58025634368</v>
          </cell>
          <cell r="I314">
            <v>-3407.33883260949</v>
          </cell>
          <cell r="J314">
            <v>-3039.16477116142</v>
          </cell>
          <cell r="K314">
            <v>-2642.71144144632</v>
          </cell>
          <cell r="L314">
            <v>-2217.30844444967</v>
          </cell>
          <cell r="M314">
            <v>-1763.73463940139</v>
          </cell>
          <cell r="N314">
            <v>-1295.30550646369</v>
          </cell>
          <cell r="O314">
            <v>-799.808088702709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-3796.07056100296</v>
          </cell>
          <cell r="B315">
            <v>-7221.04949914805</v>
          </cell>
          <cell r="C315">
            <v>-6816.06702408836</v>
          </cell>
          <cell r="D315">
            <v>-6520.12842278051</v>
          </cell>
          <cell r="E315">
            <v>-6253.59937878338</v>
          </cell>
          <cell r="F315">
            <v>-5999.97692911966</v>
          </cell>
          <cell r="G315">
            <v>-5782.78795172932</v>
          </cell>
          <cell r="H315">
            <v>-5565.73800323179</v>
          </cell>
          <cell r="I315">
            <v>-5334.01498629278</v>
          </cell>
          <cell r="J315">
            <v>-5084.90774606788</v>
          </cell>
          <cell r="K315">
            <v>-4816.79060158331</v>
          </cell>
          <cell r="L315">
            <v>-4529.66096416562</v>
          </cell>
          <cell r="M315">
            <v>-4225.12093619125</v>
          </cell>
          <cell r="N315">
            <v>-3917.26956252076</v>
          </cell>
          <cell r="O315">
            <v>-3594.84187003565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-3378.40469798409</v>
          </cell>
          <cell r="B316">
            <v>-6350.70353586744</v>
          </cell>
          <cell r="C316">
            <v>-5910.76891765853</v>
          </cell>
          <cell r="D316">
            <v>-5573.87413433325</v>
          </cell>
          <cell r="E316">
            <v>-5256.81576495726</v>
          </cell>
          <cell r="F316">
            <v>-4941.95693300207</v>
          </cell>
          <cell r="G316">
            <v>-4662.49441427741</v>
          </cell>
          <cell r="H316">
            <v>-4378.20781380504</v>
          </cell>
          <cell r="I316">
            <v>-4073.91584389265</v>
          </cell>
          <cell r="J316">
            <v>-3746.62616296602</v>
          </cell>
          <cell r="K316">
            <v>-3394.24039693179</v>
          </cell>
          <cell r="L316">
            <v>-3016.31682066286</v>
          </cell>
          <cell r="M316">
            <v>-2613.91760961252</v>
          </cell>
          <cell r="N316">
            <v>-2200.62666495328</v>
          </cell>
          <cell r="O316">
            <v>-1764.55717876996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-3128.05018840932</v>
          </cell>
          <cell r="B317">
            <v>-5830.1009019281</v>
          </cell>
          <cell r="C317">
            <v>-5371.04209286765</v>
          </cell>
          <cell r="D317">
            <v>-5015.71049296892</v>
          </cell>
          <cell r="E317">
            <v>-4673.05992653401</v>
          </cell>
          <cell r="F317">
            <v>-4336.02680832485</v>
          </cell>
          <cell r="G317">
            <v>-4023.34479249302</v>
          </cell>
          <cell r="H317">
            <v>-3701.27969064297</v>
          </cell>
          <cell r="I317">
            <v>-3356.20885165759</v>
          </cell>
          <cell r="J317">
            <v>-2984.98666883137</v>
          </cell>
          <cell r="K317">
            <v>-2585.24780210058</v>
          </cell>
          <cell r="L317">
            <v>-2156.30498536441</v>
          </cell>
          <cell r="M317">
            <v>-1698.91577311741</v>
          </cell>
          <cell r="N317">
            <v>-1226.37581505779</v>
          </cell>
          <cell r="O317">
            <v>-726.447656083901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-3646.51791573358</v>
          </cell>
          <cell r="B318">
            <v>-6908.98517043712</v>
          </cell>
          <cell r="C318">
            <v>-6492.82283515873</v>
          </cell>
          <cell r="D318">
            <v>-6183.62558874993</v>
          </cell>
          <cell r="E318">
            <v>-5896.75954235195</v>
          </cell>
          <cell r="F318">
            <v>-5620.37145240609</v>
          </cell>
          <cell r="G318">
            <v>-5380.75044351179</v>
          </cell>
          <cell r="H318">
            <v>-5139.54847668901</v>
          </cell>
          <cell r="I318">
            <v>-4881.75819948326</v>
          </cell>
          <cell r="J318">
            <v>-4604.56726575148</v>
          </cell>
          <cell r="K318">
            <v>-4306.18025297748</v>
          </cell>
          <cell r="L318">
            <v>-3986.43678339815</v>
          </cell>
          <cell r="M318">
            <v>-3646.74506204264</v>
          </cell>
          <cell r="N318">
            <v>-3301.01904234978</v>
          </cell>
          <cell r="O318">
            <v>-2937.77043197071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-3097.09605160304</v>
          </cell>
          <cell r="B319">
            <v>-5767.5121636729</v>
          </cell>
          <cell r="C319">
            <v>-5301.95584420882</v>
          </cell>
          <cell r="D319">
            <v>-4939.63450429466</v>
          </cell>
          <cell r="E319">
            <v>-4596.71470152519</v>
          </cell>
          <cell r="F319">
            <v>-4249.73199019016</v>
          </cell>
          <cell r="G319">
            <v>-3930.99051279075</v>
          </cell>
          <cell r="H319">
            <v>-3603.24732374656</v>
          </cell>
          <cell r="I319">
            <v>-3252.04908634838</v>
          </cell>
          <cell r="J319">
            <v>-2874.22534820326</v>
          </cell>
          <cell r="K319">
            <v>-2467.37116991699</v>
          </cell>
          <cell r="L319">
            <v>-2030.76192183828</v>
          </cell>
          <cell r="M319">
            <v>-1565.10985291901</v>
          </cell>
          <cell r="N319">
            <v>-1083.66683149035</v>
          </cell>
          <cell r="O319">
            <v>-574.14318085962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-3271.43426976954</v>
          </cell>
          <cell r="B320">
            <v>-6130.11278397212</v>
          </cell>
          <cell r="C320">
            <v>-5677.80429690983</v>
          </cell>
          <cell r="D320">
            <v>-5328.77894068548</v>
          </cell>
          <cell r="E320">
            <v>-5000.59910153734</v>
          </cell>
          <cell r="F320">
            <v>-4678.24626583109</v>
          </cell>
          <cell r="G320">
            <v>-4384.59251943384</v>
          </cell>
          <cell r="H320">
            <v>-4083.82002896271</v>
          </cell>
          <cell r="I320">
            <v>-3761.73330811474</v>
          </cell>
          <cell r="J320">
            <v>-3415.27263923048</v>
          </cell>
          <cell r="K320">
            <v>-3042.22329221377</v>
          </cell>
          <cell r="L320">
            <v>-2642.03626687609</v>
          </cell>
          <cell r="M320">
            <v>-2215.64093793922</v>
          </cell>
          <cell r="N320">
            <v>-1776.49529380653</v>
          </cell>
          <cell r="O320">
            <v>-1312.55964122993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>
            <v>-3653.08424217339</v>
          </cell>
          <cell r="B321">
            <v>-6927.61562995675</v>
          </cell>
          <cell r="C321">
            <v>-6515.03737945411</v>
          </cell>
          <cell r="D321">
            <v>-6211.33812354225</v>
          </cell>
          <cell r="E321">
            <v>-5919.4726175965</v>
          </cell>
          <cell r="F321">
            <v>-5637.57036123448</v>
          </cell>
          <cell r="G321">
            <v>-5398.15020189922</v>
          </cell>
          <cell r="H321">
            <v>-5158.04204309588</v>
          </cell>
          <cell r="I321">
            <v>-4901.43195460583</v>
          </cell>
          <cell r="J321">
            <v>-4625.51256729312</v>
          </cell>
          <cell r="K321">
            <v>-4328.49603152694</v>
          </cell>
          <cell r="L321">
            <v>-4010.22921551156</v>
          </cell>
          <cell r="M321">
            <v>-3672.12900130944</v>
          </cell>
          <cell r="N321">
            <v>-3328.11782447073</v>
          </cell>
          <cell r="O321">
            <v>-2966.71740178885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-3463.24510885065</v>
          </cell>
          <cell r="B322">
            <v>-6528.64776581521</v>
          </cell>
          <cell r="C322">
            <v>-6099.27662101824</v>
          </cell>
          <cell r="D322">
            <v>-5780.46018635178</v>
          </cell>
          <cell r="E322">
            <v>-5479.88967470031</v>
          </cell>
          <cell r="F322">
            <v>-5177.26267769928</v>
          </cell>
          <cell r="G322">
            <v>-4911.6952211177</v>
          </cell>
          <cell r="H322">
            <v>-4642.75534802288</v>
          </cell>
          <cell r="I322">
            <v>-4355.02431992686</v>
          </cell>
          <cell r="J322">
            <v>-4045.57715026929</v>
          </cell>
          <cell r="K322">
            <v>-3712.42243529955</v>
          </cell>
          <cell r="L322">
            <v>-3355.2194872925</v>
          </cell>
          <cell r="M322">
            <v>-2975.15288000142</v>
          </cell>
          <cell r="N322">
            <v>-2585.92489789501</v>
          </cell>
          <cell r="O322">
            <v>-2175.78982385916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-3240.00790901662</v>
          </cell>
          <cell r="B323">
            <v>-6069.29989233907</v>
          </cell>
          <cell r="C323">
            <v>-5619.11044430317</v>
          </cell>
          <cell r="D323">
            <v>-5278.83309906721</v>
          </cell>
          <cell r="E323">
            <v>-4953.37961346201</v>
          </cell>
          <cell r="F323">
            <v>-4626.19638405481</v>
          </cell>
          <cell r="G323">
            <v>-4329.62045315656</v>
          </cell>
          <cell r="H323">
            <v>-4026.11355680389</v>
          </cell>
          <cell r="I323">
            <v>-3701.07140722834</v>
          </cell>
          <cell r="J323">
            <v>-3351.42744360496</v>
          </cell>
          <cell r="K323">
            <v>-2974.94637891253</v>
          </cell>
          <cell r="L323">
            <v>-2571.06251823051</v>
          </cell>
          <cell r="M323">
            <v>-2140.68206352089</v>
          </cell>
          <cell r="N323">
            <v>-1697.24321343804</v>
          </cell>
          <cell r="O323">
            <v>-1228.67976668286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-3638.98395317489</v>
          </cell>
          <cell r="B324">
            <v>-6894.50852410726</v>
          </cell>
          <cell r="C324">
            <v>-6476.15898752083</v>
          </cell>
          <cell r="D324">
            <v>-6170.30926073969</v>
          </cell>
          <cell r="E324">
            <v>-5885.31619834875</v>
          </cell>
          <cell r="F324">
            <v>-5612.1269516005</v>
          </cell>
          <cell r="G324">
            <v>-5372.7580134272</v>
          </cell>
          <cell r="H324">
            <v>-5131.31097145345</v>
          </cell>
          <cell r="I324">
            <v>-4873.25445241402</v>
          </cell>
          <cell r="J324">
            <v>-4595.77699259882</v>
          </cell>
          <cell r="K324">
            <v>-4297.08089278437</v>
          </cell>
          <cell r="L324">
            <v>-3977.00465812691</v>
          </cell>
          <cell r="M324">
            <v>-3636.95402108291</v>
          </cell>
          <cell r="N324">
            <v>-3290.84153933643</v>
          </cell>
          <cell r="O324">
            <v>-2927.17614765761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-3330.08432194744</v>
          </cell>
          <cell r="B325">
            <v>-6251.49958643177</v>
          </cell>
          <cell r="C325">
            <v>-5812.05788783812</v>
          </cell>
          <cell r="D325">
            <v>-5480.68600296943</v>
          </cell>
          <cell r="E325">
            <v>-5159.72686123408</v>
          </cell>
          <cell r="F325">
            <v>-4841.02398029514</v>
          </cell>
          <cell r="G325">
            <v>-4556.31569470604</v>
          </cell>
          <cell r="H325">
            <v>-4266.0807440684</v>
          </cell>
          <cell r="I325">
            <v>-3955.36555232042</v>
          </cell>
          <cell r="J325">
            <v>-3621.15635017673</v>
          </cell>
          <cell r="K325">
            <v>-3261.31194370516</v>
          </cell>
          <cell r="L325">
            <v>-2875.35263216318</v>
          </cell>
          <cell r="M325">
            <v>-2464.29191202144</v>
          </cell>
          <cell r="N325">
            <v>-2041.66898161541</v>
          </cell>
          <cell r="O325">
            <v>-1595.54110457392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-3628.98151320636</v>
          </cell>
          <cell r="B326">
            <v>-6877.31591470633</v>
          </cell>
          <cell r="C326">
            <v>-6457.2261351154</v>
          </cell>
          <cell r="D326">
            <v>-6142.53012237968</v>
          </cell>
          <cell r="E326">
            <v>-5843.37038273182</v>
          </cell>
          <cell r="F326">
            <v>-5555.23644856283</v>
          </cell>
          <cell r="G326">
            <v>-5310.44133212981</v>
          </cell>
          <cell r="H326">
            <v>-5064.67109333313</v>
          </cell>
          <cell r="I326">
            <v>-4801.95282169529</v>
          </cell>
          <cell r="J326">
            <v>-4519.45223280415</v>
          </cell>
          <cell r="K326">
            <v>-4215.3426105302</v>
          </cell>
          <cell r="L326">
            <v>-3889.43302241475</v>
          </cell>
          <cell r="M326">
            <v>-3543.09573870477</v>
          </cell>
          <cell r="N326">
            <v>-3190.20899639254</v>
          </cell>
          <cell r="O326">
            <v>-2819.24300587592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-3398.62181514943</v>
          </cell>
          <cell r="B327">
            <v>-6392.41121970719</v>
          </cell>
          <cell r="C327">
            <v>-5952.66302604412</v>
          </cell>
          <cell r="D327">
            <v>-5614.67965919172</v>
          </cell>
          <cell r="E327">
            <v>-5305.26972518488</v>
          </cell>
          <cell r="F327">
            <v>-5003.00239175539</v>
          </cell>
          <cell r="G327">
            <v>-4728.59371680557</v>
          </cell>
          <cell r="H327">
            <v>-4448.48017844318</v>
          </cell>
          <cell r="I327">
            <v>-4148.69070196065</v>
          </cell>
          <cell r="J327">
            <v>-3826.25207233893</v>
          </cell>
          <cell r="K327">
            <v>-3479.0947671285</v>
          </cell>
          <cell r="L327">
            <v>-3106.80474088625</v>
          </cell>
          <cell r="M327">
            <v>-2710.47723679083</v>
          </cell>
          <cell r="N327">
            <v>-2303.72855167803</v>
          </cell>
          <cell r="O327">
            <v>-1874.71002745103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-3308.55241701608</v>
          </cell>
          <cell r="B328">
            <v>-6207.16468326295</v>
          </cell>
          <cell r="C328">
            <v>-5755.22400371211</v>
          </cell>
          <cell r="D328">
            <v>-5410.57142827572</v>
          </cell>
          <cell r="E328">
            <v>-5086.02332830399</v>
          </cell>
          <cell r="F328">
            <v>-4764.56406798795</v>
          </cell>
          <cell r="G328">
            <v>-4475.2376628722</v>
          </cell>
          <cell r="H328">
            <v>-4179.75146186334</v>
          </cell>
          <cell r="I328">
            <v>-3863.37140311921</v>
          </cell>
          <cell r="J328">
            <v>-3523.05862479207</v>
          </cell>
          <cell r="K328">
            <v>-3156.63592433217</v>
          </cell>
          <cell r="L328">
            <v>-2763.58851006696</v>
          </cell>
          <cell r="M328">
            <v>-2344.88853804318</v>
          </cell>
          <cell r="N328">
            <v>-1914.03418210161</v>
          </cell>
          <cell r="O328">
            <v>-1459.03497124454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-3680.16889289073</v>
          </cell>
          <cell r="B329">
            <v>-6982.74868165339</v>
          </cell>
          <cell r="C329">
            <v>-6569.95848285771</v>
          </cell>
          <cell r="D329">
            <v>-6257.38558902088</v>
          </cell>
          <cell r="E329">
            <v>-5968.68042439017</v>
          </cell>
          <cell r="F329">
            <v>-5697.55986634036</v>
          </cell>
          <cell r="G329">
            <v>-5462.61099336917</v>
          </cell>
          <cell r="H329">
            <v>-5226.21277070709</v>
          </cell>
          <cell r="I329">
            <v>-4973.6080117514</v>
          </cell>
          <cell r="J329">
            <v>-4702.0035713892</v>
          </cell>
          <cell r="K329">
            <v>-4409.6380567572</v>
          </cell>
          <cell r="L329">
            <v>-4096.382239096</v>
          </cell>
          <cell r="M329">
            <v>-3763.68313371114</v>
          </cell>
          <cell r="N329">
            <v>-3425.49127416589</v>
          </cell>
          <cell r="O329">
            <v>-3070.36303114053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-3516.73832346531</v>
          </cell>
          <cell r="B330">
            <v>-6639.02585831946</v>
          </cell>
          <cell r="C330">
            <v>-6213.46008084981</v>
          </cell>
          <cell r="D330">
            <v>-5895.96043582923</v>
          </cell>
          <cell r="E330">
            <v>-5601.12252949641</v>
          </cell>
          <cell r="F330">
            <v>-5309.02913008157</v>
          </cell>
          <cell r="G330">
            <v>-5051.59714282083</v>
          </cell>
          <cell r="H330">
            <v>-4790.97783651902</v>
          </cell>
          <cell r="I330">
            <v>-4512.22781002234</v>
          </cell>
          <cell r="J330">
            <v>-4212.45625647926</v>
          </cell>
          <cell r="K330">
            <v>-3889.73044734531</v>
          </cell>
          <cell r="L330">
            <v>-3543.76388174051</v>
          </cell>
          <cell r="M330">
            <v>-3175.8081129161</v>
          </cell>
          <cell r="N330">
            <v>-2799.62901864406</v>
          </cell>
          <cell r="O330">
            <v>-2403.55799801414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-3730.53544096084</v>
          </cell>
          <cell r="B331">
            <v>-7086.37743770724</v>
          </cell>
          <cell r="C331">
            <v>-6683.53099581968</v>
          </cell>
          <cell r="D331">
            <v>-6387.79817071258</v>
          </cell>
          <cell r="E331">
            <v>-6105.91514119957</v>
          </cell>
          <cell r="F331">
            <v>-5832.95342094958</v>
          </cell>
          <cell r="G331">
            <v>-5604.59932919859</v>
          </cell>
          <cell r="H331">
            <v>-5376.82080786037</v>
          </cell>
          <cell r="I331">
            <v>-5133.51862540997</v>
          </cell>
          <cell r="J331">
            <v>-4871.93648135837</v>
          </cell>
          <cell r="K331">
            <v>-4590.37335054885</v>
          </cell>
          <cell r="L331">
            <v>-4288.75650323732</v>
          </cell>
          <cell r="M331">
            <v>-3968.60196232118</v>
          </cell>
          <cell r="N331">
            <v>-3643.92650378308</v>
          </cell>
          <cell r="O331">
            <v>-3303.36600570501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-3508.54201255875</v>
          </cell>
          <cell r="B332">
            <v>-6621.33030489732</v>
          </cell>
          <cell r="C332">
            <v>-6193.42324605238</v>
          </cell>
          <cell r="D332">
            <v>-5871.84734243379</v>
          </cell>
          <cell r="E332">
            <v>-5567.3994586025</v>
          </cell>
          <cell r="F332">
            <v>-5270.05257587986</v>
          </cell>
          <cell r="G332">
            <v>-5009.71496250112</v>
          </cell>
          <cell r="H332">
            <v>-4746.2273271583</v>
          </cell>
          <cell r="I332">
            <v>-4464.38411103422</v>
          </cell>
          <cell r="J332">
            <v>-4161.27962819809</v>
          </cell>
          <cell r="K332">
            <v>-3834.96182211342</v>
          </cell>
          <cell r="L332">
            <v>-3485.12472719439</v>
          </cell>
          <cell r="M332">
            <v>-3112.99762611128</v>
          </cell>
          <cell r="N332">
            <v>-2732.32369191146</v>
          </cell>
          <cell r="O332">
            <v>-2331.40856155387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-3754.82715737232</v>
          </cell>
          <cell r="B333">
            <v>-7134.27209961317</v>
          </cell>
          <cell r="C333">
            <v>-6727.11391668603</v>
          </cell>
          <cell r="D333">
            <v>-6423.07494098343</v>
          </cell>
          <cell r="E333">
            <v>-6141.99052577646</v>
          </cell>
          <cell r="F333">
            <v>-5875.89876851933</v>
          </cell>
          <cell r="G333">
            <v>-5650.42124408971</v>
          </cell>
          <cell r="H333">
            <v>-5425.03039429308</v>
          </cell>
          <cell r="I333">
            <v>-5184.30791467387</v>
          </cell>
          <cell r="J333">
            <v>-4925.50454360569</v>
          </cell>
          <cell r="K333">
            <v>-4646.93689740389</v>
          </cell>
          <cell r="L333">
            <v>-4348.54709369904</v>
          </cell>
          <cell r="M333">
            <v>-4031.87110842736</v>
          </cell>
          <cell r="N333">
            <v>-3710.9432665927</v>
          </cell>
          <cell r="O333">
            <v>-3374.42231069825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-3784.93322418846</v>
          </cell>
          <cell r="B334">
            <v>-7197.44045023901</v>
          </cell>
          <cell r="C334">
            <v>-6792.24070292505</v>
          </cell>
          <cell r="D334">
            <v>-6493.77670572995</v>
          </cell>
          <cell r="E334">
            <v>-6217.01852314936</v>
          </cell>
          <cell r="F334">
            <v>-5951.49097618718</v>
          </cell>
          <cell r="G334">
            <v>-5729.85494155875</v>
          </cell>
          <cell r="H334">
            <v>-5509.2155797416</v>
          </cell>
          <cell r="I334">
            <v>-5273.62152897546</v>
          </cell>
          <cell r="J334">
            <v>-5020.34326943661</v>
          </cell>
          <cell r="K334">
            <v>-4747.73085926763</v>
          </cell>
          <cell r="L334">
            <v>-4455.75741630913</v>
          </cell>
          <cell r="M334">
            <v>-4145.99710628024</v>
          </cell>
          <cell r="N334">
            <v>-3832.52062579381</v>
          </cell>
          <cell r="O334">
            <v>-3504.03069553056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-3729.83204520399</v>
          </cell>
          <cell r="B335">
            <v>-7080.77002943908</v>
          </cell>
          <cell r="C335">
            <v>-6668.42267365056</v>
          </cell>
          <cell r="D335">
            <v>-6364.44841564339</v>
          </cell>
          <cell r="E335">
            <v>-6083.76142116587</v>
          </cell>
          <cell r="F335">
            <v>-5816.30369388863</v>
          </cell>
          <cell r="G335">
            <v>-5587.63456414903</v>
          </cell>
          <cell r="H335">
            <v>-5358.5418311787</v>
          </cell>
          <cell r="I335">
            <v>-5113.82339542271</v>
          </cell>
          <cell r="J335">
            <v>-4850.7150535182</v>
          </cell>
          <cell r="K335">
            <v>-4567.50723977816</v>
          </cell>
          <cell r="L335">
            <v>-4264.11803089785</v>
          </cell>
          <cell r="M335">
            <v>-3942.05353300631</v>
          </cell>
          <cell r="N335">
            <v>-3615.31984494102</v>
          </cell>
          <cell r="O335">
            <v>-3272.54132925661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-3438.20978482931</v>
          </cell>
          <cell r="B336">
            <v>-6474.1689958694</v>
          </cell>
          <cell r="C336">
            <v>-6037.75634214525</v>
          </cell>
          <cell r="D336">
            <v>-5703.37488043216</v>
          </cell>
          <cell r="E336">
            <v>-5395.0024273679</v>
          </cell>
          <cell r="F336">
            <v>-5094.00165627886</v>
          </cell>
          <cell r="G336">
            <v>-4824.23452130017</v>
          </cell>
          <cell r="H336">
            <v>-4549.66679372947</v>
          </cell>
          <cell r="I336">
            <v>-4255.86437970665</v>
          </cell>
          <cell r="J336">
            <v>-3939.87567768945</v>
          </cell>
          <cell r="K336">
            <v>-3599.67061241534</v>
          </cell>
          <cell r="L336">
            <v>-3234.8709588741</v>
          </cell>
          <cell r="M336">
            <v>-2846.61691226831</v>
          </cell>
          <cell r="N336">
            <v>-2448.56686044238</v>
          </cell>
          <cell r="O336">
            <v>-2028.92385470023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-3321.67713498162</v>
          </cell>
          <cell r="B337">
            <v>-6230.40520270102</v>
          </cell>
          <cell r="C337">
            <v>-5777.6477131331</v>
          </cell>
          <cell r="D337">
            <v>-5425.5752254295</v>
          </cell>
          <cell r="E337">
            <v>-5099.85506355656</v>
          </cell>
          <cell r="F337">
            <v>-4774.669082233</v>
          </cell>
          <cell r="G337">
            <v>-4484.84062168459</v>
          </cell>
          <cell r="H337">
            <v>-4189.4325614223</v>
          </cell>
          <cell r="I337">
            <v>-3873.14051560061</v>
          </cell>
          <cell r="J337">
            <v>-3532.92189879907</v>
          </cell>
          <cell r="K337">
            <v>-3166.6012337562</v>
          </cell>
          <cell r="L337">
            <v>-2773.66321229512</v>
          </cell>
          <cell r="M337">
            <v>-2355.08168941065</v>
          </cell>
          <cell r="N337">
            <v>-1924.35441423543</v>
          </cell>
          <cell r="O337">
            <v>-1469.49271364234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>
            <v>-3119.90935657793</v>
          </cell>
          <cell r="B338">
            <v>-5812.91094829144</v>
          </cell>
          <cell r="C338">
            <v>-5347.51473883658</v>
          </cell>
          <cell r="D338">
            <v>-4985.06305486592</v>
          </cell>
          <cell r="E338">
            <v>-4630.50754383744</v>
          </cell>
          <cell r="F338">
            <v>-4276.07147779925</v>
          </cell>
          <cell r="G338">
            <v>-3957.21673778495</v>
          </cell>
          <cell r="H338">
            <v>-3630.41069977841</v>
          </cell>
          <cell r="I338">
            <v>-3280.22863358517</v>
          </cell>
          <cell r="J338">
            <v>-2903.49882828853</v>
          </cell>
          <cell r="K338">
            <v>-2497.82443618171</v>
          </cell>
          <cell r="L338">
            <v>-2062.4856356687</v>
          </cell>
          <cell r="M338">
            <v>-1598.20357094231</v>
          </cell>
          <cell r="N338">
            <v>-1118.23598221152</v>
          </cell>
          <cell r="O338">
            <v>-610.303234434392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-3462.07218272811</v>
          </cell>
          <cell r="B339">
            <v>-6529.23850755488</v>
          </cell>
          <cell r="C339">
            <v>-6090.34566956911</v>
          </cell>
          <cell r="D339">
            <v>-5758.00125966477</v>
          </cell>
          <cell r="E339">
            <v>-5450.75758977915</v>
          </cell>
          <cell r="F339">
            <v>-5148.74492085417</v>
          </cell>
          <cell r="G339">
            <v>-4881.55173363545</v>
          </cell>
          <cell r="H339">
            <v>-4610.37856185795</v>
          </cell>
          <cell r="I339">
            <v>-4320.2402491214</v>
          </cell>
          <cell r="J339">
            <v>-4008.19902055318</v>
          </cell>
          <cell r="K339">
            <v>-3672.24877288161</v>
          </cell>
          <cell r="L339">
            <v>-3312.03335796025</v>
          </cell>
          <cell r="M339">
            <v>-2928.72032786297</v>
          </cell>
          <cell r="N339">
            <v>-2535.99398496731</v>
          </cell>
          <cell r="O339">
            <v>-2122.08887304603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-3792.44494488574</v>
          </cell>
          <cell r="B340">
            <v>-7212.82491504483</v>
          </cell>
          <cell r="C340">
            <v>-6805.78795816341</v>
          </cell>
          <cell r="D340">
            <v>-6505.8771888655</v>
          </cell>
          <cell r="E340">
            <v>-6231.85774946174</v>
          </cell>
          <cell r="F340">
            <v>-5969.50696623028</v>
          </cell>
          <cell r="G340">
            <v>-5749.20008521808</v>
          </cell>
          <cell r="H340">
            <v>-5529.70899034085</v>
          </cell>
          <cell r="I340">
            <v>-5295.3543657081</v>
          </cell>
          <cell r="J340">
            <v>-5043.41138977688</v>
          </cell>
          <cell r="K340">
            <v>-4772.23822348163</v>
          </cell>
          <cell r="L340">
            <v>-4481.81545790975</v>
          </cell>
          <cell r="M340">
            <v>-4173.7265071124</v>
          </cell>
          <cell r="N340">
            <v>-3862.05083908885</v>
          </cell>
          <cell r="O340">
            <v>-3535.50182176946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-3383.72174284584</v>
          </cell>
          <cell r="B341">
            <v>-6362.1745733582</v>
          </cell>
          <cell r="C341">
            <v>-5921.95208348369</v>
          </cell>
          <cell r="D341">
            <v>-5584.28062789793</v>
          </cell>
          <cell r="E341">
            <v>-5260.39091936882</v>
          </cell>
          <cell r="F341">
            <v>-4943.05688823703</v>
          </cell>
          <cell r="G341">
            <v>-4663.21350190212</v>
          </cell>
          <cell r="H341">
            <v>-4378.73773744407</v>
          </cell>
          <cell r="I341">
            <v>-4074.24331540292</v>
          </cell>
          <cell r="J341">
            <v>-3746.73521434091</v>
          </cell>
          <cell r="K341">
            <v>-3394.1142786517</v>
          </cell>
          <cell r="L341">
            <v>-3015.93706889317</v>
          </cell>
          <cell r="M341">
            <v>-2613.26474112941</v>
          </cell>
          <cell r="N341">
            <v>-2199.67926999334</v>
          </cell>
          <cell r="O341">
            <v>-1763.29259948053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-3500.07422529263</v>
          </cell>
          <cell r="B342">
            <v>-6606.20468293339</v>
          </cell>
          <cell r="C342">
            <v>-6177.22708744537</v>
          </cell>
          <cell r="D342">
            <v>-5851.86381458984</v>
          </cell>
          <cell r="E342">
            <v>-5544.22826021369</v>
          </cell>
          <cell r="F342">
            <v>-5250.16060867088</v>
          </cell>
          <cell r="G342">
            <v>-4989.43926439795</v>
          </cell>
          <cell r="H342">
            <v>-4724.8067989209</v>
          </cell>
          <cell r="I342">
            <v>-4441.72742869131</v>
          </cell>
          <cell r="J342">
            <v>-4137.29126586418</v>
          </cell>
          <cell r="K342">
            <v>-3809.53803533626</v>
          </cell>
          <cell r="L342">
            <v>-3458.15444291767</v>
          </cell>
          <cell r="M342">
            <v>-3084.3604230413</v>
          </cell>
          <cell r="N342">
            <v>-2701.89052548391</v>
          </cell>
          <cell r="O342">
            <v>-2299.03964379216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-3308.04447534729</v>
          </cell>
          <cell r="B343">
            <v>-6206.09207229944</v>
          </cell>
          <cell r="C343">
            <v>-5751.74588794484</v>
          </cell>
          <cell r="D343">
            <v>-5398.11868953717</v>
          </cell>
          <cell r="E343">
            <v>-5067.65377715401</v>
          </cell>
          <cell r="F343">
            <v>-4755.07500577733</v>
          </cell>
          <cell r="G343">
            <v>-4466.62459866862</v>
          </cell>
          <cell r="H343">
            <v>-4170.495645799</v>
          </cell>
          <cell r="I343">
            <v>-3853.42278897591</v>
          </cell>
          <cell r="J343">
            <v>-3512.3634554056</v>
          </cell>
          <cell r="K343">
            <v>-3145.13622079233</v>
          </cell>
          <cell r="L343">
            <v>-2751.22183618304</v>
          </cell>
          <cell r="M343">
            <v>-2331.58756676776</v>
          </cell>
          <cell r="N343">
            <v>-1899.72640338657</v>
          </cell>
          <cell r="O343">
            <v>-1443.6422021253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-3435.07125517146</v>
          </cell>
          <cell r="B344">
            <v>-6470.9211435712</v>
          </cell>
          <cell r="C344">
            <v>-6038.77396075549</v>
          </cell>
          <cell r="D344">
            <v>-5710.65951760131</v>
          </cell>
          <cell r="E344">
            <v>-5398.73780034292</v>
          </cell>
          <cell r="F344">
            <v>-5092.12037737633</v>
          </cell>
          <cell r="G344">
            <v>-4821.61099141748</v>
          </cell>
          <cell r="H344">
            <v>-4547.01905063688</v>
          </cell>
          <cell r="I344">
            <v>-4253.1895202351</v>
          </cell>
          <cell r="J344">
            <v>-3937.17178067479</v>
          </cell>
          <cell r="K344">
            <v>-3596.93527196439</v>
          </cell>
          <cell r="L344">
            <v>-3232.10188558444</v>
          </cell>
          <cell r="M344">
            <v>-2843.81133573875</v>
          </cell>
          <cell r="N344">
            <v>-2445.72209846478</v>
          </cell>
          <cell r="O344">
            <v>-2026.03671357319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-3155.2362618855</v>
          </cell>
          <cell r="B345">
            <v>-5884.8868404811</v>
          </cell>
          <cell r="C345">
            <v>-5420.89752749873</v>
          </cell>
          <cell r="D345">
            <v>-5061.78325145232</v>
          </cell>
          <cell r="E345">
            <v>-4713.76596041701</v>
          </cell>
          <cell r="F345">
            <v>-4364.2571726684</v>
          </cell>
          <cell r="G345">
            <v>-4050.47592062685</v>
          </cell>
          <cell r="H345">
            <v>-3729.22481242408</v>
          </cell>
          <cell r="I345">
            <v>-3385.03852921035</v>
          </cell>
          <cell r="J345">
            <v>-3014.76824790201</v>
          </cell>
          <cell r="K345">
            <v>-2616.05627317834</v>
          </cell>
          <cell r="L345">
            <v>-2188.218976844</v>
          </cell>
          <cell r="M345">
            <v>-1732.02220132126</v>
          </cell>
          <cell r="N345">
            <v>-1260.76616004723</v>
          </cell>
          <cell r="O345">
            <v>-762.222683556252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-3357.85441704956</v>
          </cell>
          <cell r="B346">
            <v>-6312.57091387953</v>
          </cell>
          <cell r="C346">
            <v>-5873.15390074454</v>
          </cell>
          <cell r="D346">
            <v>-5537.02583847686</v>
          </cell>
          <cell r="E346">
            <v>-5213.38941046806</v>
          </cell>
          <cell r="F346">
            <v>-4895.79328645307</v>
          </cell>
          <cell r="G346">
            <v>-4613.85769489252</v>
          </cell>
          <cell r="H346">
            <v>-4326.81744117574</v>
          </cell>
          <cell r="I346">
            <v>-4019.55221557649</v>
          </cell>
          <cell r="J346">
            <v>-3689.05950512709</v>
          </cell>
          <cell r="K346">
            <v>-3333.22118640534</v>
          </cell>
          <cell r="L346">
            <v>-2951.57789046977</v>
          </cell>
          <cell r="M346">
            <v>-2545.16932458935</v>
          </cell>
          <cell r="N346">
            <v>-2127.55863212354</v>
          </cell>
          <cell r="O346">
            <v>-1686.83318122632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-3329.76098360208</v>
          </cell>
          <cell r="B347">
            <v>-6250.66614859291</v>
          </cell>
          <cell r="C347">
            <v>-5806.23821241008</v>
          </cell>
          <cell r="D347">
            <v>-5471.03092053088</v>
          </cell>
          <cell r="E347">
            <v>-5149.84316216614</v>
          </cell>
          <cell r="F347">
            <v>-4833.85945765179</v>
          </cell>
          <cell r="G347">
            <v>-4549.10692015041</v>
          </cell>
          <cell r="H347">
            <v>-4258.33539563097</v>
          </cell>
          <cell r="I347">
            <v>-3947.04184285557</v>
          </cell>
          <cell r="J347">
            <v>-3612.20940365418</v>
          </cell>
          <cell r="K347">
            <v>-3251.69335712616</v>
          </cell>
          <cell r="L347">
            <v>-2865.01028385092</v>
          </cell>
          <cell r="M347">
            <v>-2453.16959498536</v>
          </cell>
          <cell r="N347">
            <v>-2029.70616434269</v>
          </cell>
          <cell r="O347">
            <v>-1582.6725173606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-3524.43998370079</v>
          </cell>
          <cell r="B348">
            <v>-6655.87423371706</v>
          </cell>
          <cell r="C348">
            <v>-6228.39915459539</v>
          </cell>
          <cell r="D348">
            <v>-5907.62948784519</v>
          </cell>
          <cell r="E348">
            <v>-5606.55592820208</v>
          </cell>
          <cell r="F348">
            <v>-5316.549446991</v>
          </cell>
          <cell r="G348">
            <v>-5059.76825430866</v>
          </cell>
          <cell r="H348">
            <v>-4799.4333568879</v>
          </cell>
          <cell r="I348">
            <v>-4520.99181432582</v>
          </cell>
          <cell r="J348">
            <v>-4221.5523344308</v>
          </cell>
          <cell r="K348">
            <v>-3899.18467436345</v>
          </cell>
          <cell r="L348">
            <v>-3553.60376618983</v>
          </cell>
          <cell r="M348">
            <v>-3186.06389006348</v>
          </cell>
          <cell r="N348">
            <v>-2810.33267964227</v>
          </cell>
          <cell r="O348">
            <v>-2414.74460892874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-3736.02542168563</v>
          </cell>
          <cell r="B349">
            <v>-7096.29000651329</v>
          </cell>
          <cell r="C349">
            <v>-6692.33253078977</v>
          </cell>
          <cell r="D349">
            <v>-6395.86858487041</v>
          </cell>
          <cell r="E349">
            <v>-6114.63515701416</v>
          </cell>
          <cell r="F349">
            <v>-5843.68582467504</v>
          </cell>
          <cell r="G349">
            <v>-5616.10741441428</v>
          </cell>
          <cell r="H349">
            <v>-5388.94812799965</v>
          </cell>
          <cell r="I349">
            <v>-5146.31481684338</v>
          </cell>
          <cell r="J349">
            <v>-4885.45318927155</v>
          </cell>
          <cell r="K349">
            <v>-4604.66674216662</v>
          </cell>
          <cell r="L349">
            <v>-4303.88664287619</v>
          </cell>
          <cell r="M349">
            <v>-3984.63404056258</v>
          </cell>
          <cell r="N349">
            <v>-3660.93030880677</v>
          </cell>
          <cell r="O349">
            <v>-3321.41720684445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-3766.64756260557</v>
          </cell>
          <cell r="B350">
            <v>-7158.93366388128</v>
          </cell>
          <cell r="C350">
            <v>-6756.0382907131</v>
          </cell>
          <cell r="D350">
            <v>-6470.15580598081</v>
          </cell>
          <cell r="E350">
            <v>-6196.50403772081</v>
          </cell>
          <cell r="F350">
            <v>-5935.88858239534</v>
          </cell>
          <cell r="G350">
            <v>-5714.71131923957</v>
          </cell>
          <cell r="H350">
            <v>-5493.75294192561</v>
          </cell>
          <cell r="I350">
            <v>-5257.81022441294</v>
          </cell>
          <cell r="J350">
            <v>-5004.15710828999</v>
          </cell>
          <cell r="K350">
            <v>-4731.14001664221</v>
          </cell>
          <cell r="L350">
            <v>-4438.73119953391</v>
          </cell>
          <cell r="M350">
            <v>-4128.50099232458</v>
          </cell>
          <cell r="N350">
            <v>-3814.51885912229</v>
          </cell>
          <cell r="O350">
            <v>-3485.48329720485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-3364.74109169179</v>
          </cell>
          <cell r="B351">
            <v>-6323.82467178969</v>
          </cell>
          <cell r="C351">
            <v>-5877.05890102499</v>
          </cell>
          <cell r="D351">
            <v>-5536.03308039396</v>
          </cell>
          <cell r="E351">
            <v>-5218.86820058973</v>
          </cell>
          <cell r="F351">
            <v>-4900.95528309215</v>
          </cell>
          <cell r="G351">
            <v>-4618.84407551946</v>
          </cell>
          <cell r="H351">
            <v>-4331.84448927088</v>
          </cell>
          <cell r="I351">
            <v>-4024.62506396796</v>
          </cell>
          <cell r="J351">
            <v>-3694.18135429993</v>
          </cell>
          <cell r="K351">
            <v>-3338.39613314054</v>
          </cell>
          <cell r="L351">
            <v>-2956.8097641461</v>
          </cell>
          <cell r="M351">
            <v>-2550.46283731618</v>
          </cell>
          <cell r="N351">
            <v>-2132.91827637756</v>
          </cell>
          <cell r="O351">
            <v>-1692.26438369286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-3480.886005684</v>
          </cell>
          <cell r="B352">
            <v>-6564.90926707715</v>
          </cell>
          <cell r="C352">
            <v>-6133.47103525053</v>
          </cell>
          <cell r="D352">
            <v>-5808.87187502444</v>
          </cell>
          <cell r="E352">
            <v>-5507.07374374618</v>
          </cell>
          <cell r="F352">
            <v>-5216.71091997837</v>
          </cell>
          <cell r="G352">
            <v>-4954.98497025526</v>
          </cell>
          <cell r="H352">
            <v>-4688.57161945824</v>
          </cell>
          <cell r="I352">
            <v>-4403.5680113703</v>
          </cell>
          <cell r="J352">
            <v>-4097.05914336794</v>
          </cell>
          <cell r="K352">
            <v>-3767.07154288204</v>
          </cell>
          <cell r="L352">
            <v>-3413.28087585218</v>
          </cell>
          <cell r="M352">
            <v>-3036.89215861348</v>
          </cell>
          <cell r="N352">
            <v>-2651.62688588761</v>
          </cell>
          <cell r="O352">
            <v>-2245.76286149494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-3412.0960918795</v>
          </cell>
          <cell r="B353">
            <v>-6419.98843708153</v>
          </cell>
          <cell r="C353">
            <v>-5979.63623262977</v>
          </cell>
          <cell r="D353">
            <v>-5644.5168253484</v>
          </cell>
          <cell r="E353">
            <v>-5322.27255328716</v>
          </cell>
          <cell r="F353">
            <v>-5013.52833092766</v>
          </cell>
          <cell r="G353">
            <v>-4738.54559887997</v>
          </cell>
          <cell r="H353">
            <v>-4458.56789141758</v>
          </cell>
          <cell r="I353">
            <v>-4158.92842212504</v>
          </cell>
          <cell r="J353">
            <v>-3836.650792441</v>
          </cell>
          <cell r="K353">
            <v>-3489.66752404188</v>
          </cell>
          <cell r="L353">
            <v>-3117.56450751085</v>
          </cell>
          <cell r="M353">
            <v>-2721.43906920659</v>
          </cell>
          <cell r="N353">
            <v>-2314.90759874741</v>
          </cell>
          <cell r="O353">
            <v>-1886.12369014214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-3111.3840943301</v>
          </cell>
          <cell r="B354">
            <v>-5797.44114871316</v>
          </cell>
          <cell r="C354">
            <v>-5335.17217887873</v>
          </cell>
          <cell r="D354">
            <v>-4973.0254021514</v>
          </cell>
          <cell r="E354">
            <v>-4622.6477452199</v>
          </cell>
          <cell r="F354">
            <v>-4268.49515473249</v>
          </cell>
          <cell r="G354">
            <v>-3949.45769785505</v>
          </cell>
          <cell r="H354">
            <v>-3622.47021246957</v>
          </cell>
          <cell r="I354">
            <v>-3272.09021226963</v>
          </cell>
          <cell r="J354">
            <v>-2895.14753827906</v>
          </cell>
          <cell r="K354">
            <v>-2489.24339628295</v>
          </cell>
          <cell r="L354">
            <v>-2053.65736544508</v>
          </cell>
          <cell r="M354">
            <v>-1589.10852161577</v>
          </cell>
          <cell r="N354">
            <v>-1108.85379867242</v>
          </cell>
          <cell r="O354">
            <v>-600.611270062139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-3651.05682858767</v>
          </cell>
          <cell r="B355">
            <v>-6917.97787512177</v>
          </cell>
          <cell r="C355">
            <v>-6498.0321391613</v>
          </cell>
          <cell r="D355">
            <v>-6183.97446023444</v>
          </cell>
          <cell r="E355">
            <v>-5891.58888999871</v>
          </cell>
          <cell r="F355">
            <v>-5616.62666149635</v>
          </cell>
          <cell r="G355">
            <v>-5376.89430112832</v>
          </cell>
          <cell r="H355">
            <v>-5135.18073205078</v>
          </cell>
          <cell r="I355">
            <v>-4876.84034596327</v>
          </cell>
          <cell r="J355">
            <v>-4599.05637941442</v>
          </cell>
          <cell r="K355">
            <v>-4300.03047447668</v>
          </cell>
          <cell r="L355">
            <v>-3979.59833454244</v>
          </cell>
          <cell r="M355">
            <v>-3639.16465889474</v>
          </cell>
          <cell r="N355">
            <v>-3292.63890573763</v>
          </cell>
          <cell r="O355">
            <v>-2928.5286558392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-3235.3998190915</v>
          </cell>
          <cell r="B356">
            <v>-6049.2104141878</v>
          </cell>
          <cell r="C356">
            <v>-5596.74079753845</v>
          </cell>
          <cell r="D356">
            <v>-5251.6633297548</v>
          </cell>
          <cell r="E356">
            <v>-4916.9492957866</v>
          </cell>
          <cell r="F356">
            <v>-4581.9778817092</v>
          </cell>
          <cell r="G356">
            <v>-4281.47553431737</v>
          </cell>
          <cell r="H356">
            <v>-3974.32962050326</v>
          </cell>
          <cell r="I356">
            <v>-3645.36538478932</v>
          </cell>
          <cell r="J356">
            <v>-3291.49495435372</v>
          </cell>
          <cell r="K356">
            <v>-2910.45922793631</v>
          </cell>
          <cell r="L356">
            <v>-2501.66719861284</v>
          </cell>
          <cell r="M356">
            <v>-2065.99745806436</v>
          </cell>
          <cell r="N356">
            <v>-1616.85878444703</v>
          </cell>
          <cell r="O356">
            <v>-1142.15293873322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-3399.47892510469</v>
          </cell>
          <cell r="B357">
            <v>-6397.08107751165</v>
          </cell>
          <cell r="C357">
            <v>-5958.31241601988</v>
          </cell>
          <cell r="D357">
            <v>-5623.76048798927</v>
          </cell>
          <cell r="E357">
            <v>-5304.31076567115</v>
          </cell>
          <cell r="F357">
            <v>-4988.29380961519</v>
          </cell>
          <cell r="G357">
            <v>-4710.97427118518</v>
          </cell>
          <cell r="H357">
            <v>-4429.48605437745</v>
          </cell>
          <cell r="I357">
            <v>-4128.21521856922</v>
          </cell>
          <cell r="J357">
            <v>-3804.18022084129</v>
          </cell>
          <cell r="K357">
            <v>-3455.30262309516</v>
          </cell>
          <cell r="L357">
            <v>-3081.15874776154</v>
          </cell>
          <cell r="M357">
            <v>-2682.83348122723</v>
          </cell>
          <cell r="N357">
            <v>-2273.93193641019</v>
          </cell>
          <cell r="O357">
            <v>-1842.59342616045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-3093.5020832646</v>
          </cell>
          <cell r="B358">
            <v>-5759.68799886037</v>
          </cell>
          <cell r="C358">
            <v>-5294.3578123459</v>
          </cell>
          <cell r="D358">
            <v>-4930.80020770613</v>
          </cell>
          <cell r="E358">
            <v>-4579.11151633826</v>
          </cell>
          <cell r="F358">
            <v>-4230.45530385432</v>
          </cell>
          <cell r="G358">
            <v>-3910.49307080842</v>
          </cell>
          <cell r="H358">
            <v>-3581.32363928166</v>
          </cell>
          <cell r="I358">
            <v>-3228.58749535463</v>
          </cell>
          <cell r="J358">
            <v>-2849.10662815856</v>
          </cell>
          <cell r="K358">
            <v>-2440.46653414672</v>
          </cell>
          <cell r="L358">
            <v>-2001.93286450309</v>
          </cell>
          <cell r="M358">
            <v>-1534.20683673175</v>
          </cell>
          <cell r="N358">
            <v>-1050.52898907518</v>
          </cell>
          <cell r="O358">
            <v>-538.596877408715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-3156.47075458404</v>
          </cell>
          <cell r="B359">
            <v>-5896.27880789572</v>
          </cell>
          <cell r="C359">
            <v>-5436.42770771945</v>
          </cell>
          <cell r="D359">
            <v>-5072.9029144999</v>
          </cell>
          <cell r="E359">
            <v>-4729.8608703875</v>
          </cell>
          <cell r="F359">
            <v>-4391.15794311117</v>
          </cell>
          <cell r="G359">
            <v>-4080.78780546438</v>
          </cell>
          <cell r="H359">
            <v>-3761.92286526058</v>
          </cell>
          <cell r="I359">
            <v>-3420.3078064005</v>
          </cell>
          <cell r="J359">
            <v>-3052.80839407781</v>
          </cell>
          <cell r="K359">
            <v>-2657.0823702358</v>
          </cell>
          <cell r="L359">
            <v>-2232.46285977454</v>
          </cell>
          <cell r="M359">
            <v>-1779.73364734034</v>
          </cell>
          <cell r="N359">
            <v>-1312.21439295355</v>
          </cell>
          <cell r="O359">
            <v>-817.697771962804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-3587.00319112433</v>
          </cell>
          <cell r="B360">
            <v>-6783.74579213144</v>
          </cell>
          <cell r="C360">
            <v>-6358.75068413485</v>
          </cell>
          <cell r="D360">
            <v>-6044.22428723647</v>
          </cell>
          <cell r="E360">
            <v>-5751.96658845197</v>
          </cell>
          <cell r="F360">
            <v>-5464.68459915348</v>
          </cell>
          <cell r="G360">
            <v>-5215.47462299189</v>
          </cell>
          <cell r="H360">
            <v>-4964.24849423487</v>
          </cell>
          <cell r="I360">
            <v>-4695.63984738941</v>
          </cell>
          <cell r="J360">
            <v>-4406.79356275856</v>
          </cell>
          <cell r="K360">
            <v>-4095.84399244278</v>
          </cell>
          <cell r="L360">
            <v>-3762.56507279327</v>
          </cell>
          <cell r="M360">
            <v>-3408.2847377401</v>
          </cell>
          <cell r="N360">
            <v>-3046.83992381638</v>
          </cell>
          <cell r="O360">
            <v>-2666.64985689756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-3299.34228509084</v>
          </cell>
          <cell r="B361">
            <v>-6182.35623382109</v>
          </cell>
          <cell r="C361">
            <v>-5728.67052582604</v>
          </cell>
          <cell r="D361">
            <v>-5380.75325496428</v>
          </cell>
          <cell r="E361">
            <v>-5050.22940617625</v>
          </cell>
          <cell r="F361">
            <v>-4724.97348585843</v>
          </cell>
          <cell r="G361">
            <v>-4432.83573587041</v>
          </cell>
          <cell r="H361">
            <v>-4134.42907418037</v>
          </cell>
          <cell r="I361">
            <v>-3814.89971424768</v>
          </cell>
          <cell r="J361">
            <v>-3471.19352690271</v>
          </cell>
          <cell r="K361">
            <v>-3101.1136645246</v>
          </cell>
          <cell r="L361">
            <v>-2704.12548709637</v>
          </cell>
          <cell r="M361">
            <v>-2281.17850648441</v>
          </cell>
          <cell r="N361">
            <v>-1845.74774937995</v>
          </cell>
          <cell r="O361">
            <v>-1385.81654570495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-3312.01600803168</v>
          </cell>
          <cell r="B362">
            <v>-6216.17326369535</v>
          </cell>
          <cell r="C362">
            <v>-5769.94403419885</v>
          </cell>
          <cell r="D362">
            <v>-5425.87990513408</v>
          </cell>
          <cell r="E362">
            <v>-5101.33420381651</v>
          </cell>
          <cell r="F362">
            <v>-4782.77435300252</v>
          </cell>
          <cell r="G362">
            <v>-4494.99307223639</v>
          </cell>
          <cell r="H362">
            <v>-4200.88560915795</v>
          </cell>
          <cell r="I362">
            <v>-3885.99220688145</v>
          </cell>
          <cell r="J362">
            <v>-3547.28133922286</v>
          </cell>
          <cell r="K362">
            <v>-3182.58504082443</v>
          </cell>
          <cell r="L362">
            <v>-2791.39792279479</v>
          </cell>
          <cell r="M362">
            <v>-2374.7027975426</v>
          </cell>
          <cell r="N362">
            <v>-1946.00879893321</v>
          </cell>
          <cell r="O362">
            <v>-1493.33779046707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-3504.36301919159</v>
          </cell>
          <cell r="B363">
            <v>-6613.39182498489</v>
          </cell>
          <cell r="C363">
            <v>-6181.70264362263</v>
          </cell>
          <cell r="D363">
            <v>-5854.44711995582</v>
          </cell>
          <cell r="E363">
            <v>-5543.24595927731</v>
          </cell>
          <cell r="F363">
            <v>-5248.00198926523</v>
          </cell>
          <cell r="G363">
            <v>-4986.83032243218</v>
          </cell>
          <cell r="H363">
            <v>-4721.77856583922</v>
          </cell>
          <cell r="I363">
            <v>-4438.24858995343</v>
          </cell>
          <cell r="J363">
            <v>-4133.32661760356</v>
          </cell>
          <cell r="K363">
            <v>-3805.05004604186</v>
          </cell>
          <cell r="L363">
            <v>-3453.1023011202</v>
          </cell>
          <cell r="M363">
            <v>-3078.70051526055</v>
          </cell>
          <cell r="N363">
            <v>-2695.57548612235</v>
          </cell>
          <cell r="O363">
            <v>-2292.01879642733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-3655.23988192373</v>
          </cell>
          <cell r="B364">
            <v>-6932.00854157816</v>
          </cell>
          <cell r="C364">
            <v>-6518.32936716948</v>
          </cell>
          <cell r="D364">
            <v>-6214.19184433472</v>
          </cell>
          <cell r="E364">
            <v>-5923.39638197339</v>
          </cell>
          <cell r="F364">
            <v>-5645.98793666856</v>
          </cell>
          <cell r="G364">
            <v>-5407.72387089986</v>
          </cell>
          <cell r="H364">
            <v>-5168.25855419958</v>
          </cell>
          <cell r="I364">
            <v>-4912.34178581227</v>
          </cell>
          <cell r="J364">
            <v>-4637.16943994395</v>
          </cell>
          <cell r="K364">
            <v>-4340.95802521266</v>
          </cell>
          <cell r="L364">
            <v>-4023.55874904878</v>
          </cell>
          <cell r="M364">
            <v>-3686.39350889318</v>
          </cell>
          <cell r="N364">
            <v>-3343.38980574433</v>
          </cell>
          <cell r="O364">
            <v>-2983.07515437489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-3642.24134569306</v>
          </cell>
          <cell r="B365">
            <v>-6896.45476675857</v>
          </cell>
          <cell r="C365">
            <v>-6481.21343196173</v>
          </cell>
          <cell r="D365">
            <v>-6166.3512226401</v>
          </cell>
          <cell r="E365">
            <v>-5876.94106151928</v>
          </cell>
          <cell r="F365">
            <v>-5603.76256393552</v>
          </cell>
          <cell r="G365">
            <v>-5363.69776448661</v>
          </cell>
          <cell r="H365">
            <v>-5121.32687892447</v>
          </cell>
          <cell r="I365">
            <v>-4862.27605325574</v>
          </cell>
          <cell r="J365">
            <v>-4583.72687021127</v>
          </cell>
          <cell r="K365">
            <v>-4283.87603279661</v>
          </cell>
          <cell r="L365">
            <v>-3962.55522896943</v>
          </cell>
          <cell r="M365">
            <v>-3621.16358990522</v>
          </cell>
          <cell r="N365">
            <v>-3273.60581437803</v>
          </cell>
          <cell r="O365">
            <v>-2908.3831132948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>
            <v>-3291.16837819145</v>
          </cell>
          <cell r="B366">
            <v>-6169.09264122595</v>
          </cell>
          <cell r="C366">
            <v>-5723.05426059624</v>
          </cell>
          <cell r="D366">
            <v>-5380.73080840085</v>
          </cell>
          <cell r="E366">
            <v>-5054.66302124128</v>
          </cell>
          <cell r="F366">
            <v>-4730.91529050855</v>
          </cell>
          <cell r="G366">
            <v>-4439.70434021717</v>
          </cell>
          <cell r="H366">
            <v>-4142.24450385142</v>
          </cell>
          <cell r="I366">
            <v>-3823.73311504194</v>
          </cell>
          <cell r="J366">
            <v>-3481.12435051584</v>
          </cell>
          <cell r="K366">
            <v>-3112.22675727263</v>
          </cell>
          <cell r="L366">
            <v>-2716.51298107422</v>
          </cell>
          <cell r="M366">
            <v>-2294.93898730211</v>
          </cell>
          <cell r="N366">
            <v>-1860.98815504351</v>
          </cell>
          <cell r="O366">
            <v>-1402.65141715682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>
            <v>-3514.39654164006</v>
          </cell>
          <cell r="B367">
            <v>-6637.19532355985</v>
          </cell>
          <cell r="C367">
            <v>-6213.30127156702</v>
          </cell>
          <cell r="D367">
            <v>-5888.80380322673</v>
          </cell>
          <cell r="E367">
            <v>-5582.48712685082</v>
          </cell>
          <cell r="F367">
            <v>-5283.33407588916</v>
          </cell>
          <cell r="G367">
            <v>-5023.42396506826</v>
          </cell>
          <cell r="H367">
            <v>-4760.75728758171</v>
          </cell>
          <cell r="I367">
            <v>-4479.80014996807</v>
          </cell>
          <cell r="J367">
            <v>-4177.6502848213</v>
          </cell>
          <cell r="K367">
            <v>-3852.36141146093</v>
          </cell>
          <cell r="L367">
            <v>-3503.63292240482</v>
          </cell>
          <cell r="M367">
            <v>-3132.70069672169</v>
          </cell>
          <cell r="N367">
            <v>-2753.31419362165</v>
          </cell>
          <cell r="O367">
            <v>-2353.78664656878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>
            <v>-3517.01844345899</v>
          </cell>
          <cell r="B368">
            <v>-6639.41923052026</v>
          </cell>
          <cell r="C368">
            <v>-6209.87377571651</v>
          </cell>
          <cell r="D368">
            <v>-5882.75008596396</v>
          </cell>
          <cell r="E368">
            <v>-5573.64413967091</v>
          </cell>
          <cell r="F368">
            <v>-5280.14066176402</v>
          </cell>
          <cell r="G368">
            <v>-5020.81979126247</v>
          </cell>
          <cell r="H368">
            <v>-4757.8017408973</v>
          </cell>
          <cell r="I368">
            <v>-4476.46680331325</v>
          </cell>
          <cell r="J368">
            <v>-4173.90965566321</v>
          </cell>
          <cell r="K368">
            <v>-3848.1820074704</v>
          </cell>
          <cell r="L368">
            <v>-3498.98055428127</v>
          </cell>
          <cell r="M368">
            <v>-3127.53877310033</v>
          </cell>
          <cell r="N368">
            <v>-2747.60303031491</v>
          </cell>
          <cell r="O368">
            <v>-2347.4837307425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>
            <v>-3122.08364841465</v>
          </cell>
          <cell r="B369">
            <v>-5820.9199536116</v>
          </cell>
          <cell r="C369">
            <v>-5355.44587298347</v>
          </cell>
          <cell r="D369">
            <v>-4988.02554121375</v>
          </cell>
          <cell r="E369">
            <v>-4638.9195242014</v>
          </cell>
          <cell r="F369">
            <v>-4295.10448055581</v>
          </cell>
          <cell r="G369">
            <v>-3978.99986027567</v>
          </cell>
          <cell r="H369">
            <v>-3653.82069340867</v>
          </cell>
          <cell r="I369">
            <v>-3305.3921627694</v>
          </cell>
          <cell r="J369">
            <v>-2930.55195873228</v>
          </cell>
          <cell r="K369">
            <v>-2526.91391679518</v>
          </cell>
          <cell r="L369">
            <v>-2093.76949935412</v>
          </cell>
          <cell r="M369">
            <v>-1631.85222761408</v>
          </cell>
          <cell r="N369">
            <v>-1154.43296264128</v>
          </cell>
          <cell r="O369">
            <v>-649.246425871843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-3747.80980907368</v>
          </cell>
          <cell r="B370">
            <v>-7119.35744646581</v>
          </cell>
          <cell r="C370">
            <v>-6718.64487598039</v>
          </cell>
          <cell r="D370">
            <v>-6423.34682368076</v>
          </cell>
          <cell r="E370">
            <v>-6142.98169547317</v>
          </cell>
          <cell r="F370">
            <v>-5876.59375440063</v>
          </cell>
          <cell r="G370">
            <v>-5651.41361045759</v>
          </cell>
          <cell r="H370">
            <v>-5426.4160453651</v>
          </cell>
          <cell r="I370">
            <v>-5186.11557864765</v>
          </cell>
          <cell r="J370">
            <v>-4927.76730660119</v>
          </cell>
          <cell r="K370">
            <v>-4649.68982272991</v>
          </cell>
          <cell r="L370">
            <v>-4351.82850114216</v>
          </cell>
          <cell r="M370">
            <v>-4035.72175821677</v>
          </cell>
          <cell r="N370">
            <v>-3715.40761770212</v>
          </cell>
          <cell r="O370">
            <v>-3379.54773914508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-3422.61954634391</v>
          </cell>
          <cell r="B371">
            <v>-6443.9465975715</v>
          </cell>
          <cell r="C371">
            <v>-6009.4825446421</v>
          </cell>
          <cell r="D371">
            <v>-5677.70161633547</v>
          </cell>
          <cell r="E371">
            <v>-5356.1147600569</v>
          </cell>
          <cell r="F371">
            <v>-5042.10193962634</v>
          </cell>
          <cell r="G371">
            <v>-4767.78451509159</v>
          </cell>
          <cell r="H371">
            <v>-4489.59269031936</v>
          </cell>
          <cell r="I371">
            <v>-4191.8805067003</v>
          </cell>
          <cell r="J371">
            <v>-3871.67928675815</v>
          </cell>
          <cell r="K371">
            <v>-3526.93403415007</v>
          </cell>
          <cell r="L371">
            <v>-3157.24236742762</v>
          </cell>
          <cell r="M371">
            <v>-2763.71588724893</v>
          </cell>
          <cell r="N371">
            <v>-2359.98472982433</v>
          </cell>
          <cell r="O371">
            <v>-1934.21893879672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-3208.9919173174</v>
          </cell>
          <cell r="B372">
            <v>-5995.79823716573</v>
          </cell>
          <cell r="C372">
            <v>-5537.67137952642</v>
          </cell>
          <cell r="D372">
            <v>-5181.11883666576</v>
          </cell>
          <cell r="E372">
            <v>-4836.41461170211</v>
          </cell>
          <cell r="F372">
            <v>-4499.9414150178</v>
          </cell>
          <cell r="G372">
            <v>-4194.99580599336</v>
          </cell>
          <cell r="H372">
            <v>-3882.40737868901</v>
          </cell>
          <cell r="I372">
            <v>-3547.57086386025</v>
          </cell>
          <cell r="J372">
            <v>-3187.37357697526</v>
          </cell>
          <cell r="K372">
            <v>-2799.51874975613</v>
          </cell>
          <cell r="L372">
            <v>-2383.37930915741</v>
          </cell>
          <cell r="M372">
            <v>-1939.79068465795</v>
          </cell>
          <cell r="N372">
            <v>-1482.11943759205</v>
          </cell>
          <cell r="O372">
            <v>-998.217538534366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-3292.29342709337</v>
          </cell>
          <cell r="B373">
            <v>-6172.55034017742</v>
          </cell>
          <cell r="C373">
            <v>-5722.12150712633</v>
          </cell>
          <cell r="D373">
            <v>-5370.96662978078</v>
          </cell>
          <cell r="E373">
            <v>-5039.38096056329</v>
          </cell>
          <cell r="F373">
            <v>-4713.42447039297</v>
          </cell>
          <cell r="G373">
            <v>-4420.75233620648</v>
          </cell>
          <cell r="H373">
            <v>-4121.787695069</v>
          </cell>
          <cell r="I373">
            <v>-3801.65487069545</v>
          </cell>
          <cell r="J373">
            <v>-3457.29875999817</v>
          </cell>
          <cell r="K373">
            <v>-3086.51819787492</v>
          </cell>
          <cell r="L373">
            <v>-2688.77524471325</v>
          </cell>
          <cell r="M373">
            <v>-2265.01457201218</v>
          </cell>
          <cell r="N373">
            <v>-1828.70727494099</v>
          </cell>
          <cell r="O373">
            <v>-1367.83116206971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>
            <v>-3150.78133382727</v>
          </cell>
          <cell r="B374">
            <v>-5877.35181215798</v>
          </cell>
          <cell r="C374">
            <v>-5413.2229291502</v>
          </cell>
          <cell r="D374">
            <v>-5052.91081799002</v>
          </cell>
          <cell r="E374">
            <v>-4707.82119682428</v>
          </cell>
          <cell r="F374">
            <v>-4365.01606714832</v>
          </cell>
          <cell r="G374">
            <v>-4052.47207399646</v>
          </cell>
          <cell r="H374">
            <v>-3731.60574285947</v>
          </cell>
          <cell r="I374">
            <v>-3387.83279736595</v>
          </cell>
          <cell r="J374">
            <v>-3018.00817782287</v>
          </cell>
          <cell r="K374">
            <v>-2619.7762685671</v>
          </cell>
          <cell r="L374">
            <v>-2192.45650060893</v>
          </cell>
          <cell r="M374">
            <v>-1736.81723635681</v>
          </cell>
          <cell r="N374">
            <v>-1266.16218158062</v>
          </cell>
          <cell r="O374">
            <v>-768.266153552794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>
            <v>-3621.41133145319</v>
          </cell>
          <cell r="B375">
            <v>-6857.65419386545</v>
          </cell>
          <cell r="C375">
            <v>-6444.5060495635</v>
          </cell>
          <cell r="D375">
            <v>-6137.71118365965</v>
          </cell>
          <cell r="E375">
            <v>-5852.8811564004</v>
          </cell>
          <cell r="F375">
            <v>-5585.21235329847</v>
          </cell>
          <cell r="G375">
            <v>-5345.61201186464</v>
          </cell>
          <cell r="H375">
            <v>-5102.8702292612</v>
          </cell>
          <cell r="I375">
            <v>-4843.41382090319</v>
          </cell>
          <cell r="J375">
            <v>-4564.42862774212</v>
          </cell>
          <cell r="K375">
            <v>-4264.10705865481</v>
          </cell>
          <cell r="L375">
            <v>-3942.27985198945</v>
          </cell>
          <cell r="M375">
            <v>-3600.34162376109</v>
          </cell>
          <cell r="N375">
            <v>-3252.19569888999</v>
          </cell>
          <cell r="O375">
            <v>-2886.33831594319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-3799.12536496235</v>
          </cell>
          <cell r="B376">
            <v>-7228.0783987199</v>
          </cell>
          <cell r="C376">
            <v>-6825.08669139414</v>
          </cell>
          <cell r="D376">
            <v>-6533.82336409583</v>
          </cell>
          <cell r="E376">
            <v>-6265.71748454302</v>
          </cell>
          <cell r="F376">
            <v>-6006.44554652911</v>
          </cell>
          <cell r="G376">
            <v>-5788.73640686737</v>
          </cell>
          <cell r="H376">
            <v>-5572.00970384475</v>
          </cell>
          <cell r="I376">
            <v>-5340.63581689725</v>
          </cell>
          <cell r="J376">
            <v>-5091.90466851544</v>
          </cell>
          <cell r="K376">
            <v>-4824.19292992776</v>
          </cell>
          <cell r="L376">
            <v>-4537.50005405372</v>
          </cell>
          <cell r="M376">
            <v>-4233.43081162332</v>
          </cell>
          <cell r="N376">
            <v>-3926.08665473547</v>
          </cell>
          <cell r="O376">
            <v>-3604.20567265663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-3382.78741864573</v>
          </cell>
          <cell r="B377">
            <v>-6363.42674830881</v>
          </cell>
          <cell r="C377">
            <v>-5924.80767418631</v>
          </cell>
          <cell r="D377">
            <v>-5592.59311658015</v>
          </cell>
          <cell r="E377">
            <v>-5276.143004286</v>
          </cell>
          <cell r="F377">
            <v>-4961.14210774978</v>
          </cell>
          <cell r="G377">
            <v>-4682.80772026719</v>
          </cell>
          <cell r="H377">
            <v>-4399.93253897035</v>
          </cell>
          <cell r="I377">
            <v>-4097.16250452106</v>
          </cell>
          <cell r="J377">
            <v>-3771.51274116271</v>
          </cell>
          <cell r="K377">
            <v>-3420.89434364567</v>
          </cell>
          <cell r="L377">
            <v>-3044.8752014189</v>
          </cell>
          <cell r="M377">
            <v>-2644.52841046092</v>
          </cell>
          <cell r="N377">
            <v>-2233.44908071359</v>
          </cell>
          <cell r="O377">
            <v>-1799.76304274163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-3130.60695897567</v>
          </cell>
          <cell r="B378">
            <v>-5839.93228343332</v>
          </cell>
          <cell r="C378">
            <v>-5376.22740136895</v>
          </cell>
          <cell r="D378">
            <v>-5013.60532344351</v>
          </cell>
          <cell r="E378">
            <v>-4661.70400446397</v>
          </cell>
          <cell r="F378">
            <v>-4312.20861359063</v>
          </cell>
          <cell r="G378">
            <v>-3996.10077359689</v>
          </cell>
          <cell r="H378">
            <v>-3671.86061842032</v>
          </cell>
          <cell r="I378">
            <v>-3324.44621340809</v>
          </cell>
          <cell r="J378">
            <v>-2950.69846590166</v>
          </cell>
          <cell r="K378">
            <v>-2548.23801906274</v>
          </cell>
          <cell r="L378">
            <v>-2116.36228815985</v>
          </cell>
          <cell r="M378">
            <v>-1655.81252271895</v>
          </cell>
          <cell r="N378">
            <v>-1179.86659878538</v>
          </cell>
          <cell r="O378">
            <v>-676.26811067691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-3584.30261638292</v>
          </cell>
          <cell r="B379">
            <v>-6777.70237366709</v>
          </cell>
          <cell r="C379">
            <v>-6348.66522777895</v>
          </cell>
          <cell r="D379">
            <v>-6030.05859563435</v>
          </cell>
          <cell r="E379">
            <v>-5738.00739477548</v>
          </cell>
          <cell r="F379">
            <v>-5449.796856017</v>
          </cell>
          <cell r="G379">
            <v>-5199.53479286794</v>
          </cell>
          <cell r="H379">
            <v>-4947.20089700626</v>
          </cell>
          <cell r="I379">
            <v>-4677.39774464415</v>
          </cell>
          <cell r="J379">
            <v>-4387.26435485889</v>
          </cell>
          <cell r="K379">
            <v>-4074.92764849462</v>
          </cell>
          <cell r="L379">
            <v>-3740.15401539615</v>
          </cell>
          <cell r="M379">
            <v>-3384.2628188285</v>
          </cell>
          <cell r="N379">
            <v>-3021.08219760045</v>
          </cell>
          <cell r="O379">
            <v>-2639.02145856924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-3378.21577987311</v>
          </cell>
          <cell r="B380">
            <v>-6352.69931025176</v>
          </cell>
          <cell r="C380">
            <v>-5912.66612843119</v>
          </cell>
          <cell r="D380">
            <v>-5570.60386718363</v>
          </cell>
          <cell r="E380">
            <v>-5251.33113364587</v>
          </cell>
          <cell r="F380">
            <v>-4941.02678892836</v>
          </cell>
          <cell r="G380">
            <v>-4662.27872332391</v>
          </cell>
          <cell r="H380">
            <v>-4378.0103075091</v>
          </cell>
          <cell r="I380">
            <v>-4073.73773477771</v>
          </cell>
          <cell r="J380">
            <v>-3746.46899268937</v>
          </cell>
          <cell r="K380">
            <v>-3394.10576151634</v>
          </cell>
          <cell r="L380">
            <v>-3016.20649906199</v>
          </cell>
          <cell r="M380">
            <v>-2613.83345985731</v>
          </cell>
          <cell r="N380">
            <v>-2200.57074834565</v>
          </cell>
          <cell r="O380">
            <v>-1764.53165760902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-3732.68049350449</v>
          </cell>
          <cell r="B381">
            <v>-7086.79139913894</v>
          </cell>
          <cell r="C381">
            <v>-6674.57630652436</v>
          </cell>
          <cell r="D381">
            <v>-6373.52500830069</v>
          </cell>
          <cell r="E381">
            <v>-6094.76714697246</v>
          </cell>
          <cell r="F381">
            <v>-5824.4991492064</v>
          </cell>
          <cell r="G381">
            <v>-5595.79104057886</v>
          </cell>
          <cell r="H381">
            <v>-5367.19914803432</v>
          </cell>
          <cell r="I381">
            <v>-5123.02118913136</v>
          </cell>
          <cell r="J381">
            <v>-4860.49514702083</v>
          </cell>
          <cell r="K381">
            <v>-4577.91495036548</v>
          </cell>
          <cell r="L381">
            <v>-4275.20197027084</v>
          </cell>
          <cell r="M381">
            <v>-3953.8663104074</v>
          </cell>
          <cell r="N381">
            <v>-3627.91793011611</v>
          </cell>
          <cell r="O381">
            <v>-3285.98579953347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-3684.55357620792</v>
          </cell>
          <cell r="B382">
            <v>-6985.36465274311</v>
          </cell>
          <cell r="C382">
            <v>-6565.22541945012</v>
          </cell>
          <cell r="D382">
            <v>-6251.80220536036</v>
          </cell>
          <cell r="E382">
            <v>-5964.87069094926</v>
          </cell>
          <cell r="F382">
            <v>-5686.45619589447</v>
          </cell>
          <cell r="G382">
            <v>-5449.33282174196</v>
          </cell>
          <cell r="H382">
            <v>-5211.63737761656</v>
          </cell>
          <cell r="I382">
            <v>-4957.63620979421</v>
          </cell>
          <cell r="J382">
            <v>-4684.52668064429</v>
          </cell>
          <cell r="K382">
            <v>-4390.53945836729</v>
          </cell>
          <cell r="L382">
            <v>-4075.53581058522</v>
          </cell>
          <cell r="M382">
            <v>-3740.95341158165</v>
          </cell>
          <cell r="N382">
            <v>-3400.73182834286</v>
          </cell>
          <cell r="O382">
            <v>-3043.41651399547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-3174.89505068968</v>
          </cell>
          <cell r="B383">
            <v>-5930.26114095614</v>
          </cell>
          <cell r="C383">
            <v>-5469.79699460269</v>
          </cell>
          <cell r="D383">
            <v>-5106.21761130234</v>
          </cell>
          <cell r="E383">
            <v>-4763.15005345914</v>
          </cell>
          <cell r="F383">
            <v>-4425.52947786109</v>
          </cell>
          <cell r="G383">
            <v>-4116.82359314314</v>
          </cell>
          <cell r="H383">
            <v>-3799.83852372622</v>
          </cell>
          <cell r="I383">
            <v>-3460.25450836268</v>
          </cell>
          <cell r="J383">
            <v>-3094.94287406712</v>
          </cell>
          <cell r="K383">
            <v>-2701.57524654088</v>
          </cell>
          <cell r="L383">
            <v>-2279.49644543584</v>
          </cell>
          <cell r="M383">
            <v>-1829.50595962281</v>
          </cell>
          <cell r="N383">
            <v>-1364.93727092765</v>
          </cell>
          <cell r="O383">
            <v>-873.601051105959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-3104.04198310711</v>
          </cell>
          <cell r="B384">
            <v>-5780.58091478847</v>
          </cell>
          <cell r="C384">
            <v>-5315.17253174772</v>
          </cell>
          <cell r="D384">
            <v>-4947.69605901538</v>
          </cell>
          <cell r="E384">
            <v>-4596.32585636876</v>
          </cell>
          <cell r="F384">
            <v>-4245.58209747569</v>
          </cell>
          <cell r="G384">
            <v>-3925.83405869904</v>
          </cell>
          <cell r="H384">
            <v>-3597.34512273362</v>
          </cell>
          <cell r="I384">
            <v>-3245.34521414532</v>
          </cell>
          <cell r="J384">
            <v>-2866.65721490642</v>
          </cell>
          <cell r="K384">
            <v>-2458.87197256942</v>
          </cell>
          <cell r="L384">
            <v>-2021.25908764018</v>
          </cell>
          <cell r="M384">
            <v>-1554.5257588112</v>
          </cell>
          <cell r="N384">
            <v>-1071.91724457816</v>
          </cell>
          <cell r="O384">
            <v>-561.137912785548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-3711.15986027607</v>
          </cell>
          <cell r="B385">
            <v>-7040.6853328426</v>
          </cell>
          <cell r="C385">
            <v>-6628.59827949059</v>
          </cell>
          <cell r="D385">
            <v>-6323.79966270241</v>
          </cell>
          <cell r="E385">
            <v>-6043.46574810293</v>
          </cell>
          <cell r="F385">
            <v>-5772.64920313944</v>
          </cell>
          <cell r="G385">
            <v>-5541.27237596529</v>
          </cell>
          <cell r="H385">
            <v>-5309.44506581785</v>
          </cell>
          <cell r="I385">
            <v>-5061.77482958543</v>
          </cell>
          <cell r="J385">
            <v>-4795.48641754772</v>
          </cell>
          <cell r="K385">
            <v>-4508.85092598789</v>
          </cell>
          <cell r="L385">
            <v>-4201.7686703282</v>
          </cell>
          <cell r="M385">
            <v>-3875.72369426048</v>
          </cell>
          <cell r="N385">
            <v>-3544.70124373113</v>
          </cell>
          <cell r="O385">
            <v>-3197.30028722908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-3450.94086365403</v>
          </cell>
          <cell r="B386">
            <v>-6499.94894563789</v>
          </cell>
          <cell r="C386">
            <v>-6069.72378717098</v>
          </cell>
          <cell r="D386">
            <v>-5751.99158411991</v>
          </cell>
          <cell r="E386">
            <v>-5452.90512480345</v>
          </cell>
          <cell r="F386">
            <v>-5161.36455346769</v>
          </cell>
          <cell r="G386">
            <v>-4896.91952406061</v>
          </cell>
          <cell r="H386">
            <v>-4627.37888701104</v>
          </cell>
          <cell r="I386">
            <v>-4338.99734052463</v>
          </cell>
          <cell r="J386">
            <v>-4028.8497110317</v>
          </cell>
          <cell r="K386">
            <v>-3694.93969610298</v>
          </cell>
          <cell r="L386">
            <v>-3336.92327384441</v>
          </cell>
          <cell r="M386">
            <v>-2955.97957857538</v>
          </cell>
          <cell r="N386">
            <v>-2565.80687947805</v>
          </cell>
          <cell r="O386">
            <v>-2154.65328600991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-3735.03824194083</v>
          </cell>
          <cell r="B387">
            <v>-7092.87470275063</v>
          </cell>
          <cell r="C387">
            <v>-6682.72563021163</v>
          </cell>
          <cell r="D387">
            <v>-6379.18434528335</v>
          </cell>
          <cell r="E387">
            <v>-6102.36249513638</v>
          </cell>
          <cell r="F387">
            <v>-5839.1430345238</v>
          </cell>
          <cell r="G387">
            <v>-5612.38131535122</v>
          </cell>
          <cell r="H387">
            <v>-5384.97410977131</v>
          </cell>
          <cell r="I387">
            <v>-5142.07339703896</v>
          </cell>
          <cell r="J387">
            <v>-4880.92365119446</v>
          </cell>
          <cell r="K387">
            <v>-4599.82668350992</v>
          </cell>
          <cell r="L387">
            <v>-4298.71199205694</v>
          </cell>
          <cell r="M387">
            <v>-3979.098787385</v>
          </cell>
          <cell r="N387">
            <v>-3655.00649370927</v>
          </cell>
          <cell r="O387">
            <v>-3315.07462981872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-3775.82591180126</v>
          </cell>
          <cell r="B388">
            <v>-7176.04853835589</v>
          </cell>
          <cell r="C388">
            <v>-6767.53887548374</v>
          </cell>
          <cell r="D388">
            <v>-6468.12774781786</v>
          </cell>
          <cell r="E388">
            <v>-6191.45527948871</v>
          </cell>
          <cell r="F388">
            <v>-5925.66474672416</v>
          </cell>
          <cell r="G388">
            <v>-5702.6051760573</v>
          </cell>
          <cell r="H388">
            <v>-5480.25822717361</v>
          </cell>
          <cell r="I388">
            <v>-5242.82169879777</v>
          </cell>
          <cell r="J388">
            <v>-4987.5583434181</v>
          </cell>
          <cell r="K388">
            <v>-4712.8063846184</v>
          </cell>
          <cell r="L388">
            <v>-4418.52763894941</v>
          </cell>
          <cell r="M388">
            <v>-4106.28271492864</v>
          </cell>
          <cell r="N388">
            <v>-3790.1290780498</v>
          </cell>
          <cell r="O388">
            <v>-3458.75381214505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-3451.10394751786</v>
          </cell>
          <cell r="B389">
            <v>-6504.08248161762</v>
          </cell>
          <cell r="C389">
            <v>-6072.20822882467</v>
          </cell>
          <cell r="D389">
            <v>-5746.57190098379</v>
          </cell>
          <cell r="E389">
            <v>-5440.0835025772</v>
          </cell>
          <cell r="F389">
            <v>-5132.746470331</v>
          </cell>
          <cell r="G389">
            <v>-4864.07152333963</v>
          </cell>
          <cell r="H389">
            <v>-4592.01794936586</v>
          </cell>
          <cell r="I389">
            <v>-4300.92816833208</v>
          </cell>
          <cell r="J389">
            <v>-3987.86209507402</v>
          </cell>
          <cell r="K389">
            <v>-3650.8070386257</v>
          </cell>
          <cell r="L389">
            <v>-3289.40144848124</v>
          </cell>
          <cell r="M389">
            <v>-2904.80544403498</v>
          </cell>
          <cell r="N389">
            <v>-2510.69692888756</v>
          </cell>
          <cell r="O389">
            <v>-2095.30194036035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-3645.03821546333</v>
          </cell>
          <cell r="B390">
            <v>-6908.91450029179</v>
          </cell>
          <cell r="C390">
            <v>-6495.46434298697</v>
          </cell>
          <cell r="D390">
            <v>-6188.76416092208</v>
          </cell>
          <cell r="E390">
            <v>-5898.14315585316</v>
          </cell>
          <cell r="F390">
            <v>-5620.87608747233</v>
          </cell>
          <cell r="G390">
            <v>-5381.33587473597</v>
          </cell>
          <cell r="H390">
            <v>-5140.2793897709</v>
          </cell>
          <cell r="I390">
            <v>-4882.64531807636</v>
          </cell>
          <cell r="J390">
            <v>-4605.62281903312</v>
          </cell>
          <cell r="K390">
            <v>-4307.41723244711</v>
          </cell>
          <cell r="L390">
            <v>-3987.86935816541</v>
          </cell>
          <cell r="M390">
            <v>-3648.38833215566</v>
          </cell>
          <cell r="N390">
            <v>-3302.88944915896</v>
          </cell>
          <cell r="O390">
            <v>-2939.88552416492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-3265.39773030655</v>
          </cell>
          <cell r="B391">
            <v>-6118.83398848354</v>
          </cell>
          <cell r="C391">
            <v>-5669.04698727079</v>
          </cell>
          <cell r="D391">
            <v>-5319.91826899799</v>
          </cell>
          <cell r="E391">
            <v>-4983.15125068748</v>
          </cell>
          <cell r="F391">
            <v>-4656.61089984674</v>
          </cell>
          <cell r="G391">
            <v>-4361.29960237175</v>
          </cell>
          <cell r="H391">
            <v>-4059.01316006086</v>
          </cell>
          <cell r="I391">
            <v>-3735.29327677424</v>
          </cell>
          <cell r="J391">
            <v>-3387.0729605132</v>
          </cell>
          <cell r="K391">
            <v>-3012.12711141999</v>
          </cell>
          <cell r="L391">
            <v>-2609.89660232168</v>
          </cell>
          <cell r="M391">
            <v>-2181.29889996831</v>
          </cell>
          <cell r="N391">
            <v>-1739.78015514796</v>
          </cell>
          <cell r="O391">
            <v>-1273.28692320917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-3343.51357129907</v>
          </cell>
          <cell r="B392">
            <v>-6283.44334324394</v>
          </cell>
          <cell r="C392">
            <v>-5840.92870246789</v>
          </cell>
          <cell r="D392">
            <v>-5500.41093255073</v>
          </cell>
          <cell r="E392">
            <v>-5175.54658784912</v>
          </cell>
          <cell r="F392">
            <v>-4865.65469117843</v>
          </cell>
          <cell r="G392">
            <v>-4583.52353974399</v>
          </cell>
          <cell r="H392">
            <v>-4294.81788392487</v>
          </cell>
          <cell r="I392">
            <v>-3985.75403447356</v>
          </cell>
          <cell r="J392">
            <v>-3653.3237751068</v>
          </cell>
          <cell r="K392">
            <v>-3295.39690790221</v>
          </cell>
          <cell r="L392">
            <v>-2911.50350664486</v>
          </cell>
          <cell r="M392">
            <v>-2502.66957131121</v>
          </cell>
          <cell r="N392">
            <v>-2082.44580426595</v>
          </cell>
          <cell r="O392">
            <v>-1638.90383641106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-3599.57867332268</v>
          </cell>
          <cell r="B393">
            <v>-6812.45015027094</v>
          </cell>
          <cell r="C393">
            <v>-6391.43513084402</v>
          </cell>
          <cell r="D393">
            <v>-6072.1615316786</v>
          </cell>
          <cell r="E393">
            <v>-5776.06997369153</v>
          </cell>
          <cell r="F393">
            <v>-5493.42332164039</v>
          </cell>
          <cell r="G393">
            <v>-5246.4334974375</v>
          </cell>
          <cell r="H393">
            <v>-4997.03691430336</v>
          </cell>
          <cell r="I393">
            <v>-4730.40311820559</v>
          </cell>
          <cell r="J393">
            <v>-4443.68440887965</v>
          </cell>
          <cell r="K393">
            <v>-4135.02806796237</v>
          </cell>
          <cell r="L393">
            <v>-3804.21992217593</v>
          </cell>
          <cell r="M393">
            <v>-3452.60265847542</v>
          </cell>
          <cell r="N393">
            <v>-3094.02717216099</v>
          </cell>
          <cell r="O393">
            <v>-2716.92967110415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-3386.81507278202</v>
          </cell>
          <cell r="B394">
            <v>-6370.53784214605</v>
          </cell>
          <cell r="C394">
            <v>-5930.57298478105</v>
          </cell>
          <cell r="D394">
            <v>-5597.01061983429</v>
          </cell>
          <cell r="E394">
            <v>-5277.83327586464</v>
          </cell>
          <cell r="F394">
            <v>-4963.22483915543</v>
          </cell>
          <cell r="G394">
            <v>-4684.96808755182</v>
          </cell>
          <cell r="H394">
            <v>-4402.05871078439</v>
          </cell>
          <cell r="I394">
            <v>-4099.25297765862</v>
          </cell>
          <cell r="J394">
            <v>-3773.56453727771</v>
          </cell>
          <cell r="K394">
            <v>-3422.90463074454</v>
          </cell>
          <cell r="L394">
            <v>-3046.84058644462</v>
          </cell>
          <cell r="M394">
            <v>-2646.44557815308</v>
          </cell>
          <cell r="N394">
            <v>-2235.31411723106</v>
          </cell>
          <cell r="O394">
            <v>-1801.57207161005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-3237.17531909593</v>
          </cell>
          <cell r="B395">
            <v>-6055.90096981499</v>
          </cell>
          <cell r="C395">
            <v>-5605.01590080366</v>
          </cell>
          <cell r="D395">
            <v>-5261.32575094888</v>
          </cell>
          <cell r="E395">
            <v>-4931.53453956388</v>
          </cell>
          <cell r="F395">
            <v>-4593.73759402445</v>
          </cell>
          <cell r="G395">
            <v>-4293.43380429225</v>
          </cell>
          <cell r="H395">
            <v>-3987.16400262975</v>
          </cell>
          <cell r="I395">
            <v>-3659.14419184751</v>
          </cell>
          <cell r="J395">
            <v>-3306.2914509583</v>
          </cell>
          <cell r="K395">
            <v>-2926.35246411129</v>
          </cell>
          <cell r="L395">
            <v>-2518.74227296163</v>
          </cell>
          <cell r="M395">
            <v>-2084.34616389553</v>
          </cell>
          <cell r="N395">
            <v>-1636.57995294284</v>
          </cell>
          <cell r="O395">
            <v>-1163.35316187686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-3589.98222424647</v>
          </cell>
          <cell r="B396">
            <v>-6790.57899355866</v>
          </cell>
          <cell r="C396">
            <v>-6367.80164799425</v>
          </cell>
          <cell r="D396">
            <v>-6050.99521308026</v>
          </cell>
          <cell r="E396">
            <v>-5755.53733598739</v>
          </cell>
          <cell r="F396">
            <v>-5466.94709677104</v>
          </cell>
          <cell r="G396">
            <v>-5217.62439604456</v>
          </cell>
          <cell r="H396">
            <v>-4966.42635347178</v>
          </cell>
          <cell r="I396">
            <v>-4697.84876481415</v>
          </cell>
          <cell r="J396">
            <v>-4409.03580721779</v>
          </cell>
          <cell r="K396">
            <v>-4098.12226848518</v>
          </cell>
          <cell r="L396">
            <v>-3764.8820603599</v>
          </cell>
          <cell r="M396">
            <v>-3410.64355939158</v>
          </cell>
          <cell r="N396">
            <v>-3049.24370995704</v>
          </cell>
          <cell r="O396">
            <v>-2669.10221552195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-3744.37410788495</v>
          </cell>
          <cell r="B397">
            <v>-7113.32324753744</v>
          </cell>
          <cell r="C397">
            <v>-6704.64707465927</v>
          </cell>
          <cell r="D397">
            <v>-6409.53639240039</v>
          </cell>
          <cell r="E397">
            <v>-6133.85862286451</v>
          </cell>
          <cell r="F397">
            <v>-5865.43990310392</v>
          </cell>
          <cell r="G397">
            <v>-5639.25911519636</v>
          </cell>
          <cell r="H397">
            <v>-5413.510614421</v>
          </cell>
          <cell r="I397">
            <v>-5172.3998162695</v>
          </cell>
          <cell r="J397">
            <v>-4913.17850212602</v>
          </cell>
          <cell r="K397">
            <v>-4634.16003685171</v>
          </cell>
          <cell r="L397">
            <v>-4335.28484580824</v>
          </cell>
          <cell r="M397">
            <v>-4018.08536132728</v>
          </cell>
          <cell r="N397">
            <v>-3696.59380966933</v>
          </cell>
          <cell r="O397">
            <v>-3359.4649517029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-3332.01905343565</v>
          </cell>
          <cell r="B398">
            <v>-6253.10062350365</v>
          </cell>
          <cell r="C398">
            <v>-5808.69378027148</v>
          </cell>
          <cell r="D398">
            <v>-5470.07919900303</v>
          </cell>
          <cell r="E398">
            <v>-5148.11544894161</v>
          </cell>
          <cell r="F398">
            <v>-4830.44492951503</v>
          </cell>
          <cell r="G398">
            <v>-4545.08167229767</v>
          </cell>
          <cell r="H398">
            <v>-4253.86334438809</v>
          </cell>
          <cell r="I398">
            <v>-3942.08906768915</v>
          </cell>
          <cell r="J398">
            <v>-3606.73844704135</v>
          </cell>
          <cell r="K398">
            <v>-3245.66410478228</v>
          </cell>
          <cell r="L398">
            <v>-2858.37928033974</v>
          </cell>
          <cell r="M398">
            <v>-2445.89023828761</v>
          </cell>
          <cell r="N398">
            <v>-2021.72800762781</v>
          </cell>
          <cell r="O398">
            <v>-1573.9414244549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-3248.14823305686</v>
          </cell>
          <cell r="B399">
            <v>-6081.51567880274</v>
          </cell>
          <cell r="C399">
            <v>-5626.97473083363</v>
          </cell>
          <cell r="D399">
            <v>-5273.43970537972</v>
          </cell>
          <cell r="E399">
            <v>-4941.62340067985</v>
          </cell>
          <cell r="F399">
            <v>-4612.5162935099</v>
          </cell>
          <cell r="G399">
            <v>-4314.42216756101</v>
          </cell>
          <cell r="H399">
            <v>-4009.30125846984</v>
          </cell>
          <cell r="I399">
            <v>-3682.52227195967</v>
          </cell>
          <cell r="J399">
            <v>-3331.00619123823</v>
          </cell>
          <cell r="K399">
            <v>-2952.5080389505</v>
          </cell>
          <cell r="L399">
            <v>-2546.45013210259</v>
          </cell>
          <cell r="M399">
            <v>-2113.72722119164</v>
          </cell>
          <cell r="N399">
            <v>-1667.76369712639</v>
          </cell>
          <cell r="O399">
            <v>-1196.47994620475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>
            <v>-3391.16707071316</v>
          </cell>
          <cell r="B400">
            <v>-6378.34837071072</v>
          </cell>
          <cell r="C400">
            <v>-5935.78351892668</v>
          </cell>
          <cell r="D400">
            <v>-5595.44555922597</v>
          </cell>
          <cell r="E400">
            <v>-5277.98488303403</v>
          </cell>
          <cell r="F400">
            <v>-4967.69664013744</v>
          </cell>
          <cell r="G400">
            <v>-4690.16058979916</v>
          </cell>
          <cell r="H400">
            <v>-4407.43753394433</v>
          </cell>
          <cell r="I400">
            <v>-4104.83382262248</v>
          </cell>
          <cell r="J400">
            <v>-3779.36286530955</v>
          </cell>
          <cell r="K400">
            <v>-3428.93750879393</v>
          </cell>
          <cell r="L400">
            <v>-3053.12604006519</v>
          </cell>
          <cell r="M400">
            <v>-2653.00339861662</v>
          </cell>
          <cell r="N400">
            <v>-2242.16526590964</v>
          </cell>
          <cell r="O400">
            <v>-1808.73950350912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-3102.64139299857</v>
          </cell>
          <cell r="B401">
            <v>-5776.28886813944</v>
          </cell>
          <cell r="C401">
            <v>-5308.61637623401</v>
          </cell>
          <cell r="D401">
            <v>-4939.79582810789</v>
          </cell>
          <cell r="E401">
            <v>-4592.37371938667</v>
          </cell>
          <cell r="F401">
            <v>-4245.58339319886</v>
          </cell>
          <cell r="G401">
            <v>-3926.40888683634</v>
          </cell>
          <cell r="H401">
            <v>-3598.01881060082</v>
          </cell>
          <cell r="I401">
            <v>-3246.12512718654</v>
          </cell>
          <cell r="J401">
            <v>-2867.55165525003</v>
          </cell>
          <cell r="K401">
            <v>-2459.88978544224</v>
          </cell>
          <cell r="L401">
            <v>-2022.40989659758</v>
          </cell>
          <cell r="M401">
            <v>-1555.81984285957</v>
          </cell>
          <cell r="N401">
            <v>-1073.36577236045</v>
          </cell>
          <cell r="O401">
            <v>-562.752828344916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>
            <v>-3475.11578002639</v>
          </cell>
          <cell r="B402">
            <v>-6554.80469024966</v>
          </cell>
          <cell r="C402">
            <v>-6123.20389133881</v>
          </cell>
          <cell r="D402">
            <v>-5794.40746565658</v>
          </cell>
          <cell r="E402">
            <v>-5485.81397107502</v>
          </cell>
          <cell r="F402">
            <v>-5188.72745577473</v>
          </cell>
          <cell r="G402">
            <v>-4924.46304714734</v>
          </cell>
          <cell r="H402">
            <v>-4655.97329797216</v>
          </cell>
          <cell r="I402">
            <v>-4368.73042379233</v>
          </cell>
          <cell r="J402">
            <v>-4059.80875008715</v>
          </cell>
          <cell r="K402">
            <v>-3727.22078386814</v>
          </cell>
          <cell r="L402">
            <v>-3370.62812560836</v>
          </cell>
          <cell r="M402">
            <v>-2991.21964362555</v>
          </cell>
          <cell r="N402">
            <v>-2602.70042162361</v>
          </cell>
          <cell r="O402">
            <v>-2193.32958776297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-3689.39467319571</v>
          </cell>
          <cell r="B403">
            <v>-6995.34762331627</v>
          </cell>
          <cell r="C403">
            <v>-6576.25061609281</v>
          </cell>
          <cell r="D403">
            <v>-6270.49885727756</v>
          </cell>
          <cell r="E403">
            <v>-5984.43852815567</v>
          </cell>
          <cell r="F403">
            <v>-5714.33605910548</v>
          </cell>
          <cell r="G403">
            <v>-5480.19844837005</v>
          </cell>
          <cell r="H403">
            <v>-5244.67105654805</v>
          </cell>
          <cell r="I403">
            <v>-4993.00755354942</v>
          </cell>
          <cell r="J403">
            <v>-4722.41693438128</v>
          </cell>
          <cell r="K403">
            <v>-4431.14436436973</v>
          </cell>
          <cell r="L403">
            <v>-4119.06592160796</v>
          </cell>
          <cell r="M403">
            <v>-3787.63601164812</v>
          </cell>
          <cell r="N403">
            <v>-3450.81146061487</v>
          </cell>
          <cell r="O403">
            <v>-3097.15709166704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-3330.66505622092</v>
          </cell>
          <cell r="B404">
            <v>-6253.39462903695</v>
          </cell>
          <cell r="C404">
            <v>-5808.8259567057</v>
          </cell>
          <cell r="D404">
            <v>-5462.73216773218</v>
          </cell>
          <cell r="E404">
            <v>-5138.79465035229</v>
          </cell>
          <cell r="F404">
            <v>-4822.93885486965</v>
          </cell>
          <cell r="G404">
            <v>-4537.45982780989</v>
          </cell>
          <cell r="H404">
            <v>-4245.74710676257</v>
          </cell>
          <cell r="I404">
            <v>-3933.43950094871</v>
          </cell>
          <cell r="J404">
            <v>-3597.5142472073</v>
          </cell>
          <cell r="K404">
            <v>-3235.82057937171</v>
          </cell>
          <cell r="L404">
            <v>-2847.86843172107</v>
          </cell>
          <cell r="M404">
            <v>-2434.66017820345</v>
          </cell>
          <cell r="N404">
            <v>-2009.72298404543</v>
          </cell>
          <cell r="O404">
            <v>-1561.10119272145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>
            <v>-3588.60620250411</v>
          </cell>
          <cell r="B405">
            <v>-6785.22692991634</v>
          </cell>
          <cell r="C405">
            <v>-6363.35956403666</v>
          </cell>
          <cell r="D405">
            <v>-6047.02607084985</v>
          </cell>
          <cell r="E405">
            <v>-5748.49488182274</v>
          </cell>
          <cell r="F405">
            <v>-5457.10614379803</v>
          </cell>
          <cell r="G405">
            <v>-5206.78183764779</v>
          </cell>
          <cell r="H405">
            <v>-4954.77628462645</v>
          </cell>
          <cell r="I405">
            <v>-4685.32830120029</v>
          </cell>
          <cell r="J405">
            <v>-4395.57741290983</v>
          </cell>
          <cell r="K405">
            <v>-4083.65310056691</v>
          </cell>
          <cell r="L405">
            <v>-3749.32367876798</v>
          </cell>
          <cell r="M405">
            <v>-3393.91137671894</v>
          </cell>
          <cell r="N405">
            <v>-3031.24662989412</v>
          </cell>
          <cell r="O405">
            <v>-2649.74201187817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-3098.56194058149</v>
          </cell>
          <cell r="B406">
            <v>-5766.26460689578</v>
          </cell>
          <cell r="C406">
            <v>-5297.67489762347</v>
          </cell>
          <cell r="D406">
            <v>-4932.85164379769</v>
          </cell>
          <cell r="E406">
            <v>-4582.3068446595</v>
          </cell>
          <cell r="F406">
            <v>-4232.69432700654</v>
          </cell>
          <cell r="G406">
            <v>-3912.45293298809</v>
          </cell>
          <cell r="H406">
            <v>-3583.15787703171</v>
          </cell>
          <cell r="I406">
            <v>-3230.28794024284</v>
          </cell>
          <cell r="J406">
            <v>-2850.66260876989</v>
          </cell>
          <cell r="K406">
            <v>-2441.86707004876</v>
          </cell>
          <cell r="L406">
            <v>-2003.16565341423</v>
          </cell>
          <cell r="M406">
            <v>-1535.25909072199</v>
          </cell>
          <cell r="N406">
            <v>-1051.38645804457</v>
          </cell>
          <cell r="O406">
            <v>-539.244674394728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-3311.0838441695</v>
          </cell>
          <cell r="B407">
            <v>-6211.09101404189</v>
          </cell>
          <cell r="C407">
            <v>-5766.77951067304</v>
          </cell>
          <cell r="D407">
            <v>-5423.8054282934</v>
          </cell>
          <cell r="E407">
            <v>-5088.78897865503</v>
          </cell>
          <cell r="F407">
            <v>-4763.26929083578</v>
          </cell>
          <cell r="G407">
            <v>-4473.32502736906</v>
          </cell>
          <cell r="H407">
            <v>-4177.53966556909</v>
          </cell>
          <cell r="I407">
            <v>-3860.83808070722</v>
          </cell>
          <cell r="J407">
            <v>-3520.17866090419</v>
          </cell>
          <cell r="K407">
            <v>-3153.38253560508</v>
          </cell>
          <cell r="L407">
            <v>-2759.93257924458</v>
          </cell>
          <cell r="M407">
            <v>-2340.79894205184</v>
          </cell>
          <cell r="N407">
            <v>-1909.4771270719</v>
          </cell>
          <cell r="O407">
            <v>-1453.97429443177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-3301.64152318373</v>
          </cell>
          <cell r="B408">
            <v>-6190.71141418408</v>
          </cell>
          <cell r="C408">
            <v>-5741.35885137222</v>
          </cell>
          <cell r="D408">
            <v>-5388.14270662526</v>
          </cell>
          <cell r="E408">
            <v>-5057.86847846129</v>
          </cell>
          <cell r="F408">
            <v>-4739.83093831597</v>
          </cell>
          <cell r="G408">
            <v>-4449.73101464722</v>
          </cell>
          <cell r="H408">
            <v>-4152.55710973257</v>
          </cell>
          <cell r="I408">
            <v>-3834.35665846268</v>
          </cell>
          <cell r="J408">
            <v>-3492.08246557163</v>
          </cell>
          <cell r="K408">
            <v>-3123.54583373765</v>
          </cell>
          <cell r="L408">
            <v>-2728.22062521212</v>
          </cell>
          <cell r="M408">
            <v>-2307.0657807398</v>
          </cell>
          <cell r="N408">
            <v>-1873.5662213218</v>
          </cell>
          <cell r="O408">
            <v>-1415.71620586776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-3409.19604720303</v>
          </cell>
          <cell r="B409">
            <v>-6413.04031302901</v>
          </cell>
          <cell r="C409">
            <v>-5974.31748505716</v>
          </cell>
          <cell r="D409">
            <v>-5637.87088500017</v>
          </cell>
          <cell r="E409">
            <v>-5323.90368911258</v>
          </cell>
          <cell r="F409">
            <v>-5014.76827364491</v>
          </cell>
          <cell r="G409">
            <v>-4739.72332519663</v>
          </cell>
          <cell r="H409">
            <v>-4459.95807264093</v>
          </cell>
          <cell r="I409">
            <v>-4160.5468614869</v>
          </cell>
          <cell r="J409">
            <v>-3838.51533426859</v>
          </cell>
          <cell r="K409">
            <v>-3491.79717164914</v>
          </cell>
          <cell r="L409">
            <v>-3119.97994400848</v>
          </cell>
          <cell r="M409">
            <v>-2724.16237886883</v>
          </cell>
          <cell r="N409">
            <v>-2317.96278482819</v>
          </cell>
          <cell r="O409">
            <v>-1889.53641481029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-3161.28070249351</v>
          </cell>
          <cell r="B410">
            <v>-5897.09134556268</v>
          </cell>
          <cell r="C410">
            <v>-5431.78368791415</v>
          </cell>
          <cell r="D410">
            <v>-5069.58821386522</v>
          </cell>
          <cell r="E410">
            <v>-4723.1300565451</v>
          </cell>
          <cell r="F410">
            <v>-4376.81681304244</v>
          </cell>
          <cell r="G410">
            <v>-4064.079209584</v>
          </cell>
          <cell r="H410">
            <v>-3743.59648876486</v>
          </cell>
          <cell r="I410">
            <v>-3400.23988540854</v>
          </cell>
          <cell r="J410">
            <v>-3030.86339928827</v>
          </cell>
          <cell r="K410">
            <v>-2633.11485046383</v>
          </cell>
          <cell r="L410">
            <v>-2206.3155302172</v>
          </cell>
          <cell r="M410">
            <v>-1751.23755463129</v>
          </cell>
          <cell r="N410">
            <v>-1281.18692557291</v>
          </cell>
          <cell r="O410">
            <v>-783.942683648455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-3801.37750001217</v>
          </cell>
          <cell r="B411">
            <v>-7225.42379843864</v>
          </cell>
          <cell r="C411">
            <v>-6818.27698730108</v>
          </cell>
          <cell r="D411">
            <v>-6524.06199071667</v>
          </cell>
          <cell r="E411">
            <v>-6263.9011777447</v>
          </cell>
          <cell r="F411">
            <v>-6016.77894069217</v>
          </cell>
          <cell r="G411">
            <v>-5801.31179234504</v>
          </cell>
          <cell r="H411">
            <v>-5585.37734272002</v>
          </cell>
          <cell r="I411">
            <v>-5354.85826323309</v>
          </cell>
          <cell r="J411">
            <v>-5107.04809462363</v>
          </cell>
          <cell r="K411">
            <v>-4840.32898933779</v>
          </cell>
          <cell r="L411">
            <v>-4554.70565199226</v>
          </cell>
          <cell r="M411">
            <v>-4251.78913462218</v>
          </cell>
          <cell r="N411">
            <v>-3945.68703636058</v>
          </cell>
          <cell r="O411">
            <v>-3625.14469262335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-3660.42814947946</v>
          </cell>
          <cell r="B412">
            <v>-6938.47461290232</v>
          </cell>
          <cell r="C412">
            <v>-6518.03226516827</v>
          </cell>
          <cell r="D412">
            <v>-6212.79409557206</v>
          </cell>
          <cell r="E412">
            <v>-5925.80941243715</v>
          </cell>
          <cell r="F412">
            <v>-5641.70382829582</v>
          </cell>
          <cell r="G412">
            <v>-5401.7599828387</v>
          </cell>
          <cell r="H412">
            <v>-5161.55115862392</v>
          </cell>
          <cell r="I412">
            <v>-4904.83476205624</v>
          </cell>
          <cell r="J412">
            <v>-4628.80042325593</v>
          </cell>
          <cell r="K412">
            <v>-4331.66033386265</v>
          </cell>
          <cell r="L412">
            <v>-4013.26005058777</v>
          </cell>
          <cell r="M412">
            <v>-3675.01632955918</v>
          </cell>
          <cell r="N412">
            <v>-3330.85018324285</v>
          </cell>
          <cell r="O412">
            <v>-2969.28308224331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-3656.1655359987</v>
          </cell>
          <cell r="B413">
            <v>-6931.01679936362</v>
          </cell>
          <cell r="C413">
            <v>-6514.92979725317</v>
          </cell>
          <cell r="D413">
            <v>-6213.12110923199</v>
          </cell>
          <cell r="E413">
            <v>-5928.53259396308</v>
          </cell>
          <cell r="F413">
            <v>-5655.71379701686</v>
          </cell>
          <cell r="G413">
            <v>-5418.62761064212</v>
          </cell>
          <cell r="H413">
            <v>-5179.9372060769</v>
          </cell>
          <cell r="I413">
            <v>-4924.85591644511</v>
          </cell>
          <cell r="J413">
            <v>-4650.58383635407</v>
          </cell>
          <cell r="K413">
            <v>-4355.34263784808</v>
          </cell>
          <cell r="L413">
            <v>-4038.98883784046</v>
          </cell>
          <cell r="M413">
            <v>-3702.95029734823</v>
          </cell>
          <cell r="N413">
            <v>-3361.1607020097</v>
          </cell>
          <cell r="O413">
            <v>-3002.15447327122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-3402.52346204367</v>
          </cell>
          <cell r="B414">
            <v>-6406.16292145831</v>
          </cell>
          <cell r="C414">
            <v>-5980.14435458587</v>
          </cell>
          <cell r="D414">
            <v>-5653.16477240257</v>
          </cell>
          <cell r="E414">
            <v>-5336.06260816155</v>
          </cell>
          <cell r="F414">
            <v>-5028.67286224119</v>
          </cell>
          <cell r="G414">
            <v>-4755.27763711376</v>
          </cell>
          <cell r="H414">
            <v>-4477.0916307403</v>
          </cell>
          <cell r="I414">
            <v>-4179.38014684136</v>
          </cell>
          <cell r="J414">
            <v>-3859.18068215263</v>
          </cell>
          <cell r="K414">
            <v>-3514.43649574955</v>
          </cell>
          <cell r="L414">
            <v>-3144.74680331767</v>
          </cell>
          <cell r="M414">
            <v>-2751.22162538556</v>
          </cell>
          <cell r="N414">
            <v>-2347.49269661761</v>
          </cell>
          <cell r="O414">
            <v>-1921.72848194978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-3440.2659790333</v>
          </cell>
          <cell r="B415">
            <v>-6477.12813291855</v>
          </cell>
          <cell r="C415">
            <v>-6036.52118726201</v>
          </cell>
          <cell r="D415">
            <v>-5704.46112104453</v>
          </cell>
          <cell r="E415">
            <v>-5390.760502538</v>
          </cell>
          <cell r="F415">
            <v>-5080.47342372075</v>
          </cell>
          <cell r="G415">
            <v>-4808.37796593013</v>
          </cell>
          <cell r="H415">
            <v>-4532.47784439159</v>
          </cell>
          <cell r="I415">
            <v>-4237.24017751755</v>
          </cell>
          <cell r="J415">
            <v>-3919.70469629324</v>
          </cell>
          <cell r="K415">
            <v>-3577.83285700732</v>
          </cell>
          <cell r="L415">
            <v>-3211.23694777103</v>
          </cell>
          <cell r="M415">
            <v>-2821.04728315737</v>
          </cell>
          <cell r="N415">
            <v>-2420.91126058222</v>
          </cell>
          <cell r="O415">
            <v>-1999.02043044547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-3503.23256476662</v>
          </cell>
          <cell r="B416">
            <v>-6612.91523222149</v>
          </cell>
          <cell r="C416">
            <v>-6188.09669662167</v>
          </cell>
          <cell r="D416">
            <v>-5862.97955453872</v>
          </cell>
          <cell r="E416">
            <v>-5559.33009543455</v>
          </cell>
          <cell r="F416">
            <v>-5270.42723459893</v>
          </cell>
          <cell r="G416">
            <v>-5011.65098607064</v>
          </cell>
          <cell r="H416">
            <v>-4748.5860337561</v>
          </cell>
          <cell r="I416">
            <v>-4467.19676125735</v>
          </cell>
          <cell r="J416">
            <v>-4164.58174207332</v>
          </cell>
          <cell r="K416">
            <v>-3838.79116782481</v>
          </cell>
          <cell r="L416">
            <v>-3489.52246527087</v>
          </cell>
          <cell r="M416">
            <v>-3118.00765217804</v>
          </cell>
          <cell r="N416">
            <v>-2737.99376962772</v>
          </cell>
          <cell r="O416">
            <v>-2337.78970229327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-3127.5970579652</v>
          </cell>
          <cell r="B417">
            <v>-5830.88041122005</v>
          </cell>
          <cell r="C417">
            <v>-5367.20168878305</v>
          </cell>
          <cell r="D417">
            <v>-5003.75129149366</v>
          </cell>
          <cell r="E417">
            <v>-4656.56748109703</v>
          </cell>
          <cell r="F417">
            <v>-4311.4097610045</v>
          </cell>
          <cell r="G417">
            <v>-3995.91354945134</v>
          </cell>
          <cell r="H417">
            <v>-3671.76746869023</v>
          </cell>
          <cell r="I417">
            <v>-3324.45382194655</v>
          </cell>
          <cell r="J417">
            <v>-2950.81476616295</v>
          </cell>
          <cell r="K417">
            <v>-2548.47135729851</v>
          </cell>
          <cell r="L417">
            <v>-2116.7218421015</v>
          </cell>
          <cell r="M417">
            <v>-1656.30799905046</v>
          </cell>
          <cell r="N417">
            <v>-1180.50864128439</v>
          </cell>
          <cell r="O417">
            <v>-677.06800588664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-3697.21486886068</v>
          </cell>
          <cell r="B418">
            <v>-7013.93598065057</v>
          </cell>
          <cell r="C418">
            <v>-6601.02552448017</v>
          </cell>
          <cell r="D418">
            <v>-6298.15120264765</v>
          </cell>
          <cell r="E418">
            <v>-6018.10452672657</v>
          </cell>
          <cell r="F418">
            <v>-5752.75428559816</v>
          </cell>
          <cell r="G418">
            <v>-5521.50835109934</v>
          </cell>
          <cell r="H418">
            <v>-5288.83313776759</v>
          </cell>
          <cell r="I418">
            <v>-5040.24525877598</v>
          </cell>
          <cell r="J418">
            <v>-4772.96866860048</v>
          </cell>
          <cell r="K418">
            <v>-4485.26770406728</v>
          </cell>
          <cell r="L418">
            <v>-4177.0378399969</v>
          </cell>
          <cell r="M418">
            <v>-3849.7555836965</v>
          </cell>
          <cell r="N418">
            <v>-3517.4003796531</v>
          </cell>
          <cell r="O418">
            <v>-3168.56262451947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-3549.82737439831</v>
          </cell>
          <cell r="B419">
            <v>-6709.59777650915</v>
          </cell>
          <cell r="C419">
            <v>-6284.14775466792</v>
          </cell>
          <cell r="D419">
            <v>-5957.02635687195</v>
          </cell>
          <cell r="E419">
            <v>-5647.90209934709</v>
          </cell>
          <cell r="F419">
            <v>-5347.91058165541</v>
          </cell>
          <cell r="G419">
            <v>-5090.77135027334</v>
          </cell>
          <cell r="H419">
            <v>-4831.65036074812</v>
          </cell>
          <cell r="I419">
            <v>-4554.52376815613</v>
          </cell>
          <cell r="J419">
            <v>-4256.50009840738</v>
          </cell>
          <cell r="K419">
            <v>-3935.65916948474</v>
          </cell>
          <cell r="L419">
            <v>-3591.72250858506</v>
          </cell>
          <cell r="M419">
            <v>-3225.95553489898</v>
          </cell>
          <cell r="N419">
            <v>-2852.13385396471</v>
          </cell>
          <cell r="O419">
            <v>-2458.60456245206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-3250.01533364698</v>
          </cell>
          <cell r="B420">
            <v>-6079.09241690924</v>
          </cell>
          <cell r="C420">
            <v>-5616.98428894326</v>
          </cell>
          <cell r="D420">
            <v>-5259.27011709604</v>
          </cell>
          <cell r="E420">
            <v>-4922.64119348288</v>
          </cell>
          <cell r="F420">
            <v>-4593.26567905282</v>
          </cell>
          <cell r="G420">
            <v>-4293.79311657849</v>
          </cell>
          <cell r="H420">
            <v>-3986.92499953335</v>
          </cell>
          <cell r="I420">
            <v>-3658.26399580979</v>
          </cell>
          <cell r="J420">
            <v>-3304.71964261848</v>
          </cell>
          <cell r="K420">
            <v>-2924.03588092492</v>
          </cell>
          <cell r="L420">
            <v>-2515.62256700586</v>
          </cell>
          <cell r="M420">
            <v>-2080.36151577852</v>
          </cell>
          <cell r="N420">
            <v>-1631.66268584079</v>
          </cell>
          <cell r="O420">
            <v>-1157.43140327018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-3540.50794295768</v>
          </cell>
          <cell r="B421">
            <v>-6692.2148332507</v>
          </cell>
          <cell r="C421">
            <v>-6265.51746708932</v>
          </cell>
          <cell r="D421">
            <v>-5942.49556547157</v>
          </cell>
          <cell r="E421">
            <v>-5637.17133654471</v>
          </cell>
          <cell r="F421">
            <v>-5350.23224896069</v>
          </cell>
          <cell r="G421">
            <v>-5095.64251415527</v>
          </cell>
          <cell r="H421">
            <v>-4837.36684575946</v>
          </cell>
          <cell r="I421">
            <v>-4561.14853460023</v>
          </cell>
          <cell r="J421">
            <v>-4264.10413738735</v>
          </cell>
          <cell r="K421">
            <v>-3944.31810974563</v>
          </cell>
          <cell r="L421">
            <v>-3601.51863958174</v>
          </cell>
          <cell r="M421">
            <v>-3236.97674497677</v>
          </cell>
          <cell r="N421">
            <v>-2864.47564392336</v>
          </cell>
          <cell r="O421">
            <v>-2472.36905761284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-3512.0001659813</v>
          </cell>
          <cell r="B422">
            <v>-6626.7841747495</v>
          </cell>
          <cell r="C422">
            <v>-6197.07683527969</v>
          </cell>
          <cell r="D422">
            <v>-5870.17341353957</v>
          </cell>
          <cell r="E422">
            <v>-5565.99626927718</v>
          </cell>
          <cell r="F422">
            <v>-5272.28676942815</v>
          </cell>
          <cell r="G422">
            <v>-5012.4811146638</v>
          </cell>
          <cell r="H422">
            <v>-4749.02671605466</v>
          </cell>
          <cell r="I422">
            <v>-4467.22035203599</v>
          </cell>
          <cell r="J422">
            <v>-4164.15539617926</v>
          </cell>
          <cell r="K422">
            <v>-3837.88033902036</v>
          </cell>
          <cell r="L422">
            <v>-3488.08915837307</v>
          </cell>
          <cell r="M422">
            <v>-3116.01168937016</v>
          </cell>
          <cell r="N422">
            <v>-2735.3910869537</v>
          </cell>
          <cell r="O422">
            <v>-2334.53358202863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-3523.74519956446</v>
          </cell>
          <cell r="B423">
            <v>-6652.84612253379</v>
          </cell>
          <cell r="C423">
            <v>-6222.71701471717</v>
          </cell>
          <cell r="D423">
            <v>-5896.50267797581</v>
          </cell>
          <cell r="E423">
            <v>-5588.41235833757</v>
          </cell>
          <cell r="F423">
            <v>-5293.99708412687</v>
          </cell>
          <cell r="G423">
            <v>-5035.15972682527</v>
          </cell>
          <cell r="H423">
            <v>-4772.93287375417</v>
          </cell>
          <cell r="I423">
            <v>-4492.45239278462</v>
          </cell>
          <cell r="J423">
            <v>-4190.81570532529</v>
          </cell>
          <cell r="K423">
            <v>-3866.08024715539</v>
          </cell>
          <cell r="L423">
            <v>-3517.94773816375</v>
          </cell>
          <cell r="M423">
            <v>-3147.65815821185</v>
          </cell>
          <cell r="N423">
            <v>-2768.96379291581</v>
          </cell>
          <cell r="O423">
            <v>-2370.18251430891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-3213.5304065598</v>
          </cell>
          <cell r="B424">
            <v>-6006.46866724391</v>
          </cell>
          <cell r="C424">
            <v>-5550.50835473981</v>
          </cell>
          <cell r="D424">
            <v>-5195.34544724823</v>
          </cell>
          <cell r="E424">
            <v>-4860.25154358505</v>
          </cell>
          <cell r="F424">
            <v>-4529.20161735171</v>
          </cell>
          <cell r="G424">
            <v>-4226.68327468249</v>
          </cell>
          <cell r="H424">
            <v>-3916.350165143</v>
          </cell>
          <cell r="I424">
            <v>-3583.94522143241</v>
          </cell>
          <cell r="J424">
            <v>-3226.36806506443</v>
          </cell>
          <cell r="K424">
            <v>-2841.33694883354</v>
          </cell>
          <cell r="L424">
            <v>-2428.24025831565</v>
          </cell>
          <cell r="M424">
            <v>-1987.93077342331</v>
          </cell>
          <cell r="N424">
            <v>-1533.7930611644</v>
          </cell>
          <cell r="O424">
            <v>-1053.69918733376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-3584.90962565543</v>
          </cell>
          <cell r="B425">
            <v>-6781.08672536636</v>
          </cell>
          <cell r="C425">
            <v>-6357.4622481644</v>
          </cell>
          <cell r="D425">
            <v>-6039.11452553187</v>
          </cell>
          <cell r="E425">
            <v>-5743.63710992092</v>
          </cell>
          <cell r="F425">
            <v>-5461.85606485212</v>
          </cell>
          <cell r="G425">
            <v>-5213.47847504238</v>
          </cell>
          <cell r="H425">
            <v>-4962.21138040195</v>
          </cell>
          <cell r="I425">
            <v>-4693.55793725152</v>
          </cell>
          <cell r="J425">
            <v>-4404.66349551629</v>
          </cell>
          <cell r="K425">
            <v>-4093.66193321043</v>
          </cell>
          <cell r="L425">
            <v>-3760.32708162206</v>
          </cell>
          <cell r="M425">
            <v>-3405.98637616374</v>
          </cell>
          <cell r="N425">
            <v>-3044.47660144794</v>
          </cell>
          <cell r="O425">
            <v>-2664.2164343374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-3112.19902921853</v>
          </cell>
          <cell r="B426">
            <v>-5800.71354532047</v>
          </cell>
          <cell r="C426">
            <v>-5335.14669656753</v>
          </cell>
          <cell r="D426">
            <v>-4965.77382324983</v>
          </cell>
          <cell r="E426">
            <v>-4619.60162653798</v>
          </cell>
          <cell r="F426">
            <v>-4275.6960322577</v>
          </cell>
          <cell r="G426">
            <v>-3958.61511846533</v>
          </cell>
          <cell r="H426">
            <v>-3632.32259825213</v>
          </cell>
          <cell r="I426">
            <v>-3282.69160613374</v>
          </cell>
          <cell r="J426">
            <v>-2906.55607132019</v>
          </cell>
          <cell r="K426">
            <v>-2501.52174228931</v>
          </cell>
          <cell r="L426">
            <v>-2066.87303678144</v>
          </cell>
          <cell r="M426">
            <v>-1603.33429875972</v>
          </cell>
          <cell r="N426">
            <v>-1124.16808528665</v>
          </cell>
          <cell r="O426">
            <v>-617.098583441982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>
            <v>-3324.81458260166</v>
          </cell>
          <cell r="B427">
            <v>-6242.97417431487</v>
          </cell>
          <cell r="C427">
            <v>-5801.16609088588</v>
          </cell>
          <cell r="D427">
            <v>-5457.00781800257</v>
          </cell>
          <cell r="E427">
            <v>-5128.13145452304</v>
          </cell>
          <cell r="F427">
            <v>-4806.32205806839</v>
          </cell>
          <cell r="G427">
            <v>-4519.1694510818</v>
          </cell>
          <cell r="H427">
            <v>-4226.32787277184</v>
          </cell>
          <cell r="I427">
            <v>-3912.80211361288</v>
          </cell>
          <cell r="J427">
            <v>-3575.56443647535</v>
          </cell>
          <cell r="K427">
            <v>-3212.4562124631</v>
          </cell>
          <cell r="L427">
            <v>-2822.97993890506</v>
          </cell>
          <cell r="M427">
            <v>-2408.12899168339</v>
          </cell>
          <cell r="N427">
            <v>-1981.42182318144</v>
          </cell>
          <cell r="O427">
            <v>-1530.89240386381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-3250.29849659919</v>
          </cell>
          <cell r="B428">
            <v>-6085.15434235535</v>
          </cell>
          <cell r="C428">
            <v>-5629.68243934043</v>
          </cell>
          <cell r="D428">
            <v>-5280.77601836943</v>
          </cell>
          <cell r="E428">
            <v>-4948.25946229475</v>
          </cell>
          <cell r="F428">
            <v>-4619.74347691446</v>
          </cell>
          <cell r="G428">
            <v>-4322.16615517464</v>
          </cell>
          <cell r="H428">
            <v>-4017.53959180228</v>
          </cell>
          <cell r="I428">
            <v>-3691.29393765393</v>
          </cell>
          <cell r="J428">
            <v>-3340.3524837568</v>
          </cell>
          <cell r="K428">
            <v>-2962.47365834173</v>
          </cell>
          <cell r="L428">
            <v>-2557.08306804654</v>
          </cell>
          <cell r="M428">
            <v>-2125.07936948116</v>
          </cell>
          <cell r="N428">
            <v>-1679.89080181039</v>
          </cell>
          <cell r="O428">
            <v>-1209.44225943673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>
            <v>-3460.98336557505</v>
          </cell>
          <cell r="B429">
            <v>-6525.65077954317</v>
          </cell>
          <cell r="C429">
            <v>-6091.21817803472</v>
          </cell>
          <cell r="D429">
            <v>-5755.15189151822</v>
          </cell>
          <cell r="E429">
            <v>-5442.71072788355</v>
          </cell>
          <cell r="F429">
            <v>-5144.24015908188</v>
          </cell>
          <cell r="G429">
            <v>-4877.4223060648</v>
          </cell>
          <cell r="H429">
            <v>-4605.95319718697</v>
          </cell>
          <cell r="I429">
            <v>-4315.4958324579</v>
          </cell>
          <cell r="J429">
            <v>-4003.11080831976</v>
          </cell>
          <cell r="K429">
            <v>-3666.79005451421</v>
          </cell>
          <cell r="L429">
            <v>-3306.1753909253</v>
          </cell>
          <cell r="M429">
            <v>-2922.43209662832</v>
          </cell>
          <cell r="N429">
            <v>-2529.24210782543</v>
          </cell>
          <cell r="O429">
            <v>-2114.8373351397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-3203.19156107577</v>
          </cell>
          <cell r="B430">
            <v>-5987.96130825052</v>
          </cell>
          <cell r="C430">
            <v>-5528.40816992683</v>
          </cell>
          <cell r="D430">
            <v>-5172.53368583029</v>
          </cell>
          <cell r="E430">
            <v>-4830.3524535918</v>
          </cell>
          <cell r="F430">
            <v>-4497.00595772712</v>
          </cell>
          <cell r="G430">
            <v>-4192.59191818385</v>
          </cell>
          <cell r="H430">
            <v>-3880.14291576544</v>
          </cell>
          <cell r="I430">
            <v>-3545.45479033302</v>
          </cell>
          <cell r="J430">
            <v>-3185.41774690605</v>
          </cell>
          <cell r="K430">
            <v>-2797.73532776935</v>
          </cell>
          <cell r="L430">
            <v>-2381.78195523225</v>
          </cell>
          <cell r="M430">
            <v>-1938.39356824991</v>
          </cell>
          <cell r="N430">
            <v>-1480.93837915166</v>
          </cell>
          <cell r="O430">
            <v>-997.269035711471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-3581.70266732266</v>
          </cell>
          <cell r="B431">
            <v>-6775.25779458793</v>
          </cell>
          <cell r="C431">
            <v>-6352.30304310496</v>
          </cell>
          <cell r="D431">
            <v>-6035.58340811641</v>
          </cell>
          <cell r="E431">
            <v>-5741.35040998187</v>
          </cell>
          <cell r="F431">
            <v>-5453.53601114709</v>
          </cell>
          <cell r="G431">
            <v>-5203.77357094406</v>
          </cell>
          <cell r="H431">
            <v>-4951.91303074774</v>
          </cell>
          <cell r="I431">
            <v>-4682.61915901787</v>
          </cell>
          <cell r="J431">
            <v>-4393.03473454432</v>
          </cell>
          <cell r="K431">
            <v>-4081.28948917918</v>
          </cell>
          <cell r="L431">
            <v>-3747.15335565073</v>
          </cell>
          <cell r="M431">
            <v>-3391.94902748508</v>
          </cell>
          <cell r="N431">
            <v>-3029.50871995457</v>
          </cell>
          <cell r="O431">
            <v>-2648.24564518078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-3581.75606692644</v>
          </cell>
          <cell r="B432">
            <v>-6777.28403453617</v>
          </cell>
          <cell r="C432">
            <v>-6355.21160423438</v>
          </cell>
          <cell r="D432">
            <v>-6044.29689508624</v>
          </cell>
          <cell r="E432">
            <v>-5752.97520232889</v>
          </cell>
          <cell r="F432">
            <v>-5467.57546081797</v>
          </cell>
          <cell r="G432">
            <v>-5219.1120847431</v>
          </cell>
          <cell r="H432">
            <v>-4968.46245714749</v>
          </cell>
          <cell r="I432">
            <v>-4700.47338943154</v>
          </cell>
          <cell r="J432">
            <v>-4412.29508494671</v>
          </cell>
          <cell r="K432">
            <v>-4102.06510329871</v>
          </cell>
          <cell r="L432">
            <v>-3769.56188436832</v>
          </cell>
          <cell r="M432">
            <v>-3416.11722118409</v>
          </cell>
          <cell r="N432">
            <v>-3055.57320302121</v>
          </cell>
          <cell r="O432">
            <v>-2676.35361446626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-3634.52029255501</v>
          </cell>
          <cell r="B433">
            <v>-6886.51241161128</v>
          </cell>
          <cell r="C433">
            <v>-6467.17798943044</v>
          </cell>
          <cell r="D433">
            <v>-6158.63268497142</v>
          </cell>
          <cell r="E433">
            <v>-5869.93820876484</v>
          </cell>
          <cell r="F433">
            <v>-5585.86968583319</v>
          </cell>
          <cell r="G433">
            <v>-5343.30365152184</v>
          </cell>
          <cell r="H433">
            <v>-5099.79660049159</v>
          </cell>
          <cell r="I433">
            <v>-4839.51885620415</v>
          </cell>
          <cell r="J433">
            <v>-4559.64796393487</v>
          </cell>
          <cell r="K433">
            <v>-4258.37243181094</v>
          </cell>
          <cell r="L433">
            <v>-3935.51670828405</v>
          </cell>
          <cell r="M433">
            <v>-3592.47061195239</v>
          </cell>
          <cell r="N433">
            <v>-3243.13031710279</v>
          </cell>
          <cell r="O433">
            <v>-2875.98633732722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-3406.06158931154</v>
          </cell>
          <cell r="B434">
            <v>-6412.62524278296</v>
          </cell>
          <cell r="C434">
            <v>-5977.873951624</v>
          </cell>
          <cell r="D434">
            <v>-5643.81655348136</v>
          </cell>
          <cell r="E434">
            <v>-5324.27800891293</v>
          </cell>
          <cell r="F434">
            <v>-5008.09209984055</v>
          </cell>
          <cell r="G434">
            <v>-4731.81857599055</v>
          </cell>
          <cell r="H434">
            <v>-4451.65092257657</v>
          </cell>
          <cell r="I434">
            <v>-4151.80486631191</v>
          </cell>
          <cell r="J434">
            <v>-3829.30495238114</v>
          </cell>
          <cell r="K434">
            <v>-3482.0818624628</v>
          </cell>
          <cell r="L434">
            <v>-3109.72068721349</v>
          </cell>
          <cell r="M434">
            <v>-2713.31676789</v>
          </cell>
          <cell r="N434">
            <v>-2306.48547797505</v>
          </cell>
          <cell r="O434">
            <v>-1877.37819338176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-3233.59410420729</v>
          </cell>
          <cell r="B435">
            <v>-6049.07015766558</v>
          </cell>
          <cell r="C435">
            <v>-5595.57837433335</v>
          </cell>
          <cell r="D435">
            <v>-5246.7363430663</v>
          </cell>
          <cell r="E435">
            <v>-4910.4937123347</v>
          </cell>
          <cell r="F435">
            <v>-4578.33432809872</v>
          </cell>
          <cell r="G435">
            <v>-4278.16434584008</v>
          </cell>
          <cell r="H435">
            <v>-3970.88944361295</v>
          </cell>
          <cell r="I435">
            <v>-3641.78547542105</v>
          </cell>
          <cell r="J435">
            <v>-3287.7645959859</v>
          </cell>
          <cell r="K435">
            <v>-2906.56663261126</v>
          </cell>
          <cell r="L435">
            <v>-2497.59987966479</v>
          </cell>
          <cell r="M435">
            <v>-2061.74174303352</v>
          </cell>
          <cell r="N435">
            <v>-1612.40015586674</v>
          </cell>
          <cell r="O435">
            <v>-1137.47553568643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-3093.40381759745</v>
          </cell>
          <cell r="B436">
            <v>-5757.38125913777</v>
          </cell>
          <cell r="C436">
            <v>-5291.68970053652</v>
          </cell>
          <cell r="D436">
            <v>-4923.15410719958</v>
          </cell>
          <cell r="E436">
            <v>-4565.54849486489</v>
          </cell>
          <cell r="F436">
            <v>-4213.34136972624</v>
          </cell>
          <cell r="G436">
            <v>-3891.76495639275</v>
          </cell>
          <cell r="H436">
            <v>-3561.12082787285</v>
          </cell>
          <cell r="I436">
            <v>-3206.79562092648</v>
          </cell>
          <cell r="J436">
            <v>-2825.60230631399</v>
          </cell>
          <cell r="K436">
            <v>-2415.11684070451</v>
          </cell>
          <cell r="L436">
            <v>-1974.59452090814</v>
          </cell>
          <cell r="M436">
            <v>-1504.72547646662</v>
          </cell>
          <cell r="N436">
            <v>-1018.73822662423</v>
          </cell>
          <cell r="O436">
            <v>-504.317445440596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-3365.55051150283</v>
          </cell>
          <cell r="B437">
            <v>-6326.96667330591</v>
          </cell>
          <cell r="C437">
            <v>-5891.6360905224</v>
          </cell>
          <cell r="D437">
            <v>-5560.38502660685</v>
          </cell>
          <cell r="E437">
            <v>-5242.54690142904</v>
          </cell>
          <cell r="F437">
            <v>-4924.69642279355</v>
          </cell>
          <cell r="G437">
            <v>-4644.20650714978</v>
          </cell>
          <cell r="H437">
            <v>-4359.13311111603</v>
          </cell>
          <cell r="I437">
            <v>-4053.98965504398</v>
          </cell>
          <cell r="J437">
            <v>-3725.7830336616</v>
          </cell>
          <cell r="K437">
            <v>-3372.40860789648</v>
          </cell>
          <cell r="L437">
            <v>-2993.42015447695</v>
          </cell>
          <cell r="M437">
            <v>-2589.87286229076</v>
          </cell>
          <cell r="N437">
            <v>-2175.34524277797</v>
          </cell>
          <cell r="O437">
            <v>-1737.94254065372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-3130.62126657736</v>
          </cell>
          <cell r="B438">
            <v>-5838.4571180832</v>
          </cell>
          <cell r="C438">
            <v>-5378.96632222272</v>
          </cell>
          <cell r="D438">
            <v>-5025.47314460688</v>
          </cell>
          <cell r="E438">
            <v>-4681.87491322203</v>
          </cell>
          <cell r="F438">
            <v>-4336.15307184035</v>
          </cell>
          <cell r="G438">
            <v>-4022.07282455957</v>
          </cell>
          <cell r="H438">
            <v>-3699.82455497672</v>
          </cell>
          <cell r="I438">
            <v>-3354.55680992017</v>
          </cell>
          <cell r="J438">
            <v>-2983.12234815778</v>
          </cell>
          <cell r="K438">
            <v>-2583.15479405732</v>
          </cell>
          <cell r="L438">
            <v>-2153.96546502463</v>
          </cell>
          <cell r="M438">
            <v>-1696.3106744229</v>
          </cell>
          <cell r="N438">
            <v>-1223.48444913867</v>
          </cell>
          <cell r="O438">
            <v>-723.247870603555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-3110.96015636576</v>
          </cell>
          <cell r="B439">
            <v>-5795.87208240627</v>
          </cell>
          <cell r="C439">
            <v>-5327.64373928448</v>
          </cell>
          <cell r="D439">
            <v>-4957.65117825704</v>
          </cell>
          <cell r="E439">
            <v>-4606.21131678348</v>
          </cell>
          <cell r="F439">
            <v>-4256.967101955</v>
          </cell>
          <cell r="G439">
            <v>-3937.93750215556</v>
          </cell>
          <cell r="H439">
            <v>-3610.0778893405</v>
          </cell>
          <cell r="I439">
            <v>-3258.75792950017</v>
          </cell>
          <cell r="J439">
            <v>-2880.80234713095</v>
          </cell>
          <cell r="K439">
            <v>-2473.80664327551</v>
          </cell>
          <cell r="L439">
            <v>-2037.04432856521</v>
          </cell>
          <cell r="M439">
            <v>-1571.22786411862</v>
          </cell>
          <cell r="N439">
            <v>-1089.60713064592</v>
          </cell>
          <cell r="O439">
            <v>-579.892525788033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>
            <v>-3138.60442669225</v>
          </cell>
          <cell r="B440">
            <v>-5853.33836127255</v>
          </cell>
          <cell r="C440">
            <v>-5390.25784846204</v>
          </cell>
          <cell r="D440">
            <v>-5033.86398051557</v>
          </cell>
          <cell r="E440">
            <v>-4698.49103808026</v>
          </cell>
          <cell r="F440">
            <v>-4365.53097847285</v>
          </cell>
          <cell r="G440">
            <v>-4054.88504643386</v>
          </cell>
          <cell r="H440">
            <v>-3734.79403942201</v>
          </cell>
          <cell r="I440">
            <v>-3391.85325517458</v>
          </cell>
          <cell r="J440">
            <v>-3022.92600243666</v>
          </cell>
          <cell r="K440">
            <v>-2625.66062807363</v>
          </cell>
          <cell r="L440">
            <v>-2199.38292645345</v>
          </cell>
          <cell r="M440">
            <v>-1744.86613002767</v>
          </cell>
          <cell r="N440">
            <v>-1275.42118000196</v>
          </cell>
          <cell r="O440">
            <v>-778.828703471643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-3678.98650196663</v>
          </cell>
          <cell r="B441">
            <v>-6976.29906891554</v>
          </cell>
          <cell r="C441">
            <v>-6559.86091966763</v>
          </cell>
          <cell r="D441">
            <v>-6254.89526833157</v>
          </cell>
          <cell r="E441">
            <v>-5976.96130389966</v>
          </cell>
          <cell r="F441">
            <v>-5710.57606758516</v>
          </cell>
          <cell r="G441">
            <v>-5477.04753746657</v>
          </cell>
          <cell r="H441">
            <v>-5241.79012364737</v>
          </cell>
          <cell r="I441">
            <v>-4990.41462307569</v>
          </cell>
          <cell r="J441">
            <v>-4720.13489218515</v>
          </cell>
          <cell r="K441">
            <v>-4429.19691071211</v>
          </cell>
          <cell r="L441">
            <v>-4117.47946627067</v>
          </cell>
          <cell r="M441">
            <v>-3786.43814506492</v>
          </cell>
          <cell r="N441">
            <v>-3450.03278474466</v>
          </cell>
          <cell r="O441">
            <v>-3096.82971457025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-3547.54545851586</v>
          </cell>
          <cell r="B442">
            <v>-6703.21863966655</v>
          </cell>
          <cell r="C442">
            <v>-6278.51285272783</v>
          </cell>
          <cell r="D442">
            <v>-5961.6663652365</v>
          </cell>
          <cell r="E442">
            <v>-5667.91880421139</v>
          </cell>
          <cell r="F442">
            <v>-5374.65560962812</v>
          </cell>
          <cell r="G442">
            <v>-5120.14317780682</v>
          </cell>
          <cell r="H442">
            <v>-4863.39258876695</v>
          </cell>
          <cell r="I442">
            <v>-4588.81990266929</v>
          </cell>
          <cell r="J442">
            <v>-4293.54849826026</v>
          </cell>
          <cell r="K442">
            <v>-3975.67342398304</v>
          </cell>
          <cell r="L442">
            <v>-3634.9329409381</v>
          </cell>
          <cell r="M442">
            <v>-3272.61019649466</v>
          </cell>
          <cell r="N442">
            <v>-2902.50020547555</v>
          </cell>
          <cell r="O442">
            <v>-2512.97067580698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-3486.19015448718</v>
          </cell>
          <cell r="B443">
            <v>-6578.47230011181</v>
          </cell>
          <cell r="C443">
            <v>-6149.47697919349</v>
          </cell>
          <cell r="D443">
            <v>-5827.1189349352</v>
          </cell>
          <cell r="E443">
            <v>-5528.21467996228</v>
          </cell>
          <cell r="F443">
            <v>-5235.45949353418</v>
          </cell>
          <cell r="G443">
            <v>-4974.36478692055</v>
          </cell>
          <cell r="H443">
            <v>-4709.23053247776</v>
          </cell>
          <cell r="I443">
            <v>-4425.60660580706</v>
          </cell>
          <cell r="J443">
            <v>-4120.58429642386</v>
          </cell>
          <cell r="K443">
            <v>-3792.19885042557</v>
          </cell>
          <cell r="L443">
            <v>-3440.13452684046</v>
          </cell>
          <cell r="M443">
            <v>-3065.60636403414</v>
          </cell>
          <cell r="N443">
            <v>-2682.34589495706</v>
          </cell>
          <cell r="O443">
            <v>-2278.64250279012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-3494.02289794987</v>
          </cell>
          <cell r="B444">
            <v>-6590.49884688739</v>
          </cell>
          <cell r="C444">
            <v>-6160.93014561445</v>
          </cell>
          <cell r="D444">
            <v>-5834.7159092423</v>
          </cell>
          <cell r="E444">
            <v>-5520.89816585238</v>
          </cell>
          <cell r="F444">
            <v>-5216.60190232159</v>
          </cell>
          <cell r="G444">
            <v>-4952.37463497625</v>
          </cell>
          <cell r="H444">
            <v>-4685.11500896212</v>
          </cell>
          <cell r="I444">
            <v>-4399.20309766748</v>
          </cell>
          <cell r="J444">
            <v>-4091.71475277915</v>
          </cell>
          <cell r="K444">
            <v>-3760.67217990473</v>
          </cell>
          <cell r="L444">
            <v>-3405.74409640447</v>
          </cell>
          <cell r="M444">
            <v>-3028.13020593241</v>
          </cell>
          <cell r="N444">
            <v>-2641.54410275742</v>
          </cell>
          <cell r="O444">
            <v>-2234.25725224883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>
            <v>-3650.45625454977</v>
          </cell>
          <cell r="B445">
            <v>-6915.4745486779</v>
          </cell>
          <cell r="C445">
            <v>-6498.15803332243</v>
          </cell>
          <cell r="D445">
            <v>-6185.08963849521</v>
          </cell>
          <cell r="E445">
            <v>-5896.55006963036</v>
          </cell>
          <cell r="F445">
            <v>-5616.98537605842</v>
          </cell>
          <cell r="G445">
            <v>-5376.4785878368</v>
          </cell>
          <cell r="H445">
            <v>-5134.74050600041</v>
          </cell>
          <cell r="I445">
            <v>-4876.37365990946</v>
          </cell>
          <cell r="J445">
            <v>-4598.56118715276</v>
          </cell>
          <cell r="K445">
            <v>-4299.50455643923</v>
          </cell>
          <cell r="L445">
            <v>-3979.03931196429</v>
          </cell>
          <cell r="M445">
            <v>-3638.56995522744</v>
          </cell>
          <cell r="N445">
            <v>-3292.00575752242</v>
          </cell>
          <cell r="O445">
            <v>-2927.854071969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-3214.47628994915</v>
          </cell>
          <cell r="B446">
            <v>-6013.00032995886</v>
          </cell>
          <cell r="C446">
            <v>-5559.46713735952</v>
          </cell>
          <cell r="D446">
            <v>-5217.55888958687</v>
          </cell>
          <cell r="E446">
            <v>-4888.72515655761</v>
          </cell>
          <cell r="F446">
            <v>-4554.50219271933</v>
          </cell>
          <cell r="G446">
            <v>-4253.10888640085</v>
          </cell>
          <cell r="H446">
            <v>-3944.83560368919</v>
          </cell>
          <cell r="I446">
            <v>-3614.65034896586</v>
          </cell>
          <cell r="J446">
            <v>-3259.46521035654</v>
          </cell>
          <cell r="K446">
            <v>-2877.01180339429</v>
          </cell>
          <cell r="L446">
            <v>-2466.69294345979</v>
          </cell>
          <cell r="M446">
            <v>-2029.37693231308</v>
          </cell>
          <cell r="N446">
            <v>-1578.46509199141</v>
          </cell>
          <cell r="O446">
            <v>-1101.84751587494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>
            <v>-3198.21190411219</v>
          </cell>
          <cell r="B447">
            <v>-5980.56059359814</v>
          </cell>
          <cell r="C447">
            <v>-5530.32114161227</v>
          </cell>
          <cell r="D447">
            <v>-5179.34813640318</v>
          </cell>
          <cell r="E447">
            <v>-4837.71810406826</v>
          </cell>
          <cell r="F447">
            <v>-4497.53323966335</v>
          </cell>
          <cell r="G447">
            <v>-4192.31208993177</v>
          </cell>
          <cell r="H447">
            <v>-3880.09139683492</v>
          </cell>
          <cell r="I447">
            <v>-3545.64787905302</v>
          </cell>
          <cell r="J447">
            <v>-3185.87468909666</v>
          </cell>
          <cell r="K447">
            <v>-2798.47639579572</v>
          </cell>
          <cell r="L447">
            <v>-2382.8294177869</v>
          </cell>
          <cell r="M447">
            <v>-1939.77100027084</v>
          </cell>
          <cell r="N447">
            <v>-1482.6716082916</v>
          </cell>
          <cell r="O447">
            <v>-999.385472159917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-3403.88720627071</v>
          </cell>
          <cell r="B448">
            <v>-6406.90646950462</v>
          </cell>
          <cell r="C448">
            <v>-5967.65161317753</v>
          </cell>
          <cell r="D448">
            <v>-5636.38049094478</v>
          </cell>
          <cell r="E448">
            <v>-5320.46030464743</v>
          </cell>
          <cell r="F448">
            <v>-5013.43050728033</v>
          </cell>
          <cell r="G448">
            <v>-4738.96932003236</v>
          </cell>
          <cell r="H448">
            <v>-4459.45666728734</v>
          </cell>
          <cell r="I448">
            <v>-4160.31589154693</v>
          </cell>
          <cell r="J448">
            <v>-3838.57611327041</v>
          </cell>
          <cell r="K448">
            <v>-3492.17208592763</v>
          </cell>
          <cell r="L448">
            <v>-3120.69364359525</v>
          </cell>
          <cell r="M448">
            <v>-2725.24090165413</v>
          </cell>
          <cell r="N448">
            <v>-2319.43471587873</v>
          </cell>
          <cell r="O448">
            <v>-1891.43203253842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-3130.26866344927</v>
          </cell>
          <cell r="B449">
            <v>-5834.18207599055</v>
          </cell>
          <cell r="C449">
            <v>-5368.85686482974</v>
          </cell>
          <cell r="D449">
            <v>-5007.95335804251</v>
          </cell>
          <cell r="E449">
            <v>-4659.65252852305</v>
          </cell>
          <cell r="F449">
            <v>-4308.06183163501</v>
          </cell>
          <cell r="G449">
            <v>-3991.23410465579</v>
          </cell>
          <cell r="H449">
            <v>-3666.57740044389</v>
          </cell>
          <cell r="I449">
            <v>-3318.71432952519</v>
          </cell>
          <cell r="J449">
            <v>-2944.48304530532</v>
          </cell>
          <cell r="K449">
            <v>-2541.50155627199</v>
          </cell>
          <cell r="L449">
            <v>-2109.06430058429</v>
          </cell>
          <cell r="M449">
            <v>-1647.90945046094</v>
          </cell>
          <cell r="N449">
            <v>-1171.31143481777</v>
          </cell>
          <cell r="O449">
            <v>-667.010264156322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-3164.67759588468</v>
          </cell>
          <cell r="B450">
            <v>-5912.64427741318</v>
          </cell>
          <cell r="C450">
            <v>-5454.43726930027</v>
          </cell>
          <cell r="D450">
            <v>-5097.52883851977</v>
          </cell>
          <cell r="E450">
            <v>-4751.03008664381</v>
          </cell>
          <cell r="F450">
            <v>-4408.72552504155</v>
          </cell>
          <cell r="G450">
            <v>-4098.72327965956</v>
          </cell>
          <cell r="H450">
            <v>-3780.85507605581</v>
          </cell>
          <cell r="I450">
            <v>-3440.31638935376</v>
          </cell>
          <cell r="J450">
            <v>-3073.97650521165</v>
          </cell>
          <cell r="K450">
            <v>-2679.50036103311</v>
          </cell>
          <cell r="L450">
            <v>-2256.22742734507</v>
          </cell>
          <cell r="M450">
            <v>-1804.94966423534</v>
          </cell>
          <cell r="N450">
            <v>-1338.9942046594</v>
          </cell>
          <cell r="O450">
            <v>-846.163114231539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-3237.24720756466</v>
          </cell>
          <cell r="B451">
            <v>-6058.90917054283</v>
          </cell>
          <cell r="C451">
            <v>-5603.24547420135</v>
          </cell>
          <cell r="D451">
            <v>-5244.33513673459</v>
          </cell>
          <cell r="E451">
            <v>-4902.7748655061</v>
          </cell>
          <cell r="F451">
            <v>-4565.45609751049</v>
          </cell>
          <cell r="G451">
            <v>-4263.56479918081</v>
          </cell>
          <cell r="H451">
            <v>-3955.01123950273</v>
          </cell>
          <cell r="I451">
            <v>-3624.5301767452</v>
          </cell>
          <cell r="J451">
            <v>-3269.02514642134</v>
          </cell>
          <cell r="K451">
            <v>-2886.22793640207</v>
          </cell>
          <cell r="L451">
            <v>-2475.53766040306</v>
          </cell>
          <cell r="M451">
            <v>-2037.82232188017</v>
          </cell>
          <cell r="N451">
            <v>-1586.47923067765</v>
          </cell>
          <cell r="O451">
            <v>-1109.39784723635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-3276.49398608728</v>
          </cell>
          <cell r="B452">
            <v>-6144.44835508027</v>
          </cell>
          <cell r="C452">
            <v>-5698.17881807334</v>
          </cell>
          <cell r="D452">
            <v>-5353.87095251288</v>
          </cell>
          <cell r="E452">
            <v>-5026.21942765546</v>
          </cell>
          <cell r="F452">
            <v>-4695.12449397246</v>
          </cell>
          <cell r="G452">
            <v>-4401.06100904469</v>
          </cell>
          <cell r="H452">
            <v>-4101.36107229473</v>
          </cell>
          <cell r="I452">
            <v>-3780.43134474673</v>
          </cell>
          <cell r="J452">
            <v>-3435.21727846577</v>
          </cell>
          <cell r="K452">
            <v>-3063.51148505945</v>
          </cell>
          <cell r="L452">
            <v>-2664.77214288338</v>
          </cell>
          <cell r="M452">
            <v>-2239.93705852153</v>
          </cell>
          <cell r="N452">
            <v>-1802.47261079782</v>
          </cell>
          <cell r="O452">
            <v>-1340.34884428388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-3789.56932791844</v>
          </cell>
          <cell r="B453">
            <v>-7206.05459406681</v>
          </cell>
          <cell r="C453">
            <v>-6804.75273051141</v>
          </cell>
          <cell r="D453">
            <v>-6510.18993079558</v>
          </cell>
          <cell r="E453">
            <v>-6234.81780395093</v>
          </cell>
          <cell r="F453">
            <v>-5974.86492627632</v>
          </cell>
          <cell r="G453">
            <v>-5755.44693288366</v>
          </cell>
          <cell r="H453">
            <v>-5536.5566562396</v>
          </cell>
          <cell r="I453">
            <v>-5302.84883218591</v>
          </cell>
          <cell r="J453">
            <v>-5051.60298840331</v>
          </cell>
          <cell r="K453">
            <v>-4781.18097654186</v>
          </cell>
          <cell r="L453">
            <v>-4491.56777736986</v>
          </cell>
          <cell r="M453">
            <v>-4184.35114382072</v>
          </cell>
          <cell r="N453">
            <v>-3873.61561119564</v>
          </cell>
          <cell r="O453">
            <v>-3548.07961653373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-3166.16853081926</v>
          </cell>
          <cell r="B454">
            <v>-5910.52371983257</v>
          </cell>
          <cell r="C454">
            <v>-5449.60559694355</v>
          </cell>
          <cell r="D454">
            <v>-5087.5410259627</v>
          </cell>
          <cell r="E454">
            <v>-4739.50624500984</v>
          </cell>
          <cell r="F454">
            <v>-4391.90346763409</v>
          </cell>
          <cell r="G454">
            <v>-4079.83703718466</v>
          </cell>
          <cell r="H454">
            <v>-3760.37546513477</v>
          </cell>
          <cell r="I454">
            <v>-3418.12043795166</v>
          </cell>
          <cell r="J454">
            <v>-3049.93083899222</v>
          </cell>
          <cell r="K454">
            <v>-2653.461489289</v>
          </cell>
          <cell r="L454">
            <v>-2228.04050489027</v>
          </cell>
          <cell r="M454">
            <v>-1774.44803977177</v>
          </cell>
          <cell r="N454">
            <v>-1305.99807439349</v>
          </cell>
          <cell r="O454">
            <v>-810.478930656039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-3447.0693318807</v>
          </cell>
          <cell r="B455">
            <v>-6498.63491055753</v>
          </cell>
          <cell r="C455">
            <v>-6066.25850327756</v>
          </cell>
          <cell r="D455">
            <v>-5745.36309371712</v>
          </cell>
          <cell r="E455">
            <v>-5444.34045926958</v>
          </cell>
          <cell r="F455">
            <v>-5144.37613608779</v>
          </cell>
          <cell r="G455">
            <v>-4877.73906404858</v>
          </cell>
          <cell r="H455">
            <v>-4606.97391057376</v>
          </cell>
          <cell r="I455">
            <v>-4317.27127677779</v>
          </cell>
          <cell r="J455">
            <v>-4005.70027166852</v>
          </cell>
          <cell r="K455">
            <v>-3670.25615727534</v>
          </cell>
          <cell r="L455">
            <v>-3310.58676292387</v>
          </cell>
          <cell r="M455">
            <v>-2927.86154754263</v>
          </cell>
          <cell r="N455">
            <v>-2535.76924779677</v>
          </cell>
          <cell r="O455">
            <v>-2122.54680659309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-3181.53672165893</v>
          </cell>
          <cell r="B456">
            <v>-5941.2236245932</v>
          </cell>
          <cell r="C456">
            <v>-5482.07521088084</v>
          </cell>
          <cell r="D456">
            <v>-5123.57236679369</v>
          </cell>
          <cell r="E456">
            <v>-4780.49658704055</v>
          </cell>
          <cell r="F456">
            <v>-4441.57567013759</v>
          </cell>
          <cell r="G456">
            <v>-4133.45440083645</v>
          </cell>
          <cell r="H456">
            <v>-3817.4133549529</v>
          </cell>
          <cell r="I456">
            <v>-3478.84862942886</v>
          </cell>
          <cell r="J456">
            <v>-3114.63505933414</v>
          </cell>
          <cell r="K456">
            <v>-2722.45103484258</v>
          </cell>
          <cell r="L456">
            <v>-2301.6474296956</v>
          </cell>
          <cell r="M456">
            <v>-1853.03142987312</v>
          </cell>
          <cell r="N456">
            <v>-1389.94363883184</v>
          </cell>
          <cell r="O456">
            <v>-900.203575853753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-3291.66492279745</v>
          </cell>
          <cell r="B457">
            <v>-6171.11319633732</v>
          </cell>
          <cell r="C457">
            <v>-5717.02637637784</v>
          </cell>
          <cell r="D457">
            <v>-5366.1906251534</v>
          </cell>
          <cell r="E457">
            <v>-5031.99393487068</v>
          </cell>
          <cell r="F457">
            <v>-4705.11678750134</v>
          </cell>
          <cell r="G457">
            <v>-4411.83416489167</v>
          </cell>
          <cell r="H457">
            <v>-4112.21396152993</v>
          </cell>
          <cell r="I457">
            <v>-3791.37447218784</v>
          </cell>
          <cell r="J457">
            <v>-3446.25687398331</v>
          </cell>
          <cell r="K457">
            <v>-3074.65567702255</v>
          </cell>
          <cell r="L457">
            <v>-2676.02841208429</v>
          </cell>
          <cell r="M457">
            <v>-2251.31474510914</v>
          </cell>
          <cell r="N457">
            <v>-1813.98050141776</v>
          </cell>
          <cell r="O457">
            <v>-1351.99768631521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-3235.55631958946</v>
          </cell>
          <cell r="B458">
            <v>-6057.13125228511</v>
          </cell>
          <cell r="C458">
            <v>-5601.9178060637</v>
          </cell>
          <cell r="D458">
            <v>-5245.64697263955</v>
          </cell>
          <cell r="E458">
            <v>-4911.86694759004</v>
          </cell>
          <cell r="F458">
            <v>-4579.94634349016</v>
          </cell>
          <cell r="G458">
            <v>-4279.80126001374</v>
          </cell>
          <cell r="H458">
            <v>-3972.60770413234</v>
          </cell>
          <cell r="I458">
            <v>-3643.59165821746</v>
          </cell>
          <cell r="J458">
            <v>-3289.66547981779</v>
          </cell>
          <cell r="K458">
            <v>-2908.56960800701</v>
          </cell>
          <cell r="L458">
            <v>-2499.71283361694</v>
          </cell>
          <cell r="M458">
            <v>-2063.97325210411</v>
          </cell>
          <cell r="N458">
            <v>-1614.75938515683</v>
          </cell>
          <cell r="O458">
            <v>-1139.97243908947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-3089.06539352713</v>
          </cell>
          <cell r="B459">
            <v>-5752.04037937437</v>
          </cell>
          <cell r="C459">
            <v>-5285.5891649125</v>
          </cell>
          <cell r="D459">
            <v>-4923.5449966131</v>
          </cell>
          <cell r="E459">
            <v>-4572.17748566802</v>
          </cell>
          <cell r="F459">
            <v>-4223.25402382604</v>
          </cell>
          <cell r="G459">
            <v>-3902.97017800227</v>
          </cell>
          <cell r="H459">
            <v>-3573.44746587254</v>
          </cell>
          <cell r="I459">
            <v>-3220.32929935476</v>
          </cell>
          <cell r="J459">
            <v>-2840.43698867893</v>
          </cell>
          <cell r="K459">
            <v>-2431.35331479599</v>
          </cell>
          <cell r="L459">
            <v>-1992.34182398778</v>
          </cell>
          <cell r="M459">
            <v>-1524.10068558835</v>
          </cell>
          <cell r="N459">
            <v>-1039.86793289165</v>
          </cell>
          <cell r="O459">
            <v>-527.33764249996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-3274.283323756</v>
          </cell>
          <cell r="B460">
            <v>-6134.20982869494</v>
          </cell>
          <cell r="C460">
            <v>-5682.27055246645</v>
          </cell>
          <cell r="D460">
            <v>-5336.25947950862</v>
          </cell>
          <cell r="E460">
            <v>-5008.73426191803</v>
          </cell>
          <cell r="F460">
            <v>-4683.64397184057</v>
          </cell>
          <cell r="G460">
            <v>-4389.78164682478</v>
          </cell>
          <cell r="H460">
            <v>-4089.25678991512</v>
          </cell>
          <cell r="I460">
            <v>-3767.4378122254</v>
          </cell>
          <cell r="J460">
            <v>-3421.26551299909</v>
          </cell>
          <cell r="K460">
            <v>-3048.5270536726</v>
          </cell>
          <cell r="L460">
            <v>-2648.6749198982</v>
          </cell>
          <cell r="M460">
            <v>-2222.64061217329</v>
          </cell>
          <cell r="N460">
            <v>-1783.8838851212</v>
          </cell>
          <cell r="O460">
            <v>-1320.3674734152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-3134.88189240619</v>
          </cell>
          <cell r="B461">
            <v>-5842.74807734773</v>
          </cell>
          <cell r="C461">
            <v>-5381.67945366735</v>
          </cell>
          <cell r="D461">
            <v>-5016.94846629312</v>
          </cell>
          <cell r="E461">
            <v>-4662.11122976774</v>
          </cell>
          <cell r="F461">
            <v>-4312.35317164359</v>
          </cell>
          <cell r="G461">
            <v>-3996.01919295185</v>
          </cell>
          <cell r="H461">
            <v>-3671.49373845634</v>
          </cell>
          <cell r="I461">
            <v>-3323.77347651632</v>
          </cell>
          <cell r="J461">
            <v>-2949.69584166424</v>
          </cell>
          <cell r="K461">
            <v>-2546.88013318005</v>
          </cell>
          <cell r="L461">
            <v>-2114.62132503474</v>
          </cell>
          <cell r="M461">
            <v>-1653.65897878187</v>
          </cell>
          <cell r="N461">
            <v>-1177.26820860331</v>
          </cell>
          <cell r="O461">
            <v>-673.190575392115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-3093.11295402559</v>
          </cell>
          <cell r="B462">
            <v>-5754.37268338681</v>
          </cell>
          <cell r="C462">
            <v>-5285.88294717215</v>
          </cell>
          <cell r="D462">
            <v>-4917.83227260797</v>
          </cell>
          <cell r="E462">
            <v>-4572.98112272613</v>
          </cell>
          <cell r="F462">
            <v>-4222.68012422079</v>
          </cell>
          <cell r="G462">
            <v>-3901.73692367888</v>
          </cell>
          <cell r="H462">
            <v>-3571.85815925187</v>
          </cell>
          <cell r="I462">
            <v>-3218.35778370574</v>
          </cell>
          <cell r="J462">
            <v>-2838.05332529313</v>
          </cell>
          <cell r="K462">
            <v>-2428.52572752377</v>
          </cell>
          <cell r="L462">
            <v>-1989.03562991388</v>
          </cell>
          <cell r="M462">
            <v>-1520.27894917319</v>
          </cell>
          <cell r="N462">
            <v>-1035.49041129319</v>
          </cell>
          <cell r="O462">
            <v>-522.361408620274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-3331.36951207186</v>
          </cell>
          <cell r="B463">
            <v>-6255.51770596216</v>
          </cell>
          <cell r="C463">
            <v>-5813.26488331004</v>
          </cell>
          <cell r="D463">
            <v>-5473.56658489392</v>
          </cell>
          <cell r="E463">
            <v>-5149.05680493779</v>
          </cell>
          <cell r="F463">
            <v>-4829.172156312</v>
          </cell>
          <cell r="G463">
            <v>-4543.49336314027</v>
          </cell>
          <cell r="H463">
            <v>-4252.22105069759</v>
          </cell>
          <cell r="I463">
            <v>-3940.38820317984</v>
          </cell>
          <cell r="J463">
            <v>-3604.97453576375</v>
          </cell>
          <cell r="K463">
            <v>-3243.83219367997</v>
          </cell>
          <cell r="L463">
            <v>-2856.47414898155</v>
          </cell>
          <cell r="M463">
            <v>-2443.90614382283</v>
          </cell>
          <cell r="N463">
            <v>-2019.65887851722</v>
          </cell>
          <cell r="O463">
            <v>-1571.780600666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-3515.83610007875</v>
          </cell>
          <cell r="B464">
            <v>-6643.40593883892</v>
          </cell>
          <cell r="C464">
            <v>-6221.45092700321</v>
          </cell>
          <cell r="D464">
            <v>-5901.63283667133</v>
          </cell>
          <cell r="E464">
            <v>-5593.31537357409</v>
          </cell>
          <cell r="F464">
            <v>-5299.50450938026</v>
          </cell>
          <cell r="G464">
            <v>-5041.55603106407</v>
          </cell>
          <cell r="H464">
            <v>-4780.2645224401</v>
          </cell>
          <cell r="I464">
            <v>-4500.78949679838</v>
          </cell>
          <cell r="J464">
            <v>-4200.23677054429</v>
          </cell>
          <cell r="K464">
            <v>-3876.66905355556</v>
          </cell>
          <cell r="L464">
            <v>-3529.79531127727</v>
          </cell>
          <cell r="M464">
            <v>-3160.86184862053</v>
          </cell>
          <cell r="N464">
            <v>-2783.62925027913</v>
          </cell>
          <cell r="O464">
            <v>-2386.42284864498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-3109.29523968413</v>
          </cell>
          <cell r="B465">
            <v>-5791.72917792541</v>
          </cell>
          <cell r="C465">
            <v>-5324.9711239291</v>
          </cell>
          <cell r="D465">
            <v>-4961.02071016413</v>
          </cell>
          <cell r="E465">
            <v>-4611.44690078991</v>
          </cell>
          <cell r="F465">
            <v>-4263.65136647059</v>
          </cell>
          <cell r="G465">
            <v>-3945.34096747402</v>
          </cell>
          <cell r="H465">
            <v>-3618.12586710466</v>
          </cell>
          <cell r="I465">
            <v>-3267.50005703848</v>
          </cell>
          <cell r="J465">
            <v>-2890.29258460301</v>
          </cell>
          <cell r="K465">
            <v>-2484.10300945415</v>
          </cell>
          <cell r="L465">
            <v>-2048.20946426249</v>
          </cell>
          <cell r="M465">
            <v>-1583.32915522451</v>
          </cell>
          <cell r="N465">
            <v>-1102.71731228331</v>
          </cell>
          <cell r="O465">
            <v>-594.089861805252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-3476.1392079487</v>
          </cell>
          <cell r="B466">
            <v>-6554.95527587884</v>
          </cell>
          <cell r="C466">
            <v>-6119.88159987509</v>
          </cell>
          <cell r="D466">
            <v>-5790.97095028059</v>
          </cell>
          <cell r="E466">
            <v>-5483.68323511039</v>
          </cell>
          <cell r="F466">
            <v>-5180.17914237225</v>
          </cell>
          <cell r="G466">
            <v>-4914.24595049432</v>
          </cell>
          <cell r="H466">
            <v>-4644.89935968463</v>
          </cell>
          <cell r="I466">
            <v>-4356.73348808547</v>
          </cell>
          <cell r="J466">
            <v>-4046.81709701697</v>
          </cell>
          <cell r="K466">
            <v>-3713.1572447317</v>
          </cell>
          <cell r="L466">
            <v>-3355.40943331355</v>
          </cell>
          <cell r="M466">
            <v>-2974.75617442173</v>
          </cell>
          <cell r="N466">
            <v>-2584.89548645321</v>
          </cell>
          <cell r="O466">
            <v>-2174.07909892785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-3110.72656015966</v>
          </cell>
          <cell r="B467">
            <v>-5794.77455375829</v>
          </cell>
          <cell r="C467">
            <v>-5329.05915995624</v>
          </cell>
          <cell r="D467">
            <v>-4969.03771528865</v>
          </cell>
          <cell r="E467">
            <v>-4623.25581289189</v>
          </cell>
          <cell r="F467">
            <v>-4278.50509552106</v>
          </cell>
          <cell r="G467">
            <v>-3961.54111679944</v>
          </cell>
          <cell r="H467">
            <v>-3635.51609122863</v>
          </cell>
          <cell r="I467">
            <v>-3286.17312999119</v>
          </cell>
          <cell r="J467">
            <v>-2910.34802799616</v>
          </cell>
          <cell r="K467">
            <v>-2505.64819740346</v>
          </cell>
          <cell r="L467">
            <v>-2071.35999240363</v>
          </cell>
          <cell r="M467">
            <v>-1608.20970739449</v>
          </cell>
          <cell r="N467">
            <v>-1129.4621376377</v>
          </cell>
          <cell r="O467">
            <v>-622.843745822201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-3729.44337851047</v>
          </cell>
          <cell r="B468">
            <v>-7079.76141942635</v>
          </cell>
          <cell r="C468">
            <v>-6667.87675962509</v>
          </cell>
          <cell r="D468">
            <v>-6360.91389480522</v>
          </cell>
          <cell r="E468">
            <v>-6079.18452774634</v>
          </cell>
          <cell r="F468">
            <v>-5809.07121006977</v>
          </cell>
          <cell r="G468">
            <v>-5579.5231087387</v>
          </cell>
          <cell r="H468">
            <v>-5349.81432455341</v>
          </cell>
          <cell r="I468">
            <v>-5104.43193401158</v>
          </cell>
          <cell r="J468">
            <v>-4840.60810678986</v>
          </cell>
          <cell r="K468">
            <v>-4556.62925120415</v>
          </cell>
          <cell r="L468">
            <v>-4252.4091540397</v>
          </cell>
          <cell r="M468">
            <v>-3929.44925230332</v>
          </cell>
          <cell r="N468">
            <v>-3601.75065940955</v>
          </cell>
          <cell r="O468">
            <v>-3257.93231928332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>
            <v>-3665.11664472285</v>
          </cell>
          <cell r="B469">
            <v>-6947.48761856543</v>
          </cell>
          <cell r="C469">
            <v>-6535.43940194279</v>
          </cell>
          <cell r="D469">
            <v>-6236.45427405284</v>
          </cell>
          <cell r="E469">
            <v>-5956.90473106131</v>
          </cell>
          <cell r="F469">
            <v>-5684.35551478303</v>
          </cell>
          <cell r="G469">
            <v>-5448.72968792916</v>
          </cell>
          <cell r="H469">
            <v>-5211.92086239181</v>
          </cell>
          <cell r="I469">
            <v>-4958.86982032772</v>
          </cell>
          <cell r="J469">
            <v>-4686.78513447728</v>
          </cell>
          <cell r="K469">
            <v>-4393.9015280371</v>
          </cell>
          <cell r="L469">
            <v>-4080.0879613688</v>
          </cell>
          <cell r="M469">
            <v>-3746.78724385732</v>
          </cell>
          <cell r="N469">
            <v>-3407.94763108716</v>
          </cell>
          <cell r="O469">
            <v>-3052.12078445601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-3752.6748204102</v>
          </cell>
          <cell r="B470">
            <v>-7132.00115339687</v>
          </cell>
          <cell r="C470">
            <v>-6726.64054314347</v>
          </cell>
          <cell r="D470">
            <v>-6430.06743608003</v>
          </cell>
          <cell r="E470">
            <v>-6161.40191232606</v>
          </cell>
          <cell r="F470">
            <v>-5898.89049106704</v>
          </cell>
          <cell r="G470">
            <v>-5675.38344764844</v>
          </cell>
          <cell r="H470">
            <v>-5452.05583908269</v>
          </cell>
          <cell r="I470">
            <v>-5213.5560605532</v>
          </cell>
          <cell r="J470">
            <v>-4957.14807313561</v>
          </cell>
          <cell r="K470">
            <v>-4681.1616645191</v>
          </cell>
          <cell r="L470">
            <v>-4385.55359250491</v>
          </cell>
          <cell r="M470">
            <v>-4071.875186061</v>
          </cell>
          <cell r="N470">
            <v>-3754.17773881213</v>
          </cell>
          <cell r="O470">
            <v>-3421.13785550714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-3174.79750908355</v>
          </cell>
          <cell r="B471">
            <v>-5924.22282976198</v>
          </cell>
          <cell r="C471">
            <v>-5457.6747378972</v>
          </cell>
          <cell r="D471">
            <v>-5094.92178385274</v>
          </cell>
          <cell r="E471">
            <v>-4753.3770910925</v>
          </cell>
          <cell r="F471">
            <v>-4418.39283177726</v>
          </cell>
          <cell r="G471">
            <v>-4109.54155471255</v>
          </cell>
          <cell r="H471">
            <v>-3791.94188995684</v>
          </cell>
          <cell r="I471">
            <v>-3451.69584761372</v>
          </cell>
          <cell r="J471">
            <v>-3085.67074095838</v>
          </cell>
          <cell r="K471">
            <v>-2691.53429399106</v>
          </cell>
          <cell r="L471">
            <v>-2268.62694636148</v>
          </cell>
          <cell r="M471">
            <v>-1817.74363343612</v>
          </cell>
          <cell r="N471">
            <v>-1352.2127635074</v>
          </cell>
          <cell r="O471">
            <v>-859.8397074546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-3236.82779039438</v>
          </cell>
          <cell r="B472">
            <v>-6057.88894000539</v>
          </cell>
          <cell r="C472">
            <v>-5609.67733786195</v>
          </cell>
          <cell r="D472">
            <v>-5273.3969686851</v>
          </cell>
          <cell r="E472">
            <v>-4943.33905052998</v>
          </cell>
          <cell r="F472">
            <v>-4613.6281784255</v>
          </cell>
          <cell r="G472">
            <v>-4316.0065926978</v>
          </cell>
          <cell r="H472">
            <v>-4011.53449447538</v>
          </cell>
          <cell r="I472">
            <v>-3685.45168907173</v>
          </cell>
          <cell r="J472">
            <v>-3334.68637477639</v>
          </cell>
          <cell r="K472">
            <v>-2956.99682858219</v>
          </cell>
          <cell r="L472">
            <v>-2551.81074630165</v>
          </cell>
          <cell r="M472">
            <v>-2120.02689768363</v>
          </cell>
          <cell r="N472">
            <v>-1675.07578203895</v>
          </cell>
          <cell r="O472">
            <v>-1204.88259115331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-3357.86774294289</v>
          </cell>
          <cell r="B473">
            <v>-6308.82259559267</v>
          </cell>
          <cell r="C473">
            <v>-5870.628927242</v>
          </cell>
          <cell r="D473">
            <v>-5539.84385755006</v>
          </cell>
          <cell r="E473">
            <v>-5230.23437718539</v>
          </cell>
          <cell r="F473">
            <v>-4923.03361285213</v>
          </cell>
          <cell r="G473">
            <v>-4644.22199497447</v>
          </cell>
          <cell r="H473">
            <v>-4359.49293141638</v>
          </cell>
          <cell r="I473">
            <v>-4054.71858240387</v>
          </cell>
          <cell r="J473">
            <v>-3726.9100745414</v>
          </cell>
          <cell r="K473">
            <v>-3373.96437895557</v>
          </cell>
          <cell r="L473">
            <v>-2995.43822908117</v>
          </cell>
          <cell r="M473">
            <v>-2592.38884033796</v>
          </cell>
          <cell r="N473">
            <v>-2178.39806773423</v>
          </cell>
          <cell r="O473">
            <v>-1741.57359941196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-3442.77696404104</v>
          </cell>
          <cell r="B474">
            <v>-6487.17862640978</v>
          </cell>
          <cell r="C474">
            <v>-6057.54420740732</v>
          </cell>
          <cell r="D474">
            <v>-5730.50110103583</v>
          </cell>
          <cell r="E474">
            <v>-5417.23905893826</v>
          </cell>
          <cell r="F474">
            <v>-5114.70631153579</v>
          </cell>
          <cell r="G474">
            <v>-4846.06626555203</v>
          </cell>
          <cell r="H474">
            <v>-4573.00722835169</v>
          </cell>
          <cell r="I474">
            <v>-4280.83168993441</v>
          </cell>
          <cell r="J474">
            <v>-3966.59597127888</v>
          </cell>
          <cell r="K474">
            <v>-3628.28013532041</v>
          </cell>
          <cell r="L474">
            <v>-3265.51621957658</v>
          </cell>
          <cell r="M474">
            <v>-2879.45610768385</v>
          </cell>
          <cell r="N474">
            <v>-2483.77015412461</v>
          </cell>
          <cell r="O474">
            <v>-2066.6749350414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-3158.24812098294</v>
          </cell>
          <cell r="B475">
            <v>-5893.21922377148</v>
          </cell>
          <cell r="C475">
            <v>-5427.79759499222</v>
          </cell>
          <cell r="D475">
            <v>-5060.47665087587</v>
          </cell>
          <cell r="E475">
            <v>-4713.37483084831</v>
          </cell>
          <cell r="F475">
            <v>-4376.61468019838</v>
          </cell>
          <cell r="G475">
            <v>-4065.50871317543</v>
          </cell>
          <cell r="H475">
            <v>-3745.30649224149</v>
          </cell>
          <cell r="I475">
            <v>-3402.25119792594</v>
          </cell>
          <cell r="J475">
            <v>-3033.19958601805</v>
          </cell>
          <cell r="K475">
            <v>-2635.80098899624</v>
          </cell>
          <cell r="L475">
            <v>-2209.3789314593</v>
          </cell>
          <cell r="M475">
            <v>-1754.70736322854</v>
          </cell>
          <cell r="N475">
            <v>-1285.09483522363</v>
          </cell>
          <cell r="O475">
            <v>-788.322562036841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-3325.59367763973</v>
          </cell>
          <cell r="B476">
            <v>-6244.46329127868</v>
          </cell>
          <cell r="C476">
            <v>-5798.40326676882</v>
          </cell>
          <cell r="D476">
            <v>-5455.20135567197</v>
          </cell>
          <cell r="E476">
            <v>-5131.4950591936</v>
          </cell>
          <cell r="F476">
            <v>-4811.62053396812</v>
          </cell>
          <cell r="G476">
            <v>-4524.99022226969</v>
          </cell>
          <cell r="H476">
            <v>-4232.57193695361</v>
          </cell>
          <cell r="I476">
            <v>-3919.502495162</v>
          </cell>
          <cell r="J476">
            <v>-3582.75653119066</v>
          </cell>
          <cell r="K476">
            <v>-3220.17821747153</v>
          </cell>
          <cell r="L476">
            <v>-2831.27296836389</v>
          </cell>
          <cell r="M476">
            <v>-2417.03739986065</v>
          </cell>
          <cell r="N476">
            <v>-1990.99335937038</v>
          </cell>
          <cell r="O476">
            <v>-1541.17857257129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-3312.13216040423</v>
          </cell>
          <cell r="B477">
            <v>-6216.20690603868</v>
          </cell>
          <cell r="C477">
            <v>-5769.17058511322</v>
          </cell>
          <cell r="D477">
            <v>-5420.56825860517</v>
          </cell>
          <cell r="E477">
            <v>-5093.2482196854</v>
          </cell>
          <cell r="F477">
            <v>-4769.56814271374</v>
          </cell>
          <cell r="G477">
            <v>-4480.13351960214</v>
          </cell>
          <cell r="H477">
            <v>-4184.86455415013</v>
          </cell>
          <cell r="I477">
            <v>-3868.71952420039</v>
          </cell>
          <cell r="J477">
            <v>-3528.6598536446</v>
          </cell>
          <cell r="K477">
            <v>-3162.51004796393</v>
          </cell>
          <cell r="L477">
            <v>-2769.75657641507</v>
          </cell>
          <cell r="M477">
            <v>-2351.37350423844</v>
          </cell>
          <cell r="N477">
            <v>-1920.86051230893</v>
          </cell>
          <cell r="O477">
            <v>-1466.22930403313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-3202.09737377785</v>
          </cell>
          <cell r="B478">
            <v>-5985.01263170168</v>
          </cell>
          <cell r="C478">
            <v>-5527.84984592963</v>
          </cell>
          <cell r="D478">
            <v>-5180.21208889572</v>
          </cell>
          <cell r="E478">
            <v>-4851.96421057729</v>
          </cell>
          <cell r="F478">
            <v>-4526.87254020413</v>
          </cell>
          <cell r="G478">
            <v>-4225.51609617539</v>
          </cell>
          <cell r="H478">
            <v>-3915.66397170733</v>
          </cell>
          <cell r="I478">
            <v>-3583.77409342621</v>
          </cell>
          <cell r="J478">
            <v>-3226.75257426119</v>
          </cell>
          <cell r="K478">
            <v>-2842.31974782311</v>
          </cell>
          <cell r="L478">
            <v>-2429.86827685975</v>
          </cell>
          <cell r="M478">
            <v>-1990.25361862255</v>
          </cell>
          <cell r="N478">
            <v>-1536.86515718802</v>
          </cell>
          <cell r="O478">
            <v>-1057.5782175002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-3353.33407596093</v>
          </cell>
          <cell r="B479">
            <v>-6301.79126491534</v>
          </cell>
          <cell r="C479">
            <v>-5859.10053828931</v>
          </cell>
          <cell r="D479">
            <v>-5513.04285288612</v>
          </cell>
          <cell r="E479">
            <v>-5183.50269790115</v>
          </cell>
          <cell r="F479">
            <v>-4866.03361112341</v>
          </cell>
          <cell r="G479">
            <v>-4582.38807932307</v>
          </cell>
          <cell r="H479">
            <v>-4293.10535492002</v>
          </cell>
          <cell r="I479">
            <v>-3983.42242581805</v>
          </cell>
          <cell r="J479">
            <v>-3650.32452487891</v>
          </cell>
          <cell r="K479">
            <v>-3291.67859846443</v>
          </cell>
          <cell r="L479">
            <v>-2907.00990244913</v>
          </cell>
          <cell r="M479">
            <v>-2497.34089732345</v>
          </cell>
          <cell r="N479">
            <v>-2076.21681873512</v>
          </cell>
          <cell r="O479">
            <v>-1631.70505892515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-3659.04176046118</v>
          </cell>
          <cell r="B480">
            <v>-6933.53955125014</v>
          </cell>
          <cell r="C480">
            <v>-6514.16429676842</v>
          </cell>
          <cell r="D480">
            <v>-6204.97620296914</v>
          </cell>
          <cell r="E480">
            <v>-5912.54119799705</v>
          </cell>
          <cell r="F480">
            <v>-5632.2654575735</v>
          </cell>
          <cell r="G480">
            <v>-5392.42644576717</v>
          </cell>
          <cell r="H480">
            <v>-5151.53085426116</v>
          </cell>
          <cell r="I480">
            <v>-4894.07415919162</v>
          </cell>
          <cell r="J480">
            <v>-4617.24208935904</v>
          </cell>
          <cell r="K480">
            <v>-4319.24230704472</v>
          </cell>
          <cell r="L480">
            <v>-3999.91562260867</v>
          </cell>
          <cell r="M480">
            <v>-3660.67354953363</v>
          </cell>
          <cell r="N480">
            <v>-3315.43157846246</v>
          </cell>
          <cell r="O480">
            <v>-2952.70510168091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-3427.26761344346</v>
          </cell>
          <cell r="B481">
            <v>-6456.62792813856</v>
          </cell>
          <cell r="C481">
            <v>-6019.8307947496</v>
          </cell>
          <cell r="D481">
            <v>-5688.10353950558</v>
          </cell>
          <cell r="E481">
            <v>-5378.20514695228</v>
          </cell>
          <cell r="F481">
            <v>-5074.09686405862</v>
          </cell>
          <cell r="G481">
            <v>-4803.06567521532</v>
          </cell>
          <cell r="H481">
            <v>-4527.43328251706</v>
          </cell>
          <cell r="I481">
            <v>-4232.48025021403</v>
          </cell>
          <cell r="J481">
            <v>-3915.25219764461</v>
          </cell>
          <cell r="K481">
            <v>-3573.71107881825</v>
          </cell>
          <cell r="L481">
            <v>-3207.47213941105</v>
          </cell>
          <cell r="M481">
            <v>-2817.66658244127</v>
          </cell>
          <cell r="N481">
            <v>-2417.94506146539</v>
          </cell>
          <cell r="O481">
            <v>-1996.50033708353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-3685.29398256263</v>
          </cell>
          <cell r="B482">
            <v>-6993.96514225041</v>
          </cell>
          <cell r="C482">
            <v>-6580.97727569033</v>
          </cell>
          <cell r="D482">
            <v>-6277.90455058377</v>
          </cell>
          <cell r="E482">
            <v>-5997.26738152974</v>
          </cell>
          <cell r="F482">
            <v>-5730.32978213785</v>
          </cell>
          <cell r="G482">
            <v>-5497.89155153931</v>
          </cell>
          <cell r="H482">
            <v>-5264.00116109212</v>
          </cell>
          <cell r="I482">
            <v>-5014.10024176521</v>
          </cell>
          <cell r="J482">
            <v>-4745.40931025473</v>
          </cell>
          <cell r="K482">
            <v>-4456.18368299724</v>
          </cell>
          <cell r="L482">
            <v>-4146.3113150687</v>
          </cell>
          <cell r="M482">
            <v>-3817.2585206712</v>
          </cell>
          <cell r="N482">
            <v>-3482.99584945264</v>
          </cell>
          <cell r="O482">
            <v>-3132.10202311401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-3095.01783834853</v>
          </cell>
          <cell r="B483">
            <v>-5761.32819549442</v>
          </cell>
          <cell r="C483">
            <v>-5291.9676746145</v>
          </cell>
          <cell r="D483">
            <v>-4917.35476583606</v>
          </cell>
          <cell r="E483">
            <v>-4561.41263158034</v>
          </cell>
          <cell r="F483">
            <v>-4205.65978927263</v>
          </cell>
          <cell r="G483">
            <v>-3882.8943469028</v>
          </cell>
          <cell r="H483">
            <v>-3551.49779805124</v>
          </cell>
          <cell r="I483">
            <v>-3196.36212211278</v>
          </cell>
          <cell r="J483">
            <v>-2814.29535432573</v>
          </cell>
          <cell r="K483">
            <v>-2402.86868098582</v>
          </cell>
          <cell r="L483">
            <v>-1961.33203117279</v>
          </cell>
          <cell r="M483">
            <v>-1490.36996552335</v>
          </cell>
          <cell r="N483">
            <v>-1003.20478651204</v>
          </cell>
          <cell r="O483">
            <v>-487.51468434087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-3526.83400961862</v>
          </cell>
          <cell r="B484">
            <v>-6659.88594204019</v>
          </cell>
          <cell r="C484">
            <v>-6233.16803037032</v>
          </cell>
          <cell r="D484">
            <v>-5910.24316406817</v>
          </cell>
          <cell r="E484">
            <v>-5604.6403655118</v>
          </cell>
          <cell r="F484">
            <v>-5308.85304410862</v>
          </cell>
          <cell r="G484">
            <v>-5050.62803553897</v>
          </cell>
          <cell r="H484">
            <v>-4789.45705552099</v>
          </cell>
          <cell r="I484">
            <v>-4510.11524453613</v>
          </cell>
          <cell r="J484">
            <v>-4209.70547637042</v>
          </cell>
          <cell r="K484">
            <v>-3886.29230892156</v>
          </cell>
          <cell r="L484">
            <v>-3539.58462102202</v>
          </cell>
          <cell r="M484">
            <v>-3170.83059722056</v>
          </cell>
          <cell r="N484">
            <v>-2793.79087479555</v>
          </cell>
          <cell r="O484">
            <v>-2396.79281577999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-3400.28989749836</v>
          </cell>
          <cell r="B485">
            <v>-6401.03003904124</v>
          </cell>
          <cell r="C485">
            <v>-5966.31373788506</v>
          </cell>
          <cell r="D485">
            <v>-5628.42351491859</v>
          </cell>
          <cell r="E485">
            <v>-5308.13559942606</v>
          </cell>
          <cell r="F485">
            <v>-4992.49550850149</v>
          </cell>
          <cell r="G485">
            <v>-4715.50520442263</v>
          </cell>
          <cell r="H485">
            <v>-4434.34624843906</v>
          </cell>
          <cell r="I485">
            <v>-4133.43036307156</v>
          </cell>
          <cell r="J485">
            <v>-3809.7778484593</v>
          </cell>
          <cell r="K485">
            <v>-3461.31244598776</v>
          </cell>
          <cell r="L485">
            <v>-3087.61274671851</v>
          </cell>
          <cell r="M485">
            <v>-2689.76615779143</v>
          </cell>
          <cell r="N485">
            <v>-2281.38043256764</v>
          </cell>
          <cell r="O485">
            <v>-1850.59780532735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-3455.03119798464</v>
          </cell>
          <cell r="B486">
            <v>-6512.68529551115</v>
          </cell>
          <cell r="C486">
            <v>-6075.19327954307</v>
          </cell>
          <cell r="D486">
            <v>-5742.58151095209</v>
          </cell>
          <cell r="E486">
            <v>-5428.87560403593</v>
          </cell>
          <cell r="F486">
            <v>-5130.6463267142</v>
          </cell>
          <cell r="G486">
            <v>-4863.24392826607</v>
          </cell>
          <cell r="H486">
            <v>-4590.95647941086</v>
          </cell>
          <cell r="I486">
            <v>-4299.61563454605</v>
          </cell>
          <cell r="J486">
            <v>-3986.27883284629</v>
          </cell>
          <cell r="K486">
            <v>-3648.9321739297</v>
          </cell>
          <cell r="L486">
            <v>-3287.21220013358</v>
          </cell>
          <cell r="M486">
            <v>-2902.2775489417</v>
          </cell>
          <cell r="N486">
            <v>-2507.80395369575</v>
          </cell>
          <cell r="O486">
            <v>-2092.01568627912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-3647.70217159702</v>
          </cell>
          <cell r="B487">
            <v>-6912.99811962638</v>
          </cell>
          <cell r="C487">
            <v>-6494.9586024836</v>
          </cell>
          <cell r="D487">
            <v>-6189.87366353774</v>
          </cell>
          <cell r="E487">
            <v>-5908.46680189568</v>
          </cell>
          <cell r="F487">
            <v>-5633.0677046237</v>
          </cell>
          <cell r="G487">
            <v>-5394.32176221657</v>
          </cell>
          <cell r="H487">
            <v>-5154.14122742523</v>
          </cell>
          <cell r="I487">
            <v>-4897.45186199255</v>
          </cell>
          <cell r="J487">
            <v>-4621.44727372646</v>
          </cell>
          <cell r="K487">
            <v>-4324.33873266048</v>
          </cell>
          <cell r="L487">
            <v>-4005.97295870975</v>
          </cell>
          <cell r="M487">
            <v>-3667.7659142356</v>
          </cell>
          <cell r="N487">
            <v>-3323.63980358818</v>
          </cell>
          <cell r="O487">
            <v>-2962.11533451235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-3304.70358071991</v>
          </cell>
          <cell r="B488">
            <v>-6198.07055897459</v>
          </cell>
          <cell r="C488">
            <v>-5750.61204605978</v>
          </cell>
          <cell r="D488">
            <v>-5401.88903570283</v>
          </cell>
          <cell r="E488">
            <v>-5074.56209382359</v>
          </cell>
          <cell r="F488">
            <v>-4748.43270859689</v>
          </cell>
          <cell r="G488">
            <v>-4457.47383847851</v>
          </cell>
          <cell r="H488">
            <v>-4160.76551759752</v>
          </cell>
          <cell r="I488">
            <v>-3843.06756767008</v>
          </cell>
          <cell r="J488">
            <v>-3501.3347477027</v>
          </cell>
          <cell r="K488">
            <v>-3133.38163147985</v>
          </cell>
          <cell r="L488">
            <v>-2738.68512389837</v>
          </cell>
          <cell r="M488">
            <v>-2318.20790255874</v>
          </cell>
          <cell r="N488">
            <v>-1885.43845741781</v>
          </cell>
          <cell r="O488">
            <v>-1428.3753514101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-3531.94192238083</v>
          </cell>
          <cell r="B489">
            <v>-6669.3751124979</v>
          </cell>
          <cell r="C489">
            <v>-6239.97135448509</v>
          </cell>
          <cell r="D489">
            <v>-5918.04329340381</v>
          </cell>
          <cell r="E489">
            <v>-5617.0979581607</v>
          </cell>
          <cell r="F489">
            <v>-5324.3853432133</v>
          </cell>
          <cell r="G489">
            <v>-5067.36589875135</v>
          </cell>
          <cell r="H489">
            <v>-4807.24650415746</v>
          </cell>
          <cell r="I489">
            <v>-4529.03932919275</v>
          </cell>
          <cell r="J489">
            <v>-4229.85202776788</v>
          </cell>
          <cell r="K489">
            <v>-3907.75643972414</v>
          </cell>
          <cell r="L489">
            <v>-3562.46840894895</v>
          </cell>
          <cell r="M489">
            <v>-3195.24446333807</v>
          </cell>
          <cell r="N489">
            <v>-2819.85339365585</v>
          </cell>
          <cell r="O489">
            <v>-2424.63218597431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-3416.05095243129</v>
          </cell>
          <cell r="B490">
            <v>-6431.51970142256</v>
          </cell>
          <cell r="C490">
            <v>-5989.60654714244</v>
          </cell>
          <cell r="D490">
            <v>-5655.8181169405</v>
          </cell>
          <cell r="E490">
            <v>-5337.65728887624</v>
          </cell>
          <cell r="F490">
            <v>-5026.38925849596</v>
          </cell>
          <cell r="G490">
            <v>-4751.66399318893</v>
          </cell>
          <cell r="H490">
            <v>-4472.56050964099</v>
          </cell>
          <cell r="I490">
            <v>-4173.86395484677</v>
          </cell>
          <cell r="J490">
            <v>-3852.60229276323</v>
          </cell>
          <cell r="K490">
            <v>-3506.71398600409</v>
          </cell>
          <cell r="L490">
            <v>-3135.79081399649</v>
          </cell>
          <cell r="M490">
            <v>-2740.93693644658</v>
          </cell>
          <cell r="N490">
            <v>-2335.77561947339</v>
          </cell>
          <cell r="O490">
            <v>-1908.46835476437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-3298.50721913826</v>
          </cell>
          <cell r="B491">
            <v>-6186.2638658803</v>
          </cell>
          <cell r="C491">
            <v>-5739.53475303402</v>
          </cell>
          <cell r="D491">
            <v>-5399.10216348879</v>
          </cell>
          <cell r="E491">
            <v>-5068.97869603935</v>
          </cell>
          <cell r="F491">
            <v>-4745.24483465057</v>
          </cell>
          <cell r="G491">
            <v>-4454.814806344</v>
          </cell>
          <cell r="H491">
            <v>-4158.20704794734</v>
          </cell>
          <cell r="I491">
            <v>-3840.61571669374</v>
          </cell>
          <cell r="J491">
            <v>-3498.99810716023</v>
          </cell>
          <cell r="K491">
            <v>-3131.16888606538</v>
          </cell>
          <cell r="L491">
            <v>-2736.60615130395</v>
          </cell>
          <cell r="M491">
            <v>-2316.27282852476</v>
          </cell>
          <cell r="N491">
            <v>-1883.65871255478</v>
          </cell>
          <cell r="O491">
            <v>-1426.76273493394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>
            <v>-3634.30731382896</v>
          </cell>
          <cell r="B492">
            <v>-6882.90082758089</v>
          </cell>
          <cell r="C492">
            <v>-6468.18159006746</v>
          </cell>
          <cell r="D492">
            <v>-6158.57407143474</v>
          </cell>
          <cell r="E492">
            <v>-5874.94174937413</v>
          </cell>
          <cell r="F492">
            <v>-5596.96013731777</v>
          </cell>
          <cell r="G492">
            <v>-5355.94015608765</v>
          </cell>
          <cell r="H492">
            <v>-5113.37594623545</v>
          </cell>
          <cell r="I492">
            <v>-4854.1144559802</v>
          </cell>
          <cell r="J492">
            <v>-4575.33867306584</v>
          </cell>
          <cell r="K492">
            <v>-4275.24329872833</v>
          </cell>
          <cell r="L492">
            <v>-3953.65931945763</v>
          </cell>
          <cell r="M492">
            <v>-3611.9837284401</v>
          </cell>
          <cell r="N492">
            <v>-3264.12030254764</v>
          </cell>
          <cell r="O492">
            <v>-2898.56787715081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-3652.47689924145</v>
          </cell>
          <cell r="B493">
            <v>-6929.82299393455</v>
          </cell>
          <cell r="C493">
            <v>-6515.0062233868</v>
          </cell>
          <cell r="D493">
            <v>-6206.02406437148</v>
          </cell>
          <cell r="E493">
            <v>-5923.21288581816</v>
          </cell>
          <cell r="F493">
            <v>-5651.49140755717</v>
          </cell>
          <cell r="G493">
            <v>-5414.44671790639</v>
          </cell>
          <cell r="H493">
            <v>-5175.67488250767</v>
          </cell>
          <cell r="I493">
            <v>-4920.50445373337</v>
          </cell>
          <cell r="J493">
            <v>-4646.13656362614</v>
          </cell>
          <cell r="K493">
            <v>-4350.79191167993</v>
          </cell>
          <cell r="L493">
            <v>-4034.32683231613</v>
          </cell>
          <cell r="M493">
            <v>-3698.16816811864</v>
          </cell>
          <cell r="N493">
            <v>-3356.2493290029</v>
          </cell>
          <cell r="O493">
            <v>-2997.10361751343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-3686.1360342262</v>
          </cell>
          <cell r="B494">
            <v>-6992.96652012299</v>
          </cell>
          <cell r="C494">
            <v>-6578.06623209651</v>
          </cell>
          <cell r="D494">
            <v>-6270.97671531156</v>
          </cell>
          <cell r="E494">
            <v>-5987.17397179568</v>
          </cell>
          <cell r="F494">
            <v>-5717.41168881975</v>
          </cell>
          <cell r="G494">
            <v>-5483.65419630653</v>
          </cell>
          <cell r="H494">
            <v>-5248.58959062639</v>
          </cell>
          <cell r="I494">
            <v>-4997.42369180153</v>
          </cell>
          <cell r="J494">
            <v>-4727.36950648916</v>
          </cell>
          <cell r="K494">
            <v>-4436.67485073863</v>
          </cell>
          <cell r="L494">
            <v>-4125.21935157296</v>
          </cell>
          <cell r="M494">
            <v>-3794.46058159044</v>
          </cell>
          <cell r="N494">
            <v>-3458.35943722423</v>
          </cell>
          <cell r="O494">
            <v>-3105.48447053396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-3524.01844417099</v>
          </cell>
          <cell r="B495">
            <v>-6653.95653986206</v>
          </cell>
          <cell r="C495">
            <v>-6220.74035488932</v>
          </cell>
          <cell r="D495">
            <v>-5888.21399672124</v>
          </cell>
          <cell r="E495">
            <v>-5580.3513678234</v>
          </cell>
          <cell r="F495">
            <v>-5280.323615712</v>
          </cell>
          <cell r="G495">
            <v>-5019.65577311503</v>
          </cell>
          <cell r="H495">
            <v>-4756.22284885616</v>
          </cell>
          <cell r="I495">
            <v>-4474.44268028141</v>
          </cell>
          <cell r="J495">
            <v>-4171.40540456986</v>
          </cell>
          <cell r="K495">
            <v>-3845.1606289195</v>
          </cell>
          <cell r="L495">
            <v>-3495.40162813119</v>
          </cell>
          <cell r="M495">
            <v>-3123.35928967512</v>
          </cell>
          <cell r="N495">
            <v>-2742.77609259937</v>
          </cell>
          <cell r="O495">
            <v>-2341.9593493706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-3764.25832802999</v>
          </cell>
          <cell r="B496">
            <v>-7157.77295131765</v>
          </cell>
          <cell r="C496">
            <v>-6749.51922436842</v>
          </cell>
          <cell r="D496">
            <v>-6444.38010758886</v>
          </cell>
          <cell r="E496">
            <v>-6169.82246388353</v>
          </cell>
          <cell r="F496">
            <v>-5911.25787249557</v>
          </cell>
          <cell r="G496">
            <v>-5688.83839897464</v>
          </cell>
          <cell r="H496">
            <v>-5466.03218938444</v>
          </cell>
          <cell r="I496">
            <v>-5228.0972708318</v>
          </cell>
          <cell r="J496">
            <v>-4972.2974586987</v>
          </cell>
          <cell r="K496">
            <v>-4696.96688162503</v>
          </cell>
          <cell r="L496">
            <v>-4402.06511303032</v>
          </cell>
          <cell r="M496">
            <v>-4089.14828420636</v>
          </cell>
          <cell r="N496">
            <v>-3772.27109579687</v>
          </cell>
          <cell r="O496">
            <v>-3440.11559218714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-3706.25029634316</v>
          </cell>
          <cell r="B497">
            <v>-7033.65575867828</v>
          </cell>
          <cell r="C497">
            <v>-6624.32455810819</v>
          </cell>
          <cell r="D497">
            <v>-6319.60133030511</v>
          </cell>
          <cell r="E497">
            <v>-6033.35828807612</v>
          </cell>
          <cell r="F497">
            <v>-5761.32319208763</v>
          </cell>
          <cell r="G497">
            <v>-5529.36181675112</v>
          </cell>
          <cell r="H497">
            <v>-5296.87262484131</v>
          </cell>
          <cell r="I497">
            <v>-5048.48762471417</v>
          </cell>
          <cell r="J497">
            <v>-4781.42922914705</v>
          </cell>
          <cell r="K497">
            <v>-4493.96375621127</v>
          </cell>
          <cell r="L497">
            <v>-4185.98730758848</v>
          </cell>
          <cell r="M497">
            <v>-3858.97849801</v>
          </cell>
          <cell r="N497">
            <v>-3526.91761109365</v>
          </cell>
          <cell r="O497">
            <v>-3178.39737966506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-3776.47163879828</v>
          </cell>
          <cell r="B498">
            <v>-7181.91716279106</v>
          </cell>
          <cell r="C498">
            <v>-6775.26635650326</v>
          </cell>
          <cell r="D498">
            <v>-6475.93597271702</v>
          </cell>
          <cell r="E498">
            <v>-6202.05580041649</v>
          </cell>
          <cell r="F498">
            <v>-5932.30514351243</v>
          </cell>
          <cell r="G498">
            <v>-5709.02801390522</v>
          </cell>
          <cell r="H498">
            <v>-5487.19746619651</v>
          </cell>
          <cell r="I498">
            <v>-5250.31732716555</v>
          </cell>
          <cell r="J498">
            <v>-4995.65357330625</v>
          </cell>
          <cell r="K498">
            <v>-4721.54774962836</v>
          </cell>
          <cell r="L498">
            <v>-4427.96531525275</v>
          </cell>
          <cell r="M498">
            <v>-4116.47074395784</v>
          </cell>
          <cell r="N498">
            <v>-3801.12572665988</v>
          </cell>
          <cell r="O498">
            <v>-3470.62184055269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>
            <v>-3428.82069765491</v>
          </cell>
          <cell r="B499">
            <v>-6456.10853210724</v>
          </cell>
          <cell r="C499">
            <v>-6020.56589807335</v>
          </cell>
          <cell r="D499">
            <v>-5695.19675091848</v>
          </cell>
          <cell r="E499">
            <v>-5387.71007868289</v>
          </cell>
          <cell r="F499">
            <v>-5089.86961005286</v>
          </cell>
          <cell r="G499">
            <v>-4820.7454314692</v>
          </cell>
          <cell r="H499">
            <v>-4546.36853377003</v>
          </cell>
          <cell r="I499">
            <v>-4252.76913122002</v>
          </cell>
          <cell r="J499">
            <v>-3936.99967423905</v>
          </cell>
          <cell r="K499">
            <v>-3597.03048445223</v>
          </cell>
          <cell r="L499">
            <v>-3232.48540813626</v>
          </cell>
          <cell r="M499">
            <v>-2844.50531213644</v>
          </cell>
          <cell r="N499">
            <v>-2446.75086852487</v>
          </cell>
          <cell r="O499">
            <v>-2027.42602972012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-3772.87385935219</v>
          </cell>
          <cell r="B500">
            <v>-7170.47375246649</v>
          </cell>
          <cell r="C500">
            <v>-6764.32052622459</v>
          </cell>
          <cell r="D500">
            <v>-6466.79375175323</v>
          </cell>
          <cell r="E500">
            <v>-6192.35227788819</v>
          </cell>
          <cell r="F500">
            <v>-5928.51119573873</v>
          </cell>
          <cell r="G500">
            <v>-5706.03132173174</v>
          </cell>
          <cell r="H500">
            <v>-5484.09141803915</v>
          </cell>
          <cell r="I500">
            <v>-5247.09273035136</v>
          </cell>
          <cell r="J500">
            <v>-4992.30135096628</v>
          </cell>
          <cell r="K500">
            <v>-4718.05788969168</v>
          </cell>
          <cell r="L500">
            <v>-4424.32723672472</v>
          </cell>
          <cell r="M500">
            <v>-4112.67283607431</v>
          </cell>
          <cell r="N500">
            <v>-3797.1556856223</v>
          </cell>
          <cell r="O500">
            <v>-3466.4661990473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-3703.47955520559</v>
          </cell>
          <cell r="B501">
            <v>-7026.91740909343</v>
          </cell>
          <cell r="C501">
            <v>-6612.45104162011</v>
          </cell>
          <cell r="D501">
            <v>-6303.33660057129</v>
          </cell>
          <cell r="E501">
            <v>-6018.7172644356</v>
          </cell>
          <cell r="F501">
            <v>-5742.40702090285</v>
          </cell>
          <cell r="G501">
            <v>-5508.56368408684</v>
          </cell>
          <cell r="H501">
            <v>-5274.58864473806</v>
          </cell>
          <cell r="I501">
            <v>-5024.60171263451</v>
          </cell>
          <cell r="J501">
            <v>-4755.81715493765</v>
          </cell>
          <cell r="K501">
            <v>-4466.4914046194</v>
          </cell>
          <cell r="L501">
            <v>-4156.51036924691</v>
          </cell>
          <cell r="M501">
            <v>-3827.34124283915</v>
          </cell>
          <cell r="N501">
            <v>-3492.95243688427</v>
          </cell>
          <cell r="O501">
            <v>-3141.92345521171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-3599.01872548536</v>
          </cell>
          <cell r="B502">
            <v>-6809.91282031586</v>
          </cell>
          <cell r="C502">
            <v>-6387.67690449391</v>
          </cell>
          <cell r="D502">
            <v>-6067.86174215448</v>
          </cell>
          <cell r="E502">
            <v>-5770.60936244065</v>
          </cell>
          <cell r="F502">
            <v>-5485.06636158431</v>
          </cell>
          <cell r="G502">
            <v>-5237.09481803367</v>
          </cell>
          <cell r="H502">
            <v>-4986.98624418218</v>
          </cell>
          <cell r="I502">
            <v>-4719.58510956662</v>
          </cell>
          <cell r="J502">
            <v>-4432.03950456011</v>
          </cell>
          <cell r="K502">
            <v>-4122.49206292127</v>
          </cell>
          <cell r="L502">
            <v>-3790.72364892874</v>
          </cell>
          <cell r="M502">
            <v>-3438.07155792538</v>
          </cell>
          <cell r="N502">
            <v>-3078.38091895553</v>
          </cell>
          <cell r="O502">
            <v>-2700.08168206418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-3389.52724889889</v>
          </cell>
          <cell r="B503">
            <v>-6376.56206624116</v>
          </cell>
          <cell r="C503">
            <v>-5938.64443621549</v>
          </cell>
          <cell r="D503">
            <v>-5596.47743578717</v>
          </cell>
          <cell r="E503">
            <v>-5277.3366525292</v>
          </cell>
          <cell r="F503">
            <v>-4966.80126363868</v>
          </cell>
          <cell r="G503">
            <v>-4689.27325561515</v>
          </cell>
          <cell r="H503">
            <v>-4406.56630897109</v>
          </cell>
          <cell r="I503">
            <v>-4103.97947273932</v>
          </cell>
          <cell r="J503">
            <v>-3778.52678769661</v>
          </cell>
          <cell r="K503">
            <v>-3428.12105015828</v>
          </cell>
          <cell r="L503">
            <v>-3052.33079529579</v>
          </cell>
          <cell r="M503">
            <v>-2652.23094278427</v>
          </cell>
          <cell r="N503">
            <v>-2241.41743999551</v>
          </cell>
          <cell r="O503">
            <v>-1808.01814778101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-3685.62147736773</v>
          </cell>
          <cell r="B504">
            <v>-6994.49906673333</v>
          </cell>
          <cell r="C504">
            <v>-6582.84382682456</v>
          </cell>
          <cell r="D504">
            <v>-6272.7825973863</v>
          </cell>
          <cell r="E504">
            <v>-5984.90458933965</v>
          </cell>
          <cell r="F504">
            <v>-5707.44970809327</v>
          </cell>
          <cell r="G504">
            <v>-5471.93867970382</v>
          </cell>
          <cell r="H504">
            <v>-5236.01068027565</v>
          </cell>
          <cell r="I504">
            <v>-4983.91409722812</v>
          </cell>
          <cell r="J504">
            <v>-4712.8570235248</v>
          </cell>
          <cell r="K504">
            <v>-4421.08158358861</v>
          </cell>
          <cell r="L504">
            <v>-4108.46143511469</v>
          </cell>
          <cell r="M504">
            <v>-3776.44756210882</v>
          </cell>
          <cell r="N504">
            <v>-3438.99391677228</v>
          </cell>
          <cell r="O504">
            <v>-3084.66141198384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-3232.28048858541</v>
          </cell>
          <cell r="B505">
            <v>-6043.88308102768</v>
          </cell>
          <cell r="C505">
            <v>-5589.77008055232</v>
          </cell>
          <cell r="D505">
            <v>-5242.2956900289</v>
          </cell>
          <cell r="E505">
            <v>-4909.93159178838</v>
          </cell>
          <cell r="F505">
            <v>-4581.51447452393</v>
          </cell>
          <cell r="G505">
            <v>-4282.09265845022</v>
          </cell>
          <cell r="H505">
            <v>-3975.15779435539</v>
          </cell>
          <cell r="I505">
            <v>-3646.42006232136</v>
          </cell>
          <cell r="J505">
            <v>-3292.79388685986</v>
          </cell>
          <cell r="K505">
            <v>-2912.02123971917</v>
          </cell>
          <cell r="L505">
            <v>-2503.51285104617</v>
          </cell>
          <cell r="M505">
            <v>-2068.1486330632</v>
          </cell>
          <cell r="N505">
            <v>-1619.33933836795</v>
          </cell>
          <cell r="O505">
            <v>-1144.98830427215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-3589.78984572858</v>
          </cell>
          <cell r="B506">
            <v>-6791.96070166337</v>
          </cell>
          <cell r="C506">
            <v>-6368.90516364128</v>
          </cell>
          <cell r="D506">
            <v>-6052.68591633746</v>
          </cell>
          <cell r="E506">
            <v>-5762.76650416565</v>
          </cell>
          <cell r="F506">
            <v>-5479.99783707299</v>
          </cell>
          <cell r="G506">
            <v>-5232.37208806547</v>
          </cell>
          <cell r="H506">
            <v>-4982.34927756772</v>
          </cell>
          <cell r="I506">
            <v>-4715.03798433366</v>
          </cell>
          <cell r="J506">
            <v>-4427.58965905523</v>
          </cell>
          <cell r="K506">
            <v>-4118.14666696618</v>
          </cell>
          <cell r="L506">
            <v>-3786.49119346983</v>
          </cell>
          <cell r="M506">
            <v>-3433.9604285705</v>
          </cell>
          <cell r="N506">
            <v>-3074.40091682182</v>
          </cell>
          <cell r="O506">
            <v>-2696.24260464223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>
            <v>-3367.71358582776</v>
          </cell>
          <cell r="B507">
            <v>-6326.85189602789</v>
          </cell>
          <cell r="C507">
            <v>-5881.5281489575</v>
          </cell>
          <cell r="D507">
            <v>-5539.86781143051</v>
          </cell>
          <cell r="E507">
            <v>-5217.88186763135</v>
          </cell>
          <cell r="F507">
            <v>-4900.39288047612</v>
          </cell>
          <cell r="G507">
            <v>-4618.2537716916</v>
          </cell>
          <cell r="H507">
            <v>-4331.02834736874</v>
          </cell>
          <cell r="I507">
            <v>-4023.56657818338</v>
          </cell>
          <cell r="J507">
            <v>-3692.86152632981</v>
          </cell>
          <cell r="K507">
            <v>-3336.79482641235</v>
          </cell>
          <cell r="L507">
            <v>-2954.90497463181</v>
          </cell>
          <cell r="M507">
            <v>-2548.23115695892</v>
          </cell>
          <cell r="N507">
            <v>-2130.33417569112</v>
          </cell>
          <cell r="O507">
            <v>-1689.30065547172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-3597.51356753156</v>
          </cell>
          <cell r="B508">
            <v>-6802.90548936679</v>
          </cell>
          <cell r="C508">
            <v>-6376.78375349697</v>
          </cell>
          <cell r="D508">
            <v>-6060.49893822996</v>
          </cell>
          <cell r="E508">
            <v>-5769.49521509495</v>
          </cell>
          <cell r="F508">
            <v>-5488.14949728054</v>
          </cell>
          <cell r="G508">
            <v>-5240.94575338447</v>
          </cell>
          <cell r="H508">
            <v>-4991.17185613222</v>
          </cell>
          <cell r="I508">
            <v>-4724.13117623071</v>
          </cell>
          <cell r="J508">
            <v>-4436.97404558713</v>
          </cell>
          <cell r="K508">
            <v>-4127.84520640527</v>
          </cell>
          <cell r="L508">
            <v>-3796.52792224668</v>
          </cell>
          <cell r="M508">
            <v>-3444.36195327835</v>
          </cell>
          <cell r="N508">
            <v>-3085.19520544081</v>
          </cell>
          <cell r="O508">
            <v>-2707.46050053157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-3625.75324295599</v>
          </cell>
          <cell r="B509">
            <v>-6869.46169084595</v>
          </cell>
          <cell r="C509">
            <v>-6452.03661680698</v>
          </cell>
          <cell r="D509">
            <v>-6133.97340781573</v>
          </cell>
          <cell r="E509">
            <v>-5839.15410012014</v>
          </cell>
          <cell r="F509">
            <v>-5554.17604834923</v>
          </cell>
          <cell r="G509">
            <v>-5309.80938879654</v>
          </cell>
          <cell r="H509">
            <v>-5064.12112807187</v>
          </cell>
          <cell r="I509">
            <v>-4801.49045138156</v>
          </cell>
          <cell r="J509">
            <v>-4519.08439197925</v>
          </cell>
          <cell r="K509">
            <v>-4215.0765270439</v>
          </cell>
          <cell r="L509">
            <v>-3889.27670667382</v>
          </cell>
          <cell r="M509">
            <v>-3543.05760154443</v>
          </cell>
          <cell r="N509">
            <v>-3190.29832304325</v>
          </cell>
          <cell r="O509">
            <v>-2819.46958096447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-3643.3422792814</v>
          </cell>
          <cell r="B510">
            <v>-6901.953038588</v>
          </cell>
          <cell r="C510">
            <v>-6483.67855302133</v>
          </cell>
          <cell r="D510">
            <v>-6173.72894890446</v>
          </cell>
          <cell r="E510">
            <v>-5884.45504124176</v>
          </cell>
          <cell r="F510">
            <v>-5606.5425449385</v>
          </cell>
          <cell r="G510">
            <v>-5365.93592186885</v>
          </cell>
          <cell r="H510">
            <v>-5123.73324179422</v>
          </cell>
          <cell r="I510">
            <v>-4864.86371148467</v>
          </cell>
          <cell r="J510">
            <v>-4586.50989254189</v>
          </cell>
          <cell r="K510">
            <v>-4286.86959054005</v>
          </cell>
          <cell r="L510">
            <v>-3965.77566184876</v>
          </cell>
          <cell r="M510">
            <v>-3624.62851551503</v>
          </cell>
          <cell r="N510">
            <v>-3277.3342086362</v>
          </cell>
          <cell r="O510">
            <v>-2912.3954346454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-3440.99828074989</v>
          </cell>
          <cell r="B511">
            <v>-6482.38161401851</v>
          </cell>
          <cell r="C511">
            <v>-6044.23603582319</v>
          </cell>
          <cell r="D511">
            <v>-5707.488799251</v>
          </cell>
          <cell r="E511">
            <v>-5386.6865253089</v>
          </cell>
          <cell r="F511">
            <v>-5079.64849249584</v>
          </cell>
          <cell r="G511">
            <v>-4808.15291680333</v>
          </cell>
          <cell r="H511">
            <v>-4532.23725195563</v>
          </cell>
          <cell r="I511">
            <v>-4236.98282411064</v>
          </cell>
          <cell r="J511">
            <v>-3919.42928269374</v>
          </cell>
          <cell r="K511">
            <v>-3577.53797952662</v>
          </cell>
          <cell r="L511">
            <v>-3210.92109700638</v>
          </cell>
          <cell r="M511">
            <v>-2820.7088292693</v>
          </cell>
          <cell r="N511">
            <v>-2420.54845046045</v>
          </cell>
          <cell r="O511">
            <v>-1998.63137162334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-3792.12957693619</v>
          </cell>
          <cell r="B512">
            <v>-7213.32487251376</v>
          </cell>
          <cell r="C512">
            <v>-6812.11718905781</v>
          </cell>
          <cell r="D512">
            <v>-6520.06497311871</v>
          </cell>
          <cell r="E512">
            <v>-6250.36243848838</v>
          </cell>
          <cell r="F512">
            <v>-5993.21428621543</v>
          </cell>
          <cell r="G512">
            <v>-5775.26754943701</v>
          </cell>
          <cell r="H512">
            <v>-5557.81841673873</v>
          </cell>
          <cell r="I512">
            <v>-5325.66417288246</v>
          </cell>
          <cell r="J512">
            <v>-5076.0924177406</v>
          </cell>
          <cell r="K512">
            <v>-4807.47454082374</v>
          </cell>
          <cell r="L512">
            <v>-4519.80545382882</v>
          </cell>
          <cell r="M512">
            <v>-4214.68394138949</v>
          </cell>
          <cell r="N512">
            <v>-3906.20609711893</v>
          </cell>
          <cell r="O512">
            <v>-3583.10314347785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-3375.40890066838</v>
          </cell>
          <cell r="B513">
            <v>-6346.82946600981</v>
          </cell>
          <cell r="C513">
            <v>-5905.30433140695</v>
          </cell>
          <cell r="D513">
            <v>-5567.24738189926</v>
          </cell>
          <cell r="E513">
            <v>-5247.84905219849</v>
          </cell>
          <cell r="F513">
            <v>-4936.2905442335</v>
          </cell>
          <cell r="G513">
            <v>-4657.16712969008</v>
          </cell>
          <cell r="H513">
            <v>-4372.63899017929</v>
          </cell>
          <cell r="I513">
            <v>-4068.08574884223</v>
          </cell>
          <cell r="J513">
            <v>-3740.51468964981</v>
          </cell>
          <cell r="K513">
            <v>-3387.82555586538</v>
          </cell>
          <cell r="L513">
            <v>-3009.57520597778</v>
          </cell>
          <cell r="M513">
            <v>-2606.82370766513</v>
          </cell>
          <cell r="N513">
            <v>-2193.15327212624</v>
          </cell>
          <cell r="O513">
            <v>-1756.67468884167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-3318.18191598501</v>
          </cell>
          <cell r="B514">
            <v>-6225.73968988922</v>
          </cell>
          <cell r="C514">
            <v>-5777.13748170163</v>
          </cell>
          <cell r="D514">
            <v>-5436.9995467618</v>
          </cell>
          <cell r="E514">
            <v>-5116.15970950816</v>
          </cell>
          <cell r="F514">
            <v>-4800.16671286919</v>
          </cell>
          <cell r="G514">
            <v>-4513.60171046374</v>
          </cell>
          <cell r="H514">
            <v>-4220.61712051017</v>
          </cell>
          <cell r="I514">
            <v>-3906.93559790838</v>
          </cell>
          <cell r="J514">
            <v>-3569.53036147423</v>
          </cell>
          <cell r="K514">
            <v>-3206.24132571972</v>
          </cell>
          <cell r="L514">
            <v>-2816.57044791596</v>
          </cell>
          <cell r="M514">
            <v>-2401.50954443323</v>
          </cell>
          <cell r="N514">
            <v>-1974.57636460202</v>
          </cell>
          <cell r="O514">
            <v>-1523.80314372627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-3554.12315872527</v>
          </cell>
          <cell r="B515">
            <v>-6718.72758914383</v>
          </cell>
          <cell r="C515">
            <v>-6291.38262420167</v>
          </cell>
          <cell r="D515">
            <v>-5973.39065695487</v>
          </cell>
          <cell r="E515">
            <v>-5683.84584185382</v>
          </cell>
          <cell r="F515">
            <v>-5401.50148067972</v>
          </cell>
          <cell r="G515">
            <v>-5150.15828063844</v>
          </cell>
          <cell r="H515">
            <v>-4895.45435764002</v>
          </cell>
          <cell r="I515">
            <v>-4623.08884227435</v>
          </cell>
          <cell r="J515">
            <v>-4330.19566641616</v>
          </cell>
          <cell r="K515">
            <v>-4014.88368828303</v>
          </cell>
          <cell r="L515">
            <v>-3676.90504166678</v>
          </cell>
          <cell r="M515">
            <v>-3317.55878172179</v>
          </cell>
          <cell r="N515">
            <v>-2950.65610789802</v>
          </cell>
          <cell r="O515">
            <v>-2564.58312732419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-3237.76762307908</v>
          </cell>
          <cell r="B516">
            <v>-6057.27245182979</v>
          </cell>
          <cell r="C516">
            <v>-5597.75494432399</v>
          </cell>
          <cell r="D516">
            <v>-5245.72766971536</v>
          </cell>
          <cell r="E516">
            <v>-4903.73388583496</v>
          </cell>
          <cell r="F516">
            <v>-4567.71408678309</v>
          </cell>
          <cell r="G516">
            <v>-4266.17322035416</v>
          </cell>
          <cell r="H516">
            <v>-3957.77781784234</v>
          </cell>
          <cell r="I516">
            <v>-3627.46744327776</v>
          </cell>
          <cell r="J516">
            <v>-3272.14630666347</v>
          </cell>
          <cell r="K516">
            <v>-2889.54730396657</v>
          </cell>
          <cell r="L516">
            <v>-2479.07058517327</v>
          </cell>
          <cell r="M516">
            <v>-2041.58542032319</v>
          </cell>
          <cell r="N516">
            <v>-1590.49033430766</v>
          </cell>
          <cell r="O516">
            <v>-1113.67624680677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-3576.86332762823</v>
          </cell>
          <cell r="B517">
            <v>-6762.5035633321</v>
          </cell>
          <cell r="C517">
            <v>-6338.27229647131</v>
          </cell>
          <cell r="D517">
            <v>-6021.0099427389</v>
          </cell>
          <cell r="E517">
            <v>-5723.78732426639</v>
          </cell>
          <cell r="F517">
            <v>-5435.44989981078</v>
          </cell>
          <cell r="G517">
            <v>-5184.6292305265</v>
          </cell>
          <cell r="H517">
            <v>-4931.48218656665</v>
          </cell>
          <cell r="I517">
            <v>-4660.80079745046</v>
          </cell>
          <cell r="J517">
            <v>-4369.72134373093</v>
          </cell>
          <cell r="K517">
            <v>-4056.36483735967</v>
          </cell>
          <cell r="L517">
            <v>-3720.49252520016</v>
          </cell>
          <cell r="M517">
            <v>-3363.41706558985</v>
          </cell>
          <cell r="N517">
            <v>-2998.96053457222</v>
          </cell>
          <cell r="O517">
            <v>-2615.52454288774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-3723.24934694395</v>
          </cell>
          <cell r="B518">
            <v>-7068.55129051083</v>
          </cell>
          <cell r="C518">
            <v>-6657.33521357455</v>
          </cell>
          <cell r="D518">
            <v>-6350.79097181983</v>
          </cell>
          <cell r="E518">
            <v>-6069.30165314572</v>
          </cell>
          <cell r="F518">
            <v>-5803.87081182981</v>
          </cell>
          <cell r="G518">
            <v>-5574.97991456149</v>
          </cell>
          <cell r="H518">
            <v>-5345.22862854788</v>
          </cell>
          <cell r="I518">
            <v>-5099.79866761742</v>
          </cell>
          <cell r="J518">
            <v>-4835.92389495787</v>
          </cell>
          <cell r="K518">
            <v>-4551.88987680564</v>
          </cell>
          <cell r="L518">
            <v>-4247.61059676322</v>
          </cell>
          <cell r="M518">
            <v>-3924.5866555263</v>
          </cell>
          <cell r="N518">
            <v>-3596.81931368107</v>
          </cell>
          <cell r="O518">
            <v>-3252.92662534168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-3606.26388886625</v>
          </cell>
          <cell r="B519">
            <v>-6820.56633419784</v>
          </cell>
          <cell r="C519">
            <v>-6399.16104622816</v>
          </cell>
          <cell r="D519">
            <v>-6087.30148174468</v>
          </cell>
          <cell r="E519">
            <v>-5789.58056239511</v>
          </cell>
          <cell r="F519">
            <v>-5501.69893247174</v>
          </cell>
          <cell r="G519">
            <v>-5254.16949373007</v>
          </cell>
          <cell r="H519">
            <v>-5004.99513416228</v>
          </cell>
          <cell r="I519">
            <v>-4738.6029710748</v>
          </cell>
          <cell r="J519">
            <v>-4452.14426554432</v>
          </cell>
          <cell r="K519">
            <v>-4143.7684328729</v>
          </cell>
          <cell r="L519">
            <v>-3813.2622522364</v>
          </cell>
          <cell r="M519">
            <v>-3461.97071570523</v>
          </cell>
          <cell r="N519">
            <v>-3103.74592392676</v>
          </cell>
          <cell r="O519">
            <v>-2727.02666241416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-3456.56108947287</v>
          </cell>
          <cell r="B520">
            <v>-6516.00181553857</v>
          </cell>
          <cell r="C520">
            <v>-6077.39271966774</v>
          </cell>
          <cell r="D520">
            <v>-5741.65116129555</v>
          </cell>
          <cell r="E520">
            <v>-5433.9451196424</v>
          </cell>
          <cell r="F520">
            <v>-5134.61766532302</v>
          </cell>
          <cell r="G520">
            <v>-4867.10171261773</v>
          </cell>
          <cell r="H520">
            <v>-4595.04381465187</v>
          </cell>
          <cell r="I520">
            <v>-4303.95074016416</v>
          </cell>
          <cell r="J520">
            <v>-3990.88087221001</v>
          </cell>
          <cell r="K520">
            <v>-3653.82192889433</v>
          </cell>
          <cell r="L520">
            <v>-3292.41194771403</v>
          </cell>
          <cell r="M520">
            <v>-2907.81141376527</v>
          </cell>
          <cell r="N520">
            <v>-2513.69781505744</v>
          </cell>
          <cell r="O520">
            <v>-2098.29755074068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-3440.37546824542</v>
          </cell>
          <cell r="B521">
            <v>-6480.46234785199</v>
          </cell>
          <cell r="C521">
            <v>-6042.3012124154</v>
          </cell>
          <cell r="D521">
            <v>-5711.03213940214</v>
          </cell>
          <cell r="E521">
            <v>-5397.54537475915</v>
          </cell>
          <cell r="F521">
            <v>-5086.14368422375</v>
          </cell>
          <cell r="G521">
            <v>-4814.27814032679</v>
          </cell>
          <cell r="H521">
            <v>-4538.8618438049</v>
          </cell>
          <cell r="I521">
            <v>-4244.14541552473</v>
          </cell>
          <cell r="J521">
            <v>-3927.17166442545</v>
          </cell>
          <cell r="K521">
            <v>-3585.90514205195</v>
          </cell>
          <cell r="L521">
            <v>-3219.9615638352</v>
          </cell>
          <cell r="M521">
            <v>-2830.47485061136</v>
          </cell>
          <cell r="N521">
            <v>-2431.09637315137</v>
          </cell>
          <cell r="O521">
            <v>-2010.02187654372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-3586.86885063323</v>
          </cell>
          <cell r="B522">
            <v>-6789.29376549807</v>
          </cell>
          <cell r="C522">
            <v>-6368.62810810772</v>
          </cell>
          <cell r="D522">
            <v>-6057.07995295026</v>
          </cell>
          <cell r="E522">
            <v>-5763.49251898916</v>
          </cell>
          <cell r="F522">
            <v>-5479.10142894649</v>
          </cell>
          <cell r="G522">
            <v>-5231.41828232873</v>
          </cell>
          <cell r="H522">
            <v>-4981.4957546836</v>
          </cell>
          <cell r="I522">
            <v>-4714.29153533602</v>
          </cell>
          <cell r="J522">
            <v>-4426.9587750616</v>
          </cell>
          <cell r="K522">
            <v>-4117.64017228863</v>
          </cell>
          <cell r="L522">
            <v>-3786.11889207377</v>
          </cell>
          <cell r="M522">
            <v>-3433.73259092958</v>
          </cell>
          <cell r="N522">
            <v>-3074.32890533234</v>
          </cell>
          <cell r="O522">
            <v>-2696.33836919376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-3217.44811065062</v>
          </cell>
          <cell r="B523">
            <v>-6012.43431811061</v>
          </cell>
          <cell r="C523">
            <v>-5555.23606206203</v>
          </cell>
          <cell r="D523">
            <v>-5210.64683688015</v>
          </cell>
          <cell r="E523">
            <v>-4872.68154896282</v>
          </cell>
          <cell r="F523">
            <v>-4540.27165626724</v>
          </cell>
          <cell r="G523">
            <v>-4238.20825271401</v>
          </cell>
          <cell r="H523">
            <v>-3928.56747124935</v>
          </cell>
          <cell r="I523">
            <v>-3596.90975703051</v>
          </cell>
          <cell r="J523">
            <v>-3240.13763206921</v>
          </cell>
          <cell r="K523">
            <v>-2855.97421493124</v>
          </cell>
          <cell r="L523">
            <v>-2443.81241423589</v>
          </cell>
          <cell r="M523">
            <v>-2004.51056809865</v>
          </cell>
          <cell r="N523">
            <v>-1551.45854920411</v>
          </cell>
          <cell r="O523">
            <v>-1072.53482494127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-3209.99675153744</v>
          </cell>
          <cell r="B524">
            <v>-6003.71003342651</v>
          </cell>
          <cell r="C524">
            <v>-5545.56676840867</v>
          </cell>
          <cell r="D524">
            <v>-5191.84005578366</v>
          </cell>
          <cell r="E524">
            <v>-4841.60702267557</v>
          </cell>
          <cell r="F524">
            <v>-4501.02530368933</v>
          </cell>
          <cell r="G524">
            <v>-4195.66739419804</v>
          </cell>
          <cell r="H524">
            <v>-3883.1532479289</v>
          </cell>
          <cell r="I524">
            <v>-3548.39665448045</v>
          </cell>
          <cell r="J524">
            <v>-3188.28551617847</v>
          </cell>
          <cell r="K524">
            <v>-2800.52350677027</v>
          </cell>
          <cell r="L524">
            <v>-2384.48410838083</v>
          </cell>
          <cell r="M524">
            <v>-1941.00327391687</v>
          </cell>
          <cell r="N524">
            <v>-1483.44820361754</v>
          </cell>
          <cell r="O524">
            <v>-999.671481720263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>
            <v>-3670.49704782903</v>
          </cell>
          <cell r="B525">
            <v>-6956.72154103867</v>
          </cell>
          <cell r="C525">
            <v>-6539.67144891278</v>
          </cell>
          <cell r="D525">
            <v>-6235.14617855255</v>
          </cell>
          <cell r="E525">
            <v>-5957.94572356093</v>
          </cell>
          <cell r="F525">
            <v>-5684.66804461615</v>
          </cell>
          <cell r="G525">
            <v>-5448.63644603088</v>
          </cell>
          <cell r="H525">
            <v>-5211.55264854504</v>
          </cell>
          <cell r="I525">
            <v>-4958.20681460533</v>
          </cell>
          <cell r="J525">
            <v>-4685.80417698404</v>
          </cell>
          <cell r="K525">
            <v>-4392.57816157203</v>
          </cell>
          <cell r="L525">
            <v>-4078.39537761224</v>
          </cell>
          <cell r="M525">
            <v>-3744.69700573269</v>
          </cell>
          <cell r="N525">
            <v>-3405.42864143111</v>
          </cell>
          <cell r="O525">
            <v>-3049.13998439421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-3721.33838974149</v>
          </cell>
          <cell r="B526">
            <v>-7067.39440761766</v>
          </cell>
          <cell r="C526">
            <v>-6657.84896222721</v>
          </cell>
          <cell r="D526">
            <v>-6357.43803542693</v>
          </cell>
          <cell r="E526">
            <v>-6083.75053304931</v>
          </cell>
          <cell r="F526">
            <v>-5815.54280008291</v>
          </cell>
          <cell r="G526">
            <v>-5586.95937819157</v>
          </cell>
          <cell r="H526">
            <v>-5358.25919429915</v>
          </cell>
          <cell r="I526">
            <v>-5113.96124462667</v>
          </cell>
          <cell r="J526">
            <v>-4851.30648833798</v>
          </cell>
          <cell r="K526">
            <v>-4568.58709727028</v>
          </cell>
          <cell r="L526">
            <v>-4265.72460455733</v>
          </cell>
          <cell r="M526">
            <v>-3944.22733720444</v>
          </cell>
          <cell r="N526">
            <v>-3618.10529123233</v>
          </cell>
          <cell r="O526">
            <v>-3275.9855250327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-3616.60322567551</v>
          </cell>
          <cell r="B527">
            <v>-6847.98141430235</v>
          </cell>
          <cell r="C527">
            <v>-6425.88486327314</v>
          </cell>
          <cell r="D527">
            <v>-6111.61044339481</v>
          </cell>
          <cell r="E527">
            <v>-5819.07280107948</v>
          </cell>
          <cell r="F527">
            <v>-5536.09567125191</v>
          </cell>
          <cell r="G527">
            <v>-5291.15664600606</v>
          </cell>
          <cell r="H527">
            <v>-5044.43526375854</v>
          </cell>
          <cell r="I527">
            <v>-4780.68889527359</v>
          </cell>
          <cell r="J527">
            <v>-4497.08095535014</v>
          </cell>
          <cell r="K527">
            <v>-4191.77755418222</v>
          </cell>
          <cell r="L527">
            <v>-3864.58197233798</v>
          </cell>
          <cell r="M527">
            <v>-3516.85839854075</v>
          </cell>
          <cell r="N527">
            <v>-3162.47820616221</v>
          </cell>
          <cell r="O527">
            <v>-2789.90236384619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-3335.39661401211</v>
          </cell>
          <cell r="B528">
            <v>-6259.76130025943</v>
          </cell>
          <cell r="C528">
            <v>-5817.08990614762</v>
          </cell>
          <cell r="D528">
            <v>-5479.5316130388</v>
          </cell>
          <cell r="E528">
            <v>-5154.93342718914</v>
          </cell>
          <cell r="F528">
            <v>-4837.40805468476</v>
          </cell>
          <cell r="G528">
            <v>-4552.45068783976</v>
          </cell>
          <cell r="H528">
            <v>-4261.6377263479</v>
          </cell>
          <cell r="I528">
            <v>-3950.30123644438</v>
          </cell>
          <cell r="J528">
            <v>-3615.42221823585</v>
          </cell>
          <cell r="K528">
            <v>-3254.85623100016</v>
          </cell>
          <cell r="L528">
            <v>-2868.11908564147</v>
          </cell>
          <cell r="M528">
            <v>-2456.22038128495</v>
          </cell>
          <cell r="N528">
            <v>-2032.69417690913</v>
          </cell>
          <cell r="O528">
            <v>-1585.59313725469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-3364.09437215888</v>
          </cell>
          <cell r="B529">
            <v>-6318.69103937605</v>
          </cell>
          <cell r="C529">
            <v>-5869.19486658757</v>
          </cell>
          <cell r="D529">
            <v>-5522.0972426258</v>
          </cell>
          <cell r="E529">
            <v>-5199.8541379148</v>
          </cell>
          <cell r="F529">
            <v>-4880.76476594846</v>
          </cell>
          <cell r="G529">
            <v>-4597.19050175396</v>
          </cell>
          <cell r="H529">
            <v>-4308.50018591214</v>
          </cell>
          <cell r="I529">
            <v>-3999.45883063839</v>
          </cell>
          <cell r="J529">
            <v>-3667.05173989158</v>
          </cell>
          <cell r="K529">
            <v>-3309.15072347914</v>
          </cell>
          <cell r="L529">
            <v>-2925.28429634609</v>
          </cell>
          <cell r="M529">
            <v>-2516.48031274013</v>
          </cell>
          <cell r="N529">
            <v>-2096.287939121</v>
          </cell>
          <cell r="O529">
            <v>-1652.78068537752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-3375.96647485865</v>
          </cell>
          <cell r="B530">
            <v>-6346.80809450884</v>
          </cell>
          <cell r="C530">
            <v>-5902.2399569947</v>
          </cell>
          <cell r="D530">
            <v>-5562.15096137645</v>
          </cell>
          <cell r="E530">
            <v>-5239.609773688</v>
          </cell>
          <cell r="F530">
            <v>-4923.08015303448</v>
          </cell>
          <cell r="G530">
            <v>-4642.32076592069</v>
          </cell>
          <cell r="H530">
            <v>-4356.6062286363</v>
          </cell>
          <cell r="I530">
            <v>-4050.77467934679</v>
          </cell>
          <cell r="J530">
            <v>-3721.8260391504</v>
          </cell>
          <cell r="K530">
            <v>-3367.65240775824</v>
          </cell>
          <cell r="L530">
            <v>-2987.80228626591</v>
          </cell>
          <cell r="M530">
            <v>-2583.32685051099</v>
          </cell>
          <cell r="N530">
            <v>-2167.79861519622</v>
          </cell>
          <cell r="O530">
            <v>-1729.31803490071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-3617.31100943126</v>
          </cell>
          <cell r="B531">
            <v>-6850.81857306537</v>
          </cell>
          <cell r="C531">
            <v>-6432.08309415676</v>
          </cell>
          <cell r="D531">
            <v>-6116.02306898108</v>
          </cell>
          <cell r="E531">
            <v>-5826.14768449152</v>
          </cell>
          <cell r="F531">
            <v>-5549.4988462062</v>
          </cell>
          <cell r="G531">
            <v>-5306.36478640955</v>
          </cell>
          <cell r="H531">
            <v>-5060.79803026777</v>
          </cell>
          <cell r="I531">
            <v>-4798.2960729114</v>
          </cell>
          <cell r="J531">
            <v>-4516.02912431371</v>
          </cell>
          <cell r="K531">
            <v>-4212.17084109996</v>
          </cell>
          <cell r="L531">
            <v>-3886.53254348557</v>
          </cell>
          <cell r="M531">
            <v>-3540.48717192687</v>
          </cell>
          <cell r="N531">
            <v>-3187.91544300128</v>
          </cell>
          <cell r="O531">
            <v>-2817.28848184276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-3205.57606942998</v>
          </cell>
          <cell r="B532">
            <v>-5990.19108019537</v>
          </cell>
          <cell r="C532">
            <v>-5531.50796716928</v>
          </cell>
          <cell r="D532">
            <v>-5178.35261650172</v>
          </cell>
          <cell r="E532">
            <v>-4843.7378302106</v>
          </cell>
          <cell r="F532">
            <v>-4511.51481230372</v>
          </cell>
          <cell r="G532">
            <v>-4207.96197897034</v>
          </cell>
          <cell r="H532">
            <v>-3896.56058179131</v>
          </cell>
          <cell r="I532">
            <v>-3563.0022203311</v>
          </cell>
          <cell r="J532">
            <v>-3204.18249813178</v>
          </cell>
          <cell r="K532">
            <v>-2817.81202706858</v>
          </cell>
          <cell r="L532">
            <v>-2403.27232950819</v>
          </cell>
          <cell r="M532">
            <v>-1961.40748780024</v>
          </cell>
          <cell r="N532">
            <v>-1505.5939977202</v>
          </cell>
          <cell r="O532">
            <v>-1023.69392569486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-3738.92613054412</v>
          </cell>
          <cell r="B533">
            <v>-7101.69824614</v>
          </cell>
          <cell r="C533">
            <v>-6696.49747984286</v>
          </cell>
          <cell r="D533">
            <v>-6399.14372958998</v>
          </cell>
          <cell r="E533">
            <v>-6118.94475239735</v>
          </cell>
          <cell r="F533">
            <v>-5851.02861901902</v>
          </cell>
          <cell r="G533">
            <v>-5624.26704452802</v>
          </cell>
          <cell r="H533">
            <v>-5397.59958052744</v>
          </cell>
          <cell r="I533">
            <v>-5155.4970809459</v>
          </cell>
          <cell r="J533">
            <v>-4895.20732805439</v>
          </cell>
          <cell r="K533">
            <v>-4615.03727141843</v>
          </cell>
          <cell r="L533">
            <v>-4314.92129491998</v>
          </cell>
          <cell r="M533">
            <v>-3996.38449264767</v>
          </cell>
          <cell r="N533">
            <v>-3673.4520106796</v>
          </cell>
          <cell r="O533">
            <v>-3334.77015230144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-3494.91704905021</v>
          </cell>
          <cell r="B534">
            <v>-6593.76970645577</v>
          </cell>
          <cell r="C534">
            <v>-6161.21724691025</v>
          </cell>
          <cell r="D534">
            <v>-5837.6315554951</v>
          </cell>
          <cell r="E534">
            <v>-5531.95966493436</v>
          </cell>
          <cell r="F534">
            <v>-5233.09914157112</v>
          </cell>
          <cell r="G534">
            <v>-4970.64612253823</v>
          </cell>
          <cell r="H534">
            <v>-4704.78657153941</v>
          </cell>
          <cell r="I534">
            <v>-4420.38353158757</v>
          </cell>
          <cell r="J534">
            <v>-4114.52117679732</v>
          </cell>
          <cell r="K534">
            <v>-3785.230839395</v>
          </cell>
          <cell r="L534">
            <v>-3432.19100642337</v>
          </cell>
          <cell r="M534">
            <v>-3056.61197181275</v>
          </cell>
          <cell r="N534">
            <v>-2672.21868011103</v>
          </cell>
          <cell r="O534">
            <v>-2267.29489026617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-3560.74789022027</v>
          </cell>
          <cell r="B535">
            <v>-6736.01315325673</v>
          </cell>
          <cell r="C535">
            <v>-6314.34904753149</v>
          </cell>
          <cell r="D535">
            <v>-6002.89056767923</v>
          </cell>
          <cell r="E535">
            <v>-5703.88923653042</v>
          </cell>
          <cell r="F535">
            <v>-5418.69394862671</v>
          </cell>
          <cell r="G535">
            <v>-5168.05040621925</v>
          </cell>
          <cell r="H535">
            <v>-4914.45480508403</v>
          </cell>
          <cell r="I535">
            <v>-4643.28525424069</v>
          </cell>
          <cell r="J535">
            <v>-4351.68060102165</v>
          </cell>
          <cell r="K535">
            <v>-4037.75741405814</v>
          </cell>
          <cell r="L535">
            <v>-3701.27513690997</v>
          </cell>
          <cell r="M535">
            <v>-3343.54165065304</v>
          </cell>
          <cell r="N535">
            <v>-2978.37671716077</v>
          </cell>
          <cell r="O535">
            <v>-2594.17661938584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>
            <v>-3307.11753311024</v>
          </cell>
          <cell r="B536">
            <v>-6199.27875218152</v>
          </cell>
          <cell r="C536">
            <v>-5752.42238254044</v>
          </cell>
          <cell r="D536">
            <v>-5415.745778588</v>
          </cell>
          <cell r="E536">
            <v>-5090.91953246263</v>
          </cell>
          <cell r="F536">
            <v>-4765.89065206618</v>
          </cell>
          <cell r="G536">
            <v>-4476.12839188242</v>
          </cell>
          <cell r="H536">
            <v>-4180.71383745679</v>
          </cell>
          <cell r="I536">
            <v>-3864.4109731663</v>
          </cell>
          <cell r="J536">
            <v>-3524.18138465834</v>
          </cell>
          <cell r="K536">
            <v>-3157.84833014966</v>
          </cell>
          <cell r="L536">
            <v>-2764.89752339366</v>
          </cell>
          <cell r="M536">
            <v>-2346.30165666128</v>
          </cell>
          <cell r="N536">
            <v>-1915.55949008527</v>
          </cell>
          <cell r="O536">
            <v>-1460.68117603594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-3702.32669268127</v>
          </cell>
          <cell r="B537">
            <v>-7022.84236515101</v>
          </cell>
          <cell r="C537">
            <v>-6612.27721764581</v>
          </cell>
          <cell r="D537">
            <v>-6309.75041340631</v>
          </cell>
          <cell r="E537">
            <v>-6029.97276294247</v>
          </cell>
          <cell r="F537">
            <v>-5755.33417652059</v>
          </cell>
          <cell r="G537">
            <v>-5522.56258876841</v>
          </cell>
          <cell r="H537">
            <v>-5289.70279402646</v>
          </cell>
          <cell r="I537">
            <v>-5040.91752348643</v>
          </cell>
          <cell r="J537">
            <v>-4773.42794464927</v>
          </cell>
          <cell r="K537">
            <v>-4485.49768170658</v>
          </cell>
          <cell r="L537">
            <v>-4177.02049307976</v>
          </cell>
          <cell r="M537">
            <v>-3849.47193689035</v>
          </cell>
          <cell r="N537">
            <v>-3516.82953428996</v>
          </cell>
          <cell r="O537">
            <v>-3167.68250974449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-3723.85418316797</v>
          </cell>
          <cell r="B538">
            <v>-7069.28995524212</v>
          </cell>
          <cell r="C538">
            <v>-6661.83434852555</v>
          </cell>
          <cell r="D538">
            <v>-6365.44803508275</v>
          </cell>
          <cell r="E538">
            <v>-6083.19866332293</v>
          </cell>
          <cell r="F538">
            <v>-5815.15401887428</v>
          </cell>
          <cell r="G538">
            <v>-5586.63305040107</v>
          </cell>
          <cell r="H538">
            <v>-5357.74784474487</v>
          </cell>
          <cell r="I538">
            <v>-5113.25142027547</v>
          </cell>
          <cell r="J538">
            <v>-4850.38261738982</v>
          </cell>
          <cell r="K538">
            <v>-4567.43269766002</v>
          </cell>
          <cell r="L538">
            <v>-4264.32164481737</v>
          </cell>
          <cell r="M538">
            <v>-3942.55665589439</v>
          </cell>
          <cell r="N538">
            <v>-3616.14596950247</v>
          </cell>
          <cell r="O538">
            <v>-3273.71528990557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-3723.46281344345</v>
          </cell>
          <cell r="B539">
            <v>-7073.46870966259</v>
          </cell>
          <cell r="C539">
            <v>-6668.43271009627</v>
          </cell>
          <cell r="D539">
            <v>-6364.20752049102</v>
          </cell>
          <cell r="E539">
            <v>-6085.23201374161</v>
          </cell>
          <cell r="F539">
            <v>-5808.8133817151</v>
          </cell>
          <cell r="G539">
            <v>-5578.51274821786</v>
          </cell>
          <cell r="H539">
            <v>-5349.06435832512</v>
          </cell>
          <cell r="I539">
            <v>-5103.96064483673</v>
          </cell>
          <cell r="J539">
            <v>-4840.4374764059</v>
          </cell>
          <cell r="K539">
            <v>-4556.78233423894</v>
          </cell>
          <cell r="L539">
            <v>-4252.91136750267</v>
          </cell>
          <cell r="M539">
            <v>-3930.3274138015</v>
          </cell>
          <cell r="N539">
            <v>-3603.03424106139</v>
          </cell>
          <cell r="O539">
            <v>-3259.65250861354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-3512.37580563836</v>
          </cell>
          <cell r="B540">
            <v>-6631.67956596791</v>
          </cell>
          <cell r="C540">
            <v>-6203.5833291381</v>
          </cell>
          <cell r="D540">
            <v>-5885.06240588372</v>
          </cell>
          <cell r="E540">
            <v>-5584.64346378458</v>
          </cell>
          <cell r="F540">
            <v>-5282.72956268681</v>
          </cell>
          <cell r="G540">
            <v>-5022.31695215212</v>
          </cell>
          <cell r="H540">
            <v>-4759.65594190596</v>
          </cell>
          <cell r="I540">
            <v>-4478.70438906557</v>
          </cell>
          <cell r="J540">
            <v>-4176.56063615335</v>
          </cell>
          <cell r="K540">
            <v>-3851.2782721324</v>
          </cell>
          <cell r="L540">
            <v>-3502.55687515644</v>
          </cell>
          <cell r="M540">
            <v>-3131.63221472628</v>
          </cell>
          <cell r="N540">
            <v>-2752.25394159324</v>
          </cell>
          <cell r="O540">
            <v>-2352.73518601731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-3683.19533845306</v>
          </cell>
          <cell r="B541">
            <v>-6987.66852262546</v>
          </cell>
          <cell r="C541">
            <v>-6577.98959556353</v>
          </cell>
          <cell r="D541">
            <v>-6278.69320528401</v>
          </cell>
          <cell r="E541">
            <v>-5999.19590669502</v>
          </cell>
          <cell r="F541">
            <v>-5731.91260119175</v>
          </cell>
          <cell r="G541">
            <v>-5499.57622453851</v>
          </cell>
          <cell r="H541">
            <v>-5265.88710231042</v>
          </cell>
          <cell r="I541">
            <v>-5016.202674221</v>
          </cell>
          <cell r="J541">
            <v>-4747.74511297255</v>
          </cell>
          <cell r="K541">
            <v>-4458.77091356268</v>
          </cell>
          <cell r="L541">
            <v>-4149.16955203335</v>
          </cell>
          <cell r="M541">
            <v>-3820.40874341179</v>
          </cell>
          <cell r="N541">
            <v>-3486.46078513813</v>
          </cell>
          <cell r="O541">
            <v>-3135.90604417387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-3708.352584305</v>
          </cell>
          <cell r="B542">
            <v>-7036.62781982708</v>
          </cell>
          <cell r="C542">
            <v>-6626.52026199361</v>
          </cell>
          <cell r="D542">
            <v>-6324.81378200346</v>
          </cell>
          <cell r="E542">
            <v>-6045.53687167109</v>
          </cell>
          <cell r="F542">
            <v>-5771.16420686981</v>
          </cell>
          <cell r="G542">
            <v>-5539.25211247053</v>
          </cell>
          <cell r="H542">
            <v>-5307.41777320641</v>
          </cell>
          <cell r="I542">
            <v>-5059.73910782</v>
          </cell>
          <cell r="J542">
            <v>-4793.44176581071</v>
          </cell>
          <cell r="K542">
            <v>-4506.79652444109</v>
          </cell>
          <cell r="L542">
            <v>-4199.70388864984</v>
          </cell>
          <cell r="M542">
            <v>-3873.64760003269</v>
          </cell>
          <cell r="N542">
            <v>-3542.61308531258</v>
          </cell>
          <cell r="O542">
            <v>-3195.199001464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-3551.06279963955</v>
          </cell>
          <cell r="B543">
            <v>-6711.9605655062</v>
          </cell>
          <cell r="C543">
            <v>-6289.16411141539</v>
          </cell>
          <cell r="D543">
            <v>-5969.429948506</v>
          </cell>
          <cell r="E543">
            <v>-5668.64734557417</v>
          </cell>
          <cell r="F543">
            <v>-5382.57591085842</v>
          </cell>
          <cell r="G543">
            <v>-5129.73500157048</v>
          </cell>
          <cell r="H543">
            <v>-4873.57496034739</v>
          </cell>
          <cell r="I543">
            <v>-4599.6395465923</v>
          </cell>
          <cell r="J543">
            <v>-4305.05472968606</v>
          </cell>
          <cell r="K543">
            <v>-3987.91967468251</v>
          </cell>
          <cell r="L543">
            <v>-3647.97653033196</v>
          </cell>
          <cell r="M543">
            <v>-3286.51315425663</v>
          </cell>
          <cell r="N543">
            <v>-2917.32911640671</v>
          </cell>
          <cell r="O543">
            <v>-2528.79755425697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-3160.71028501123</v>
          </cell>
          <cell r="B544">
            <v>-5900.98452454</v>
          </cell>
          <cell r="C544">
            <v>-5441.64233205</v>
          </cell>
          <cell r="D544">
            <v>-5080.756762617</v>
          </cell>
          <cell r="E544">
            <v>-4731.97161323072</v>
          </cell>
          <cell r="F544">
            <v>-4392.20830104636</v>
          </cell>
          <cell r="G544">
            <v>-4081.65883201918</v>
          </cell>
          <cell r="H544">
            <v>-3762.61425257171</v>
          </cell>
          <cell r="I544">
            <v>-3420.80701870479</v>
          </cell>
          <cell r="J544">
            <v>-3053.10025888082</v>
          </cell>
          <cell r="K544">
            <v>-2657.1509995339</v>
          </cell>
          <cell r="L544">
            <v>-2232.29071429357</v>
          </cell>
          <cell r="M544">
            <v>-1779.30224403023</v>
          </cell>
          <cell r="N544">
            <v>-1311.50339603347</v>
          </cell>
          <cell r="O544">
            <v>-816.685684775969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-3198.9121210867</v>
          </cell>
          <cell r="B545">
            <v>-5976.89392656522</v>
          </cell>
          <cell r="C545">
            <v>-5519.6148751246</v>
          </cell>
          <cell r="D545">
            <v>-5158.48759670178</v>
          </cell>
          <cell r="E545">
            <v>-4815.73410593659</v>
          </cell>
          <cell r="F545">
            <v>-4479.11360149545</v>
          </cell>
          <cell r="G545">
            <v>-4173.12360008466</v>
          </cell>
          <cell r="H545">
            <v>-3859.33222518338</v>
          </cell>
          <cell r="I545">
            <v>-3523.19655159058</v>
          </cell>
          <cell r="J545">
            <v>-3161.59975631208</v>
          </cell>
          <cell r="K545">
            <v>-2772.2363549344</v>
          </cell>
          <cell r="L545">
            <v>-2354.47164393597</v>
          </cell>
          <cell r="M545">
            <v>-1909.13115678048</v>
          </cell>
          <cell r="N545">
            <v>-1449.57246369907</v>
          </cell>
          <cell r="O545">
            <v>-963.636172995154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>
            <v>-3283.50418879616</v>
          </cell>
          <cell r="B546">
            <v>-6152.42190850828</v>
          </cell>
          <cell r="C546">
            <v>-5701.65925636817</v>
          </cell>
          <cell r="D546">
            <v>-5354.1925325694</v>
          </cell>
          <cell r="E546">
            <v>-5018.72210865229</v>
          </cell>
          <cell r="F546">
            <v>-4690.65968811602</v>
          </cell>
          <cell r="G546">
            <v>-4396.57697877923</v>
          </cell>
          <cell r="H546">
            <v>-4096.13104660483</v>
          </cell>
          <cell r="I546">
            <v>-3774.39967919223</v>
          </cell>
          <cell r="J546">
            <v>-3428.32133181132</v>
          </cell>
          <cell r="K546">
            <v>-3055.68449711305</v>
          </cell>
          <cell r="L546">
            <v>-2655.94149829397</v>
          </cell>
          <cell r="M546">
            <v>-2230.02517701147</v>
          </cell>
          <cell r="N546">
            <v>-1791.39521693906</v>
          </cell>
          <cell r="O546">
            <v>-1328.01579251972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-3356.78663771895</v>
          </cell>
          <cell r="B547">
            <v>-6309.03713186206</v>
          </cell>
          <cell r="C547">
            <v>-5870.13756613785</v>
          </cell>
          <cell r="D547">
            <v>-5533.65183086844</v>
          </cell>
          <cell r="E547">
            <v>-5212.16619135786</v>
          </cell>
          <cell r="F547">
            <v>-4892.20865733955</v>
          </cell>
          <cell r="G547">
            <v>-4609.64068608744</v>
          </cell>
          <cell r="H547">
            <v>-4322.30654013777</v>
          </cell>
          <cell r="I547">
            <v>-4014.72441572508</v>
          </cell>
          <cell r="J547">
            <v>-3683.89023910718</v>
          </cell>
          <cell r="K547">
            <v>-3327.68391701759</v>
          </cell>
          <cell r="L547">
            <v>-2945.6440769496</v>
          </cell>
          <cell r="M547">
            <v>-2538.80815389195</v>
          </cell>
          <cell r="N547">
            <v>-2120.73695569385</v>
          </cell>
          <cell r="O547">
            <v>-1679.5152205143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-3457.90688802751</v>
          </cell>
          <cell r="B548">
            <v>-6518.97976245785</v>
          </cell>
          <cell r="C548">
            <v>-6081.36739565916</v>
          </cell>
          <cell r="D548">
            <v>-5746.62318648502</v>
          </cell>
          <cell r="E548">
            <v>-5437.90304640952</v>
          </cell>
          <cell r="F548">
            <v>-5132.68408164209</v>
          </cell>
          <cell r="G548">
            <v>-4864.08477774316</v>
          </cell>
          <cell r="H548">
            <v>-4591.72947765503</v>
          </cell>
          <cell r="I548">
            <v>-4300.31627331031</v>
          </cell>
          <cell r="J548">
            <v>-3986.90135821484</v>
          </cell>
          <cell r="K548">
            <v>-3649.47063424363</v>
          </cell>
          <cell r="L548">
            <v>-3287.65995671722</v>
          </cell>
          <cell r="M548">
            <v>-2902.62767271573</v>
          </cell>
          <cell r="N548">
            <v>-2508.04875268444</v>
          </cell>
          <cell r="O548">
            <v>-2092.14709633265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-3568.53651178712</v>
          </cell>
          <cell r="B549">
            <v>-6747.96229526919</v>
          </cell>
          <cell r="C549">
            <v>-6326.95567573886</v>
          </cell>
          <cell r="D549">
            <v>-6010.52707183712</v>
          </cell>
          <cell r="E549">
            <v>-5708.56652728784</v>
          </cell>
          <cell r="F549">
            <v>-5419.03308701119</v>
          </cell>
          <cell r="G549">
            <v>-5167.40329073297</v>
          </cell>
          <cell r="H549">
            <v>-4913.33727268198</v>
          </cell>
          <cell r="I549">
            <v>-4641.66318148305</v>
          </cell>
          <cell r="J549">
            <v>-4349.51438843088</v>
          </cell>
          <cell r="K549">
            <v>-4035.0051736757</v>
          </cell>
          <cell r="L549">
            <v>-3697.89101884454</v>
          </cell>
          <cell r="M549">
            <v>-3339.47695562877</v>
          </cell>
          <cell r="N549">
            <v>-2973.57825518879</v>
          </cell>
          <cell r="O549">
            <v>-2588.58778126187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-3761.57504776579</v>
          </cell>
          <cell r="B550">
            <v>-7148.90338612049</v>
          </cell>
          <cell r="C550">
            <v>-6741.42616461418</v>
          </cell>
          <cell r="D550">
            <v>-6442.48186212047</v>
          </cell>
          <cell r="E550">
            <v>-6163.8458025916</v>
          </cell>
          <cell r="F550">
            <v>-5894.17987953943</v>
          </cell>
          <cell r="G550">
            <v>-5669.06277317925</v>
          </cell>
          <cell r="H550">
            <v>-5444.81067039506</v>
          </cell>
          <cell r="I550">
            <v>-5205.31710070372</v>
          </cell>
          <cell r="J550">
            <v>-4947.8377268699</v>
          </cell>
          <cell r="K550">
            <v>-4670.69712386787</v>
          </cell>
          <cell r="L550">
            <v>-4373.84488781586</v>
          </cell>
          <cell r="M550">
            <v>-4058.82609618904</v>
          </cell>
          <cell r="N550">
            <v>-3739.68383962947</v>
          </cell>
          <cell r="O550">
            <v>-3405.08734925471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-3567.53696276195</v>
          </cell>
          <cell r="B551">
            <v>-6742.90796785458</v>
          </cell>
          <cell r="C551">
            <v>-6317.6078866577</v>
          </cell>
          <cell r="D551">
            <v>-5999.67195897167</v>
          </cell>
          <cell r="E551">
            <v>-5699.23808488486</v>
          </cell>
          <cell r="F551">
            <v>-5407.09234803511</v>
          </cell>
          <cell r="G551">
            <v>-5154.22677529989</v>
          </cell>
          <cell r="H551">
            <v>-4899.15920627032</v>
          </cell>
          <cell r="I551">
            <v>-4626.40568918108</v>
          </cell>
          <cell r="J551">
            <v>-4333.09369351277</v>
          </cell>
          <cell r="K551">
            <v>-4017.33095563757</v>
          </cell>
          <cell r="L551">
            <v>-3678.86598149065</v>
          </cell>
          <cell r="M551">
            <v>-3318.99621328326</v>
          </cell>
          <cell r="N551">
            <v>-2951.52881575178</v>
          </cell>
          <cell r="O551">
            <v>-2564.84784463955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-3399.79797003871</v>
          </cell>
          <cell r="B552">
            <v>-6399.89636071077</v>
          </cell>
          <cell r="C552">
            <v>-5963.98985240186</v>
          </cell>
          <cell r="D552">
            <v>-5631.41315395807</v>
          </cell>
          <cell r="E552">
            <v>-5314.70124983857</v>
          </cell>
          <cell r="F552">
            <v>-5003.54840921113</v>
          </cell>
          <cell r="G552">
            <v>-4727.96893658668</v>
          </cell>
          <cell r="H552">
            <v>-4447.80429600731</v>
          </cell>
          <cell r="I552">
            <v>-4147.95976493121</v>
          </cell>
          <cell r="J552">
            <v>-3825.46180402078</v>
          </cell>
          <cell r="K552">
            <v>-3478.24056367545</v>
          </cell>
          <cell r="L552">
            <v>-3105.88163665166</v>
          </cell>
          <cell r="M552">
            <v>-2709.47988502393</v>
          </cell>
          <cell r="N552">
            <v>-2302.65118615397</v>
          </cell>
          <cell r="O552">
            <v>-1873.54643868985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-3673.65786740171</v>
          </cell>
          <cell r="B553">
            <v>-6965.2381462161</v>
          </cell>
          <cell r="C553">
            <v>-6550.77636998837</v>
          </cell>
          <cell r="D553">
            <v>-6238.90875841802</v>
          </cell>
          <cell r="E553">
            <v>-5948.09160153783</v>
          </cell>
          <cell r="F553">
            <v>-5670.30259779754</v>
          </cell>
          <cell r="G553">
            <v>-5432.75692491076</v>
          </cell>
          <cell r="H553">
            <v>-5194.30595242912</v>
          </cell>
          <cell r="I553">
            <v>-4939.48757265414</v>
          </cell>
          <cell r="J553">
            <v>-4665.49793386619</v>
          </cell>
          <cell r="K553">
            <v>-4370.56182782934</v>
          </cell>
          <cell r="L553">
            <v>-4054.53608089846</v>
          </cell>
          <cell r="M553">
            <v>-3718.85178560956</v>
          </cell>
          <cell r="N553">
            <v>-3377.44321193644</v>
          </cell>
          <cell r="O553">
            <v>-3018.84830907917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>
            <v>-3379.51709409212</v>
          </cell>
          <cell r="B554">
            <v>-6354.99427313291</v>
          </cell>
          <cell r="C554">
            <v>-5913.30574208924</v>
          </cell>
          <cell r="D554">
            <v>-5573.70640727276</v>
          </cell>
          <cell r="E554">
            <v>-5258.15180301252</v>
          </cell>
          <cell r="F554">
            <v>-4949.59368392153</v>
          </cell>
          <cell r="G554">
            <v>-4671.56679005489</v>
          </cell>
          <cell r="H554">
            <v>-4387.95784970616</v>
          </cell>
          <cell r="I554">
            <v>-4084.3963004279</v>
          </cell>
          <cell r="J554">
            <v>-3757.89371726827</v>
          </cell>
          <cell r="K554">
            <v>-3406.35617596585</v>
          </cell>
          <cell r="L554">
            <v>-3029.34665179949</v>
          </cell>
          <cell r="M554">
            <v>-2627.93247561151</v>
          </cell>
          <cell r="N554">
            <v>-2215.70301411138</v>
          </cell>
          <cell r="O554">
            <v>-1780.77743930305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-3396.06569898836</v>
          </cell>
          <cell r="B555">
            <v>-6387.28826675564</v>
          </cell>
          <cell r="C555">
            <v>-5944.00697175182</v>
          </cell>
          <cell r="D555">
            <v>-5602.84202346258</v>
          </cell>
          <cell r="E555">
            <v>-5282.05627905897</v>
          </cell>
          <cell r="F555">
            <v>-4971.39125934595</v>
          </cell>
          <cell r="G555">
            <v>-4693.89871709916</v>
          </cell>
          <cell r="H555">
            <v>-4411.22193407166</v>
          </cell>
          <cell r="I555">
            <v>-4108.6694789554</v>
          </cell>
          <cell r="J555">
            <v>-3783.25350696627</v>
          </cell>
          <cell r="K555">
            <v>-3432.88761053479</v>
          </cell>
          <cell r="L555">
            <v>-3057.1400118243</v>
          </cell>
          <cell r="M555">
            <v>-2657.08640489623</v>
          </cell>
          <cell r="N555">
            <v>-2246.32245993225</v>
          </cell>
          <cell r="O555">
            <v>-1812.97685076875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-3256.76994355587</v>
          </cell>
          <cell r="B556">
            <v>-6101.26091287276</v>
          </cell>
          <cell r="C556">
            <v>-5648.68836635804</v>
          </cell>
          <cell r="D556">
            <v>-5305.95547827933</v>
          </cell>
          <cell r="E556">
            <v>-4975.74613458534</v>
          </cell>
          <cell r="F556">
            <v>-4649.14526285453</v>
          </cell>
          <cell r="G556">
            <v>-4353.57250646823</v>
          </cell>
          <cell r="H556">
            <v>-4051.10583565648</v>
          </cell>
          <cell r="I556">
            <v>-3727.18933905739</v>
          </cell>
          <cell r="J556">
            <v>-3378.75757603299</v>
          </cell>
          <cell r="K556">
            <v>-3003.58351043472</v>
          </cell>
          <cell r="L556">
            <v>-2601.1074223709</v>
          </cell>
          <cell r="M556">
            <v>-2172.24472153877</v>
          </cell>
          <cell r="N556">
            <v>-1730.44076029899</v>
          </cell>
          <cell r="O556">
            <v>-1263.63981526895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-3644.82045401603</v>
          </cell>
          <cell r="B557">
            <v>-6907.67416876768</v>
          </cell>
          <cell r="C557">
            <v>-6493.12351079572</v>
          </cell>
          <cell r="D557">
            <v>-6176.56915344327</v>
          </cell>
          <cell r="E557">
            <v>-5885.30389370965</v>
          </cell>
          <cell r="F557">
            <v>-5602.03368249251</v>
          </cell>
          <cell r="G557">
            <v>-5360.26036201133</v>
          </cell>
          <cell r="H557">
            <v>-5117.56691841464</v>
          </cell>
          <cell r="I557">
            <v>-4858.16881136533</v>
          </cell>
          <cell r="J557">
            <v>-4579.24532948613</v>
          </cell>
          <cell r="K557">
            <v>-4278.99118251217</v>
          </cell>
          <cell r="L557">
            <v>-3957.23571208975</v>
          </cell>
          <cell r="M557">
            <v>-3615.37570919959</v>
          </cell>
          <cell r="N557">
            <v>-3267.3131624787</v>
          </cell>
          <cell r="O557">
            <v>-2901.5465505689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-3742.85214806362</v>
          </cell>
          <cell r="B558">
            <v>-7112.66248544339</v>
          </cell>
          <cell r="C558">
            <v>-6706.55756833803</v>
          </cell>
          <cell r="D558">
            <v>-6407.27665692874</v>
          </cell>
          <cell r="E558">
            <v>-6129.38845095877</v>
          </cell>
          <cell r="F558">
            <v>-5867.99513948401</v>
          </cell>
          <cell r="G558">
            <v>-5643.20629146931</v>
          </cell>
          <cell r="H558">
            <v>-5417.85775739915</v>
          </cell>
          <cell r="I558">
            <v>-5177.17744297342</v>
          </cell>
          <cell r="J558">
            <v>-4918.42012800487</v>
          </cell>
          <cell r="K558">
            <v>-4639.90160433308</v>
          </cell>
          <cell r="L558">
            <v>-4341.56524569225</v>
          </cell>
          <cell r="M558">
            <v>-4024.94634553947</v>
          </cell>
          <cell r="N558">
            <v>-3704.08052951417</v>
          </cell>
          <cell r="O558">
            <v>-3367.62590562953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-3212.91489361547</v>
          </cell>
          <cell r="B559">
            <v>-6007.46550150666</v>
          </cell>
          <cell r="C559">
            <v>-5549.76884257641</v>
          </cell>
          <cell r="D559">
            <v>-5192.60654116411</v>
          </cell>
          <cell r="E559">
            <v>-4850.86638810692</v>
          </cell>
          <cell r="F559">
            <v>-4513.38686072306</v>
          </cell>
          <cell r="G559">
            <v>-4208.99244431623</v>
          </cell>
          <cell r="H559">
            <v>-3897.34501863106</v>
          </cell>
          <cell r="I559">
            <v>-3563.52338813137</v>
          </cell>
          <cell r="J559">
            <v>-3204.41962444484</v>
          </cell>
          <cell r="K559">
            <v>-2817.74333649147</v>
          </cell>
          <cell r="L559">
            <v>-2402.87380520507</v>
          </cell>
          <cell r="M559">
            <v>-1960.65379939765</v>
          </cell>
          <cell r="N559">
            <v>-1504.45729743021</v>
          </cell>
          <cell r="O559">
            <v>-1022.14475478511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-3686.91251262131</v>
          </cell>
          <cell r="B560">
            <v>-6995.29451652907</v>
          </cell>
          <cell r="C560">
            <v>-6586.27981637409</v>
          </cell>
          <cell r="D560">
            <v>-6284.0368404503</v>
          </cell>
          <cell r="E560">
            <v>-6005.7872539834</v>
          </cell>
          <cell r="F560">
            <v>-5736.68757782948</v>
          </cell>
          <cell r="G560">
            <v>-5504.18894593483</v>
          </cell>
          <cell r="H560">
            <v>-5270.67851165233</v>
          </cell>
          <cell r="I560">
            <v>-5021.1876666754</v>
          </cell>
          <cell r="J560">
            <v>-4752.93853299858</v>
          </cell>
          <cell r="K560">
            <v>-4464.18909352656</v>
          </cell>
          <cell r="L560">
            <v>-4154.82978904102</v>
          </cell>
          <cell r="M560">
            <v>-3826.32998057278</v>
          </cell>
          <cell r="N560">
            <v>-3492.6631329805</v>
          </cell>
          <cell r="O560">
            <v>-3142.41147764252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-3542.87571147295</v>
          </cell>
          <cell r="B561">
            <v>-6695.64146390616</v>
          </cell>
          <cell r="C561">
            <v>-6265.85593637951</v>
          </cell>
          <cell r="D561">
            <v>-5937.9670150076</v>
          </cell>
          <cell r="E561">
            <v>-5632.64470498619</v>
          </cell>
          <cell r="F561">
            <v>-5337.42887456837</v>
          </cell>
          <cell r="G561">
            <v>-5080.5502320796</v>
          </cell>
          <cell r="H561">
            <v>-4820.97856923052</v>
          </cell>
          <cell r="I561">
            <v>-4543.36436130851</v>
          </cell>
          <cell r="J561">
            <v>-4244.81557278527</v>
          </cell>
          <cell r="K561">
            <v>-3923.40846908831</v>
          </cell>
          <cell r="L561">
            <v>-3578.86196945982</v>
          </cell>
          <cell r="M561">
            <v>-3212.4375240149</v>
          </cell>
          <cell r="N561">
            <v>-2837.90761974509</v>
          </cell>
          <cell r="O561">
            <v>-2443.61483401417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>
            <v>-3339.47125154017</v>
          </cell>
          <cell r="B562">
            <v>-6267.9198471622</v>
          </cell>
          <cell r="C562">
            <v>-5822.11768160249</v>
          </cell>
          <cell r="D562">
            <v>-5476.68718431545</v>
          </cell>
          <cell r="E562">
            <v>-5148.14489937985</v>
          </cell>
          <cell r="F562">
            <v>-4828.22564828803</v>
          </cell>
          <cell r="G562">
            <v>-4542.16351995178</v>
          </cell>
          <cell r="H562">
            <v>-4250.36010193201</v>
          </cell>
          <cell r="I562">
            <v>-3937.95735781565</v>
          </cell>
          <cell r="J562">
            <v>-3601.92911266925</v>
          </cell>
          <cell r="K562">
            <v>-3240.12484311449</v>
          </cell>
          <cell r="L562">
            <v>-2852.05312226952</v>
          </cell>
          <cell r="M562">
            <v>-2438.71639795601</v>
          </cell>
          <cell r="N562">
            <v>-2013.64037430409</v>
          </cell>
          <cell r="O562">
            <v>-1564.86936096803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-3689.02790534712</v>
          </cell>
          <cell r="B563">
            <v>-6998.05868066804</v>
          </cell>
          <cell r="C563">
            <v>-6587.34224973138</v>
          </cell>
          <cell r="D563">
            <v>-6280.84750347719</v>
          </cell>
          <cell r="E563">
            <v>-5994.14206894803</v>
          </cell>
          <cell r="F563">
            <v>-5720.28404953185</v>
          </cell>
          <cell r="G563">
            <v>-5486.00529593344</v>
          </cell>
          <cell r="H563">
            <v>-5250.96708255129</v>
          </cell>
          <cell r="I563">
            <v>-4999.830515321</v>
          </cell>
          <cell r="J563">
            <v>-4729.80777865287</v>
          </cell>
          <cell r="K563">
            <v>-4439.14714490835</v>
          </cell>
          <cell r="L563">
            <v>-4127.72817704365</v>
          </cell>
          <cell r="M563">
            <v>-3797.00890630372</v>
          </cell>
          <cell r="N563">
            <v>-3460.95019568717</v>
          </cell>
          <cell r="O563">
            <v>-3108.12108891061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>
            <v>-3381.65405240573</v>
          </cell>
          <cell r="B564">
            <v>-6358.03992222433</v>
          </cell>
          <cell r="C564">
            <v>-5918.68293029583</v>
          </cell>
          <cell r="D564">
            <v>-5589.10385502613</v>
          </cell>
          <cell r="E564">
            <v>-5273.29421592978</v>
          </cell>
          <cell r="F564">
            <v>-4961.59059101408</v>
          </cell>
          <cell r="G564">
            <v>-4683.81542428381</v>
          </cell>
          <cell r="H564">
            <v>-4401.03945588759</v>
          </cell>
          <cell r="I564">
            <v>-4098.37621683446</v>
          </cell>
          <cell r="J564">
            <v>-3772.84156118392</v>
          </cell>
          <cell r="K564">
            <v>-3422.34718975627</v>
          </cell>
          <cell r="L564">
            <v>-3046.46171981545</v>
          </cell>
          <cell r="M564">
            <v>-2646.25896074145</v>
          </cell>
          <cell r="N564">
            <v>-2235.3348621765</v>
          </cell>
          <cell r="O564">
            <v>-1801.81608865811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>
            <v>-3182.01997270458</v>
          </cell>
          <cell r="B565">
            <v>-5944.8761087776</v>
          </cell>
          <cell r="C565">
            <v>-5487.21970328759</v>
          </cell>
          <cell r="D565">
            <v>-5131.07468321972</v>
          </cell>
          <cell r="E565">
            <v>-4784.58078559082</v>
          </cell>
          <cell r="F565">
            <v>-4440.7449055072</v>
          </cell>
          <cell r="G565">
            <v>-4131.88995235063</v>
          </cell>
          <cell r="H565">
            <v>-3815.73338018201</v>
          </cell>
          <cell r="I565">
            <v>-3477.04412597215</v>
          </cell>
          <cell r="J565">
            <v>-3112.69636578038</v>
          </cell>
          <cell r="K565">
            <v>-2720.36772865869</v>
          </cell>
          <cell r="L565">
            <v>-2299.40828923438</v>
          </cell>
          <cell r="M565">
            <v>-1850.62435230752</v>
          </cell>
          <cell r="N565">
            <v>-1387.3555917751</v>
          </cell>
          <cell r="O565">
            <v>-897.420505166874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-3641.08916928459</v>
          </cell>
          <cell r="B566">
            <v>-6899.56017533104</v>
          </cell>
          <cell r="C566">
            <v>-6486.34457022854</v>
          </cell>
          <cell r="D566">
            <v>-6175.79124806537</v>
          </cell>
          <cell r="E566">
            <v>-5887.59206200887</v>
          </cell>
          <cell r="F566">
            <v>-5609.05231772812</v>
          </cell>
          <cell r="G566">
            <v>-5368.59851246028</v>
          </cell>
          <cell r="H566">
            <v>-5126.72359790883</v>
          </cell>
          <cell r="I566">
            <v>-4868.20658800757</v>
          </cell>
          <cell r="J566">
            <v>-4590.2327806409</v>
          </cell>
          <cell r="K566">
            <v>-4291.00188921034</v>
          </cell>
          <cell r="L566">
            <v>-3970.34925698805</v>
          </cell>
          <cell r="M566">
            <v>-3629.677563824</v>
          </cell>
          <cell r="N566">
            <v>-3282.89572307113</v>
          </cell>
          <cell r="O566">
            <v>-2918.50909699239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>
            <v>-3362.08835911173</v>
          </cell>
          <cell r="B567">
            <v>-6322.00706375713</v>
          </cell>
          <cell r="C567">
            <v>-5881.71613909105</v>
          </cell>
          <cell r="D567">
            <v>-5538.4302341108</v>
          </cell>
          <cell r="E567">
            <v>-5217.49097119042</v>
          </cell>
          <cell r="F567">
            <v>-4900.81750390684</v>
          </cell>
          <cell r="G567">
            <v>-4619.10537693631</v>
          </cell>
          <cell r="H567">
            <v>-4332.27885723689</v>
          </cell>
          <cell r="I567">
            <v>-4025.2450627922</v>
          </cell>
          <cell r="J567">
            <v>-3695.00155159413</v>
          </cell>
          <cell r="K567">
            <v>-3339.43194173987</v>
          </cell>
          <cell r="L567">
            <v>-2958.07805160887</v>
          </cell>
          <cell r="M567">
            <v>-2551.98152248839</v>
          </cell>
          <cell r="N567">
            <v>-2134.70692737648</v>
          </cell>
          <cell r="O567">
            <v>-1694.34382957488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-3428.23671205314</v>
          </cell>
          <cell r="B568">
            <v>-6452.84997563559</v>
          </cell>
          <cell r="C568">
            <v>-6011.3803574535</v>
          </cell>
          <cell r="D568">
            <v>-5673.06031320122</v>
          </cell>
          <cell r="E568">
            <v>-5357.90150545689</v>
          </cell>
          <cell r="F568">
            <v>-5047.48791219456</v>
          </cell>
          <cell r="G568">
            <v>-4773.67373963343</v>
          </cell>
          <cell r="H568">
            <v>-4495.65445720606</v>
          </cell>
          <cell r="I568">
            <v>-4198.12983419635</v>
          </cell>
          <cell r="J568">
            <v>-3878.13044390157</v>
          </cell>
          <cell r="K568">
            <v>-3533.60293001886</v>
          </cell>
          <cell r="L568">
            <v>-3164.14566512695</v>
          </cell>
          <cell r="M568">
            <v>-2770.87202452005</v>
          </cell>
          <cell r="N568">
            <v>-2367.41309474232</v>
          </cell>
          <cell r="O568">
            <v>-1941.94090561925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>
            <v>-3253.27254138792</v>
          </cell>
          <cell r="B569">
            <v>-6093.66830639467</v>
          </cell>
          <cell r="C569">
            <v>-5640.86092280568</v>
          </cell>
          <cell r="D569">
            <v>-5292.89809847437</v>
          </cell>
          <cell r="E569">
            <v>-4957.63557253207</v>
          </cell>
          <cell r="F569">
            <v>-4623.46331026307</v>
          </cell>
          <cell r="G569">
            <v>-4325.21082593459</v>
          </cell>
          <cell r="H569">
            <v>-4020.7020583684</v>
          </cell>
          <cell r="I569">
            <v>-3694.58402101455</v>
          </cell>
          <cell r="J569">
            <v>-3343.77996959715</v>
          </cell>
          <cell r="K569">
            <v>-2966.04931375904</v>
          </cell>
          <cell r="L569">
            <v>-2560.8182956445</v>
          </cell>
          <cell r="M569">
            <v>-2128.9866574485</v>
          </cell>
          <cell r="N569">
            <v>-1683.9834074551</v>
          </cell>
          <cell r="O569">
            <v>-1213.73466963736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>
            <v>-3183.73649750925</v>
          </cell>
          <cell r="B570">
            <v>-5949.51436140459</v>
          </cell>
          <cell r="C570">
            <v>-5495.11965364394</v>
          </cell>
          <cell r="D570">
            <v>-5144.17921330005</v>
          </cell>
          <cell r="E570">
            <v>-4808.56183847503</v>
          </cell>
          <cell r="F570">
            <v>-4475.87442812754</v>
          </cell>
          <cell r="G570">
            <v>-4170.84085699582</v>
          </cell>
          <cell r="H570">
            <v>-3857.63380038274</v>
          </cell>
          <cell r="I570">
            <v>-3522.12346426598</v>
          </cell>
          <cell r="J570">
            <v>-3161.20133363486</v>
          </cell>
          <cell r="K570">
            <v>-2772.56432941666</v>
          </cell>
          <cell r="L570">
            <v>-2355.58305113483</v>
          </cell>
          <cell r="M570">
            <v>-1911.08617315593</v>
          </cell>
          <cell r="N570">
            <v>-1452.43722428175</v>
          </cell>
          <cell r="O570">
            <v>-967.480660134314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-3185.17455934283</v>
          </cell>
          <cell r="B571">
            <v>-5950.51644008934</v>
          </cell>
          <cell r="C571">
            <v>-5495.92045580539</v>
          </cell>
          <cell r="D571">
            <v>-5141.62484238098</v>
          </cell>
          <cell r="E571">
            <v>-4800.13738209359</v>
          </cell>
          <cell r="F571">
            <v>-4463.77829642699</v>
          </cell>
          <cell r="G571">
            <v>-4157.39154111141</v>
          </cell>
          <cell r="H571">
            <v>-3843.04884059707</v>
          </cell>
          <cell r="I571">
            <v>-3506.31521962802</v>
          </cell>
          <cell r="J571">
            <v>-3144.07474353225</v>
          </cell>
          <cell r="K571">
            <v>-2754.01712461028</v>
          </cell>
          <cell r="L571">
            <v>-2335.50486826776</v>
          </cell>
          <cell r="M571">
            <v>-1889.35823576804</v>
          </cell>
          <cell r="N571">
            <v>-1428.93138029659</v>
          </cell>
          <cell r="O571">
            <v>-942.058963387733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-3263.10179798735</v>
          </cell>
          <cell r="B572">
            <v>-6110.06531720293</v>
          </cell>
          <cell r="C572">
            <v>-5659.84847030692</v>
          </cell>
          <cell r="D572">
            <v>-5310.69584213996</v>
          </cell>
          <cell r="E572">
            <v>-4969.97867737708</v>
          </cell>
          <cell r="F572">
            <v>-4638.85868682401</v>
          </cell>
          <cell r="G572">
            <v>-4341.77658359707</v>
          </cell>
          <cell r="H572">
            <v>-4038.03747070325</v>
          </cell>
          <cell r="I572">
            <v>-3712.75178323073</v>
          </cell>
          <cell r="J572">
            <v>-3362.84416986359</v>
          </cell>
          <cell r="K572">
            <v>-2986.07998121351</v>
          </cell>
          <cell r="L572">
            <v>-2581.8900233243</v>
          </cell>
          <cell r="M572">
            <v>-2151.18070188671</v>
          </cell>
          <cell r="N572">
            <v>-1707.3864606962</v>
          </cell>
          <cell r="O572">
            <v>-1238.44102649897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-3644.83894245687</v>
          </cell>
          <cell r="B573">
            <v>-6910.11620555653</v>
          </cell>
          <cell r="C573">
            <v>-6493.72010816779</v>
          </cell>
          <cell r="D573">
            <v>-6185.94420612757</v>
          </cell>
          <cell r="E573">
            <v>-5898.85817009994</v>
          </cell>
          <cell r="F573">
            <v>-5623.78865897128</v>
          </cell>
          <cell r="G573">
            <v>-5384.73733082115</v>
          </cell>
          <cell r="H573">
            <v>-5143.97907507179</v>
          </cell>
          <cell r="I573">
            <v>-4886.66619006005</v>
          </cell>
          <cell r="J573">
            <v>-4609.98984727717</v>
          </cell>
          <cell r="K573">
            <v>-4312.15726109362</v>
          </cell>
          <cell r="L573">
            <v>-3993.011373073</v>
          </cell>
          <cell r="M573">
            <v>-3653.96351169447</v>
          </cell>
          <cell r="N573">
            <v>-3308.93144989306</v>
          </cell>
          <cell r="O573">
            <v>-2946.43055776889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-3591.00633754943</v>
          </cell>
          <cell r="B574">
            <v>-6793.59994521647</v>
          </cell>
          <cell r="C574">
            <v>-6372.90460536348</v>
          </cell>
          <cell r="D574">
            <v>-6057.62964724406</v>
          </cell>
          <cell r="E574">
            <v>-5762.93277600195</v>
          </cell>
          <cell r="F574">
            <v>-5477.71330137635</v>
          </cell>
          <cell r="G574">
            <v>-5229.5953576891</v>
          </cell>
          <cell r="H574">
            <v>-4979.28468795211</v>
          </cell>
          <cell r="I574">
            <v>-4711.66360050686</v>
          </cell>
          <cell r="J574">
            <v>-4423.88135678324</v>
          </cell>
          <cell r="K574">
            <v>-4114.07858437749</v>
          </cell>
          <cell r="L574">
            <v>-3782.03533879825</v>
          </cell>
          <cell r="M574">
            <v>-3429.08675914665</v>
          </cell>
          <cell r="N574">
            <v>-3069.07693551546</v>
          </cell>
          <cell r="O574">
            <v>-2690.43341365682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-3126.31801362523</v>
          </cell>
          <cell r="B575">
            <v>-5829.0968975388</v>
          </cell>
          <cell r="C575">
            <v>-5366.72507605829</v>
          </cell>
          <cell r="D575">
            <v>-5005.54310372556</v>
          </cell>
          <cell r="E575">
            <v>-4658.21493731838</v>
          </cell>
          <cell r="F575">
            <v>-4311.3614551033</v>
          </cell>
          <cell r="G575">
            <v>-3995.66936911202</v>
          </cell>
          <cell r="H575">
            <v>-3671.57286015908</v>
          </cell>
          <cell r="I575">
            <v>-3324.31224280173</v>
          </cell>
          <cell r="J575">
            <v>-2950.73040345726</v>
          </cell>
          <cell r="K575">
            <v>-2548.44859498993</v>
          </cell>
          <cell r="L575">
            <v>-2116.76552029182</v>
          </cell>
          <cell r="M575">
            <v>-1656.42321778541</v>
          </cell>
          <cell r="N575">
            <v>-1180.70101234525</v>
          </cell>
          <cell r="O575">
            <v>-677.343460906099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-3598.40922311409</v>
          </cell>
          <cell r="B576">
            <v>-6811.35164908523</v>
          </cell>
          <cell r="C576">
            <v>-6394.65333698425</v>
          </cell>
          <cell r="D576">
            <v>-6080.8327013969</v>
          </cell>
          <cell r="E576">
            <v>-5795.65583440211</v>
          </cell>
          <cell r="F576">
            <v>-5515.64915158715</v>
          </cell>
          <cell r="G576">
            <v>-5270.40011909318</v>
          </cell>
          <cell r="H576">
            <v>-5022.92649789691</v>
          </cell>
          <cell r="I576">
            <v>-4758.36459257445</v>
          </cell>
          <cell r="J576">
            <v>-4473.87868422146</v>
          </cell>
          <cell r="K576">
            <v>-4167.62842971917</v>
          </cell>
          <cell r="L576">
            <v>-3839.41321378941</v>
          </cell>
          <cell r="M576">
            <v>-3490.59012312879</v>
          </cell>
          <cell r="N576">
            <v>-3135.02578146919</v>
          </cell>
          <cell r="O576">
            <v>-2761.17313535206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-3404.07480777192</v>
          </cell>
          <cell r="B577">
            <v>-6407.80442998954</v>
          </cell>
          <cell r="C577">
            <v>-5970.87105387937</v>
          </cell>
          <cell r="D577">
            <v>-5639.20640300905</v>
          </cell>
          <cell r="E577">
            <v>-5322.43909161627</v>
          </cell>
          <cell r="F577">
            <v>-5014.18169551486</v>
          </cell>
          <cell r="G577">
            <v>-4739.58885591208</v>
          </cell>
          <cell r="H577">
            <v>-4460.11597461289</v>
          </cell>
          <cell r="I577">
            <v>-4161.01810535426</v>
          </cell>
          <cell r="J577">
            <v>-3839.32455596808</v>
          </cell>
          <cell r="K577">
            <v>-3492.97035341852</v>
          </cell>
          <cell r="L577">
            <v>-3121.54559687356</v>
          </cell>
          <cell r="M577">
            <v>-2726.15071552104</v>
          </cell>
          <cell r="N577">
            <v>-2320.40687516812</v>
          </cell>
          <cell r="O577">
            <v>-1892.47138432145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-3646.17761270074</v>
          </cell>
          <cell r="B578">
            <v>-6909.09945515148</v>
          </cell>
          <cell r="C578">
            <v>-6490.89642289971</v>
          </cell>
          <cell r="D578">
            <v>-6178.04982472727</v>
          </cell>
          <cell r="E578">
            <v>-5890.59195174419</v>
          </cell>
          <cell r="F578">
            <v>-5610.6303379326</v>
          </cell>
          <cell r="G578">
            <v>-5369.81934104375</v>
          </cell>
          <cell r="H578">
            <v>-5127.79739555993</v>
          </cell>
          <cell r="I578">
            <v>-4869.12331933728</v>
          </cell>
          <cell r="J578">
            <v>-4590.98000432202</v>
          </cell>
          <cell r="K578">
            <v>-4291.56665023845</v>
          </cell>
          <cell r="L578">
            <v>-3970.71718599833</v>
          </cell>
          <cell r="M578">
            <v>-3629.83358455025</v>
          </cell>
          <cell r="N578">
            <v>-3282.82318020766</v>
          </cell>
          <cell r="O578">
            <v>-2918.1904508686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-3199.32136292222</v>
          </cell>
          <cell r="B579">
            <v>-5977.36178905793</v>
          </cell>
          <cell r="C579">
            <v>-5521.25608752906</v>
          </cell>
          <cell r="D579">
            <v>-5168.99415436787</v>
          </cell>
          <cell r="E579">
            <v>-4830.89964095872</v>
          </cell>
          <cell r="F579">
            <v>-4494.76048345028</v>
          </cell>
          <cell r="G579">
            <v>-4189.80696203502</v>
          </cell>
          <cell r="H579">
            <v>-3877.28786849309</v>
          </cell>
          <cell r="I579">
            <v>-3542.52337731563</v>
          </cell>
          <cell r="J579">
            <v>-3182.40418944242</v>
          </cell>
          <cell r="K579">
            <v>-2794.63312531506</v>
          </cell>
          <cell r="L579">
            <v>-2378.58434950387</v>
          </cell>
          <cell r="M579">
            <v>-1935.09302938578</v>
          </cell>
          <cell r="N579">
            <v>-1477.5270396425</v>
          </cell>
          <cell r="O579">
            <v>-993.738170357686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-3497.4524896274</v>
          </cell>
          <cell r="B580">
            <v>-6600.2974239234</v>
          </cell>
          <cell r="C580">
            <v>-6171.903567195</v>
          </cell>
          <cell r="D580">
            <v>-5851.58306773841</v>
          </cell>
          <cell r="E580">
            <v>-5553.23044350784</v>
          </cell>
          <cell r="F580">
            <v>-5260.6782640963</v>
          </cell>
          <cell r="G580">
            <v>-5000.81760186197</v>
          </cell>
          <cell r="H580">
            <v>-4737.18689396572</v>
          </cell>
          <cell r="I580">
            <v>-4455.18637497868</v>
          </cell>
          <cell r="J580">
            <v>-4151.91293881224</v>
          </cell>
          <cell r="K580">
            <v>-3825.41260037197</v>
          </cell>
          <cell r="L580">
            <v>-3475.37926537537</v>
          </cell>
          <cell r="M580">
            <v>-3103.04022684829</v>
          </cell>
          <cell r="N580">
            <v>-2722.13836468911</v>
          </cell>
          <cell r="O580">
            <v>-2320.97714899315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-3261.9900309255</v>
          </cell>
          <cell r="B581">
            <v>-6104.35495736313</v>
          </cell>
          <cell r="C581">
            <v>-5650.59778941405</v>
          </cell>
          <cell r="D581">
            <v>-5300.18287333717</v>
          </cell>
          <cell r="E581">
            <v>-4963.59803485774</v>
          </cell>
          <cell r="F581">
            <v>-4630.4984891199</v>
          </cell>
          <cell r="G581">
            <v>-4332.46143854457</v>
          </cell>
          <cell r="H581">
            <v>-4028.01909232665</v>
          </cell>
          <cell r="I581">
            <v>-3701.97546406555</v>
          </cell>
          <cell r="J581">
            <v>-3351.25108942105</v>
          </cell>
          <cell r="K581">
            <v>-2973.60671535688</v>
          </cell>
          <cell r="L581">
            <v>-2568.46825780853</v>
          </cell>
          <cell r="M581">
            <v>-2136.73678538212</v>
          </cell>
          <cell r="N581">
            <v>-1691.84105780123</v>
          </cell>
          <cell r="O581">
            <v>-1221.70860912641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-3443.83713536332</v>
          </cell>
          <cell r="B582">
            <v>-6485.87315033756</v>
          </cell>
          <cell r="C582">
            <v>-6050.91129649878</v>
          </cell>
          <cell r="D582">
            <v>-5716.83209563743</v>
          </cell>
          <cell r="E582">
            <v>-5400.50354032648</v>
          </cell>
          <cell r="F582">
            <v>-5091.50587205531</v>
          </cell>
          <cell r="G582">
            <v>-4820.25874116403</v>
          </cell>
          <cell r="H582">
            <v>-4545.11448004214</v>
          </cell>
          <cell r="I582">
            <v>-4250.69230238588</v>
          </cell>
          <cell r="J582">
            <v>-3934.03544828406</v>
          </cell>
          <cell r="K582">
            <v>-3593.11058689068</v>
          </cell>
          <cell r="L582">
            <v>-3227.53503123869</v>
          </cell>
          <cell r="M582">
            <v>-2838.44507357293</v>
          </cell>
          <cell r="N582">
            <v>-2439.49399039092</v>
          </cell>
          <cell r="O582">
            <v>-2018.88023023497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-3327.08771466942</v>
          </cell>
          <cell r="B583">
            <v>-6245.07575642789</v>
          </cell>
          <cell r="C583">
            <v>-5800.07799978037</v>
          </cell>
          <cell r="D583">
            <v>-5459.17976699935</v>
          </cell>
          <cell r="E583">
            <v>-5135.48243004504</v>
          </cell>
          <cell r="F583">
            <v>-4816.47412119716</v>
          </cell>
          <cell r="G583">
            <v>-4530.22314450494</v>
          </cell>
          <cell r="H583">
            <v>-4238.1102333346</v>
          </cell>
          <cell r="I583">
            <v>-3925.37044793697</v>
          </cell>
          <cell r="J583">
            <v>-3588.97962904577</v>
          </cell>
          <cell r="K583">
            <v>-3226.78411647346</v>
          </cell>
          <cell r="L583">
            <v>-2838.29130112937</v>
          </cell>
          <cell r="M583">
            <v>-2424.50026992574</v>
          </cell>
          <cell r="N583">
            <v>-1998.9351920898</v>
          </cell>
          <cell r="O583">
            <v>-1549.63663629179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-3715.54927129404</v>
          </cell>
          <cell r="B584">
            <v>-7052.74252600403</v>
          </cell>
          <cell r="C584">
            <v>-6642.19463123619</v>
          </cell>
          <cell r="D584">
            <v>-6340.68659996745</v>
          </cell>
          <cell r="E584">
            <v>-6063.50806604889</v>
          </cell>
          <cell r="F584">
            <v>-5793.87875381949</v>
          </cell>
          <cell r="G584">
            <v>-5563.9045121241</v>
          </cell>
          <cell r="H584">
            <v>-5333.65908032058</v>
          </cell>
          <cell r="I584">
            <v>-5087.69452641429</v>
          </cell>
          <cell r="J584">
            <v>-4823.2440337575</v>
          </cell>
          <cell r="K584">
            <v>-4538.58929199852</v>
          </cell>
          <cell r="L584">
            <v>-4233.6414089325</v>
          </cell>
          <cell r="M584">
            <v>-3909.89665031174</v>
          </cell>
          <cell r="N584">
            <v>-3581.35284112578</v>
          </cell>
          <cell r="O584">
            <v>-3236.62309729815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-3655.52204672438</v>
          </cell>
          <cell r="B585">
            <v>-6927.82426839649</v>
          </cell>
          <cell r="C585">
            <v>-6514.07584863579</v>
          </cell>
          <cell r="D585">
            <v>-6209.35894605459</v>
          </cell>
          <cell r="E585">
            <v>-5920.79113309509</v>
          </cell>
          <cell r="F585">
            <v>-5645.34757478849</v>
          </cell>
          <cell r="G585">
            <v>-5407.2312857316</v>
          </cell>
          <cell r="H585">
            <v>-5167.65859315432</v>
          </cell>
          <cell r="I585">
            <v>-4911.62650729369</v>
          </cell>
          <cell r="J585">
            <v>-4636.32982069094</v>
          </cell>
          <cell r="K585">
            <v>-4339.98447074669</v>
          </cell>
          <cell r="L585">
            <v>-4022.44080321536</v>
          </cell>
          <cell r="M585">
            <v>-3685.12002063102</v>
          </cell>
          <cell r="N585">
            <v>-3341.94864147465</v>
          </cell>
          <cell r="O585">
            <v>-2981.45335538926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-3676.87762473872</v>
          </cell>
          <cell r="B586">
            <v>-6969.37606402575</v>
          </cell>
          <cell r="C586">
            <v>-6549.41272452388</v>
          </cell>
          <cell r="D586">
            <v>-6247.48699491926</v>
          </cell>
          <cell r="E586">
            <v>-5969.86835636694</v>
          </cell>
          <cell r="F586">
            <v>-5698.77197345013</v>
          </cell>
          <cell r="G586">
            <v>-5463.78380391877</v>
          </cell>
          <cell r="H586">
            <v>-5227.57581117499</v>
          </cell>
          <cell r="I586">
            <v>-4975.17548455662</v>
          </cell>
          <cell r="J586">
            <v>-4703.79144880987</v>
          </cell>
          <cell r="K586">
            <v>-4411.66336557294</v>
          </cell>
          <cell r="L586">
            <v>-4098.66349552655</v>
          </cell>
          <cell r="M586">
            <v>-3766.24012383152</v>
          </cell>
          <cell r="N586">
            <v>-3428.34548770252</v>
          </cell>
          <cell r="O586">
            <v>-3073.53745851616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-3268.25817961328</v>
          </cell>
          <cell r="B587">
            <v>-6120.76826257705</v>
          </cell>
          <cell r="C587">
            <v>-5668.76559860209</v>
          </cell>
          <cell r="D587">
            <v>-5324.92310476624</v>
          </cell>
          <cell r="E587">
            <v>-4997.05760692303</v>
          </cell>
          <cell r="F587">
            <v>-4669.42762314483</v>
          </cell>
          <cell r="G587">
            <v>-4374.46967996047</v>
          </cell>
          <cell r="H587">
            <v>-4073.03064067284</v>
          </cell>
          <cell r="I587">
            <v>-3750.22494465691</v>
          </cell>
          <cell r="J587">
            <v>-3402.98960699432</v>
          </cell>
          <cell r="K587">
            <v>-3029.10535083478</v>
          </cell>
          <cell r="L587">
            <v>-2628.01870100169</v>
          </cell>
          <cell r="M587">
            <v>-2200.65380656785</v>
          </cell>
          <cell r="N587">
            <v>-1760.46342786289</v>
          </cell>
          <cell r="O587">
            <v>-1295.40183444008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-3321.71603905827</v>
          </cell>
          <cell r="B588">
            <v>-6236.95291807683</v>
          </cell>
          <cell r="C588">
            <v>-5794.2654354367</v>
          </cell>
          <cell r="D588">
            <v>-5461.57897738339</v>
          </cell>
          <cell r="E588">
            <v>-5133.26663673237</v>
          </cell>
          <cell r="F588">
            <v>-4810.55406409918</v>
          </cell>
          <cell r="G588">
            <v>-4523.71624933434</v>
          </cell>
          <cell r="H588">
            <v>-4231.38566643132</v>
          </cell>
          <cell r="I588">
            <v>-3918.40967143131</v>
          </cell>
          <cell r="J588">
            <v>-3581.7646000446</v>
          </cell>
          <cell r="K588">
            <v>-3219.29485379237</v>
          </cell>
          <cell r="L588">
            <v>-2830.50675819751</v>
          </cell>
          <cell r="M588">
            <v>-2416.39728046743</v>
          </cell>
          <cell r="N588">
            <v>-1990.48927717602</v>
          </cell>
          <cell r="O588">
            <v>-1540.82093082579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-3240.42061914377</v>
          </cell>
          <cell r="B589">
            <v>-6061.47456861132</v>
          </cell>
          <cell r="C589">
            <v>-5607.79793364969</v>
          </cell>
          <cell r="D589">
            <v>-5259.2990502643</v>
          </cell>
          <cell r="E589">
            <v>-4927.7007671019</v>
          </cell>
          <cell r="F589">
            <v>-4603.47869820146</v>
          </cell>
          <cell r="G589">
            <v>-4305.83643327717</v>
          </cell>
          <cell r="H589">
            <v>-4000.36738096959</v>
          </cell>
          <cell r="I589">
            <v>-3673.21140823198</v>
          </cell>
          <cell r="J589">
            <v>-3321.28940122281</v>
          </cell>
          <cell r="K589">
            <v>-2942.35354051133</v>
          </cell>
          <cell r="L589">
            <v>-2535.82421382055</v>
          </cell>
          <cell r="M589">
            <v>-2102.59301649581</v>
          </cell>
          <cell r="N589">
            <v>-1656.08201544486</v>
          </cell>
          <cell r="O589">
            <v>-1184.20801645295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-3671.38481591616</v>
          </cell>
          <cell r="B590">
            <v>-6962.23756324212</v>
          </cell>
          <cell r="C590">
            <v>-6545.72556699185</v>
          </cell>
          <cell r="D590">
            <v>-6237.03293653104</v>
          </cell>
          <cell r="E590">
            <v>-5948.59662140327</v>
          </cell>
          <cell r="F590">
            <v>-5677.11482212723</v>
          </cell>
          <cell r="G590">
            <v>-5441.09481186403</v>
          </cell>
          <cell r="H590">
            <v>-5203.42436270258</v>
          </cell>
          <cell r="I590">
            <v>-4949.44634049407</v>
          </cell>
          <cell r="J590">
            <v>-4676.36243498126</v>
          </cell>
          <cell r="K590">
            <v>-4382.40226407363</v>
          </cell>
          <cell r="L590">
            <v>-4067.42832922631</v>
          </cell>
          <cell r="M590">
            <v>-3732.87738835257</v>
          </cell>
          <cell r="N590">
            <v>-3392.69026691724</v>
          </cell>
          <cell r="O590">
            <v>-3035.41152823541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-3636.6628039242</v>
          </cell>
          <cell r="B591">
            <v>-6887.87993512399</v>
          </cell>
          <cell r="C591">
            <v>-6465.38630821953</v>
          </cell>
          <cell r="D591">
            <v>-6153.85826628097</v>
          </cell>
          <cell r="E591">
            <v>-5860.20339130931</v>
          </cell>
          <cell r="F591">
            <v>-5580.86152889926</v>
          </cell>
          <cell r="G591">
            <v>-5338.68171319519</v>
          </cell>
          <cell r="H591">
            <v>-5094.68523529682</v>
          </cell>
          <cell r="I591">
            <v>-4833.88081354056</v>
          </cell>
          <cell r="J591">
            <v>-4553.44222257821</v>
          </cell>
          <cell r="K591">
            <v>-4251.55503019842</v>
          </cell>
          <cell r="L591">
            <v>-3928.04005127826</v>
          </cell>
          <cell r="M591">
            <v>-3584.28363020597</v>
          </cell>
          <cell r="N591">
            <v>-3234.17775589796</v>
          </cell>
          <cell r="O591">
            <v>-2866.20887310313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-3615.56757513581</v>
          </cell>
          <cell r="B592">
            <v>-6851.9512984599</v>
          </cell>
          <cell r="C592">
            <v>-6428.79253674723</v>
          </cell>
          <cell r="D592">
            <v>-6108.31755494075</v>
          </cell>
          <cell r="E592">
            <v>-5817.43792944281</v>
          </cell>
          <cell r="F592">
            <v>-5538.96661170949</v>
          </cell>
          <cell r="G592">
            <v>-5294.97747995371</v>
          </cell>
          <cell r="H592">
            <v>-5048.67246721886</v>
          </cell>
          <cell r="I592">
            <v>-4785.37410918016</v>
          </cell>
          <cell r="J592">
            <v>-4502.24908266426</v>
          </cell>
          <cell r="K592">
            <v>-4197.46598354546</v>
          </cell>
          <cell r="L592">
            <v>-3870.83119733189</v>
          </cell>
          <cell r="M592">
            <v>-3523.71185400627</v>
          </cell>
          <cell r="N592">
            <v>-3169.98290126245</v>
          </cell>
          <cell r="O592">
            <v>-2798.10875482519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-3092.32394935872</v>
          </cell>
          <cell r="B593">
            <v>-5758.74508091492</v>
          </cell>
          <cell r="C593">
            <v>-5293.89122569683</v>
          </cell>
          <cell r="D593">
            <v>-4927.82979699587</v>
          </cell>
          <cell r="E593">
            <v>-4572.1108976958</v>
          </cell>
          <cell r="F593">
            <v>-4222.85779380825</v>
          </cell>
          <cell r="G593">
            <v>-3902.43619218322</v>
          </cell>
          <cell r="H593">
            <v>-3572.71252915261</v>
          </cell>
          <cell r="I593">
            <v>-3219.37872098614</v>
          </cell>
          <cell r="J593">
            <v>-2839.25386435095</v>
          </cell>
          <cell r="K593">
            <v>-2429.91972612781</v>
          </cell>
          <cell r="L593">
            <v>-1990.63819201543</v>
          </cell>
          <cell r="M593">
            <v>-1522.10618091464</v>
          </cell>
          <cell r="N593">
            <v>-1037.55983954651</v>
          </cell>
          <cell r="O593">
            <v>-524.691750546178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-3161.44226783868</v>
          </cell>
          <cell r="B594">
            <v>-5898.3201299739</v>
          </cell>
          <cell r="C594">
            <v>-5436.1465712276</v>
          </cell>
          <cell r="D594">
            <v>-5076.8263184475</v>
          </cell>
          <cell r="E594">
            <v>-4732.79631458729</v>
          </cell>
          <cell r="F594">
            <v>-4389.85819515051</v>
          </cell>
          <cell r="G594">
            <v>-4078.4810728469</v>
          </cell>
          <cell r="H594">
            <v>-3759.11318539108</v>
          </cell>
          <cell r="I594">
            <v>-3416.95798117679</v>
          </cell>
          <cell r="J594">
            <v>-3048.87615863487</v>
          </cell>
          <cell r="K594">
            <v>-2652.52278420835</v>
          </cell>
          <cell r="L594">
            <v>-2227.22694665267</v>
          </cell>
          <cell r="M594">
            <v>-1773.76917574768</v>
          </cell>
          <cell r="N594">
            <v>-1305.46452934895</v>
          </cell>
          <cell r="O594">
            <v>-810.101817976898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-3281.11499946139</v>
          </cell>
          <cell r="B595">
            <v>-6151.15907071269</v>
          </cell>
          <cell r="C595">
            <v>-5706.50850094978</v>
          </cell>
          <cell r="D595">
            <v>-5368.3043202038</v>
          </cell>
          <cell r="E595">
            <v>-5046.15266896984</v>
          </cell>
          <cell r="F595">
            <v>-4721.77698641619</v>
          </cell>
          <cell r="G595">
            <v>-4430.23280441595</v>
          </cell>
          <cell r="H595">
            <v>-4132.54458446008</v>
          </cell>
          <cell r="I595">
            <v>-3813.78419114919</v>
          </cell>
          <cell r="J595">
            <v>-3470.90761086167</v>
          </cell>
          <cell r="K595">
            <v>-3101.72098230447</v>
          </cell>
          <cell r="L595">
            <v>-2705.69616054848</v>
          </cell>
          <cell r="M595">
            <v>-2283.78654562479</v>
          </cell>
          <cell r="N595">
            <v>-1849.47446539138</v>
          </cell>
          <cell r="O595">
            <v>-1390.74800659178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-3260.0792165272</v>
          </cell>
          <cell r="B596">
            <v>-6105.00808065758</v>
          </cell>
          <cell r="C596">
            <v>-5653.40256971401</v>
          </cell>
          <cell r="D596">
            <v>-5305.43424425428</v>
          </cell>
          <cell r="E596">
            <v>-4972.77916287099</v>
          </cell>
          <cell r="F596">
            <v>-4644.16187476265</v>
          </cell>
          <cell r="G596">
            <v>-4347.79541556908</v>
          </cell>
          <cell r="H596">
            <v>-4044.68339003658</v>
          </cell>
          <cell r="I596">
            <v>-3720.07256085158</v>
          </cell>
          <cell r="J596">
            <v>-3370.8923606057</v>
          </cell>
          <cell r="K596">
            <v>-2994.91192099972</v>
          </cell>
          <cell r="L596">
            <v>-2591.56669167795</v>
          </cell>
          <cell r="M596">
            <v>-2161.76754223361</v>
          </cell>
          <cell r="N596">
            <v>-1718.9542671018</v>
          </cell>
          <cell r="O596">
            <v>-1251.0658188596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-3312.24389450788</v>
          </cell>
          <cell r="B597">
            <v>-6212.5621496165</v>
          </cell>
          <cell r="C597">
            <v>-5761.31308779511</v>
          </cell>
          <cell r="D597">
            <v>-5411.72041984501</v>
          </cell>
          <cell r="E597">
            <v>-5078.84157765122</v>
          </cell>
          <cell r="F597">
            <v>-4750.10187853128</v>
          </cell>
          <cell r="G597">
            <v>-4458.64656066358</v>
          </cell>
          <cell r="H597">
            <v>-4161.66861137106</v>
          </cell>
          <cell r="I597">
            <v>-3843.68215794661</v>
          </cell>
          <cell r="J597">
            <v>-3501.63806750703</v>
          </cell>
          <cell r="K597">
            <v>-3133.34982082432</v>
          </cell>
          <cell r="L597">
            <v>-2738.29186098637</v>
          </cell>
          <cell r="M597">
            <v>-2317.42543166029</v>
          </cell>
          <cell r="N597">
            <v>-1884.23625855739</v>
          </cell>
          <cell r="O597">
            <v>-1426.72114476324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-3746.27231607036</v>
          </cell>
          <cell r="B598">
            <v>-7116.32952524206</v>
          </cell>
          <cell r="C598">
            <v>-6707.94421692428</v>
          </cell>
          <cell r="D598">
            <v>-6402.5220845933</v>
          </cell>
          <cell r="E598">
            <v>-6122.77652273396</v>
          </cell>
          <cell r="F598">
            <v>-5855.16309040312</v>
          </cell>
          <cell r="G598">
            <v>-5628.37505671556</v>
          </cell>
          <cell r="H598">
            <v>-5401.67628192236</v>
          </cell>
          <cell r="I598">
            <v>-5159.5420381209</v>
          </cell>
          <cell r="J598">
            <v>-4899.21771762908</v>
          </cell>
          <cell r="K598">
            <v>-4619.01070574404</v>
          </cell>
          <cell r="L598">
            <v>-4318.8546091406</v>
          </cell>
          <cell r="M598">
            <v>-4000.27486805915</v>
          </cell>
          <cell r="N598">
            <v>-3677.29581790674</v>
          </cell>
          <cell r="O598">
            <v>-3338.56407205892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-3238.55301669196</v>
          </cell>
          <cell r="B599">
            <v>-6064.75177517273</v>
          </cell>
          <cell r="C599">
            <v>-5610.74247156014</v>
          </cell>
          <cell r="D599">
            <v>-5259.9131163988</v>
          </cell>
          <cell r="E599">
            <v>-4917.88155533332</v>
          </cell>
          <cell r="F599">
            <v>-4585.39495238849</v>
          </cell>
          <cell r="G599">
            <v>-4285.62384653267</v>
          </cell>
          <cell r="H599">
            <v>-3978.75758910013</v>
          </cell>
          <cell r="I599">
            <v>-3650.0949619538</v>
          </cell>
          <cell r="J599">
            <v>-3296.54951129374</v>
          </cell>
          <cell r="K599">
            <v>-2915.86402949206</v>
          </cell>
          <cell r="L599">
            <v>-2507.44939936842</v>
          </cell>
          <cell r="M599">
            <v>-2072.18639231611</v>
          </cell>
          <cell r="N599">
            <v>-1623.48599215766</v>
          </cell>
          <cell r="O599">
            <v>-1149.25248002599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-3687.20295432603</v>
          </cell>
          <cell r="B600">
            <v>-6994.99136057327</v>
          </cell>
          <cell r="C600">
            <v>-6580.62988790335</v>
          </cell>
          <cell r="D600">
            <v>-6277.23163470715</v>
          </cell>
          <cell r="E600">
            <v>-5997.32171403808</v>
          </cell>
          <cell r="F600">
            <v>-5728.99393079045</v>
          </cell>
          <cell r="G600">
            <v>-5496.12039022638</v>
          </cell>
          <cell r="H600">
            <v>-5261.97110660126</v>
          </cell>
          <cell r="I600">
            <v>-5011.7918878417</v>
          </cell>
          <cell r="J600">
            <v>-4742.80092735806</v>
          </cell>
          <cell r="K600">
            <v>-4453.25208166978</v>
          </cell>
          <cell r="L600">
            <v>-4143.03130045239</v>
          </cell>
          <cell r="M600">
            <v>-3813.60314710823</v>
          </cell>
          <cell r="N600">
            <v>-3478.9358742812</v>
          </cell>
          <cell r="O600">
            <v>-3127.60613863102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-3275.00771532654</v>
          </cell>
          <cell r="B601">
            <v>-6140.29339949771</v>
          </cell>
          <cell r="C601">
            <v>-5687.33773363798</v>
          </cell>
          <cell r="D601">
            <v>-5341.06392836587</v>
          </cell>
          <cell r="E601">
            <v>-5013.84215750038</v>
          </cell>
          <cell r="F601">
            <v>-4690.12154466774</v>
          </cell>
          <cell r="G601">
            <v>-4396.92446634925</v>
          </cell>
          <cell r="H601">
            <v>-4096.97547644498</v>
          </cell>
          <cell r="I601">
            <v>-3775.77695004791</v>
          </cell>
          <cell r="J601">
            <v>-3430.27329124644</v>
          </cell>
          <cell r="K601">
            <v>-3058.25536259783</v>
          </cell>
          <cell r="L601">
            <v>-2659.17971421123</v>
          </cell>
          <cell r="M601">
            <v>-2233.98215441191</v>
          </cell>
          <cell r="N601">
            <v>-1796.1271522423</v>
          </cell>
          <cell r="O601">
            <v>-1333.58245062402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-3201.89169052023</v>
          </cell>
          <cell r="B602">
            <v>-5983.53133688376</v>
          </cell>
          <cell r="C602">
            <v>-5523.96319408704</v>
          </cell>
          <cell r="D602">
            <v>-5164.60717619967</v>
          </cell>
          <cell r="E602">
            <v>-4836.52019164882</v>
          </cell>
          <cell r="F602">
            <v>-4503.58283113666</v>
          </cell>
          <cell r="G602">
            <v>-4199.37849280545</v>
          </cell>
          <cell r="H602">
            <v>-3887.49479736327</v>
          </cell>
          <cell r="I602">
            <v>-3553.41564589377</v>
          </cell>
          <cell r="J602">
            <v>-3194.03489207115</v>
          </cell>
          <cell r="K602">
            <v>-2807.05967952013</v>
          </cell>
          <cell r="L602">
            <v>-2391.86844834014</v>
          </cell>
          <cell r="M602">
            <v>-1949.3013372429</v>
          </cell>
          <cell r="N602">
            <v>-1492.73121429735</v>
          </cell>
          <cell r="O602">
            <v>-1010.01561450919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-3156.04499204634</v>
          </cell>
          <cell r="B603">
            <v>-5892.71354997683</v>
          </cell>
          <cell r="C603">
            <v>-5430.68107197455</v>
          </cell>
          <cell r="D603">
            <v>-5063.45971972797</v>
          </cell>
          <cell r="E603">
            <v>-4715.0023062098</v>
          </cell>
          <cell r="F603">
            <v>-4373.56996757753</v>
          </cell>
          <cell r="G603">
            <v>-4061.6878039021</v>
          </cell>
          <cell r="H603">
            <v>-3741.33268233049</v>
          </cell>
          <cell r="I603">
            <v>-3398.11179764388</v>
          </cell>
          <cell r="J603">
            <v>-3028.8818874786</v>
          </cell>
          <cell r="K603">
            <v>-2631.29102900062</v>
          </cell>
          <cell r="L603">
            <v>-2204.66190569271</v>
          </cell>
          <cell r="M603">
            <v>-1749.76707519534</v>
          </cell>
          <cell r="N603">
            <v>-1279.91407393554</v>
          </cell>
          <cell r="O603">
            <v>-782.882537488427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-3310.05107639174</v>
          </cell>
          <cell r="B604">
            <v>-6210.02639876363</v>
          </cell>
          <cell r="C604">
            <v>-5759.63942661672</v>
          </cell>
          <cell r="D604">
            <v>-5411.95676534326</v>
          </cell>
          <cell r="E604">
            <v>-5089.82250265143</v>
          </cell>
          <cell r="F604">
            <v>-4770.37153088789</v>
          </cell>
          <cell r="G604">
            <v>-4481.61477433886</v>
          </cell>
          <cell r="H604">
            <v>-4186.54497408806</v>
          </cell>
          <cell r="I604">
            <v>-3870.61409102872</v>
          </cell>
          <cell r="J604">
            <v>-3530.78527842168</v>
          </cell>
          <cell r="K604">
            <v>-3164.88418167153</v>
          </cell>
          <cell r="L604">
            <v>-2772.39879809458</v>
          </cell>
          <cell r="M604">
            <v>-2354.30455513509</v>
          </cell>
          <cell r="N604">
            <v>-1924.10288610622</v>
          </cell>
          <cell r="O604">
            <v>-1469.80709841617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-3138.3412754187</v>
          </cell>
          <cell r="B605">
            <v>-5853.83835081302</v>
          </cell>
          <cell r="C605">
            <v>-5386.2704747603</v>
          </cell>
          <cell r="D605">
            <v>-5019.00664364542</v>
          </cell>
          <cell r="E605">
            <v>-4667.03096507337</v>
          </cell>
          <cell r="F605">
            <v>-4319.86754573823</v>
          </cell>
          <cell r="G605">
            <v>-4004.28301152065</v>
          </cell>
          <cell r="H605">
            <v>-3680.29482911395</v>
          </cell>
          <cell r="I605">
            <v>-3333.15414373187</v>
          </cell>
          <cell r="J605">
            <v>-2959.70097259221</v>
          </cell>
          <cell r="K605">
            <v>-2557.55829466395</v>
          </cell>
          <cell r="L605">
            <v>-2126.02467808312</v>
          </cell>
          <cell r="M605">
            <v>-1665.84391000317</v>
          </cell>
          <cell r="N605">
            <v>-1190.29530583968</v>
          </cell>
          <cell r="O605">
            <v>-687.125306282601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-3656.70961408025</v>
          </cell>
          <cell r="B606">
            <v>-6932.07618212209</v>
          </cell>
          <cell r="C606">
            <v>-6519.32122703478</v>
          </cell>
          <cell r="D606">
            <v>-6212.30656555284</v>
          </cell>
          <cell r="E606">
            <v>-5930.61960308988</v>
          </cell>
          <cell r="F606">
            <v>-5652.08573318636</v>
          </cell>
          <cell r="G606">
            <v>-5413.74143734874</v>
          </cell>
          <cell r="H606">
            <v>-5174.63499658153</v>
          </cell>
          <cell r="I606">
            <v>-4919.10558212936</v>
          </cell>
          <cell r="J606">
            <v>-4644.35055049465</v>
          </cell>
          <cell r="K606">
            <v>-4348.58893867955</v>
          </cell>
          <cell r="L606">
            <v>-4031.67429330713</v>
          </cell>
          <cell r="M606">
            <v>-3695.03139858489</v>
          </cell>
          <cell r="N606">
            <v>-3352.59050040884</v>
          </cell>
          <cell r="O606">
            <v>-2992.88243751894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-3753.26611893714</v>
          </cell>
          <cell r="B607">
            <v>-7132.12101279987</v>
          </cell>
          <cell r="C607">
            <v>-6727.94995977052</v>
          </cell>
          <cell r="D607">
            <v>-6430.66775594164</v>
          </cell>
          <cell r="E607">
            <v>-6154.03801997537</v>
          </cell>
          <cell r="F607">
            <v>-5886.03270077439</v>
          </cell>
          <cell r="G607">
            <v>-5660.936047337</v>
          </cell>
          <cell r="H607">
            <v>-5436.44362984175</v>
          </cell>
          <cell r="I607">
            <v>-5196.68886171658</v>
          </cell>
          <cell r="J607">
            <v>-4938.92841229777</v>
          </cell>
          <cell r="K607">
            <v>-4661.48458305853</v>
          </cell>
          <cell r="L607">
            <v>-4364.30591055255</v>
          </cell>
          <cell r="M607">
            <v>-4048.93501033738</v>
          </cell>
          <cell r="N607">
            <v>-3729.41364010878</v>
          </cell>
          <cell r="O607">
            <v>-3394.40827446151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-3562.29477389542</v>
          </cell>
          <cell r="B608">
            <v>-6736.83260371205</v>
          </cell>
          <cell r="C608">
            <v>-6318.5626936047</v>
          </cell>
          <cell r="D608">
            <v>-6001.14651088637</v>
          </cell>
          <cell r="E608">
            <v>-5700.32506619015</v>
          </cell>
          <cell r="F608">
            <v>-5411.68578043614</v>
          </cell>
          <cell r="G608">
            <v>-5159.94816872405</v>
          </cell>
          <cell r="H608">
            <v>-4905.61246905104</v>
          </cell>
          <cell r="I608">
            <v>-4633.64599749508</v>
          </cell>
          <cell r="J608">
            <v>-4341.18244265532</v>
          </cell>
          <cell r="K608">
            <v>-4026.33376918074</v>
          </cell>
          <cell r="L608">
            <v>-3688.85406372381</v>
          </cell>
          <cell r="M608">
            <v>-3330.04581008095</v>
          </cell>
          <cell r="N608">
            <v>-2963.72257834281</v>
          </cell>
          <cell r="O608">
            <v>-2578.27435449354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-3303.88380302075</v>
          </cell>
          <cell r="B609">
            <v>-6195.22750680892</v>
          </cell>
          <cell r="C609">
            <v>-5744.19835363665</v>
          </cell>
          <cell r="D609">
            <v>-5392.82473086816</v>
          </cell>
          <cell r="E609">
            <v>-5054.68222873495</v>
          </cell>
          <cell r="F609">
            <v>-4722.53824004353</v>
          </cell>
          <cell r="G609">
            <v>-4429.15599529017</v>
          </cell>
          <cell r="H609">
            <v>-4130.28245385801</v>
          </cell>
          <cell r="I609">
            <v>-3810.25100253122</v>
          </cell>
          <cell r="J609">
            <v>-3466.00355938395</v>
          </cell>
          <cell r="K609">
            <v>-3095.34057522397</v>
          </cell>
          <cell r="L609">
            <v>-2697.72385363949</v>
          </cell>
          <cell r="M609">
            <v>-2274.09968646995</v>
          </cell>
          <cell r="N609">
            <v>-1837.93901794051</v>
          </cell>
          <cell r="O609">
            <v>-1377.2213910347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-3386.45537874453</v>
          </cell>
          <cell r="B610">
            <v>-6368.55263157443</v>
          </cell>
          <cell r="C610">
            <v>-5931.30088128462</v>
          </cell>
          <cell r="D610">
            <v>-5602.77780003156</v>
          </cell>
          <cell r="E610">
            <v>-5291.93523146299</v>
          </cell>
          <cell r="F610">
            <v>-4991.59889761759</v>
          </cell>
          <cell r="G610">
            <v>-4717.31793778544</v>
          </cell>
          <cell r="H610">
            <v>-4436.91808819447</v>
          </cell>
          <cell r="I610">
            <v>-4136.81671405913</v>
          </cell>
          <cell r="J610">
            <v>-3814.04257716257</v>
          </cell>
          <cell r="K610">
            <v>-3466.52322065205</v>
          </cell>
          <cell r="L610">
            <v>-3093.84353384993</v>
          </cell>
          <cell r="M610">
            <v>-2697.09562110913</v>
          </cell>
          <cell r="N610">
            <v>-2289.89438765881</v>
          </cell>
          <cell r="O610">
            <v>-1860.38768486715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-3401.30743019114</v>
          </cell>
          <cell r="B611">
            <v>-6401.06359968764</v>
          </cell>
          <cell r="C611">
            <v>-5959.92652359644</v>
          </cell>
          <cell r="D611">
            <v>-5621.37015434472</v>
          </cell>
          <cell r="E611">
            <v>-5296.5280802771</v>
          </cell>
          <cell r="F611">
            <v>-4981.47287953655</v>
          </cell>
          <cell r="G611">
            <v>-4703.88042911682</v>
          </cell>
          <cell r="H611">
            <v>-4421.76148108498</v>
          </cell>
          <cell r="I611">
            <v>-4119.81140508321</v>
          </cell>
          <cell r="J611">
            <v>-3795.04435395927</v>
          </cell>
          <cell r="K611">
            <v>-3445.37793922056</v>
          </cell>
          <cell r="L611">
            <v>-3070.38394137014</v>
          </cell>
          <cell r="M611">
            <v>-2671.14262270978</v>
          </cell>
          <cell r="N611">
            <v>-2261.25384264837</v>
          </cell>
          <cell r="O611">
            <v>-1828.85152312764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-3347.80856522858</v>
          </cell>
          <cell r="B612">
            <v>-6288.80629575507</v>
          </cell>
          <cell r="C612">
            <v>-5846.39167752219</v>
          </cell>
          <cell r="D612">
            <v>-5508.35275449847</v>
          </cell>
          <cell r="E612">
            <v>-5186.73783064205</v>
          </cell>
          <cell r="F612">
            <v>-4867.76148612996</v>
          </cell>
          <cell r="G612">
            <v>-4584.06508239801</v>
          </cell>
          <cell r="H612">
            <v>-4295.15785579144</v>
          </cell>
          <cell r="I612">
            <v>-3985.87817638743</v>
          </cell>
          <cell r="J612">
            <v>-3653.21508191705</v>
          </cell>
          <cell r="K612">
            <v>-3295.03750985475</v>
          </cell>
          <cell r="L612">
            <v>-2910.87373502993</v>
          </cell>
          <cell r="M612">
            <v>-2501.74864216621</v>
          </cell>
          <cell r="N612">
            <v>-2081.21090843504</v>
          </cell>
          <cell r="O612">
            <v>-1637.33080568456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-3592.52620532485</v>
          </cell>
          <cell r="B613">
            <v>-6800.91362671118</v>
          </cell>
          <cell r="C613">
            <v>-6379.23084252991</v>
          </cell>
          <cell r="D613">
            <v>-6057.85594959564</v>
          </cell>
          <cell r="E613">
            <v>-5757.21064471646</v>
          </cell>
          <cell r="F613">
            <v>-5462.71210983569</v>
          </cell>
          <cell r="G613">
            <v>-5212.22291123326</v>
          </cell>
          <cell r="H613">
            <v>-4960.54019945826</v>
          </cell>
          <cell r="I613">
            <v>-4691.44068808499</v>
          </cell>
          <cell r="J613">
            <v>-4402.06522258259</v>
          </cell>
          <cell r="K613">
            <v>-4090.54556220058</v>
          </cell>
          <cell r="L613">
            <v>-3756.65212241978</v>
          </cell>
          <cell r="M613">
            <v>-3401.70973293212</v>
          </cell>
          <cell r="N613">
            <v>-3039.55129507591</v>
          </cell>
          <cell r="O613">
            <v>-2658.59237623578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-3215.20648218957</v>
          </cell>
          <cell r="B614">
            <v>-6010.85697902004</v>
          </cell>
          <cell r="C614">
            <v>-5548.50169806383</v>
          </cell>
          <cell r="D614">
            <v>-5187.70019973575</v>
          </cell>
          <cell r="E614">
            <v>-4842.76010416077</v>
          </cell>
          <cell r="F614">
            <v>-4499.75479384089</v>
          </cell>
          <cell r="G614">
            <v>-4193.53227539496</v>
          </cell>
          <cell r="H614">
            <v>-3880.56975613594</v>
          </cell>
          <cell r="I614">
            <v>-3545.33159308388</v>
          </cell>
          <cell r="J614">
            <v>-3184.70120998515</v>
          </cell>
          <cell r="K614">
            <v>-2796.37988425542</v>
          </cell>
          <cell r="L614">
            <v>-2379.73750956659</v>
          </cell>
          <cell r="M614">
            <v>-1935.60712698433</v>
          </cell>
          <cell r="N614">
            <v>-1477.35184365994</v>
          </cell>
          <cell r="O614">
            <v>-992.820788178955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-3799.24793224276</v>
          </cell>
          <cell r="B615">
            <v>-7227.22357470539</v>
          </cell>
          <cell r="C615">
            <v>-6826.15247768786</v>
          </cell>
          <cell r="D615">
            <v>-6528.59904460891</v>
          </cell>
          <cell r="E615">
            <v>-6253.79337210058</v>
          </cell>
          <cell r="F615">
            <v>-5992.40563836582</v>
          </cell>
          <cell r="G615">
            <v>-5773.52324488239</v>
          </cell>
          <cell r="H615">
            <v>-5555.59019612373</v>
          </cell>
          <cell r="I615">
            <v>-5322.91645601737</v>
          </cell>
          <cell r="J615">
            <v>-5072.78451755583</v>
          </cell>
          <cell r="K615">
            <v>-4803.56326329845</v>
          </cell>
          <cell r="L615">
            <v>-4515.24366274589</v>
          </cell>
          <cell r="M615">
            <v>-4209.42143015691</v>
          </cell>
          <cell r="N615">
            <v>-3900.18817254435</v>
          </cell>
          <cell r="O615">
            <v>-3576.2714553264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-3554.67837175082</v>
          </cell>
          <cell r="B616">
            <v>-6715.75550338382</v>
          </cell>
          <cell r="C616">
            <v>-6287.23763631474</v>
          </cell>
          <cell r="D616">
            <v>-5967.94125589654</v>
          </cell>
          <cell r="E616">
            <v>-5672.49220429168</v>
          </cell>
          <cell r="F616">
            <v>-5383.10374849397</v>
          </cell>
          <cell r="G616">
            <v>-5129.47925507396</v>
          </cell>
          <cell r="H616">
            <v>-4873.09820747318</v>
          </cell>
          <cell r="I616">
            <v>-4598.92577719388</v>
          </cell>
          <cell r="J616">
            <v>-4304.08533736689</v>
          </cell>
          <cell r="K616">
            <v>-3986.67498473441</v>
          </cell>
          <cell r="L616">
            <v>-3646.43500072106</v>
          </cell>
          <cell r="M616">
            <v>-3284.65191051194</v>
          </cell>
          <cell r="N616">
            <v>-2915.12316832566</v>
          </cell>
          <cell r="O616">
            <v>-2526.22031150958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-3309.39525684417</v>
          </cell>
          <cell r="B617">
            <v>-6206.31401081763</v>
          </cell>
          <cell r="C617">
            <v>-5759.59117386447</v>
          </cell>
          <cell r="D617">
            <v>-5410.25457488875</v>
          </cell>
          <cell r="E617">
            <v>-5079.69069474808</v>
          </cell>
          <cell r="F617">
            <v>-4757.07859458637</v>
          </cell>
          <cell r="G617">
            <v>-4467.10850394469</v>
          </cell>
          <cell r="H617">
            <v>-4170.90772755277</v>
          </cell>
          <cell r="I617">
            <v>-3853.75809520427</v>
          </cell>
          <cell r="J617">
            <v>-3512.61591369616</v>
          </cell>
          <cell r="K617">
            <v>-3145.29949187374</v>
          </cell>
          <cell r="L617">
            <v>-2751.28890379108</v>
          </cell>
          <cell r="M617">
            <v>-2331.55105480616</v>
          </cell>
          <cell r="N617">
            <v>-1899.57817827478</v>
          </cell>
          <cell r="O617">
            <v>-1443.37368371052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-3350.02090285569</v>
          </cell>
          <cell r="B618">
            <v>-6290.19621812113</v>
          </cell>
          <cell r="C618">
            <v>-5845.73440567429</v>
          </cell>
          <cell r="D618">
            <v>-5504.28163571946</v>
          </cell>
          <cell r="E618">
            <v>-5185.65421287248</v>
          </cell>
          <cell r="F618">
            <v>-4872.82827414804</v>
          </cell>
          <cell r="G618">
            <v>-4590.23159875998</v>
          </cell>
          <cell r="H618">
            <v>-4301.66437639466</v>
          </cell>
          <cell r="I618">
            <v>-3992.75188774398</v>
          </cell>
          <cell r="J618">
            <v>-3660.48434780822</v>
          </cell>
          <cell r="K618">
            <v>-3302.73315541723</v>
          </cell>
          <cell r="L618">
            <v>-2919.02874401552</v>
          </cell>
          <cell r="M618">
            <v>-2510.39879336145</v>
          </cell>
          <cell r="N618">
            <v>-2090.39452380629</v>
          </cell>
          <cell r="O618">
            <v>-1647.08941665238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-3655.31045614597</v>
          </cell>
          <cell r="B619">
            <v>-6929.52458543716</v>
          </cell>
          <cell r="C619">
            <v>-6515.47873776293</v>
          </cell>
          <cell r="D619">
            <v>-6212.83743857165</v>
          </cell>
          <cell r="E619">
            <v>-5926.0064558494</v>
          </cell>
          <cell r="F619">
            <v>-5648.19065026822</v>
          </cell>
          <cell r="G619">
            <v>-5409.89645976729</v>
          </cell>
          <cell r="H619">
            <v>-5170.56698364118</v>
          </cell>
          <cell r="I619">
            <v>-4914.79678867239</v>
          </cell>
          <cell r="J619">
            <v>-4639.78236145313</v>
          </cell>
          <cell r="K619">
            <v>-4343.74115273997</v>
          </cell>
          <cell r="L619">
            <v>-4026.52526839581</v>
          </cell>
          <cell r="M619">
            <v>-3689.55768497744</v>
          </cell>
          <cell r="N619">
            <v>-3346.76695543809</v>
          </cell>
          <cell r="O619">
            <v>-2986.68183910685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-3647.49635188602</v>
          </cell>
          <cell r="B620">
            <v>-6913.18055023055</v>
          </cell>
          <cell r="C620">
            <v>-6499.55131483456</v>
          </cell>
          <cell r="D620">
            <v>-6191.64380710005</v>
          </cell>
          <cell r="E620">
            <v>-5906.55210260187</v>
          </cell>
          <cell r="F620">
            <v>-5629.65984109814</v>
          </cell>
          <cell r="G620">
            <v>-5390.52774453511</v>
          </cell>
          <cell r="H620">
            <v>-5150.05850799394</v>
          </cell>
          <cell r="I620">
            <v>-4893.05799485238</v>
          </cell>
          <cell r="J620">
            <v>-4616.71810965599</v>
          </cell>
          <cell r="K620">
            <v>-4319.24823675504</v>
          </cell>
          <cell r="L620">
            <v>-4000.49308477251</v>
          </cell>
          <cell r="M620">
            <v>-3661.86642890546</v>
          </cell>
          <cell r="N620">
            <v>-3317.28813627476</v>
          </cell>
          <cell r="O620">
            <v>-2955.27637622057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-3545.82155513458</v>
          </cell>
          <cell r="B621">
            <v>-6698.76437655875</v>
          </cell>
          <cell r="C621">
            <v>-6277.94850350464</v>
          </cell>
          <cell r="D621">
            <v>-5957.5726573221</v>
          </cell>
          <cell r="E621">
            <v>-5658.51801355252</v>
          </cell>
          <cell r="F621">
            <v>-5365.72184563462</v>
          </cell>
          <cell r="G621">
            <v>-5110.84070076249</v>
          </cell>
          <cell r="H621">
            <v>-4853.42914923938</v>
          </cell>
          <cell r="I621">
            <v>-4578.14383933084</v>
          </cell>
          <cell r="J621">
            <v>-4282.1045510179</v>
          </cell>
          <cell r="K621">
            <v>-3963.40192829176</v>
          </cell>
          <cell r="L621">
            <v>-3621.76970378305</v>
          </cell>
          <cell r="M621">
            <v>-3258.4859379466</v>
          </cell>
          <cell r="N621">
            <v>-2887.34037066808</v>
          </cell>
          <cell r="O621">
            <v>-2496.69481854186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-3718.59367882342</v>
          </cell>
          <cell r="B622">
            <v>-7062.07098309476</v>
          </cell>
          <cell r="C622">
            <v>-6656.28386260696</v>
          </cell>
          <cell r="D622">
            <v>-6351.84238778888</v>
          </cell>
          <cell r="E622">
            <v>-6073.79037113532</v>
          </cell>
          <cell r="F622">
            <v>-5805.77893165479</v>
          </cell>
          <cell r="G622">
            <v>-5576.76208824183</v>
          </cell>
          <cell r="H622">
            <v>-5347.3941945424</v>
          </cell>
          <cell r="I622">
            <v>-5102.37599224015</v>
          </cell>
          <cell r="J622">
            <v>-4838.94519527306</v>
          </cell>
          <cell r="K622">
            <v>-4555.38941275565</v>
          </cell>
          <cell r="L622">
            <v>-4251.62570206772</v>
          </cell>
          <cell r="M622">
            <v>-3929.1571481297</v>
          </cell>
          <cell r="N622">
            <v>-3601.98851678723</v>
          </cell>
          <cell r="O622">
            <v>-3258.74081135841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-3342.49700971521</v>
          </cell>
          <cell r="B623">
            <v>-6278.16009112382</v>
          </cell>
          <cell r="C623">
            <v>-5833.37639530094</v>
          </cell>
          <cell r="D623">
            <v>-5484.2465199008</v>
          </cell>
          <cell r="E623">
            <v>-5154.66859520027</v>
          </cell>
          <cell r="F623">
            <v>-4833.04609010654</v>
          </cell>
          <cell r="G623">
            <v>-4546.96397327996</v>
          </cell>
          <cell r="H623">
            <v>-4255.43267311039</v>
          </cell>
          <cell r="I623">
            <v>-3943.32374550977</v>
          </cell>
          <cell r="J623">
            <v>-3607.61202354772</v>
          </cell>
          <cell r="K623">
            <v>-3246.14893465767</v>
          </cell>
          <cell r="L623">
            <v>-2858.44479625613</v>
          </cell>
          <cell r="M623">
            <v>-2445.50427572938</v>
          </cell>
          <cell r="N623">
            <v>-2020.8551292309</v>
          </cell>
          <cell r="O623">
            <v>-1572.54421759407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-3266.47283937383</v>
          </cell>
          <cell r="B624">
            <v>-6121.38791281517</v>
          </cell>
          <cell r="C624">
            <v>-5671.51502404948</v>
          </cell>
          <cell r="D624">
            <v>-5331.32409247796</v>
          </cell>
          <cell r="E624">
            <v>-5001.25171972696</v>
          </cell>
          <cell r="F624">
            <v>-4674.23838655735</v>
          </cell>
          <cell r="G624">
            <v>-4379.88417109193</v>
          </cell>
          <cell r="H624">
            <v>-4078.99708435793</v>
          </cell>
          <cell r="I624">
            <v>-3756.78543983772</v>
          </cell>
          <cell r="J624">
            <v>-3410.19040633863</v>
          </cell>
          <cell r="K624">
            <v>-3036.9960516137</v>
          </cell>
          <cell r="L624">
            <v>-2636.65297326172</v>
          </cell>
          <cell r="M624">
            <v>-2210.08926449033</v>
          </cell>
          <cell r="N624">
            <v>-1770.76238077812</v>
          </cell>
          <cell r="O624">
            <v>-1306.63120650329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-3630.35333510008</v>
          </cell>
          <cell r="B625">
            <v>-6879.95304515281</v>
          </cell>
          <cell r="C625">
            <v>-6463.09327291504</v>
          </cell>
          <cell r="D625">
            <v>-6154.05861387753</v>
          </cell>
          <cell r="E625">
            <v>-5865.27902329382</v>
          </cell>
          <cell r="F625">
            <v>-5586.14936267208</v>
          </cell>
          <cell r="G625">
            <v>-5344.56907024845</v>
          </cell>
          <cell r="H625">
            <v>-5101.37548642392</v>
          </cell>
          <cell r="I625">
            <v>-4841.4343171812</v>
          </cell>
          <cell r="J625">
            <v>-4561.92634976963</v>
          </cell>
          <cell r="K625">
            <v>-4261.04173544515</v>
          </cell>
          <cell r="L625">
            <v>-3938.60745954057</v>
          </cell>
          <cell r="M625">
            <v>-3596.01534704727</v>
          </cell>
          <cell r="N625">
            <v>-3247.16446183939</v>
          </cell>
          <cell r="O625">
            <v>-2880.54770398979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-3443.7522830672</v>
          </cell>
          <cell r="B626">
            <v>-6486.41634057862</v>
          </cell>
          <cell r="C626">
            <v>-6052.66809196116</v>
          </cell>
          <cell r="D626">
            <v>-5717.57094987674</v>
          </cell>
          <cell r="E626">
            <v>-5404.01037622195</v>
          </cell>
          <cell r="F626">
            <v>-5093.71116609635</v>
          </cell>
          <cell r="G626">
            <v>-4822.35063352322</v>
          </cell>
          <cell r="H626">
            <v>-4547.37768523086</v>
          </cell>
          <cell r="I626">
            <v>-4253.14006902976</v>
          </cell>
          <cell r="J626">
            <v>-3936.68211350545</v>
          </cell>
          <cell r="K626">
            <v>-3595.97158417135</v>
          </cell>
          <cell r="L626">
            <v>-3230.62700726512</v>
          </cell>
          <cell r="M626">
            <v>-2841.78595229374</v>
          </cell>
          <cell r="N626">
            <v>-2443.10310230083</v>
          </cell>
          <cell r="O626">
            <v>-2022.77839144186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-3628.43119716274</v>
          </cell>
          <cell r="B627">
            <v>-6875.50002772679</v>
          </cell>
          <cell r="C627">
            <v>-6457.84407277228</v>
          </cell>
          <cell r="D627">
            <v>-6144.34836105765</v>
          </cell>
          <cell r="E627">
            <v>-5851.35303386637</v>
          </cell>
          <cell r="F627">
            <v>-5569.31393090322</v>
          </cell>
          <cell r="G627">
            <v>-5326.29817666546</v>
          </cell>
          <cell r="H627">
            <v>-5081.77163624945</v>
          </cell>
          <cell r="I627">
            <v>-4820.39354215795</v>
          </cell>
          <cell r="J627">
            <v>-4539.33718528701</v>
          </cell>
          <cell r="K627">
            <v>-4236.78390379565</v>
          </cell>
          <cell r="L627">
            <v>-3912.55148996514</v>
          </cell>
          <cell r="M627">
            <v>-3568.02157321588</v>
          </cell>
          <cell r="N627">
            <v>-3217.0825191813</v>
          </cell>
          <cell r="O627">
            <v>-2848.2154103224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-3167.77949608852</v>
          </cell>
          <cell r="B628">
            <v>-5914.43583137414</v>
          </cell>
          <cell r="C628">
            <v>-5457.10092188846</v>
          </cell>
          <cell r="D628">
            <v>-5097.55362188185</v>
          </cell>
          <cell r="E628">
            <v>-4750.73376258778</v>
          </cell>
          <cell r="F628">
            <v>-4407.34328012123</v>
          </cell>
          <cell r="G628">
            <v>-4096.89049348728</v>
          </cell>
          <cell r="H628">
            <v>-3778.67635977777</v>
          </cell>
          <cell r="I628">
            <v>-3437.76604889304</v>
          </cell>
          <cell r="J628">
            <v>-3071.02548167289</v>
          </cell>
          <cell r="K628">
            <v>-2676.11772041848</v>
          </cell>
          <cell r="L628">
            <v>-2252.37949002842</v>
          </cell>
          <cell r="M628">
            <v>-1800.60048009529</v>
          </cell>
          <cell r="N628">
            <v>-1334.10468853155</v>
          </cell>
          <cell r="O628">
            <v>-840.691490810262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-3416.17796288015</v>
          </cell>
          <cell r="B629">
            <v>-6433.51164857557</v>
          </cell>
          <cell r="C629">
            <v>-5996.89932327682</v>
          </cell>
          <cell r="D629">
            <v>-5659.04728719701</v>
          </cell>
          <cell r="E629">
            <v>-5344.16897497621</v>
          </cell>
          <cell r="F629">
            <v>-5040.34157424299</v>
          </cell>
          <cell r="G629">
            <v>-4767.63334356672</v>
          </cell>
          <cell r="H629">
            <v>-4489.76973213589</v>
          </cell>
          <cell r="I629">
            <v>-4192.40930321242</v>
          </cell>
          <cell r="J629">
            <v>-3872.58749405657</v>
          </cell>
          <cell r="K629">
            <v>-3528.25081964007</v>
          </cell>
          <cell r="L629">
            <v>-3158.99973733614</v>
          </cell>
          <cell r="M629">
            <v>-2765.94775804931</v>
          </cell>
          <cell r="N629">
            <v>-2362.72822549404</v>
          </cell>
          <cell r="O629">
            <v>-1937.51349086393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-3555.35062358946</v>
          </cell>
          <cell r="B630">
            <v>-6722.89054422671</v>
          </cell>
          <cell r="C630">
            <v>-6301.03199722226</v>
          </cell>
          <cell r="D630">
            <v>-5984.57471259514</v>
          </cell>
          <cell r="E630">
            <v>-5680.03489844504</v>
          </cell>
          <cell r="F630">
            <v>-5386.43949885617</v>
          </cell>
          <cell r="G630">
            <v>-5132.61794496341</v>
          </cell>
          <cell r="H630">
            <v>-4876.50253864014</v>
          </cell>
          <cell r="I630">
            <v>-4602.61624673031</v>
          </cell>
          <cell r="J630">
            <v>-4308.08418146485</v>
          </cell>
          <cell r="K630">
            <v>-3991.00612474339</v>
          </cell>
          <cell r="L630">
            <v>-3651.12425220535</v>
          </cell>
          <cell r="M630">
            <v>-3289.72705602691</v>
          </cell>
          <cell r="N630">
            <v>-2920.61418439694</v>
          </cell>
          <cell r="O630">
            <v>-2532.15946468008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-3770.30605587389</v>
          </cell>
          <cell r="B631">
            <v>-7171.71960304926</v>
          </cell>
          <cell r="C631">
            <v>-6774.11687425956</v>
          </cell>
          <cell r="D631">
            <v>-6480.27413169945</v>
          </cell>
          <cell r="E631">
            <v>-6205.34513057782</v>
          </cell>
          <cell r="F631">
            <v>-5944.22108549584</v>
          </cell>
          <cell r="G631">
            <v>-5723.4131268088</v>
          </cell>
          <cell r="H631">
            <v>-5503.00267659515</v>
          </cell>
          <cell r="I631">
            <v>-5267.65115097524</v>
          </cell>
          <cell r="J631">
            <v>-5014.63499169649</v>
          </cell>
          <cell r="K631">
            <v>-4742.30441333794</v>
          </cell>
          <cell r="L631">
            <v>-4450.63529749979</v>
          </cell>
          <cell r="M631">
            <v>-4141.20232432245</v>
          </cell>
          <cell r="N631">
            <v>-3828.0792086721</v>
          </cell>
          <cell r="O631">
            <v>-3499.96945990147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-3147.54145145016</v>
          </cell>
          <cell r="B632">
            <v>-5872.55662471082</v>
          </cell>
          <cell r="C632">
            <v>-5411.58888341564</v>
          </cell>
          <cell r="D632">
            <v>-5052.667220499</v>
          </cell>
          <cell r="E632">
            <v>-4708.59994345538</v>
          </cell>
          <cell r="F632">
            <v>-4367.6539322054</v>
          </cell>
          <cell r="G632">
            <v>-4055.71224721136</v>
          </cell>
          <cell r="H632">
            <v>-3735.2662019666</v>
          </cell>
          <cell r="I632">
            <v>-3391.94520792579</v>
          </cell>
          <cell r="J632">
            <v>-3022.60779896841</v>
          </cell>
          <cell r="K632">
            <v>-2624.90078114303</v>
          </cell>
          <cell r="L632">
            <v>-2198.14679588039</v>
          </cell>
          <cell r="M632">
            <v>-1743.11709492557</v>
          </cell>
          <cell r="N632">
            <v>-1273.11906800888</v>
          </cell>
          <cell r="O632">
            <v>-775.930932041546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-3559.0070103289</v>
          </cell>
          <cell r="B633">
            <v>-6730.57103044333</v>
          </cell>
          <cell r="C633">
            <v>-6309.74850961065</v>
          </cell>
          <cell r="D633">
            <v>-5988.08604731914</v>
          </cell>
          <cell r="E633">
            <v>-5695.51533035018</v>
          </cell>
          <cell r="F633">
            <v>-5405.4520116818</v>
          </cell>
          <cell r="G633">
            <v>-5153.01742125397</v>
          </cell>
          <cell r="H633">
            <v>-4898.30855618905</v>
          </cell>
          <cell r="I633">
            <v>-4625.93900910843</v>
          </cell>
          <cell r="J633">
            <v>-4333.04125595783</v>
          </cell>
          <cell r="K633">
            <v>-4017.72453690823</v>
          </cell>
          <cell r="L633">
            <v>-3679.7405896028</v>
          </cell>
          <cell r="M633">
            <v>-3320.3888091854</v>
          </cell>
          <cell r="N633">
            <v>-2953.47999459756</v>
          </cell>
          <cell r="O633">
            <v>-2567.40058825922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-3537.29756851111</v>
          </cell>
          <cell r="B634">
            <v>-6680.01504057743</v>
          </cell>
          <cell r="C634">
            <v>-6250.4037481773</v>
          </cell>
          <cell r="D634">
            <v>-5926.43568566378</v>
          </cell>
          <cell r="E634">
            <v>-5625.39032658817</v>
          </cell>
          <cell r="F634">
            <v>-5330.77881968659</v>
          </cell>
          <cell r="G634">
            <v>-5073.65611714457</v>
          </cell>
          <cell r="H634">
            <v>-4813.76630918349</v>
          </cell>
          <cell r="I634">
            <v>-4535.80801982657</v>
          </cell>
          <cell r="J634">
            <v>-4236.88866042935</v>
          </cell>
          <cell r="K634">
            <v>-3915.08203407106</v>
          </cell>
          <cell r="L634">
            <v>-3570.10517920608</v>
          </cell>
          <cell r="M634">
            <v>-3203.21678552188</v>
          </cell>
          <cell r="N634">
            <v>-2828.1870989126</v>
          </cell>
          <cell r="O634">
            <v>-2433.35554803298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-3317.22268630402</v>
          </cell>
          <cell r="B635">
            <v>-6225.84924978042</v>
          </cell>
          <cell r="C635">
            <v>-5780.42118898679</v>
          </cell>
          <cell r="D635">
            <v>-5439.36089791592</v>
          </cell>
          <cell r="E635">
            <v>-5112.45869694786</v>
          </cell>
          <cell r="F635">
            <v>-4796.8346785116</v>
          </cell>
          <cell r="G635">
            <v>-4510.29291248974</v>
          </cell>
          <cell r="H635">
            <v>-4217.11409569093</v>
          </cell>
          <cell r="I635">
            <v>-3903.22291065735</v>
          </cell>
          <cell r="J635">
            <v>-3565.59179936393</v>
          </cell>
          <cell r="K635">
            <v>-3202.05930056697</v>
          </cell>
          <cell r="L635">
            <v>-2812.12611198288</v>
          </cell>
          <cell r="M635">
            <v>-2396.7824809214</v>
          </cell>
          <cell r="N635">
            <v>-1969.54467756556</v>
          </cell>
          <cell r="O635">
            <v>-1518.44313151847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-3301.68176147629</v>
          </cell>
          <cell r="B636">
            <v>-6189.51931894498</v>
          </cell>
          <cell r="C636">
            <v>-5740.46800425496</v>
          </cell>
          <cell r="D636">
            <v>-5393.14246569088</v>
          </cell>
          <cell r="E636">
            <v>-5062.66804896241</v>
          </cell>
          <cell r="F636">
            <v>-4734.33351315866</v>
          </cell>
          <cell r="G636">
            <v>-4442.26183471782</v>
          </cell>
          <cell r="H636">
            <v>-4144.49309646525</v>
          </cell>
          <cell r="I636">
            <v>-3825.65171883767</v>
          </cell>
          <cell r="J636">
            <v>-3482.68682745357</v>
          </cell>
          <cell r="K636">
            <v>-3113.4058890661</v>
          </cell>
          <cell r="L636">
            <v>-2717.27857887638</v>
          </cell>
          <cell r="M636">
            <v>-2295.25937616175</v>
          </cell>
          <cell r="N636">
            <v>-1860.82834346613</v>
          </cell>
          <cell r="O636">
            <v>-1401.97455470178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-3656.86370117715</v>
          </cell>
          <cell r="B637">
            <v>-6929.83224101074</v>
          </cell>
          <cell r="C637">
            <v>-6515.69466805897</v>
          </cell>
          <cell r="D637">
            <v>-6205.13622566776</v>
          </cell>
          <cell r="E637">
            <v>-5919.76091860245</v>
          </cell>
          <cell r="F637">
            <v>-5645.6045434162</v>
          </cell>
          <cell r="G637">
            <v>-5407.54690169799</v>
          </cell>
          <cell r="H637">
            <v>-5167.92439097303</v>
          </cell>
          <cell r="I637">
            <v>-4911.83904329426</v>
          </cell>
          <cell r="J637">
            <v>-4636.48488383923</v>
          </cell>
          <cell r="K637">
            <v>-4340.07766207269</v>
          </cell>
          <cell r="L637">
            <v>-4022.46725665184</v>
          </cell>
          <cell r="M637">
            <v>-3685.07461793905</v>
          </cell>
          <cell r="N637">
            <v>-3341.82574147936</v>
          </cell>
          <cell r="O637">
            <v>-2981.24700457047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-3771.24010495107</v>
          </cell>
          <cell r="B638">
            <v>-7167.87447226122</v>
          </cell>
          <cell r="C638">
            <v>-6762.15760420546</v>
          </cell>
          <cell r="D638">
            <v>-6473.13909561643</v>
          </cell>
          <cell r="E638">
            <v>-6204.87379818668</v>
          </cell>
          <cell r="F638">
            <v>-5939.25035481159</v>
          </cell>
          <cell r="G638">
            <v>-5717.18634394572</v>
          </cell>
          <cell r="H638">
            <v>-5496.20096796579</v>
          </cell>
          <cell r="I638">
            <v>-5260.23040555403</v>
          </cell>
          <cell r="J638">
            <v>-5006.54705823283</v>
          </cell>
          <cell r="K638">
            <v>-4733.49757362376</v>
          </cell>
          <cell r="L638">
            <v>-4441.05366364094</v>
          </cell>
          <cell r="M638">
            <v>-4130.78582436949</v>
          </cell>
          <cell r="N638">
            <v>-3816.76295246687</v>
          </cell>
          <cell r="O638">
            <v>-3487.68367436134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-3680.17325965313</v>
          </cell>
          <cell r="B639">
            <v>-6979.62851011899</v>
          </cell>
          <cell r="C639">
            <v>-6566.11795048884</v>
          </cell>
          <cell r="D639">
            <v>-6255.19887221788</v>
          </cell>
          <cell r="E639">
            <v>-5965.66966426912</v>
          </cell>
          <cell r="F639">
            <v>-5692.32428952342</v>
          </cell>
          <cell r="G639">
            <v>-5456.66643448418</v>
          </cell>
          <cell r="H639">
            <v>-5219.77247002765</v>
          </cell>
          <cell r="I639">
            <v>-4966.63367887977</v>
          </cell>
          <cell r="J639">
            <v>-4694.45371291076</v>
          </cell>
          <cell r="K639">
            <v>-4401.46802206313</v>
          </cell>
          <cell r="L639">
            <v>-4087.5438533552</v>
          </cell>
          <cell r="M639">
            <v>-3754.12454003464</v>
          </cell>
          <cell r="N639">
            <v>-3415.15653200018</v>
          </cell>
          <cell r="O639">
            <v>-3059.19191500104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-3504.75241948756</v>
          </cell>
          <cell r="B640">
            <v>-6618.21104886577</v>
          </cell>
          <cell r="C640">
            <v>-6189.8610455143</v>
          </cell>
          <cell r="D640">
            <v>-5864.88013892707</v>
          </cell>
          <cell r="E640">
            <v>-5562.88909790782</v>
          </cell>
          <cell r="F640">
            <v>-5264.63311172061</v>
          </cell>
          <cell r="G640">
            <v>-5003.93114706293</v>
          </cell>
          <cell r="H640">
            <v>-4740.22788990888</v>
          </cell>
          <cell r="I640">
            <v>-4458.15098168457</v>
          </cell>
          <cell r="J640">
            <v>-4154.7949038567</v>
          </cell>
          <cell r="K640">
            <v>-3828.20577360363</v>
          </cell>
          <cell r="L640">
            <v>-3478.07648811946</v>
          </cell>
          <cell r="M640">
            <v>-3105.6343157547</v>
          </cell>
          <cell r="N640">
            <v>-2724.62104767438</v>
          </cell>
          <cell r="O640">
            <v>-2323.3400428617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-3236.04155165457</v>
          </cell>
          <cell r="B641">
            <v>-6057.02397490012</v>
          </cell>
          <cell r="C641">
            <v>-5603.44276252563</v>
          </cell>
          <cell r="D641">
            <v>-5251.89536844624</v>
          </cell>
          <cell r="E641">
            <v>-4920.39812794475</v>
          </cell>
          <cell r="F641">
            <v>-4598.63499101339</v>
          </cell>
          <cell r="G641">
            <v>-4301.27219783717</v>
          </cell>
          <cell r="H641">
            <v>-3995.70795783161</v>
          </cell>
          <cell r="I641">
            <v>-3668.44792984201</v>
          </cell>
          <cell r="J641">
            <v>-3316.41405513446</v>
          </cell>
          <cell r="K641">
            <v>-2937.35742317923</v>
          </cell>
          <cell r="L641">
            <v>-2530.6981684244</v>
          </cell>
          <cell r="M641">
            <v>-2097.32673741711</v>
          </cell>
          <cell r="N641">
            <v>-1650.66483494362</v>
          </cell>
          <cell r="O641">
            <v>-1178.62800069432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-3166.64227093586</v>
          </cell>
          <cell r="B642">
            <v>-5909.55732342425</v>
          </cell>
          <cell r="C642">
            <v>-5450.61802374777</v>
          </cell>
          <cell r="D642">
            <v>-5094.8436152345</v>
          </cell>
          <cell r="E642">
            <v>-4753.20251108093</v>
          </cell>
          <cell r="F642">
            <v>-4416.25204012258</v>
          </cell>
          <cell r="G642">
            <v>-4107.33068758347</v>
          </cell>
          <cell r="H642">
            <v>-3789.95636227956</v>
          </cell>
          <cell r="I642">
            <v>-3449.95088916281</v>
          </cell>
          <cell r="J642">
            <v>-3084.18543466084</v>
          </cell>
          <cell r="K642">
            <v>-2690.32846189444</v>
          </cell>
          <cell r="L642">
            <v>-2267.72262019822</v>
          </cell>
          <cell r="M642">
            <v>-1817.1638844715</v>
          </cell>
          <cell r="N642">
            <v>-1351.98312493678</v>
          </cell>
          <cell r="O642">
            <v>-859.98702383385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-3188.40810135911</v>
          </cell>
          <cell r="B643">
            <v>-5954.9767865021</v>
          </cell>
          <cell r="C643">
            <v>-5493.84908141606</v>
          </cell>
          <cell r="D643">
            <v>-5139.42660378567</v>
          </cell>
          <cell r="E643">
            <v>-4797.31178472551</v>
          </cell>
          <cell r="F643">
            <v>-4457.44298265078</v>
          </cell>
          <cell r="G643">
            <v>-4149.94656980585</v>
          </cell>
          <cell r="H643">
            <v>-3834.86186333901</v>
          </cell>
          <cell r="I643">
            <v>-3497.32956803562</v>
          </cell>
          <cell r="J643">
            <v>-3134.22824630137</v>
          </cell>
          <cell r="K643">
            <v>-2743.2430906569</v>
          </cell>
          <cell r="L643">
            <v>-2323.73115190547</v>
          </cell>
          <cell r="M643">
            <v>-1876.5073676535</v>
          </cell>
          <cell r="N643">
            <v>-1414.91959973982</v>
          </cell>
          <cell r="O643">
            <v>-926.7962843389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-3474.53347576361</v>
          </cell>
          <cell r="B644">
            <v>-6552.75829432605</v>
          </cell>
          <cell r="C644">
            <v>-6122.05422027505</v>
          </cell>
          <cell r="D644">
            <v>-5796.27848542163</v>
          </cell>
          <cell r="E644">
            <v>-5490.40048265633</v>
          </cell>
          <cell r="F644">
            <v>-5194.00951260042</v>
          </cell>
          <cell r="G644">
            <v>-4930.1742199746</v>
          </cell>
          <cell r="H644">
            <v>-4662.14464215367</v>
          </cell>
          <cell r="I644">
            <v>-4375.39756782778</v>
          </cell>
          <cell r="J644">
            <v>-4067.01020142639</v>
          </cell>
          <cell r="K644">
            <v>-3734.99800798215</v>
          </cell>
          <cell r="L644">
            <v>-3379.0258354276</v>
          </cell>
          <cell r="M644">
            <v>-3000.28599487428</v>
          </cell>
          <cell r="N644">
            <v>-2612.48733686729</v>
          </cell>
          <cell r="O644">
            <v>-2203.89299206358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-3741.88452417672</v>
          </cell>
          <cell r="B645">
            <v>-7109.19064397299</v>
          </cell>
          <cell r="C645">
            <v>-6704.10533603976</v>
          </cell>
          <cell r="D645">
            <v>-6413.92305862748</v>
          </cell>
          <cell r="E645">
            <v>-6137.23539418903</v>
          </cell>
          <cell r="F645">
            <v>-5875.08865669205</v>
          </cell>
          <cell r="G645">
            <v>-5650.69216700754</v>
          </cell>
          <cell r="H645">
            <v>-5425.9549955074</v>
          </cell>
          <cell r="I645">
            <v>-5185.93333300564</v>
          </cell>
          <cell r="J645">
            <v>-4927.88583379265</v>
          </cell>
          <cell r="K645">
            <v>-4650.13220518841</v>
          </cell>
          <cell r="L645">
            <v>-4352.6201479369</v>
          </cell>
          <cell r="M645">
            <v>-4036.88951630271</v>
          </cell>
          <cell r="N645">
            <v>-3716.98095291941</v>
          </cell>
          <cell r="O645">
            <v>-3381.55787015729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-3352.23633874135</v>
          </cell>
          <cell r="B646">
            <v>-6298.07171369268</v>
          </cell>
          <cell r="C646">
            <v>-5855.09210393061</v>
          </cell>
          <cell r="D646">
            <v>-5516.33635793738</v>
          </cell>
          <cell r="E646">
            <v>-5199.67171068617</v>
          </cell>
          <cell r="F646">
            <v>-4882.17928180816</v>
          </cell>
          <cell r="G646">
            <v>-4599.38743031779</v>
          </cell>
          <cell r="H646">
            <v>-4311.46220354291</v>
          </cell>
          <cell r="I646">
            <v>-4003.24194260302</v>
          </cell>
          <cell r="J646">
            <v>-3671.7202992966</v>
          </cell>
          <cell r="K646">
            <v>-3314.77296755744</v>
          </cell>
          <cell r="L646">
            <v>-2931.93476447041</v>
          </cell>
          <cell r="M646">
            <v>-2524.23832626231</v>
          </cell>
          <cell r="N646">
            <v>-2105.23998202168</v>
          </cell>
          <cell r="O646">
            <v>-1663.01895090741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-3268.36653257358</v>
          </cell>
          <cell r="B647">
            <v>-6120.12404518214</v>
          </cell>
          <cell r="C647">
            <v>-5668.20695512726</v>
          </cell>
          <cell r="D647">
            <v>-5320.71830265545</v>
          </cell>
          <cell r="E647">
            <v>-4996.62990857934</v>
          </cell>
          <cell r="F647">
            <v>-4670.97906042458</v>
          </cell>
          <cell r="G647">
            <v>-4376.32105504515</v>
          </cell>
          <cell r="H647">
            <v>-4075.00840196887</v>
          </cell>
          <cell r="I647">
            <v>-3752.33900274767</v>
          </cell>
          <cell r="J647">
            <v>-3405.25052517923</v>
          </cell>
          <cell r="K647">
            <v>-3031.52454489678</v>
          </cell>
          <cell r="L647">
            <v>-2630.6084436563</v>
          </cell>
          <cell r="M647">
            <v>-2203.4273525977</v>
          </cell>
          <cell r="N647">
            <v>-1763.43503174953</v>
          </cell>
          <cell r="O647">
            <v>-1298.58688658181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-3182.17753226995</v>
          </cell>
          <cell r="B648">
            <v>-5944.43545120075</v>
          </cell>
          <cell r="C648">
            <v>-5488.00329779871</v>
          </cell>
          <cell r="D648">
            <v>-5133.76151277201</v>
          </cell>
          <cell r="E648">
            <v>-4791.31955404103</v>
          </cell>
          <cell r="F648">
            <v>-4455.84506669057</v>
          </cell>
          <cell r="G648">
            <v>-4149.21609152192</v>
          </cell>
          <cell r="H648">
            <v>-3834.38606129709</v>
          </cell>
          <cell r="I648">
            <v>-3497.12643761181</v>
          </cell>
          <cell r="J648">
            <v>-3134.31927488246</v>
          </cell>
          <cell r="K648">
            <v>-2743.65085146599</v>
          </cell>
          <cell r="L648">
            <v>-2324.48049679349</v>
          </cell>
          <cell r="M648">
            <v>-1877.6245515753</v>
          </cell>
          <cell r="N648">
            <v>-1416.43344210048</v>
          </cell>
          <cell r="O648">
            <v>-928.737315658952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-3362.82960331913</v>
          </cell>
          <cell r="B649">
            <v>-6319.2885271142</v>
          </cell>
          <cell r="C649">
            <v>-5871.38881470349</v>
          </cell>
          <cell r="D649">
            <v>-5522.8491944167</v>
          </cell>
          <cell r="E649">
            <v>-5198.22867981289</v>
          </cell>
          <cell r="F649">
            <v>-4878.59314577885</v>
          </cell>
          <cell r="G649">
            <v>-4594.92006567368</v>
          </cell>
          <cell r="H649">
            <v>-4306.14664324604</v>
          </cell>
          <cell r="I649">
            <v>-3997.01519836126</v>
          </cell>
          <cell r="J649">
            <v>-3664.51111959808</v>
          </cell>
          <cell r="K649">
            <v>-3306.50550702764</v>
          </cell>
          <cell r="L649">
            <v>-2922.52644237487</v>
          </cell>
          <cell r="M649">
            <v>-2513.60099819595</v>
          </cell>
          <cell r="N649">
            <v>-2093.27781341378</v>
          </cell>
          <cell r="O649">
            <v>-1649.62951458685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-3764.40289082714</v>
          </cell>
          <cell r="B650">
            <v>-7154.77784141322</v>
          </cell>
          <cell r="C650">
            <v>-6748.24510532862</v>
          </cell>
          <cell r="D650">
            <v>-6454.56853312374</v>
          </cell>
          <cell r="E650">
            <v>-6186.84294115118</v>
          </cell>
          <cell r="F650">
            <v>-5920.6029608276</v>
          </cell>
          <cell r="G650">
            <v>-5697.45648816759</v>
          </cell>
          <cell r="H650">
            <v>-5475.27457134665</v>
          </cell>
          <cell r="I650">
            <v>-5238.01266624952</v>
          </cell>
          <cell r="J650">
            <v>-4982.93806948333</v>
          </cell>
          <cell r="K650">
            <v>-4708.38904594335</v>
          </cell>
          <cell r="L650">
            <v>-4414.32946710118</v>
          </cell>
          <cell r="M650">
            <v>-4102.32024722209</v>
          </cell>
          <cell r="N650">
            <v>-3786.4210899855</v>
          </cell>
          <cell r="O650">
            <v>-3455.31958246349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>
            <v>-3097.33313170644</v>
          </cell>
          <cell r="B651">
            <v>-5765.95631717078</v>
          </cell>
          <cell r="C651">
            <v>-5298.98654899653</v>
          </cell>
          <cell r="D651">
            <v>-4939.43481372998</v>
          </cell>
          <cell r="E651">
            <v>-4589.40718449937</v>
          </cell>
          <cell r="F651">
            <v>-4241.32717021655</v>
          </cell>
          <cell r="G651">
            <v>-3921.99029620321</v>
          </cell>
          <cell r="H651">
            <v>-3593.51839055743</v>
          </cell>
          <cell r="I651">
            <v>-3241.53503551792</v>
          </cell>
          <cell r="J651">
            <v>-2862.86519825097</v>
          </cell>
          <cell r="K651">
            <v>-2455.09926132307</v>
          </cell>
          <cell r="L651">
            <v>-2017.50744705595</v>
          </cell>
          <cell r="M651">
            <v>-1550.79655813541</v>
          </cell>
          <cell r="N651">
            <v>-1068.21249240317</v>
          </cell>
          <cell r="O651">
            <v>-557.45924058806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>
            <v>-3456.98157359466</v>
          </cell>
          <cell r="B652">
            <v>-6515.59248297045</v>
          </cell>
          <cell r="C652">
            <v>-6079.04896033588</v>
          </cell>
          <cell r="D652">
            <v>-5757.15829520952</v>
          </cell>
          <cell r="E652">
            <v>-5453.94445735572</v>
          </cell>
          <cell r="F652">
            <v>-5150.55238110818</v>
          </cell>
          <cell r="G652">
            <v>-4883.39174923961</v>
          </cell>
          <cell r="H652">
            <v>-4612.56470002687</v>
          </cell>
          <cell r="I652">
            <v>-4322.7982209762</v>
          </cell>
          <cell r="J652">
            <v>-4011.15790087549</v>
          </cell>
          <cell r="K652">
            <v>-3675.63951347843</v>
          </cell>
          <cell r="L652">
            <v>-3315.88965702628</v>
          </cell>
          <cell r="M652">
            <v>-2933.07815615285</v>
          </cell>
          <cell r="N652">
            <v>-2540.89244925732</v>
          </cell>
          <cell r="O652">
            <v>-2127.56977255467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>
            <v>-3319.89199222114</v>
          </cell>
          <cell r="B653">
            <v>-6230.14601710249</v>
          </cell>
          <cell r="C653">
            <v>-5782.46224794618</v>
          </cell>
          <cell r="D653">
            <v>-5436.12919900464</v>
          </cell>
          <cell r="E653">
            <v>-5106.98157337241</v>
          </cell>
          <cell r="F653">
            <v>-4779.10154972241</v>
          </cell>
          <cell r="G653">
            <v>-4489.35249165783</v>
          </cell>
          <cell r="H653">
            <v>-4194.41034853421</v>
          </cell>
          <cell r="I653">
            <v>-3878.61973067367</v>
          </cell>
          <cell r="J653">
            <v>-3538.94158753317</v>
          </cell>
          <cell r="K653">
            <v>-3173.20325680866</v>
          </cell>
          <cell r="L653">
            <v>-2780.89287551008</v>
          </cell>
          <cell r="M653">
            <v>-2362.98762040748</v>
          </cell>
          <cell r="N653">
            <v>-1932.98921115714</v>
          </cell>
          <cell r="O653">
            <v>-1478.91286252731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-3234.09252055447</v>
          </cell>
          <cell r="B654">
            <v>-6053.46298883415</v>
          </cell>
          <cell r="C654">
            <v>-5602.21305614011</v>
          </cell>
          <cell r="D654">
            <v>-5253.08709300242</v>
          </cell>
          <cell r="E654">
            <v>-4925.02955242992</v>
          </cell>
          <cell r="F654">
            <v>-4593.35409659975</v>
          </cell>
          <cell r="G654">
            <v>-4294.09647537043</v>
          </cell>
          <cell r="H654">
            <v>-3988.06810221012</v>
          </cell>
          <cell r="I654">
            <v>-3660.30737919211</v>
          </cell>
          <cell r="J654">
            <v>-3307.7340344633</v>
          </cell>
          <cell r="K654">
            <v>-2928.09597350006</v>
          </cell>
          <cell r="L654">
            <v>-2520.81023041927</v>
          </cell>
          <cell r="M654">
            <v>-2086.76359664214</v>
          </cell>
          <cell r="N654">
            <v>-1639.37415218001</v>
          </cell>
          <cell r="O654">
            <v>-1166.55321643975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>
            <v>-3653.69362852132</v>
          </cell>
          <cell r="B655">
            <v>-6926.62195239611</v>
          </cell>
          <cell r="C655">
            <v>-6512.6753083496</v>
          </cell>
          <cell r="D655">
            <v>-6208.84585804041</v>
          </cell>
          <cell r="E655">
            <v>-5932.7108196784</v>
          </cell>
          <cell r="F655">
            <v>-5660.5393972727</v>
          </cell>
          <cell r="G655">
            <v>-5423.78764512015</v>
          </cell>
          <cell r="H655">
            <v>-5185.61657089418</v>
          </cell>
          <cell r="I655">
            <v>-4931.094251382</v>
          </cell>
          <cell r="J655">
            <v>-4657.42465742974</v>
          </cell>
          <cell r="K655">
            <v>-4362.83261729496</v>
          </cell>
          <cell r="L655">
            <v>-4047.17847184227</v>
          </cell>
          <cell r="M655">
            <v>-3711.89380157408</v>
          </cell>
          <cell r="N655">
            <v>-3370.91670169658</v>
          </cell>
          <cell r="O655">
            <v>-3012.78594422104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>
            <v>-3710.32948574468</v>
          </cell>
          <cell r="B656">
            <v>-7044.00579746719</v>
          </cell>
          <cell r="C656">
            <v>-6634.21757662178</v>
          </cell>
          <cell r="D656">
            <v>-6337.1399555919</v>
          </cell>
          <cell r="E656">
            <v>-6062.7096573396</v>
          </cell>
          <cell r="F656">
            <v>-5797.30712470251</v>
          </cell>
          <cell r="G656">
            <v>-5568.42343444798</v>
          </cell>
          <cell r="H656">
            <v>-5338.79964260461</v>
          </cell>
          <cell r="I656">
            <v>-5093.50344369694</v>
          </cell>
          <cell r="J656">
            <v>-4829.77346977841</v>
          </cell>
          <cell r="K656">
            <v>-4545.89495366687</v>
          </cell>
          <cell r="L656">
            <v>-4241.78378549559</v>
          </cell>
          <cell r="M656">
            <v>-3918.94046928835</v>
          </cell>
          <cell r="N656">
            <v>-3591.36831266619</v>
          </cell>
          <cell r="O656">
            <v>-3247.68542448308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-3429.58757750185</v>
          </cell>
          <cell r="B657">
            <v>-6459.0747214494</v>
          </cell>
          <cell r="C657">
            <v>-6025.73610583777</v>
          </cell>
          <cell r="D657">
            <v>-5693.93735935301</v>
          </cell>
          <cell r="E657">
            <v>-5385.34966049662</v>
          </cell>
          <cell r="F657">
            <v>-5089.93121324127</v>
          </cell>
          <cell r="G657">
            <v>-4821.16725578848</v>
          </cell>
          <cell r="H657">
            <v>-4546.79520386079</v>
          </cell>
          <cell r="I657">
            <v>-4253.20118239218</v>
          </cell>
          <cell r="J657">
            <v>-3937.43749563991</v>
          </cell>
          <cell r="K657">
            <v>-3597.47454761504</v>
          </cell>
          <cell r="L657">
            <v>-3232.93617404982</v>
          </cell>
          <cell r="M657">
            <v>-2844.96332472812</v>
          </cell>
          <cell r="N657">
            <v>-2447.21666679772</v>
          </cell>
          <cell r="O657">
            <v>-2027.90024167221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-3433.54717798224</v>
          </cell>
          <cell r="B658">
            <v>-6470.58390470164</v>
          </cell>
          <cell r="C658">
            <v>-6039.28766389949</v>
          </cell>
          <cell r="D658">
            <v>-5714.68477517172</v>
          </cell>
          <cell r="E658">
            <v>-5406.134071459</v>
          </cell>
          <cell r="F658">
            <v>-5099.82018405069</v>
          </cell>
          <cell r="G658">
            <v>-4829.90862506088</v>
          </cell>
          <cell r="H658">
            <v>-4556.06502726628</v>
          </cell>
          <cell r="I658">
            <v>-4263.04134155403</v>
          </cell>
          <cell r="J658">
            <v>-3947.89211328485</v>
          </cell>
          <cell r="K658">
            <v>-3608.59145263063</v>
          </cell>
          <cell r="L658">
            <v>-3244.76665464721</v>
          </cell>
          <cell r="M658">
            <v>-2857.56290451284</v>
          </cell>
          <cell r="N658">
            <v>-2460.64492605982</v>
          </cell>
          <cell r="O658">
            <v>-2042.22163983177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>
            <v>-3623.17826307044</v>
          </cell>
          <cell r="B659">
            <v>-6859.70199075043</v>
          </cell>
          <cell r="C659">
            <v>-6441.21430811536</v>
          </cell>
          <cell r="D659">
            <v>-6131.34297344913</v>
          </cell>
          <cell r="E659">
            <v>-5844.24274806625</v>
          </cell>
          <cell r="F659">
            <v>-5561.18192705628</v>
          </cell>
          <cell r="G659">
            <v>-5317.50882959213</v>
          </cell>
          <cell r="H659">
            <v>-5072.49379209597</v>
          </cell>
          <cell r="I659">
            <v>-4810.58817215803</v>
          </cell>
          <cell r="J659">
            <v>-4528.96353493369</v>
          </cell>
          <cell r="K659">
            <v>-4225.79769222076</v>
          </cell>
          <cell r="L659">
            <v>-3900.90532623655</v>
          </cell>
          <cell r="M659">
            <v>-3555.66405974531</v>
          </cell>
          <cell r="N659">
            <v>-3203.95859582706</v>
          </cell>
          <cell r="O659">
            <v>-2834.26541490596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>
            <v>-3112.95329278171</v>
          </cell>
          <cell r="B660">
            <v>-5798.71177991009</v>
          </cell>
          <cell r="C660">
            <v>-5334.17670591791</v>
          </cell>
          <cell r="D660">
            <v>-4972.9605366892</v>
          </cell>
          <cell r="E660">
            <v>-4622.90605316295</v>
          </cell>
          <cell r="F660">
            <v>-4274.5714876075</v>
          </cell>
          <cell r="G660">
            <v>-3956.76873568666</v>
          </cell>
          <cell r="H660">
            <v>-3630.2572631105</v>
          </cell>
          <cell r="I660">
            <v>-3280.39075200178</v>
          </cell>
          <cell r="J660">
            <v>-2904.00133674084</v>
          </cell>
          <cell r="K660">
            <v>-2498.69348175272</v>
          </cell>
          <cell r="L660">
            <v>-2063.74995186759</v>
          </cell>
          <cell r="M660">
            <v>-1599.8935653751</v>
          </cell>
          <cell r="N660">
            <v>-1120.38497966586</v>
          </cell>
          <cell r="O660">
            <v>-612.946590227655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>
            <v>-3138.83183430685</v>
          </cell>
          <cell r="B661">
            <v>-5855.64328596371</v>
          </cell>
          <cell r="C661">
            <v>-5395.14011947257</v>
          </cell>
          <cell r="D661">
            <v>-5038.93390597555</v>
          </cell>
          <cell r="E661">
            <v>-4698.14754465791</v>
          </cell>
          <cell r="F661">
            <v>-4357.23731195572</v>
          </cell>
          <cell r="G661">
            <v>-4044.91489626416</v>
          </cell>
          <cell r="H661">
            <v>-3724.05506556146</v>
          </cell>
          <cell r="I661">
            <v>-3380.28574227252</v>
          </cell>
          <cell r="J661">
            <v>-3010.46563416882</v>
          </cell>
          <cell r="K661">
            <v>-2612.23808537651</v>
          </cell>
          <cell r="L661">
            <v>-2184.92351760661</v>
          </cell>
          <cell r="M661">
            <v>-1729.28935603619</v>
          </cell>
          <cell r="N661">
            <v>-1258.64030128683</v>
          </cell>
          <cell r="O661">
            <v>-760.750237872828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-3460.19887307901</v>
          </cell>
          <cell r="B662">
            <v>-6525.11297291457</v>
          </cell>
          <cell r="C662">
            <v>-6093.33521000003</v>
          </cell>
          <cell r="D662">
            <v>-5773.29695118615</v>
          </cell>
          <cell r="E662">
            <v>-5468.40688234453</v>
          </cell>
          <cell r="F662">
            <v>-5170.12169682174</v>
          </cell>
          <cell r="G662">
            <v>-4905.01058035261</v>
          </cell>
          <cell r="H662">
            <v>-4635.73336057718</v>
          </cell>
          <cell r="I662">
            <v>-4347.63776105575</v>
          </cell>
          <cell r="J662">
            <v>-4037.79790349109</v>
          </cell>
          <cell r="K662">
            <v>-3704.21986178912</v>
          </cell>
          <cell r="L662">
            <v>-3346.56087653782</v>
          </cell>
          <cell r="M662">
            <v>-2966.00267520367</v>
          </cell>
          <cell r="N662">
            <v>-2576.24508877343</v>
          </cell>
          <cell r="O662">
            <v>-2165.53914241134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-3214.31527687988</v>
          </cell>
          <cell r="B663">
            <v>-6012.09894155181</v>
          </cell>
          <cell r="C663">
            <v>-5556.79164104004</v>
          </cell>
          <cell r="D663">
            <v>-5205.05684525892</v>
          </cell>
          <cell r="E663">
            <v>-4872.13201391973</v>
          </cell>
          <cell r="F663">
            <v>-4540.00331116809</v>
          </cell>
          <cell r="G663">
            <v>-4238.01814115994</v>
          </cell>
          <cell r="H663">
            <v>-3928.57438278407</v>
          </cell>
          <cell r="I663">
            <v>-3597.12777929453</v>
          </cell>
          <cell r="J663">
            <v>-3240.5833712208</v>
          </cell>
          <cell r="K663">
            <v>-2856.66517027904</v>
          </cell>
          <cell r="L663">
            <v>-2444.76780149565</v>
          </cell>
          <cell r="M663">
            <v>-2005.75073686176</v>
          </cell>
          <cell r="N663">
            <v>-1553.00578674394</v>
          </cell>
          <cell r="O663">
            <v>-1074.41279085982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-3281.1398903634</v>
          </cell>
          <cell r="B664">
            <v>-6150.04466001616</v>
          </cell>
          <cell r="C664">
            <v>-5701.42702068972</v>
          </cell>
          <cell r="D664">
            <v>-5350.59792581194</v>
          </cell>
          <cell r="E664">
            <v>-5020.21525003885</v>
          </cell>
          <cell r="F664">
            <v>-4700.26452705587</v>
          </cell>
          <cell r="G664">
            <v>-4408.09385766607</v>
          </cell>
          <cell r="H664">
            <v>-4108.67638217796</v>
          </cell>
          <cell r="I664">
            <v>-3788.05254690839</v>
          </cell>
          <cell r="J664">
            <v>-3443.16785000441</v>
          </cell>
          <cell r="K664">
            <v>-3071.81721843455</v>
          </cell>
          <cell r="L664">
            <v>-2673.46038757256</v>
          </cell>
          <cell r="M664">
            <v>-2249.03773253095</v>
          </cell>
          <cell r="N664">
            <v>-1812.0175094287</v>
          </cell>
          <cell r="O664">
            <v>-1350.37267650681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>
            <v>-3233.41241932024</v>
          </cell>
          <cell r="B665">
            <v>-6048.75839034846</v>
          </cell>
          <cell r="C665">
            <v>-5596.423241122</v>
          </cell>
          <cell r="D665">
            <v>-5252.10928980986</v>
          </cell>
          <cell r="E665">
            <v>-4919.16179644342</v>
          </cell>
          <cell r="F665">
            <v>-4588.60988391426</v>
          </cell>
          <cell r="G665">
            <v>-4289.3339038075</v>
          </cell>
          <cell r="H665">
            <v>-3982.93457685795</v>
          </cell>
          <cell r="I665">
            <v>-3654.77410891856</v>
          </cell>
          <cell r="J665">
            <v>-3301.76998477763</v>
          </cell>
          <cell r="K665">
            <v>-2921.66770291034</v>
          </cell>
          <cell r="L665">
            <v>-2513.88169921691</v>
          </cell>
          <cell r="M665">
            <v>-2079.29596932904</v>
          </cell>
          <cell r="N665">
            <v>-1631.3255762907</v>
          </cell>
          <cell r="O665">
            <v>-1157.87859245981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-3402.00909798128</v>
          </cell>
          <cell r="B666">
            <v>-6399.56710926468</v>
          </cell>
          <cell r="C666">
            <v>-5955.65886210424</v>
          </cell>
          <cell r="D666">
            <v>-5624.49954310422</v>
          </cell>
          <cell r="E666">
            <v>-5308.91148285035</v>
          </cell>
          <cell r="F666">
            <v>-4999.03496619171</v>
          </cell>
          <cell r="G666">
            <v>-4723.20226755574</v>
          </cell>
          <cell r="H666">
            <v>-4442.52467286904</v>
          </cell>
          <cell r="I666">
            <v>-4142.12818070107</v>
          </cell>
          <cell r="J666">
            <v>-3819.03526204201</v>
          </cell>
          <cell r="K666">
            <v>-3471.17299657959</v>
          </cell>
          <cell r="L666">
            <v>-3098.12315924518</v>
          </cell>
          <cell r="M666">
            <v>-2700.9769808916</v>
          </cell>
          <cell r="N666">
            <v>-2293.34594276663</v>
          </cell>
          <cell r="O666">
            <v>-1863.37668911374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-3795.35636936647</v>
          </cell>
          <cell r="B667">
            <v>-7224.55704087926</v>
          </cell>
          <cell r="C667">
            <v>-6829.5457661867</v>
          </cell>
          <cell r="D667">
            <v>-6536.61612512242</v>
          </cell>
          <cell r="E667">
            <v>-6260.80281852305</v>
          </cell>
          <cell r="F667">
            <v>-5996.98366972619</v>
          </cell>
          <cell r="G667">
            <v>-5778.28045156169</v>
          </cell>
          <cell r="H667">
            <v>-5560.95171510019</v>
          </cell>
          <cell r="I667">
            <v>-5328.9278614522</v>
          </cell>
          <cell r="J667">
            <v>-5079.49650270471</v>
          </cell>
          <cell r="K667">
            <v>-4811.03001742371</v>
          </cell>
          <cell r="L667">
            <v>-4523.52397908627</v>
          </cell>
          <cell r="M667">
            <v>-4218.57826909995</v>
          </cell>
          <cell r="N667">
            <v>-3910.2897793792</v>
          </cell>
          <cell r="O667">
            <v>-3587.39097627827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-3635.87549713592</v>
          </cell>
          <cell r="B668">
            <v>-6888.15587168243</v>
          </cell>
          <cell r="C668">
            <v>-6473.8119794617</v>
          </cell>
          <cell r="D668">
            <v>-6168.15913715693</v>
          </cell>
          <cell r="E668">
            <v>-5881.26245780172</v>
          </cell>
          <cell r="F668">
            <v>-5598.89644771795</v>
          </cell>
          <cell r="G668">
            <v>-5357.36505529997</v>
          </cell>
          <cell r="H668">
            <v>-5114.86186751419</v>
          </cell>
          <cell r="I668">
            <v>-4855.66641947183</v>
          </cell>
          <cell r="J668">
            <v>-4576.9617549608</v>
          </cell>
          <cell r="K668">
            <v>-4276.94306203973</v>
          </cell>
          <cell r="L668">
            <v>-3955.44167525648</v>
          </cell>
          <cell r="M668">
            <v>-3613.85513050247</v>
          </cell>
          <cell r="N668">
            <v>-3266.08762185978</v>
          </cell>
          <cell r="O668">
            <v>-2900.63860192469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>
            <v>-3380.84076119676</v>
          </cell>
          <cell r="B669">
            <v>-6360.39652034486</v>
          </cell>
          <cell r="C669">
            <v>-5922.88757129206</v>
          </cell>
          <cell r="D669">
            <v>-5580.98692932965</v>
          </cell>
          <cell r="E669">
            <v>-5263.35853072406</v>
          </cell>
          <cell r="F669">
            <v>-4949.46754731341</v>
          </cell>
          <cell r="G669">
            <v>-4670.59815106014</v>
          </cell>
          <cell r="H669">
            <v>-4386.87204834261</v>
          </cell>
          <cell r="I669">
            <v>-4083.18448039572</v>
          </cell>
          <cell r="J669">
            <v>-3756.54605239576</v>
          </cell>
          <cell r="K669">
            <v>-3404.86215572284</v>
          </cell>
          <cell r="L669">
            <v>-3027.69487878038</v>
          </cell>
          <cell r="M669">
            <v>-2626.11073851615</v>
          </cell>
          <cell r="N669">
            <v>-2213.69808272899</v>
          </cell>
          <cell r="O669">
            <v>-1778.57512724285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-3203.15955594094</v>
          </cell>
          <cell r="B670">
            <v>-5990.207633106</v>
          </cell>
          <cell r="C670">
            <v>-5541.86271649367</v>
          </cell>
          <cell r="D670">
            <v>-5196.07696057275</v>
          </cell>
          <cell r="E670">
            <v>-4853.81045167486</v>
          </cell>
          <cell r="F670">
            <v>-4519.24955802937</v>
          </cell>
          <cell r="G670">
            <v>-4216.18910147053</v>
          </cell>
          <cell r="H670">
            <v>-3905.57944909339</v>
          </cell>
          <cell r="I670">
            <v>-3572.87342480005</v>
          </cell>
          <cell r="J670">
            <v>-3214.97236580039</v>
          </cell>
          <cell r="K670">
            <v>-2829.5917468273</v>
          </cell>
          <cell r="L670">
            <v>-2416.11887546846</v>
          </cell>
          <cell r="M670">
            <v>-1975.40355113142</v>
          </cell>
          <cell r="N670">
            <v>-1520.82894776443</v>
          </cell>
          <cell r="O670">
            <v>-1040.26381112614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-3603.88363504391</v>
          </cell>
          <cell r="B671">
            <v>-6822.92585629935</v>
          </cell>
          <cell r="C671">
            <v>-6405.88382706149</v>
          </cell>
          <cell r="D671">
            <v>-6095.43449975981</v>
          </cell>
          <cell r="E671">
            <v>-5801.40996354521</v>
          </cell>
          <cell r="F671">
            <v>-5516.73789727204</v>
          </cell>
          <cell r="G671">
            <v>-5270.81768651074</v>
          </cell>
          <cell r="H671">
            <v>-5023.12356762922</v>
          </cell>
          <cell r="I671">
            <v>-4758.32548916262</v>
          </cell>
          <cell r="J671">
            <v>-4473.58481368451</v>
          </cell>
          <cell r="K671">
            <v>-4167.06022752322</v>
          </cell>
          <cell r="L671">
            <v>-3838.54916915468</v>
          </cell>
          <cell r="M671">
            <v>-3489.40748273805</v>
          </cell>
          <cell r="N671">
            <v>-3133.49959820577</v>
          </cell>
          <cell r="O671">
            <v>-2759.27695279009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-3424.14369019453</v>
          </cell>
          <cell r="B672">
            <v>-6444.30720465757</v>
          </cell>
          <cell r="C672">
            <v>-6005.12390132049</v>
          </cell>
          <cell r="D672">
            <v>-5682.5005844799</v>
          </cell>
          <cell r="E672">
            <v>-5374.88434603108</v>
          </cell>
          <cell r="F672">
            <v>-5073.32030607259</v>
          </cell>
          <cell r="G672">
            <v>-4802.69380087564</v>
          </cell>
          <cell r="H672">
            <v>-4527.1212722674</v>
          </cell>
          <cell r="I672">
            <v>-4232.23224541897</v>
          </cell>
          <cell r="J672">
            <v>-3915.07325816895</v>
          </cell>
          <cell r="K672">
            <v>-3573.60649140672</v>
          </cell>
          <cell r="L672">
            <v>-3207.44775118314</v>
          </cell>
          <cell r="M672">
            <v>-2817.7285444925</v>
          </cell>
          <cell r="N672">
            <v>-2418.10015236787</v>
          </cell>
          <cell r="O672">
            <v>-1996.75571169648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-3184.67740738772</v>
          </cell>
          <cell r="B673">
            <v>-5949.01168801551</v>
          </cell>
          <cell r="C673">
            <v>-5487.87416302279</v>
          </cell>
          <cell r="D673">
            <v>-5131.38721694284</v>
          </cell>
          <cell r="E673">
            <v>-4792.609100524</v>
          </cell>
          <cell r="F673">
            <v>-4452.99147931674</v>
          </cell>
          <cell r="G673">
            <v>-4145.32724631432</v>
          </cell>
          <cell r="H673">
            <v>-3830.07952157964</v>
          </cell>
          <cell r="I673">
            <v>-3492.37043703354</v>
          </cell>
          <cell r="J673">
            <v>-3129.07880193652</v>
          </cell>
          <cell r="K673">
            <v>-2737.88839314301</v>
          </cell>
          <cell r="L673">
            <v>-2318.15543217247</v>
          </cell>
          <cell r="M673">
            <v>-1870.69330190681</v>
          </cell>
          <cell r="N673">
            <v>-1408.84884982428</v>
          </cell>
          <cell r="O673">
            <v>-920.448757930068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-3686.65799719201</v>
          </cell>
          <cell r="B674">
            <v>-6991.25148546728</v>
          </cell>
          <cell r="C674">
            <v>-6569.62581367423</v>
          </cell>
          <cell r="D674">
            <v>-6252.06564775272</v>
          </cell>
          <cell r="E674">
            <v>-5965.45926002874</v>
          </cell>
          <cell r="F674">
            <v>-5691.5764149303</v>
          </cell>
          <cell r="G674">
            <v>-5455.41522604882</v>
          </cell>
          <cell r="H674">
            <v>-5218.11194703656</v>
          </cell>
          <cell r="I674">
            <v>-4964.53384551549</v>
          </cell>
          <cell r="J674">
            <v>-4691.88014437214</v>
          </cell>
          <cell r="K674">
            <v>-4398.38420483393</v>
          </cell>
          <cell r="L674">
            <v>-4083.90991172699</v>
          </cell>
          <cell r="M674">
            <v>-3749.89803019715</v>
          </cell>
          <cell r="N674">
            <v>-3410.29118756681</v>
          </cell>
          <cell r="O674">
            <v>-3053.63840535838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-3454.08106452093</v>
          </cell>
          <cell r="B675">
            <v>-6508.60042852196</v>
          </cell>
          <cell r="C675">
            <v>-6073.57548498704</v>
          </cell>
          <cell r="D675">
            <v>-5745.67522802288</v>
          </cell>
          <cell r="E675">
            <v>-5442.19850641893</v>
          </cell>
          <cell r="F675">
            <v>-5142.21128791137</v>
          </cell>
          <cell r="G675">
            <v>-4875.11168928576</v>
          </cell>
          <cell r="H675">
            <v>-4603.76136202885</v>
          </cell>
          <cell r="I675">
            <v>-4313.43029986157</v>
          </cell>
          <cell r="J675">
            <v>-4001.18168910636</v>
          </cell>
          <cell r="K675">
            <v>-3665.00768687817</v>
          </cell>
          <cell r="L675">
            <v>-3304.55141950395</v>
          </cell>
          <cell r="M675">
            <v>-2920.97856620047</v>
          </cell>
          <cell r="N675">
            <v>-2527.97250209935</v>
          </cell>
          <cell r="O675">
            <v>-2113.76568073699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-3287.92649638812</v>
          </cell>
          <cell r="B676">
            <v>-6159.83219544995</v>
          </cell>
          <cell r="C676">
            <v>-5707.51390554205</v>
          </cell>
          <cell r="D676">
            <v>-5360.6987889784</v>
          </cell>
          <cell r="E676">
            <v>-5035.5515051929</v>
          </cell>
          <cell r="F676">
            <v>-4714.18784063606</v>
          </cell>
          <cell r="G676">
            <v>-4422.30685096039</v>
          </cell>
          <cell r="H676">
            <v>-4123.63213998571</v>
          </cell>
          <cell r="I676">
            <v>-3803.81078859392</v>
          </cell>
          <cell r="J676">
            <v>-3459.79050482158</v>
          </cell>
          <cell r="K676">
            <v>-3089.37169773316</v>
          </cell>
          <cell r="L676">
            <v>-2692.01872659689</v>
          </cell>
          <cell r="M676">
            <v>-2268.67816823228</v>
          </cell>
          <cell r="N676">
            <v>-1832.82374307239</v>
          </cell>
          <cell r="O676">
            <v>-1372.43551672876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-3799.94947537853</v>
          </cell>
          <cell r="B677">
            <v>-7231.97956423771</v>
          </cell>
          <cell r="C677">
            <v>-6829.62181997175</v>
          </cell>
          <cell r="D677">
            <v>-6529.64043467666</v>
          </cell>
          <cell r="E677">
            <v>-6257.84292112754</v>
          </cell>
          <cell r="F677">
            <v>-5998.86906908553</v>
          </cell>
          <cell r="G677">
            <v>-5780.73199790639</v>
          </cell>
          <cell r="H677">
            <v>-5563.36553978259</v>
          </cell>
          <cell r="I677">
            <v>-5331.30233654282</v>
          </cell>
          <cell r="J677">
            <v>-5081.82833964208</v>
          </cell>
          <cell r="K677">
            <v>-4813.31609878093</v>
          </cell>
          <cell r="L677">
            <v>-4525.76056005499</v>
          </cell>
          <cell r="M677">
            <v>-4220.76169952011</v>
          </cell>
          <cell r="N677">
            <v>-3912.41574035184</v>
          </cell>
          <cell r="O677">
            <v>-3589.45519898457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-3433.77578734781</v>
          </cell>
          <cell r="B678">
            <v>-6470.23506591931</v>
          </cell>
          <cell r="C678">
            <v>-6038.38427140395</v>
          </cell>
          <cell r="D678">
            <v>-5705.9833582641</v>
          </cell>
          <cell r="E678">
            <v>-5392.2840097828</v>
          </cell>
          <cell r="F678">
            <v>-5081.66320401496</v>
          </cell>
          <cell r="G678">
            <v>-4809.92050957042</v>
          </cell>
          <cell r="H678">
            <v>-4534.50298587291</v>
          </cell>
          <cell r="I678">
            <v>-4239.7833128845</v>
          </cell>
          <cell r="J678">
            <v>-3922.80641068705</v>
          </cell>
          <cell r="K678">
            <v>-3581.53620778264</v>
          </cell>
          <cell r="L678">
            <v>-3215.5889481106</v>
          </cell>
          <cell r="M678">
            <v>-2826.09798282572</v>
          </cell>
          <cell r="N678">
            <v>-2426.71520801096</v>
          </cell>
          <cell r="O678">
            <v>-2005.63579562891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-3781.72516697566</v>
          </cell>
          <cell r="B679">
            <v>-7190.98423829278</v>
          </cell>
          <cell r="C679">
            <v>-6790.30806360313</v>
          </cell>
          <cell r="D679">
            <v>-6498.47473504943</v>
          </cell>
          <cell r="E679">
            <v>-6228.03132130891</v>
          </cell>
          <cell r="F679">
            <v>-5969.21855683709</v>
          </cell>
          <cell r="G679">
            <v>-5749.8407551197</v>
          </cell>
          <cell r="H679">
            <v>-5530.89891428467</v>
          </cell>
          <cell r="I679">
            <v>-5297.13333501003</v>
          </cell>
          <cell r="J679">
            <v>-5045.82564558107</v>
          </cell>
          <cell r="K679">
            <v>-4775.3366626632</v>
          </cell>
          <cell r="L679">
            <v>-4485.65161746945</v>
          </cell>
          <cell r="M679">
            <v>-4178.35723613334</v>
          </cell>
          <cell r="N679">
            <v>-3867.53824413036</v>
          </cell>
          <cell r="O679">
            <v>-3541.91198675032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>
            <v>-3558.61691143172</v>
          </cell>
          <cell r="B680">
            <v>-6727.81343314686</v>
          </cell>
          <cell r="C680">
            <v>-6303.70253163569</v>
          </cell>
          <cell r="D680">
            <v>-5984.08649291553</v>
          </cell>
          <cell r="E680">
            <v>-5687.9367495517</v>
          </cell>
          <cell r="F680">
            <v>-5401.1175650759</v>
          </cell>
          <cell r="G680">
            <v>-5148.99100107683</v>
          </cell>
          <cell r="H680">
            <v>-4893.97401486118</v>
          </cell>
          <cell r="I680">
            <v>-4621.27240094736</v>
          </cell>
          <cell r="J680">
            <v>-4328.01680632429</v>
          </cell>
          <cell r="K680">
            <v>-4012.31446186998</v>
          </cell>
          <cell r="L680">
            <v>-3673.91495582624</v>
          </cell>
          <cell r="M680">
            <v>-3314.11535199695</v>
          </cell>
          <cell r="N680">
            <v>-2946.72395207066</v>
          </cell>
          <cell r="O680">
            <v>-2560.12449227114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-3719.47061942252</v>
          </cell>
          <cell r="B681">
            <v>-7063.43566058211</v>
          </cell>
          <cell r="C681">
            <v>-6655.35886468313</v>
          </cell>
          <cell r="D681">
            <v>-6354.54555399565</v>
          </cell>
          <cell r="E681">
            <v>-6082.38479955992</v>
          </cell>
          <cell r="F681">
            <v>-5814.92513947746</v>
          </cell>
          <cell r="G681">
            <v>-5586.45564191052</v>
          </cell>
          <cell r="H681">
            <v>-5357.79990321771</v>
          </cell>
          <cell r="I681">
            <v>-5113.54937265398</v>
          </cell>
          <cell r="J681">
            <v>-4850.94580238587</v>
          </cell>
          <cell r="K681">
            <v>-4568.28150044565</v>
          </cell>
          <cell r="L681">
            <v>-4265.47844416924</v>
          </cell>
          <cell r="M681">
            <v>-3944.04515686101</v>
          </cell>
          <cell r="N681">
            <v>-3617.99212846759</v>
          </cell>
          <cell r="O681">
            <v>-3275.94666726378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-3580.57822423195</v>
          </cell>
          <cell r="B682">
            <v>-6775.67021343103</v>
          </cell>
          <cell r="C682">
            <v>-6356.14092342008</v>
          </cell>
          <cell r="D682">
            <v>-6038.10438934866</v>
          </cell>
          <cell r="E682">
            <v>-5742.66200956783</v>
          </cell>
          <cell r="F682">
            <v>-5461.42423272323</v>
          </cell>
          <cell r="G682">
            <v>-5213.31584040231</v>
          </cell>
          <cell r="H682">
            <v>-4962.27298825282</v>
          </cell>
          <cell r="I682">
            <v>-4693.85984528178</v>
          </cell>
          <cell r="J682">
            <v>-4405.22460165141</v>
          </cell>
          <cell r="K682">
            <v>-4094.50215953107</v>
          </cell>
          <cell r="L682">
            <v>-3761.46829709545</v>
          </cell>
          <cell r="M682">
            <v>-3407.4517472182</v>
          </cell>
          <cell r="N682">
            <v>-3046.2914932655</v>
          </cell>
          <cell r="O682">
            <v>-2666.40778098142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-3785.55667917296</v>
          </cell>
          <cell r="B683">
            <v>-7197.64475381368</v>
          </cell>
          <cell r="C683">
            <v>-6793.05099702426</v>
          </cell>
          <cell r="D683">
            <v>-6497.77829133687</v>
          </cell>
          <cell r="E683">
            <v>-6230.9682267146</v>
          </cell>
          <cell r="F683">
            <v>-5974.24092933122</v>
          </cell>
          <cell r="G683">
            <v>-5755.26508204919</v>
          </cell>
          <cell r="H683">
            <v>-5536.55557910725</v>
          </cell>
          <cell r="I683">
            <v>-5303.04145124018</v>
          </cell>
          <cell r="J683">
            <v>-5052.00454055274</v>
          </cell>
          <cell r="K683">
            <v>-4781.80751713224</v>
          </cell>
          <cell r="L683">
            <v>-4492.43693751196</v>
          </cell>
          <cell r="M683">
            <v>-4185.48159402749</v>
          </cell>
          <cell r="N683">
            <v>-3875.02780076723</v>
          </cell>
          <cell r="O683">
            <v>-3549.79525295585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-3534.3429977142</v>
          </cell>
          <cell r="B684">
            <v>-6675.21355998198</v>
          </cell>
          <cell r="C684">
            <v>-6249.22747478047</v>
          </cell>
          <cell r="D684">
            <v>-5923.80950816727</v>
          </cell>
          <cell r="E684">
            <v>-5614.73315577948</v>
          </cell>
          <cell r="F684">
            <v>-5316.80482080399</v>
          </cell>
          <cell r="G684">
            <v>-5058.52772381945</v>
          </cell>
          <cell r="H684">
            <v>-4797.61015425877</v>
          </cell>
          <cell r="I684">
            <v>-4518.54347891012</v>
          </cell>
          <cell r="J684">
            <v>-4218.42983700336</v>
          </cell>
          <cell r="K684">
            <v>-3895.33608893069</v>
          </cell>
          <cell r="L684">
            <v>-3548.97231369746</v>
          </cell>
          <cell r="M684">
            <v>-3180.58920546255</v>
          </cell>
          <cell r="N684">
            <v>-2803.94888967731</v>
          </cell>
          <cell r="O684">
            <v>-2407.38154834315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>
            <v>-3335.30141298149</v>
          </cell>
          <cell r="B685">
            <v>-6260.45280874092</v>
          </cell>
          <cell r="C685">
            <v>-5819.45391182884</v>
          </cell>
          <cell r="D685">
            <v>-5484.01409515781</v>
          </cell>
          <cell r="E685">
            <v>-5160.3312638912</v>
          </cell>
          <cell r="F685">
            <v>-4837.96831946382</v>
          </cell>
          <cell r="G685">
            <v>-4552.28865578262</v>
          </cell>
          <cell r="H685">
            <v>-4261.4749449786</v>
          </cell>
          <cell r="I685">
            <v>-3950.13758012837</v>
          </cell>
          <cell r="J685">
            <v>-3615.25763117454</v>
          </cell>
          <cell r="K685">
            <v>-3254.69063094191</v>
          </cell>
          <cell r="L685">
            <v>-2867.95240394016</v>
          </cell>
          <cell r="M685">
            <v>-2456.05252397435</v>
          </cell>
          <cell r="N685">
            <v>-2032.5250627191</v>
          </cell>
          <cell r="O685">
            <v>-1585.42265861496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>
            <v>-3298.16724348404</v>
          </cell>
          <cell r="B686">
            <v>-6182.98906019295</v>
          </cell>
          <cell r="C686">
            <v>-5736.51975168796</v>
          </cell>
          <cell r="D686">
            <v>-5393.33926185909</v>
          </cell>
          <cell r="E686">
            <v>-5065.00131777155</v>
          </cell>
          <cell r="F686">
            <v>-4735.31205185045</v>
          </cell>
          <cell r="G686">
            <v>-4443.21334721914</v>
          </cell>
          <cell r="H686">
            <v>-4145.68899791841</v>
          </cell>
          <cell r="I686">
            <v>-3827.11000932823</v>
          </cell>
          <cell r="J686">
            <v>-3484.42805171383</v>
          </cell>
          <cell r="K686">
            <v>-3115.45186789854</v>
          </cell>
          <cell r="L686">
            <v>-2719.65311525182</v>
          </cell>
          <cell r="M686">
            <v>-2297.98783277475</v>
          </cell>
          <cell r="N686">
            <v>-1863.9383401459</v>
          </cell>
          <cell r="O686">
            <v>-1405.4955673139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>
            <v>-3124.43524348574</v>
          </cell>
          <cell r="B687">
            <v>-5824.52460934932</v>
          </cell>
          <cell r="C687">
            <v>-5355.98977881209</v>
          </cell>
          <cell r="D687">
            <v>-4993.49047979126</v>
          </cell>
          <cell r="E687">
            <v>-4648.09703976898</v>
          </cell>
          <cell r="F687">
            <v>-4305.08496484531</v>
          </cell>
          <cell r="G687">
            <v>-3989.60843883374</v>
          </cell>
          <cell r="H687">
            <v>-3665.13582889514</v>
          </cell>
          <cell r="I687">
            <v>-3317.46937435889</v>
          </cell>
          <cell r="J687">
            <v>-2943.45028842923</v>
          </cell>
          <cell r="K687">
            <v>-2540.69720900374</v>
          </cell>
          <cell r="L687">
            <v>-2108.50635714246</v>
          </cell>
          <cell r="M687">
            <v>-1647.61677762782</v>
          </cell>
          <cell r="N687">
            <v>-1171.30488842723</v>
          </cell>
          <cell r="O687">
            <v>-667.311794760582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-3698.8952675674</v>
          </cell>
          <cell r="B688">
            <v>-7019.15321209244</v>
          </cell>
          <cell r="C688">
            <v>-6605.18561068608</v>
          </cell>
          <cell r="D688">
            <v>-6304.6845507471</v>
          </cell>
          <cell r="E688">
            <v>-6023.92785682663</v>
          </cell>
          <cell r="F688">
            <v>-5752.8468141276</v>
          </cell>
          <cell r="G688">
            <v>-5520.68542632615</v>
          </cell>
          <cell r="H688">
            <v>-5287.89059316486</v>
          </cell>
          <cell r="I688">
            <v>-5039.17412579186</v>
          </cell>
          <cell r="J688">
            <v>-4771.75890745543</v>
          </cell>
          <cell r="K688">
            <v>-4483.90859978939</v>
          </cell>
          <cell r="L688">
            <v>-4175.51775159815</v>
          </cell>
          <cell r="M688">
            <v>-3848.0620606537</v>
          </cell>
          <cell r="N688">
            <v>-3515.51991069161</v>
          </cell>
          <cell r="O688">
            <v>-3166.48074363426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-3134.53166011253</v>
          </cell>
          <cell r="B689">
            <v>-5843.94808540705</v>
          </cell>
          <cell r="C689">
            <v>-5385.04077148531</v>
          </cell>
          <cell r="D689">
            <v>-5031.30824077279</v>
          </cell>
          <cell r="E689">
            <v>-4688.11097637996</v>
          </cell>
          <cell r="F689">
            <v>-4344.93721763381</v>
          </cell>
          <cell r="G689">
            <v>-4031.64318151689</v>
          </cell>
          <cell r="H689">
            <v>-3709.92134254959</v>
          </cell>
          <cell r="I689">
            <v>-3365.22213120018</v>
          </cell>
          <cell r="J689">
            <v>-2994.40011793217</v>
          </cell>
          <cell r="K689">
            <v>-2595.09274126076</v>
          </cell>
          <cell r="L689">
            <v>-2166.61465798026</v>
          </cell>
          <cell r="M689">
            <v>-1709.72651195326</v>
          </cell>
          <cell r="N689">
            <v>-1237.72626488812</v>
          </cell>
          <cell r="O689">
            <v>-738.379970374229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-3768.1381485499</v>
          </cell>
          <cell r="B690">
            <v>-7164.51790629535</v>
          </cell>
          <cell r="C690">
            <v>-6761.51964269597</v>
          </cell>
          <cell r="D690">
            <v>-6465.62761689639</v>
          </cell>
          <cell r="E690">
            <v>-6190.57570950579</v>
          </cell>
          <cell r="F690">
            <v>-5931.47947377872</v>
          </cell>
          <cell r="G690">
            <v>-5710.19874721693</v>
          </cell>
          <cell r="H690">
            <v>-5488.84465848623</v>
          </cell>
          <cell r="I690">
            <v>-5252.47576829908</v>
          </cell>
          <cell r="J690">
            <v>-4998.36334808436</v>
          </cell>
          <cell r="K690">
            <v>-4724.85133372571</v>
          </cell>
          <cell r="L690">
            <v>-4431.90913341904</v>
          </cell>
          <cell r="M690">
            <v>-4121.10417343869</v>
          </cell>
          <cell r="N690">
            <v>-3806.50262956286</v>
          </cell>
          <cell r="O690">
            <v>-3476.79960886274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-3210.14238233424</v>
          </cell>
          <cell r="B691">
            <v>-6003.84451111557</v>
          </cell>
          <cell r="C691">
            <v>-5552.04096057606</v>
          </cell>
          <cell r="D691">
            <v>-5202.8377726375</v>
          </cell>
          <cell r="E691">
            <v>-4868.45552279353</v>
          </cell>
          <cell r="F691">
            <v>-4534.47528679421</v>
          </cell>
          <cell r="G691">
            <v>-4232.04334238156</v>
          </cell>
          <cell r="H691">
            <v>-3922.33066307783</v>
          </cell>
          <cell r="I691">
            <v>-3590.59315002828</v>
          </cell>
          <cell r="J691">
            <v>-3233.7354481272</v>
          </cell>
          <cell r="K691">
            <v>-2849.4794668479</v>
          </cell>
          <cell r="L691">
            <v>-2437.21825965769</v>
          </cell>
          <cell r="M691">
            <v>-1997.80894619971</v>
          </cell>
          <cell r="N691">
            <v>-1544.64146065838</v>
          </cell>
          <cell r="O691">
            <v>-1065.59296213153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-3449.27283227571</v>
          </cell>
          <cell r="B692">
            <v>-6499.52599134624</v>
          </cell>
          <cell r="C692">
            <v>-6061.90129916215</v>
          </cell>
          <cell r="D692">
            <v>-5728.50026059048</v>
          </cell>
          <cell r="E692">
            <v>-5419.99495692994</v>
          </cell>
          <cell r="F692">
            <v>-5113.67301240565</v>
          </cell>
          <cell r="G692">
            <v>-4843.96744818426</v>
          </cell>
          <cell r="H692">
            <v>-4570.44056802621</v>
          </cell>
          <cell r="I692">
            <v>-4277.76260564064</v>
          </cell>
          <cell r="J692">
            <v>-3962.98514599903</v>
          </cell>
          <cell r="K692">
            <v>-3624.08576992445</v>
          </cell>
          <cell r="L692">
            <v>-3260.69275469813</v>
          </cell>
          <cell r="M692">
            <v>-2873.95496232576</v>
          </cell>
          <cell r="N692">
            <v>-2477.53846055945</v>
          </cell>
          <cell r="O692">
            <v>-2059.65623654388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-3296.52943371184</v>
          </cell>
          <cell r="B693">
            <v>-6185.41513807604</v>
          </cell>
          <cell r="C693">
            <v>-5741.62592946489</v>
          </cell>
          <cell r="D693">
            <v>-5397.32484733045</v>
          </cell>
          <cell r="E693">
            <v>-5064.57844901035</v>
          </cell>
          <cell r="F693">
            <v>-4742.16562826838</v>
          </cell>
          <cell r="G693">
            <v>-4451.89128617783</v>
          </cell>
          <cell r="H693">
            <v>-4155.17968554652</v>
          </cell>
          <cell r="I693">
            <v>-3837.47574838318</v>
          </cell>
          <cell r="J693">
            <v>-3495.73691725092</v>
          </cell>
          <cell r="K693">
            <v>-3127.77695978081</v>
          </cell>
          <cell r="L693">
            <v>-2733.07344326829</v>
          </cell>
          <cell r="M693">
            <v>-2312.58830545606</v>
          </cell>
          <cell r="N693">
            <v>-1879.81069268622</v>
          </cell>
          <cell r="O693">
            <v>-1422.7384215553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-3724.91017441633</v>
          </cell>
          <cell r="B694">
            <v>-7071.48054350859</v>
          </cell>
          <cell r="C694">
            <v>-6663.52581518227</v>
          </cell>
          <cell r="D694">
            <v>-6362.59957243027</v>
          </cell>
          <cell r="E694">
            <v>-6088.4963300515</v>
          </cell>
          <cell r="F694">
            <v>-5821.93096799566</v>
          </cell>
          <cell r="G694">
            <v>-5593.85205726231</v>
          </cell>
          <cell r="H694">
            <v>-5365.47587650681</v>
          </cell>
          <cell r="I694">
            <v>-5121.52828702434</v>
          </cell>
          <cell r="J694">
            <v>-4859.25087391974</v>
          </cell>
          <cell r="K694">
            <v>-4576.9382985316</v>
          </cell>
          <cell r="L694">
            <v>-4274.51402529325</v>
          </cell>
          <cell r="M694">
            <v>-3953.48917589507</v>
          </cell>
          <cell r="N694">
            <v>-3627.8760445478</v>
          </cell>
          <cell r="O694">
            <v>-3286.30487970138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-3485.2020070014</v>
          </cell>
          <cell r="B695">
            <v>-6576.21920913687</v>
          </cell>
          <cell r="C695">
            <v>-6146.79547699999</v>
          </cell>
          <cell r="D695">
            <v>-5819.43764910297</v>
          </cell>
          <cell r="E695">
            <v>-5520.41943075272</v>
          </cell>
          <cell r="F695">
            <v>-5228.2520002945</v>
          </cell>
          <cell r="G695">
            <v>-4966.78623673737</v>
          </cell>
          <cell r="H695">
            <v>-4701.10669559676</v>
          </cell>
          <cell r="I695">
            <v>-4416.89490466104</v>
          </cell>
          <cell r="J695">
            <v>-4111.23913771585</v>
          </cell>
          <cell r="K695">
            <v>-3782.17102081875</v>
          </cell>
          <cell r="L695">
            <v>-3429.37106519881</v>
          </cell>
          <cell r="M695">
            <v>-3054.05012495097</v>
          </cell>
          <cell r="N695">
            <v>-2669.9353694393</v>
          </cell>
          <cell r="O695">
            <v>-2265.31133398166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-3563.19161258869</v>
          </cell>
          <cell r="B696">
            <v>-6737.14446497037</v>
          </cell>
          <cell r="C696">
            <v>-6314.51460460176</v>
          </cell>
          <cell r="D696">
            <v>-5992.11950127323</v>
          </cell>
          <cell r="E696">
            <v>-5692.10022472241</v>
          </cell>
          <cell r="F696">
            <v>-5398.59319690912</v>
          </cell>
          <cell r="G696">
            <v>-5145.12693476009</v>
          </cell>
          <cell r="H696">
            <v>-4889.58780452021</v>
          </cell>
          <cell r="I696">
            <v>-4616.32477818081</v>
          </cell>
          <cell r="J696">
            <v>-4322.46395949826</v>
          </cell>
          <cell r="K696">
            <v>-4006.10959358746</v>
          </cell>
          <cell r="L696">
            <v>-3667.00726024743</v>
          </cell>
          <cell r="M696">
            <v>-3306.45045453191</v>
          </cell>
          <cell r="N696">
            <v>-2938.2428814495</v>
          </cell>
          <cell r="O696">
            <v>-2550.76407457024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-3534.06367507095</v>
          </cell>
          <cell r="B697">
            <v>-6675.67019918454</v>
          </cell>
          <cell r="C697">
            <v>-6248.74469325389</v>
          </cell>
          <cell r="D697">
            <v>-5929.50781403947</v>
          </cell>
          <cell r="E697">
            <v>-5627.68472372521</v>
          </cell>
          <cell r="F697">
            <v>-5333.42516593148</v>
          </cell>
          <cell r="G697">
            <v>-5076.72920109208</v>
          </cell>
          <cell r="H697">
            <v>-4817.25421674695</v>
          </cell>
          <cell r="I697">
            <v>-4539.7419496909</v>
          </cell>
          <cell r="J697">
            <v>-4241.30341912935</v>
          </cell>
          <cell r="K697">
            <v>-3920.01480067461</v>
          </cell>
          <cell r="L697">
            <v>-3575.5963169372</v>
          </cell>
          <cell r="M697">
            <v>-3209.30949325809</v>
          </cell>
          <cell r="N697">
            <v>-2834.92822702104</v>
          </cell>
          <cell r="O697">
            <v>-2440.79528614804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-3252.82265568698</v>
          </cell>
          <cell r="B698">
            <v>-6091.17196209268</v>
          </cell>
          <cell r="C698">
            <v>-5636.89856081007</v>
          </cell>
          <cell r="D698">
            <v>-5286.59434489242</v>
          </cell>
          <cell r="E698">
            <v>-4957.26253657457</v>
          </cell>
          <cell r="F698">
            <v>-4633.66291508022</v>
          </cell>
          <cell r="G698">
            <v>-4337.61564368774</v>
          </cell>
          <cell r="H698">
            <v>-4034.07487604887</v>
          </cell>
          <cell r="I698">
            <v>-3708.99995856228</v>
          </cell>
          <cell r="J698">
            <v>-3359.32001222473</v>
          </cell>
          <cell r="K698">
            <v>-2982.80072445595</v>
          </cell>
          <cell r="L698">
            <v>-2578.87512027139</v>
          </cell>
          <cell r="M698">
            <v>-2148.45023447208</v>
          </cell>
          <cell r="N698">
            <v>-1704.96295092913</v>
          </cell>
          <cell r="O698">
            <v>-1236.34786376791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-3511.34454055032</v>
          </cell>
          <cell r="B699">
            <v>-6630.95816040495</v>
          </cell>
          <cell r="C699">
            <v>-6203.23004640161</v>
          </cell>
          <cell r="D699">
            <v>-5878.58605369513</v>
          </cell>
          <cell r="E699">
            <v>-5573.15511339738</v>
          </cell>
          <cell r="F699">
            <v>-5271.10624314767</v>
          </cell>
          <cell r="G699">
            <v>-5010.03594334751</v>
          </cell>
          <cell r="H699">
            <v>-4746.48360511654</v>
          </cell>
          <cell r="I699">
            <v>-4464.57117415436</v>
          </cell>
          <cell r="J699">
            <v>-4161.3920112873</v>
          </cell>
          <cell r="K699">
            <v>-3834.99380329248</v>
          </cell>
          <cell r="L699">
            <v>-3485.06998892839</v>
          </cell>
          <cell r="M699">
            <v>-3112.84951187</v>
          </cell>
          <cell r="N699">
            <v>-2732.07487694959</v>
          </cell>
          <cell r="O699">
            <v>-2331.05130393844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-3730.116223881</v>
          </cell>
          <cell r="B700">
            <v>-7082.58132574444</v>
          </cell>
          <cell r="C700">
            <v>-6672.47235243595</v>
          </cell>
          <cell r="D700">
            <v>-6372.49296676521</v>
          </cell>
          <cell r="E700">
            <v>-6093.8044090631</v>
          </cell>
          <cell r="F700">
            <v>-5829.56653905847</v>
          </cell>
          <cell r="G700">
            <v>-5602.26322048425</v>
          </cell>
          <cell r="H700">
            <v>-5374.30352757899</v>
          </cell>
          <cell r="I700">
            <v>-5130.80610767766</v>
          </cell>
          <cell r="J700">
            <v>-4869.0135695757</v>
          </cell>
          <cell r="K700">
            <v>-4587.22371112123</v>
          </cell>
          <cell r="L700">
            <v>-4285.36253486613</v>
          </cell>
          <cell r="M700">
            <v>-3964.94469695786</v>
          </cell>
          <cell r="N700">
            <v>-3639.98550115555</v>
          </cell>
          <cell r="O700">
            <v>-3299.11923839438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-3490.1750344411</v>
          </cell>
          <cell r="B701">
            <v>-6584.72673801259</v>
          </cell>
          <cell r="C701">
            <v>-6154.07260657725</v>
          </cell>
          <cell r="D701">
            <v>-5827.91781286631</v>
          </cell>
          <cell r="E701">
            <v>-5519.96619167203</v>
          </cell>
          <cell r="F701">
            <v>-5220.34705103394</v>
          </cell>
          <cell r="G701">
            <v>-4957.16136732021</v>
          </cell>
          <cell r="H701">
            <v>-4690.48278687102</v>
          </cell>
          <cell r="I701">
            <v>-4405.19583480572</v>
          </cell>
          <cell r="J701">
            <v>-4098.38118103811</v>
          </cell>
          <cell r="K701">
            <v>-3768.06442271135</v>
          </cell>
          <cell r="L701">
            <v>-3413.91867759396</v>
          </cell>
          <cell r="M701">
            <v>-3037.14768350104</v>
          </cell>
          <cell r="N701">
            <v>-2651.47008990724</v>
          </cell>
          <cell r="O701">
            <v>-2245.16210197413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-3307.6173026857</v>
          </cell>
          <cell r="B702">
            <v>-6200.76063808903</v>
          </cell>
          <cell r="C702">
            <v>-5751.68009980694</v>
          </cell>
          <cell r="D702">
            <v>-5402.1512308672</v>
          </cell>
          <cell r="E702">
            <v>-5066.69147762999</v>
          </cell>
          <cell r="F702">
            <v>-4738.93780658771</v>
          </cell>
          <cell r="G702">
            <v>-4447.1093815118</v>
          </cell>
          <cell r="H702">
            <v>-4149.42383635203</v>
          </cell>
          <cell r="I702">
            <v>-3830.67378203406</v>
          </cell>
          <cell r="J702">
            <v>-3487.80700315248</v>
          </cell>
          <cell r="K702">
            <v>-3118.63204168015</v>
          </cell>
          <cell r="L702">
            <v>-2722.61868798485</v>
          </cell>
          <cell r="M702">
            <v>-2300.72253618752</v>
          </cell>
          <cell r="N702">
            <v>-1866.42385948764</v>
          </cell>
          <cell r="O702">
            <v>-1407.71294954302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>
            <v>-3164.67318472398</v>
          </cell>
          <cell r="B703">
            <v>-5906.63321171463</v>
          </cell>
          <cell r="C703">
            <v>-5445.6436169779</v>
          </cell>
          <cell r="D703">
            <v>-5086.3597416293</v>
          </cell>
          <cell r="E703">
            <v>-4750.43663682992</v>
          </cell>
          <cell r="F703">
            <v>-4413.80880945923</v>
          </cell>
          <cell r="G703">
            <v>-4104.72988007289</v>
          </cell>
          <cell r="H703">
            <v>-3787.26273023901</v>
          </cell>
          <cell r="I703">
            <v>-3447.15660429244</v>
          </cell>
          <cell r="J703">
            <v>-3081.28279483362</v>
          </cell>
          <cell r="K703">
            <v>-2687.30896306385</v>
          </cell>
          <cell r="L703">
            <v>-2264.57728246574</v>
          </cell>
          <cell r="M703">
            <v>-1813.88284646653</v>
          </cell>
          <cell r="N703">
            <v>-1348.55594406411</v>
          </cell>
          <cell r="O703">
            <v>-856.402262473241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>
            <v>-3387.88802611636</v>
          </cell>
          <cell r="B704">
            <v>-6371.12655157388</v>
          </cell>
          <cell r="C704">
            <v>-5934.99966979057</v>
          </cell>
          <cell r="D704">
            <v>-5607.59996134555</v>
          </cell>
          <cell r="E704">
            <v>-5289.88773904174</v>
          </cell>
          <cell r="F704">
            <v>-4974.45903437187</v>
          </cell>
          <cell r="G704">
            <v>-4696.7510164898</v>
          </cell>
          <cell r="H704">
            <v>-4414.68053213251</v>
          </cell>
          <cell r="I704">
            <v>-4112.77924936356</v>
          </cell>
          <cell r="J704">
            <v>-3788.06539642545</v>
          </cell>
          <cell r="K704">
            <v>-3438.455801178</v>
          </cell>
          <cell r="L704">
            <v>-3063.5235424716</v>
          </cell>
          <cell r="M704">
            <v>-2664.34824731746</v>
          </cell>
          <cell r="N704">
            <v>-2254.53112494666</v>
          </cell>
          <cell r="O704">
            <v>-1822.20551748128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-3654.42084392822</v>
          </cell>
          <cell r="B705">
            <v>-6926.15576310774</v>
          </cell>
          <cell r="C705">
            <v>-6510.73845116128</v>
          </cell>
          <cell r="D705">
            <v>-6200.96498763973</v>
          </cell>
          <cell r="E705">
            <v>-5913.6233471944</v>
          </cell>
          <cell r="F705">
            <v>-5642.48869707193</v>
          </cell>
          <cell r="G705">
            <v>-5404.86343529224</v>
          </cell>
          <cell r="H705">
            <v>-5165.1675912815</v>
          </cell>
          <cell r="I705">
            <v>-4909.00244742046</v>
          </cell>
          <cell r="J705">
            <v>-4633.56243536871</v>
          </cell>
          <cell r="K705">
            <v>-4337.06258198444</v>
          </cell>
          <cell r="L705">
            <v>-4019.35246777345</v>
          </cell>
          <cell r="M705">
            <v>-3681.8522655572</v>
          </cell>
          <cell r="N705">
            <v>-3338.48758922054</v>
          </cell>
          <cell r="O705">
            <v>-2977.78394852848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>
            <v>-3266.24472190251</v>
          </cell>
          <cell r="B706">
            <v>-6123.29284788206</v>
          </cell>
          <cell r="C706">
            <v>-5672.12053147998</v>
          </cell>
          <cell r="D706">
            <v>-5322.84845234115</v>
          </cell>
          <cell r="E706">
            <v>-4993.42945815077</v>
          </cell>
          <cell r="F706">
            <v>-4671.21750414983</v>
          </cell>
          <cell r="G706">
            <v>-4377.39883533342</v>
          </cell>
          <cell r="H706">
            <v>-4076.35622508382</v>
          </cell>
          <cell r="I706">
            <v>-3753.97676995283</v>
          </cell>
          <cell r="J706">
            <v>-3407.20093662545</v>
          </cell>
          <cell r="K706">
            <v>-3033.81171449403</v>
          </cell>
          <cell r="L706">
            <v>-2633.25867229001</v>
          </cell>
          <cell r="M706">
            <v>-2206.46866800943</v>
          </cell>
          <cell r="N706">
            <v>-1766.89795249722</v>
          </cell>
          <cell r="O706">
            <v>-1302.50398550838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-3272.51394683925</v>
          </cell>
          <cell r="B707">
            <v>-6133.41474668341</v>
          </cell>
          <cell r="C707">
            <v>-5686.88171110012</v>
          </cell>
          <cell r="D707">
            <v>-5343.31220484642</v>
          </cell>
          <cell r="E707">
            <v>-5011.22410468389</v>
          </cell>
          <cell r="F707">
            <v>-4680.92667621779</v>
          </cell>
          <cell r="G707">
            <v>-4386.27274457421</v>
          </cell>
          <cell r="H707">
            <v>-4085.58160558618</v>
          </cell>
          <cell r="I707">
            <v>-3763.58283169728</v>
          </cell>
          <cell r="J707">
            <v>-3417.21688700543</v>
          </cell>
          <cell r="K707">
            <v>-3044.26965934391</v>
          </cell>
          <cell r="L707">
            <v>-2644.19263967481</v>
          </cell>
          <cell r="M707">
            <v>-2217.91589791</v>
          </cell>
          <cell r="N707">
            <v>-1778.89800570219</v>
          </cell>
          <cell r="O707">
            <v>-1315.10006424196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-3601.06875706327</v>
          </cell>
          <cell r="B708">
            <v>-6815.67106416037</v>
          </cell>
          <cell r="C708">
            <v>-6395.71952917152</v>
          </cell>
          <cell r="D708">
            <v>-6084.45205867987</v>
          </cell>
          <cell r="E708">
            <v>-5790.61445749232</v>
          </cell>
          <cell r="F708">
            <v>-5510.14887407662</v>
          </cell>
          <cell r="G708">
            <v>-5264.5458070248</v>
          </cell>
          <cell r="H708">
            <v>-5016.48747324735</v>
          </cell>
          <cell r="I708">
            <v>-4751.29620526034</v>
          </cell>
          <cell r="J708">
            <v>-4466.1319416963</v>
          </cell>
          <cell r="K708">
            <v>-4159.15077954037</v>
          </cell>
          <cell r="L708">
            <v>-3830.14780366089</v>
          </cell>
          <cell r="M708">
            <v>-3480.47590723379</v>
          </cell>
          <cell r="N708">
            <v>-3123.99675477473</v>
          </cell>
          <cell r="O708">
            <v>-2749.15838875372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-3427.05751119282</v>
          </cell>
          <cell r="B709">
            <v>-6451.04784486038</v>
          </cell>
          <cell r="C709">
            <v>-6012.79209999158</v>
          </cell>
          <cell r="D709">
            <v>-5681.46816434881</v>
          </cell>
          <cell r="E709">
            <v>-5369.52933529863</v>
          </cell>
          <cell r="F709">
            <v>-5059.9628474003</v>
          </cell>
          <cell r="G709">
            <v>-4787.12735457321</v>
          </cell>
          <cell r="H709">
            <v>-4510.21120827613</v>
          </cell>
          <cell r="I709">
            <v>-4213.8750259773</v>
          </cell>
          <cell r="J709">
            <v>-3895.15639830084</v>
          </cell>
          <cell r="K709">
            <v>-3552.00902637098</v>
          </cell>
          <cell r="L709">
            <v>-3184.03909703457</v>
          </cell>
          <cell r="M709">
            <v>-2792.36820811164</v>
          </cell>
          <cell r="N709">
            <v>-2390.6365053925</v>
          </cell>
          <cell r="O709">
            <v>-1967.02558285733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-3226.56672612837</v>
          </cell>
          <cell r="B710">
            <v>-6034.14324865849</v>
          </cell>
          <cell r="C710">
            <v>-5578.86491423074</v>
          </cell>
          <cell r="D710">
            <v>-5224.98047822021</v>
          </cell>
          <cell r="E710">
            <v>-4890.01885595849</v>
          </cell>
          <cell r="F710">
            <v>-4554.93507544137</v>
          </cell>
          <cell r="G710">
            <v>-4252.97682648009</v>
          </cell>
          <cell r="H710">
            <v>-3944.07587728178</v>
          </cell>
          <cell r="I710">
            <v>-3613.21774975125</v>
          </cell>
          <cell r="J710">
            <v>-3257.30686859921</v>
          </cell>
          <cell r="K710">
            <v>-2874.07189949884</v>
          </cell>
          <cell r="L710">
            <v>-2462.91028104198</v>
          </cell>
          <cell r="M710">
            <v>-2024.6866075229</v>
          </cell>
          <cell r="N710">
            <v>-1572.79611895573</v>
          </cell>
          <cell r="O710">
            <v>-1095.12444127138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-3592.15897956556</v>
          </cell>
          <cell r="B711">
            <v>-6793.91627938052</v>
          </cell>
          <cell r="C711">
            <v>-6372.34152191699</v>
          </cell>
          <cell r="D711">
            <v>-6056.24845295614</v>
          </cell>
          <cell r="E711">
            <v>-5760.5786723987</v>
          </cell>
          <cell r="F711">
            <v>-5479.49148411803</v>
          </cell>
          <cell r="G711">
            <v>-5232.09014371907</v>
          </cell>
          <cell r="H711">
            <v>-4981.8963612892</v>
          </cell>
          <cell r="I711">
            <v>-4714.40167333981</v>
          </cell>
          <cell r="J711">
            <v>-4426.75556312164</v>
          </cell>
          <cell r="K711">
            <v>-4117.09955750238</v>
          </cell>
          <cell r="L711">
            <v>-3785.21440771346</v>
          </cell>
          <cell r="M711">
            <v>-3432.43626212248</v>
          </cell>
          <cell r="N711">
            <v>-3072.61003890775</v>
          </cell>
          <cell r="O711">
            <v>-2694.16443572627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-3452.72610554844</v>
          </cell>
          <cell r="B712">
            <v>-6507.42731755716</v>
          </cell>
          <cell r="C712">
            <v>-6076.47780240608</v>
          </cell>
          <cell r="D712">
            <v>-5744.49247923131</v>
          </cell>
          <cell r="E712">
            <v>-5429.52102404254</v>
          </cell>
          <cell r="F712">
            <v>-5117.94641172153</v>
          </cell>
          <cell r="G712">
            <v>-4847.70561594754</v>
          </cell>
          <cell r="H712">
            <v>-4574.3004575753</v>
          </cell>
          <cell r="I712">
            <v>-4281.75462739162</v>
          </cell>
          <cell r="J712">
            <v>-3967.11938501844</v>
          </cell>
          <cell r="K712">
            <v>-3628.37340926723</v>
          </cell>
          <cell r="L712">
            <v>-3265.14556087125</v>
          </cell>
          <cell r="M712">
            <v>-2878.5859000183</v>
          </cell>
          <cell r="N712">
            <v>-2482.3612162254</v>
          </cell>
          <cell r="O712">
            <v>-2064.68584386982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-3742.18260940943</v>
          </cell>
          <cell r="B713">
            <v>-7111.37253333518</v>
          </cell>
          <cell r="C713">
            <v>-6701.87536000438</v>
          </cell>
          <cell r="D713">
            <v>-6402.66987492607</v>
          </cell>
          <cell r="E713">
            <v>-6122.31736353418</v>
          </cell>
          <cell r="F713">
            <v>-5857.42332874584</v>
          </cell>
          <cell r="G713">
            <v>-5631.46650317949</v>
          </cell>
          <cell r="H713">
            <v>-5405.24723427078</v>
          </cell>
          <cell r="I713">
            <v>-5163.62835574367</v>
          </cell>
          <cell r="J713">
            <v>-4903.85965517657</v>
          </cell>
          <cell r="K713">
            <v>-4624.25119506196</v>
          </cell>
          <cell r="L713">
            <v>-4324.74031973147</v>
          </cell>
          <cell r="M713">
            <v>-4006.8556877542</v>
          </cell>
          <cell r="N713">
            <v>-3684.62591220524</v>
          </cell>
          <cell r="O713">
            <v>-3346.70140672256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-3132.75555552921</v>
          </cell>
          <cell r="B714">
            <v>-5842.80037478473</v>
          </cell>
          <cell r="C714">
            <v>-5382.3964492338</v>
          </cell>
          <cell r="D714">
            <v>-5018.66701957537</v>
          </cell>
          <cell r="E714">
            <v>-4676.46127195642</v>
          </cell>
          <cell r="F714">
            <v>-4333.15621100041</v>
          </cell>
          <cell r="G714">
            <v>-4019.09050581891</v>
          </cell>
          <cell r="H714">
            <v>-3696.50644171099</v>
          </cell>
          <cell r="I714">
            <v>-3350.87742816683</v>
          </cell>
          <cell r="J714">
            <v>-2979.05354482558</v>
          </cell>
          <cell r="K714">
            <v>-2578.66642543945</v>
          </cell>
          <cell r="L714">
            <v>-2149.02487107517</v>
          </cell>
          <cell r="M714">
            <v>-1690.88283581649</v>
          </cell>
          <cell r="N714">
            <v>-1217.5314517039</v>
          </cell>
          <cell r="O714">
            <v>-716.729032998188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-3122.97782931068</v>
          </cell>
          <cell r="B715">
            <v>-5821.52151257073</v>
          </cell>
          <cell r="C715">
            <v>-5361.39904367964</v>
          </cell>
          <cell r="D715">
            <v>-5001.88192187702</v>
          </cell>
          <cell r="E715">
            <v>-4656.55481059121</v>
          </cell>
          <cell r="F715">
            <v>-4316.4167237472</v>
          </cell>
          <cell r="G715">
            <v>-4002.20776566889</v>
          </cell>
          <cell r="H715">
            <v>-3678.76455433766</v>
          </cell>
          <cell r="I715">
            <v>-3332.20712085187</v>
          </cell>
          <cell r="J715">
            <v>-2959.38320472288</v>
          </cell>
          <cell r="K715">
            <v>-2557.91803590661</v>
          </cell>
          <cell r="L715">
            <v>-2127.11512183139</v>
          </cell>
          <cell r="M715">
            <v>-1667.72118599105</v>
          </cell>
          <cell r="N715">
            <v>-1193.02109449928</v>
          </cell>
          <cell r="O715">
            <v>-690.764883257304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-3257.33672215504</v>
          </cell>
          <cell r="B716">
            <v>-6098.45567444587</v>
          </cell>
          <cell r="C716">
            <v>-5643.38312653925</v>
          </cell>
          <cell r="D716">
            <v>-5294.04404545621</v>
          </cell>
          <cell r="E716">
            <v>-4954.44380754842</v>
          </cell>
          <cell r="F716">
            <v>-4615.02736033516</v>
          </cell>
          <cell r="G716">
            <v>-4315.27093631187</v>
          </cell>
          <cell r="H716">
            <v>-4009.76105027186</v>
          </cell>
          <cell r="I716">
            <v>-3682.56548360001</v>
          </cell>
          <cell r="J716">
            <v>-3330.60001625998</v>
          </cell>
          <cell r="K716">
            <v>-2951.61797464422</v>
          </cell>
          <cell r="L716">
            <v>-2545.03822854053</v>
          </cell>
          <cell r="M716">
            <v>-2111.75335097784</v>
          </cell>
          <cell r="N716">
            <v>-1665.18384898755</v>
          </cell>
          <cell r="O716">
            <v>-1193.24746084134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>
            <v>-3189.66865140918</v>
          </cell>
          <cell r="B717">
            <v>-5956.03364370624</v>
          </cell>
          <cell r="C717">
            <v>-5498.89497792557</v>
          </cell>
          <cell r="D717">
            <v>-5144.58744873137</v>
          </cell>
          <cell r="E717">
            <v>-4807.91210824873</v>
          </cell>
          <cell r="F717">
            <v>-4479.07493092181</v>
          </cell>
          <cell r="G717">
            <v>-4174.56300442785</v>
          </cell>
          <cell r="H717">
            <v>-3861.30237920118</v>
          </cell>
          <cell r="I717">
            <v>-3525.73626921079</v>
          </cell>
          <cell r="J717">
            <v>-3164.75368373178</v>
          </cell>
          <cell r="K717">
            <v>-2776.05182081829</v>
          </cell>
          <cell r="L717">
            <v>-2359.00035927254</v>
          </cell>
          <cell r="M717">
            <v>-1914.42813894011</v>
          </cell>
          <cell r="N717">
            <v>-1455.69770927012</v>
          </cell>
          <cell r="O717">
            <v>-970.653628180503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-3334.17410328915</v>
          </cell>
          <cell r="B718">
            <v>-6258.81424811087</v>
          </cell>
          <cell r="C718">
            <v>-5811.5816976196</v>
          </cell>
          <cell r="D718">
            <v>-5464.90683577092</v>
          </cell>
          <cell r="E718">
            <v>-5134.1359961233</v>
          </cell>
          <cell r="F718">
            <v>-4819.48102429597</v>
          </cell>
          <cell r="G718">
            <v>-4533.94708704447</v>
          </cell>
          <cell r="H718">
            <v>-4241.78076473882</v>
          </cell>
          <cell r="I718">
            <v>-3928.98537506796</v>
          </cell>
          <cell r="J718">
            <v>-3592.53428411435</v>
          </cell>
          <cell r="K718">
            <v>-3230.27410980704</v>
          </cell>
          <cell r="L718">
            <v>-2841.71132346516</v>
          </cell>
          <cell r="M718">
            <v>-2427.84517863758</v>
          </cell>
          <cell r="N718">
            <v>-2002.19886650762</v>
          </cell>
          <cell r="O718">
            <v>-1552.81305939047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-3319.75664608484</v>
          </cell>
          <cell r="B719">
            <v>-6228.24450681916</v>
          </cell>
          <cell r="C719">
            <v>-5780.57155570342</v>
          </cell>
          <cell r="D719">
            <v>-5436.17373191224</v>
          </cell>
          <cell r="E719">
            <v>-5109.84134406155</v>
          </cell>
          <cell r="F719">
            <v>-4786.67081038045</v>
          </cell>
          <cell r="G719">
            <v>-4498.1018121014</v>
          </cell>
          <cell r="H719">
            <v>-4203.82707743919</v>
          </cell>
          <cell r="I719">
            <v>-3888.75574812479</v>
          </cell>
          <cell r="J719">
            <v>-3549.85272164957</v>
          </cell>
          <cell r="K719">
            <v>-3184.9496919022</v>
          </cell>
          <cell r="L719">
            <v>-2793.53944817571</v>
          </cell>
          <cell r="M719">
            <v>-2376.60422065498</v>
          </cell>
          <cell r="N719">
            <v>-1947.65113475793</v>
          </cell>
          <cell r="O719">
            <v>-1494.70127064067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-3757.35953641082</v>
          </cell>
          <cell r="B720">
            <v>-7137.85043157229</v>
          </cell>
          <cell r="C720">
            <v>-6728.69787258337</v>
          </cell>
          <cell r="D720">
            <v>-6426.85567156941</v>
          </cell>
          <cell r="E720">
            <v>-6150.76978630832</v>
          </cell>
          <cell r="F720">
            <v>-5897.11863383846</v>
          </cell>
          <cell r="G720">
            <v>-5674.79552345034</v>
          </cell>
          <cell r="H720">
            <v>-5451.1631364313</v>
          </cell>
          <cell r="I720">
            <v>-5212.33639653721</v>
          </cell>
          <cell r="J720">
            <v>-4955.57579927092</v>
          </cell>
          <cell r="K720">
            <v>-4679.20962574407</v>
          </cell>
          <cell r="L720">
            <v>-4383.1920877253</v>
          </cell>
          <cell r="M720">
            <v>-4069.07264632403</v>
          </cell>
          <cell r="N720">
            <v>-3750.89970647058</v>
          </cell>
          <cell r="O720">
            <v>-3417.34763579167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>
            <v>-3283.33850441988</v>
          </cell>
          <cell r="B721">
            <v>-6152.71290158322</v>
          </cell>
          <cell r="C721">
            <v>-5701.62600985328</v>
          </cell>
          <cell r="D721">
            <v>-5350.63238683057</v>
          </cell>
          <cell r="E721">
            <v>-5022.67995080886</v>
          </cell>
          <cell r="F721">
            <v>-4693.04909876294</v>
          </cell>
          <cell r="G721">
            <v>-4398.71166398921</v>
          </cell>
          <cell r="H721">
            <v>-4098.44516541057</v>
          </cell>
          <cell r="I721">
            <v>-3776.90708328928</v>
          </cell>
          <cell r="J721">
            <v>-3431.03704049487</v>
          </cell>
          <cell r="K721">
            <v>-3058.62467002318</v>
          </cell>
          <cell r="L721">
            <v>-2659.12357275826</v>
          </cell>
          <cell r="M721">
            <v>-2233.46792088992</v>
          </cell>
          <cell r="N721">
            <v>-1795.11887826206</v>
          </cell>
          <cell r="O721">
            <v>-1332.04216805221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-3368.78691677987</v>
          </cell>
          <cell r="B722">
            <v>-6330.56737705475</v>
          </cell>
          <cell r="C722">
            <v>-5882.58510677646</v>
          </cell>
          <cell r="D722">
            <v>-5540.57967025937</v>
          </cell>
          <cell r="E722">
            <v>-5218.83515464098</v>
          </cell>
          <cell r="F722">
            <v>-4903.27596683798</v>
          </cell>
          <cell r="G722">
            <v>-4621.60369153981</v>
          </cell>
          <cell r="H722">
            <v>-4334.61090468326</v>
          </cell>
          <cell r="I722">
            <v>-4027.39998962064</v>
          </cell>
          <cell r="J722">
            <v>-3696.96523823521</v>
          </cell>
          <cell r="K722">
            <v>-3341.18984608689</v>
          </cell>
          <cell r="L722">
            <v>-2959.61389388148</v>
          </cell>
          <cell r="M722">
            <v>-2553.27836779672</v>
          </cell>
          <cell r="N722">
            <v>-2135.74591739901</v>
          </cell>
          <cell r="O722">
            <v>-1695.10525070169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>
            <v>-3160.21612308862</v>
          </cell>
          <cell r="B723">
            <v>-5896.33505634764</v>
          </cell>
          <cell r="C723">
            <v>-5434.22615995041</v>
          </cell>
          <cell r="D723">
            <v>-5075.75570591581</v>
          </cell>
          <cell r="E723">
            <v>-4732.64846803346</v>
          </cell>
          <cell r="F723">
            <v>-4389.8625665213</v>
          </cell>
          <cell r="G723">
            <v>-4078.54984850526</v>
          </cell>
          <cell r="H723">
            <v>-3759.25183705998</v>
          </cell>
          <cell r="I723">
            <v>-3417.17156546492</v>
          </cell>
          <cell r="J723">
            <v>-3049.17055890861</v>
          </cell>
          <cell r="K723">
            <v>-2652.90421989234</v>
          </cell>
          <cell r="L723">
            <v>-2227.70222906235</v>
          </cell>
          <cell r="M723">
            <v>-1774.34553591791</v>
          </cell>
          <cell r="N723">
            <v>-1306.14986873931</v>
          </cell>
          <cell r="O723">
            <v>-810.90454239713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-3509.74943245931</v>
          </cell>
          <cell r="B724">
            <v>-6621.56891107424</v>
          </cell>
          <cell r="C724">
            <v>-6193.06526252622</v>
          </cell>
          <cell r="D724">
            <v>-5871.50979245175</v>
          </cell>
          <cell r="E724">
            <v>-5565.03150600155</v>
          </cell>
          <cell r="F724">
            <v>-5272.83396768571</v>
          </cell>
          <cell r="G724">
            <v>-5013.46226170161</v>
          </cell>
          <cell r="H724">
            <v>-4750.18377158808</v>
          </cell>
          <cell r="I724">
            <v>-4468.56640349301</v>
          </cell>
          <cell r="J724">
            <v>-4165.70521804101</v>
          </cell>
          <cell r="K724">
            <v>-3839.64966623802</v>
          </cell>
          <cell r="L724">
            <v>-3490.09511599278</v>
          </cell>
          <cell r="M724">
            <v>-3118.27256335012</v>
          </cell>
          <cell r="N724">
            <v>-2737.92675138832</v>
          </cell>
          <cell r="O724">
            <v>-2337.36528534017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-3160.6081284951</v>
          </cell>
          <cell r="B725">
            <v>-5900.10236142442</v>
          </cell>
          <cell r="C725">
            <v>-5443.3265348643</v>
          </cell>
          <cell r="D725">
            <v>-5088.367809179</v>
          </cell>
          <cell r="E725">
            <v>-4745.82687809051</v>
          </cell>
          <cell r="F725">
            <v>-4406.03472601166</v>
          </cell>
          <cell r="G725">
            <v>-4096.28649491676</v>
          </cell>
          <cell r="H725">
            <v>-3778.37076773476</v>
          </cell>
          <cell r="I725">
            <v>-3437.78006025597</v>
          </cell>
          <cell r="J725">
            <v>-3071.38426202549</v>
          </cell>
          <cell r="K725">
            <v>-2676.84774331509</v>
          </cell>
          <cell r="L725">
            <v>-2253.50986775087</v>
          </cell>
          <cell r="M725">
            <v>-1802.16200147086</v>
          </cell>
          <cell r="N725">
            <v>-1336.13111612082</v>
          </cell>
          <cell r="O725">
            <v>-843.218624732511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-3222.55969581366</v>
          </cell>
          <cell r="B726">
            <v>-6027.0402607463</v>
          </cell>
          <cell r="C726">
            <v>-5572.05973796167</v>
          </cell>
          <cell r="D726">
            <v>-5221.52065231263</v>
          </cell>
          <cell r="E726">
            <v>-4880.15346689631</v>
          </cell>
          <cell r="F726">
            <v>-4545.99904431009</v>
          </cell>
          <cell r="G726">
            <v>-4243.92451754952</v>
          </cell>
          <cell r="H726">
            <v>-3934.52542455754</v>
          </cell>
          <cell r="I726">
            <v>-3603.12931416035</v>
          </cell>
          <cell r="J726">
            <v>-3246.63889486631</v>
          </cell>
          <cell r="K726">
            <v>-2862.77922368621</v>
          </cell>
          <cell r="L726">
            <v>-2450.94457878929</v>
          </cell>
          <cell r="M726">
            <v>-2011.99545715287</v>
          </cell>
          <cell r="N726">
            <v>-1559.32337493131</v>
          </cell>
          <cell r="O726">
            <v>-1080.8092535603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-3094.52632071147</v>
          </cell>
          <cell r="B727">
            <v>-5762.01592880958</v>
          </cell>
          <cell r="C727">
            <v>-5293.60634277648</v>
          </cell>
          <cell r="D727">
            <v>-4930.48174129545</v>
          </cell>
          <cell r="E727">
            <v>-4580.68811522366</v>
          </cell>
          <cell r="F727">
            <v>-4236.89720253497</v>
          </cell>
          <cell r="G727">
            <v>-3918.05621598593</v>
          </cell>
          <cell r="H727">
            <v>-3589.43505257215</v>
          </cell>
          <cell r="I727">
            <v>-3237.28996195729</v>
          </cell>
          <cell r="J727">
            <v>-2858.44599322627</v>
          </cell>
          <cell r="K727">
            <v>-2450.49227461293</v>
          </cell>
          <cell r="L727">
            <v>-2012.69823262338</v>
          </cell>
          <cell r="M727">
            <v>-1545.76928457349</v>
          </cell>
          <cell r="N727">
            <v>-1062.95036315824</v>
          </cell>
          <cell r="O727">
            <v>-551.943891259838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-3151.95289723469</v>
          </cell>
          <cell r="B728">
            <v>-5882.92921032464</v>
          </cell>
          <cell r="C728">
            <v>-5423.42942001323</v>
          </cell>
          <cell r="D728">
            <v>-5061.17453975933</v>
          </cell>
          <cell r="E728">
            <v>-4705.58905607503</v>
          </cell>
          <cell r="F728">
            <v>-4356.35844742927</v>
          </cell>
          <cell r="G728">
            <v>-4042.42881753048</v>
          </cell>
          <cell r="H728">
            <v>-3720.75358183293</v>
          </cell>
          <cell r="I728">
            <v>-3376.10910105731</v>
          </cell>
          <cell r="J728">
            <v>-3005.34525673122</v>
          </cell>
          <cell r="K728">
            <v>-2606.10123292146</v>
          </cell>
          <cell r="L728">
            <v>-2177.69075263631</v>
          </cell>
          <cell r="M728">
            <v>-1720.87612591448</v>
          </cell>
          <cell r="N728">
            <v>-1248.95443753563</v>
          </cell>
          <cell r="O728">
            <v>-749.693468536603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-3271.47747937907</v>
          </cell>
          <cell r="B729">
            <v>-6130.04901487738</v>
          </cell>
          <cell r="C729">
            <v>-5677.29785399025</v>
          </cell>
          <cell r="D729">
            <v>-5326.846997011</v>
          </cell>
          <cell r="E729">
            <v>-4994.00267617005</v>
          </cell>
          <cell r="F729">
            <v>-4668.71398596344</v>
          </cell>
          <cell r="G729">
            <v>-4374.05513073969</v>
          </cell>
          <cell r="H729">
            <v>-4072.46149942562</v>
          </cell>
          <cell r="I729">
            <v>-3749.48990809312</v>
          </cell>
          <cell r="J729">
            <v>-3402.07567075549</v>
          </cell>
          <cell r="K729">
            <v>-3027.99872990411</v>
          </cell>
          <cell r="L729">
            <v>-2626.70433333589</v>
          </cell>
          <cell r="M729">
            <v>-2199.11566767787</v>
          </cell>
          <cell r="N729">
            <v>-1758.68404237714</v>
          </cell>
          <cell r="O729">
            <v>-1293.36257718828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-3339.42241575605</v>
          </cell>
          <cell r="B730">
            <v>-6269.19444344679</v>
          </cell>
          <cell r="C730">
            <v>-5824.22678091335</v>
          </cell>
          <cell r="D730">
            <v>-5480.05118033502</v>
          </cell>
          <cell r="E730">
            <v>-5159.08948187186</v>
          </cell>
          <cell r="F730">
            <v>-4843.18437356097</v>
          </cell>
          <cell r="G730">
            <v>-4558.60805641451</v>
          </cell>
          <cell r="H730">
            <v>-4268.09767074562</v>
          </cell>
          <cell r="I730">
            <v>-3957.08824691274</v>
          </cell>
          <cell r="J730">
            <v>-3622.56150593531</v>
          </cell>
          <cell r="K730">
            <v>-3262.37529236294</v>
          </cell>
          <cell r="L730">
            <v>-2876.04725524877</v>
          </cell>
          <cell r="M730">
            <v>-2464.58956750827</v>
          </cell>
          <cell r="N730">
            <v>-2041.53846877925</v>
          </cell>
          <cell r="O730">
            <v>-1594.94956669297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-3314.35307449056</v>
          </cell>
          <cell r="B731">
            <v>-6216.58515266641</v>
          </cell>
          <cell r="C731">
            <v>-5768.00372192503</v>
          </cell>
          <cell r="D731">
            <v>-5424.48007184765</v>
          </cell>
          <cell r="E731">
            <v>-5097.06026104309</v>
          </cell>
          <cell r="F731">
            <v>-4768.19943658177</v>
          </cell>
          <cell r="G731">
            <v>-4477.74712225954</v>
          </cell>
          <cell r="H731">
            <v>-4182.1444850212</v>
          </cell>
          <cell r="I731">
            <v>-3865.64072584394</v>
          </cell>
          <cell r="J731">
            <v>-3525.19432485355</v>
          </cell>
          <cell r="K731">
            <v>-3158.62789124826</v>
          </cell>
          <cell r="L731">
            <v>-2765.42532246755</v>
          </cell>
          <cell r="M731">
            <v>-2346.5584138725</v>
          </cell>
          <cell r="N731">
            <v>-1915.52389864732</v>
          </cell>
          <cell r="O731">
            <v>-1460.3308052657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-3292.01062733083</v>
          </cell>
          <cell r="B732">
            <v>-6173.46437159767</v>
          </cell>
          <cell r="C732">
            <v>-5725.47431201058</v>
          </cell>
          <cell r="D732">
            <v>-5383.06262510127</v>
          </cell>
          <cell r="E732">
            <v>-5055.86005467707</v>
          </cell>
          <cell r="F732">
            <v>-4732.99645941197</v>
          </cell>
          <cell r="G732">
            <v>-4442.08731107602</v>
          </cell>
          <cell r="H732">
            <v>-4144.80779088198</v>
          </cell>
          <cell r="I732">
            <v>-3826.49074334715</v>
          </cell>
          <cell r="J732">
            <v>-3484.09140251669</v>
          </cell>
          <cell r="K732">
            <v>-3115.4194950293</v>
          </cell>
          <cell r="L732">
            <v>-2719.94892120405</v>
          </cell>
          <cell r="M732">
            <v>-2298.63701419177</v>
          </cell>
          <cell r="N732">
            <v>-1864.96861121489</v>
          </cell>
          <cell r="O732">
            <v>-1406.93623228347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-3485.71164869375</v>
          </cell>
          <cell r="B733">
            <v>-6574.15812734664</v>
          </cell>
          <cell r="C733">
            <v>-6139.70382168788</v>
          </cell>
          <cell r="D733">
            <v>-5808.02706446848</v>
          </cell>
          <cell r="E733">
            <v>-5497.78097817057</v>
          </cell>
          <cell r="F733">
            <v>-5200.69069693842</v>
          </cell>
          <cell r="G733">
            <v>-4936.78832879281</v>
          </cell>
          <cell r="H733">
            <v>-4668.73000214632</v>
          </cell>
          <cell r="I733">
            <v>-4381.95503937804</v>
          </cell>
          <cell r="J733">
            <v>-4073.53706368871</v>
          </cell>
          <cell r="K733">
            <v>-3741.49234282619</v>
          </cell>
          <cell r="L733">
            <v>-3385.48465951712</v>
          </cell>
          <cell r="M733">
            <v>-3006.70700956534</v>
          </cell>
          <cell r="N733">
            <v>-2618.8671487698</v>
          </cell>
          <cell r="O733">
            <v>-2210.2288606462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>
            <v>-3392.66965249582</v>
          </cell>
          <cell r="B734">
            <v>-6382.97563845057</v>
          </cell>
          <cell r="C734">
            <v>-5945.05088035754</v>
          </cell>
          <cell r="D734">
            <v>-5616.8019805001</v>
          </cell>
          <cell r="E734">
            <v>-5302.25143709257</v>
          </cell>
          <cell r="F734">
            <v>-4991.14376461647</v>
          </cell>
          <cell r="G734">
            <v>-4714.98574461174</v>
          </cell>
          <cell r="H734">
            <v>-4434.1311395812</v>
          </cell>
          <cell r="I734">
            <v>-4133.54126705382</v>
          </cell>
          <cell r="J734">
            <v>-3810.24042781243</v>
          </cell>
          <cell r="K734">
            <v>-3462.15371094907</v>
          </cell>
          <cell r="L734">
            <v>-3088.86238687158</v>
          </cell>
          <cell r="M734">
            <v>-2691.45558512803</v>
          </cell>
          <cell r="N734">
            <v>-2283.54408014545</v>
          </cell>
          <cell r="O734">
            <v>-1853.27219686046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-3375.26379851185</v>
          </cell>
          <cell r="B735">
            <v>-6348.094394727</v>
          </cell>
          <cell r="C735">
            <v>-5903.87031430317</v>
          </cell>
          <cell r="D735">
            <v>-5564.26643256115</v>
          </cell>
          <cell r="E735">
            <v>-5243.70902695825</v>
          </cell>
          <cell r="F735">
            <v>-4932.13007456121</v>
          </cell>
          <cell r="G735">
            <v>-4652.77235745292</v>
          </cell>
          <cell r="H735">
            <v>-4367.93367650974</v>
          </cell>
          <cell r="I735">
            <v>-4063.04561088653</v>
          </cell>
          <cell r="J735">
            <v>-3735.11376553156</v>
          </cell>
          <cell r="K735">
            <v>-3382.03581093113</v>
          </cell>
          <cell r="L735">
            <v>-3003.36648094312</v>
          </cell>
          <cell r="M735">
            <v>-2600.16345012996</v>
          </cell>
          <cell r="N735">
            <v>-2186.00645433511</v>
          </cell>
          <cell r="O735">
            <v>-1749.00351197139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-3393.05888210916</v>
          </cell>
          <cell r="B736">
            <v>-6383.01834485764</v>
          </cell>
          <cell r="C736">
            <v>-5945.84632916146</v>
          </cell>
          <cell r="D736">
            <v>-5611.08281427275</v>
          </cell>
          <cell r="E736">
            <v>-5292.62915989854</v>
          </cell>
          <cell r="F736">
            <v>-4986.22623775737</v>
          </cell>
          <cell r="G736">
            <v>-4710.50934975389</v>
          </cell>
          <cell r="H736">
            <v>-4429.27576778778</v>
          </cell>
          <cell r="I736">
            <v>-4128.27767678985</v>
          </cell>
          <cell r="J736">
            <v>-3804.5368957667</v>
          </cell>
          <cell r="K736">
            <v>-3455.97610988221</v>
          </cell>
          <cell r="L736">
            <v>-3082.17388698897</v>
          </cell>
          <cell r="M736">
            <v>-2684.21655061132</v>
          </cell>
          <cell r="N736">
            <v>-2275.71174497575</v>
          </cell>
          <cell r="O736">
            <v>-1844.80052815066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-3361.63894425623</v>
          </cell>
          <cell r="B737">
            <v>-6315.96498727194</v>
          </cell>
          <cell r="C737">
            <v>-5872.40195718559</v>
          </cell>
          <cell r="D737">
            <v>-5530.40952236947</v>
          </cell>
          <cell r="E737">
            <v>-5204.68804545548</v>
          </cell>
          <cell r="F737">
            <v>-4884.74484147726</v>
          </cell>
          <cell r="G737">
            <v>-4601.52092731993</v>
          </cell>
          <cell r="H737">
            <v>-4313.2993459147</v>
          </cell>
          <cell r="I737">
            <v>-4004.76235821614</v>
          </cell>
          <cell r="J737">
            <v>-3672.89892628073</v>
          </cell>
          <cell r="K737">
            <v>-3315.58366232608</v>
          </cell>
          <cell r="L737">
            <v>-2932.34857313644</v>
          </cell>
          <cell r="M737">
            <v>-2524.22482787917</v>
          </cell>
          <cell r="N737">
            <v>-2104.7656132796</v>
          </cell>
          <cell r="O737">
            <v>-1662.04832359572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>
            <v>-3482.63307639748</v>
          </cell>
          <cell r="B738">
            <v>-6569.36831448237</v>
          </cell>
          <cell r="C738">
            <v>-6141.54875839351</v>
          </cell>
          <cell r="D738">
            <v>-5821.03209006466</v>
          </cell>
          <cell r="E738">
            <v>-5520.53881991097</v>
          </cell>
          <cell r="F738">
            <v>-5227.93229560401</v>
          </cell>
          <cell r="G738">
            <v>-4966.52553259938</v>
          </cell>
          <cell r="H738">
            <v>-4700.92879754009</v>
          </cell>
          <cell r="I738">
            <v>-4416.80565347907</v>
          </cell>
          <cell r="J738">
            <v>-4111.24552092073</v>
          </cell>
          <cell r="K738">
            <v>-3782.28037568839</v>
          </cell>
          <cell r="L738">
            <v>-3429.59147275923</v>
          </cell>
          <cell r="M738">
            <v>-3054.39011944309</v>
          </cell>
          <cell r="N738">
            <v>-2670.40432177549</v>
          </cell>
          <cell r="O738">
            <v>-2265.91916842643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-3201.8473783286</v>
          </cell>
          <cell r="B739">
            <v>-5984.59081001154</v>
          </cell>
          <cell r="C739">
            <v>-5525.24087815838</v>
          </cell>
          <cell r="D739">
            <v>-5166.82527154898</v>
          </cell>
          <cell r="E739">
            <v>-4819.30422546086</v>
          </cell>
          <cell r="F739">
            <v>-4483.90440802086</v>
          </cell>
          <cell r="G739">
            <v>-4178.4461020997</v>
          </cell>
          <cell r="H739">
            <v>-3864.95443638269</v>
          </cell>
          <cell r="I739">
            <v>-3529.14238640332</v>
          </cell>
          <cell r="J739">
            <v>-3167.8942221488</v>
          </cell>
          <cell r="K739">
            <v>-2778.90661282132</v>
          </cell>
          <cell r="L739">
            <v>-2361.54677169277</v>
          </cell>
          <cell r="M739">
            <v>-1916.64268140118</v>
          </cell>
          <cell r="N739">
            <v>-1457.55416791254</v>
          </cell>
          <cell r="O739">
            <v>-972.124653958896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-3151.65866982795</v>
          </cell>
          <cell r="B740">
            <v>-5884.84863121642</v>
          </cell>
          <cell r="C740">
            <v>-5427.85181933274</v>
          </cell>
          <cell r="D740">
            <v>-5070.78141408472</v>
          </cell>
          <cell r="E740">
            <v>-4722.86766441014</v>
          </cell>
          <cell r="F740">
            <v>-4379.60532448669</v>
          </cell>
          <cell r="G740">
            <v>-4068.05952213588</v>
          </cell>
          <cell r="H740">
            <v>-3748.41346195243</v>
          </cell>
          <cell r="I740">
            <v>-3405.95546218023</v>
          </cell>
          <cell r="J740">
            <v>-3037.54788144378</v>
          </cell>
          <cell r="K740">
            <v>-2640.84301080095</v>
          </cell>
          <cell r="L740">
            <v>-2215.16883803074</v>
          </cell>
          <cell r="M740">
            <v>-1761.30291219874</v>
          </cell>
          <cell r="N740">
            <v>-1292.55887331181</v>
          </cell>
          <cell r="O740">
            <v>-796.722209704249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-3430.77965157198</v>
          </cell>
          <cell r="B741">
            <v>-6461.34902386019</v>
          </cell>
          <cell r="C741">
            <v>-6026.07344466719</v>
          </cell>
          <cell r="D741">
            <v>-5699.66173514719</v>
          </cell>
          <cell r="E741">
            <v>-5394.17921929682</v>
          </cell>
          <cell r="F741">
            <v>-5089.3800627362</v>
          </cell>
          <cell r="G741">
            <v>-4819.01259860998</v>
          </cell>
          <cell r="H741">
            <v>-4544.4210574027</v>
          </cell>
          <cell r="I741">
            <v>-4250.59080492396</v>
          </cell>
          <cell r="J741">
            <v>-3934.57249440944</v>
          </cell>
          <cell r="K741">
            <v>-3594.33519963924</v>
          </cell>
          <cell r="L741">
            <v>-3229.50113695654</v>
          </cell>
          <cell r="M741">
            <v>-2841.20968752404</v>
          </cell>
          <cell r="N741">
            <v>-2443.11965160693</v>
          </cell>
          <cell r="O741">
            <v>-2023.43323529051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-3659.23345097533</v>
          </cell>
          <cell r="B742">
            <v>-6938.57716978418</v>
          </cell>
          <cell r="C742">
            <v>-6529.59795391968</v>
          </cell>
          <cell r="D742">
            <v>-6228.1121103845</v>
          </cell>
          <cell r="E742">
            <v>-5938.89259193807</v>
          </cell>
          <cell r="F742">
            <v>-5659.38894856052</v>
          </cell>
          <cell r="G742">
            <v>-5421.4770961455</v>
          </cell>
          <cell r="H742">
            <v>-5182.86130422907</v>
          </cell>
          <cell r="I742">
            <v>-4927.8612556687</v>
          </cell>
          <cell r="J742">
            <v>-4653.67657333427</v>
          </cell>
          <cell r="K742">
            <v>-4358.5296813698</v>
          </cell>
          <cell r="L742">
            <v>-4042.27738529567</v>
          </cell>
          <cell r="M742">
            <v>-3706.34835262103</v>
          </cell>
          <cell r="N742">
            <v>-3364.67664260661</v>
          </cell>
          <cell r="O742">
            <v>-3005.79757480628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-3551.34754202787</v>
          </cell>
          <cell r="B743">
            <v>-6712.77098728037</v>
          </cell>
          <cell r="C743">
            <v>-6289.35202536936</v>
          </cell>
          <cell r="D743">
            <v>-5966.26522449588</v>
          </cell>
          <cell r="E743">
            <v>-5666.10369580903</v>
          </cell>
          <cell r="F743">
            <v>-5372.34354048567</v>
          </cell>
          <cell r="G743">
            <v>-5117.57233858632</v>
          </cell>
          <cell r="H743">
            <v>-4860.45694791864</v>
          </cell>
          <cell r="I743">
            <v>-4585.49208193394</v>
          </cell>
          <cell r="J743">
            <v>-4289.79788233717</v>
          </cell>
          <cell r="K743">
            <v>-3971.46732978624</v>
          </cell>
          <cell r="L743">
            <v>-3630.23586890223</v>
          </cell>
          <cell r="M743">
            <v>-3267.38417033736</v>
          </cell>
          <cell r="N743">
            <v>-2896.70402151043</v>
          </cell>
          <cell r="O743">
            <v>-2506.5602108049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-3730.5678969696</v>
          </cell>
          <cell r="B744">
            <v>-7083.60664329524</v>
          </cell>
          <cell r="C744">
            <v>-6678.92994416639</v>
          </cell>
          <cell r="D744">
            <v>-6381.07636367744</v>
          </cell>
          <cell r="E744">
            <v>-6106.20199192896</v>
          </cell>
          <cell r="F744">
            <v>-5840.69365084443</v>
          </cell>
          <cell r="G744">
            <v>-5613.83322005006</v>
          </cell>
          <cell r="H744">
            <v>-5386.73969283703</v>
          </cell>
          <cell r="I744">
            <v>-5144.17586406262</v>
          </cell>
          <cell r="J744">
            <v>-4883.38936134742</v>
          </cell>
          <cell r="K744">
            <v>-4602.68366649642</v>
          </cell>
          <cell r="L744">
            <v>-4301.99079320781</v>
          </cell>
          <cell r="M744">
            <v>-3982.83198373667</v>
          </cell>
          <cell r="N744">
            <v>-3659.22953094599</v>
          </cell>
          <cell r="O744">
            <v>-3319.82536575753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-3489.13237705731</v>
          </cell>
          <cell r="B745">
            <v>-6584.92664811735</v>
          </cell>
          <cell r="C745">
            <v>-6156.51136448361</v>
          </cell>
          <cell r="D745">
            <v>-5829.09215616891</v>
          </cell>
          <cell r="E745">
            <v>-5527.05066075662</v>
          </cell>
          <cell r="F745">
            <v>-5223.92001522445</v>
          </cell>
          <cell r="G745">
            <v>-4960.35079207109</v>
          </cell>
          <cell r="H745">
            <v>-4693.99033985089</v>
          </cell>
          <cell r="I745">
            <v>-4409.04581093844</v>
          </cell>
          <cell r="J745">
            <v>-4102.60023581337</v>
          </cell>
          <cell r="K745">
            <v>-3772.68114907333</v>
          </cell>
          <cell r="L745">
            <v>-3418.96400741146</v>
          </cell>
          <cell r="M745">
            <v>-3042.65483078417</v>
          </cell>
          <cell r="N745">
            <v>-2657.47496633606</v>
          </cell>
          <cell r="O745">
            <v>-2251.70328796575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>
            <v>-3628.89865299638</v>
          </cell>
          <cell r="B746">
            <v>-6872.07978317442</v>
          </cell>
          <cell r="C746">
            <v>-6452.3974324176</v>
          </cell>
          <cell r="D746">
            <v>-6140.02427144897</v>
          </cell>
          <cell r="E746">
            <v>-5851.87746170126</v>
          </cell>
          <cell r="F746">
            <v>-5573.5738021182</v>
          </cell>
          <cell r="G746">
            <v>-5331.2617989341</v>
          </cell>
          <cell r="H746">
            <v>-5087.05214024607</v>
          </cell>
          <cell r="I746">
            <v>-4826.01591863985</v>
          </cell>
          <cell r="J746">
            <v>-4545.32790453278</v>
          </cell>
          <cell r="K746">
            <v>-4243.17161905421</v>
          </cell>
          <cell r="L746">
            <v>-3919.36696322581</v>
          </cell>
          <cell r="M746">
            <v>-3575.29807028693</v>
          </cell>
          <cell r="N746">
            <v>-3224.85577269639</v>
          </cell>
          <cell r="O746">
            <v>-2856.52404261816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-3599.26626818583</v>
          </cell>
          <cell r="B747">
            <v>-6809.67538184722</v>
          </cell>
          <cell r="C747">
            <v>-6387.26112074912</v>
          </cell>
          <cell r="D747">
            <v>-6070.39835718558</v>
          </cell>
          <cell r="E747">
            <v>-5777.23996705647</v>
          </cell>
          <cell r="F747">
            <v>-5490.57393281808</v>
          </cell>
          <cell r="G747">
            <v>-5242.69861258717</v>
          </cell>
          <cell r="H747">
            <v>-4993.00598432077</v>
          </cell>
          <cell r="I747">
            <v>-4726.05319510448</v>
          </cell>
          <cell r="J747">
            <v>-4438.99072214629</v>
          </cell>
          <cell r="K747">
            <v>-4129.96393548367</v>
          </cell>
          <cell r="L747">
            <v>-3798.75658013487</v>
          </cell>
          <cell r="M747">
            <v>-3446.70912034728</v>
          </cell>
          <cell r="N747">
            <v>-3087.6700355544</v>
          </cell>
          <cell r="O747">
            <v>-2710.07295081551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-3163.71012669728</v>
          </cell>
          <cell r="B748">
            <v>-5904.46373544356</v>
          </cell>
          <cell r="C748">
            <v>-5442.97175422708</v>
          </cell>
          <cell r="D748">
            <v>-5081.48745016312</v>
          </cell>
          <cell r="E748">
            <v>-4736.73538859917</v>
          </cell>
          <cell r="F748">
            <v>-4392.06672609448</v>
          </cell>
          <cell r="G748">
            <v>-4080.49346139305</v>
          </cell>
          <cell r="H748">
            <v>-3761.18903722134</v>
          </cell>
          <cell r="I748">
            <v>-3419.10275213393</v>
          </cell>
          <cell r="J748">
            <v>-3051.0951040039</v>
          </cell>
          <cell r="K748">
            <v>-2654.82174072229</v>
          </cell>
          <cell r="L748">
            <v>-2229.61204740398</v>
          </cell>
          <cell r="M748">
            <v>-1776.24718671805</v>
          </cell>
          <cell r="N748">
            <v>-1308.04258501947</v>
          </cell>
          <cell r="O748">
            <v>-812.787763458327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-3746.01224609547</v>
          </cell>
          <cell r="B749">
            <v>-7117.31005079168</v>
          </cell>
          <cell r="C749">
            <v>-6714.07933004872</v>
          </cell>
          <cell r="D749">
            <v>-6420.83555265247</v>
          </cell>
          <cell r="E749">
            <v>-6150.89171506937</v>
          </cell>
          <cell r="F749">
            <v>-5895.59454337425</v>
          </cell>
          <cell r="G749">
            <v>-5673.30496220057</v>
          </cell>
          <cell r="H749">
            <v>-5450.11722777067</v>
          </cell>
          <cell r="I749">
            <v>-5211.76646426787</v>
          </cell>
          <cell r="J749">
            <v>-4955.51936907421</v>
          </cell>
          <cell r="K749">
            <v>-4679.7060886368</v>
          </cell>
          <cell r="L749">
            <v>-4384.28483971851</v>
          </cell>
          <cell r="M749">
            <v>-4070.80750540664</v>
          </cell>
          <cell r="N749">
            <v>-3753.32699456829</v>
          </cell>
          <cell r="O749">
            <v>-3420.52063448485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-3283.28729614031</v>
          </cell>
          <cell r="B750">
            <v>-6153.12469363357</v>
          </cell>
          <cell r="C750">
            <v>-5703.00998684693</v>
          </cell>
          <cell r="D750">
            <v>-5353.64435923645</v>
          </cell>
          <cell r="E750">
            <v>-5018.93168100647</v>
          </cell>
          <cell r="F750">
            <v>-4688.23342467838</v>
          </cell>
          <cell r="G750">
            <v>-4393.56963958834</v>
          </cell>
          <cell r="H750">
            <v>-4092.91148330792</v>
          </cell>
          <cell r="I750">
            <v>-3770.95129513086</v>
          </cell>
          <cell r="J750">
            <v>-3424.62638481014</v>
          </cell>
          <cell r="K750">
            <v>-3051.72382790059</v>
          </cell>
          <cell r="L750">
            <v>-2651.69449611406</v>
          </cell>
          <cell r="M750">
            <v>-2225.46959514206</v>
          </cell>
          <cell r="N750">
            <v>-1786.50711748656</v>
          </cell>
          <cell r="O750">
            <v>-1322.76934333031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-3622.88669175709</v>
          </cell>
          <cell r="B751">
            <v>-6860.32068997734</v>
          </cell>
          <cell r="C751">
            <v>-6442.48162518774</v>
          </cell>
          <cell r="D751">
            <v>-6131.70696978843</v>
          </cell>
          <cell r="E751">
            <v>-5841.53514370389</v>
          </cell>
          <cell r="F751">
            <v>-5558.49435347494</v>
          </cell>
          <cell r="G751">
            <v>-5314.73344632655</v>
          </cell>
          <cell r="H751">
            <v>-5069.5293560199</v>
          </cell>
          <cell r="I751">
            <v>-4807.41985601134</v>
          </cell>
          <cell r="J751">
            <v>-4525.57553804514</v>
          </cell>
          <cell r="K751">
            <v>-4222.17293789049</v>
          </cell>
          <cell r="L751">
            <v>-3897.02545668201</v>
          </cell>
          <cell r="M751">
            <v>-3551.5092473957</v>
          </cell>
          <cell r="N751">
            <v>-3199.5075184716</v>
          </cell>
          <cell r="O751">
            <v>-2829.49505040936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-3571.66579721069</v>
          </cell>
          <cell r="B752">
            <v>-6754.41130253848</v>
          </cell>
          <cell r="C752">
            <v>-6333.01027538737</v>
          </cell>
          <cell r="D752">
            <v>-6016.66209637466</v>
          </cell>
          <cell r="E752">
            <v>-5713.00782573829</v>
          </cell>
          <cell r="F752">
            <v>-5424.27602951454</v>
          </cell>
          <cell r="G752">
            <v>-5173.03233073358</v>
          </cell>
          <cell r="H752">
            <v>-4919.25618963704</v>
          </cell>
          <cell r="I752">
            <v>-4647.89531830667</v>
          </cell>
          <cell r="J752">
            <v>-4356.0839103924</v>
          </cell>
          <cell r="K752">
            <v>-4041.93839716929</v>
          </cell>
          <cell r="L752">
            <v>-3705.21605465625</v>
          </cell>
          <cell r="M752">
            <v>-3347.22434547621</v>
          </cell>
          <cell r="N752">
            <v>-2981.78066320429</v>
          </cell>
          <cell r="O752">
            <v>-2597.28065599745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>
            <v>-3160.39237313142</v>
          </cell>
          <cell r="B753">
            <v>-5896.88220238071</v>
          </cell>
          <cell r="C753">
            <v>-5436.0652513079</v>
          </cell>
          <cell r="D753">
            <v>-5079.73497549722</v>
          </cell>
          <cell r="E753">
            <v>-4741.32581830433</v>
          </cell>
          <cell r="F753">
            <v>-4404.39033558861</v>
          </cell>
          <cell r="G753">
            <v>-4094.86738660582</v>
          </cell>
          <cell r="H753">
            <v>-3776.8276432737</v>
          </cell>
          <cell r="I753">
            <v>-3436.10337091746</v>
          </cell>
          <cell r="J753">
            <v>-3069.56362462724</v>
          </cell>
          <cell r="K753">
            <v>-2674.87199449524</v>
          </cell>
          <cell r="L753">
            <v>-2251.36695410653</v>
          </cell>
          <cell r="M753">
            <v>-1799.83895726237</v>
          </cell>
          <cell r="N753">
            <v>-1333.61394564426</v>
          </cell>
          <cell r="O753">
            <v>-840.492269161276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-3548.05031986008</v>
          </cell>
          <cell r="B754">
            <v>-6703.00732161326</v>
          </cell>
          <cell r="C754">
            <v>-6272.60668209713</v>
          </cell>
          <cell r="D754">
            <v>-5952.18465454348</v>
          </cell>
          <cell r="E754">
            <v>-5655.32313072357</v>
          </cell>
          <cell r="F754">
            <v>-5365.16548346529</v>
          </cell>
          <cell r="G754">
            <v>-5110.53364973743</v>
          </cell>
          <cell r="H754">
            <v>-4853.01023123151</v>
          </cell>
          <cell r="I754">
            <v>-4577.6048718419</v>
          </cell>
          <cell r="J754">
            <v>-4281.43612406111</v>
          </cell>
          <cell r="K754">
            <v>-3962.594065973</v>
          </cell>
          <cell r="L754">
            <v>-3620.81150699199</v>
          </cell>
          <cell r="M754">
            <v>-3257.36581020825</v>
          </cell>
          <cell r="N754">
            <v>-2886.04566648138</v>
          </cell>
          <cell r="O754">
            <v>-2495.21205946421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-3784.37033994966</v>
          </cell>
          <cell r="B755">
            <v>-7196.20094982512</v>
          </cell>
          <cell r="C755">
            <v>-6791.91062002723</v>
          </cell>
          <cell r="D755">
            <v>-6495.61217606173</v>
          </cell>
          <cell r="E755">
            <v>-6220.8108290573</v>
          </cell>
          <cell r="F755">
            <v>-5952.55571216136</v>
          </cell>
          <cell r="G755">
            <v>-5730.54947176382</v>
          </cell>
          <cell r="H755">
            <v>-5509.98844159616</v>
          </cell>
          <cell r="I755">
            <v>-5274.47866434116</v>
          </cell>
          <cell r="J755">
            <v>-5021.29124570978</v>
          </cell>
          <cell r="K755">
            <v>-4748.77670803583</v>
          </cell>
          <cell r="L755">
            <v>-4456.90875629668</v>
          </cell>
          <cell r="M755">
            <v>-4147.26210641649</v>
          </cell>
          <cell r="N755">
            <v>-3833.90813043964</v>
          </cell>
          <cell r="O755">
            <v>-3505.55019440128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-3112.72963960942</v>
          </cell>
          <cell r="B756">
            <v>-5800.23363263139</v>
          </cell>
          <cell r="C756">
            <v>-5341.61499379344</v>
          </cell>
          <cell r="D756">
            <v>-4984.08874995838</v>
          </cell>
          <cell r="E756">
            <v>-4633.14295956191</v>
          </cell>
          <cell r="F756">
            <v>-4289.89610318972</v>
          </cell>
          <cell r="G756">
            <v>-3973.97659288923</v>
          </cell>
          <cell r="H756">
            <v>-3648.82304995751</v>
          </cell>
          <cell r="I756">
            <v>-3300.41976241428</v>
          </cell>
          <cell r="J756">
            <v>-2925.60718715762</v>
          </cell>
          <cell r="K756">
            <v>-2521.99856773947</v>
          </cell>
          <cell r="L756">
            <v>-2088.8862081195</v>
          </cell>
          <cell r="M756">
            <v>-1627.00313177698</v>
          </cell>
          <cell r="N756">
            <v>-1149.62106803483</v>
          </cell>
          <cell r="O756">
            <v>-644.474269368704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>
            <v>-3240.39300258235</v>
          </cell>
          <cell r="B757">
            <v>-6066.97607008255</v>
          </cell>
          <cell r="C757">
            <v>-5613.57050964764</v>
          </cell>
          <cell r="D757">
            <v>-5260.35084691078</v>
          </cell>
          <cell r="E757">
            <v>-4928.83861756378</v>
          </cell>
          <cell r="F757">
            <v>-4600.32350989244</v>
          </cell>
          <cell r="G757">
            <v>-4301.83632984569</v>
          </cell>
          <cell r="H757">
            <v>-3996.12000671072</v>
          </cell>
          <cell r="I757">
            <v>-3668.69720605919</v>
          </cell>
          <cell r="J757">
            <v>-3316.48772144314</v>
          </cell>
          <cell r="K757">
            <v>-2937.24201203308</v>
          </cell>
          <cell r="L757">
            <v>-2530.37883574196</v>
          </cell>
          <cell r="M757">
            <v>-2096.78781774682</v>
          </cell>
          <cell r="N757">
            <v>-1649.88911566967</v>
          </cell>
          <cell r="O757">
            <v>-1177.59726395535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>
            <v>-3516.67114181902</v>
          </cell>
          <cell r="B758">
            <v>-6644.68839118574</v>
          </cell>
          <cell r="C758">
            <v>-6219.36264756541</v>
          </cell>
          <cell r="D758">
            <v>-5893.92473146937</v>
          </cell>
          <cell r="E758">
            <v>-5587.04478102038</v>
          </cell>
          <cell r="F758">
            <v>-5292.38606365417</v>
          </cell>
          <cell r="G758">
            <v>-5033.73689081848</v>
          </cell>
          <cell r="H758">
            <v>-4771.7987364667</v>
          </cell>
          <cell r="I758">
            <v>-4491.62709028983</v>
          </cell>
          <cell r="J758">
            <v>-4190.32362242048</v>
          </cell>
          <cell r="K758">
            <v>-3865.94691527545</v>
          </cell>
          <cell r="L758">
            <v>-3518.20134535097</v>
          </cell>
          <cell r="M758">
            <v>-3148.32840628372</v>
          </cell>
          <cell r="N758">
            <v>-2770.08336405488</v>
          </cell>
          <cell r="O758">
            <v>-2371.78595336473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-3569.2903914465</v>
          </cell>
          <cell r="B759">
            <v>-6752.92234486833</v>
          </cell>
          <cell r="C759">
            <v>-6331.0900400919</v>
          </cell>
          <cell r="D759">
            <v>-6010.69584941941</v>
          </cell>
          <cell r="E759">
            <v>-5710.97927443955</v>
          </cell>
          <cell r="F759">
            <v>-5416.71002435996</v>
          </cell>
          <cell r="G759">
            <v>-5164.12195833534</v>
          </cell>
          <cell r="H759">
            <v>-4909.80502216757</v>
          </cell>
          <cell r="I759">
            <v>-4637.86051163984</v>
          </cell>
          <cell r="J759">
            <v>-4345.42030981947</v>
          </cell>
          <cell r="K759">
            <v>-4030.59706024817</v>
          </cell>
          <cell r="L759">
            <v>-3693.1444944899</v>
          </cell>
          <cell r="M759">
            <v>-3334.36574539935</v>
          </cell>
          <cell r="N759">
            <v>-2968.07405080029</v>
          </cell>
          <cell r="O759">
            <v>-2582.66007032846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-3699.1352662008</v>
          </cell>
          <cell r="B760">
            <v>-7017.94609856842</v>
          </cell>
          <cell r="C760">
            <v>-6606.3128687644</v>
          </cell>
          <cell r="D760">
            <v>-6307.21783718467</v>
          </cell>
          <cell r="E760">
            <v>-6035.92177021599</v>
          </cell>
          <cell r="F760">
            <v>-5763.47154389959</v>
          </cell>
          <cell r="G760">
            <v>-5531.56903293653</v>
          </cell>
          <cell r="H760">
            <v>-5299.58241230227</v>
          </cell>
          <cell r="I760">
            <v>-5051.73711044989</v>
          </cell>
          <cell r="J760">
            <v>-4785.26065084836</v>
          </cell>
          <cell r="K760">
            <v>-4498.42201121572</v>
          </cell>
          <cell r="L760">
            <v>-4191.12133845827</v>
          </cell>
          <cell r="M760">
            <v>-3864.84048711797</v>
          </cell>
          <cell r="N760">
            <v>-3533.56435159351</v>
          </cell>
          <cell r="O760">
            <v>-3185.88951398301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-3516.5281474094</v>
          </cell>
          <cell r="B761">
            <v>-6638.17175279167</v>
          </cell>
          <cell r="C761">
            <v>-6209.27097692306</v>
          </cell>
          <cell r="D761">
            <v>-5881.3145762906</v>
          </cell>
          <cell r="E761">
            <v>-5580.56937462536</v>
          </cell>
          <cell r="F761">
            <v>-5291.63580079766</v>
          </cell>
          <cell r="G761">
            <v>-5033.62961500279</v>
          </cell>
          <cell r="H761">
            <v>-4771.62400200357</v>
          </cell>
          <cell r="I761">
            <v>-4491.37999740549</v>
          </cell>
          <cell r="J761">
            <v>-4189.99849313181</v>
          </cell>
          <cell r="K761">
            <v>-3865.53774137593</v>
          </cell>
          <cell r="L761">
            <v>-3517.70155227668</v>
          </cell>
          <cell r="M761">
            <v>-3147.73100899498</v>
          </cell>
          <cell r="N761">
            <v>-2769.38073532051</v>
          </cell>
          <cell r="O761">
            <v>-2370.96997375648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>
            <v>-3739.53418140383</v>
          </cell>
          <cell r="B762">
            <v>-7103.58920030414</v>
          </cell>
          <cell r="C762">
            <v>-6694.44207732288</v>
          </cell>
          <cell r="D762">
            <v>-6394.63324454426</v>
          </cell>
          <cell r="E762">
            <v>-6120.79344449749</v>
          </cell>
          <cell r="F762">
            <v>-5854.61787868293</v>
          </cell>
          <cell r="G762">
            <v>-5628.20695560457</v>
          </cell>
          <cell r="H762">
            <v>-5401.8313445982</v>
          </cell>
          <cell r="I762">
            <v>-5160.04343522961</v>
          </cell>
          <cell r="J762">
            <v>-4900.09268064351</v>
          </cell>
          <cell r="K762">
            <v>-4620.28795147232</v>
          </cell>
          <cell r="L762">
            <v>-4320.56565191927</v>
          </cell>
          <cell r="M762">
            <v>-4002.45310059663</v>
          </cell>
          <cell r="N762">
            <v>-3679.97779344212</v>
          </cell>
          <cell r="O762">
            <v>-3341.78861338632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-3392.21774048497</v>
          </cell>
          <cell r="B763">
            <v>-6379.38974569091</v>
          </cell>
          <cell r="C763">
            <v>-5942.21064810242</v>
          </cell>
          <cell r="D763">
            <v>-5613.0532846808</v>
          </cell>
          <cell r="E763">
            <v>-5300.23996407334</v>
          </cell>
          <cell r="F763">
            <v>-4988.90875391975</v>
          </cell>
          <cell r="G763">
            <v>-4712.51033311557</v>
          </cell>
          <cell r="H763">
            <v>-4431.4517887916</v>
          </cell>
          <cell r="I763">
            <v>-4130.64221173772</v>
          </cell>
          <cell r="J763">
            <v>-3807.1045996752</v>
          </cell>
          <cell r="K763">
            <v>-3458.76273864352</v>
          </cell>
          <cell r="L763">
            <v>-3085.1964529506</v>
          </cell>
          <cell r="M763">
            <v>-2687.49335354907</v>
          </cell>
          <cell r="N763">
            <v>-2279.26253860904</v>
          </cell>
          <cell r="O763">
            <v>-1848.646566447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>
            <v>-3307.30020285429</v>
          </cell>
          <cell r="B764">
            <v>-6203.21161938986</v>
          </cell>
          <cell r="C764">
            <v>-5756.05869261208</v>
          </cell>
          <cell r="D764">
            <v>-5408.90127041385</v>
          </cell>
          <cell r="E764">
            <v>-5080.0952181724</v>
          </cell>
          <cell r="F764">
            <v>-4758.67973172399</v>
          </cell>
          <cell r="G764">
            <v>-4469.07708144922</v>
          </cell>
          <cell r="H764">
            <v>-4173.14432245037</v>
          </cell>
          <cell r="I764">
            <v>-3856.28285745405</v>
          </cell>
          <cell r="J764">
            <v>-3515.45133255389</v>
          </cell>
          <cell r="K764">
            <v>-3148.46958708809</v>
          </cell>
          <cell r="L764">
            <v>-2754.81975448856</v>
          </cell>
          <cell r="M764">
            <v>-2335.47057004132</v>
          </cell>
          <cell r="N764">
            <v>-1903.91662841691</v>
          </cell>
          <cell r="O764">
            <v>-1448.16349443405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>
            <v>-3463.25150522574</v>
          </cell>
          <cell r="B765">
            <v>-6529.57919797519</v>
          </cell>
          <cell r="C765">
            <v>-6103.7631170524</v>
          </cell>
          <cell r="D765">
            <v>-5777.12006135219</v>
          </cell>
          <cell r="E765">
            <v>-5472.0605983213</v>
          </cell>
          <cell r="F765">
            <v>-5169.83698593421</v>
          </cell>
          <cell r="G765">
            <v>-4903.90392949509</v>
          </cell>
          <cell r="H765">
            <v>-4634.35844176073</v>
          </cell>
          <cell r="I765">
            <v>-4345.97478790061</v>
          </cell>
          <cell r="J765">
            <v>-4035.82432666944</v>
          </cell>
          <cell r="K765">
            <v>-3701.91172241264</v>
          </cell>
          <cell r="L765">
            <v>-3343.89204756437</v>
          </cell>
          <cell r="M765">
            <v>-2962.94530944398</v>
          </cell>
          <cell r="N765">
            <v>-2572.7688690255</v>
          </cell>
          <cell r="O765">
            <v>-2161.61170603306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-3728.29203583556</v>
          </cell>
          <cell r="B766">
            <v>-7081.17622884604</v>
          </cell>
          <cell r="C766">
            <v>-6673.78424189907</v>
          </cell>
          <cell r="D766">
            <v>-6373.85111693943</v>
          </cell>
          <cell r="E766">
            <v>-6097.28007981923</v>
          </cell>
          <cell r="F766">
            <v>-5825.72226305695</v>
          </cell>
          <cell r="G766">
            <v>-5597.06210479119</v>
          </cell>
          <cell r="H766">
            <v>-5368.80600222242</v>
          </cell>
          <cell r="I766">
            <v>-5124.98854930351</v>
          </cell>
          <cell r="J766">
            <v>-4862.85124324339</v>
          </cell>
          <cell r="K766">
            <v>-4580.68976087885</v>
          </cell>
          <cell r="L766">
            <v>-4278.42820130306</v>
          </cell>
          <cell r="M766">
            <v>-3957.57880655706</v>
          </cell>
          <cell r="N766">
            <v>-3632.15464175748</v>
          </cell>
          <cell r="O766">
            <v>-3290.78722252807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-3095.05891419246</v>
          </cell>
          <cell r="B767">
            <v>-5762.61390124914</v>
          </cell>
          <cell r="C767">
            <v>-5295.8173873869</v>
          </cell>
          <cell r="D767">
            <v>-4928.35750597817</v>
          </cell>
          <cell r="E767">
            <v>-4581.12210138714</v>
          </cell>
          <cell r="F767">
            <v>-4235.43073533892</v>
          </cell>
          <cell r="G767">
            <v>-3916.08587831629</v>
          </cell>
          <cell r="H767">
            <v>-3587.27487049496</v>
          </cell>
          <cell r="I767">
            <v>-3234.92540769248</v>
          </cell>
          <cell r="J767">
            <v>-2855.86116302452</v>
          </cell>
          <cell r="K767">
            <v>-2447.6700990442</v>
          </cell>
          <cell r="L767">
            <v>-2009.62025478658</v>
          </cell>
          <cell r="M767">
            <v>-1542.41567703719</v>
          </cell>
          <cell r="N767">
            <v>-1059.29969690911</v>
          </cell>
          <cell r="O767">
            <v>-547.973136021421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-3157.48639520402</v>
          </cell>
          <cell r="B768">
            <v>-5890.00820952535</v>
          </cell>
          <cell r="C768">
            <v>-5426.90610327081</v>
          </cell>
          <cell r="D768">
            <v>-5069.76790506643</v>
          </cell>
          <cell r="E768">
            <v>-4724.76412102013</v>
          </cell>
          <cell r="F768">
            <v>-4385.94078764092</v>
          </cell>
          <cell r="G768">
            <v>-4075.14309388724</v>
          </cell>
          <cell r="H768">
            <v>-3755.7048011197</v>
          </cell>
          <cell r="I768">
            <v>-3413.47264953182</v>
          </cell>
          <cell r="J768">
            <v>-3045.30809944712</v>
          </cell>
          <cell r="K768">
            <v>-2648.86541565569</v>
          </cell>
          <cell r="L768">
            <v>-2223.47349488498</v>
          </cell>
          <cell r="M768">
            <v>-1769.91202210729</v>
          </cell>
          <cell r="N768">
            <v>-1301.49578265796</v>
          </cell>
          <cell r="O768">
            <v>-806.012655508788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-3236.01446702993</v>
          </cell>
          <cell r="B769">
            <v>-6055.899178355</v>
          </cell>
          <cell r="C769">
            <v>-5601.99563949855</v>
          </cell>
          <cell r="D769">
            <v>-5245.38192638773</v>
          </cell>
          <cell r="E769">
            <v>-4912.03742959147</v>
          </cell>
          <cell r="F769">
            <v>-4586.10414652666</v>
          </cell>
          <cell r="G769">
            <v>-4287.25474013161</v>
          </cell>
          <cell r="H769">
            <v>-3980.58970070201</v>
          </cell>
          <cell r="I769">
            <v>-3652.14348715511</v>
          </cell>
          <cell r="J769">
            <v>-3298.83132731985</v>
          </cell>
          <cell r="K769">
            <v>-2918.39718427638</v>
          </cell>
          <cell r="L769">
            <v>-2510.25346803156</v>
          </cell>
          <cell r="M769">
            <v>-2075.28234356694</v>
          </cell>
          <cell r="N769">
            <v>-1626.89654863962</v>
          </cell>
          <cell r="O769">
            <v>-1153.00200232119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-3443.0962155681</v>
          </cell>
          <cell r="B770">
            <v>-6487.56136044027</v>
          </cell>
          <cell r="C770">
            <v>-6051.42341139959</v>
          </cell>
          <cell r="D770">
            <v>-5720.92669636722</v>
          </cell>
          <cell r="E770">
            <v>-5402.90890756081</v>
          </cell>
          <cell r="F770">
            <v>-5098.74005272235</v>
          </cell>
          <cell r="G770">
            <v>-4828.85925367687</v>
          </cell>
          <cell r="H770">
            <v>-4554.45969721928</v>
          </cell>
          <cell r="I770">
            <v>-4260.83959832166</v>
          </cell>
          <cell r="J770">
            <v>-3945.04716938976</v>
          </cell>
          <cell r="K770">
            <v>-3605.05377565688</v>
          </cell>
          <cell r="L770">
            <v>-3240.4820650025</v>
          </cell>
          <cell r="M770">
            <v>-2852.47381834848</v>
          </cell>
          <cell r="N770">
            <v>-2454.68848729715</v>
          </cell>
          <cell r="O770">
            <v>-2035.33091455754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>
            <v>-3328.7991647547</v>
          </cell>
          <cell r="B771">
            <v>-6249.5850318395</v>
          </cell>
          <cell r="C771">
            <v>-5804.59171557446</v>
          </cell>
          <cell r="D771">
            <v>-5456.57241000594</v>
          </cell>
          <cell r="E771">
            <v>-5127.80347590381</v>
          </cell>
          <cell r="F771">
            <v>-4809.70191912392</v>
          </cell>
          <cell r="G771">
            <v>-4523.16080813372</v>
          </cell>
          <cell r="H771">
            <v>-4230.42730060091</v>
          </cell>
          <cell r="I771">
            <v>-3917.0191528174</v>
          </cell>
          <cell r="J771">
            <v>-3579.9080106918</v>
          </cell>
          <cell r="K771">
            <v>-3216.93631543464</v>
          </cell>
          <cell r="L771">
            <v>-2827.60699921244</v>
          </cell>
          <cell r="M771">
            <v>-2412.91458850783</v>
          </cell>
          <cell r="N771">
            <v>-1986.37809362345</v>
          </cell>
          <cell r="O771">
            <v>-1536.03276826119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-3569.58008993187</v>
          </cell>
          <cell r="B772">
            <v>-6751.08305621229</v>
          </cell>
          <cell r="C772">
            <v>-6323.76081578216</v>
          </cell>
          <cell r="D772">
            <v>-6006.55649048639</v>
          </cell>
          <cell r="E772">
            <v>-5711.11802096746</v>
          </cell>
          <cell r="F772">
            <v>-5432.87723842218</v>
          </cell>
          <cell r="G772">
            <v>-5183.77959930012</v>
          </cell>
          <cell r="H772">
            <v>-4930.96041368595</v>
          </cell>
          <cell r="I772">
            <v>-4660.63008950448</v>
          </cell>
          <cell r="J772">
            <v>-4369.92935847923</v>
          </cell>
          <cell r="K772">
            <v>-4056.98064327318</v>
          </cell>
          <cell r="L772">
            <v>-3721.54811292291</v>
          </cell>
          <cell r="M772">
            <v>-3364.94624377055</v>
          </cell>
          <cell r="N772">
            <v>-3001.00040202497</v>
          </cell>
          <cell r="O772">
            <v>-2618.11441299187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-3263.64712811504</v>
          </cell>
          <cell r="B773">
            <v>-6114.6056474703</v>
          </cell>
          <cell r="C773">
            <v>-5662.623307445</v>
          </cell>
          <cell r="D773">
            <v>-5310.60940060323</v>
          </cell>
          <cell r="E773">
            <v>-4973.36954124997</v>
          </cell>
          <cell r="F773">
            <v>-4645.47230379523</v>
          </cell>
          <cell r="G773">
            <v>-4349.26884019928</v>
          </cell>
          <cell r="H773">
            <v>-4046.12783209756</v>
          </cell>
          <cell r="I773">
            <v>-3721.48658796838</v>
          </cell>
          <cell r="J773">
            <v>-3372.27346462968</v>
          </cell>
          <cell r="K773">
            <v>-2996.25766716473</v>
          </cell>
          <cell r="L773">
            <v>-2592.87421392241</v>
          </cell>
          <cell r="M773">
            <v>-2163.03399427434</v>
          </cell>
          <cell r="N773">
            <v>-1720.17633941303</v>
          </cell>
          <cell r="O773">
            <v>-1252.24018726671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-3148.71210441622</v>
          </cell>
          <cell r="B774">
            <v>-5868.94211079447</v>
          </cell>
          <cell r="C774">
            <v>-5406.76787953006</v>
          </cell>
          <cell r="D774">
            <v>-5051.45147288867</v>
          </cell>
          <cell r="E774">
            <v>-4704.60150160156</v>
          </cell>
          <cell r="F774">
            <v>-4360.55767653135</v>
          </cell>
          <cell r="G774">
            <v>-4047.61705164841</v>
          </cell>
          <cell r="H774">
            <v>-3726.42143683328</v>
          </cell>
          <cell r="I774">
            <v>-3382.29337291656</v>
          </cell>
          <cell r="J774">
            <v>-3012.08611500075</v>
          </cell>
          <cell r="K774">
            <v>-2613.44182192077</v>
          </cell>
          <cell r="L774">
            <v>-2185.67769595058</v>
          </cell>
          <cell r="M774">
            <v>-1729.55953677895</v>
          </cell>
          <cell r="N774">
            <v>-1258.38844946626</v>
          </cell>
          <cell r="O774">
            <v>-759.936287714846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>
            <v>-3371.84620504718</v>
          </cell>
          <cell r="B775">
            <v>-6338.83595946928</v>
          </cell>
          <cell r="C775">
            <v>-5896.83405343738</v>
          </cell>
          <cell r="D775">
            <v>-5556.84053621938</v>
          </cell>
          <cell r="E775">
            <v>-5229.57563412123</v>
          </cell>
          <cell r="F775">
            <v>-4912.03533704321</v>
          </cell>
          <cell r="G775">
            <v>-4630.65496165021</v>
          </cell>
          <cell r="H775">
            <v>-4344.23057564589</v>
          </cell>
          <cell r="I775">
            <v>-4037.63295361674</v>
          </cell>
          <cell r="J775">
            <v>-3707.85896916263</v>
          </cell>
          <cell r="K775">
            <v>-3352.79575445355</v>
          </cell>
          <cell r="L775">
            <v>-2971.98715441904</v>
          </cell>
          <cell r="M775">
            <v>-2566.47866550224</v>
          </cell>
          <cell r="N775">
            <v>-2149.83734386339</v>
          </cell>
          <cell r="O775">
            <v>-1710.1571000202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>
            <v>-3099.81269179327</v>
          </cell>
          <cell r="B776">
            <v>-5770.12902209033</v>
          </cell>
          <cell r="C776">
            <v>-5304.04585465105</v>
          </cell>
          <cell r="D776">
            <v>-4937.27738486628</v>
          </cell>
          <cell r="E776">
            <v>-4581.3172542131</v>
          </cell>
          <cell r="F776">
            <v>-4233.21190975637</v>
          </cell>
          <cell r="G776">
            <v>-3913.31189418713</v>
          </cell>
          <cell r="H776">
            <v>-3584.03320740017</v>
          </cell>
          <cell r="I776">
            <v>-3231.18119749948</v>
          </cell>
          <cell r="J776">
            <v>-2851.57513305184</v>
          </cell>
          <cell r="K776">
            <v>-2442.80039961827</v>
          </cell>
          <cell r="L776">
            <v>-2004.12136092684</v>
          </cell>
          <cell r="M776">
            <v>-1536.23895594858</v>
          </cell>
          <cell r="N776">
            <v>-1052.39231389826</v>
          </cell>
          <cell r="O776">
            <v>-540.278581108451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-3544.39927354473</v>
          </cell>
          <cell r="B777">
            <v>-6696.49465057198</v>
          </cell>
          <cell r="C777">
            <v>-6269.19639328869</v>
          </cell>
          <cell r="D777">
            <v>-5946.49063345694</v>
          </cell>
          <cell r="E777">
            <v>-5642.66303150955</v>
          </cell>
          <cell r="F777">
            <v>-5348.79083720222</v>
          </cell>
          <cell r="G777">
            <v>-5092.78059154804</v>
          </cell>
          <cell r="H777">
            <v>-4834.05614571049</v>
          </cell>
          <cell r="I777">
            <v>-4557.35550962444</v>
          </cell>
          <cell r="J777">
            <v>-4259.79111107551</v>
          </cell>
          <cell r="K777">
            <v>-3939.44490450741</v>
          </cell>
          <cell r="L777">
            <v>-3596.04157580646</v>
          </cell>
          <cell r="M777">
            <v>-3230.84913502167</v>
          </cell>
          <cell r="N777">
            <v>-2857.64679273301</v>
          </cell>
          <cell r="O777">
            <v>-2464.78471747253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-3744.36759098793</v>
          </cell>
          <cell r="B778">
            <v>-7110.04607983561</v>
          </cell>
          <cell r="C778">
            <v>-6700.28165102533</v>
          </cell>
          <cell r="D778">
            <v>-6396.37955368577</v>
          </cell>
          <cell r="E778">
            <v>-6119.12574919537</v>
          </cell>
          <cell r="F778">
            <v>-5862.20387161975</v>
          </cell>
          <cell r="G778">
            <v>-5637.57315501382</v>
          </cell>
          <cell r="H778">
            <v>-5411.65496290074</v>
          </cell>
          <cell r="I778">
            <v>-5170.36152113844</v>
          </cell>
          <cell r="J778">
            <v>-4910.94334450864</v>
          </cell>
          <cell r="K778">
            <v>-4631.7127665906</v>
          </cell>
          <cell r="L778">
            <v>-4332.60896325861</v>
          </cell>
          <cell r="M778">
            <v>-4015.16315151206</v>
          </cell>
          <cell r="N778">
            <v>-3693.4061167737</v>
          </cell>
          <cell r="O778">
            <v>-3355.9911983744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-3149.67151183224</v>
          </cell>
          <cell r="B779">
            <v>-5874.01311438104</v>
          </cell>
          <cell r="C779">
            <v>-5414.00043468655</v>
          </cell>
          <cell r="D779">
            <v>-5059.82020080647</v>
          </cell>
          <cell r="E779">
            <v>-4724.43892328349</v>
          </cell>
          <cell r="F779">
            <v>-4390.43383947338</v>
          </cell>
          <cell r="G779">
            <v>-4080.81304914396</v>
          </cell>
          <cell r="H779">
            <v>-3762.17988377337</v>
          </cell>
          <cell r="I779">
            <v>-3420.8132824137</v>
          </cell>
          <cell r="J779">
            <v>-3053.58185156121</v>
          </cell>
          <cell r="K779">
            <v>-2658.14441910508</v>
          </cell>
          <cell r="L779">
            <v>-2233.83609831129</v>
          </cell>
          <cell r="M779">
            <v>-1781.4420398249</v>
          </cell>
          <cell r="N779">
            <v>-1314.28415244018</v>
          </cell>
          <cell r="O779">
            <v>-820.156758128742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-3509.71431433463</v>
          </cell>
          <cell r="B780">
            <v>-6622.09074819942</v>
          </cell>
          <cell r="C780">
            <v>-6187.20656162188</v>
          </cell>
          <cell r="D780">
            <v>-5861.72281159322</v>
          </cell>
          <cell r="E780">
            <v>-5551.60383708768</v>
          </cell>
          <cell r="F780">
            <v>-5255.30034240925</v>
          </cell>
          <cell r="G780">
            <v>-4994.19232632392</v>
          </cell>
          <cell r="H780">
            <v>-4729.43945130824</v>
          </cell>
          <cell r="I780">
            <v>-4446.233114852</v>
          </cell>
          <cell r="J780">
            <v>-4141.6596274262</v>
          </cell>
          <cell r="K780">
            <v>-3813.75882495446</v>
          </cell>
          <cell r="L780">
            <v>-3462.21579067822</v>
          </cell>
          <cell r="M780">
            <v>-3088.25036457875</v>
          </cell>
          <cell r="N780">
            <v>-2705.59534056736</v>
          </cell>
          <cell r="O780">
            <v>-2302.54537409421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>
            <v>-3667.32495212657</v>
          </cell>
          <cell r="B781">
            <v>-6953.82291802565</v>
          </cell>
          <cell r="C781">
            <v>-6539.16204605119</v>
          </cell>
          <cell r="D781">
            <v>-6234.81965933201</v>
          </cell>
          <cell r="E781">
            <v>-5950.87292450872</v>
          </cell>
          <cell r="F781">
            <v>-5671.08924611015</v>
          </cell>
          <cell r="G781">
            <v>-5433.44551729257</v>
          </cell>
          <cell r="H781">
            <v>-5195.37016040396</v>
          </cell>
          <cell r="I781">
            <v>-4940.95471899558</v>
          </cell>
          <cell r="J781">
            <v>-4667.39962995015</v>
          </cell>
          <cell r="K781">
            <v>-4372.93153667392</v>
          </cell>
          <cell r="L781">
            <v>-4057.41040775831</v>
          </cell>
          <cell r="M781">
            <v>-3722.26963308488</v>
          </cell>
          <cell r="N781">
            <v>-3381.44704715291</v>
          </cell>
          <cell r="O781">
            <v>-3023.48335158027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-3128.1207804487</v>
          </cell>
          <cell r="B782">
            <v>-5828.95409768284</v>
          </cell>
          <cell r="C782">
            <v>-5367.72325614024</v>
          </cell>
          <cell r="D782">
            <v>-5006.93877660711</v>
          </cell>
          <cell r="E782">
            <v>-4659.94861529583</v>
          </cell>
          <cell r="F782">
            <v>-4319.67284109658</v>
          </cell>
          <cell r="G782">
            <v>-4005.44431159596</v>
          </cell>
          <cell r="H782">
            <v>-3681.97399601154</v>
          </cell>
          <cell r="I782">
            <v>-3335.38894159436</v>
          </cell>
          <cell r="J782">
            <v>-2962.53497491492</v>
          </cell>
          <cell r="K782">
            <v>-2561.03765785102</v>
          </cell>
          <cell r="L782">
            <v>-2130.199864571</v>
          </cell>
          <cell r="M782">
            <v>-1670.7685769677</v>
          </cell>
          <cell r="N782">
            <v>-1196.0279987934</v>
          </cell>
          <cell r="O782">
            <v>-693.728392987636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-3185.36247136117</v>
          </cell>
          <cell r="B783">
            <v>-5951.08817921282</v>
          </cell>
          <cell r="C783">
            <v>-5492.78497331725</v>
          </cell>
          <cell r="D783">
            <v>-5133.12083451012</v>
          </cell>
          <cell r="E783">
            <v>-4785.27234491225</v>
          </cell>
          <cell r="F783">
            <v>-4446.01106883338</v>
          </cell>
          <cell r="G783">
            <v>-4138.09671738978</v>
          </cell>
          <cell r="H783">
            <v>-3822.25590701629</v>
          </cell>
          <cell r="I783">
            <v>-3483.90787518147</v>
          </cell>
          <cell r="J783">
            <v>-3119.92765710118</v>
          </cell>
          <cell r="K783">
            <v>-2727.99523567425</v>
          </cell>
          <cell r="L783">
            <v>-2307.46263086481</v>
          </cell>
          <cell r="M783">
            <v>-1859.13880516724</v>
          </cell>
          <cell r="N783">
            <v>-1396.36573516063</v>
          </cell>
          <cell r="O783">
            <v>-906.964961155919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>
            <v>-3214.25960484979</v>
          </cell>
          <cell r="B784">
            <v>-6015.14377847671</v>
          </cell>
          <cell r="C784">
            <v>-5563.94159464398</v>
          </cell>
          <cell r="D784">
            <v>-5216.32377251594</v>
          </cell>
          <cell r="E784">
            <v>-4880.26350318992</v>
          </cell>
          <cell r="F784">
            <v>-4549.77003478723</v>
          </cell>
          <cell r="G784">
            <v>-4248.81500441934</v>
          </cell>
          <cell r="H784">
            <v>-3940.24166763157</v>
          </cell>
          <cell r="I784">
            <v>-3609.73287499792</v>
          </cell>
          <cell r="J784">
            <v>-3254.19911551404</v>
          </cell>
          <cell r="K784">
            <v>-2871.36999520337</v>
          </cell>
          <cell r="L784">
            <v>-2460.64628244613</v>
          </cell>
          <cell r="M784">
            <v>-2022.89396057055</v>
          </cell>
          <cell r="N784">
            <v>-1571.51196571357</v>
          </cell>
          <cell r="O784">
            <v>-1094.38770761401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-3107.88687227544</v>
          </cell>
          <cell r="B785">
            <v>-5786.88344568109</v>
          </cell>
          <cell r="C785">
            <v>-5322.57526154651</v>
          </cell>
          <cell r="D785">
            <v>-4957.33532048485</v>
          </cell>
          <cell r="E785">
            <v>-4611.21604656021</v>
          </cell>
          <cell r="F785">
            <v>-4263.93239259721</v>
          </cell>
          <cell r="G785">
            <v>-3945.67041786404</v>
          </cell>
          <cell r="H785">
            <v>-3618.51853444293</v>
          </cell>
          <cell r="I785">
            <v>-3267.96063435846</v>
          </cell>
          <cell r="J785">
            <v>-2890.82638251622</v>
          </cell>
          <cell r="K785">
            <v>-2484.71568046089</v>
          </cell>
          <cell r="L785">
            <v>-2048.90716329064</v>
          </cell>
          <cell r="M785">
            <v>-1584.11845141571</v>
          </cell>
          <cell r="N785">
            <v>-1103.60534836801</v>
          </cell>
          <cell r="O785">
            <v>-595.08427141335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-3299.82594846792</v>
          </cell>
          <cell r="B786">
            <v>-6186.79775491746</v>
          </cell>
          <cell r="C786">
            <v>-5743.73832925424</v>
          </cell>
          <cell r="D786">
            <v>-5395.02355727501</v>
          </cell>
          <cell r="E786">
            <v>-5062.13578617605</v>
          </cell>
          <cell r="F786">
            <v>-4740.63839465063</v>
          </cell>
          <cell r="G786">
            <v>-4450.18921004751</v>
          </cell>
          <cell r="H786">
            <v>-4153.12272839738</v>
          </cell>
          <cell r="I786">
            <v>-3835.03763017145</v>
          </cell>
          <cell r="J786">
            <v>-3492.88781913207</v>
          </cell>
          <cell r="K786">
            <v>-3124.4851645245</v>
          </cell>
          <cell r="L786">
            <v>-2729.30439493731</v>
          </cell>
          <cell r="M786">
            <v>-2308.30514186183</v>
          </cell>
          <cell r="N786">
            <v>-1874.97331351684</v>
          </cell>
          <cell r="O786">
            <v>-1417.30398982325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-3239.16372405217</v>
          </cell>
          <cell r="B787">
            <v>-6061.270454761</v>
          </cell>
          <cell r="C787">
            <v>-5607.85014199846</v>
          </cell>
          <cell r="D787">
            <v>-5257.0247810431</v>
          </cell>
          <cell r="E787">
            <v>-4921.10462120674</v>
          </cell>
          <cell r="F787">
            <v>-4588.73118077442</v>
          </cell>
          <cell r="G787">
            <v>-4288.9850162355</v>
          </cell>
          <cell r="H787">
            <v>-3982.29369746497</v>
          </cell>
          <cell r="I787">
            <v>-3653.82008036087</v>
          </cell>
          <cell r="J787">
            <v>-3300.47822493327</v>
          </cell>
          <cell r="K787">
            <v>-2920.0122166548</v>
          </cell>
          <cell r="L787">
            <v>-2511.83402569063</v>
          </cell>
          <cell r="M787">
            <v>-2076.82588584794</v>
          </cell>
          <cell r="N787">
            <v>-1628.40006623921</v>
          </cell>
          <cell r="O787">
            <v>-1154.46252372267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-3730.74282088213</v>
          </cell>
          <cell r="B788">
            <v>-7085.83704544289</v>
          </cell>
          <cell r="C788">
            <v>-6678.12640850366</v>
          </cell>
          <cell r="D788">
            <v>-6380.41190295071</v>
          </cell>
          <cell r="E788">
            <v>-6108.92193786634</v>
          </cell>
          <cell r="F788">
            <v>-5846.8941231762</v>
          </cell>
          <cell r="G788">
            <v>-5620.94074356308</v>
          </cell>
          <cell r="H788">
            <v>-5394.41920570444</v>
          </cell>
          <cell r="I788">
            <v>-5152.47165602679</v>
          </cell>
          <cell r="J788">
            <v>-4892.34929647611</v>
          </cell>
          <cell r="K788">
            <v>-4612.35928686983</v>
          </cell>
          <cell r="L788">
            <v>-4312.43767641114</v>
          </cell>
          <cell r="M788">
            <v>-3994.10998782812</v>
          </cell>
          <cell r="N788">
            <v>-3671.40319507976</v>
          </cell>
          <cell r="O788">
            <v>-3332.9642052707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-3444.88913802192</v>
          </cell>
          <cell r="B789">
            <v>-6488.83547308831</v>
          </cell>
          <cell r="C789">
            <v>-6054.1495111063</v>
          </cell>
          <cell r="D789">
            <v>-5721.35638142637</v>
          </cell>
          <cell r="E789">
            <v>-5413.07742652613</v>
          </cell>
          <cell r="F789">
            <v>-5108.70319284661</v>
          </cell>
          <cell r="G789">
            <v>-4839.12599503962</v>
          </cell>
          <cell r="H789">
            <v>-4565.40519502891</v>
          </cell>
          <cell r="I789">
            <v>-4272.51722073061</v>
          </cell>
          <cell r="J789">
            <v>-3957.51363189503</v>
          </cell>
          <cell r="K789">
            <v>-3618.3704179037</v>
          </cell>
          <cell r="L789">
            <v>-3254.71478871523</v>
          </cell>
          <cell r="M789">
            <v>-2867.69384125056</v>
          </cell>
          <cell r="N789">
            <v>-2470.97235605202</v>
          </cell>
          <cell r="O789">
            <v>-2052.761318222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-3707.70956993194</v>
          </cell>
          <cell r="B790">
            <v>-7033.58861727135</v>
          </cell>
          <cell r="C790">
            <v>-6620.20465408022</v>
          </cell>
          <cell r="D790">
            <v>-6310.9645693877</v>
          </cell>
          <cell r="E790">
            <v>-6026.50305527023</v>
          </cell>
          <cell r="F790">
            <v>-5753.50034123372</v>
          </cell>
          <cell r="G790">
            <v>-5520.71489609853</v>
          </cell>
          <cell r="H790">
            <v>-5287.45653272335</v>
          </cell>
          <cell r="I790">
            <v>-5038.24320660082</v>
          </cell>
          <cell r="J790">
            <v>-4770.29207959948</v>
          </cell>
          <cell r="K790">
            <v>-4481.86465287909</v>
          </cell>
          <cell r="L790">
            <v>-4172.85148878851</v>
          </cell>
          <cell r="M790">
            <v>-3844.7255635371</v>
          </cell>
          <cell r="N790">
            <v>-3511.46075364399</v>
          </cell>
          <cell r="O790">
            <v>-3161.64321828006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-3302.04273501489</v>
          </cell>
          <cell r="B791">
            <v>-6191.41431255386</v>
          </cell>
          <cell r="C791">
            <v>-5741.08158297103</v>
          </cell>
          <cell r="D791">
            <v>-5392.69049937713</v>
          </cell>
          <cell r="E791">
            <v>-5064.69911555758</v>
          </cell>
          <cell r="F791">
            <v>-4748.92789610324</v>
          </cell>
          <cell r="G791">
            <v>-4459.74797689168</v>
          </cell>
          <cell r="H791">
            <v>-4163.33547198045</v>
          </cell>
          <cell r="I791">
            <v>-3845.95562280633</v>
          </cell>
          <cell r="J791">
            <v>-3504.56572083495</v>
          </cell>
          <cell r="K791">
            <v>-3136.98204344723</v>
          </cell>
          <cell r="L791">
            <v>-2742.68375597386</v>
          </cell>
          <cell r="M791">
            <v>-2322.63556882815</v>
          </cell>
          <cell r="N791">
            <v>-1890.32856569672</v>
          </cell>
          <cell r="O791">
            <v>-1433.76370149741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-3493.04116239359</v>
          </cell>
          <cell r="B792">
            <v>-6590.0764945058</v>
          </cell>
          <cell r="C792">
            <v>-6158.86487302462</v>
          </cell>
          <cell r="D792">
            <v>-5830.40388196659</v>
          </cell>
          <cell r="E792">
            <v>-5526.50950775812</v>
          </cell>
          <cell r="F792">
            <v>-5228.28864007855</v>
          </cell>
          <cell r="G792">
            <v>-4965.6297935831</v>
          </cell>
          <cell r="H792">
            <v>-4699.46632136238</v>
          </cell>
          <cell r="I792">
            <v>-4414.7352783415</v>
          </cell>
          <cell r="J792">
            <v>-4108.51954440164</v>
          </cell>
          <cell r="K792">
            <v>-3778.84832185672</v>
          </cell>
          <cell r="L792">
            <v>-3425.39810689021</v>
          </cell>
          <cell r="M792">
            <v>-3049.37675901273</v>
          </cell>
          <cell r="N792">
            <v>-2664.50688836694</v>
          </cell>
          <cell r="O792">
            <v>-2259.06944926481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-3747.68460961089</v>
          </cell>
          <cell r="B793">
            <v>-7121.88455274611</v>
          </cell>
          <cell r="C793">
            <v>-6715.56530958917</v>
          </cell>
          <cell r="D793">
            <v>-6414.66213974051</v>
          </cell>
          <cell r="E793">
            <v>-6140.6370629165</v>
          </cell>
          <cell r="F793">
            <v>-5879.24196112346</v>
          </cell>
          <cell r="G793">
            <v>-5654.90455473431</v>
          </cell>
          <cell r="H793">
            <v>-5430.22615928135</v>
          </cell>
          <cell r="I793">
            <v>-5190.26936552795</v>
          </cell>
          <cell r="J793">
            <v>-4932.29149603507</v>
          </cell>
          <cell r="K793">
            <v>-4654.61312933863</v>
          </cell>
          <cell r="L793">
            <v>-4357.18195012085</v>
          </cell>
          <cell r="M793">
            <v>-4041.53870194391</v>
          </cell>
          <cell r="N793">
            <v>-3721.72407917116</v>
          </cell>
          <cell r="O793">
            <v>-3386.40245652492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-3657.45050391053</v>
          </cell>
          <cell r="B794">
            <v>-6933.0940016692</v>
          </cell>
          <cell r="C794">
            <v>-6518.44636745727</v>
          </cell>
          <cell r="D794">
            <v>-6211.70572117305</v>
          </cell>
          <cell r="E794">
            <v>-5927.42760730412</v>
          </cell>
          <cell r="F794">
            <v>-5653.11388563369</v>
          </cell>
          <cell r="G794">
            <v>-5415.52723327849</v>
          </cell>
          <cell r="H794">
            <v>-5176.52312281826</v>
          </cell>
          <cell r="I794">
            <v>-4921.10418988881</v>
          </cell>
          <cell r="J794">
            <v>-4646.46817953002</v>
          </cell>
          <cell r="K794">
            <v>-4350.83485959826</v>
          </cell>
          <cell r="L794">
            <v>-4034.05843506504</v>
          </cell>
          <cell r="M794">
            <v>-3697.56452230144</v>
          </cell>
          <cell r="N794">
            <v>-3355.28414126417</v>
          </cell>
          <cell r="O794">
            <v>-2995.74908755218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-3568.88861414821</v>
          </cell>
          <cell r="B795">
            <v>-6749.71929261964</v>
          </cell>
          <cell r="C795">
            <v>-6327.0177742539</v>
          </cell>
          <cell r="D795">
            <v>-6009.06430369648</v>
          </cell>
          <cell r="E795">
            <v>-5717.80618871078</v>
          </cell>
          <cell r="F795">
            <v>-5432.30087367865</v>
          </cell>
          <cell r="G795">
            <v>-5181.94797476511</v>
          </cell>
          <cell r="H795">
            <v>-4929.00874950337</v>
          </cell>
          <cell r="I795">
            <v>-4658.54894034147</v>
          </cell>
          <cell r="J795">
            <v>-4367.70869478898</v>
          </cell>
          <cell r="K795">
            <v>-4054.60961546125</v>
          </cell>
          <cell r="L795">
            <v>-3719.01506655087</v>
          </cell>
          <cell r="M795">
            <v>-3362.23858219739</v>
          </cell>
          <cell r="N795">
            <v>-2998.10458813798</v>
          </cell>
          <cell r="O795">
            <v>-2615.0158213188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-3734.84823748473</v>
          </cell>
          <cell r="B796">
            <v>-7091.99858443161</v>
          </cell>
          <cell r="C796">
            <v>-6682.96952967265</v>
          </cell>
          <cell r="D796">
            <v>-6379.74750931651</v>
          </cell>
          <cell r="E796">
            <v>-6101.83011753143</v>
          </cell>
          <cell r="F796">
            <v>-5831.57448778461</v>
          </cell>
          <cell r="G796">
            <v>-5603.22653080753</v>
          </cell>
          <cell r="H796">
            <v>-5375.10954839306</v>
          </cell>
          <cell r="I796">
            <v>-5131.44395168573</v>
          </cell>
          <cell r="J796">
            <v>-4869.46994289169</v>
          </cell>
          <cell r="K796">
            <v>-4587.48472179445</v>
          </cell>
          <cell r="L796">
            <v>-4285.41282029615</v>
          </cell>
          <cell r="M796">
            <v>-3964.76809408716</v>
          </cell>
          <cell r="N796">
            <v>-3639.56419996494</v>
          </cell>
          <cell r="O796">
            <v>-3298.43443840811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-3182.58267433199</v>
          </cell>
          <cell r="B797">
            <v>-5947.85237556734</v>
          </cell>
          <cell r="C797">
            <v>-5490.19570113047</v>
          </cell>
          <cell r="D797">
            <v>-5134.93403067289</v>
          </cell>
          <cell r="E797">
            <v>-4797.67562706475</v>
          </cell>
          <cell r="F797">
            <v>-4467.58467936753</v>
          </cell>
          <cell r="G797">
            <v>-4162.48279843758</v>
          </cell>
          <cell r="H797">
            <v>-3848.69555197384</v>
          </cell>
          <cell r="I797">
            <v>-3512.55959275314</v>
          </cell>
          <cell r="J797">
            <v>-3150.96334065762</v>
          </cell>
          <cell r="K797">
            <v>-2761.59982315278</v>
          </cell>
          <cell r="L797">
            <v>-2343.83568849078</v>
          </cell>
          <cell r="M797">
            <v>-1898.49512093538</v>
          </cell>
          <cell r="N797">
            <v>-1438.93704269125</v>
          </cell>
          <cell r="O797">
            <v>-953.000713077179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-3413.39698827395</v>
          </cell>
          <cell r="B798">
            <v>-6422.05110387028</v>
          </cell>
          <cell r="C798">
            <v>-5978.63077407386</v>
          </cell>
          <cell r="D798">
            <v>-5643.22982835092</v>
          </cell>
          <cell r="E798">
            <v>-5323.04242582402</v>
          </cell>
          <cell r="F798">
            <v>-5009.28082240325</v>
          </cell>
          <cell r="G798">
            <v>-4733.12292820552</v>
          </cell>
          <cell r="H798">
            <v>-4452.6620162009</v>
          </cell>
          <cell r="I798">
            <v>-4152.50218482559</v>
          </cell>
          <cell r="J798">
            <v>-3829.66373221158</v>
          </cell>
          <cell r="K798">
            <v>-3482.07615532094</v>
          </cell>
          <cell r="L798">
            <v>-3109.32186367968</v>
          </cell>
          <cell r="M798">
            <v>-2712.49464266581</v>
          </cell>
          <cell r="N798">
            <v>-2305.20685570144</v>
          </cell>
          <cell r="O798">
            <v>-1875.60796835513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-3296.10743070147</v>
          </cell>
          <cell r="B799">
            <v>-6183.97614089683</v>
          </cell>
          <cell r="C799">
            <v>-5742.09124406006</v>
          </cell>
          <cell r="D799">
            <v>-5397.61841217106</v>
          </cell>
          <cell r="E799">
            <v>-5068.73934712842</v>
          </cell>
          <cell r="F799">
            <v>-4748.20038113064</v>
          </cell>
          <cell r="G799">
            <v>-4458.54540975961</v>
          </cell>
          <cell r="H799">
            <v>-4162.35903485147</v>
          </cell>
          <cell r="I799">
            <v>-3845.22104872573</v>
          </cell>
          <cell r="J799">
            <v>-3504.09211374627</v>
          </cell>
          <cell r="K799">
            <v>-3136.78939294453</v>
          </cell>
          <cell r="L799">
            <v>-2742.79414339882</v>
          </cell>
          <cell r="M799">
            <v>-2323.0722498509</v>
          </cell>
          <cell r="N799">
            <v>-1891.117141289</v>
          </cell>
          <cell r="O799">
            <v>-1434.93122019742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-3608.29789901319</v>
          </cell>
          <cell r="B800">
            <v>-6830.72258097215</v>
          </cell>
          <cell r="C800">
            <v>-6413.01483564451</v>
          </cell>
          <cell r="D800">
            <v>-6098.3946037654</v>
          </cell>
          <cell r="E800">
            <v>-5805.70392798653</v>
          </cell>
          <cell r="F800">
            <v>-5514.96093373422</v>
          </cell>
          <cell r="G800">
            <v>-5267.7228832889</v>
          </cell>
          <cell r="H800">
            <v>-5019.56373969849</v>
          </cell>
          <cell r="I800">
            <v>-4754.26581727341</v>
          </cell>
          <cell r="J800">
            <v>-4468.98626325735</v>
          </cell>
          <cell r="K800">
            <v>-4161.88115393371</v>
          </cell>
          <cell r="L800">
            <v>-3832.74431496406</v>
          </cell>
          <cell r="M800">
            <v>-3482.92845688891</v>
          </cell>
          <cell r="N800">
            <v>-3126.29387308322</v>
          </cell>
          <cell r="O800">
            <v>-2751.28830275792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-3261.59152651269</v>
          </cell>
          <cell r="B801">
            <v>-6107.2418664028</v>
          </cell>
          <cell r="C801">
            <v>-5652.80609365191</v>
          </cell>
          <cell r="D801">
            <v>-5305.03474972782</v>
          </cell>
          <cell r="E801">
            <v>-4968.24656267326</v>
          </cell>
          <cell r="F801">
            <v>-4639.53277341588</v>
          </cell>
          <cell r="G801">
            <v>-4342.86627294615</v>
          </cell>
          <cell r="H801">
            <v>-4039.29654864653</v>
          </cell>
          <cell r="I801">
            <v>-3714.1929162769</v>
          </cell>
          <cell r="J801">
            <v>-3364.48157833933</v>
          </cell>
          <cell r="K801">
            <v>-2987.92883084451</v>
          </cell>
          <cell r="L801">
            <v>-2583.96680048294</v>
          </cell>
          <cell r="M801">
            <v>-2153.50302953331</v>
          </cell>
          <cell r="N801">
            <v>-1709.9734731993</v>
          </cell>
          <cell r="O801">
            <v>-1241.31320038586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-3267.75958947358</v>
          </cell>
          <cell r="B802">
            <v>-6127.30627617115</v>
          </cell>
          <cell r="C802">
            <v>-5683.29652068667</v>
          </cell>
          <cell r="D802">
            <v>-5340.54701330354</v>
          </cell>
          <cell r="E802">
            <v>-5011.38512891346</v>
          </cell>
          <cell r="F802">
            <v>-4690.30759623326</v>
          </cell>
          <cell r="G802">
            <v>-4397.90369349758</v>
          </cell>
          <cell r="H802">
            <v>-4098.37817587948</v>
          </cell>
          <cell r="I802">
            <v>-3777.63401553236</v>
          </cell>
          <cell r="J802">
            <v>-3432.62035254865</v>
          </cell>
          <cell r="K802">
            <v>-3061.13016578668</v>
          </cell>
          <cell r="L802">
            <v>-2662.62352284079</v>
          </cell>
          <cell r="M802">
            <v>-2238.03884827342</v>
          </cell>
          <cell r="N802">
            <v>-1800.844604789</v>
          </cell>
          <cell r="O802">
            <v>-1339.01166468997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-3489.43949405926</v>
          </cell>
          <cell r="B803">
            <v>-6583.15600343643</v>
          </cell>
          <cell r="C803">
            <v>-6153.10052117884</v>
          </cell>
          <cell r="D803">
            <v>-5828.12481566931</v>
          </cell>
          <cell r="E803">
            <v>-5525.15984309193</v>
          </cell>
          <cell r="F803">
            <v>-5227.67896285989</v>
          </cell>
          <cell r="G803">
            <v>-4965.24348843173</v>
          </cell>
          <cell r="H803">
            <v>-4699.22530698867</v>
          </cell>
          <cell r="I803">
            <v>-4414.64983443586</v>
          </cell>
          <cell r="J803">
            <v>-4108.60192797247</v>
          </cell>
          <cell r="K803">
            <v>-3779.11141368378</v>
          </cell>
          <cell r="L803">
            <v>-3425.85608392847</v>
          </cell>
          <cell r="M803">
            <v>-3050.04460260421</v>
          </cell>
          <cell r="N803">
            <v>-2665.40103910097</v>
          </cell>
          <cell r="O803">
            <v>-2260.20732784962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-3609.84177033931</v>
          </cell>
          <cell r="B804">
            <v>-6832.30057714139</v>
          </cell>
          <cell r="C804">
            <v>-6411.78832014434</v>
          </cell>
          <cell r="D804">
            <v>-6102.23730970087</v>
          </cell>
          <cell r="E804">
            <v>-5808.56560437725</v>
          </cell>
          <cell r="F804">
            <v>-5521.86959973889</v>
          </cell>
          <cell r="G804">
            <v>-5275.69748697207</v>
          </cell>
          <cell r="H804">
            <v>-5028.07439884221</v>
          </cell>
          <cell r="I804">
            <v>-4763.35462079045</v>
          </cell>
          <cell r="J804">
            <v>-4478.69800888549</v>
          </cell>
          <cell r="K804">
            <v>-4172.26427244734</v>
          </cell>
          <cell r="L804">
            <v>-3843.85085662572</v>
          </cell>
          <cell r="M804">
            <v>-3494.81465307702</v>
          </cell>
          <cell r="N804">
            <v>-3139.02018024551</v>
          </cell>
          <cell r="O804">
            <v>-2764.920011052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-3251.67952538357</v>
          </cell>
          <cell r="B805">
            <v>-6090.94558397112</v>
          </cell>
          <cell r="C805">
            <v>-5637.86908752343</v>
          </cell>
          <cell r="D805">
            <v>-5299.05099586157</v>
          </cell>
          <cell r="E805">
            <v>-4972.67019768932</v>
          </cell>
          <cell r="F805">
            <v>-4658.35698175256</v>
          </cell>
          <cell r="G805">
            <v>-4365.47811166568</v>
          </cell>
          <cell r="H805">
            <v>-4064.1815879174</v>
          </cell>
          <cell r="I805">
            <v>-3741.52467768444</v>
          </cell>
          <cell r="J805">
            <v>-3394.45053802876</v>
          </cell>
          <cell r="K805">
            <v>-3020.73928386987</v>
          </cell>
          <cell r="L805">
            <v>-2619.83977685881</v>
          </cell>
          <cell r="M805">
            <v>-2192.67584340418</v>
          </cell>
          <cell r="N805">
            <v>-1752.70273702796</v>
          </cell>
          <cell r="O805">
            <v>-1287.87457312298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-3680.83861668026</v>
          </cell>
          <cell r="B806">
            <v>-6981.04047491834</v>
          </cell>
          <cell r="C806">
            <v>-6563.28712581261</v>
          </cell>
          <cell r="D806">
            <v>-6256.68860016851</v>
          </cell>
          <cell r="E806">
            <v>-5968.79889766977</v>
          </cell>
          <cell r="F806">
            <v>-5695.72408689273</v>
          </cell>
          <cell r="G806">
            <v>-5460.2999998381</v>
          </cell>
          <cell r="H806">
            <v>-5223.66849632935</v>
          </cell>
          <cell r="I806">
            <v>-4970.81265355826</v>
          </cell>
          <cell r="J806">
            <v>-4698.93758187047</v>
          </cell>
          <cell r="K806">
            <v>-4406.28047161924</v>
          </cell>
          <cell r="L806">
            <v>-4092.71037549358</v>
          </cell>
          <cell r="M806">
            <v>-3759.6726389098</v>
          </cell>
          <cell r="N806">
            <v>-3421.1158138261</v>
          </cell>
          <cell r="O806">
            <v>-3065.59431755854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-3622.57290480233</v>
          </cell>
          <cell r="B807">
            <v>-6855.39149851517</v>
          </cell>
          <cell r="C807">
            <v>-6432.48606608264</v>
          </cell>
          <cell r="D807">
            <v>-6120.39390341475</v>
          </cell>
          <cell r="E807">
            <v>-5835.19638427489</v>
          </cell>
          <cell r="F807">
            <v>-5551.84693707643</v>
          </cell>
          <cell r="G807">
            <v>-5307.44918700677</v>
          </cell>
          <cell r="H807">
            <v>-5061.65507264999</v>
          </cell>
          <cell r="I807">
            <v>-4798.90988337232</v>
          </cell>
          <cell r="J807">
            <v>-4516.38050078489</v>
          </cell>
          <cell r="K807">
            <v>-4212.23967338707</v>
          </cell>
          <cell r="L807">
            <v>-3886.29663371099</v>
          </cell>
          <cell r="M807">
            <v>-3539.92312541069</v>
          </cell>
          <cell r="N807">
            <v>-3186.99752239715</v>
          </cell>
          <cell r="O807">
            <v>-2815.98947822389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-3662.82223569436</v>
          </cell>
          <cell r="B808">
            <v>-6941.72238529031</v>
          </cell>
          <cell r="C808">
            <v>-6527.04317964804</v>
          </cell>
          <cell r="D808">
            <v>-6217.08700701017</v>
          </cell>
          <cell r="E808">
            <v>-5931.12507443142</v>
          </cell>
          <cell r="F808">
            <v>-5656.48733476199</v>
          </cell>
          <cell r="G808">
            <v>-5418.84821522269</v>
          </cell>
          <cell r="H808">
            <v>-5179.8178458135</v>
          </cell>
          <cell r="I808">
            <v>-4924.37223544189</v>
          </cell>
          <cell r="J808">
            <v>-4649.70718541476</v>
          </cell>
          <cell r="K808">
            <v>-4354.04281141929</v>
          </cell>
          <cell r="L808">
            <v>-4037.23268198513</v>
          </cell>
          <cell r="M808">
            <v>-3700.70268775108</v>
          </cell>
          <cell r="N808">
            <v>-3358.38318411552</v>
          </cell>
          <cell r="O808">
            <v>-2998.80621064578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-3306.31785353031</v>
          </cell>
          <cell r="B809">
            <v>-6203.59570420264</v>
          </cell>
          <cell r="C809">
            <v>-5760.21764773558</v>
          </cell>
          <cell r="D809">
            <v>-5413.26025139073</v>
          </cell>
          <cell r="E809">
            <v>-5083.68675181061</v>
          </cell>
          <cell r="F809">
            <v>-4756.75727976738</v>
          </cell>
          <cell r="G809">
            <v>-4466.2388700501</v>
          </cell>
          <cell r="H809">
            <v>-4170.1518435913</v>
          </cell>
          <cell r="I809">
            <v>-3853.12375815822</v>
          </cell>
          <cell r="J809">
            <v>-3512.11274536807</v>
          </cell>
          <cell r="K809">
            <v>-3144.93752207484</v>
          </cell>
          <cell r="L809">
            <v>-2751.07924728738</v>
          </cell>
          <cell r="M809">
            <v>-2331.50538291738</v>
          </cell>
          <cell r="N809">
            <v>-1899.70937470997</v>
          </cell>
          <cell r="O809">
            <v>-1443.69532606009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>
            <v>-3588.44713612332</v>
          </cell>
          <cell r="B810">
            <v>-6790.05196011519</v>
          </cell>
          <cell r="C810">
            <v>-6366.22428771096</v>
          </cell>
          <cell r="D810">
            <v>-6043.79196709668</v>
          </cell>
          <cell r="E810">
            <v>-5745.94476642584</v>
          </cell>
          <cell r="F810">
            <v>-5460.44747350914</v>
          </cell>
          <cell r="G810">
            <v>-5211.29881801619</v>
          </cell>
          <cell r="H810">
            <v>-4959.71327173559</v>
          </cell>
          <cell r="I810">
            <v>-4690.71750581467</v>
          </cell>
          <cell r="J810">
            <v>-4401.45401292735</v>
          </cell>
          <cell r="K810">
            <v>-4090.05487516902</v>
          </cell>
          <cell r="L810">
            <v>-3756.29145721291</v>
          </cell>
          <cell r="M810">
            <v>-3401.48904076559</v>
          </cell>
          <cell r="N810">
            <v>-3039.48158513713</v>
          </cell>
          <cell r="O810">
            <v>-2658.68522695095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-3098.4114572457</v>
          </cell>
          <cell r="B811">
            <v>-5774.32956147615</v>
          </cell>
          <cell r="C811">
            <v>-5310.75167082806</v>
          </cell>
          <cell r="D811">
            <v>-4946.14126941193</v>
          </cell>
          <cell r="E811">
            <v>-4589.45354601629</v>
          </cell>
          <cell r="F811">
            <v>-4241.19049842374</v>
          </cell>
          <cell r="G811">
            <v>-3921.96030685375</v>
          </cell>
          <cell r="H811">
            <v>-3593.49727213349</v>
          </cell>
          <cell r="I811">
            <v>-3241.52341282514</v>
          </cell>
          <cell r="J811">
            <v>-2862.8638199471</v>
          </cell>
          <cell r="K811">
            <v>-2455.10891324396</v>
          </cell>
          <cell r="L811">
            <v>-2017.52899496928</v>
          </cell>
          <cell r="M811">
            <v>-1550.83091609533</v>
          </cell>
          <cell r="N811">
            <v>-1068.26066434954</v>
          </cell>
          <cell r="O811">
            <v>-557.522289473898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-3648.11461045584</v>
          </cell>
          <cell r="B812">
            <v>-6911.5878070245</v>
          </cell>
          <cell r="C812">
            <v>-6496.48930504066</v>
          </cell>
          <cell r="D812">
            <v>-6189.79975678064</v>
          </cell>
          <cell r="E812">
            <v>-5902.24971424899</v>
          </cell>
          <cell r="F812">
            <v>-5623.35639511955</v>
          </cell>
          <cell r="G812">
            <v>-5383.49222570456</v>
          </cell>
          <cell r="H812">
            <v>-5142.41818636229</v>
          </cell>
          <cell r="I812">
            <v>-4884.76625229512</v>
          </cell>
          <cell r="J812">
            <v>-4607.72431458908</v>
          </cell>
          <cell r="K812">
            <v>-4309.49793654624</v>
          </cell>
          <cell r="L812">
            <v>-3989.927500433</v>
          </cell>
          <cell r="M812">
            <v>-3650.42231733796</v>
          </cell>
          <cell r="N812">
            <v>-3304.89724559881</v>
          </cell>
          <cell r="O812">
            <v>-2941.86525504203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>
            <v>-3801.68298384863</v>
          </cell>
          <cell r="B813">
            <v>-7236.56173446523</v>
          </cell>
          <cell r="C813">
            <v>-6836.00422148967</v>
          </cell>
          <cell r="D813">
            <v>-6539.33113359999</v>
          </cell>
          <cell r="E813">
            <v>-6272.55982316152</v>
          </cell>
          <cell r="F813">
            <v>-6018.56145532685</v>
          </cell>
          <cell r="G813">
            <v>-5802.36448394461</v>
          </cell>
          <cell r="H813">
            <v>-5586.60408927423</v>
          </cell>
          <cell r="I813">
            <v>-5356.27205052041</v>
          </cell>
          <cell r="J813">
            <v>-5108.66353774547</v>
          </cell>
          <cell r="K813">
            <v>-4842.16166534493</v>
          </cell>
          <cell r="L813">
            <v>-4556.77250325387</v>
          </cell>
          <cell r="M813">
            <v>-4254.10826275611</v>
          </cell>
          <cell r="N813">
            <v>-3948.27810429181</v>
          </cell>
          <cell r="O813">
            <v>-3628.02873372934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-3693.92810085631</v>
          </cell>
          <cell r="B814">
            <v>-7007.89534077811</v>
          </cell>
          <cell r="C814">
            <v>-6596.56951639917</v>
          </cell>
          <cell r="D814">
            <v>-6295.6732805898</v>
          </cell>
          <cell r="E814">
            <v>-6012.86642954531</v>
          </cell>
          <cell r="F814">
            <v>-5737.1593042739</v>
          </cell>
          <cell r="G814">
            <v>-5503.45373260096</v>
          </cell>
          <cell r="H814">
            <v>-5269.53844643452</v>
          </cell>
          <cell r="I814">
            <v>-5019.61330320227</v>
          </cell>
          <cell r="J814">
            <v>-4750.89579908627</v>
          </cell>
          <cell r="K814">
            <v>-4461.64192221346</v>
          </cell>
          <cell r="L814">
            <v>-4151.73872568793</v>
          </cell>
          <cell r="M814">
            <v>-3822.65309527996</v>
          </cell>
          <cell r="N814">
            <v>-3488.35465301547</v>
          </cell>
          <cell r="O814">
            <v>-3137.42266452229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-3198.02987049983</v>
          </cell>
          <cell r="B815">
            <v>-5974.47159859739</v>
          </cell>
          <cell r="C815">
            <v>-5514.67517815639</v>
          </cell>
          <cell r="D815">
            <v>-5152.28473047081</v>
          </cell>
          <cell r="E815">
            <v>-4812.3881335781</v>
          </cell>
          <cell r="F815">
            <v>-4470.84455995176</v>
          </cell>
          <cell r="G815">
            <v>-4163.49233731603</v>
          </cell>
          <cell r="H815">
            <v>-3848.99284464831</v>
          </cell>
          <cell r="I815">
            <v>-3512.09385453277</v>
          </cell>
          <cell r="J815">
            <v>-3149.67452505923</v>
          </cell>
          <cell r="K815">
            <v>-2759.42470057432</v>
          </cell>
          <cell r="L815">
            <v>-2340.70478458413</v>
          </cell>
          <cell r="M815">
            <v>-1894.33490394597</v>
          </cell>
          <cell r="N815">
            <v>-1433.66693633555</v>
          </cell>
          <cell r="O815">
            <v>-946.535221793111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-3210.02986106938</v>
          </cell>
          <cell r="B816">
            <v>-6002.15070768665</v>
          </cell>
          <cell r="C816">
            <v>-5550.96976313384</v>
          </cell>
          <cell r="D816">
            <v>-5197.77596697425</v>
          </cell>
          <cell r="E816">
            <v>-4859.93365636242</v>
          </cell>
          <cell r="F816">
            <v>-4522.94656945339</v>
          </cell>
          <cell r="G816">
            <v>-4219.31593619538</v>
          </cell>
          <cell r="H816">
            <v>-3908.60056509236</v>
          </cell>
          <cell r="I816">
            <v>-3575.78260210793</v>
          </cell>
          <cell r="J816">
            <v>-3217.76055713916</v>
          </cell>
          <cell r="K816">
            <v>-2832.24985417563</v>
          </cell>
          <cell r="L816">
            <v>-2418.63650563423</v>
          </cell>
          <cell r="M816">
            <v>-1977.77009293973</v>
          </cell>
          <cell r="N816">
            <v>-1523.03237739957</v>
          </cell>
          <cell r="O816">
            <v>-1042.29176020007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-3158.91447341004</v>
          </cell>
          <cell r="B817">
            <v>-5893.40261942236</v>
          </cell>
          <cell r="C817">
            <v>-5432.13925057095</v>
          </cell>
          <cell r="D817">
            <v>-5070.77282962147</v>
          </cell>
          <cell r="E817">
            <v>-4722.8262796397</v>
          </cell>
          <cell r="F817">
            <v>-4378.86707245849</v>
          </cell>
          <cell r="G817">
            <v>-4066.77774233223</v>
          </cell>
          <cell r="H817">
            <v>-3746.62176619721</v>
          </cell>
          <cell r="I817">
            <v>-3403.6166048942</v>
          </cell>
          <cell r="J817">
            <v>-3034.61896437303</v>
          </cell>
          <cell r="K817">
            <v>-2637.27857284525</v>
          </cell>
          <cell r="L817">
            <v>-2210.91919527783</v>
          </cell>
          <cell r="M817">
            <v>-1756.31521719379</v>
          </cell>
          <cell r="N817">
            <v>-1286.77548236608</v>
          </cell>
          <cell r="O817">
            <v>-790.081697648281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-3445.24588504101</v>
          </cell>
          <cell r="B818">
            <v>-6489.69711500335</v>
          </cell>
          <cell r="C818">
            <v>-6051.37707968332</v>
          </cell>
          <cell r="D818">
            <v>-5713.56525476041</v>
          </cell>
          <cell r="E818">
            <v>-5396.72814439638</v>
          </cell>
          <cell r="F818">
            <v>-5091.85420357912</v>
          </cell>
          <cell r="G818">
            <v>-4821.23098954134</v>
          </cell>
          <cell r="H818">
            <v>-4546.11229639199</v>
          </cell>
          <cell r="I818">
            <v>-4251.71795624993</v>
          </cell>
          <cell r="J818">
            <v>-3935.09104960121</v>
          </cell>
          <cell r="K818">
            <v>-3594.19850273118</v>
          </cell>
          <cell r="L818">
            <v>-3228.65772809133</v>
          </cell>
          <cell r="M818">
            <v>-2839.6052937497</v>
          </cell>
          <cell r="N818">
            <v>-2440.69460475337</v>
          </cell>
          <cell r="O818">
            <v>-2020.12441686035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>
            <v>-3345.63956772027</v>
          </cell>
          <cell r="B819">
            <v>-6284.82306605018</v>
          </cell>
          <cell r="C819">
            <v>-5841.24156269503</v>
          </cell>
          <cell r="D819">
            <v>-5501.03186571622</v>
          </cell>
          <cell r="E819">
            <v>-5178.54759682487</v>
          </cell>
          <cell r="F819">
            <v>-4859.6898823597</v>
          </cell>
          <cell r="G819">
            <v>-4575.57867307449</v>
          </cell>
          <cell r="H819">
            <v>-4286.1227905766</v>
          </cell>
          <cell r="I819">
            <v>-3976.25123343081</v>
          </cell>
          <cell r="J819">
            <v>-3642.95042513537</v>
          </cell>
          <cell r="K819">
            <v>-3284.08553878157</v>
          </cell>
          <cell r="L819">
            <v>-2899.18118475545</v>
          </cell>
          <cell r="M819">
            <v>-2489.2579265175</v>
          </cell>
          <cell r="N819">
            <v>-2067.86015684465</v>
          </cell>
          <cell r="O819">
            <v>-1623.05315824237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-3398.17898011853</v>
          </cell>
          <cell r="B820">
            <v>-6389.60032457936</v>
          </cell>
          <cell r="C820">
            <v>-5948.18561347076</v>
          </cell>
          <cell r="D820">
            <v>-5613.16768666802</v>
          </cell>
          <cell r="E820">
            <v>-5297.85717863917</v>
          </cell>
          <cell r="F820">
            <v>-4986.12409314308</v>
          </cell>
          <cell r="G820">
            <v>-4709.24210104606</v>
          </cell>
          <cell r="H820">
            <v>-4427.63056702513</v>
          </cell>
          <cell r="I820">
            <v>-4126.22677694821</v>
          </cell>
          <cell r="J820">
            <v>-3802.04851480112</v>
          </cell>
          <cell r="K820">
            <v>-3453.01652122067</v>
          </cell>
          <cell r="L820">
            <v>-3078.70627332884</v>
          </cell>
          <cell r="M820">
            <v>-2680.20170887627</v>
          </cell>
          <cell r="N820">
            <v>-2271.10695620357</v>
          </cell>
          <cell r="O820">
            <v>-1839.56022944425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-3388.63130343332</v>
          </cell>
          <cell r="B821">
            <v>-6371.19508739838</v>
          </cell>
          <cell r="C821">
            <v>-5928.87975966291</v>
          </cell>
          <cell r="D821">
            <v>-5592.64180770708</v>
          </cell>
          <cell r="E821">
            <v>-5272.25282368735</v>
          </cell>
          <cell r="F821">
            <v>-4963.63971227238</v>
          </cell>
          <cell r="G821">
            <v>-4686.2613673918</v>
          </cell>
          <cell r="H821">
            <v>-4403.33478471385</v>
          </cell>
          <cell r="I821">
            <v>-4100.51118063811</v>
          </cell>
          <cell r="J821">
            <v>-3774.80336138815</v>
          </cell>
          <cell r="K821">
            <v>-3424.12267092567</v>
          </cell>
          <cell r="L821">
            <v>-3048.0361298143</v>
          </cell>
          <cell r="M821">
            <v>-2647.61697759706</v>
          </cell>
          <cell r="N821">
            <v>-2236.45939902196</v>
          </cell>
          <cell r="O821">
            <v>-1802.68930753827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-3094.47923442329</v>
          </cell>
          <cell r="B822">
            <v>-5763.07474695281</v>
          </cell>
          <cell r="C822">
            <v>-5298.54973356887</v>
          </cell>
          <cell r="D822">
            <v>-4941.51582137924</v>
          </cell>
          <cell r="E822">
            <v>-4590.79312852244</v>
          </cell>
          <cell r="F822">
            <v>-4248.82006682419</v>
          </cell>
          <cell r="G822">
            <v>-3931.11934005756</v>
          </cell>
          <cell r="H822">
            <v>-3603.52197578235</v>
          </cell>
          <cell r="I822">
            <v>-3252.48010931897</v>
          </cell>
          <cell r="J822">
            <v>-2874.82502081451</v>
          </cell>
          <cell r="K822">
            <v>-2468.15247011466</v>
          </cell>
          <cell r="L822">
            <v>-2031.73906460808</v>
          </cell>
          <cell r="M822">
            <v>-1566.29792726462</v>
          </cell>
          <cell r="N822">
            <v>-1085.08232734233</v>
          </cell>
          <cell r="O822">
            <v>-575.803638776411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-3158.42535979132</v>
          </cell>
          <cell r="B823">
            <v>-5896.81369692866</v>
          </cell>
          <cell r="C823">
            <v>-5437.40990857553</v>
          </cell>
          <cell r="D823">
            <v>-5068.73673527617</v>
          </cell>
          <cell r="E823">
            <v>-4714.49577366582</v>
          </cell>
          <cell r="F823">
            <v>-4373.58173149619</v>
          </cell>
          <cell r="G823">
            <v>-4061.79120859815</v>
          </cell>
          <cell r="H823">
            <v>-3741.3158855253</v>
          </cell>
          <cell r="I823">
            <v>-3397.96619906172</v>
          </cell>
          <cell r="J823">
            <v>-3028.59735646363</v>
          </cell>
          <cell r="K823">
            <v>-2630.85688821417</v>
          </cell>
          <cell r="L823">
            <v>-2204.06643219223</v>
          </cell>
          <cell r="M823">
            <v>-1748.99785265014</v>
          </cell>
          <cell r="N823">
            <v>-1278.95750540856</v>
          </cell>
          <cell r="O823">
            <v>-781.724187171379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-3418.69778744304</v>
          </cell>
          <cell r="B824">
            <v>-6435.66642185463</v>
          </cell>
          <cell r="C824">
            <v>-6001.55164159047</v>
          </cell>
          <cell r="D824">
            <v>-5671.27614274545</v>
          </cell>
          <cell r="E824">
            <v>-5358.73570667249</v>
          </cell>
          <cell r="F824">
            <v>-5063.91099210654</v>
          </cell>
          <cell r="G824">
            <v>-4794.03418867754</v>
          </cell>
          <cell r="H824">
            <v>-4518.0630337775</v>
          </cell>
          <cell r="I824">
            <v>-4222.74287368635</v>
          </cell>
          <cell r="J824">
            <v>-3905.11956369183</v>
          </cell>
          <cell r="K824">
            <v>-3563.15219638999</v>
          </cell>
          <cell r="L824">
            <v>-3196.45422391967</v>
          </cell>
          <cell r="M824">
            <v>-2806.15369176784</v>
          </cell>
          <cell r="N824">
            <v>-2405.89907558944</v>
          </cell>
          <cell r="O824">
            <v>-1983.87956424977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-3504.33146913359</v>
          </cell>
          <cell r="B825">
            <v>-6613.95825258601</v>
          </cell>
          <cell r="C825">
            <v>-6188.40992029109</v>
          </cell>
          <cell r="D825">
            <v>-5870.79116202687</v>
          </cell>
          <cell r="E825">
            <v>-5577.50860772524</v>
          </cell>
          <cell r="F825">
            <v>-5281.44657351785</v>
          </cell>
          <cell r="G825">
            <v>-5022.0286428228</v>
          </cell>
          <cell r="H825">
            <v>-4759.70702479909</v>
          </cell>
          <cell r="I825">
            <v>-4479.11914891345</v>
          </cell>
          <cell r="J825">
            <v>-4177.36767697427</v>
          </cell>
          <cell r="K825">
            <v>-3852.50774203646</v>
          </cell>
          <cell r="L825">
            <v>-3504.24187409251</v>
          </cell>
          <cell r="M825">
            <v>-3133.80780091565</v>
          </cell>
          <cell r="N825">
            <v>-2754.95850628069</v>
          </cell>
          <cell r="O825">
            <v>-2356.00948949704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-3629.11667385228</v>
          </cell>
          <cell r="B826">
            <v>-6879.26058382936</v>
          </cell>
          <cell r="C826">
            <v>-6462.25422123089</v>
          </cell>
          <cell r="D826">
            <v>-6145.50310951809</v>
          </cell>
          <cell r="E826">
            <v>-5854.17781925446</v>
          </cell>
          <cell r="F826">
            <v>-5575.6579652889</v>
          </cell>
          <cell r="G826">
            <v>-5333.5654113433</v>
          </cell>
          <cell r="H826">
            <v>-5089.59492152543</v>
          </cell>
          <cell r="I826">
            <v>-4828.81609201392</v>
          </cell>
          <cell r="J826">
            <v>-4548.40551386265</v>
          </cell>
          <cell r="K826">
            <v>-4246.54815143538</v>
          </cell>
          <cell r="L826">
            <v>-3923.06567581036</v>
          </cell>
          <cell r="M826">
            <v>-3579.34392378261</v>
          </cell>
          <cell r="N826">
            <v>-3229.27576753304</v>
          </cell>
          <cell r="O826">
            <v>-2861.34717338168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-3543.56480151067</v>
          </cell>
          <cell r="B827">
            <v>-6697.46635671344</v>
          </cell>
          <cell r="C827">
            <v>-6272.24398672369</v>
          </cell>
          <cell r="D827">
            <v>-5954.13560996056</v>
          </cell>
          <cell r="E827">
            <v>-5662.2905729775</v>
          </cell>
          <cell r="F827">
            <v>-5375.58989038083</v>
          </cell>
          <cell r="G827">
            <v>-5122.31699670899</v>
          </cell>
          <cell r="H827">
            <v>-4865.95280974311</v>
          </cell>
          <cell r="I827">
            <v>-4591.7952819184</v>
          </cell>
          <cell r="J827">
            <v>-4296.97148868936</v>
          </cell>
          <cell r="K827">
            <v>-3979.57859091396</v>
          </cell>
          <cell r="L827">
            <v>-3639.35790088313</v>
          </cell>
          <cell r="M827">
            <v>-3277.59511843901</v>
          </cell>
          <cell r="N827">
            <v>-2908.08874462183</v>
          </cell>
          <cell r="O827">
            <v>-2519.20950862994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-3397.91017910839</v>
          </cell>
          <cell r="B828">
            <v>-6393.46016202246</v>
          </cell>
          <cell r="C828">
            <v>-5952.23440822345</v>
          </cell>
          <cell r="D828">
            <v>-5609.62898071721</v>
          </cell>
          <cell r="E828">
            <v>-5286.72774107126</v>
          </cell>
          <cell r="F828">
            <v>-4968.59704897539</v>
          </cell>
          <cell r="G828">
            <v>-4689.73182584178</v>
          </cell>
          <cell r="H828">
            <v>-4406.666563976</v>
          </cell>
          <cell r="I828">
            <v>-4103.69584204473</v>
          </cell>
          <cell r="J828">
            <v>-3777.82906548145</v>
          </cell>
          <cell r="K828">
            <v>-3426.97742226035</v>
          </cell>
          <cell r="L828">
            <v>-3050.70631205938</v>
          </cell>
          <cell r="M828">
            <v>-2650.08860699848</v>
          </cell>
          <cell r="N828">
            <v>-2238.71671658242</v>
          </cell>
          <cell r="O828">
            <v>-1804.71602049663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-3108.25276746373</v>
          </cell>
          <cell r="B829">
            <v>-5793.47431495265</v>
          </cell>
          <cell r="C829">
            <v>-5329.78491103024</v>
          </cell>
          <cell r="D829">
            <v>-4971.32534403685</v>
          </cell>
          <cell r="E829">
            <v>-4627.38327176923</v>
          </cell>
          <cell r="F829">
            <v>-4277.46498616939</v>
          </cell>
          <cell r="G829">
            <v>-3959.72776685272</v>
          </cell>
          <cell r="H829">
            <v>-3633.71921462091</v>
          </cell>
          <cell r="I829">
            <v>-3284.39310881668</v>
          </cell>
          <cell r="J829">
            <v>-2908.58633197092</v>
          </cell>
          <cell r="K829">
            <v>-2503.9061162894</v>
          </cell>
          <cell r="L829">
            <v>-2069.63918182433</v>
          </cell>
          <cell r="M829">
            <v>-1606.51168576979</v>
          </cell>
          <cell r="N829">
            <v>-1127.78880700043</v>
          </cell>
          <cell r="O829">
            <v>-621.196890130828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-3632.33674109771</v>
          </cell>
          <cell r="B830">
            <v>-6874.78994435232</v>
          </cell>
          <cell r="C830">
            <v>-6453.89026664663</v>
          </cell>
          <cell r="D830">
            <v>-6136.56718527799</v>
          </cell>
          <cell r="E830">
            <v>-5844.09559191353</v>
          </cell>
          <cell r="F830">
            <v>-5557.80017594764</v>
          </cell>
          <cell r="G830">
            <v>-5313.05984823834</v>
          </cell>
          <cell r="H830">
            <v>-5067.22414411677</v>
          </cell>
          <cell r="I830">
            <v>-4804.43685755448</v>
          </cell>
          <cell r="J830">
            <v>-4521.86162045553</v>
          </cell>
          <cell r="K830">
            <v>-4217.67178191767</v>
          </cell>
          <cell r="L830">
            <v>-3891.675523063</v>
          </cell>
          <cell r="M830">
            <v>-3545.24506721733</v>
          </cell>
          <cell r="N830">
            <v>-3192.25769249612</v>
          </cell>
          <cell r="O830">
            <v>-2821.18348429334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-3206.37034273425</v>
          </cell>
          <cell r="B831">
            <v>-5995.06653592568</v>
          </cell>
          <cell r="C831">
            <v>-5541.76468039717</v>
          </cell>
          <cell r="D831">
            <v>-5185.28675662732</v>
          </cell>
          <cell r="E831">
            <v>-4850.99270460793</v>
          </cell>
          <cell r="F831">
            <v>-4518.04428280699</v>
          </cell>
          <cell r="G831">
            <v>-4214.78694922264</v>
          </cell>
          <cell r="H831">
            <v>-3903.90175781968</v>
          </cell>
          <cell r="I831">
            <v>-3570.89975428728</v>
          </cell>
          <cell r="J831">
            <v>-3212.67956755187</v>
          </cell>
          <cell r="K831">
            <v>-2826.95518696915</v>
          </cell>
          <cell r="L831">
            <v>-2413.11172605194</v>
          </cell>
          <cell r="M831">
            <v>-1971.99718316759</v>
          </cell>
          <cell r="N831">
            <v>-1516.99222803835</v>
          </cell>
          <cell r="O831">
            <v>-1035.96347115369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-3511.89765130768</v>
          </cell>
          <cell r="B832">
            <v>-6632.84908241303</v>
          </cell>
          <cell r="C832">
            <v>-6208.85739795016</v>
          </cell>
          <cell r="D832">
            <v>-5885.23329099591</v>
          </cell>
          <cell r="E832">
            <v>-5574.11322576757</v>
          </cell>
          <cell r="F832">
            <v>-5273.97670876484</v>
          </cell>
          <cell r="G832">
            <v>-5013.50903186658</v>
          </cell>
          <cell r="H832">
            <v>-4750.20135522605</v>
          </cell>
          <cell r="I832">
            <v>-4468.55272193289</v>
          </cell>
          <cell r="J832">
            <v>-4165.65781044526</v>
          </cell>
          <cell r="K832">
            <v>-3839.56594209591</v>
          </cell>
          <cell r="L832">
            <v>-3489.97222822737</v>
          </cell>
          <cell r="M832">
            <v>-3118.10749931662</v>
          </cell>
          <cell r="N832">
            <v>-2737.71620910436</v>
          </cell>
          <cell r="O832">
            <v>-2337.10576194004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-3180.52628791639</v>
          </cell>
          <cell r="B833">
            <v>-5940.19767512441</v>
          </cell>
          <cell r="C833">
            <v>-5479.72020347458</v>
          </cell>
          <cell r="D833">
            <v>-5121.67186763168</v>
          </cell>
          <cell r="E833">
            <v>-4776.85993582299</v>
          </cell>
          <cell r="F833">
            <v>-4435.00680857118</v>
          </cell>
          <cell r="G833">
            <v>-4126.08190052867</v>
          </cell>
          <cell r="H833">
            <v>-3809.53199383769</v>
          </cell>
          <cell r="I833">
            <v>-3470.41854126671</v>
          </cell>
          <cell r="J833">
            <v>-3105.61371009319</v>
          </cell>
          <cell r="K833">
            <v>-2712.79246974658</v>
          </cell>
          <cell r="L833">
            <v>-2291.3022336638</v>
          </cell>
          <cell r="M833">
            <v>-1841.9462443194</v>
          </cell>
          <cell r="N833">
            <v>-1378.0610700886</v>
          </cell>
          <cell r="O833">
            <v>-887.461667349599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-3571.63128027586</v>
          </cell>
          <cell r="B834">
            <v>-6755.84083810564</v>
          </cell>
          <cell r="C834">
            <v>-6333.64264541781</v>
          </cell>
          <cell r="D834">
            <v>-6020.04174145084</v>
          </cell>
          <cell r="E834">
            <v>-5723.45699119903</v>
          </cell>
          <cell r="F834">
            <v>-5441.16486177898</v>
          </cell>
          <cell r="G834">
            <v>-5191.93918648755</v>
          </cell>
          <cell r="H834">
            <v>-4939.65246854133</v>
          </cell>
          <cell r="I834">
            <v>-4669.89652476987</v>
          </cell>
          <cell r="J834">
            <v>-4379.81466128828</v>
          </cell>
          <cell r="K834">
            <v>-4067.53294324666</v>
          </cell>
          <cell r="L834">
            <v>-3732.81910545912</v>
          </cell>
          <cell r="M834">
            <v>-3376.99180816591</v>
          </cell>
          <cell r="N834">
            <v>-3013.88058498092</v>
          </cell>
          <cell r="O834">
            <v>-2631.89409344132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-3769.19671535356</v>
          </cell>
          <cell r="B835">
            <v>-7159.30043624434</v>
          </cell>
          <cell r="C835">
            <v>-6749.3249394158</v>
          </cell>
          <cell r="D835">
            <v>-6454.15000574494</v>
          </cell>
          <cell r="E835">
            <v>-6181.93438579592</v>
          </cell>
          <cell r="F835">
            <v>-5919.48919868531</v>
          </cell>
          <cell r="G835">
            <v>-5696.70386214943</v>
          </cell>
          <cell r="H835">
            <v>-5474.18168224276</v>
          </cell>
          <cell r="I835">
            <v>-5236.55470583135</v>
          </cell>
          <cell r="J835">
            <v>-4981.08640742572</v>
          </cell>
          <cell r="K835">
            <v>-4706.11335630116</v>
          </cell>
          <cell r="L835">
            <v>-4411.59659337473</v>
          </cell>
          <cell r="M835">
            <v>-4099.09493515907</v>
          </cell>
          <cell r="N835">
            <v>-3782.66487218175</v>
          </cell>
          <cell r="O835">
            <v>-3450.99148146293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-3700.57368843986</v>
          </cell>
          <cell r="B836">
            <v>-7025.27893252505</v>
          </cell>
          <cell r="C836">
            <v>-6616.65305461481</v>
          </cell>
          <cell r="D836">
            <v>-6312.43700378443</v>
          </cell>
          <cell r="E836">
            <v>-6031.3478305098</v>
          </cell>
          <cell r="F836">
            <v>-5765.78637652605</v>
          </cell>
          <cell r="G836">
            <v>-5535.30060822716</v>
          </cell>
          <cell r="H836">
            <v>-5303.5782925077</v>
          </cell>
          <cell r="I836">
            <v>-5056.01795902724</v>
          </cell>
          <cell r="J836">
            <v>-4789.8485646104</v>
          </cell>
          <cell r="K836">
            <v>-4503.34084988149</v>
          </cell>
          <cell r="L836">
            <v>-4196.39677113735</v>
          </cell>
          <cell r="M836">
            <v>-3870.50021858108</v>
          </cell>
          <cell r="N836">
            <v>-3539.63819450326</v>
          </cell>
          <cell r="O836">
            <v>-3192.40963833794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-3114.06170525899</v>
          </cell>
          <cell r="B837">
            <v>-5801.67949754135</v>
          </cell>
          <cell r="C837">
            <v>-5337.0058020416</v>
          </cell>
          <cell r="D837">
            <v>-4977.79653248997</v>
          </cell>
          <cell r="E837">
            <v>-4625.53067305833</v>
          </cell>
          <cell r="F837">
            <v>-4277.15308553552</v>
          </cell>
          <cell r="G837">
            <v>-3959.53675991694</v>
          </cell>
          <cell r="H837">
            <v>-3633.19703399255</v>
          </cell>
          <cell r="I837">
            <v>-3283.51584871107</v>
          </cell>
          <cell r="J837">
            <v>-2907.32610238068</v>
          </cell>
          <cell r="K837">
            <v>-2502.23345359417</v>
          </cell>
          <cell r="L837">
            <v>-2067.5218004743</v>
          </cell>
          <cell r="M837">
            <v>-1603.91532839604</v>
          </cell>
          <cell r="N837">
            <v>-1124.67602215344</v>
          </cell>
          <cell r="O837">
            <v>-617.527853499738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-3531.11747457151</v>
          </cell>
          <cell r="B838">
            <v>-6668.13127312713</v>
          </cell>
          <cell r="C838">
            <v>-6236.61653238517</v>
          </cell>
          <cell r="D838">
            <v>-5914.68235562952</v>
          </cell>
          <cell r="E838">
            <v>-5612.24935126233</v>
          </cell>
          <cell r="F838">
            <v>-5320.96205994985</v>
          </cell>
          <cell r="G838">
            <v>-5064.0135200451</v>
          </cell>
          <cell r="H838">
            <v>-4803.68316743591</v>
          </cell>
          <cell r="I838">
            <v>-4525.24837610697</v>
          </cell>
          <cell r="J838">
            <v>-4225.8158383979</v>
          </cell>
          <cell r="K838">
            <v>-3903.45593408735</v>
          </cell>
          <cell r="L838">
            <v>-3557.88310913918</v>
          </cell>
          <cell r="M838">
            <v>-3190.352218391</v>
          </cell>
          <cell r="N838">
            <v>-2814.6304162753</v>
          </cell>
          <cell r="O838">
            <v>-2419.05275888939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-3735.82284262268</v>
          </cell>
          <cell r="B839">
            <v>-7093.15293097219</v>
          </cell>
          <cell r="C839">
            <v>-6683.88301167628</v>
          </cell>
          <cell r="D839">
            <v>-6382.40552765684</v>
          </cell>
          <cell r="E839">
            <v>-6105.19653327562</v>
          </cell>
          <cell r="F839">
            <v>-5840.0469755698</v>
          </cell>
          <cell r="G839">
            <v>-5613.01106543257</v>
          </cell>
          <cell r="H839">
            <v>-5385.59891395042</v>
          </cell>
          <cell r="I839">
            <v>-5142.69317836911</v>
          </cell>
          <cell r="J839">
            <v>-4881.53796455607</v>
          </cell>
          <cell r="K839">
            <v>-4600.4351498983</v>
          </cell>
          <cell r="L839">
            <v>-4299.31411206845</v>
          </cell>
          <cell r="M839">
            <v>-3979.69411382182</v>
          </cell>
          <cell r="N839">
            <v>-3655.59445368063</v>
          </cell>
          <cell r="O839">
            <v>-3315.65469693467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>
            <v>-3228.96827807721</v>
          </cell>
          <cell r="B840">
            <v>-6043.97647071244</v>
          </cell>
          <cell r="C840">
            <v>-5588.28994101721</v>
          </cell>
          <cell r="D840">
            <v>-5234.11701803462</v>
          </cell>
          <cell r="E840">
            <v>-4895.79851445913</v>
          </cell>
          <cell r="F840">
            <v>-4566.26017116645</v>
          </cell>
          <cell r="G840">
            <v>-4265.96185806042</v>
          </cell>
          <cell r="H840">
            <v>-3958.01329406836</v>
          </cell>
          <cell r="I840">
            <v>-3628.1818054012</v>
          </cell>
          <cell r="J840">
            <v>-3273.37720668522</v>
          </cell>
          <cell r="K840">
            <v>-2891.3344506454</v>
          </cell>
          <cell r="L840">
            <v>-2481.45755280347</v>
          </cell>
          <cell r="M840">
            <v>-2044.61838314336</v>
          </cell>
          <cell r="N840">
            <v>-1594.21983402394</v>
          </cell>
          <cell r="O840">
            <v>-1118.15596596792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-3731.08830197503</v>
          </cell>
          <cell r="B841">
            <v>-7079.03944764868</v>
          </cell>
          <cell r="C841">
            <v>-6668.15030143647</v>
          </cell>
          <cell r="D841">
            <v>-6370.11624726261</v>
          </cell>
          <cell r="E841">
            <v>-6096.52530349683</v>
          </cell>
          <cell r="F841">
            <v>-5835.57975570524</v>
          </cell>
          <cell r="G841">
            <v>-5608.98973770117</v>
          </cell>
          <cell r="H841">
            <v>-5381.44385863651</v>
          </cell>
          <cell r="I841">
            <v>-5138.39299611945</v>
          </cell>
          <cell r="J841">
            <v>-4877.08157171558</v>
          </cell>
          <cell r="K841">
            <v>-4595.81026864429</v>
          </cell>
          <cell r="L841">
            <v>-4294.50781299605</v>
          </cell>
          <cell r="M841">
            <v>-3974.69216220576</v>
          </cell>
          <cell r="N841">
            <v>-3650.38181129403</v>
          </cell>
          <cell r="O841">
            <v>-3310.2148565169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-3494.23124579602</v>
          </cell>
          <cell r="B842">
            <v>-6591.6646698878</v>
          </cell>
          <cell r="C842">
            <v>-6158.76717574029</v>
          </cell>
          <cell r="D842">
            <v>-5836.94827301619</v>
          </cell>
          <cell r="E842">
            <v>-5524.77672840043</v>
          </cell>
          <cell r="F842">
            <v>-5224.22657671803</v>
          </cell>
          <cell r="G842">
            <v>-4961.08748530273</v>
          </cell>
          <cell r="H842">
            <v>-4694.51239883479</v>
          </cell>
          <cell r="I842">
            <v>-4409.33812325813</v>
          </cell>
          <cell r="J842">
            <v>-4102.64468700764</v>
          </cell>
          <cell r="K842">
            <v>-3772.45872671797</v>
          </cell>
          <cell r="L842">
            <v>-3418.45376374012</v>
          </cell>
          <cell r="M842">
            <v>-3041.83465115921</v>
          </cell>
          <cell r="N842">
            <v>-2656.32055994482</v>
          </cell>
          <cell r="O842">
            <v>-2250.18893759485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-3593.34092518861</v>
          </cell>
          <cell r="B843">
            <v>-6805.00804858593</v>
          </cell>
          <cell r="C843">
            <v>-6387.16640727239</v>
          </cell>
          <cell r="D843">
            <v>-6074.75477897837</v>
          </cell>
          <cell r="E843">
            <v>-5780.83168508265</v>
          </cell>
          <cell r="F843">
            <v>-5495.74807128083</v>
          </cell>
          <cell r="G843">
            <v>-5248.8282690594</v>
          </cell>
          <cell r="H843">
            <v>-4999.97168651185</v>
          </cell>
          <cell r="I843">
            <v>-4733.91779331526</v>
          </cell>
          <cell r="J843">
            <v>-4447.82436921235</v>
          </cell>
          <cell r="K843">
            <v>-4139.8415568481</v>
          </cell>
          <cell r="L843">
            <v>-3809.75952657356</v>
          </cell>
          <cell r="M843">
            <v>-3458.92444943232</v>
          </cell>
          <cell r="N843">
            <v>-3101.19217203942</v>
          </cell>
          <cell r="O843">
            <v>-2725.00304121719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-3514.7747717787</v>
          </cell>
          <cell r="B844">
            <v>-6636.53714167202</v>
          </cell>
          <cell r="C844">
            <v>-6210.30615654827</v>
          </cell>
          <cell r="D844">
            <v>-5889.62884403367</v>
          </cell>
          <cell r="E844">
            <v>-5590.97390777908</v>
          </cell>
          <cell r="F844">
            <v>-5294.02381885987</v>
          </cell>
          <cell r="G844">
            <v>-5034.99476431319</v>
          </cell>
          <cell r="H844">
            <v>-4773.19807284757</v>
          </cell>
          <cell r="I844">
            <v>-4493.17862183863</v>
          </cell>
          <cell r="J844">
            <v>-4192.03920935131</v>
          </cell>
          <cell r="K844">
            <v>-3867.83925661593</v>
          </cell>
          <cell r="L844">
            <v>-3520.28420002331</v>
          </cell>
          <cell r="M844">
            <v>-3150.61652731497</v>
          </cell>
          <cell r="N844">
            <v>-2772.59272382395</v>
          </cell>
          <cell r="O844">
            <v>-2374.5336901918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-3356.68234269615</v>
          </cell>
          <cell r="B845">
            <v>-6305.64212954086</v>
          </cell>
          <cell r="C845">
            <v>-5859.01006896653</v>
          </cell>
          <cell r="D845">
            <v>-5520.86868483699</v>
          </cell>
          <cell r="E845">
            <v>-5204.69083616986</v>
          </cell>
          <cell r="F845">
            <v>-4888.57968467625</v>
          </cell>
          <cell r="G845">
            <v>-4606.22961333989</v>
          </cell>
          <cell r="H845">
            <v>-4318.61499418192</v>
          </cell>
          <cell r="I845">
            <v>-4010.73071202024</v>
          </cell>
          <cell r="J845">
            <v>-3679.57090430717</v>
          </cell>
          <cell r="K845">
            <v>-3323.01368476847</v>
          </cell>
          <cell r="L845">
            <v>-2940.59569293622</v>
          </cell>
          <cell r="M845">
            <v>-2533.35227444433</v>
          </cell>
          <cell r="N845">
            <v>-2114.84193264816</v>
          </cell>
          <cell r="O845">
            <v>-1673.14697524601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-3576.15403613058</v>
          </cell>
          <cell r="B846">
            <v>-6763.13399413332</v>
          </cell>
          <cell r="C846">
            <v>-6341.97306815838</v>
          </cell>
          <cell r="D846">
            <v>-6029.36542485345</v>
          </cell>
          <cell r="E846">
            <v>-5733.23197101771</v>
          </cell>
          <cell r="F846">
            <v>-5446.12884221775</v>
          </cell>
          <cell r="G846">
            <v>-5196.26171486645</v>
          </cell>
          <cell r="H846">
            <v>-4944.07070554667</v>
          </cell>
          <cell r="I846">
            <v>-4674.41926841444</v>
          </cell>
          <cell r="J846">
            <v>-4384.44977882891</v>
          </cell>
          <cell r="K846">
            <v>-4072.28936123107</v>
          </cell>
          <cell r="L846">
            <v>-3737.70603808587</v>
          </cell>
          <cell r="M846">
            <v>-3382.019590296</v>
          </cell>
          <cell r="N846">
            <v>-3019.05994845722</v>
          </cell>
          <cell r="O846">
            <v>-2637.2370085878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-3394.90881035682</v>
          </cell>
          <cell r="B847">
            <v>-6377.98532332938</v>
          </cell>
          <cell r="C847">
            <v>-5932.82392300154</v>
          </cell>
          <cell r="D847">
            <v>-5592.77556354275</v>
          </cell>
          <cell r="E847">
            <v>-5278.60925340657</v>
          </cell>
          <cell r="F847">
            <v>-4972.76001659456</v>
          </cell>
          <cell r="G847">
            <v>-4695.9460963163</v>
          </cell>
          <cell r="H847">
            <v>-4413.40673294033</v>
          </cell>
          <cell r="I847">
            <v>-4111.00248846817</v>
          </cell>
          <cell r="J847">
            <v>-3785.74621103807</v>
          </cell>
          <cell r="K847">
            <v>-3435.55242485572</v>
          </cell>
          <cell r="L847">
            <v>-3059.99027957384</v>
          </cell>
          <cell r="M847">
            <v>-2660.13654149246</v>
          </cell>
          <cell r="N847">
            <v>-2249.5879635267</v>
          </cell>
          <cell r="O847">
            <v>-1816.47445904768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-3214.93067871804</v>
          </cell>
          <cell r="B848">
            <v>-6015.52567012283</v>
          </cell>
          <cell r="C848">
            <v>-5564.6933289528</v>
          </cell>
          <cell r="D848">
            <v>-5217.71084082527</v>
          </cell>
          <cell r="E848">
            <v>-4882.5590864246</v>
          </cell>
          <cell r="F848">
            <v>-4553.57574990975</v>
          </cell>
          <cell r="G848">
            <v>-4253.05561653171</v>
          </cell>
          <cell r="H848">
            <v>-3944.76743196862</v>
          </cell>
          <cell r="I848">
            <v>-3614.56617992411</v>
          </cell>
          <cell r="J848">
            <v>-3259.36379104407</v>
          </cell>
          <cell r="K848">
            <v>-2876.89180372482</v>
          </cell>
          <cell r="L848">
            <v>-2466.55291189485</v>
          </cell>
          <cell r="M848">
            <v>-2029.21532282163</v>
          </cell>
          <cell r="N848">
            <v>-1578.28022032588</v>
          </cell>
          <cell r="O848">
            <v>-1101.63758522935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-3516.82972725495</v>
          </cell>
          <cell r="B849">
            <v>-6637.1950359086</v>
          </cell>
          <cell r="C849">
            <v>-6206.75709124397</v>
          </cell>
          <cell r="D849">
            <v>-5881.17302342578</v>
          </cell>
          <cell r="E849">
            <v>-5583.3560736959</v>
          </cell>
          <cell r="F849">
            <v>-5286.0388390441</v>
          </cell>
          <cell r="G849">
            <v>-5026.25827589881</v>
          </cell>
          <cell r="H849">
            <v>-4763.65166156252</v>
          </cell>
          <cell r="I849">
            <v>-4482.76016226259</v>
          </cell>
          <cell r="J849">
            <v>-4180.68086712587</v>
          </cell>
          <cell r="K849">
            <v>-3855.468177477</v>
          </cell>
          <cell r="L849">
            <v>-3506.82165130375</v>
          </cell>
          <cell r="M849">
            <v>-3135.97788666324</v>
          </cell>
          <cell r="N849">
            <v>-2756.6865768983</v>
          </cell>
          <cell r="O849">
            <v>-2357.26174845468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-3245.20633246945</v>
          </cell>
          <cell r="B850">
            <v>-6077.40322650503</v>
          </cell>
          <cell r="C850">
            <v>-5628.10532791959</v>
          </cell>
          <cell r="D850">
            <v>-5284.69298472248</v>
          </cell>
          <cell r="E850">
            <v>-4951.99820325067</v>
          </cell>
          <cell r="F850">
            <v>-4619.45219815868</v>
          </cell>
          <cell r="G850">
            <v>-4321.4820535348</v>
          </cell>
          <cell r="H850">
            <v>-4017.06386720198</v>
          </cell>
          <cell r="I850">
            <v>-3691.04127571458</v>
          </cell>
          <cell r="J850">
            <v>-3340.34046944419</v>
          </cell>
          <cell r="K850">
            <v>-2962.72075281423</v>
          </cell>
          <cell r="L850">
            <v>-2557.60960753481</v>
          </cell>
          <cell r="M850">
            <v>-2125.90682708572</v>
          </cell>
          <cell r="N850">
            <v>-1681.04275952895</v>
          </cell>
          <cell r="O850">
            <v>-1210.94368811418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-3478.34955854427</v>
          </cell>
          <cell r="B851">
            <v>-6562.65277439796</v>
          </cell>
          <cell r="C851">
            <v>-6132.98374290496</v>
          </cell>
          <cell r="D851">
            <v>-5809.28566158766</v>
          </cell>
          <cell r="E851">
            <v>-5498.25388956735</v>
          </cell>
          <cell r="F851">
            <v>-5201.60951541013</v>
          </cell>
          <cell r="G851">
            <v>-4938.23041310512</v>
          </cell>
          <cell r="H851">
            <v>-4670.6681750775</v>
          </cell>
          <cell r="I851">
            <v>-4384.42562288355</v>
          </cell>
          <cell r="J851">
            <v>-4076.58178393747</v>
          </cell>
          <cell r="K851">
            <v>-3745.15544697005</v>
          </cell>
          <cell r="L851">
            <v>-3389.81447888058</v>
          </cell>
          <cell r="M851">
            <v>-3011.75497840795</v>
          </cell>
          <cell r="N851">
            <v>-2624.68934347764</v>
          </cell>
          <cell r="O851">
            <v>-2216.88506180966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-3259.71667365276</v>
          </cell>
          <cell r="B852">
            <v>-6106.81986018633</v>
          </cell>
          <cell r="C852">
            <v>-5653.73578815894</v>
          </cell>
          <cell r="D852">
            <v>-5307.62447963918</v>
          </cell>
          <cell r="E852">
            <v>-4983.73399196333</v>
          </cell>
          <cell r="F852">
            <v>-4654.93419274441</v>
          </cell>
          <cell r="G852">
            <v>-4359.12090757586</v>
          </cell>
          <cell r="H852">
            <v>-4056.93850688392</v>
          </cell>
          <cell r="I852">
            <v>-3733.3291843195</v>
          </cell>
          <cell r="J852">
            <v>-3385.22829191504</v>
          </cell>
          <cell r="K852">
            <v>-3010.41090703984</v>
          </cell>
          <cell r="L852">
            <v>-2608.31906599356</v>
          </cell>
          <cell r="M852">
            <v>-2179.87056603056</v>
          </cell>
          <cell r="N852">
            <v>-1738.51283739282</v>
          </cell>
          <cell r="O852">
            <v>-1272.19289091843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-3178.6854540613</v>
          </cell>
          <cell r="B853">
            <v>-5939.64482346759</v>
          </cell>
          <cell r="C853">
            <v>-5486.69730118684</v>
          </cell>
          <cell r="D853">
            <v>-5130.974323625</v>
          </cell>
          <cell r="E853">
            <v>-4792.44889637717</v>
          </cell>
          <cell r="F853">
            <v>-4455.51268914104</v>
          </cell>
          <cell r="G853">
            <v>-4148.70394073997</v>
          </cell>
          <cell r="H853">
            <v>-3834.01863425911</v>
          </cell>
          <cell r="I853">
            <v>-3496.91391750577</v>
          </cell>
          <cell r="J853">
            <v>-3134.2738766378</v>
          </cell>
          <cell r="K853">
            <v>-2743.78539330792</v>
          </cell>
          <cell r="L853">
            <v>-2324.80910381778</v>
          </cell>
          <cell r="M853">
            <v>-1878.1621336872</v>
          </cell>
          <cell r="N853">
            <v>-1417.19637845835</v>
          </cell>
          <cell r="O853">
            <v>-929.742945219353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-3159.32548594707</v>
          </cell>
          <cell r="B854">
            <v>-5900.28779394444</v>
          </cell>
          <cell r="C854">
            <v>-5443.18549494777</v>
          </cell>
          <cell r="D854">
            <v>-5082.56975295305</v>
          </cell>
          <cell r="E854">
            <v>-4737.15919201609</v>
          </cell>
          <cell r="F854">
            <v>-4398.10746934619</v>
          </cell>
          <cell r="G854">
            <v>-4088.06901641151</v>
          </cell>
          <cell r="H854">
            <v>-3769.60753980241</v>
          </cell>
          <cell r="I854">
            <v>-3428.42818917137</v>
          </cell>
          <cell r="J854">
            <v>-3061.39814439373</v>
          </cell>
          <cell r="K854">
            <v>-2666.17806302842</v>
          </cell>
          <cell r="L854">
            <v>-2242.10363596389</v>
          </cell>
          <cell r="M854">
            <v>-1789.96195987642</v>
          </cell>
          <cell r="N854">
            <v>-1323.07571710056</v>
          </cell>
          <cell r="O854">
            <v>-829.241386766527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-3178.41919797927</v>
          </cell>
          <cell r="B855">
            <v>-5939.78664595228</v>
          </cell>
          <cell r="C855">
            <v>-5485.56814980918</v>
          </cell>
          <cell r="D855">
            <v>-5134.12847848434</v>
          </cell>
          <cell r="E855">
            <v>-4796.44651103095</v>
          </cell>
          <cell r="F855">
            <v>-4463.72271198597</v>
          </cell>
          <cell r="G855">
            <v>-4158.14736385637</v>
          </cell>
          <cell r="H855">
            <v>-3844.22060881433</v>
          </cell>
          <cell r="I855">
            <v>-3507.93318677174</v>
          </cell>
          <cell r="J855">
            <v>-3146.17391539761</v>
          </cell>
          <cell r="K855">
            <v>-2756.63455649595</v>
          </cell>
          <cell r="L855">
            <v>-2338.68109592046</v>
          </cell>
          <cell r="M855">
            <v>-1893.13633808093</v>
          </cell>
          <cell r="N855">
            <v>-1433.35838423819</v>
          </cell>
          <cell r="O855">
            <v>-947.184943003421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>
            <v>-3335.48582060351</v>
          </cell>
          <cell r="B856">
            <v>-6266.29371995093</v>
          </cell>
          <cell r="C856">
            <v>-5822.39380402652</v>
          </cell>
          <cell r="D856">
            <v>-5482.09724735376</v>
          </cell>
          <cell r="E856">
            <v>-5154.24185479184</v>
          </cell>
          <cell r="F856">
            <v>-4842.85713248134</v>
          </cell>
          <cell r="G856">
            <v>-4559.36048363915</v>
          </cell>
          <cell r="H856">
            <v>-4269.15562910894</v>
          </cell>
          <cell r="I856">
            <v>-3958.47404629724</v>
          </cell>
          <cell r="J856">
            <v>-3624.30085079611</v>
          </cell>
          <cell r="K856">
            <v>-3264.4954205516</v>
          </cell>
          <cell r="L856">
            <v>-2878.57793676721</v>
          </cell>
          <cell r="M856">
            <v>-2467.56246587587</v>
          </cell>
          <cell r="N856">
            <v>-2044.98812324186</v>
          </cell>
          <cell r="O856">
            <v>-1598.91278026267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-3387.54049989683</v>
          </cell>
          <cell r="B857">
            <v>-6370.9135133846</v>
          </cell>
          <cell r="C857">
            <v>-5931.96165910798</v>
          </cell>
          <cell r="D857">
            <v>-5600.06102629464</v>
          </cell>
          <cell r="E857">
            <v>-5287.48643200634</v>
          </cell>
          <cell r="F857">
            <v>-4972.22052782568</v>
          </cell>
          <cell r="G857">
            <v>-4694.27896808459</v>
          </cell>
          <cell r="H857">
            <v>-4412.0428756878</v>
          </cell>
          <cell r="I857">
            <v>-4109.96297829029</v>
          </cell>
          <cell r="J857">
            <v>-3785.0566713678</v>
          </cell>
          <cell r="K857">
            <v>-3435.23965920785</v>
          </cell>
          <cell r="L857">
            <v>-3060.08390350014</v>
          </cell>
          <cell r="M857">
            <v>-2660.6677384665</v>
          </cell>
          <cell r="N857">
            <v>-2250.59106908659</v>
          </cell>
          <cell r="O857">
            <v>-1817.98574307813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-3660.98822339526</v>
          </cell>
          <cell r="B858">
            <v>-6938.1007617132</v>
          </cell>
          <cell r="C858">
            <v>-6523.09383504264</v>
          </cell>
          <cell r="D858">
            <v>-6213.13710968568</v>
          </cell>
          <cell r="E858">
            <v>-5926.43395305132</v>
          </cell>
          <cell r="F858">
            <v>-5654.02701784781</v>
          </cell>
          <cell r="G858">
            <v>-5416.66850347305</v>
          </cell>
          <cell r="H858">
            <v>-5177.55846617434</v>
          </cell>
          <cell r="I858">
            <v>-4922.02649239892</v>
          </cell>
          <cell r="J858">
            <v>-4647.26846614309</v>
          </cell>
          <cell r="K858">
            <v>-4351.50382226838</v>
          </cell>
          <cell r="L858">
            <v>-4034.58571440794</v>
          </cell>
          <cell r="M858">
            <v>-3697.93928343749</v>
          </cell>
          <cell r="N858">
            <v>-3355.49437944333</v>
          </cell>
          <cell r="O858">
            <v>-2995.78219479501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>
            <v>-3529.00897399587</v>
          </cell>
          <cell r="B859">
            <v>-6666.67199320624</v>
          </cell>
          <cell r="C859">
            <v>-6243.86519330271</v>
          </cell>
          <cell r="D859">
            <v>-5931.91729545471</v>
          </cell>
          <cell r="E859">
            <v>-5636.73345575176</v>
          </cell>
          <cell r="F859">
            <v>-5347.39524031206</v>
          </cell>
          <cell r="G859">
            <v>-5092.51152558753</v>
          </cell>
          <cell r="H859">
            <v>-4834.51106985991</v>
          </cell>
          <cell r="I859">
            <v>-4558.5863811411</v>
          </cell>
          <cell r="J859">
            <v>-4261.85893229592</v>
          </cell>
          <cell r="K859">
            <v>-3942.41402062713</v>
          </cell>
          <cell r="L859">
            <v>-3599.98258607592</v>
          </cell>
          <cell r="M859">
            <v>-3235.83686072445</v>
          </cell>
          <cell r="N859">
            <v>-2863.76312249355</v>
          </cell>
          <cell r="O859">
            <v>-2472.11663837183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>
            <v>-3559.70459742333</v>
          </cell>
          <cell r="B860">
            <v>-6727.60531926603</v>
          </cell>
          <cell r="C860">
            <v>-6301.82698828446</v>
          </cell>
          <cell r="D860">
            <v>-5979.85507962382</v>
          </cell>
          <cell r="E860">
            <v>-5678.27311723286</v>
          </cell>
          <cell r="F860">
            <v>-5390.47544487807</v>
          </cell>
          <cell r="G860">
            <v>-5137.52258365178</v>
          </cell>
          <cell r="H860">
            <v>-4881.53842455157</v>
          </cell>
          <cell r="I860">
            <v>-4607.79499187652</v>
          </cell>
          <cell r="J860">
            <v>-4313.41662062054</v>
          </cell>
          <cell r="K860">
            <v>-3996.50440039965</v>
          </cell>
          <cell r="L860">
            <v>-3656.80102785501</v>
          </cell>
          <cell r="M860">
            <v>-3295.59639991406</v>
          </cell>
          <cell r="N860">
            <v>-2926.69083526859</v>
          </cell>
          <cell r="O860">
            <v>-2538.45972714193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-3759.94452794674</v>
          </cell>
          <cell r="B861">
            <v>-7149.02238473711</v>
          </cell>
          <cell r="C861">
            <v>-6739.72554464775</v>
          </cell>
          <cell r="D861">
            <v>-6433.14032768612</v>
          </cell>
          <cell r="E861">
            <v>-6157.22091983633</v>
          </cell>
          <cell r="F861">
            <v>-5897.31186059468</v>
          </cell>
          <cell r="G861">
            <v>-5673.95321610004</v>
          </cell>
          <cell r="H861">
            <v>-5450.19919529402</v>
          </cell>
          <cell r="I861">
            <v>-5211.24169961646</v>
          </cell>
          <cell r="J861">
            <v>-4954.34013800414</v>
          </cell>
          <cell r="K861">
            <v>-4677.82210422548</v>
          </cell>
          <cell r="L861">
            <v>-4381.64086912614</v>
          </cell>
          <cell r="M861">
            <v>-4067.34506993725</v>
          </cell>
          <cell r="N861">
            <v>-3748.98203366006</v>
          </cell>
          <cell r="O861">
            <v>-3415.22515640076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>
            <v>-3299.04460907205</v>
          </cell>
          <cell r="B862">
            <v>-6191.33617523891</v>
          </cell>
          <cell r="C862">
            <v>-5743.96669466167</v>
          </cell>
          <cell r="D862">
            <v>-5399.29977326725</v>
          </cell>
          <cell r="E862">
            <v>-5068.32003000807</v>
          </cell>
          <cell r="F862">
            <v>-4739.66962910274</v>
          </cell>
          <cell r="G862">
            <v>-4448.11784890378</v>
          </cell>
          <cell r="H862">
            <v>-4151.01049163726</v>
          </cell>
          <cell r="I862">
            <v>-3832.88066056696</v>
          </cell>
          <cell r="J862">
            <v>-3490.68276688812</v>
          </cell>
          <cell r="K862">
            <v>-3122.22819552635</v>
          </cell>
          <cell r="L862">
            <v>-2726.99158008689</v>
          </cell>
          <cell r="M862">
            <v>-2305.93204436602</v>
          </cell>
          <cell r="N862">
            <v>-1872.53535481167</v>
          </cell>
          <cell r="O862">
            <v>-1414.79603323001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>
            <v>-3720.9779988414</v>
          </cell>
          <cell r="B863">
            <v>-7062.20732143662</v>
          </cell>
          <cell r="C863">
            <v>-6650.84398513301</v>
          </cell>
          <cell r="D863">
            <v>-6350.22225949035</v>
          </cell>
          <cell r="E863">
            <v>-6073.52868117299</v>
          </cell>
          <cell r="F863">
            <v>-5806.05763835326</v>
          </cell>
          <cell r="G863">
            <v>-5576.98814660616</v>
          </cell>
          <cell r="H863">
            <v>-5347.48348100851</v>
          </cell>
          <cell r="I863">
            <v>-5102.31876893159</v>
          </cell>
          <cell r="J863">
            <v>-4838.72993007056</v>
          </cell>
          <cell r="K863">
            <v>-4555.00396685013</v>
          </cell>
          <cell r="L863">
            <v>-4251.05673349506</v>
          </cell>
          <cell r="M863">
            <v>-3928.39053994216</v>
          </cell>
          <cell r="N863">
            <v>-3601.00879531401</v>
          </cell>
          <cell r="O863">
            <v>-3257.53156245516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-3386.77031335648</v>
          </cell>
          <cell r="B864">
            <v>-6367.8983098239</v>
          </cell>
          <cell r="C864">
            <v>-5926.54202404588</v>
          </cell>
          <cell r="D864">
            <v>-5583.64105708419</v>
          </cell>
          <cell r="E864">
            <v>-5260.54091158057</v>
          </cell>
          <cell r="F864">
            <v>-4945.6553019216</v>
          </cell>
          <cell r="G864">
            <v>-4666.19884656133</v>
          </cell>
          <cell r="H864">
            <v>-4381.80417442165</v>
          </cell>
          <cell r="I864">
            <v>-4077.39799935129</v>
          </cell>
          <cell r="J864">
            <v>-3749.98484166217</v>
          </cell>
          <cell r="K864">
            <v>-3397.46634735336</v>
          </cell>
          <cell r="L864">
            <v>-3019.39940445908</v>
          </cell>
          <cell r="M864">
            <v>-2616.84603116954</v>
          </cell>
          <cell r="N864">
            <v>-2203.38862194596</v>
          </cell>
          <cell r="O864">
            <v>-1767.14008243143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>
            <v>-3350.18115728563</v>
          </cell>
          <cell r="B865">
            <v>-6296.44151700271</v>
          </cell>
          <cell r="C865">
            <v>-5852.22642661715</v>
          </cell>
          <cell r="D865">
            <v>-5515.48279632948</v>
          </cell>
          <cell r="E865">
            <v>-5189.944133874</v>
          </cell>
          <cell r="F865">
            <v>-4867.07428725144</v>
          </cell>
          <cell r="G865">
            <v>-4582.74942502033</v>
          </cell>
          <cell r="H865">
            <v>-4293.6646101337</v>
          </cell>
          <cell r="I865">
            <v>-3984.19398609684</v>
          </cell>
          <cell r="J865">
            <v>-3651.32504612632</v>
          </cell>
          <cell r="K865">
            <v>-3292.92571199453</v>
          </cell>
          <cell r="L865">
            <v>-2908.52289538263</v>
          </cell>
          <cell r="M865">
            <v>-2499.14026704848</v>
          </cell>
          <cell r="N865">
            <v>-2078.32494094721</v>
          </cell>
          <cell r="O865">
            <v>-1634.14575936132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-3616.53048575701</v>
          </cell>
          <cell r="B866">
            <v>-6846.99993366639</v>
          </cell>
          <cell r="C866">
            <v>-6423.92485655065</v>
          </cell>
          <cell r="D866">
            <v>-6106.98850672818</v>
          </cell>
          <cell r="E866">
            <v>-5815.37932481262</v>
          </cell>
          <cell r="F866">
            <v>-5536.79356440433</v>
          </cell>
          <cell r="G866">
            <v>-5292.55390368643</v>
          </cell>
          <cell r="H866">
            <v>-5045.93578821409</v>
          </cell>
          <cell r="I866">
            <v>-4782.30073306166</v>
          </cell>
          <cell r="J866">
            <v>-4498.81274267772</v>
          </cell>
          <cell r="K866">
            <v>-4193.63860744258</v>
          </cell>
          <cell r="L866">
            <v>-3866.58232238264</v>
          </cell>
          <cell r="M866">
            <v>-3519.00886373987</v>
          </cell>
          <cell r="N866">
            <v>-3164.79043594657</v>
          </cell>
          <cell r="O866">
            <v>-2792.38892081974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-3600.17482276989</v>
          </cell>
          <cell r="B867">
            <v>-6816.85723282771</v>
          </cell>
          <cell r="C867">
            <v>-6397.33381046123</v>
          </cell>
          <cell r="D867">
            <v>-6082.28592561699</v>
          </cell>
          <cell r="E867">
            <v>-5794.36124777792</v>
          </cell>
          <cell r="F867">
            <v>-5512.44993234072</v>
          </cell>
          <cell r="G867">
            <v>-5266.69618604555</v>
          </cell>
          <cell r="H867">
            <v>-5018.87922335193</v>
          </cell>
          <cell r="I867">
            <v>-4753.94764023652</v>
          </cell>
          <cell r="J867">
            <v>-4469.06329785045</v>
          </cell>
          <cell r="K867">
            <v>-4162.38372499007</v>
          </cell>
          <cell r="L867">
            <v>-3833.70581445788</v>
          </cell>
          <cell r="M867">
            <v>-3484.38415615482</v>
          </cell>
          <cell r="N867">
            <v>-3128.28249460655</v>
          </cell>
          <cell r="O867">
            <v>-2753.85086220583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-3358.45985410952</v>
          </cell>
          <cell r="B868">
            <v>-6310.55591833264</v>
          </cell>
          <cell r="C868">
            <v>-5868.70432181646</v>
          </cell>
          <cell r="D868">
            <v>-5533.79064876927</v>
          </cell>
          <cell r="E868">
            <v>-5213.85458253709</v>
          </cell>
          <cell r="F868">
            <v>-4896.92041517689</v>
          </cell>
          <cell r="G868">
            <v>-4615.02962523794</v>
          </cell>
          <cell r="H868">
            <v>-4328.01943286406</v>
          </cell>
          <cell r="I868">
            <v>-4020.78694976164</v>
          </cell>
          <cell r="J868">
            <v>-3690.32946125051</v>
          </cell>
          <cell r="K868">
            <v>-3334.52915031084</v>
          </cell>
          <cell r="L868">
            <v>-2952.92676132704</v>
          </cell>
          <cell r="M868">
            <v>-2546.56232958458</v>
          </cell>
          <cell r="N868">
            <v>-2128.99914603134</v>
          </cell>
          <cell r="O868">
            <v>-1688.32494376026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-3553.95114760935</v>
          </cell>
          <cell r="B869">
            <v>-6715.56321266676</v>
          </cell>
          <cell r="C869">
            <v>-6293.01812220622</v>
          </cell>
          <cell r="D869">
            <v>-5974.28626238356</v>
          </cell>
          <cell r="E869">
            <v>-5674.16133351466</v>
          </cell>
          <cell r="F869">
            <v>-5380.99516081825</v>
          </cell>
          <cell r="G869">
            <v>-5126.77663093295</v>
          </cell>
          <cell r="H869">
            <v>-4870.22245472996</v>
          </cell>
          <cell r="I869">
            <v>-4595.8632462244</v>
          </cell>
          <cell r="J869">
            <v>-4300.82156569351</v>
          </cell>
          <cell r="K869">
            <v>-3983.19431852288</v>
          </cell>
          <cell r="L869">
            <v>-3642.7206328801</v>
          </cell>
          <cell r="M869">
            <v>-3280.68566718131</v>
          </cell>
          <cell r="N869">
            <v>-2910.8855267519</v>
          </cell>
          <cell r="O869">
            <v>-2521.69017134634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-3248.58890464222</v>
          </cell>
          <cell r="B870">
            <v>-6085.12342637066</v>
          </cell>
          <cell r="C870">
            <v>-5636.29027512999</v>
          </cell>
          <cell r="D870">
            <v>-5288.95851925072</v>
          </cell>
          <cell r="E870">
            <v>-4956.74861370389</v>
          </cell>
          <cell r="F870">
            <v>-4630.30573120964</v>
          </cell>
          <cell r="G870">
            <v>-4333.86042312471</v>
          </cell>
          <cell r="H870">
            <v>-4030.24898548252</v>
          </cell>
          <cell r="I870">
            <v>-3705.09665216539</v>
          </cell>
          <cell r="J870">
            <v>-3355.3335063917</v>
          </cell>
          <cell r="K870">
            <v>-2978.72437358473</v>
          </cell>
          <cell r="L870">
            <v>-2574.70213607176</v>
          </cell>
          <cell r="M870">
            <v>-2144.17292843403</v>
          </cell>
          <cell r="N870">
            <v>-1700.57341089083</v>
          </cell>
          <cell r="O870">
            <v>-1231.83719009864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>
            <v>-3545.96586154751</v>
          </cell>
          <cell r="B871">
            <v>-6698.81826558965</v>
          </cell>
          <cell r="C871">
            <v>-6274.58031254504</v>
          </cell>
          <cell r="D871">
            <v>-5957.60649514449</v>
          </cell>
          <cell r="E871">
            <v>-5663.01993366236</v>
          </cell>
          <cell r="F871">
            <v>-5369.17917492571</v>
          </cell>
          <cell r="G871">
            <v>-5114.27888028296</v>
          </cell>
          <cell r="H871">
            <v>-4857.13345108372</v>
          </cell>
          <cell r="I871">
            <v>-4582.13492778616</v>
          </cell>
          <cell r="J871">
            <v>-4286.40468926179</v>
          </cell>
          <cell r="K871">
            <v>-3968.03510933211</v>
          </cell>
          <cell r="L871">
            <v>-3626.76178192805</v>
          </cell>
          <cell r="M871">
            <v>-3263.86477598083</v>
          </cell>
          <cell r="N871">
            <v>-2893.13599309726</v>
          </cell>
          <cell r="O871">
            <v>-2502.93958209134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-3638.29434490938</v>
          </cell>
          <cell r="B872">
            <v>-6891.70611399782</v>
          </cell>
          <cell r="C872">
            <v>-6471.52363388893</v>
          </cell>
          <cell r="D872">
            <v>-6158.96647745166</v>
          </cell>
          <cell r="E872">
            <v>-5865.23444300034</v>
          </cell>
          <cell r="F872">
            <v>-5581.70903249022</v>
          </cell>
          <cell r="G872">
            <v>-5338.8592476066</v>
          </cell>
          <cell r="H872">
            <v>-5094.79891246332</v>
          </cell>
          <cell r="I872">
            <v>-4833.92611883071</v>
          </cell>
          <cell r="J872">
            <v>-4553.4137685222</v>
          </cell>
          <cell r="K872">
            <v>-4251.4471562682</v>
          </cell>
          <cell r="L872">
            <v>-3927.84652630093</v>
          </cell>
          <cell r="M872">
            <v>-3583.99787046981</v>
          </cell>
          <cell r="N872">
            <v>-3233.79253537727</v>
          </cell>
          <cell r="O872">
            <v>-2865.71653600039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>
            <v>-3391.0857845959</v>
          </cell>
          <cell r="B873">
            <v>-6377.036234708</v>
          </cell>
          <cell r="C873">
            <v>-5933.50770359682</v>
          </cell>
          <cell r="D873">
            <v>-5591.61400511053</v>
          </cell>
          <cell r="E873">
            <v>-5272.55450993516</v>
          </cell>
          <cell r="F873">
            <v>-4960.21079817217</v>
          </cell>
          <cell r="G873">
            <v>-4681.87107061557</v>
          </cell>
          <cell r="H873">
            <v>-4398.49660105911</v>
          </cell>
          <cell r="I873">
            <v>-4095.19095001766</v>
          </cell>
          <cell r="J873">
            <v>-3768.96355150647</v>
          </cell>
          <cell r="K873">
            <v>-3417.72303595199</v>
          </cell>
          <cell r="L873">
            <v>-3041.03311861424</v>
          </cell>
          <cell r="M873">
            <v>-2639.96383896366</v>
          </cell>
          <cell r="N873">
            <v>-2228.10557141538</v>
          </cell>
          <cell r="O873">
            <v>-1793.58048511013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>
            <v>-3723.02116966788</v>
          </cell>
          <cell r="B874">
            <v>-7067.63432478279</v>
          </cell>
          <cell r="C874">
            <v>-6652.29675573168</v>
          </cell>
          <cell r="D874">
            <v>-6346.54766530618</v>
          </cell>
          <cell r="E874">
            <v>-6066.60631896072</v>
          </cell>
          <cell r="F874">
            <v>-5801.056458361</v>
          </cell>
          <cell r="G874">
            <v>-5571.93937606834</v>
          </cell>
          <cell r="H874">
            <v>-5341.96722951888</v>
          </cell>
          <cell r="I874">
            <v>-5096.29917548004</v>
          </cell>
          <cell r="J874">
            <v>-4832.16784148983</v>
          </cell>
          <cell r="K874">
            <v>-4547.85733165406</v>
          </cell>
          <cell r="L874">
            <v>-4243.28010799017</v>
          </cell>
          <cell r="M874">
            <v>-3919.9350801641</v>
          </cell>
          <cell r="N874">
            <v>-3591.82173777337</v>
          </cell>
          <cell r="O874">
            <v>-3247.5561751369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-3538.766715915</v>
          </cell>
          <cell r="B875">
            <v>-6682.51984293108</v>
          </cell>
          <cell r="C875">
            <v>-6255.626485819</v>
          </cell>
          <cell r="D875">
            <v>-5935.51953751187</v>
          </cell>
          <cell r="E875">
            <v>-5631.15810396272</v>
          </cell>
          <cell r="F875">
            <v>-5333.55524663123</v>
          </cell>
          <cell r="G875">
            <v>-5076.16781668019</v>
          </cell>
          <cell r="H875">
            <v>-4816.39309855559</v>
          </cell>
          <cell r="I875">
            <v>-4538.55928942057</v>
          </cell>
          <cell r="J875">
            <v>-4239.77399206822</v>
          </cell>
          <cell r="K875">
            <v>-3918.1119028512</v>
          </cell>
          <cell r="L875">
            <v>-3573.29073840995</v>
          </cell>
          <cell r="M875">
            <v>-3206.57018931314</v>
          </cell>
          <cell r="N875">
            <v>-2831.72130999133</v>
          </cell>
          <cell r="O875">
            <v>-2437.08467045024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-3261.39949342316</v>
          </cell>
          <cell r="B876">
            <v>-6107.86157330028</v>
          </cell>
          <cell r="C876">
            <v>-5658.7173004899</v>
          </cell>
          <cell r="D876">
            <v>-5323.14803424359</v>
          </cell>
          <cell r="E876">
            <v>-4991.77076690967</v>
          </cell>
          <cell r="F876">
            <v>-4659.61451710471</v>
          </cell>
          <cell r="G876">
            <v>-4363.69665262805</v>
          </cell>
          <cell r="H876">
            <v>-4061.75782607358</v>
          </cell>
          <cell r="I876">
            <v>-3738.41162368633</v>
          </cell>
          <cell r="J876">
            <v>-3390.59416371423</v>
          </cell>
          <cell r="K876">
            <v>-3016.0823092088</v>
          </cell>
          <cell r="L876">
            <v>-2614.31962330783</v>
          </cell>
          <cell r="M876">
            <v>-2186.2259260006</v>
          </cell>
          <cell r="N876">
            <v>-1745.25044992978</v>
          </cell>
          <cell r="O876">
            <v>-1279.34252562359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>
            <v>-3404.17626167219</v>
          </cell>
          <cell r="B877">
            <v>-6406.41590451345</v>
          </cell>
          <cell r="C877">
            <v>-5965.32501793395</v>
          </cell>
          <cell r="D877">
            <v>-5631.39479168053</v>
          </cell>
          <cell r="E877">
            <v>-5309.02493924011</v>
          </cell>
          <cell r="F877">
            <v>-5002.02851850501</v>
          </cell>
          <cell r="G877">
            <v>-4726.91933042966</v>
          </cell>
          <cell r="H877">
            <v>-4446.4484150507</v>
          </cell>
          <cell r="I877">
            <v>-4146.27511423065</v>
          </cell>
          <cell r="J877">
            <v>-3823.422629908</v>
          </cell>
          <cell r="K877">
            <v>-3475.81953351391</v>
          </cell>
          <cell r="L877">
            <v>-3103.04891602661</v>
          </cell>
          <cell r="M877">
            <v>-2706.20370327206</v>
          </cell>
          <cell r="N877">
            <v>-2298.89692629821</v>
          </cell>
          <cell r="O877">
            <v>-1869.27717622183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>
            <v>-3689.63388547222</v>
          </cell>
          <cell r="B878">
            <v>-6998.54222377196</v>
          </cell>
          <cell r="C878">
            <v>-6582.76395577071</v>
          </cell>
          <cell r="D878">
            <v>-6274.57141262193</v>
          </cell>
          <cell r="E878">
            <v>-5992.7346665099</v>
          </cell>
          <cell r="F878">
            <v>-5719.97203677081</v>
          </cell>
          <cell r="G878">
            <v>-5485.70394065021</v>
          </cell>
          <cell r="H878">
            <v>-5250.6150626816</v>
          </cell>
          <cell r="I878">
            <v>-4999.42405315745</v>
          </cell>
          <cell r="J878">
            <v>-4729.34261974643</v>
          </cell>
          <cell r="K878">
            <v>-4438.61875551977</v>
          </cell>
          <cell r="L878">
            <v>-4127.13162538482</v>
          </cell>
          <cell r="M878">
            <v>-3796.33892380191</v>
          </cell>
          <cell r="N878">
            <v>-3460.20105867376</v>
          </cell>
          <cell r="O878">
            <v>-3107.28667545658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>
            <v>-3691.22598016223</v>
          </cell>
          <cell r="B879">
            <v>-7002.73013131533</v>
          </cell>
          <cell r="C879">
            <v>-6584.73454248833</v>
          </cell>
          <cell r="D879">
            <v>-6278.88806844225</v>
          </cell>
          <cell r="E879">
            <v>-6000.3021524065</v>
          </cell>
          <cell r="F879">
            <v>-5730.97282445238</v>
          </cell>
          <cell r="G879">
            <v>-5497.86754329099</v>
          </cell>
          <cell r="H879">
            <v>-5263.663965407</v>
          </cell>
          <cell r="I879">
            <v>-5013.42732054003</v>
          </cell>
          <cell r="J879">
            <v>-4744.37428112595</v>
          </cell>
          <cell r="K879">
            <v>-4454.75869764017</v>
          </cell>
          <cell r="L879">
            <v>-4144.46583711497</v>
          </cell>
          <cell r="M879">
            <v>-3814.96016924066</v>
          </cell>
          <cell r="N879">
            <v>-3480.20920374742</v>
          </cell>
          <cell r="O879">
            <v>-3128.78943863346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-3468.1230635639</v>
          </cell>
          <cell r="B880">
            <v>-6537.18859896872</v>
          </cell>
          <cell r="C880">
            <v>-6098.47406760335</v>
          </cell>
          <cell r="D880">
            <v>-5766.87032679141</v>
          </cell>
          <cell r="E880">
            <v>-5457.8496679942</v>
          </cell>
          <cell r="F880">
            <v>-5156.15420343003</v>
          </cell>
          <cell r="G880">
            <v>-4889.2472275092</v>
          </cell>
          <cell r="H880">
            <v>-4618.33232587896</v>
          </cell>
          <cell r="I880">
            <v>-4328.47426762119</v>
          </cell>
          <cell r="J880">
            <v>-4016.73470277386</v>
          </cell>
          <cell r="K880">
            <v>-3681.10982432751</v>
          </cell>
          <cell r="L880">
            <v>-3321.24475132423</v>
          </cell>
          <cell r="M880">
            <v>-2938.30954766431</v>
          </cell>
          <cell r="N880">
            <v>-2545.99007628855</v>
          </cell>
          <cell r="O880">
            <v>-2132.52370894636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-3505.21616660066</v>
          </cell>
          <cell r="B881">
            <v>-6616.33146294901</v>
          </cell>
          <cell r="C881">
            <v>-6188.68018956406</v>
          </cell>
          <cell r="D881">
            <v>-5865.08173432392</v>
          </cell>
          <cell r="E881">
            <v>-5560.07421063574</v>
          </cell>
          <cell r="F881">
            <v>-5266.17155497571</v>
          </cell>
          <cell r="G881">
            <v>-5006.27704166806</v>
          </cell>
          <cell r="H881">
            <v>-4742.70026924023</v>
          </cell>
          <cell r="I881">
            <v>-4460.75998235126</v>
          </cell>
          <cell r="J881">
            <v>-4157.55107510216</v>
          </cell>
          <cell r="K881">
            <v>-3831.12058766961</v>
          </cell>
          <cell r="L881">
            <v>-3481.16221385315</v>
          </cell>
          <cell r="M881">
            <v>-3108.90426848029</v>
          </cell>
          <cell r="N881">
            <v>-2728.0894824048</v>
          </cell>
          <cell r="O881">
            <v>-2327.02241527803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-3649.77330126237</v>
          </cell>
          <cell r="B882">
            <v>-6913.15085406374</v>
          </cell>
          <cell r="C882">
            <v>-6496.49102782945</v>
          </cell>
          <cell r="D882">
            <v>-6185.14949516668</v>
          </cell>
          <cell r="E882">
            <v>-5894.62394141114</v>
          </cell>
          <cell r="F882">
            <v>-5613.02096920103</v>
          </cell>
          <cell r="G882">
            <v>-5371.99702789735</v>
          </cell>
          <cell r="H882">
            <v>-5129.93211711632</v>
          </cell>
          <cell r="I882">
            <v>-4871.2129492476</v>
          </cell>
          <cell r="J882">
            <v>-4593.02082467195</v>
          </cell>
          <cell r="K882">
            <v>-4293.55505096533</v>
          </cell>
          <cell r="L882">
            <v>-3972.64891848024</v>
          </cell>
          <cell r="M882">
            <v>-3631.70442863441</v>
          </cell>
          <cell r="N882">
            <v>-3284.62822981916</v>
          </cell>
          <cell r="O882">
            <v>-2919.92477736189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>
            <v>-3419.3857756569</v>
          </cell>
          <cell r="B883">
            <v>-6437.69653350565</v>
          </cell>
          <cell r="C883">
            <v>-6003.62230102248</v>
          </cell>
          <cell r="D883">
            <v>-5672.20679985967</v>
          </cell>
          <cell r="E883">
            <v>-5358.88857357067</v>
          </cell>
          <cell r="F883">
            <v>-5053.00464704638</v>
          </cell>
          <cell r="G883">
            <v>-4780.65043750994</v>
          </cell>
          <cell r="H883">
            <v>-4503.61410522035</v>
          </cell>
          <cell r="I883">
            <v>-4207.14622445028</v>
          </cell>
          <cell r="J883">
            <v>-3888.28606642083</v>
          </cell>
          <cell r="K883">
            <v>-3544.9858534623</v>
          </cell>
          <cell r="L883">
            <v>-3176.8515409575</v>
          </cell>
          <cell r="M883">
            <v>-2785.00318406707</v>
          </cell>
          <cell r="N883">
            <v>-2383.08055938744</v>
          </cell>
          <cell r="O883">
            <v>-1959.26356981726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-3651.89720890101</v>
          </cell>
          <cell r="B884">
            <v>-6922.11380494227</v>
          </cell>
          <cell r="C884">
            <v>-6502.46315632445</v>
          </cell>
          <cell r="D884">
            <v>-6187.23927242001</v>
          </cell>
          <cell r="E884">
            <v>-5896.76827538815</v>
          </cell>
          <cell r="F884">
            <v>-5617.26240426006</v>
          </cell>
          <cell r="G884">
            <v>-5376.80299560306</v>
          </cell>
          <cell r="H884">
            <v>-5135.06911106767</v>
          </cell>
          <cell r="I884">
            <v>-4876.70690781394</v>
          </cell>
          <cell r="J884">
            <v>-4598.89941681726</v>
          </cell>
          <cell r="K884">
            <v>-4299.84817234396</v>
          </cell>
          <cell r="L884">
            <v>-3979.38871452386</v>
          </cell>
          <cell r="M884">
            <v>-3638.92561140812</v>
          </cell>
          <cell r="N884">
            <v>-3292.36813507585</v>
          </cell>
          <cell r="O884">
            <v>-2928.22371042604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-3405.56987458653</v>
          </cell>
          <cell r="B885">
            <v>-6407.43878299725</v>
          </cell>
          <cell r="C885">
            <v>-5966.46494626147</v>
          </cell>
          <cell r="D885">
            <v>-5629.81159838745</v>
          </cell>
          <cell r="E885">
            <v>-5311.68684302179</v>
          </cell>
          <cell r="F885">
            <v>-5000.70847836293</v>
          </cell>
          <cell r="G885">
            <v>-4724.69958517047</v>
          </cell>
          <cell r="H885">
            <v>-4443.96689747718</v>
          </cell>
          <cell r="I885">
            <v>-4143.51201239025</v>
          </cell>
          <cell r="J885">
            <v>-3820.35599199532</v>
          </cell>
          <cell r="K885">
            <v>-3472.42587081368</v>
          </cell>
          <cell r="L885">
            <v>-3099.30276517582</v>
          </cell>
          <cell r="M885">
            <v>-2702.07777527837</v>
          </cell>
          <cell r="N885">
            <v>-2294.36166249618</v>
          </cell>
          <cell r="O885">
            <v>-1864.30087438771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-3360.79661630497</v>
          </cell>
          <cell r="B886">
            <v>-6314.77960648575</v>
          </cell>
          <cell r="C886">
            <v>-5870.78794192133</v>
          </cell>
          <cell r="D886">
            <v>-5528.95224322411</v>
          </cell>
          <cell r="E886">
            <v>-5207.73116672055</v>
          </cell>
          <cell r="F886">
            <v>-4893.57315861938</v>
          </cell>
          <cell r="G886">
            <v>-4611.79204994315</v>
          </cell>
          <cell r="H886">
            <v>-4324.41489735304</v>
          </cell>
          <cell r="I886">
            <v>-4016.78762532324</v>
          </cell>
          <cell r="J886">
            <v>-3685.90458088103</v>
          </cell>
          <cell r="K886">
            <v>-3329.64577468955</v>
          </cell>
          <cell r="L886">
            <v>-2947.54919858382</v>
          </cell>
          <cell r="M886">
            <v>-2540.65231238098</v>
          </cell>
          <cell r="N886">
            <v>-2122.51524085169</v>
          </cell>
          <cell r="O886">
            <v>-1681.22269588168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-3371.5066994179</v>
          </cell>
          <cell r="B887">
            <v>-6337.68622280009</v>
          </cell>
          <cell r="C887">
            <v>-5893.88737229798</v>
          </cell>
          <cell r="D887">
            <v>-5558.85879134264</v>
          </cell>
          <cell r="E887">
            <v>-5239.64626221298</v>
          </cell>
          <cell r="F887">
            <v>-4920.92393502602</v>
          </cell>
          <cell r="G887">
            <v>-4639.80866713958</v>
          </cell>
          <cell r="H887">
            <v>-4354.1113107233</v>
          </cell>
          <cell r="I887">
            <v>-4048.29706593001</v>
          </cell>
          <cell r="J887">
            <v>-3719.36729113677</v>
          </cell>
          <cell r="K887">
            <v>-3365.21381041825</v>
          </cell>
          <cell r="L887">
            <v>-2985.38558324851</v>
          </cell>
          <cell r="M887">
            <v>-2580.93356222956</v>
          </cell>
          <cell r="N887">
            <v>-2165.43073869734</v>
          </cell>
          <cell r="O887">
            <v>-1726.97736366733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-3297.1034689223</v>
          </cell>
          <cell r="B888">
            <v>-6184.14545267397</v>
          </cell>
          <cell r="C888">
            <v>-5732.86592090939</v>
          </cell>
          <cell r="D888">
            <v>-5382.11678062507</v>
          </cell>
          <cell r="E888">
            <v>-5056.68915407416</v>
          </cell>
          <cell r="F888">
            <v>-4737.88770090648</v>
          </cell>
          <cell r="G888">
            <v>-4447.66434285458</v>
          </cell>
          <cell r="H888">
            <v>-4150.58242488888</v>
          </cell>
          <cell r="I888">
            <v>-3832.47966217873</v>
          </cell>
          <cell r="J888">
            <v>-3490.31100041156</v>
          </cell>
          <cell r="K888">
            <v>-3121.88787906777</v>
          </cell>
          <cell r="L888">
            <v>-2726.68520643588</v>
          </cell>
          <cell r="M888">
            <v>-2305.66219734797</v>
          </cell>
          <cell r="N888">
            <v>-1872.30492132701</v>
          </cell>
          <cell r="O888">
            <v>-1414.60802181079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-3759.06109502527</v>
          </cell>
          <cell r="B889">
            <v>-7147.64564834024</v>
          </cell>
          <cell r="C889">
            <v>-6738.68756950428</v>
          </cell>
          <cell r="D889">
            <v>-6435.28088249291</v>
          </cell>
          <cell r="E889">
            <v>-6155.0217030973</v>
          </cell>
          <cell r="F889">
            <v>-5883.60230600072</v>
          </cell>
          <cell r="G889">
            <v>-5657.66893259703</v>
          </cell>
          <cell r="H889">
            <v>-5432.69856024751</v>
          </cell>
          <cell r="I889">
            <v>-5192.43001166938</v>
          </cell>
          <cell r="J889">
            <v>-4934.1156657499</v>
          </cell>
          <cell r="K889">
            <v>-4656.07512912453</v>
          </cell>
          <cell r="L889">
            <v>-4358.25323574789</v>
          </cell>
          <cell r="M889">
            <v>-4042.18936929363</v>
          </cell>
          <cell r="N889">
            <v>-3721.92104651647</v>
          </cell>
          <cell r="O889">
            <v>-3386.11092999248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-3265.05475868472</v>
          </cell>
          <cell r="B890">
            <v>-6114.7498120495</v>
          </cell>
          <cell r="C890">
            <v>-5659.39725992388</v>
          </cell>
          <cell r="D890">
            <v>-5305.64373409814</v>
          </cell>
          <cell r="E890">
            <v>-4970.93105382491</v>
          </cell>
          <cell r="F890">
            <v>-4641.37714921282</v>
          </cell>
          <cell r="G890">
            <v>-4344.4914574322</v>
          </cell>
          <cell r="H890">
            <v>-4040.88743067834</v>
          </cell>
          <cell r="I890">
            <v>-3715.74774801077</v>
          </cell>
          <cell r="J890">
            <v>-3365.99739660997</v>
          </cell>
          <cell r="K890">
            <v>-2989.40274252431</v>
          </cell>
          <cell r="L890">
            <v>-2585.39541666542</v>
          </cell>
          <cell r="M890">
            <v>-2154.88296940022</v>
          </cell>
          <cell r="N890">
            <v>-1711.30082229283</v>
          </cell>
          <cell r="O890">
            <v>-1242.58401153652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-3657.27031568952</v>
          </cell>
          <cell r="B891">
            <v>-6934.28391857791</v>
          </cell>
          <cell r="C891">
            <v>-6518.36284529873</v>
          </cell>
          <cell r="D891">
            <v>-6210.91077415667</v>
          </cell>
          <cell r="E891">
            <v>-5925.86997224103</v>
          </cell>
          <cell r="F891">
            <v>-5653.11807417304</v>
          </cell>
          <cell r="G891">
            <v>-5415.81841721582</v>
          </cell>
          <cell r="H891">
            <v>-5176.8663010542</v>
          </cell>
          <cell r="I891">
            <v>-4921.50323127338</v>
          </cell>
          <cell r="J891">
            <v>-4646.92745098926</v>
          </cell>
          <cell r="K891">
            <v>-4351.35901211724</v>
          </cell>
          <cell r="L891">
            <v>-4034.65253036121</v>
          </cell>
          <cell r="M891">
            <v>-3698.23396538219</v>
          </cell>
          <cell r="N891">
            <v>-3356.03480640601</v>
          </cell>
          <cell r="O891">
            <v>-2996.58725540262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-3649.46914295288</v>
          </cell>
          <cell r="B892">
            <v>-6916.33494920235</v>
          </cell>
          <cell r="C892">
            <v>-6501.51224994208</v>
          </cell>
          <cell r="D892">
            <v>-6193.89644160861</v>
          </cell>
          <cell r="E892">
            <v>-5908.82622653542</v>
          </cell>
          <cell r="F892">
            <v>-5627.66699539414</v>
          </cell>
          <cell r="G892">
            <v>-5387.64187393854</v>
          </cell>
          <cell r="H892">
            <v>-5146.84731913298</v>
          </cell>
          <cell r="I892">
            <v>-4889.49681001932</v>
          </cell>
          <cell r="J892">
            <v>-4612.7796539378</v>
          </cell>
          <cell r="K892">
            <v>-4314.90330720953</v>
          </cell>
          <cell r="L892">
            <v>-3995.71004020302</v>
          </cell>
          <cell r="M892">
            <v>-3656.61134288114</v>
          </cell>
          <cell r="N892">
            <v>-3311.52427741364</v>
          </cell>
          <cell r="O892">
            <v>-2948.96433274218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-3210.8438471447</v>
          </cell>
          <cell r="B893">
            <v>-6003.74499143289</v>
          </cell>
          <cell r="C893">
            <v>-5550.7114527678</v>
          </cell>
          <cell r="D893">
            <v>-5204.82180085061</v>
          </cell>
          <cell r="E893">
            <v>-4869.18966013555</v>
          </cell>
          <cell r="F893">
            <v>-4533.44608494133</v>
          </cell>
          <cell r="G893">
            <v>-4230.66639874658</v>
          </cell>
          <cell r="H893">
            <v>-3920.79994495337</v>
          </cell>
          <cell r="I893">
            <v>-3588.89698684664</v>
          </cell>
          <cell r="J893">
            <v>-3231.86094790629</v>
          </cell>
          <cell r="K893">
            <v>-2847.4128244301</v>
          </cell>
          <cell r="L893">
            <v>-2434.94451893468</v>
          </cell>
          <cell r="M893">
            <v>-1995.31206920208</v>
          </cell>
          <cell r="N893">
            <v>-1541.90408512699</v>
          </cell>
          <cell r="O893">
            <v>-1062.59645715042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-3644.13697171116</v>
          </cell>
          <cell r="B894">
            <v>-6905.83366090516</v>
          </cell>
          <cell r="C894">
            <v>-6489.75716041594</v>
          </cell>
          <cell r="D894">
            <v>-6178.55736150661</v>
          </cell>
          <cell r="E894">
            <v>-5891.45285213761</v>
          </cell>
          <cell r="F894">
            <v>-5617.61691346835</v>
          </cell>
          <cell r="G894">
            <v>-5378.32724305639</v>
          </cell>
          <cell r="H894">
            <v>-5137.06934974101</v>
          </cell>
          <cell r="I894">
            <v>-4879.2180504394</v>
          </cell>
          <cell r="J894">
            <v>-4601.96149281004</v>
          </cell>
          <cell r="K894">
            <v>-4303.5036498884</v>
          </cell>
          <cell r="L894">
            <v>-3983.68396312934</v>
          </cell>
          <cell r="M894">
            <v>-3643.90999596001</v>
          </cell>
          <cell r="N894">
            <v>-3298.09545719342</v>
          </cell>
          <cell r="O894">
            <v>-2934.75134407851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-3307.90657685457</v>
          </cell>
          <cell r="B895">
            <v>-6204.02625578752</v>
          </cell>
          <cell r="C895">
            <v>-5758.55051218721</v>
          </cell>
          <cell r="D895">
            <v>-5411.35034049536</v>
          </cell>
          <cell r="E895">
            <v>-5085.70690571183</v>
          </cell>
          <cell r="F895">
            <v>-4762.24218682857</v>
          </cell>
          <cell r="G895">
            <v>-4472.45253029599</v>
          </cell>
          <cell r="H895">
            <v>-4176.74389328624</v>
          </cell>
          <cell r="I895">
            <v>-3860.12416572235</v>
          </cell>
          <cell r="J895">
            <v>-3519.55310608751</v>
          </cell>
          <cell r="K895">
            <v>-3152.85207852543</v>
          </cell>
          <cell r="L895">
            <v>-2759.50472464707</v>
          </cell>
          <cell r="M895">
            <v>-2340.48153317317</v>
          </cell>
          <cell r="N895">
            <v>-1909.2788601609</v>
          </cell>
          <cell r="O895">
            <v>-1453.90429672836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-3631.89836328638</v>
          </cell>
          <cell r="B896">
            <v>-6883.2936342316</v>
          </cell>
          <cell r="C896">
            <v>-6468.30681443052</v>
          </cell>
          <cell r="D896">
            <v>-6162.88142868367</v>
          </cell>
          <cell r="E896">
            <v>-5881.52809792564</v>
          </cell>
          <cell r="F896">
            <v>-5604.4109890942</v>
          </cell>
          <cell r="G896">
            <v>-5364.15541509344</v>
          </cell>
          <cell r="H896">
            <v>-5122.40774954242</v>
          </cell>
          <cell r="I896">
            <v>-4864.02517452117</v>
          </cell>
          <cell r="J896">
            <v>-4586.19672256241</v>
          </cell>
          <cell r="K896">
            <v>-4287.12207189082</v>
          </cell>
          <cell r="L896">
            <v>-3966.63820877067</v>
          </cell>
          <cell r="M896">
            <v>-3626.14798772577</v>
          </cell>
          <cell r="N896">
            <v>-3279.56210621127</v>
          </cell>
          <cell r="O896">
            <v>-2915.38625322885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-3563.04194459647</v>
          </cell>
          <cell r="B897">
            <v>-6735.12678842244</v>
          </cell>
          <cell r="C897">
            <v>-6308.80691391368</v>
          </cell>
          <cell r="D897">
            <v>-5988.59021595574</v>
          </cell>
          <cell r="E897">
            <v>-5688.78806492827</v>
          </cell>
          <cell r="F897">
            <v>-5402.22831874147</v>
          </cell>
          <cell r="G897">
            <v>-5150.09538499964</v>
          </cell>
          <cell r="H897">
            <v>-4894.93859075588</v>
          </cell>
          <cell r="I897">
            <v>-4622.0876014124</v>
          </cell>
          <cell r="J897">
            <v>-4328.67080376633</v>
          </cell>
          <cell r="K897">
            <v>-4012.79493225301</v>
          </cell>
          <cell r="L897">
            <v>-3674.20823722008</v>
          </cell>
          <cell r="M897">
            <v>-3314.2071030075</v>
          </cell>
          <cell r="N897">
            <v>-2946.59833679692</v>
          </cell>
          <cell r="O897">
            <v>-2559.76482657715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-3432.00210184176</v>
          </cell>
          <cell r="B898">
            <v>-6461.83549211151</v>
          </cell>
          <cell r="C898">
            <v>-6022.76633534354</v>
          </cell>
          <cell r="D898">
            <v>-5691.22495014793</v>
          </cell>
          <cell r="E898">
            <v>-5377.36151716635</v>
          </cell>
          <cell r="F898">
            <v>-5071.07383605161</v>
          </cell>
          <cell r="G898">
            <v>-4799.34274909504</v>
          </cell>
          <cell r="H898">
            <v>-4523.14965819987</v>
          </cell>
          <cell r="I898">
            <v>-4227.59394859632</v>
          </cell>
          <cell r="J898">
            <v>-3909.71615284227</v>
          </cell>
          <cell r="K898">
            <v>-3567.47507913341</v>
          </cell>
          <cell r="L898">
            <v>-3200.48161597297</v>
          </cell>
          <cell r="M898">
            <v>-2809.86318916422</v>
          </cell>
          <cell r="N898">
            <v>-2409.2654635971</v>
          </cell>
          <cell r="O898">
            <v>-1986.87674213859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-3590.26041328697</v>
          </cell>
          <cell r="B899">
            <v>-6793.62697347338</v>
          </cell>
          <cell r="C899">
            <v>-6373.17434854652</v>
          </cell>
          <cell r="D899">
            <v>-6056.81378045893</v>
          </cell>
          <cell r="E899">
            <v>-5761.03070350623</v>
          </cell>
          <cell r="F899">
            <v>-5477.71600100819</v>
          </cell>
          <cell r="G899">
            <v>-5229.96507979079</v>
          </cell>
          <cell r="H899">
            <v>-4979.73575431779</v>
          </cell>
          <cell r="I899">
            <v>-4712.20202589169</v>
          </cell>
          <cell r="J899">
            <v>-4424.51397705453</v>
          </cell>
          <cell r="K899">
            <v>-4114.8126676494</v>
          </cell>
          <cell r="L899">
            <v>-3782.87880638687</v>
          </cell>
          <cell r="M899">
            <v>-3430.0480583611</v>
          </cell>
          <cell r="N899">
            <v>-3070.16525841075</v>
          </cell>
          <cell r="O899">
            <v>-2691.65857693174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-3204.68950744251</v>
          </cell>
          <cell r="B900">
            <v>-5989.63309245283</v>
          </cell>
          <cell r="C900">
            <v>-5535.10260705028</v>
          </cell>
          <cell r="D900">
            <v>-5181.17544372578</v>
          </cell>
          <cell r="E900">
            <v>-4842.13088455664</v>
          </cell>
          <cell r="F900">
            <v>-4505.79121580168</v>
          </cell>
          <cell r="G900">
            <v>-4201.34698333888</v>
          </cell>
          <cell r="H900">
            <v>-3889.4793587324</v>
          </cell>
          <cell r="I900">
            <v>-3555.41830558238</v>
          </cell>
          <cell r="J900">
            <v>-3196.05691492724</v>
          </cell>
          <cell r="K900">
            <v>-2809.10268430211</v>
          </cell>
          <cell r="L900">
            <v>-2393.93394838404</v>
          </cell>
          <cell r="M900">
            <v>-1951.39119445977</v>
          </cell>
          <cell r="N900">
            <v>-1494.84720405244</v>
          </cell>
          <cell r="O900">
            <v>-1012.15988108474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-3311.52183754055</v>
          </cell>
          <cell r="B901">
            <v>-6215.05285251726</v>
          </cell>
          <cell r="C901">
            <v>-5768.46660492825</v>
          </cell>
          <cell r="D901">
            <v>-5422.82436269431</v>
          </cell>
          <cell r="E901">
            <v>-5096.80137325545</v>
          </cell>
          <cell r="F901">
            <v>-4781.03084745591</v>
          </cell>
          <cell r="G901">
            <v>-4493.61674414151</v>
          </cell>
          <cell r="H901">
            <v>-4199.42493544457</v>
          </cell>
          <cell r="I901">
            <v>-3884.4405112513</v>
          </cell>
          <cell r="J901">
            <v>-3545.63157847361</v>
          </cell>
          <cell r="K901">
            <v>-3180.82958289272</v>
          </cell>
          <cell r="L901">
            <v>-2789.52858114698</v>
          </cell>
          <cell r="M901">
            <v>-2372.71071207651</v>
          </cell>
          <cell r="N901">
            <v>-1943.88445974056</v>
          </cell>
          <cell r="O901">
            <v>-1491.07091133403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-3252.30585996965</v>
          </cell>
          <cell r="B902">
            <v>-6091.73054988358</v>
          </cell>
          <cell r="C902">
            <v>-5641.55490188247</v>
          </cell>
          <cell r="D902">
            <v>-5292.64931186957</v>
          </cell>
          <cell r="E902">
            <v>-4960.24599094366</v>
          </cell>
          <cell r="F902">
            <v>-4625.62970248455</v>
          </cell>
          <cell r="G902">
            <v>-4327.42066275246</v>
          </cell>
          <cell r="H902">
            <v>-4023.12321754682</v>
          </cell>
          <cell r="I902">
            <v>-3697.23268126993</v>
          </cell>
          <cell r="J902">
            <v>-3346.67383319184</v>
          </cell>
          <cell r="K902">
            <v>-2969.20738286441</v>
          </cell>
          <cell r="L902">
            <v>-2564.26111482208</v>
          </cell>
          <cell r="M902">
            <v>-2132.73629898532</v>
          </cell>
          <cell r="N902">
            <v>-1688.0637243694</v>
          </cell>
          <cell r="O902">
            <v>-1218.17129951696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-3304.51142276464</v>
          </cell>
          <cell r="B903">
            <v>-6200.3320023967</v>
          </cell>
          <cell r="C903">
            <v>-5756.02649559413</v>
          </cell>
          <cell r="D903">
            <v>-5420.93785586988</v>
          </cell>
          <cell r="E903">
            <v>-5099.03219712311</v>
          </cell>
          <cell r="F903">
            <v>-4775.27413724184</v>
          </cell>
          <cell r="G903">
            <v>-4486.45884879779</v>
          </cell>
          <cell r="H903">
            <v>-4192.03920872714</v>
          </cell>
          <cell r="I903">
            <v>-3876.8073962921</v>
          </cell>
          <cell r="J903">
            <v>-3537.73220594273</v>
          </cell>
          <cell r="K903">
            <v>-3172.64300550209</v>
          </cell>
          <cell r="L903">
            <v>-2781.03277945773</v>
          </cell>
          <cell r="M903">
            <v>-2363.88140318191</v>
          </cell>
          <cell r="N903">
            <v>-1934.69602963034</v>
          </cell>
          <cell r="O903">
            <v>-1481.4952034741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-3097.97364907036</v>
          </cell>
          <cell r="B904">
            <v>-5770.99265856309</v>
          </cell>
          <cell r="C904">
            <v>-5305.22972518046</v>
          </cell>
          <cell r="D904">
            <v>-4934.63226679601</v>
          </cell>
          <cell r="E904">
            <v>-4582.05896540272</v>
          </cell>
          <cell r="F904">
            <v>-4228.8261511059</v>
          </cell>
          <cell r="G904">
            <v>-3907.86302059904</v>
          </cell>
          <cell r="H904">
            <v>-3578.29983070386</v>
          </cell>
          <cell r="I904">
            <v>-3225.14044108532</v>
          </cell>
          <cell r="J904">
            <v>-2845.20327620803</v>
          </cell>
          <cell r="K904">
            <v>-2436.07162112639</v>
          </cell>
          <cell r="L904">
            <v>-1997.00806906334</v>
          </cell>
          <cell r="M904">
            <v>-1528.71118290954</v>
          </cell>
          <cell r="N904">
            <v>-1044.41799946444</v>
          </cell>
          <cell r="O904">
            <v>-531.822942079273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-3508.79514181457</v>
          </cell>
          <cell r="B905">
            <v>-6626.69675837833</v>
          </cell>
          <cell r="C905">
            <v>-6199.86749009294</v>
          </cell>
          <cell r="D905">
            <v>-5880.91939574374</v>
          </cell>
          <cell r="E905">
            <v>-5582.02009573404</v>
          </cell>
          <cell r="F905">
            <v>-5285.45774429546</v>
          </cell>
          <cell r="G905">
            <v>-5026.2063869278</v>
          </cell>
          <cell r="H905">
            <v>-4764.04171372565</v>
          </cell>
          <cell r="I905">
            <v>-4483.62392127406</v>
          </cell>
          <cell r="J905">
            <v>-4182.05556521331</v>
          </cell>
          <cell r="K905">
            <v>-3857.39310334683</v>
          </cell>
          <cell r="L905">
            <v>-3509.33989739057</v>
          </cell>
          <cell r="M905">
            <v>-3139.13513713556</v>
          </cell>
          <cell r="N905">
            <v>-2760.53281614914</v>
          </cell>
          <cell r="O905">
            <v>-2361.8500876516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-3387.2115921509</v>
          </cell>
          <cell r="B906">
            <v>-6369.35012652845</v>
          </cell>
          <cell r="C906">
            <v>-5930.36299239004</v>
          </cell>
          <cell r="D906">
            <v>-5594.44483150604</v>
          </cell>
          <cell r="E906">
            <v>-5281.00650951635</v>
          </cell>
          <cell r="F906">
            <v>-4973.4947497077</v>
          </cell>
          <cell r="G906">
            <v>-4696.86152003407</v>
          </cell>
          <cell r="H906">
            <v>-4414.82968181794</v>
          </cell>
          <cell r="I906">
            <v>-4112.96987391842</v>
          </cell>
          <cell r="J906">
            <v>-3788.30074647181</v>
          </cell>
          <cell r="K906">
            <v>-3438.7393234665</v>
          </cell>
          <cell r="L906">
            <v>-3063.85900214409</v>
          </cell>
          <cell r="M906">
            <v>-2664.73965100254</v>
          </cell>
          <cell r="N906">
            <v>-2254.98284112891</v>
          </cell>
          <cell r="O906">
            <v>-1822.7222029711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-3267.6122517776</v>
          </cell>
          <cell r="B907">
            <v>-6117.08871541378</v>
          </cell>
          <cell r="C907">
            <v>-5660.87409248831</v>
          </cell>
          <cell r="D907">
            <v>-5308.38503320072</v>
          </cell>
          <cell r="E907">
            <v>-4971.78675623219</v>
          </cell>
          <cell r="F907">
            <v>-4641.3061796245</v>
          </cell>
          <cell r="G907">
            <v>-4344.17987181947</v>
          </cell>
          <cell r="H907">
            <v>-4040.39904495356</v>
          </cell>
          <cell r="I907">
            <v>-3715.06970704847</v>
          </cell>
          <cell r="J907">
            <v>-3365.11482054978</v>
          </cell>
          <cell r="K907">
            <v>-2988.29988172362</v>
          </cell>
          <cell r="L907">
            <v>-2584.05504089873</v>
          </cell>
          <cell r="M907">
            <v>-2153.28676871205</v>
          </cell>
          <cell r="N907">
            <v>-1709.42880738108</v>
          </cell>
          <cell r="O907">
            <v>-1240.41489917481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-3250.88961838555</v>
          </cell>
          <cell r="B908">
            <v>-6085.35814046359</v>
          </cell>
          <cell r="C908">
            <v>-5628.01066245307</v>
          </cell>
          <cell r="D908">
            <v>-5271.97831424702</v>
          </cell>
          <cell r="E908">
            <v>-4931.02712752995</v>
          </cell>
          <cell r="F908">
            <v>-4601.97318872229</v>
          </cell>
          <cell r="G908">
            <v>-4303.24400183847</v>
          </cell>
          <cell r="H908">
            <v>-3997.11047596322</v>
          </cell>
          <cell r="I908">
            <v>-3669.24108653057</v>
          </cell>
          <cell r="J908">
            <v>-3316.54980362163</v>
          </cell>
          <cell r="K908">
            <v>-2936.78533751776</v>
          </cell>
          <cell r="L908">
            <v>-2529.36268724983</v>
          </cell>
          <cell r="M908">
            <v>-2095.16920671176</v>
          </cell>
          <cell r="N908">
            <v>-1647.62082650607</v>
          </cell>
          <cell r="O908">
            <v>-1174.62930531435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-3356.70844026146</v>
          </cell>
          <cell r="B909">
            <v>-6305.05104779649</v>
          </cell>
          <cell r="C909">
            <v>-5859.97884852978</v>
          </cell>
          <cell r="D909">
            <v>-5520.58054638754</v>
          </cell>
          <cell r="E909">
            <v>-5194.02069082902</v>
          </cell>
          <cell r="F909">
            <v>-4872.51326201939</v>
          </cell>
          <cell r="G909">
            <v>-4588.45324465439</v>
          </cell>
          <cell r="H909">
            <v>-4299.44656276069</v>
          </cell>
          <cell r="I909">
            <v>-3990.06221706151</v>
          </cell>
          <cell r="J909">
            <v>-3657.28587964169</v>
          </cell>
          <cell r="K909">
            <v>-3298.98664516469</v>
          </cell>
          <cell r="L909">
            <v>-2914.69139107652</v>
          </cell>
          <cell r="M909">
            <v>-2505.42498375176</v>
          </cell>
          <cell r="N909">
            <v>-2084.73459307146</v>
          </cell>
          <cell r="O909">
            <v>-1640.69035409538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-3369.49661507651</v>
          </cell>
          <cell r="B910">
            <v>-6338.3690607661</v>
          </cell>
          <cell r="C910">
            <v>-5901.29025638849</v>
          </cell>
          <cell r="D910">
            <v>-5564.16546168912</v>
          </cell>
          <cell r="E910">
            <v>-5248.66598977082</v>
          </cell>
          <cell r="F910">
            <v>-4934.32856479866</v>
          </cell>
          <cell r="G910">
            <v>-4654.83414839756</v>
          </cell>
          <cell r="H910">
            <v>-4370.43821935847</v>
          </cell>
          <cell r="I910">
            <v>-4066.02566546556</v>
          </cell>
          <cell r="J910">
            <v>-3738.60653681893</v>
          </cell>
          <cell r="K910">
            <v>-3386.08086359867</v>
          </cell>
          <cell r="L910">
            <v>-3008.00692888838</v>
          </cell>
          <cell r="M910">
            <v>-2605.445276577</v>
          </cell>
          <cell r="N910">
            <v>-2191.97969002258</v>
          </cell>
          <cell r="O910">
            <v>-1755.72159393678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-3422.37158268421</v>
          </cell>
          <cell r="B911">
            <v>-6444.03054139291</v>
          </cell>
          <cell r="C911">
            <v>-6006.60756033052</v>
          </cell>
          <cell r="D911">
            <v>-5672.78198256953</v>
          </cell>
          <cell r="E911">
            <v>-5364.15003321291</v>
          </cell>
          <cell r="F911">
            <v>-5056.1142616704</v>
          </cell>
          <cell r="G911">
            <v>-4783.3995719724</v>
          </cell>
          <cell r="H911">
            <v>-4506.4434517354</v>
          </cell>
          <cell r="I911">
            <v>-4210.0627697753</v>
          </cell>
          <cell r="J911">
            <v>-3891.29644348086</v>
          </cell>
          <cell r="K911">
            <v>-3548.09745921491</v>
          </cell>
          <cell r="L911">
            <v>-3180.07212149304</v>
          </cell>
          <cell r="M911">
            <v>-2788.34131193727</v>
          </cell>
          <cell r="N911">
            <v>-2386.54524754125</v>
          </cell>
          <cell r="O911">
            <v>-1962.86475601456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-3537.74077214307</v>
          </cell>
          <cell r="B912">
            <v>-6681.550792188</v>
          </cell>
          <cell r="C912">
            <v>-6253.32387990058</v>
          </cell>
          <cell r="D912">
            <v>-5934.91365979589</v>
          </cell>
          <cell r="E912">
            <v>-5639.28192598229</v>
          </cell>
          <cell r="F912">
            <v>-5347.93029106826</v>
          </cell>
          <cell r="G912">
            <v>-5092.3593047587</v>
          </cell>
          <cell r="H912">
            <v>-4833.90663243277</v>
          </cell>
          <cell r="I912">
            <v>-4557.49713192463</v>
          </cell>
          <cell r="J912">
            <v>-4260.24678266663</v>
          </cell>
          <cell r="K912">
            <v>-3940.23874858245</v>
          </cell>
          <cell r="L912">
            <v>-3597.20010284385</v>
          </cell>
          <cell r="M912">
            <v>-3232.40039903788</v>
          </cell>
          <cell r="N912">
            <v>-2859.62154019003</v>
          </cell>
          <cell r="O912">
            <v>-2467.2155672208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-3097.4449036456</v>
          </cell>
          <cell r="B913">
            <v>-5766.51233554809</v>
          </cell>
          <cell r="C913">
            <v>-5300.23303079751</v>
          </cell>
          <cell r="D913">
            <v>-4931.35494662221</v>
          </cell>
          <cell r="E913">
            <v>-4581.01147835436</v>
          </cell>
          <cell r="F913">
            <v>-4226.57220694042</v>
          </cell>
          <cell r="G913">
            <v>-3905.21093014193</v>
          </cell>
          <cell r="H913">
            <v>-3575.4291229991</v>
          </cell>
          <cell r="I913">
            <v>-3222.03421689778</v>
          </cell>
          <cell r="J913">
            <v>-2841.84323873384</v>
          </cell>
          <cell r="K913">
            <v>-2432.43807693548</v>
          </cell>
          <cell r="L913">
            <v>-1993.0797743635</v>
          </cell>
          <cell r="M913">
            <v>-1524.46526620775</v>
          </cell>
          <cell r="N913">
            <v>-1039.82979218422</v>
          </cell>
          <cell r="O913">
            <v>-526.865882068473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-3702.4932523777</v>
          </cell>
          <cell r="B914">
            <v>-7023.04777405004</v>
          </cell>
          <cell r="C914">
            <v>-6614.34025348819</v>
          </cell>
          <cell r="D914">
            <v>-6310.95746595312</v>
          </cell>
          <cell r="E914">
            <v>-6026.1870401608</v>
          </cell>
          <cell r="F914">
            <v>-5751.13964707959</v>
          </cell>
          <cell r="G914">
            <v>-5518.11821165333</v>
          </cell>
          <cell r="H914">
            <v>-5284.89971966644</v>
          </cell>
          <cell r="I914">
            <v>-5035.72798323353</v>
          </cell>
          <cell r="J914">
            <v>-4767.82192214099</v>
          </cell>
          <cell r="K914">
            <v>-4479.44285589242</v>
          </cell>
          <cell r="L914">
            <v>-4170.48201064334</v>
          </cell>
          <cell r="M914">
            <v>-3842.4122618605</v>
          </cell>
          <cell r="N914">
            <v>-3509.20819358179</v>
          </cell>
          <cell r="O914">
            <v>-3159.45591134105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>
            <v>-3773.75538427802</v>
          </cell>
          <cell r="B915">
            <v>-7174.32173262372</v>
          </cell>
          <cell r="C915">
            <v>-6768.93803995512</v>
          </cell>
          <cell r="D915">
            <v>-6468.82521003129</v>
          </cell>
          <cell r="E915">
            <v>-6196.38848753774</v>
          </cell>
          <cell r="F915">
            <v>-5931.84616474096</v>
          </cell>
          <cell r="G915">
            <v>-5709.40849431259</v>
          </cell>
          <cell r="H915">
            <v>-5487.70959923054</v>
          </cell>
          <cell r="I915">
            <v>-5250.97075100917</v>
          </cell>
          <cell r="J915">
            <v>-4996.45936140352</v>
          </cell>
          <cell r="K915">
            <v>-4722.51764413023</v>
          </cell>
          <cell r="L915">
            <v>-4429.11214244794</v>
          </cell>
          <cell r="M915">
            <v>-4117.8081533091</v>
          </cell>
          <cell r="N915">
            <v>-3802.66859983733</v>
          </cell>
          <cell r="O915">
            <v>-3472.3860419651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-3182.47318424764</v>
          </cell>
          <cell r="B916">
            <v>-5942.87493965016</v>
          </cell>
          <cell r="C916">
            <v>-5482.91436169522</v>
          </cell>
          <cell r="D916">
            <v>-5127.17236643394</v>
          </cell>
          <cell r="E916">
            <v>-4791.60711967274</v>
          </cell>
          <cell r="F916">
            <v>-4453.67107266455</v>
          </cell>
          <cell r="G916">
            <v>-4146.31953292234</v>
          </cell>
          <cell r="H916">
            <v>-3831.23207641077</v>
          </cell>
          <cell r="I916">
            <v>-3493.69522744775</v>
          </cell>
          <cell r="J916">
            <v>-3130.58928434788</v>
          </cell>
          <cell r="K916">
            <v>-2739.5989129749</v>
          </cell>
          <cell r="L916">
            <v>-2320.08158917866</v>
          </cell>
          <cell r="M916">
            <v>-1872.8517662326</v>
          </cell>
          <cell r="N916">
            <v>-1411.25772641957</v>
          </cell>
          <cell r="O916">
            <v>-923.127416621194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-3497.07069730183</v>
          </cell>
          <cell r="B917">
            <v>-6599.07638077847</v>
          </cell>
          <cell r="C917">
            <v>-6171.30377277293</v>
          </cell>
          <cell r="D917">
            <v>-5851.83291964958</v>
          </cell>
          <cell r="E917">
            <v>-5546.21630137151</v>
          </cell>
          <cell r="F917">
            <v>-5250.32012708565</v>
          </cell>
          <cell r="G917">
            <v>-4989.4154279139</v>
          </cell>
          <cell r="H917">
            <v>-4724.91210388866</v>
          </cell>
          <cell r="I917">
            <v>-4441.97115366183</v>
          </cell>
          <cell r="J917">
            <v>-4137.68429101321</v>
          </cell>
          <cell r="K917">
            <v>-3810.09184054301</v>
          </cell>
          <cell r="L917">
            <v>-3458.88162063753</v>
          </cell>
          <cell r="M917">
            <v>-3085.27432195138</v>
          </cell>
          <cell r="N917">
            <v>-2703.00575191712</v>
          </cell>
          <cell r="O917">
            <v>-2300.37171664569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-3401.38348234834</v>
          </cell>
          <cell r="B918">
            <v>-6403.10778599099</v>
          </cell>
          <cell r="C918">
            <v>-5965.57175404745</v>
          </cell>
          <cell r="D918">
            <v>-5628.18462975747</v>
          </cell>
          <cell r="E918">
            <v>-5309.57120550859</v>
          </cell>
          <cell r="F918">
            <v>-5002.66493035585</v>
          </cell>
          <cell r="G918">
            <v>-4727.65069512007</v>
          </cell>
          <cell r="H918">
            <v>-4447.38740613879</v>
          </cell>
          <cell r="I918">
            <v>-4147.43699001654</v>
          </cell>
          <cell r="J918">
            <v>-3824.82484813506</v>
          </cell>
          <cell r="K918">
            <v>-3477.48062513087</v>
          </cell>
          <cell r="L918">
            <v>-3104.9891055071</v>
          </cell>
          <cell r="M918">
            <v>-2708.44453024896</v>
          </cell>
          <cell r="N918">
            <v>-2301.46185750128</v>
          </cell>
          <cell r="O918">
            <v>-1872.19124524486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-3482.04550274791</v>
          </cell>
          <cell r="B919">
            <v>-6564.60002141733</v>
          </cell>
          <cell r="C919">
            <v>-6129.03618403288</v>
          </cell>
          <cell r="D919">
            <v>-5798.79892292746</v>
          </cell>
          <cell r="E919">
            <v>-5491.57581867744</v>
          </cell>
          <cell r="F919">
            <v>-5189.68785658459</v>
          </cell>
          <cell r="G919">
            <v>-4924.36524215048</v>
          </cell>
          <cell r="H919">
            <v>-4655.49560969427</v>
          </cell>
          <cell r="I919">
            <v>-4367.84548404683</v>
          </cell>
          <cell r="J919">
            <v>-4058.48456127381</v>
          </cell>
          <cell r="K919">
            <v>-3725.4235605071</v>
          </cell>
          <cell r="L919">
            <v>-3368.32083023152</v>
          </cell>
          <cell r="M919">
            <v>-2988.36299258354</v>
          </cell>
          <cell r="N919">
            <v>-2599.25145244162</v>
          </cell>
          <cell r="O919">
            <v>-2189.24263181127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-3651.33858523265</v>
          </cell>
          <cell r="B920">
            <v>-6920.80724980595</v>
          </cell>
          <cell r="C920">
            <v>-6506.99654265053</v>
          </cell>
          <cell r="D920">
            <v>-6191.65131462628</v>
          </cell>
          <cell r="E920">
            <v>-5897.40283459873</v>
          </cell>
          <cell r="F920">
            <v>-5615.33231469321</v>
          </cell>
          <cell r="G920">
            <v>-5374.4349375374</v>
          </cell>
          <cell r="H920">
            <v>-5132.5288262512</v>
          </cell>
          <cell r="I920">
            <v>-4873.98095961559</v>
          </cell>
          <cell r="J920">
            <v>-4595.97340360862</v>
          </cell>
          <cell r="K920">
            <v>-4296.706552747</v>
          </cell>
          <cell r="L920">
            <v>-3976.01476026567</v>
          </cell>
          <cell r="M920">
            <v>-3635.30127593379</v>
          </cell>
          <cell r="N920">
            <v>-3288.47399045222</v>
          </cell>
          <cell r="O920">
            <v>-2924.03880085629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-3235.56993814931</v>
          </cell>
          <cell r="B921">
            <v>-6051.29798561132</v>
          </cell>
          <cell r="C921">
            <v>-5592.35366005994</v>
          </cell>
          <cell r="D921">
            <v>-5243.2924403764</v>
          </cell>
          <cell r="E921">
            <v>-4909.64787521121</v>
          </cell>
          <cell r="F921">
            <v>-4573.54951166253</v>
          </cell>
          <cell r="G921">
            <v>-4272.28842800435</v>
          </cell>
          <cell r="H921">
            <v>-3964.45430567797</v>
          </cell>
          <cell r="I921">
            <v>-3634.74829140413</v>
          </cell>
          <cell r="J921">
            <v>-3280.07852184779</v>
          </cell>
          <cell r="K921">
            <v>-2898.18138040377</v>
          </cell>
          <cell r="L921">
            <v>-2488.46108329903</v>
          </cell>
          <cell r="M921">
            <v>-2051.79098999643</v>
          </cell>
          <cell r="N921">
            <v>-1601.57432477347</v>
          </cell>
          <cell r="O921">
            <v>-1125.70677903157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-3352.81062572265</v>
          </cell>
          <cell r="B922">
            <v>-6297.83580284112</v>
          </cell>
          <cell r="C922">
            <v>-5853.57341256954</v>
          </cell>
          <cell r="D922">
            <v>-5516.0939610822</v>
          </cell>
          <cell r="E922">
            <v>-5198.92451159826</v>
          </cell>
          <cell r="F922">
            <v>-4884.15541914286</v>
          </cell>
          <cell r="G922">
            <v>-4601.90308140191</v>
          </cell>
          <cell r="H922">
            <v>-4314.1329857039</v>
          </cell>
          <cell r="I922">
            <v>-4006.08012812961</v>
          </cell>
          <cell r="J922">
            <v>-3674.73884297616</v>
          </cell>
          <cell r="K922">
            <v>-3317.9859049999</v>
          </cell>
          <cell r="L922">
            <v>-2935.357153031</v>
          </cell>
          <cell r="M922">
            <v>-2527.88646011346</v>
          </cell>
          <cell r="N922">
            <v>-2109.13135241917</v>
          </cell>
          <cell r="O922">
            <v>-1667.17247487427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-3261.62959715654</v>
          </cell>
          <cell r="B923">
            <v>-6107.21163953872</v>
          </cell>
          <cell r="C923">
            <v>-5654.04428029233</v>
          </cell>
          <cell r="D923">
            <v>-5302.3204480387</v>
          </cell>
          <cell r="E923">
            <v>-4963.9297278488</v>
          </cell>
          <cell r="F923">
            <v>-4630.64201205493</v>
          </cell>
          <cell r="G923">
            <v>-4332.67418295342</v>
          </cell>
          <cell r="H923">
            <v>-4028.30558323389</v>
          </cell>
          <cell r="I923">
            <v>-3702.34110022241</v>
          </cell>
          <cell r="J923">
            <v>-3351.70207374226</v>
          </cell>
          <cell r="K923">
            <v>-2974.14962528524</v>
          </cell>
          <cell r="L923">
            <v>-2569.11027812483</v>
          </cell>
          <cell r="M923">
            <v>-2137.48556192635</v>
          </cell>
          <cell r="N923">
            <v>-1692.70492669381</v>
          </cell>
          <cell r="O923">
            <v>-1222.69645692844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-3204.95392461968</v>
          </cell>
          <cell r="B924">
            <v>-5995.01693351523</v>
          </cell>
          <cell r="C924">
            <v>-5543.03216511102</v>
          </cell>
          <cell r="D924">
            <v>-5188.8958709628</v>
          </cell>
          <cell r="E924">
            <v>-4847.81765429122</v>
          </cell>
          <cell r="F924">
            <v>-4507.80782441807</v>
          </cell>
          <cell r="G924">
            <v>-4203.00589650448</v>
          </cell>
          <cell r="H924">
            <v>-3891.30513685068</v>
          </cell>
          <cell r="I924">
            <v>-3557.42368565087</v>
          </cell>
          <cell r="J924">
            <v>-3198.25587894457</v>
          </cell>
          <cell r="K924">
            <v>-2811.5102285183</v>
          </cell>
          <cell r="L924">
            <v>-2396.56629759705</v>
          </cell>
          <cell r="M924">
            <v>-1954.26576869069</v>
          </cell>
          <cell r="N924">
            <v>-1497.98284003394</v>
          </cell>
          <cell r="O924">
            <v>-1015.57681354397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-3124.78895438483</v>
          </cell>
          <cell r="B925">
            <v>-5826.65745705446</v>
          </cell>
          <cell r="C925">
            <v>-5369.47435935103</v>
          </cell>
          <cell r="D925">
            <v>-5012.79629503313</v>
          </cell>
          <cell r="E925">
            <v>-4669.13599605593</v>
          </cell>
          <cell r="F925">
            <v>-4329.86731844754</v>
          </cell>
          <cell r="G925">
            <v>-4016.6070980743</v>
          </cell>
          <cell r="H925">
            <v>-3694.2067609146</v>
          </cell>
          <cell r="I925">
            <v>-3348.77359025647</v>
          </cell>
          <cell r="J925">
            <v>-2977.16113953968</v>
          </cell>
          <cell r="K925">
            <v>-2577.00154870124</v>
          </cell>
          <cell r="L925">
            <v>-2147.60550465801</v>
          </cell>
          <cell r="M925">
            <v>-1689.72772118377</v>
          </cell>
          <cell r="N925">
            <v>-1216.66142154928</v>
          </cell>
          <cell r="O925">
            <v>-716.165901029705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-3480.46114107312</v>
          </cell>
          <cell r="B926">
            <v>-6563.60605998811</v>
          </cell>
          <cell r="C926">
            <v>-6132.27766851916</v>
          </cell>
          <cell r="D926">
            <v>-5813.67285627691</v>
          </cell>
          <cell r="E926">
            <v>-5518.23491505172</v>
          </cell>
          <cell r="F926">
            <v>-5225.13490823662</v>
          </cell>
          <cell r="G926">
            <v>-4963.44120558324</v>
          </cell>
          <cell r="H926">
            <v>-4697.70128707544</v>
          </cell>
          <cell r="I926">
            <v>-4413.42329489535</v>
          </cell>
          <cell r="J926">
            <v>-4107.6963916267</v>
          </cell>
          <cell r="K926">
            <v>-3778.55144750476</v>
          </cell>
          <cell r="L926">
            <v>-3425.66886876658</v>
          </cell>
          <cell r="M926">
            <v>-3050.25872274939</v>
          </cell>
          <cell r="N926">
            <v>-2666.04800459636</v>
          </cell>
          <cell r="O926">
            <v>-2261.32038826442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-3582.64820006362</v>
          </cell>
          <cell r="B927">
            <v>-6777.69212863999</v>
          </cell>
          <cell r="C927">
            <v>-6353.46665476423</v>
          </cell>
          <cell r="D927">
            <v>-6030.89042399511</v>
          </cell>
          <cell r="E927">
            <v>-5730.63741868253</v>
          </cell>
          <cell r="F927">
            <v>-5439.23556595379</v>
          </cell>
          <cell r="G927">
            <v>-5188.02788394017</v>
          </cell>
          <cell r="H927">
            <v>-4934.90659584435</v>
          </cell>
          <cell r="I927">
            <v>-4664.25431989579</v>
          </cell>
          <cell r="J927">
            <v>-4373.20599542391</v>
          </cell>
          <cell r="K927">
            <v>-4059.88323611924</v>
          </cell>
          <cell r="L927">
            <v>-3724.04708972427</v>
          </cell>
          <cell r="M927">
            <v>-3367.01080469532</v>
          </cell>
          <cell r="N927">
            <v>-3002.59628830908</v>
          </cell>
          <cell r="O927">
            <v>-2619.20577413555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>
            <v>-3138.15591407795</v>
          </cell>
          <cell r="B928">
            <v>-5852.54470351478</v>
          </cell>
          <cell r="C928">
            <v>-5382.67543353084</v>
          </cell>
          <cell r="D928">
            <v>-5017.06791603642</v>
          </cell>
          <cell r="E928">
            <v>-4674.09657427421</v>
          </cell>
          <cell r="F928">
            <v>-4327.62169454163</v>
          </cell>
          <cell r="G928">
            <v>-4012.4733915381</v>
          </cell>
          <cell r="H928">
            <v>-3689.12440469255</v>
          </cell>
          <cell r="I928">
            <v>-3342.67251815049</v>
          </cell>
          <cell r="J928">
            <v>-2969.96162253397</v>
          </cell>
          <cell r="K928">
            <v>-2568.61884207191</v>
          </cell>
          <cell r="L928">
            <v>-2137.94722391126</v>
          </cell>
          <cell r="M928">
            <v>-1678.6953705942</v>
          </cell>
          <cell r="N928">
            <v>-1204.14779809562</v>
          </cell>
          <cell r="O928">
            <v>-702.056540058269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-3122.84039400319</v>
          </cell>
          <cell r="B929">
            <v>-5820.39921994832</v>
          </cell>
          <cell r="C929">
            <v>-5353.0331088518</v>
          </cell>
          <cell r="D929">
            <v>-4988.73176442364</v>
          </cell>
          <cell r="E929">
            <v>-4636.90487026083</v>
          </cell>
          <cell r="F929">
            <v>-4282.2012881006</v>
          </cell>
          <cell r="G929">
            <v>-3963.5446504253</v>
          </cell>
          <cell r="H929">
            <v>-3637.11132298247</v>
          </cell>
          <cell r="I929">
            <v>-3287.33157787582</v>
          </cell>
          <cell r="J929">
            <v>-2911.03520538796</v>
          </cell>
          <cell r="K929">
            <v>-2505.82799476715</v>
          </cell>
          <cell r="L929">
            <v>-2070.99254409118</v>
          </cell>
          <cell r="M929">
            <v>-1607.25300571969</v>
          </cell>
          <cell r="N929">
            <v>-1127.8699609128</v>
          </cell>
          <cell r="O929">
            <v>-620.567236885402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-3801.70234109533</v>
          </cell>
          <cell r="B930">
            <v>-7228.41041859817</v>
          </cell>
          <cell r="C930">
            <v>-6820.43120673794</v>
          </cell>
          <cell r="D930">
            <v>-6519.6763045208</v>
          </cell>
          <cell r="E930">
            <v>-6251.15160566232</v>
          </cell>
          <cell r="F930">
            <v>-5991.33069660105</v>
          </cell>
          <cell r="G930">
            <v>-5772.33508002212</v>
          </cell>
          <cell r="H930">
            <v>-5554.16221045246</v>
          </cell>
          <cell r="I930">
            <v>-5321.23087326091</v>
          </cell>
          <cell r="J930">
            <v>-5070.82118850797</v>
          </cell>
          <cell r="K930">
            <v>-4801.30075049089</v>
          </cell>
          <cell r="L930">
            <v>-4512.65861506768</v>
          </cell>
          <cell r="M930">
            <v>-4206.48893308598</v>
          </cell>
          <cell r="N930">
            <v>-3896.88112798323</v>
          </cell>
          <cell r="O930">
            <v>-3572.56091087817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-3382.90175951019</v>
          </cell>
          <cell r="B931">
            <v>-6364.27402613683</v>
          </cell>
          <cell r="C931">
            <v>-5929.87872706793</v>
          </cell>
          <cell r="D931">
            <v>-5593.82060634222</v>
          </cell>
          <cell r="E931">
            <v>-5282.39606773054</v>
          </cell>
          <cell r="F931">
            <v>-4970.63437679032</v>
          </cell>
          <cell r="G931">
            <v>-4693.3101930206</v>
          </cell>
          <cell r="H931">
            <v>-4411.24037305541</v>
          </cell>
          <cell r="I931">
            <v>-4109.33827910567</v>
          </cell>
          <cell r="J931">
            <v>-3784.62382650091</v>
          </cell>
          <cell r="K931">
            <v>-3435.01335876863</v>
          </cell>
          <cell r="L931">
            <v>-3060.08038610864</v>
          </cell>
          <cell r="M931">
            <v>-2660.90409531034</v>
          </cell>
          <cell r="N931">
            <v>-2251.08612626542</v>
          </cell>
          <cell r="O931">
            <v>-1818.75938013192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-3644.3079496558</v>
          </cell>
          <cell r="B932">
            <v>-6904.1628745625</v>
          </cell>
          <cell r="C932">
            <v>-6489.86603995894</v>
          </cell>
          <cell r="D932">
            <v>-6181.08675678854</v>
          </cell>
          <cell r="E932">
            <v>-5888.27405092838</v>
          </cell>
          <cell r="F932">
            <v>-5607.68818730785</v>
          </cell>
          <cell r="G932">
            <v>-5366.77747752434</v>
          </cell>
          <cell r="H932">
            <v>-5124.58869608154</v>
          </cell>
          <cell r="I932">
            <v>-4865.73443671162</v>
          </cell>
          <cell r="J932">
            <v>-4587.39702151007</v>
          </cell>
          <cell r="K932">
            <v>-4287.77444017329</v>
          </cell>
          <cell r="L932">
            <v>-3966.69956438958</v>
          </cell>
          <cell r="M932">
            <v>-3625.57299354892</v>
          </cell>
          <cell r="N932">
            <v>-3278.30081603339</v>
          </cell>
          <cell r="O932">
            <v>-2913.38593282465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-3190.19431972765</v>
          </cell>
          <cell r="B933">
            <v>-5959.71116825773</v>
          </cell>
          <cell r="C933">
            <v>-5499.87541359326</v>
          </cell>
          <cell r="D933">
            <v>-5147.1737213621</v>
          </cell>
          <cell r="E933">
            <v>-4807.17273740388</v>
          </cell>
          <cell r="F933">
            <v>-4471.75605729798</v>
          </cell>
          <cell r="G933">
            <v>-4165.81408622993</v>
          </cell>
          <cell r="H933">
            <v>-3851.88660006205</v>
          </cell>
          <cell r="I933">
            <v>-3515.60178860676</v>
          </cell>
          <cell r="J933">
            <v>-3153.84471964958</v>
          </cell>
          <cell r="K933">
            <v>-2764.30823766578</v>
          </cell>
          <cell r="L933">
            <v>-2346.35737382919</v>
          </cell>
          <cell r="M933">
            <v>-1900.81591784171</v>
          </cell>
          <cell r="N933">
            <v>-1441.04101866083</v>
          </cell>
          <cell r="O933">
            <v>-954.871372750809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-3700.40854311693</v>
          </cell>
          <cell r="B934">
            <v>-7022.39103939902</v>
          </cell>
          <cell r="C934">
            <v>-6608.12376620191</v>
          </cell>
          <cell r="D934">
            <v>-6304.31344116127</v>
          </cell>
          <cell r="E934">
            <v>-6025.93996778596</v>
          </cell>
          <cell r="F934">
            <v>-5752.32530839559</v>
          </cell>
          <cell r="G934">
            <v>-5519.60223814418</v>
          </cell>
          <cell r="H934">
            <v>-5286.65199761096</v>
          </cell>
          <cell r="I934">
            <v>-5037.76846490052</v>
          </cell>
          <cell r="J934">
            <v>-4770.17313840834</v>
          </cell>
          <cell r="K934">
            <v>-4482.12880058134</v>
          </cell>
          <cell r="L934">
            <v>-4173.52879890449</v>
          </cell>
          <cell r="M934">
            <v>-3845.84777760478</v>
          </cell>
          <cell r="N934">
            <v>-3513.06274404735</v>
          </cell>
          <cell r="O934">
            <v>-3163.76189796894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-3729.31721270512</v>
          </cell>
          <cell r="B935">
            <v>-7087.8352002537</v>
          </cell>
          <cell r="C935">
            <v>-6682.49706953867</v>
          </cell>
          <cell r="D935">
            <v>-6384.75385739498</v>
          </cell>
          <cell r="E935">
            <v>-6109.77000883286</v>
          </cell>
          <cell r="F935">
            <v>-5850.98432449487</v>
          </cell>
          <cell r="G935">
            <v>-5626.00287515041</v>
          </cell>
          <cell r="H935">
            <v>-5399.99429097749</v>
          </cell>
          <cell r="I935">
            <v>-5158.5988327505</v>
          </cell>
          <cell r="J935">
            <v>-4899.07154791513</v>
          </cell>
          <cell r="K935">
            <v>-4619.72270885448</v>
          </cell>
          <cell r="L935">
            <v>-4320.49214604353</v>
          </cell>
          <cell r="M935">
            <v>-4002.90905156673</v>
          </cell>
          <cell r="N935">
            <v>-3681.0047590665</v>
          </cell>
          <cell r="O935">
            <v>-3343.43046831907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-3340.0628036426</v>
          </cell>
          <cell r="B936">
            <v>-6273.18055793797</v>
          </cell>
          <cell r="C936">
            <v>-5829.85012201005</v>
          </cell>
          <cell r="D936">
            <v>-5490.65991472547</v>
          </cell>
          <cell r="E936">
            <v>-5167.98401903925</v>
          </cell>
          <cell r="F936">
            <v>-4848.20105654226</v>
          </cell>
          <cell r="G936">
            <v>-4563.41289382754</v>
          </cell>
          <cell r="H936">
            <v>-4273.27482096674</v>
          </cell>
          <cell r="I936">
            <v>-3962.66661754034</v>
          </cell>
          <cell r="J936">
            <v>-3628.57224403554</v>
          </cell>
          <cell r="K936">
            <v>-3268.85196433717</v>
          </cell>
          <cell r="L936">
            <v>-2883.02603216372</v>
          </cell>
          <cell r="M936">
            <v>-2472.10942966619</v>
          </cell>
          <cell r="N936">
            <v>-2049.64142144296</v>
          </cell>
          <cell r="O936">
            <v>-1603.6808772846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-3536.35719237291</v>
          </cell>
          <cell r="B937">
            <v>-6684.42032799878</v>
          </cell>
          <cell r="C937">
            <v>-6256.47450608646</v>
          </cell>
          <cell r="D937">
            <v>-5930.79727908414</v>
          </cell>
          <cell r="E937">
            <v>-5621.66692059717</v>
          </cell>
          <cell r="F937">
            <v>-5325.46385842778</v>
          </cell>
          <cell r="G937">
            <v>-5068.01548587096</v>
          </cell>
          <cell r="H937">
            <v>-4807.80233772893</v>
          </cell>
          <cell r="I937">
            <v>-4529.49495314575</v>
          </cell>
          <cell r="J937">
            <v>-4230.19951477711</v>
          </cell>
          <cell r="K937">
            <v>-3907.98751666479</v>
          </cell>
          <cell r="L937">
            <v>-3562.5739167777</v>
          </cell>
          <cell r="M937">
            <v>-3195.2147756256</v>
          </cell>
          <cell r="N937">
            <v>-2819.67789299376</v>
          </cell>
          <cell r="O937">
            <v>-2424.29967435154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-3614.73193975144</v>
          </cell>
          <cell r="B938">
            <v>-6846.6306672739</v>
          </cell>
          <cell r="C938">
            <v>-6425.73270894988</v>
          </cell>
          <cell r="D938">
            <v>-6103.57231094737</v>
          </cell>
          <cell r="E938">
            <v>-5805.5648153573</v>
          </cell>
          <cell r="F938">
            <v>-5523.8296377103</v>
          </cell>
          <cell r="G938">
            <v>-5278.45433502326</v>
          </cell>
          <cell r="H938">
            <v>-5030.85893158532</v>
          </cell>
          <cell r="I938">
            <v>-4766.17005012134</v>
          </cell>
          <cell r="J938">
            <v>-4481.5465423852</v>
          </cell>
          <cell r="K938">
            <v>-4175.14863752364</v>
          </cell>
          <cell r="L938">
            <v>-3846.7736775319</v>
          </cell>
          <cell r="M938">
            <v>-3497.77907268422</v>
          </cell>
          <cell r="N938">
            <v>-3142.02927052389</v>
          </cell>
          <cell r="O938">
            <v>-2767.97739734697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-3100.07867150326</v>
          </cell>
          <cell r="B939">
            <v>-5776.16409095495</v>
          </cell>
          <cell r="C939">
            <v>-5313.57143650317</v>
          </cell>
          <cell r="D939">
            <v>-4946.57707580609</v>
          </cell>
          <cell r="E939">
            <v>-4591.22112348701</v>
          </cell>
          <cell r="F939">
            <v>-4234.86949353013</v>
          </cell>
          <cell r="G939">
            <v>-3913.81567063226</v>
          </cell>
          <cell r="H939">
            <v>-3584.6191900634</v>
          </cell>
          <cell r="I939">
            <v>-3231.8555224862</v>
          </cell>
          <cell r="J939">
            <v>-2852.34470278184</v>
          </cell>
          <cell r="K939">
            <v>-2443.67257177391</v>
          </cell>
          <cell r="L939">
            <v>-2005.10413721567</v>
          </cell>
          <cell r="M939">
            <v>-1537.34088644231</v>
          </cell>
          <cell r="N939">
            <v>-1053.62268526207</v>
          </cell>
          <cell r="O939">
            <v>-541.647328126285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-3764.39429578964</v>
          </cell>
          <cell r="B940">
            <v>-7155.17172798047</v>
          </cell>
          <cell r="C940">
            <v>-6748.86029471662</v>
          </cell>
          <cell r="D940">
            <v>-6447.78136959171</v>
          </cell>
          <cell r="E940">
            <v>-6171.02510814402</v>
          </cell>
          <cell r="F940">
            <v>-5905.33981323518</v>
          </cell>
          <cell r="G940">
            <v>-5681.43037774014</v>
          </cell>
          <cell r="H940">
            <v>-5458.00652249115</v>
          </cell>
          <cell r="I940">
            <v>-5219.40625145376</v>
          </cell>
          <cell r="J940">
            <v>-4962.88939018665</v>
          </cell>
          <cell r="K940">
            <v>-4686.78613353681</v>
          </cell>
          <cell r="L940">
            <v>-4391.05166429672</v>
          </cell>
          <cell r="M940">
            <v>-4077.23752605784</v>
          </cell>
          <cell r="N940">
            <v>-3759.39333182596</v>
          </cell>
          <cell r="O940">
            <v>-3426.19578716435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-3589.91052756472</v>
          </cell>
          <cell r="B941">
            <v>-6790.86234452161</v>
          </cell>
          <cell r="C941">
            <v>-6367.26224039529</v>
          </cell>
          <cell r="D941">
            <v>-6049.02629812884</v>
          </cell>
          <cell r="E941">
            <v>-5751.55289965842</v>
          </cell>
          <cell r="F941">
            <v>-5467.25245462274</v>
          </cell>
          <cell r="G941">
            <v>-5218.67193517432</v>
          </cell>
          <cell r="H941">
            <v>-4967.56511296436</v>
          </cell>
          <cell r="I941">
            <v>-4699.08576990066</v>
          </cell>
          <cell r="J941">
            <v>-4410.37869510395</v>
          </cell>
          <cell r="K941">
            <v>-4099.57925076528</v>
          </cell>
          <cell r="L941">
            <v>-3766.46200284088</v>
          </cell>
          <cell r="M941">
            <v>-3412.35599943076</v>
          </cell>
          <cell r="N941">
            <v>-3051.09894204684</v>
          </cell>
          <cell r="O941">
            <v>-2671.11131661772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-3656.86949939829</v>
          </cell>
          <cell r="B942">
            <v>-6931.02144332876</v>
          </cell>
          <cell r="C942">
            <v>-6517.78713945849</v>
          </cell>
          <cell r="D942">
            <v>-6211.68124888404</v>
          </cell>
          <cell r="E942">
            <v>-5928.30590187482</v>
          </cell>
          <cell r="F942">
            <v>-5653.64012844119</v>
          </cell>
          <cell r="G942">
            <v>-5416.02773745685</v>
          </cell>
          <cell r="H942">
            <v>-5177.07679244956</v>
          </cell>
          <cell r="I942">
            <v>-4921.71507073658</v>
          </cell>
          <cell r="J942">
            <v>-4647.14072771792</v>
          </cell>
          <cell r="K942">
            <v>-4351.57385043093</v>
          </cell>
          <cell r="L942">
            <v>-4034.86903874891</v>
          </cell>
          <cell r="M942">
            <v>-3698.45228623701</v>
          </cell>
          <cell r="N942">
            <v>-3356.25506769357</v>
          </cell>
          <cell r="O942">
            <v>-2996.80962050467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-3258.9941641688</v>
          </cell>
          <cell r="B943">
            <v>-6102.52498379376</v>
          </cell>
          <cell r="C943">
            <v>-5656.47509891224</v>
          </cell>
          <cell r="D943">
            <v>-5313.04296066767</v>
          </cell>
          <cell r="E943">
            <v>-4981.24671237478</v>
          </cell>
          <cell r="F943">
            <v>-4659.13743272879</v>
          </cell>
          <cell r="G943">
            <v>-4364.82981878576</v>
          </cell>
          <cell r="H943">
            <v>-4063.07815005555</v>
          </cell>
          <cell r="I943">
            <v>-3739.93306938497</v>
          </cell>
          <cell r="J943">
            <v>-3392.33244640135</v>
          </cell>
          <cell r="K943">
            <v>-3018.05417869511</v>
          </cell>
          <cell r="L943">
            <v>-2616.54329735184</v>
          </cell>
          <cell r="M943">
            <v>-2188.72086903631</v>
          </cell>
          <cell r="N943">
            <v>-1748.03780508222</v>
          </cell>
          <cell r="O943">
            <v>-1282.4449097971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-3136.60614530798</v>
          </cell>
          <cell r="B944">
            <v>-5848.65200137299</v>
          </cell>
          <cell r="C944">
            <v>-5389.68520754312</v>
          </cell>
          <cell r="D944">
            <v>-5033.32382235677</v>
          </cell>
          <cell r="E944">
            <v>-4689.43098545831</v>
          </cell>
          <cell r="F944">
            <v>-4346.39140447523</v>
          </cell>
          <cell r="G944">
            <v>-4033.13848125019</v>
          </cell>
          <cell r="H944">
            <v>-3711.43849963372</v>
          </cell>
          <cell r="I944">
            <v>-3366.76337984448</v>
          </cell>
          <cell r="J944">
            <v>-2995.96723184151</v>
          </cell>
          <cell r="K944">
            <v>-2596.68780803971</v>
          </cell>
          <cell r="L944">
            <v>-2168.23976806592</v>
          </cell>
          <cell r="M944">
            <v>-1711.38407730243</v>
          </cell>
          <cell r="N944">
            <v>-1239.41872547043</v>
          </cell>
          <cell r="O944">
            <v>-740.110114814127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-3454.6390264463</v>
          </cell>
          <cell r="B945">
            <v>-6511.63617416127</v>
          </cell>
          <cell r="C945">
            <v>-6075.06646173121</v>
          </cell>
          <cell r="D945">
            <v>-5741.06220506614</v>
          </cell>
          <cell r="E945">
            <v>-5430.673400882</v>
          </cell>
          <cell r="F945">
            <v>-5125.98154910105</v>
          </cell>
          <cell r="G945">
            <v>-4857.18322292447</v>
          </cell>
          <cell r="H945">
            <v>-4584.43793008128</v>
          </cell>
          <cell r="I945">
            <v>-4292.60362538632</v>
          </cell>
          <cell r="J945">
            <v>-3978.73506826873</v>
          </cell>
          <cell r="K945">
            <v>-3640.81536167855</v>
          </cell>
          <cell r="L945">
            <v>-3278.47786372939</v>
          </cell>
          <cell r="M945">
            <v>-2892.87773767889</v>
          </cell>
          <cell r="N945">
            <v>-2497.68701573229</v>
          </cell>
          <cell r="O945">
            <v>-2081.12593850481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-3574.46811989029</v>
          </cell>
          <cell r="B946">
            <v>-6760.18843527665</v>
          </cell>
          <cell r="C946">
            <v>-6338.96736713885</v>
          </cell>
          <cell r="D946">
            <v>-6030.88417473147</v>
          </cell>
          <cell r="E946">
            <v>-5747.7159726169</v>
          </cell>
          <cell r="F946">
            <v>-5463.51430954711</v>
          </cell>
          <cell r="G946">
            <v>-5215.07553892584</v>
          </cell>
          <cell r="H946">
            <v>-4964.43217103421</v>
          </cell>
          <cell r="I946">
            <v>-4696.44802617307</v>
          </cell>
          <cell r="J946">
            <v>-4408.2753543459</v>
          </cell>
          <cell r="K946">
            <v>-4098.05117256436</v>
          </cell>
          <cell r="L946">
            <v>-3765.55447382819</v>
          </cell>
          <cell r="M946">
            <v>-3412.11656694874</v>
          </cell>
          <cell r="N946">
            <v>-3051.58009966921</v>
          </cell>
          <cell r="O946">
            <v>-2672.36837812323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-3753.93385625524</v>
          </cell>
          <cell r="B947">
            <v>-7131.49261915631</v>
          </cell>
          <cell r="C947">
            <v>-6723.40357962799</v>
          </cell>
          <cell r="D947">
            <v>-6428.76758799303</v>
          </cell>
          <cell r="E947">
            <v>-6155.32172725331</v>
          </cell>
          <cell r="F947">
            <v>-5897.43454373846</v>
          </cell>
          <cell r="G947">
            <v>-5674.58886989097</v>
          </cell>
          <cell r="H947">
            <v>-5451.11134474142</v>
          </cell>
          <cell r="I947">
            <v>-5212.45051439038</v>
          </cell>
          <cell r="J947">
            <v>-4955.86888183953</v>
          </cell>
          <cell r="K947">
            <v>-4679.69542211794</v>
          </cell>
          <cell r="L947">
            <v>-4383.88570318412</v>
          </cell>
          <cell r="M947">
            <v>-4069.9900699973</v>
          </cell>
          <cell r="N947">
            <v>-3752.05845757778</v>
          </cell>
          <cell r="O947">
            <v>-3418.76630480254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-3628.3360185161</v>
          </cell>
          <cell r="B948">
            <v>-6875.57795907066</v>
          </cell>
          <cell r="C948">
            <v>-6458.10745406516</v>
          </cell>
          <cell r="D948">
            <v>-6144.46152399368</v>
          </cell>
          <cell r="E948">
            <v>-5860.79386442549</v>
          </cell>
          <cell r="F948">
            <v>-5583.85960068244</v>
          </cell>
          <cell r="G948">
            <v>-5342.41873546039</v>
          </cell>
          <cell r="H948">
            <v>-5099.1501637739</v>
          </cell>
          <cell r="I948">
            <v>-4839.12766079399</v>
          </cell>
          <cell r="J948">
            <v>-4559.5321397459</v>
          </cell>
          <cell r="K948">
            <v>-4258.5530970769</v>
          </cell>
          <cell r="L948">
            <v>-3936.01713980167</v>
          </cell>
          <cell r="M948">
            <v>-3593.31537445701</v>
          </cell>
          <cell r="N948">
            <v>-3244.34640145358</v>
          </cell>
          <cell r="O948">
            <v>-2877.60231065433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-3350.64252667998</v>
          </cell>
          <cell r="B949">
            <v>-6295.52480855233</v>
          </cell>
          <cell r="C949">
            <v>-5850.53926161069</v>
          </cell>
          <cell r="D949">
            <v>-5507.13839505058</v>
          </cell>
          <cell r="E949">
            <v>-5186.86658741844</v>
          </cell>
          <cell r="F949">
            <v>-4868.46608608261</v>
          </cell>
          <cell r="G949">
            <v>-4584.75056100962</v>
          </cell>
          <cell r="H949">
            <v>-4295.77591357333</v>
          </cell>
          <cell r="I949">
            <v>-3986.42426726375</v>
          </cell>
          <cell r="J949">
            <v>-3653.68349525353</v>
          </cell>
          <cell r="K949">
            <v>-3295.42231727377</v>
          </cell>
          <cell r="L949">
            <v>-2911.16834405517</v>
          </cell>
          <cell r="M949">
            <v>-2501.94615239363</v>
          </cell>
          <cell r="N949">
            <v>-2081.30367990093</v>
          </cell>
          <cell r="O949">
            <v>-1637.31080917834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-3288.19785569587</v>
          </cell>
          <cell r="B950">
            <v>-6164.25793174011</v>
          </cell>
          <cell r="C950">
            <v>-5714.89681918368</v>
          </cell>
          <cell r="D950">
            <v>-5369.38298711923</v>
          </cell>
          <cell r="E950">
            <v>-5033.50552393107</v>
          </cell>
          <cell r="F950">
            <v>-4700.82385815953</v>
          </cell>
          <cell r="G950">
            <v>-4406.54153366466</v>
          </cell>
          <cell r="H950">
            <v>-4106.66970710245</v>
          </cell>
          <cell r="I950">
            <v>-3785.55815216521</v>
          </cell>
          <cell r="J950">
            <v>-3440.14753045071</v>
          </cell>
          <cell r="K950">
            <v>-3068.23042723872</v>
          </cell>
          <cell r="L950">
            <v>-2669.26286599061</v>
          </cell>
          <cell r="M950">
            <v>-2244.18235005405</v>
          </cell>
          <cell r="N950">
            <v>-1806.45291252764</v>
          </cell>
          <cell r="O950">
            <v>-1344.04408910095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-3491.28513824593</v>
          </cell>
          <cell r="B951">
            <v>-6587.03618326439</v>
          </cell>
          <cell r="C951">
            <v>-6159.65918246756</v>
          </cell>
          <cell r="D951">
            <v>-5842.78461171036</v>
          </cell>
          <cell r="E951">
            <v>-5537.17761889798</v>
          </cell>
          <cell r="F951">
            <v>-5237.54305404251</v>
          </cell>
          <cell r="G951">
            <v>-4975.44453159454</v>
          </cell>
          <cell r="H951">
            <v>-4710.12945726974</v>
          </cell>
          <cell r="I951">
            <v>-4426.3121824371</v>
          </cell>
          <cell r="J951">
            <v>-4121.08124350327</v>
          </cell>
          <cell r="K951">
            <v>-3792.4711951105</v>
          </cell>
          <cell r="L951">
            <v>-3440.16460905295</v>
          </cell>
          <cell r="M951">
            <v>-3065.37559991922</v>
          </cell>
          <cell r="N951">
            <v>-2681.83381072607</v>
          </cell>
          <cell r="O951">
            <v>-2277.8274824417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-3784.17268747426</v>
          </cell>
          <cell r="B952">
            <v>-7194.00154755982</v>
          </cell>
          <cell r="C952">
            <v>-6785.18327679847</v>
          </cell>
          <cell r="D952">
            <v>-6483.43828278322</v>
          </cell>
          <cell r="E952">
            <v>-6211.25494274357</v>
          </cell>
          <cell r="F952">
            <v>-5956.29569752995</v>
          </cell>
          <cell r="G952">
            <v>-5736.54212967938</v>
          </cell>
          <cell r="H952">
            <v>-5516.44267659885</v>
          </cell>
          <cell r="I952">
            <v>-5281.43033066705</v>
          </cell>
          <cell r="J952">
            <v>-5028.77895650536</v>
          </cell>
          <cell r="K952">
            <v>-4756.84208090923</v>
          </cell>
          <cell r="L952">
            <v>-4465.59663357342</v>
          </cell>
          <cell r="M952">
            <v>-4156.62081781402</v>
          </cell>
          <cell r="N952">
            <v>-3843.98975147136</v>
          </cell>
          <cell r="O952">
            <v>-3516.41084950362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-3165.57064908604</v>
          </cell>
          <cell r="B953">
            <v>-5912.24031178082</v>
          </cell>
          <cell r="C953">
            <v>-5458.69063598416</v>
          </cell>
          <cell r="D953">
            <v>-5107.36744360672</v>
          </cell>
          <cell r="E953">
            <v>-4762.64190653757</v>
          </cell>
          <cell r="F953">
            <v>-4419.20711402463</v>
          </cell>
          <cell r="G953">
            <v>-4109.64393286145</v>
          </cell>
          <cell r="H953">
            <v>-3792.54680835702</v>
          </cell>
          <cell r="I953">
            <v>-3452.83949915381</v>
          </cell>
          <cell r="J953">
            <v>-3087.39545586621</v>
          </cell>
          <cell r="K953">
            <v>-2693.88476382009</v>
          </cell>
          <cell r="L953">
            <v>-2271.65216799836</v>
          </cell>
          <cell r="M953">
            <v>-1821.49557171142</v>
          </cell>
          <cell r="N953">
            <v>-1356.74825322825</v>
          </cell>
          <cell r="O953">
            <v>-865.219159850195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>
            <v>-3740.4599953184</v>
          </cell>
          <cell r="B954">
            <v>-7103.93706328072</v>
          </cell>
          <cell r="C954">
            <v>-6696.99228780263</v>
          </cell>
          <cell r="D954">
            <v>-6393.46200864368</v>
          </cell>
          <cell r="E954">
            <v>-6117.40871768175</v>
          </cell>
          <cell r="F954">
            <v>-5851.46081472411</v>
          </cell>
          <cell r="G954">
            <v>-5624.8465298957</v>
          </cell>
          <cell r="H954">
            <v>-5398.14156243189</v>
          </cell>
          <cell r="I954">
            <v>-5155.99911833149</v>
          </cell>
          <cell r="J954">
            <v>-4895.66623536879</v>
          </cell>
          <cell r="K954">
            <v>-4615.44977006242</v>
          </cell>
          <cell r="L954">
            <v>-4315.28371236758</v>
          </cell>
          <cell r="M954">
            <v>-3996.69301066572</v>
          </cell>
          <cell r="N954">
            <v>-3673.70237521504</v>
          </cell>
          <cell r="O954">
            <v>-3334.95791844856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-3221.43272246302</v>
          </cell>
          <cell r="B955">
            <v>-6025.74723433575</v>
          </cell>
          <cell r="C955">
            <v>-5575.2610651728</v>
          </cell>
          <cell r="D955">
            <v>-5224.88229393502</v>
          </cell>
          <cell r="E955">
            <v>-4886.35062151065</v>
          </cell>
          <cell r="F955">
            <v>-4550.40285014197</v>
          </cell>
          <cell r="G955">
            <v>-4248.32949591925</v>
          </cell>
          <cell r="H955">
            <v>-3939.32732592102</v>
          </cell>
          <cell r="I955">
            <v>-3608.35863928856</v>
          </cell>
          <cell r="J955">
            <v>-3252.32888210569</v>
          </cell>
          <cell r="K955">
            <v>-2868.96558900103</v>
          </cell>
          <cell r="L955">
            <v>-2457.66590373217</v>
          </cell>
          <cell r="M955">
            <v>-2019.29322559743</v>
          </cell>
          <cell r="N955">
            <v>-1567.24238411727</v>
          </cell>
          <cell r="O955">
            <v>-1089.39768558833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-3177.9937778786</v>
          </cell>
          <cell r="B956">
            <v>-5936.97214814937</v>
          </cell>
          <cell r="C956">
            <v>-5474.79746714947</v>
          </cell>
          <cell r="D956">
            <v>-5115.24254727004</v>
          </cell>
          <cell r="E956">
            <v>-4776.10145561132</v>
          </cell>
          <cell r="F956">
            <v>-4435.60652911855</v>
          </cell>
          <cell r="G956">
            <v>-4126.93311459863</v>
          </cell>
          <cell r="H956">
            <v>-3810.59517763992</v>
          </cell>
          <cell r="I956">
            <v>-3471.70931857718</v>
          </cell>
          <cell r="J956">
            <v>-3107.1498991274</v>
          </cell>
          <cell r="K956">
            <v>-2714.59299918653</v>
          </cell>
          <cell r="L956">
            <v>-2293.38774821005</v>
          </cell>
          <cell r="M956">
            <v>-1844.33874483851</v>
          </cell>
          <cell r="N956">
            <v>-1380.78451196734</v>
          </cell>
          <cell r="O956">
            <v>-890.541619157902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-3231.78878643074</v>
          </cell>
          <cell r="B957">
            <v>-6047.69972897165</v>
          </cell>
          <cell r="C957">
            <v>-5597.19350333361</v>
          </cell>
          <cell r="D957">
            <v>-5244.08398678083</v>
          </cell>
          <cell r="E957">
            <v>-4902.81181966775</v>
          </cell>
          <cell r="F957">
            <v>-4569.58011491082</v>
          </cell>
          <cell r="G957">
            <v>-4268.8441957063</v>
          </cell>
          <cell r="H957">
            <v>-3960.95036813355</v>
          </cell>
          <cell r="I957">
            <v>-3631.17882916208</v>
          </cell>
          <cell r="J957">
            <v>-3276.43866093408</v>
          </cell>
          <cell r="K957">
            <v>-2894.4654801078</v>
          </cell>
          <cell r="L957">
            <v>-2484.66341596471</v>
          </cell>
          <cell r="M957">
            <v>-2047.90503235729</v>
          </cell>
          <cell r="N957">
            <v>-1597.59339810247</v>
          </cell>
          <cell r="O957">
            <v>-1121.62333515719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-3655.05235473413</v>
          </cell>
          <cell r="B958">
            <v>-6923.26993880186</v>
          </cell>
          <cell r="C958">
            <v>-6507.64366462528</v>
          </cell>
          <cell r="D958">
            <v>-6201.41114920923</v>
          </cell>
          <cell r="E958">
            <v>-5914.46147833374</v>
          </cell>
          <cell r="F958">
            <v>-5636.28180384899</v>
          </cell>
          <cell r="G958">
            <v>-5397.06766684272</v>
          </cell>
          <cell r="H958">
            <v>-5156.68982975038</v>
          </cell>
          <cell r="I958">
            <v>-4899.79018582376</v>
          </cell>
          <cell r="J958">
            <v>-4623.55857384787</v>
          </cell>
          <cell r="K958">
            <v>-4326.20573146154</v>
          </cell>
          <cell r="L958">
            <v>-4007.57634361401</v>
          </cell>
          <cell r="M958">
            <v>-3669.08556704121</v>
          </cell>
          <cell r="N958">
            <v>-3324.6533506049</v>
          </cell>
          <cell r="O958">
            <v>-2962.79935878231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-3149.54739814715</v>
          </cell>
          <cell r="B959">
            <v>-5878.86410890999</v>
          </cell>
          <cell r="C959">
            <v>-5416.9495002249</v>
          </cell>
          <cell r="D959">
            <v>-5056.83942037121</v>
          </cell>
          <cell r="E959">
            <v>-4707.88452022433</v>
          </cell>
          <cell r="F959">
            <v>-4366.06220719762</v>
          </cell>
          <cell r="G959">
            <v>-4053.92290276426</v>
          </cell>
          <cell r="H959">
            <v>-3733.27028950746</v>
          </cell>
          <cell r="I959">
            <v>-3389.72707688241</v>
          </cell>
          <cell r="J959">
            <v>-3020.15012858429</v>
          </cell>
          <cell r="K959">
            <v>-2622.18503252305</v>
          </cell>
          <cell r="L959">
            <v>-2195.15287657397</v>
          </cell>
          <cell r="M959">
            <v>-1739.8234669858</v>
          </cell>
          <cell r="N959">
            <v>-1269.50240710925</v>
          </cell>
          <cell r="O959">
            <v>-771.966217460272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-3399.63421563632</v>
          </cell>
          <cell r="B960">
            <v>-6396.41131584283</v>
          </cell>
          <cell r="C960">
            <v>-5955.2516060156</v>
          </cell>
          <cell r="D960">
            <v>-5616.42441574334</v>
          </cell>
          <cell r="E960">
            <v>-5292.14740762339</v>
          </cell>
          <cell r="F960">
            <v>-4980.68494330932</v>
          </cell>
          <cell r="G960">
            <v>-4703.64607196608</v>
          </cell>
          <cell r="H960">
            <v>-4421.57409446012</v>
          </cell>
          <cell r="I960">
            <v>-4119.67426380203</v>
          </cell>
          <cell r="J960">
            <v>-3794.96142549399</v>
          </cell>
          <cell r="K960">
            <v>-3445.3533771924</v>
          </cell>
          <cell r="L960">
            <v>-3070.42233197787</v>
          </cell>
          <cell r="M960">
            <v>-2671.24879806956</v>
          </cell>
          <cell r="N960">
            <v>-2261.43312012724</v>
          </cell>
          <cell r="O960">
            <v>-1829.10952277251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-3741.90730263604</v>
          </cell>
          <cell r="B961">
            <v>-7108.97560679308</v>
          </cell>
          <cell r="C961">
            <v>-6705.90445201432</v>
          </cell>
          <cell r="D961">
            <v>-6410.04447854415</v>
          </cell>
          <cell r="E961">
            <v>-6128.9905770674</v>
          </cell>
          <cell r="F961">
            <v>-5858.04058235449</v>
          </cell>
          <cell r="G961">
            <v>-5631.18318164313</v>
          </cell>
          <cell r="H961">
            <v>-5404.92049087662</v>
          </cell>
          <cell r="I961">
            <v>-5163.2549417356</v>
          </cell>
          <cell r="J961">
            <v>-4903.43592543029</v>
          </cell>
          <cell r="K961">
            <v>-4623.77326154058</v>
          </cell>
          <cell r="L961">
            <v>-4324.20395635042</v>
          </cell>
          <cell r="M961">
            <v>-4006.25637655626</v>
          </cell>
          <cell r="N961">
            <v>-3683.95874828316</v>
          </cell>
          <cell r="O961">
            <v>-3345.96114059766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-3296.32754268512</v>
          </cell>
          <cell r="B962">
            <v>-6185.39118003123</v>
          </cell>
          <cell r="C962">
            <v>-5737.67758614276</v>
          </cell>
          <cell r="D962">
            <v>-5387.49828547619</v>
          </cell>
          <cell r="E962">
            <v>-5058.11191063997</v>
          </cell>
          <cell r="F962">
            <v>-4736.02230470991</v>
          </cell>
          <cell r="G962">
            <v>-4445.30611811136</v>
          </cell>
          <cell r="H962">
            <v>-4148.10345038673</v>
          </cell>
          <cell r="I962">
            <v>-3829.87020836398</v>
          </cell>
          <cell r="J962">
            <v>-3487.5610017217</v>
          </cell>
          <cell r="K962">
            <v>-3118.98637197706</v>
          </cell>
          <cell r="L962">
            <v>-2723.62048161524</v>
          </cell>
          <cell r="M962">
            <v>-2302.42153111904</v>
          </cell>
          <cell r="N962">
            <v>-1868.87470756282</v>
          </cell>
          <cell r="O962">
            <v>-1410.97349278176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-3141.45758757789</v>
          </cell>
          <cell r="B963">
            <v>-5858.35754445837</v>
          </cell>
          <cell r="C963">
            <v>-5390.50703196666</v>
          </cell>
          <cell r="D963">
            <v>-5026.96722831345</v>
          </cell>
          <cell r="E963">
            <v>-4676.13320502548</v>
          </cell>
          <cell r="F963">
            <v>-4329.91476854045</v>
          </cell>
          <cell r="G963">
            <v>-4014.99260248802</v>
          </cell>
          <cell r="H963">
            <v>-3691.66827805742</v>
          </cell>
          <cell r="I963">
            <v>-3345.2439432252</v>
          </cell>
          <cell r="J963">
            <v>-2972.56256304029</v>
          </cell>
          <cell r="K963">
            <v>-2571.25173378032</v>
          </cell>
          <cell r="L963">
            <v>-2140.6144028658</v>
          </cell>
          <cell r="M963">
            <v>-1681.39964301371</v>
          </cell>
          <cell r="N963">
            <v>-1206.89189923137</v>
          </cell>
          <cell r="O963">
            <v>-704.843706327826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-3477.7748311383</v>
          </cell>
          <cell r="B964">
            <v>-6557.31857738245</v>
          </cell>
          <cell r="C964">
            <v>-6120.4957344637</v>
          </cell>
          <cell r="D964">
            <v>-5785.32305633733</v>
          </cell>
          <cell r="E964">
            <v>-5471.96352181573</v>
          </cell>
          <cell r="F964">
            <v>-5166.18701313472</v>
          </cell>
          <cell r="G964">
            <v>-4898.99039871571</v>
          </cell>
          <cell r="H964">
            <v>-4628.37196655342</v>
          </cell>
          <cell r="I964">
            <v>-4338.8360163324</v>
          </cell>
          <cell r="J964">
            <v>-4027.44309417393</v>
          </cell>
          <cell r="K964">
            <v>-3692.19215779719</v>
          </cell>
          <cell r="L964">
            <v>-3332.72966835025</v>
          </cell>
          <cell r="M964">
            <v>-2950.22869046237</v>
          </cell>
          <cell r="N964">
            <v>-2558.37676632587</v>
          </cell>
          <cell r="O964">
            <v>-2145.41463173817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-3534.06083164058</v>
          </cell>
          <cell r="B965">
            <v>-6677.34300131688</v>
          </cell>
          <cell r="C965">
            <v>-6246.11513330166</v>
          </cell>
          <cell r="D965">
            <v>-5921.69934439747</v>
          </cell>
          <cell r="E965">
            <v>-5619.11154321128</v>
          </cell>
          <cell r="F965">
            <v>-5327.969492732</v>
          </cell>
          <cell r="G965">
            <v>-5071.41870007412</v>
          </cell>
          <cell r="H965">
            <v>-4811.55873309405</v>
          </cell>
          <cell r="I965">
            <v>-4533.63144059458</v>
          </cell>
          <cell r="J965">
            <v>-4234.74569305427</v>
          </cell>
          <cell r="K965">
            <v>-3912.97511594968</v>
          </cell>
          <cell r="L965">
            <v>-3568.03728091468</v>
          </cell>
          <cell r="M965">
            <v>-3201.19076429224</v>
          </cell>
          <cell r="N965">
            <v>-2826.20637774887</v>
          </cell>
          <cell r="O965">
            <v>-2431.423471718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-3412.61055104906</v>
          </cell>
          <cell r="B966">
            <v>-6421.87509080048</v>
          </cell>
          <cell r="C966">
            <v>-5988.23163972107</v>
          </cell>
          <cell r="D966">
            <v>-5659.05372863546</v>
          </cell>
          <cell r="E966">
            <v>-5348.11707043745</v>
          </cell>
          <cell r="F966">
            <v>-5038.93133177699</v>
          </cell>
          <cell r="G966">
            <v>-4765.33183289458</v>
          </cell>
          <cell r="H966">
            <v>-4487.40527358508</v>
          </cell>
          <cell r="I966">
            <v>-4189.97635000953</v>
          </cell>
          <cell r="J966">
            <v>-3870.08084740519</v>
          </cell>
          <cell r="K966">
            <v>-3525.66466074494</v>
          </cell>
          <cell r="L966">
            <v>-3156.32799123647</v>
          </cell>
          <cell r="M966">
            <v>-2763.18368260666</v>
          </cell>
          <cell r="N966">
            <v>-2359.86475072288</v>
          </cell>
          <cell r="O966">
            <v>-1934.54280235475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-3600.64707690947</v>
          </cell>
          <cell r="B967">
            <v>-6812.45325865391</v>
          </cell>
          <cell r="C967">
            <v>-6392.46794723399</v>
          </cell>
          <cell r="D967">
            <v>-6079.27239388928</v>
          </cell>
          <cell r="E967">
            <v>-5787.47676380056</v>
          </cell>
          <cell r="F967">
            <v>-5501.74327683402</v>
          </cell>
          <cell r="G967">
            <v>-5254.6863038477</v>
          </cell>
          <cell r="H967">
            <v>-5005.85412576632</v>
          </cell>
          <cell r="I967">
            <v>-4739.82898598056</v>
          </cell>
          <cell r="J967">
            <v>-4453.76610634655</v>
          </cell>
          <cell r="K967">
            <v>-4145.81657333886</v>
          </cell>
          <cell r="L967">
            <v>-3815.77004234264</v>
          </cell>
          <cell r="M967">
            <v>-3464.97358402213</v>
          </cell>
          <cell r="N967">
            <v>-3107.28255988821</v>
          </cell>
          <cell r="O967">
            <v>-2731.13824856383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>
            <v>-3110.1140947115</v>
          </cell>
          <cell r="B968">
            <v>-5796.84792391322</v>
          </cell>
          <cell r="C968">
            <v>-5339.6091155152</v>
          </cell>
          <cell r="D968">
            <v>-4979.21369212295</v>
          </cell>
          <cell r="E968">
            <v>-4634.25685991673</v>
          </cell>
          <cell r="F968">
            <v>-4291.0015818513</v>
          </cell>
          <cell r="G968">
            <v>-3975.13751200619</v>
          </cell>
          <cell r="H968">
            <v>-3650.21639777957</v>
          </cell>
          <cell r="I968">
            <v>-3302.06277144122</v>
          </cell>
          <cell r="J968">
            <v>-2927.51938510358</v>
          </cell>
          <cell r="K968">
            <v>-2524.20073220045</v>
          </cell>
          <cell r="L968">
            <v>-2091.40097018902</v>
          </cell>
          <cell r="M968">
            <v>-1629.85463898041</v>
          </cell>
          <cell r="N968">
            <v>-1152.83558301143</v>
          </cell>
          <cell r="O968">
            <v>-648.079853115949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>
            <v>-3188.95218344037</v>
          </cell>
          <cell r="B969">
            <v>-5958.42161612801</v>
          </cell>
          <cell r="C969">
            <v>-5505.65777290659</v>
          </cell>
          <cell r="D969">
            <v>-5148.08399180036</v>
          </cell>
          <cell r="E969">
            <v>-4802.95962392057</v>
          </cell>
          <cell r="F969">
            <v>-4460.77432958831</v>
          </cell>
          <cell r="G969">
            <v>-4153.17858784539</v>
          </cell>
          <cell r="H969">
            <v>-3838.32591032455</v>
          </cell>
          <cell r="I969">
            <v>-3501.04376465403</v>
          </cell>
          <cell r="J969">
            <v>-3138.21199296506</v>
          </cell>
          <cell r="K969">
            <v>-2747.51732918992</v>
          </cell>
          <cell r="L969">
            <v>-2328.31841799308</v>
          </cell>
          <cell r="M969">
            <v>-1881.43197839178</v>
          </cell>
          <cell r="N969">
            <v>-1420.2077281172</v>
          </cell>
          <cell r="O969">
            <v>-932.476167127945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-3164.71431728486</v>
          </cell>
          <cell r="B970">
            <v>-5905.95203175885</v>
          </cell>
          <cell r="C970">
            <v>-5441.67031995931</v>
          </cell>
          <cell r="D970">
            <v>-5082.7158855976</v>
          </cell>
          <cell r="E970">
            <v>-4735.99122458847</v>
          </cell>
          <cell r="F970">
            <v>-4393.71615355603</v>
          </cell>
          <cell r="G970">
            <v>-4082.64145491041</v>
          </cell>
          <cell r="H970">
            <v>-3763.45712268821</v>
          </cell>
          <cell r="I970">
            <v>-3421.50051871186</v>
          </cell>
          <cell r="J970">
            <v>-3053.63257134404</v>
          </cell>
          <cell r="K970">
            <v>-2657.50979358526</v>
          </cell>
          <cell r="L970">
            <v>-2232.46233670788</v>
          </cell>
          <cell r="M970">
            <v>-1779.2723467268</v>
          </cell>
          <cell r="N970">
            <v>-1311.25615197297</v>
          </cell>
          <cell r="O970">
            <v>-816.204403304718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>
            <v>-3713.89838354131</v>
          </cell>
          <cell r="B971">
            <v>-7047.58104916836</v>
          </cell>
          <cell r="C971">
            <v>-6638.59650367165</v>
          </cell>
          <cell r="D971">
            <v>-6335.56778280303</v>
          </cell>
          <cell r="E971">
            <v>-6056.72652852757</v>
          </cell>
          <cell r="F971">
            <v>-5788.62548640683</v>
          </cell>
          <cell r="G971">
            <v>-5558.61518824111</v>
          </cell>
          <cell r="H971">
            <v>-5328.01277468949</v>
          </cell>
          <cell r="I971">
            <v>-5081.6632196974</v>
          </cell>
          <cell r="J971">
            <v>-4816.79789230506</v>
          </cell>
          <cell r="K971">
            <v>-4531.69606578693</v>
          </cell>
          <cell r="L971">
            <v>-4226.26643493498</v>
          </cell>
          <cell r="M971">
            <v>-3902.00248387069</v>
          </cell>
          <cell r="N971">
            <v>-3572.89922130749</v>
          </cell>
          <cell r="O971">
            <v>-3227.56654695801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-3454.14362469164</v>
          </cell>
          <cell r="B972">
            <v>-6506.99588478095</v>
          </cell>
          <cell r="C972">
            <v>-6072.20493144478</v>
          </cell>
          <cell r="D972">
            <v>-5741.92325084627</v>
          </cell>
          <cell r="E972">
            <v>-5427.59097277847</v>
          </cell>
          <cell r="F972">
            <v>-5123.48829438755</v>
          </cell>
          <cell r="G972">
            <v>-4854.69600989009</v>
          </cell>
          <cell r="H972">
            <v>-4581.73689258545</v>
          </cell>
          <cell r="I972">
            <v>-4289.67228193401</v>
          </cell>
          <cell r="J972">
            <v>-3975.55551835525</v>
          </cell>
          <cell r="K972">
            <v>-3637.36835391185</v>
          </cell>
          <cell r="L972">
            <v>-3274.74261714065</v>
          </cell>
          <cell r="M972">
            <v>-2888.83189305986</v>
          </cell>
          <cell r="N972">
            <v>-2493.30644303009</v>
          </cell>
          <cell r="O972">
            <v>-2076.38466942903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-3429.1675619242</v>
          </cell>
          <cell r="B973">
            <v>-6458.08127281852</v>
          </cell>
          <cell r="C973">
            <v>-6021.7454288185</v>
          </cell>
          <cell r="D973">
            <v>-5687.37453131681</v>
          </cell>
          <cell r="E973">
            <v>-5374.80336488288</v>
          </cell>
          <cell r="F973">
            <v>-5077.52021238816</v>
          </cell>
          <cell r="G973">
            <v>-4807.73045797037</v>
          </cell>
          <cell r="H973">
            <v>-4532.33966149229</v>
          </cell>
          <cell r="I973">
            <v>-4237.64766859803</v>
          </cell>
          <cell r="J973">
            <v>-3920.7007970444</v>
          </cell>
          <cell r="K973">
            <v>-3579.46278989964</v>
          </cell>
          <cell r="L973">
            <v>-3213.55039166883</v>
          </cell>
          <cell r="M973">
            <v>-2824.09682796839</v>
          </cell>
          <cell r="N973">
            <v>-2424.75452456133</v>
          </cell>
          <cell r="O973">
            <v>-2003.71855924648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-3754.80450992407</v>
          </cell>
          <cell r="B974">
            <v>-7137.79749779197</v>
          </cell>
          <cell r="C974">
            <v>-6733.62907246815</v>
          </cell>
          <cell r="D974">
            <v>-6439.51504884116</v>
          </cell>
          <cell r="E974">
            <v>-6169.16828027646</v>
          </cell>
          <cell r="F974">
            <v>-5911.60865713213</v>
          </cell>
          <cell r="G974">
            <v>-5689.7054159234</v>
          </cell>
          <cell r="H974">
            <v>-5467.403789902</v>
          </cell>
          <cell r="I974">
            <v>-5230.010133312</v>
          </cell>
          <cell r="J974">
            <v>-4974.79405093597</v>
          </cell>
          <cell r="K974">
            <v>-4700.09215060206</v>
          </cell>
          <cell r="L974">
            <v>-4405.86823403163</v>
          </cell>
          <cell r="M974">
            <v>-4093.68151117087</v>
          </cell>
          <cell r="N974">
            <v>-3777.59147822331</v>
          </cell>
          <cell r="O974">
            <v>-3446.28386952436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-3361.73182471612</v>
          </cell>
          <cell r="B975">
            <v>-6315.85644157296</v>
          </cell>
          <cell r="C975">
            <v>-5870.93138038576</v>
          </cell>
          <cell r="D975">
            <v>-5534.13931054457</v>
          </cell>
          <cell r="E975">
            <v>-5216.9587065049</v>
          </cell>
          <cell r="F975">
            <v>-4897.53178661239</v>
          </cell>
          <cell r="G975">
            <v>-4615.07408741443</v>
          </cell>
          <cell r="H975">
            <v>-4327.90144744702</v>
          </cell>
          <cell r="I975">
            <v>-4020.49485163147</v>
          </cell>
          <cell r="J975">
            <v>-3689.84956353233</v>
          </cell>
          <cell r="K975">
            <v>-3333.84701381122</v>
          </cell>
          <cell r="L975">
            <v>-2952.02654554714</v>
          </cell>
          <cell r="M975">
            <v>-2545.42724463975</v>
          </cell>
          <cell r="N975">
            <v>-2127.61081824129</v>
          </cell>
          <cell r="O975">
            <v>-1686.66385340141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>
            <v>-3199.99876122986</v>
          </cell>
          <cell r="B976">
            <v>-5980.89022115314</v>
          </cell>
          <cell r="C976">
            <v>-5519.52449551291</v>
          </cell>
          <cell r="D976">
            <v>-5164.30143484333</v>
          </cell>
          <cell r="E976">
            <v>-4828.73684058785</v>
          </cell>
          <cell r="F976">
            <v>-4492.56899387458</v>
          </cell>
          <cell r="G976">
            <v>-4187.40040018091</v>
          </cell>
          <cell r="H976">
            <v>-3874.69765370509</v>
          </cell>
          <cell r="I976">
            <v>-3539.73523403405</v>
          </cell>
          <cell r="J976">
            <v>-3179.40275521811</v>
          </cell>
          <cell r="K976">
            <v>-2791.40183913536</v>
          </cell>
          <cell r="L976">
            <v>-2375.1053700466</v>
          </cell>
          <cell r="M976">
            <v>-1931.34712489559</v>
          </cell>
          <cell r="N976">
            <v>-1473.49349071788</v>
          </cell>
          <cell r="O976">
            <v>-989.394643731158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-3490.19651396314</v>
          </cell>
          <cell r="B977">
            <v>-6584.01631264889</v>
          </cell>
          <cell r="C977">
            <v>-6154.11456753621</v>
          </cell>
          <cell r="D977">
            <v>-5836.02631525044</v>
          </cell>
          <cell r="E977">
            <v>-5541.8683870016</v>
          </cell>
          <cell r="F977">
            <v>-5246.91483749909</v>
          </cell>
          <cell r="G977">
            <v>-4985.96027604102</v>
          </cell>
          <cell r="H977">
            <v>-4721.50836718752</v>
          </cell>
          <cell r="I977">
            <v>-4438.62100070352</v>
          </cell>
          <cell r="J977">
            <v>-4134.39220929266</v>
          </cell>
          <cell r="K977">
            <v>-3806.86206819507</v>
          </cell>
          <cell r="L977">
            <v>-3455.71926498698</v>
          </cell>
          <cell r="M977">
            <v>-3082.18434664539</v>
          </cell>
          <cell r="N977">
            <v>-2699.99404611619</v>
          </cell>
          <cell r="O977">
            <v>-2297.44408652866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>
            <v>-3783.5747678583</v>
          </cell>
          <cell r="B978">
            <v>-7195.59093293661</v>
          </cell>
          <cell r="C978">
            <v>-6793.50714689566</v>
          </cell>
          <cell r="D978">
            <v>-6502.24686223698</v>
          </cell>
          <cell r="E978">
            <v>-6226.70492349474</v>
          </cell>
          <cell r="F978">
            <v>-5960.80150210377</v>
          </cell>
          <cell r="G978">
            <v>-5739.79683255778</v>
          </cell>
          <cell r="H978">
            <v>-5520.00069164805</v>
          </cell>
          <cell r="I978">
            <v>-5285.3149159972</v>
          </cell>
          <cell r="J978">
            <v>-5033.01551652497</v>
          </cell>
          <cell r="K978">
            <v>-4761.45789753895</v>
          </cell>
          <cell r="L978">
            <v>-4470.62119227876</v>
          </cell>
          <cell r="M978">
            <v>-4162.08580751535</v>
          </cell>
          <cell r="N978">
            <v>-3849.92940676072</v>
          </cell>
          <cell r="O978">
            <v>-3522.861977115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-3090.5296163024</v>
          </cell>
          <cell r="B979">
            <v>-5752.93578911405</v>
          </cell>
          <cell r="C979">
            <v>-5285.57600015637</v>
          </cell>
          <cell r="D979">
            <v>-4917.91627970601</v>
          </cell>
          <cell r="E979">
            <v>-4571.489583035</v>
          </cell>
          <cell r="F979">
            <v>-4221.03889021076</v>
          </cell>
          <cell r="G979">
            <v>-3900.14839577083</v>
          </cell>
          <cell r="H979">
            <v>-3570.31167830396</v>
          </cell>
          <cell r="I979">
            <v>-3216.8556708506</v>
          </cell>
          <cell r="J979">
            <v>-2836.59919444948</v>
          </cell>
          <cell r="K979">
            <v>-2427.12316393172</v>
          </cell>
          <cell r="L979">
            <v>-1987.68877660132</v>
          </cell>
          <cell r="M979">
            <v>-1518.99199134577</v>
          </cell>
          <cell r="N979">
            <v>-1034.26813852122</v>
          </cell>
          <cell r="O979">
            <v>-521.208702844584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-3268.70278772808</v>
          </cell>
          <cell r="B980">
            <v>-6120.56473280539</v>
          </cell>
          <cell r="C980">
            <v>-5669.2622475099</v>
          </cell>
          <cell r="D980">
            <v>-5322.44477001016</v>
          </cell>
          <cell r="E980">
            <v>-4986.72907864094</v>
          </cell>
          <cell r="F980">
            <v>-4659.77837578896</v>
          </cell>
          <cell r="G980">
            <v>-4364.40958331748</v>
          </cell>
          <cell r="H980">
            <v>-4062.15323321059</v>
          </cell>
          <cell r="I980">
            <v>-3738.46698353864</v>
          </cell>
          <cell r="J980">
            <v>-3390.28269532267</v>
          </cell>
          <cell r="K980">
            <v>-3015.37584980017</v>
          </cell>
          <cell r="L980">
            <v>-2613.18719364625</v>
          </cell>
          <cell r="M980">
            <v>-2184.63477196501</v>
          </cell>
          <cell r="N980">
            <v>-1743.16464449815</v>
          </cell>
          <cell r="O980">
            <v>-1276.72398277923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-3479.05620724208</v>
          </cell>
          <cell r="B981">
            <v>-6557.76659268425</v>
          </cell>
          <cell r="C981">
            <v>-6124.18992704817</v>
          </cell>
          <cell r="D981">
            <v>-5802.53318138519</v>
          </cell>
          <cell r="E981">
            <v>-5498.07405477474</v>
          </cell>
          <cell r="F981">
            <v>-5193.91293982834</v>
          </cell>
          <cell r="G981">
            <v>-4928.60594726288</v>
          </cell>
          <cell r="H981">
            <v>-4660.19828441389</v>
          </cell>
          <cell r="I981">
            <v>-4373.04523519811</v>
          </cell>
          <cell r="J981">
            <v>-4064.22011426797</v>
          </cell>
          <cell r="K981">
            <v>-3731.73639886432</v>
          </cell>
          <cell r="L981">
            <v>-3375.25588228417</v>
          </cell>
          <cell r="M981">
            <v>-2995.96845022849</v>
          </cell>
          <cell r="N981">
            <v>-2607.57947317662</v>
          </cell>
          <cell r="O981">
            <v>-2198.3491979175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-3389.51014576861</v>
          </cell>
          <cell r="B982">
            <v>-6373.11648275215</v>
          </cell>
          <cell r="C982">
            <v>-5933.334480514</v>
          </cell>
          <cell r="D982">
            <v>-5598.73209173761</v>
          </cell>
          <cell r="E982">
            <v>-5283.35455408869</v>
          </cell>
          <cell r="F982">
            <v>-4975.0327956352</v>
          </cell>
          <cell r="G982">
            <v>-4698.31943718056</v>
          </cell>
          <cell r="H982">
            <v>-4416.283152984</v>
          </cell>
          <cell r="I982">
            <v>-4114.41922477254</v>
          </cell>
          <cell r="J982">
            <v>-3789.74553657088</v>
          </cell>
          <cell r="K982">
            <v>-3440.17929813694</v>
          </cell>
          <cell r="L982">
            <v>-3065.29368816197</v>
          </cell>
          <cell r="M982">
            <v>-2666.16873718571</v>
          </cell>
          <cell r="N982">
            <v>-2256.40579335795</v>
          </cell>
          <cell r="O982">
            <v>-1824.13864444091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-3374.83910648178</v>
          </cell>
          <cell r="B983">
            <v>-6347.616453891</v>
          </cell>
          <cell r="C983">
            <v>-5910.79408387386</v>
          </cell>
          <cell r="D983">
            <v>-5576.24334833181</v>
          </cell>
          <cell r="E983">
            <v>-5263.99665431322</v>
          </cell>
          <cell r="F983">
            <v>-4957.25807675624</v>
          </cell>
          <cell r="G983">
            <v>-4680.19042860141</v>
          </cell>
          <cell r="H983">
            <v>-4397.4898059714</v>
          </cell>
          <cell r="I983">
            <v>-4094.90572738046</v>
          </cell>
          <cell r="J983">
            <v>-3769.45674331939</v>
          </cell>
          <cell r="K983">
            <v>-3419.05439294193</v>
          </cell>
          <cell r="L983">
            <v>-3043.268389332</v>
          </cell>
          <cell r="M983">
            <v>-2643.17251697122</v>
          </cell>
          <cell r="N983">
            <v>-2232.36390446026</v>
          </cell>
          <cell r="O983">
            <v>-1798.96928103093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>
            <v>-3316.94334270149</v>
          </cell>
          <cell r="B984">
            <v>-6224.32736972455</v>
          </cell>
          <cell r="C984">
            <v>-5777.96728488721</v>
          </cell>
          <cell r="D984">
            <v>-5436.09562015114</v>
          </cell>
          <cell r="E984">
            <v>-5111.71015274464</v>
          </cell>
          <cell r="F984">
            <v>-4793.2740024453</v>
          </cell>
          <cell r="G984">
            <v>-4505.99482943546</v>
          </cell>
          <cell r="H984">
            <v>-4212.48604564183</v>
          </cell>
          <cell r="I984">
            <v>-3898.23925629243</v>
          </cell>
          <cell r="J984">
            <v>-3560.22493799309</v>
          </cell>
          <cell r="K984">
            <v>-3196.27947970444</v>
          </cell>
          <cell r="L984">
            <v>-2805.90127564008</v>
          </cell>
          <cell r="M984">
            <v>-2390.07807826009</v>
          </cell>
          <cell r="N984">
            <v>-1962.3234817361</v>
          </cell>
          <cell r="O984">
            <v>-1510.66501939414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-3207.15816592477</v>
          </cell>
          <cell r="B985">
            <v>-5993.81061995561</v>
          </cell>
          <cell r="C985">
            <v>-5537.55749774273</v>
          </cell>
          <cell r="D985">
            <v>-5184.50476882658</v>
          </cell>
          <cell r="E985">
            <v>-4842.95525101839</v>
          </cell>
          <cell r="F985">
            <v>-4505.41455004347</v>
          </cell>
          <cell r="G985">
            <v>-4200.7064323285</v>
          </cell>
          <cell r="H985">
            <v>-3888.66605665998</v>
          </cell>
          <cell r="I985">
            <v>-3554.41954292586</v>
          </cell>
          <cell r="J985">
            <v>-3194.85816779627</v>
          </cell>
          <cell r="K985">
            <v>-2807.68853133086</v>
          </cell>
          <cell r="L985">
            <v>-2392.28756310868</v>
          </cell>
          <cell r="M985">
            <v>-1949.49465203164</v>
          </cell>
          <cell r="N985">
            <v>-1492.68098017298</v>
          </cell>
          <cell r="O985">
            <v>-1009.7031436307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-3228.79915866065</v>
          </cell>
          <cell r="B986">
            <v>-6042.64654233523</v>
          </cell>
          <cell r="C986">
            <v>-5587.27509488965</v>
          </cell>
          <cell r="D986">
            <v>-5233.30096910456</v>
          </cell>
          <cell r="E986">
            <v>-4897.19940421284</v>
          </cell>
          <cell r="F986">
            <v>-4564.7079288704</v>
          </cell>
          <cell r="G986">
            <v>-4263.78854510249</v>
          </cell>
          <cell r="H986">
            <v>-3955.66697255817</v>
          </cell>
          <cell r="I986">
            <v>-3625.64906869283</v>
          </cell>
          <cell r="J986">
            <v>-3270.64357848641</v>
          </cell>
          <cell r="K986">
            <v>-2888.38433885131</v>
          </cell>
          <cell r="L986">
            <v>-2478.27414760632</v>
          </cell>
          <cell r="M986">
            <v>-2041.18357699365</v>
          </cell>
          <cell r="N986">
            <v>-1590.5141063887</v>
          </cell>
          <cell r="O986">
            <v>-1114.15828813181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>
            <v>-3497.69062972016</v>
          </cell>
          <cell r="B987">
            <v>-6596.67113225714</v>
          </cell>
          <cell r="C987">
            <v>-6161.30062661923</v>
          </cell>
          <cell r="D987">
            <v>-5831.55864364889</v>
          </cell>
          <cell r="E987">
            <v>-5518.76242245691</v>
          </cell>
          <cell r="F987">
            <v>-5209.46011125245</v>
          </cell>
          <cell r="G987">
            <v>-4943.77212329732</v>
          </cell>
          <cell r="H987">
            <v>-4675.66625025005</v>
          </cell>
          <cell r="I987">
            <v>-4388.84341303213</v>
          </cell>
          <cell r="J987">
            <v>-4080.37324179565</v>
          </cell>
          <cell r="K987">
            <v>-3748.27277159101</v>
          </cell>
          <cell r="L987">
            <v>-3392.20451269249</v>
          </cell>
          <cell r="M987">
            <v>-3013.36208279184</v>
          </cell>
          <cell r="N987">
            <v>-2625.45191473063</v>
          </cell>
          <cell r="O987">
            <v>-2216.73835948663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-3701.12139157745</v>
          </cell>
          <cell r="B988">
            <v>-7022.71598836616</v>
          </cell>
          <cell r="C988">
            <v>-6614.02059333113</v>
          </cell>
          <cell r="D988">
            <v>-6309.38252878217</v>
          </cell>
          <cell r="E988">
            <v>-6031.59768806669</v>
          </cell>
          <cell r="F988">
            <v>-5763.91172769569</v>
          </cell>
          <cell r="G988">
            <v>-5532.8265950453</v>
          </cell>
          <cell r="H988">
            <v>-5300.84292528584</v>
          </cell>
          <cell r="I988">
            <v>-5053.00134332667</v>
          </cell>
          <cell r="J988">
            <v>-4786.52879535622</v>
          </cell>
          <cell r="K988">
            <v>-4499.69445102204</v>
          </cell>
          <cell r="L988">
            <v>-4192.39832702094</v>
          </cell>
          <cell r="M988">
            <v>-3866.12245756606</v>
          </cell>
          <cell r="N988">
            <v>-3534.85161068645</v>
          </cell>
          <cell r="O988">
            <v>-3187.18255228932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>
            <v>-3185.87267604776</v>
          </cell>
          <cell r="B989">
            <v>-5951.79096021201</v>
          </cell>
          <cell r="C989">
            <v>-5492.66965381316</v>
          </cell>
          <cell r="D989">
            <v>-5138.54923643016</v>
          </cell>
          <cell r="E989">
            <v>-4802.65612691723</v>
          </cell>
          <cell r="F989">
            <v>-4464.20646375548</v>
          </cell>
          <cell r="G989">
            <v>-4157.37374267509</v>
          </cell>
          <cell r="H989">
            <v>-3843.00452475333</v>
          </cell>
          <cell r="I989">
            <v>-3506.24247110813</v>
          </cell>
          <cell r="J989">
            <v>-3143.97132926874</v>
          </cell>
          <cell r="K989">
            <v>-2753.88068518017</v>
          </cell>
          <cell r="L989">
            <v>-2335.33281860315</v>
          </cell>
          <cell r="M989">
            <v>-1889.14783259226</v>
          </cell>
          <cell r="N989">
            <v>-1428.67962488851</v>
          </cell>
          <cell r="O989">
            <v>-941.762666704482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-3122.88020736245</v>
          </cell>
          <cell r="B990">
            <v>-5817.14937912675</v>
          </cell>
          <cell r="C990">
            <v>-5352.13057534367</v>
          </cell>
          <cell r="D990">
            <v>-4985.17783855412</v>
          </cell>
          <cell r="E990">
            <v>-4638.93261242225</v>
          </cell>
          <cell r="F990">
            <v>-4294.5330132975</v>
          </cell>
          <cell r="G990">
            <v>-3978.14122817889</v>
          </cell>
          <cell r="H990">
            <v>-3652.79355207919</v>
          </cell>
          <cell r="I990">
            <v>-3304.18401124715</v>
          </cell>
          <cell r="J990">
            <v>-2929.14864032442</v>
          </cell>
          <cell r="K990">
            <v>-2525.30036624851</v>
          </cell>
          <cell r="L990">
            <v>-2091.929309742</v>
          </cell>
          <cell r="M990">
            <v>-1629.76789041619</v>
          </cell>
          <cell r="N990">
            <v>-1152.0854379867</v>
          </cell>
          <cell r="O990">
            <v>-646.615367893666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-3376.82236723836</v>
          </cell>
          <cell r="B991">
            <v>-6353.83615272229</v>
          </cell>
          <cell r="C991">
            <v>-5920.7774366874</v>
          </cell>
          <cell r="D991">
            <v>-5582.53559305251</v>
          </cell>
          <cell r="E991">
            <v>-5260.67885745799</v>
          </cell>
          <cell r="F991">
            <v>-4948.60939302296</v>
          </cell>
          <cell r="G991">
            <v>-4670.25729314337</v>
          </cell>
          <cell r="H991">
            <v>-4386.70700079956</v>
          </cell>
          <cell r="I991">
            <v>-4083.2077383027</v>
          </cell>
          <cell r="J991">
            <v>-3756.77244173002</v>
          </cell>
          <cell r="K991">
            <v>-3405.3072751952</v>
          </cell>
          <cell r="L991">
            <v>-3028.37587988969</v>
          </cell>
          <cell r="M991">
            <v>-2627.04576245713</v>
          </cell>
          <cell r="N991">
            <v>-2214.907020864</v>
          </cell>
          <cell r="O991">
            <v>-1780.07907333286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-3540.62417772611</v>
          </cell>
          <cell r="B992">
            <v>-6691.78649906217</v>
          </cell>
          <cell r="C992">
            <v>-6270.43700037021</v>
          </cell>
          <cell r="D992">
            <v>-5948.50166888979</v>
          </cell>
          <cell r="E992">
            <v>-5646.73775305513</v>
          </cell>
          <cell r="F992">
            <v>-5358.13786738382</v>
          </cell>
          <cell r="G992">
            <v>-5103.72027587211</v>
          </cell>
          <cell r="H992">
            <v>-4846.04641620112</v>
          </cell>
          <cell r="I992">
            <v>-4570.47677796249</v>
          </cell>
          <cell r="J992">
            <v>-4274.13138591284</v>
          </cell>
          <cell r="K992">
            <v>-3955.09865038965</v>
          </cell>
          <cell r="L992">
            <v>-3613.11093100128</v>
          </cell>
          <cell r="M992">
            <v>-3249.44382686204</v>
          </cell>
          <cell r="N992">
            <v>-2877.88540716379</v>
          </cell>
          <cell r="O992">
            <v>-2486.7947063798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-3730.89125170879</v>
          </cell>
          <cell r="B993">
            <v>-7085.55608676204</v>
          </cell>
          <cell r="C993">
            <v>-6676.87520826071</v>
          </cell>
          <cell r="D993">
            <v>-6375.88692935414</v>
          </cell>
          <cell r="E993">
            <v>-6094.7241463157</v>
          </cell>
          <cell r="F993">
            <v>-5831.19637123211</v>
          </cell>
          <cell r="G993">
            <v>-5604.14522941017</v>
          </cell>
          <cell r="H993">
            <v>-5376.30751366499</v>
          </cell>
          <cell r="I993">
            <v>-5132.94167792804</v>
          </cell>
          <cell r="J993">
            <v>-4871.29091447901</v>
          </cell>
          <cell r="K993">
            <v>-4589.65385739924</v>
          </cell>
          <cell r="L993">
            <v>-4287.95732449965</v>
          </cell>
          <cell r="M993">
            <v>-3967.71693202548</v>
          </cell>
          <cell r="N993">
            <v>-3642.94893682046</v>
          </cell>
          <cell r="O993">
            <v>-3302.28873844287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-3739.94241080438</v>
          </cell>
          <cell r="B994">
            <v>-7107.47820084993</v>
          </cell>
          <cell r="C994">
            <v>-6704.75885451246</v>
          </cell>
          <cell r="D994">
            <v>-6413.38874016041</v>
          </cell>
          <cell r="E994">
            <v>-6140.38803496624</v>
          </cell>
          <cell r="F994">
            <v>-5875.56471998955</v>
          </cell>
          <cell r="G994">
            <v>-5650.79461129714</v>
          </cell>
          <cell r="H994">
            <v>-5426.17778556901</v>
          </cell>
          <cell r="I994">
            <v>-5186.28517062822</v>
          </cell>
          <cell r="J994">
            <v>-4928.37685248016</v>
          </cell>
          <cell r="K994">
            <v>-4650.77311496237</v>
          </cell>
          <cell r="L994">
            <v>-4353.42268019816</v>
          </cell>
          <cell r="M994">
            <v>-4037.86612325871</v>
          </cell>
          <cell r="N994">
            <v>-3718.14524340738</v>
          </cell>
          <cell r="O994">
            <v>-3382.92431957131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-3338.71324889795</v>
          </cell>
          <cell r="B995">
            <v>-6266.85491402852</v>
          </cell>
          <cell r="C995">
            <v>-5826.41858085491</v>
          </cell>
          <cell r="D995">
            <v>-5482.19031770499</v>
          </cell>
          <cell r="E995">
            <v>-5159.011689519</v>
          </cell>
          <cell r="F995">
            <v>-4837.83338527528</v>
          </cell>
          <cell r="G995">
            <v>-4552.13043614746</v>
          </cell>
          <cell r="H995">
            <v>-4261.13032452226</v>
          </cell>
          <cell r="I995">
            <v>-3949.59308104939</v>
          </cell>
          <cell r="J995">
            <v>-3614.49755789926</v>
          </cell>
          <cell r="K995">
            <v>-3253.69839500611</v>
          </cell>
          <cell r="L995">
            <v>-2866.70983483226</v>
          </cell>
          <cell r="M995">
            <v>-2454.5403348005</v>
          </cell>
          <cell r="N995">
            <v>-2030.72217505202</v>
          </cell>
          <cell r="O995">
            <v>-1583.30665189599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>
            <v>-3712.52036332485</v>
          </cell>
          <cell r="B996">
            <v>-7047.5918588064</v>
          </cell>
          <cell r="C996">
            <v>-6636.23249448852</v>
          </cell>
          <cell r="D996">
            <v>-6329.89240276024</v>
          </cell>
          <cell r="E996">
            <v>-6042.99938901567</v>
          </cell>
          <cell r="F996">
            <v>-5768.45237619928</v>
          </cell>
          <cell r="G996">
            <v>-5536.33632410437</v>
          </cell>
          <cell r="H996">
            <v>-5304.10733725023</v>
          </cell>
          <cell r="I996">
            <v>-5056.00434648388</v>
          </cell>
          <cell r="J996">
            <v>-4789.24956511233</v>
          </cell>
          <cell r="K996">
            <v>-4502.11151436838</v>
          </cell>
          <cell r="L996">
            <v>-4194.48766893591</v>
          </cell>
          <cell r="M996">
            <v>-3867.85907368696</v>
          </cell>
          <cell r="N996">
            <v>-3536.20768048946</v>
          </cell>
          <cell r="O996">
            <v>-3188.12897047854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-3230.41142361194</v>
          </cell>
          <cell r="B997">
            <v>-6042.283127066</v>
          </cell>
          <cell r="C997">
            <v>-5585.04527454939</v>
          </cell>
          <cell r="D997">
            <v>-5225.91161505325</v>
          </cell>
          <cell r="E997">
            <v>-4884.02773887444</v>
          </cell>
          <cell r="F997">
            <v>-4552.64096150518</v>
          </cell>
          <cell r="G997">
            <v>-4251.08683393233</v>
          </cell>
          <cell r="H997">
            <v>-3941.86237231357</v>
          </cell>
          <cell r="I997">
            <v>-3610.65662545564</v>
          </cell>
          <cell r="J997">
            <v>-3254.37095717131</v>
          </cell>
          <cell r="K997">
            <v>-2870.73225461606</v>
          </cell>
          <cell r="L997">
            <v>-2459.13541045045</v>
          </cell>
          <cell r="M997">
            <v>-2020.44287289629</v>
          </cell>
          <cell r="N997">
            <v>-1568.04697178395</v>
          </cell>
          <cell r="O997">
            <v>-1089.83079444159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-3593.04476405688</v>
          </cell>
          <cell r="B998">
            <v>-6799.56262316938</v>
          </cell>
          <cell r="C998">
            <v>-6379.76041549455</v>
          </cell>
          <cell r="D998">
            <v>-6062.15453662786</v>
          </cell>
          <cell r="E998">
            <v>-5763.84908269108</v>
          </cell>
          <cell r="F998">
            <v>-5473.48078858254</v>
          </cell>
          <cell r="G998">
            <v>-5224.27415198658</v>
          </cell>
          <cell r="H998">
            <v>-4973.47152599871</v>
          </cell>
          <cell r="I998">
            <v>-4705.32074017616</v>
          </cell>
          <cell r="J998">
            <v>-4416.96759538224</v>
          </cell>
          <cell r="K998">
            <v>-4106.54966800284</v>
          </cell>
          <cell r="L998">
            <v>-3773.84344474022</v>
          </cell>
          <cell r="M998">
            <v>-3420.18048535512</v>
          </cell>
          <cell r="N998">
            <v>-3059.40075620472</v>
          </cell>
          <cell r="O998">
            <v>-2679.92762569097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-3165.55201311372</v>
          </cell>
          <cell r="B999">
            <v>-5905.3512765702</v>
          </cell>
          <cell r="C999">
            <v>-5440.24289900649</v>
          </cell>
          <cell r="D999">
            <v>-5086.32271708592</v>
          </cell>
          <cell r="E999">
            <v>-4743.87544436137</v>
          </cell>
          <cell r="F999">
            <v>-4399.45596100563</v>
          </cell>
          <cell r="G999">
            <v>-4088.29655920886</v>
          </cell>
          <cell r="H999">
            <v>-3769.48816926557</v>
          </cell>
          <cell r="I999">
            <v>-3427.93705267353</v>
          </cell>
          <cell r="J999">
            <v>-3060.50600707219</v>
          </cell>
          <cell r="K999">
            <v>-2664.85410219737</v>
          </cell>
          <cell r="L999">
            <v>-2240.31401999176</v>
          </cell>
          <cell r="M999">
            <v>-1787.67084679472</v>
          </cell>
          <cell r="N999">
            <v>-1320.24386633507</v>
          </cell>
          <cell r="O999">
            <v>-825.82712749583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-3430.06107916998</v>
          </cell>
          <cell r="B1000">
            <v>-6461.58921929519</v>
          </cell>
          <cell r="C1000">
            <v>-6029.97746961713</v>
          </cell>
          <cell r="D1000">
            <v>-5701.96256494566</v>
          </cell>
          <cell r="E1000">
            <v>-5392.81576754978</v>
          </cell>
          <cell r="F1000">
            <v>-5093.13985159917</v>
          </cell>
          <cell r="G1000">
            <v>-4823.94612878494</v>
          </cell>
          <cell r="H1000">
            <v>-4549.78303589023</v>
          </cell>
          <cell r="I1000">
            <v>-4256.41423410809</v>
          </cell>
          <cell r="J1000">
            <v>-3940.89324449022</v>
          </cell>
          <cell r="K1000">
            <v>-3601.19184053111</v>
          </cell>
          <cell r="L1000">
            <v>-3236.93530965511</v>
          </cell>
          <cell r="M1000">
            <v>-2849.26618892515</v>
          </cell>
          <cell r="N1000">
            <v>-2451.84683310432</v>
          </cell>
          <cell r="O1000">
            <v>-2032.88312512384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>
            <v>-3502.89190838134</v>
          </cell>
          <cell r="B1001">
            <v>-6613.55954405301</v>
          </cell>
          <cell r="C1001">
            <v>-6189.12184345245</v>
          </cell>
          <cell r="D1001">
            <v>-5865.91412638903</v>
          </cell>
          <cell r="E1001">
            <v>-5560.5731581052</v>
          </cell>
          <cell r="F1001">
            <v>-5262.71505760261</v>
          </cell>
          <cell r="G1001">
            <v>-5002.09030879983</v>
          </cell>
          <cell r="H1001">
            <v>-4738.31493477699</v>
          </cell>
          <cell r="I1001">
            <v>-4456.15990734228</v>
          </cell>
          <cell r="J1001">
            <v>-4152.7197182711</v>
          </cell>
          <cell r="K1001">
            <v>-3826.03988718444</v>
          </cell>
          <cell r="L1001">
            <v>-3475.81291934112</v>
          </cell>
          <cell r="M1001">
            <v>-3103.26542146593</v>
          </cell>
          <cell r="N1001">
            <v>-2722.13871099795</v>
          </cell>
          <cell r="O1001">
            <v>-2320.73539715437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6385.66109688462</v>
          </cell>
          <cell r="B2">
            <v>5852.92484700716</v>
          </cell>
          <cell r="C2">
            <v>5097.32072173597</v>
          </cell>
          <cell r="D2">
            <v>5391.00102992513</v>
          </cell>
          <cell r="E2">
            <v>4774.59323302422</v>
          </cell>
          <cell r="F2">
            <v>5469.03256694805</v>
          </cell>
          <cell r="G2">
            <v>7622.63238813502</v>
          </cell>
          <cell r="H2">
            <v>7036.24987279713</v>
          </cell>
          <cell r="I2">
            <v>7333.87611044252</v>
          </cell>
          <cell r="J2">
            <v>7169.59421733733</v>
          </cell>
          <cell r="K2">
            <v>6644.83448822407</v>
          </cell>
          <cell r="L2">
            <v>6193.82052726459</v>
          </cell>
          <cell r="M2">
            <v>7101.72857171191</v>
          </cell>
          <cell r="N2">
            <v>7350.50489700698</v>
          </cell>
          <cell r="O2">
            <v>7800.27881906941</v>
          </cell>
        </row>
        <row r="2">
          <cell r="Z2">
            <v>7313.21668517369</v>
          </cell>
          <cell r="AA2">
            <v>6703.09729858404</v>
          </cell>
          <cell r="AB2">
            <v>6277.13671020693</v>
          </cell>
          <cell r="AC2">
            <v>6638.79169411606</v>
          </cell>
          <cell r="AD2">
            <v>5879.71134159182</v>
          </cell>
          <cell r="AE2">
            <v>5469.03256694805</v>
          </cell>
          <cell r="AF2">
            <v>7622.63238813502</v>
          </cell>
          <cell r="AG2">
            <v>7036.24987279713</v>
          </cell>
          <cell r="AH2">
            <v>7333.87611044252</v>
          </cell>
          <cell r="AI2">
            <v>7169.59421733733</v>
          </cell>
          <cell r="AJ2">
            <v>6644.83448822407</v>
          </cell>
          <cell r="AK2">
            <v>6193.82052726459</v>
          </cell>
          <cell r="AL2">
            <v>7101.72857171191</v>
          </cell>
          <cell r="AM2">
            <v>7350.50489700698</v>
          </cell>
          <cell r="AN2">
            <v>7800.27881906941</v>
          </cell>
        </row>
        <row r="2"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2">
          <cell r="BX2">
            <v>4.09563477132009</v>
          </cell>
          <cell r="BY2">
            <v>3.70078995659894</v>
          </cell>
          <cell r="BZ2">
            <v>3.50286178327479</v>
          </cell>
          <cell r="CA2">
            <v>3.7149186667016</v>
          </cell>
          <cell r="CB2">
            <v>3.33382417396973</v>
          </cell>
          <cell r="CC2">
            <v>3.04626922956779</v>
          </cell>
          <cell r="CD2">
            <v>4.35280941689582</v>
          </cell>
          <cell r="CE2">
            <v>3.90359240711421</v>
          </cell>
          <cell r="CF2">
            <v>4.11602721420514</v>
          </cell>
          <cell r="CG2">
            <v>4.01058553531874</v>
          </cell>
          <cell r="CH2">
            <v>3.72716232192845</v>
          </cell>
          <cell r="CI2">
            <v>3.55205120218101</v>
          </cell>
          <cell r="CJ2">
            <v>4.0035389964495</v>
          </cell>
          <cell r="CK2">
            <v>4.0828724016326</v>
          </cell>
          <cell r="CL2">
            <v>4.46703771140417</v>
          </cell>
          <cell r="CM2">
            <v>4.89208906923804</v>
          </cell>
          <cell r="CN2">
            <v>4.96235948229394</v>
          </cell>
          <cell r="CO2">
            <v>4.90959560682604</v>
          </cell>
          <cell r="CP2">
            <v>4.89606153638558</v>
          </cell>
          <cell r="CQ2">
            <v>4.83192794686605</v>
          </cell>
          <cell r="CR2">
            <v>4.91868897302841</v>
          </cell>
          <cell r="CS2">
            <v>4.79780352201776</v>
          </cell>
          <cell r="CT2">
            <v>4.93837340103447</v>
          </cell>
          <cell r="CU2">
            <v>4.88160311286147</v>
          </cell>
          <cell r="CV2">
            <v>4.89771972449776</v>
          </cell>
          <cell r="CW2">
            <v>4.88441994812695</v>
          </cell>
          <cell r="CX2">
            <v>4.7773442277957</v>
          </cell>
          <cell r="CY2">
            <v>4.85989786153824</v>
          </cell>
          <cell r="CZ2">
            <v>4.93240238729685</v>
          </cell>
          <cell r="DA2">
            <v>4.78407129785398</v>
          </cell>
        </row>
        <row r="3">
          <cell r="A3">
            <v>7267.91325766306</v>
          </cell>
          <cell r="B3">
            <v>6387.26450744148</v>
          </cell>
          <cell r="C3">
            <v>5164.16950574122</v>
          </cell>
          <cell r="D3">
            <v>4306.02921139314</v>
          </cell>
          <cell r="E3">
            <v>4428.14685466904</v>
          </cell>
          <cell r="F3">
            <v>6687.14828127163</v>
          </cell>
          <cell r="G3">
            <v>6680.85708675876</v>
          </cell>
          <cell r="H3">
            <v>5837.4320650144</v>
          </cell>
          <cell r="I3">
            <v>6242.82146263904</v>
          </cell>
          <cell r="J3">
            <v>6476.56118744888</v>
          </cell>
          <cell r="K3">
            <v>6615.50978075477</v>
          </cell>
          <cell r="L3">
            <v>7590.32299150141</v>
          </cell>
          <cell r="M3">
            <v>6332.62396536637</v>
          </cell>
          <cell r="N3">
            <v>6840.43195314532</v>
          </cell>
          <cell r="O3">
            <v>7055.69152535137</v>
          </cell>
        </row>
        <row r="3">
          <cell r="Z3">
            <v>8323.62126581816</v>
          </cell>
          <cell r="AA3">
            <v>7315.05300073439</v>
          </cell>
          <cell r="AB3">
            <v>6359.4581843733</v>
          </cell>
          <cell r="AC3">
            <v>5302.69439841211</v>
          </cell>
          <cell r="AD3">
            <v>5453.07715504392</v>
          </cell>
          <cell r="AE3">
            <v>6687.14828127163</v>
          </cell>
          <cell r="AF3">
            <v>6680.85708675876</v>
          </cell>
          <cell r="AG3">
            <v>5837.4320650144</v>
          </cell>
          <cell r="AH3">
            <v>6242.82146263904</v>
          </cell>
          <cell r="AI3">
            <v>6476.56118744888</v>
          </cell>
          <cell r="AJ3">
            <v>6615.50978075477</v>
          </cell>
          <cell r="AK3">
            <v>7590.32299150141</v>
          </cell>
          <cell r="AL3">
            <v>6332.62396536637</v>
          </cell>
          <cell r="AM3">
            <v>6840.43195314532</v>
          </cell>
          <cell r="AN3">
            <v>7055.69152535137</v>
          </cell>
        </row>
        <row r="3"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3">
          <cell r="BX3">
            <v>4.66512548425426</v>
          </cell>
          <cell r="BY3">
            <v>4.07456129536728</v>
          </cell>
          <cell r="BZ3">
            <v>3.68271349825006</v>
          </cell>
          <cell r="CA3">
            <v>2.96850022621446</v>
          </cell>
          <cell r="CB3">
            <v>3.01661650006674</v>
          </cell>
          <cell r="CC3">
            <v>3.72551297482091</v>
          </cell>
          <cell r="CD3">
            <v>3.78420009913631</v>
          </cell>
          <cell r="CE3">
            <v>3.29944853991687</v>
          </cell>
          <cell r="CF3">
            <v>3.50478874869438</v>
          </cell>
          <cell r="CG3">
            <v>3.70109746603719</v>
          </cell>
          <cell r="CH3">
            <v>3.68323146640009</v>
          </cell>
          <cell r="CI3">
            <v>4.23426346278341</v>
          </cell>
          <cell r="CJ3">
            <v>3.60629539256269</v>
          </cell>
          <cell r="CK3">
            <v>3.83846499709813</v>
          </cell>
          <cell r="CL3">
            <v>3.97291841613206</v>
          </cell>
          <cell r="CM3">
            <v>4.88828047629778</v>
          </cell>
          <cell r="CN3">
            <v>4.91862550225692</v>
          </cell>
          <cell r="CO3">
            <v>4.73106939112998</v>
          </cell>
          <cell r="CP3">
            <v>4.89403023465148</v>
          </cell>
          <cell r="CQ3">
            <v>4.95254780007625</v>
          </cell>
          <cell r="CR3">
            <v>4.91769974204571</v>
          </cell>
          <cell r="CS3">
            <v>4.83687901442949</v>
          </cell>
          <cell r="CT3">
            <v>4.84716290258803</v>
          </cell>
          <cell r="CU3">
            <v>4.88007171672128</v>
          </cell>
          <cell r="CV3">
            <v>4.7942545193989</v>
          </cell>
          <cell r="CW3">
            <v>4.92086486993164</v>
          </cell>
          <cell r="CX3">
            <v>4.91122142940494</v>
          </cell>
          <cell r="CY3">
            <v>4.81093554771312</v>
          </cell>
          <cell r="CZ3">
            <v>4.88239686302732</v>
          </cell>
          <cell r="DA3">
            <v>4.86560751783856</v>
          </cell>
        </row>
        <row r="4">
          <cell r="A4">
            <v>6226.57637378651</v>
          </cell>
          <cell r="B4">
            <v>4940.08146112487</v>
          </cell>
          <cell r="C4">
            <v>5052.59488239184</v>
          </cell>
          <cell r="D4">
            <v>4254.09935529328</v>
          </cell>
          <cell r="E4">
            <v>5690.58584475226</v>
          </cell>
          <cell r="F4">
            <v>6500.81097833929</v>
          </cell>
          <cell r="G4">
            <v>5742.30356354868</v>
          </cell>
          <cell r="H4">
            <v>6101.75531609591</v>
          </cell>
          <cell r="I4">
            <v>6216.63729371589</v>
          </cell>
          <cell r="J4">
            <v>5958.23282292343</v>
          </cell>
          <cell r="K4">
            <v>5968.31431261544</v>
          </cell>
          <cell r="L4">
            <v>7599.1379297678</v>
          </cell>
          <cell r="M4">
            <v>6386.87756499647</v>
          </cell>
          <cell r="N4">
            <v>7160.47652106474</v>
          </cell>
          <cell r="O4">
            <v>7706.20602621559</v>
          </cell>
        </row>
        <row r="4">
          <cell r="Z4">
            <v>7131.02395153724</v>
          </cell>
          <cell r="AA4">
            <v>5657.65793384202</v>
          </cell>
          <cell r="AB4">
            <v>6222.05871465435</v>
          </cell>
          <cell r="AC4">
            <v>5238.74495832877</v>
          </cell>
          <cell r="AD4">
            <v>7007.71783034149</v>
          </cell>
          <cell r="AE4">
            <v>6500.81097833929</v>
          </cell>
          <cell r="AF4">
            <v>5742.30356354868</v>
          </cell>
          <cell r="AG4">
            <v>6101.75531609591</v>
          </cell>
          <cell r="AH4">
            <v>6216.63729371589</v>
          </cell>
          <cell r="AI4">
            <v>5958.23282292343</v>
          </cell>
          <cell r="AJ4">
            <v>5968.31431261544</v>
          </cell>
          <cell r="AK4">
            <v>7599.1379297678</v>
          </cell>
          <cell r="AL4">
            <v>6386.87756499647</v>
          </cell>
          <cell r="AM4">
            <v>7160.47652106474</v>
          </cell>
          <cell r="AN4">
            <v>7706.20602621559</v>
          </cell>
        </row>
        <row r="4"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4">
          <cell r="BX4">
            <v>3.93676742151172</v>
          </cell>
          <cell r="BY4">
            <v>3.2361905115172</v>
          </cell>
          <cell r="BZ4">
            <v>3.47668849937955</v>
          </cell>
          <cell r="CA4">
            <v>2.95634409365781</v>
          </cell>
          <cell r="CB4">
            <v>3.92884192162707</v>
          </cell>
          <cell r="CC4">
            <v>3.66759442487776</v>
          </cell>
          <cell r="CD4">
            <v>3.23577917258211</v>
          </cell>
          <cell r="CE4">
            <v>3.46552389201665</v>
          </cell>
          <cell r="CF4">
            <v>3.5260149689494</v>
          </cell>
          <cell r="CG4">
            <v>3.36828047512289</v>
          </cell>
          <cell r="CH4">
            <v>3.43783420280072</v>
          </cell>
          <cell r="CI4">
            <v>4.20352633446671</v>
          </cell>
          <cell r="CJ4">
            <v>3.76235957503247</v>
          </cell>
          <cell r="CK4">
            <v>3.98639949262779</v>
          </cell>
          <cell r="CL4">
            <v>4.23641491668551</v>
          </cell>
          <cell r="CM4">
            <v>4.96271428565053</v>
          </cell>
          <cell r="CN4">
            <v>4.78971576002509</v>
          </cell>
          <cell r="CO4">
            <v>4.90315316070872</v>
          </cell>
          <cell r="CP4">
            <v>4.85489018143055</v>
          </cell>
          <cell r="CQ4">
            <v>4.88673948085226</v>
          </cell>
          <cell r="CR4">
            <v>4.85616427916226</v>
          </cell>
          <cell r="CS4">
            <v>4.86199387880852</v>
          </cell>
          <cell r="CT4">
            <v>4.82384146617139</v>
          </cell>
          <cell r="CU4">
            <v>4.83034903324777</v>
          </cell>
          <cell r="CV4">
            <v>4.84636765341235</v>
          </cell>
          <cell r="CW4">
            <v>4.75635097487799</v>
          </cell>
          <cell r="CX4">
            <v>4.95287868218099</v>
          </cell>
          <cell r="CY4">
            <v>4.65088313587609</v>
          </cell>
          <cell r="CZ4">
            <v>4.9211685706884</v>
          </cell>
          <cell r="DA4">
            <v>4.9836698335079</v>
          </cell>
        </row>
        <row r="5">
          <cell r="A5">
            <v>5201.62823011458</v>
          </cell>
          <cell r="B5">
            <v>5258.93340054913</v>
          </cell>
          <cell r="C5">
            <v>4241.38967043431</v>
          </cell>
          <cell r="D5">
            <v>5021.36885496054</v>
          </cell>
          <cell r="E5">
            <v>5854.62278565037</v>
          </cell>
          <cell r="F5">
            <v>7200.47065846801</v>
          </cell>
          <cell r="G5">
            <v>6114.56120054645</v>
          </cell>
          <cell r="H5">
            <v>6139.74267043754</v>
          </cell>
          <cell r="I5">
            <v>7743.68280202316</v>
          </cell>
          <cell r="J5">
            <v>6527.78312592241</v>
          </cell>
          <cell r="K5">
            <v>5675.63526050619</v>
          </cell>
          <cell r="L5">
            <v>6438.69424688328</v>
          </cell>
          <cell r="M5">
            <v>7233.72411035985</v>
          </cell>
          <cell r="N5">
            <v>8503.33556960626</v>
          </cell>
          <cell r="O5">
            <v>6503.1679524329</v>
          </cell>
        </row>
        <row r="5">
          <cell r="Z5">
            <v>5957.1959403081</v>
          </cell>
          <cell r="AA5">
            <v>6022.82503057929</v>
          </cell>
          <cell r="AB5">
            <v>5223.09351441173</v>
          </cell>
          <cell r="AC5">
            <v>6183.60517135128</v>
          </cell>
          <cell r="AD5">
            <v>7209.72244408903</v>
          </cell>
          <cell r="AE5">
            <v>7200.47065846801</v>
          </cell>
          <cell r="AF5">
            <v>6114.56120054645</v>
          </cell>
          <cell r="AG5">
            <v>6139.74267043754</v>
          </cell>
          <cell r="AH5">
            <v>7743.68280202316</v>
          </cell>
          <cell r="AI5">
            <v>6527.78312592241</v>
          </cell>
          <cell r="AJ5">
            <v>5675.63526050619</v>
          </cell>
          <cell r="AK5">
            <v>6438.69424688328</v>
          </cell>
          <cell r="AL5">
            <v>7233.72411035985</v>
          </cell>
          <cell r="AM5">
            <v>8503.33556960626</v>
          </cell>
          <cell r="AN5">
            <v>6503.1679524329</v>
          </cell>
        </row>
        <row r="5"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5">
          <cell r="BX5">
            <v>3.39498099182511</v>
          </cell>
          <cell r="BY5">
            <v>3.38102638940121</v>
          </cell>
          <cell r="BZ5">
            <v>3.01874340961431</v>
          </cell>
          <cell r="CA5">
            <v>3.48759916882829</v>
          </cell>
          <cell r="CB5">
            <v>4.00854313116624</v>
          </cell>
          <cell r="CC5">
            <v>4.16115624204612</v>
          </cell>
          <cell r="CD5">
            <v>3.40469364531311</v>
          </cell>
          <cell r="CE5">
            <v>3.50158354129289</v>
          </cell>
          <cell r="CF5">
            <v>4.32107099123605</v>
          </cell>
          <cell r="CG5">
            <v>3.62088329438728</v>
          </cell>
          <cell r="CH5">
            <v>3.14792303415141</v>
          </cell>
          <cell r="CI5">
            <v>3.65438631997362</v>
          </cell>
          <cell r="CJ5">
            <v>4.18051585085262</v>
          </cell>
          <cell r="CK5">
            <v>4.69488314693404</v>
          </cell>
          <cell r="CL5">
            <v>3.6546615096573</v>
          </cell>
          <cell r="CM5">
            <v>4.80741565483504</v>
          </cell>
          <cell r="CN5">
            <v>4.88043824397956</v>
          </cell>
          <cell r="CO5">
            <v>4.74033175505696</v>
          </cell>
          <cell r="CP5">
            <v>4.85760639654903</v>
          </cell>
          <cell r="CQ5">
            <v>4.92764168528084</v>
          </cell>
          <cell r="CR5">
            <v>4.74082580057479</v>
          </cell>
          <cell r="CS5">
            <v>4.92033181614199</v>
          </cell>
          <cell r="CT5">
            <v>4.80388732622052</v>
          </cell>
          <cell r="CU5">
            <v>4.90979420695485</v>
          </cell>
          <cell r="CV5">
            <v>4.93921948796768</v>
          </cell>
          <cell r="CW5">
            <v>4.93966513047679</v>
          </cell>
          <cell r="CX5">
            <v>4.82714652094211</v>
          </cell>
          <cell r="CY5">
            <v>4.74066429292978</v>
          </cell>
          <cell r="CZ5">
            <v>4.9621703140699</v>
          </cell>
          <cell r="DA5">
            <v>4.8751159177767</v>
          </cell>
        </row>
        <row r="6">
          <cell r="A6">
            <v>6516.2652928236</v>
          </cell>
          <cell r="B6">
            <v>5337.92873312904</v>
          </cell>
          <cell r="C6">
            <v>5621.64516394586</v>
          </cell>
          <cell r="D6">
            <v>4698.51111167077</v>
          </cell>
          <cell r="E6">
            <v>4868.49951046186</v>
          </cell>
          <cell r="F6">
            <v>5609.16514935955</v>
          </cell>
          <cell r="G6">
            <v>5965.91067293374</v>
          </cell>
          <cell r="H6">
            <v>6409.21812639613</v>
          </cell>
          <cell r="I6">
            <v>6666.11561994715</v>
          </cell>
          <cell r="J6">
            <v>7345.04191702132</v>
          </cell>
          <cell r="K6">
            <v>6315.07788298721</v>
          </cell>
          <cell r="L6">
            <v>6996.4653658988</v>
          </cell>
          <cell r="M6">
            <v>6542.71072689821</v>
          </cell>
          <cell r="N6">
            <v>9462.84863035647</v>
          </cell>
          <cell r="O6">
            <v>7870.43384771369</v>
          </cell>
        </row>
        <row r="6">
          <cell r="Z6">
            <v>7462.79192419798</v>
          </cell>
          <cell r="AA6">
            <v>6113.29490918843</v>
          </cell>
          <cell r="AB6">
            <v>6922.82027298922</v>
          </cell>
          <cell r="AC6">
            <v>5786.01939968561</v>
          </cell>
          <cell r="AD6">
            <v>5995.35298425108</v>
          </cell>
          <cell r="AE6">
            <v>5609.16514935955</v>
          </cell>
          <cell r="AF6">
            <v>5965.91067293374</v>
          </cell>
          <cell r="AG6">
            <v>6409.21812639613</v>
          </cell>
          <cell r="AH6">
            <v>6666.11561994715</v>
          </cell>
          <cell r="AI6">
            <v>7345.04191702132</v>
          </cell>
          <cell r="AJ6">
            <v>6315.07788298721</v>
          </cell>
          <cell r="AK6">
            <v>6996.4653658988</v>
          </cell>
          <cell r="AL6">
            <v>6542.71072689821</v>
          </cell>
          <cell r="AM6">
            <v>9462.84863035647</v>
          </cell>
          <cell r="AN6">
            <v>7870.43384771369</v>
          </cell>
        </row>
        <row r="6"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6">
          <cell r="BX6">
            <v>4.16794262629361</v>
          </cell>
          <cell r="BY6">
            <v>3.51795571887634</v>
          </cell>
          <cell r="BZ6">
            <v>3.88086643199393</v>
          </cell>
          <cell r="CA6">
            <v>3.29402410628573</v>
          </cell>
          <cell r="CB6">
            <v>3.40181314387697</v>
          </cell>
          <cell r="CC6">
            <v>3.16452876838567</v>
          </cell>
          <cell r="CD6">
            <v>3.25206167723198</v>
          </cell>
          <cell r="CE6">
            <v>3.55615023897946</v>
          </cell>
          <cell r="CF6">
            <v>3.78781173194223</v>
          </cell>
          <cell r="CG6">
            <v>4.06529443676954</v>
          </cell>
          <cell r="CH6">
            <v>3.51222623619105</v>
          </cell>
          <cell r="CI6">
            <v>3.87621323076791</v>
          </cell>
          <cell r="CJ6">
            <v>3.80416672103844</v>
          </cell>
          <cell r="CK6">
            <v>5.20818183155318</v>
          </cell>
          <cell r="CL6">
            <v>4.42014164541657</v>
          </cell>
          <cell r="CM6">
            <v>4.90553904048269</v>
          </cell>
          <cell r="CN6">
            <v>4.76093348361087</v>
          </cell>
          <cell r="CO6">
            <v>4.88721557859882</v>
          </cell>
          <cell r="CP6">
            <v>4.81238370845398</v>
          </cell>
          <cell r="CQ6">
            <v>4.82849113683728</v>
          </cell>
          <cell r="CR6">
            <v>4.85619720231189</v>
          </cell>
          <cell r="CS6">
            <v>5.02603036781141</v>
          </cell>
          <cell r="CT6">
            <v>4.93778399002428</v>
          </cell>
          <cell r="CU6">
            <v>4.82160459866467</v>
          </cell>
          <cell r="CV6">
            <v>4.95004797939756</v>
          </cell>
          <cell r="CW6">
            <v>4.92610158843985</v>
          </cell>
          <cell r="CX6">
            <v>4.94513514132426</v>
          </cell>
          <cell r="CY6">
            <v>4.71200033612647</v>
          </cell>
          <cell r="CZ6">
            <v>4.97786243345821</v>
          </cell>
          <cell r="DA6">
            <v>4.87831254951953</v>
          </cell>
        </row>
        <row r="7">
          <cell r="A7">
            <v>5619.12091237512</v>
          </cell>
          <cell r="B7">
            <v>6074.80776775062</v>
          </cell>
          <cell r="C7">
            <v>4970.31156998383</v>
          </cell>
          <cell r="D7">
            <v>6452.33181738204</v>
          </cell>
          <cell r="E7">
            <v>5045.91972488575</v>
          </cell>
          <cell r="F7">
            <v>5710.68484684635</v>
          </cell>
          <cell r="G7">
            <v>6782.70322002175</v>
          </cell>
          <cell r="H7">
            <v>6132.29320208224</v>
          </cell>
          <cell r="I7">
            <v>6448.7925896662</v>
          </cell>
          <cell r="J7">
            <v>7607.22919711685</v>
          </cell>
          <cell r="K7">
            <v>6598.62916132849</v>
          </cell>
          <cell r="L7">
            <v>6856.90686726698</v>
          </cell>
          <cell r="M7">
            <v>6827.96973420445</v>
          </cell>
          <cell r="N7">
            <v>7579.61240475722</v>
          </cell>
          <cell r="O7">
            <v>8376.15114798599</v>
          </cell>
        </row>
        <row r="7">
          <cell r="Z7">
            <v>6435.33193962308</v>
          </cell>
          <cell r="AA7">
            <v>6957.210044863</v>
          </cell>
          <cell r="AB7">
            <v>6120.73026601441</v>
          </cell>
          <cell r="AC7">
            <v>7945.77605144912</v>
          </cell>
          <cell r="AD7">
            <v>6213.83853811157</v>
          </cell>
          <cell r="AE7">
            <v>5710.68484684635</v>
          </cell>
          <cell r="AF7">
            <v>6782.70322002175</v>
          </cell>
          <cell r="AG7">
            <v>6132.29320208224</v>
          </cell>
          <cell r="AH7">
            <v>6448.7925896662</v>
          </cell>
          <cell r="AI7">
            <v>7607.22919711685</v>
          </cell>
          <cell r="AJ7">
            <v>6598.62916132849</v>
          </cell>
          <cell r="AK7">
            <v>6856.90686726698</v>
          </cell>
          <cell r="AL7">
            <v>6827.96973420445</v>
          </cell>
          <cell r="AM7">
            <v>7579.61240475722</v>
          </cell>
          <cell r="AN7">
            <v>8376.15114798599</v>
          </cell>
        </row>
        <row r="7"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7">
          <cell r="BX7">
            <v>3.66094568954398</v>
          </cell>
          <cell r="BY7">
            <v>3.91528659713032</v>
          </cell>
          <cell r="BZ7">
            <v>3.41491852304555</v>
          </cell>
          <cell r="CA7">
            <v>4.4231144482721</v>
          </cell>
          <cell r="CB7">
            <v>3.56747959861239</v>
          </cell>
          <cell r="CC7">
            <v>3.19704246421933</v>
          </cell>
          <cell r="CD7">
            <v>3.85436554920779</v>
          </cell>
          <cell r="CE7">
            <v>3.4134609538919</v>
          </cell>
          <cell r="CF7">
            <v>3.66152833293033</v>
          </cell>
          <cell r="CG7">
            <v>4.23252189467331</v>
          </cell>
          <cell r="CH7">
            <v>3.72289725504797</v>
          </cell>
          <cell r="CI7">
            <v>3.82577089743491</v>
          </cell>
          <cell r="CJ7">
            <v>3.78784997712115</v>
          </cell>
          <cell r="CK7">
            <v>4.27299566700436</v>
          </cell>
          <cell r="CL7">
            <v>4.54709428711888</v>
          </cell>
          <cell r="CM7">
            <v>4.81598141711914</v>
          </cell>
          <cell r="CN7">
            <v>4.86831524720345</v>
          </cell>
          <cell r="CO7">
            <v>4.91054878859086</v>
          </cell>
          <cell r="CP7">
            <v>4.92170159976964</v>
          </cell>
          <cell r="CQ7">
            <v>4.77205677070449</v>
          </cell>
          <cell r="CR7">
            <v>4.89380797542473</v>
          </cell>
          <cell r="CS7">
            <v>4.82122110909387</v>
          </cell>
          <cell r="CT7">
            <v>4.92192631476284</v>
          </cell>
          <cell r="CU7">
            <v>4.82528695580389</v>
          </cell>
          <cell r="CV7">
            <v>4.9241857092215</v>
          </cell>
          <cell r="CW7">
            <v>4.85601262133173</v>
          </cell>
          <cell r="CX7">
            <v>4.91039498060011</v>
          </cell>
          <cell r="CY7">
            <v>4.93862389167225</v>
          </cell>
          <cell r="CZ7">
            <v>4.85983675182494</v>
          </cell>
          <cell r="DA7">
            <v>5.04681844283707</v>
          </cell>
        </row>
        <row r="8">
          <cell r="A8">
            <v>7108.88063198373</v>
          </cell>
          <cell r="B8">
            <v>5596.40323717473</v>
          </cell>
          <cell r="C8">
            <v>5216.29319357173</v>
          </cell>
          <cell r="D8">
            <v>4855.78875715766</v>
          </cell>
          <cell r="E8">
            <v>4723.31254654434</v>
          </cell>
          <cell r="F8">
            <v>5666.41613165779</v>
          </cell>
          <cell r="G8">
            <v>6245.96823322339</v>
          </cell>
          <cell r="H8">
            <v>7223.80492873283</v>
          </cell>
          <cell r="I8">
            <v>5948.26517137859</v>
          </cell>
          <cell r="J8">
            <v>5496.2985506897</v>
          </cell>
          <cell r="K8">
            <v>6433.53790147125</v>
          </cell>
          <cell r="L8">
            <v>6452.90669933493</v>
          </cell>
          <cell r="M8">
            <v>6844.07429080729</v>
          </cell>
          <cell r="N8">
            <v>6632.10293750467</v>
          </cell>
          <cell r="O8">
            <v>8073.51081708824</v>
          </cell>
        </row>
        <row r="8">
          <cell r="Z8">
            <v>8141.48819706316</v>
          </cell>
          <cell r="AA8">
            <v>6409.31438579378</v>
          </cell>
          <cell r="AB8">
            <v>6423.64632010449</v>
          </cell>
          <cell r="AC8">
            <v>5979.70022458856</v>
          </cell>
          <cell r="AD8">
            <v>5816.56132667224</v>
          </cell>
          <cell r="AE8">
            <v>5666.41613165779</v>
          </cell>
          <cell r="AF8">
            <v>6245.96823322339</v>
          </cell>
          <cell r="AG8">
            <v>7223.80492873283</v>
          </cell>
          <cell r="AH8">
            <v>5948.26517137859</v>
          </cell>
          <cell r="AI8">
            <v>5496.2985506897</v>
          </cell>
          <cell r="AJ8">
            <v>6433.53790147125</v>
          </cell>
          <cell r="AK8">
            <v>6452.90669933493</v>
          </cell>
          <cell r="AL8">
            <v>6844.07429080729</v>
          </cell>
          <cell r="AM8">
            <v>6632.10293750467</v>
          </cell>
          <cell r="AN8">
            <v>8073.51081708824</v>
          </cell>
        </row>
        <row r="8"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8">
          <cell r="BX8">
            <v>4.59870861270104</v>
          </cell>
          <cell r="BY8">
            <v>3.60812683401524</v>
          </cell>
          <cell r="BZ8">
            <v>3.70940310597632</v>
          </cell>
          <cell r="CA8">
            <v>3.44524940003647</v>
          </cell>
          <cell r="CB8">
            <v>3.23868532702476</v>
          </cell>
          <cell r="CC8">
            <v>3.21357729217922</v>
          </cell>
          <cell r="CD8">
            <v>3.44687021252493</v>
          </cell>
          <cell r="CE8">
            <v>4.07070946260399</v>
          </cell>
          <cell r="CF8">
            <v>3.46077365159277</v>
          </cell>
          <cell r="CG8">
            <v>3.09333498289812</v>
          </cell>
          <cell r="CH8">
            <v>3.70862042551531</v>
          </cell>
          <cell r="CI8">
            <v>3.5745846649779</v>
          </cell>
          <cell r="CJ8">
            <v>3.91117466726419</v>
          </cell>
          <cell r="CK8">
            <v>3.62045190588404</v>
          </cell>
          <cell r="CL8">
            <v>4.49787326759984</v>
          </cell>
          <cell r="CM8">
            <v>4.85037191824608</v>
          </cell>
          <cell r="CN8">
            <v>4.86672621233491</v>
          </cell>
          <cell r="CO8">
            <v>4.74443745022768</v>
          </cell>
          <cell r="CP8">
            <v>4.75516818642073</v>
          </cell>
          <cell r="CQ8">
            <v>4.92044853004468</v>
          </cell>
          <cell r="CR8">
            <v>4.83088668685451</v>
          </cell>
          <cell r="CS8">
            <v>4.96457385389148</v>
          </cell>
          <cell r="CT8">
            <v>4.86186660136381</v>
          </cell>
          <cell r="CU8">
            <v>4.7089519710098</v>
          </cell>
          <cell r="CV8">
            <v>4.86799919081585</v>
          </cell>
          <cell r="CW8">
            <v>4.75274609276263</v>
          </cell>
          <cell r="CX8">
            <v>4.94580436427945</v>
          </cell>
          <cell r="CY8">
            <v>4.79418334980196</v>
          </cell>
          <cell r="CZ8">
            <v>5.01875056114648</v>
          </cell>
          <cell r="DA8">
            <v>4.91770363504555</v>
          </cell>
        </row>
        <row r="9">
          <cell r="A9">
            <v>7115.5164730313</v>
          </cell>
          <cell r="B9">
            <v>6390.15736812546</v>
          </cell>
          <cell r="C9">
            <v>4435.92892911754</v>
          </cell>
          <cell r="D9">
            <v>4738.7916358854</v>
          </cell>
          <cell r="E9">
            <v>4166.25171482892</v>
          </cell>
          <cell r="F9">
            <v>4649.06020758699</v>
          </cell>
          <cell r="G9">
            <v>5998.84251460142</v>
          </cell>
          <cell r="H9">
            <v>6893.57704420427</v>
          </cell>
          <cell r="I9">
            <v>5418.22606676427</v>
          </cell>
          <cell r="J9">
            <v>7098.51322939567</v>
          </cell>
          <cell r="K9">
            <v>6855.38010640189</v>
          </cell>
          <cell r="L9">
            <v>7015.55372835997</v>
          </cell>
          <cell r="M9">
            <v>6465.45939240271</v>
          </cell>
          <cell r="N9">
            <v>7812.65304231972</v>
          </cell>
          <cell r="O9">
            <v>6448.19659576802</v>
          </cell>
        </row>
        <row r="9">
          <cell r="Z9">
            <v>8149.08793383794</v>
          </cell>
          <cell r="AA9">
            <v>7318.36606678989</v>
          </cell>
          <cell r="AB9">
            <v>5462.66045338219</v>
          </cell>
          <cell r="AC9">
            <v>5835.62317607266</v>
          </cell>
          <cell r="AD9">
            <v>5130.56427303022</v>
          </cell>
          <cell r="AE9">
            <v>4649.06020758699</v>
          </cell>
          <cell r="AF9">
            <v>5998.84251460142</v>
          </cell>
          <cell r="AG9">
            <v>6893.57704420427</v>
          </cell>
          <cell r="AH9">
            <v>5418.22606676427</v>
          </cell>
          <cell r="AI9">
            <v>7098.51322939567</v>
          </cell>
          <cell r="AJ9">
            <v>6855.38010640189</v>
          </cell>
          <cell r="AK9">
            <v>7015.55372835997</v>
          </cell>
          <cell r="AL9">
            <v>6465.45939240271</v>
          </cell>
          <cell r="AM9">
            <v>7812.65304231972</v>
          </cell>
          <cell r="AN9">
            <v>6448.19659576802</v>
          </cell>
        </row>
        <row r="9"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9">
          <cell r="BX9">
            <v>4.64344551811359</v>
          </cell>
          <cell r="BY9">
            <v>4.08366298175888</v>
          </cell>
          <cell r="BZ9">
            <v>3.11034217642208</v>
          </cell>
          <cell r="CA9">
            <v>3.31959044233535</v>
          </cell>
          <cell r="CB9">
            <v>2.87356749027971</v>
          </cell>
          <cell r="CC9">
            <v>2.6139383946596</v>
          </cell>
          <cell r="CD9">
            <v>3.31937454607491</v>
          </cell>
          <cell r="CE9">
            <v>3.96350013357674</v>
          </cell>
          <cell r="CF9">
            <v>3.18203164249843</v>
          </cell>
          <cell r="CG9">
            <v>4.01079397670499</v>
          </cell>
          <cell r="CH9">
            <v>3.8552704862259</v>
          </cell>
          <cell r="CI9">
            <v>3.98180971970813</v>
          </cell>
          <cell r="CJ9">
            <v>3.70874937843756</v>
          </cell>
          <cell r="CK9">
            <v>4.37148076433465</v>
          </cell>
          <cell r="CL9">
            <v>3.74672546591082</v>
          </cell>
          <cell r="CM9">
            <v>4.80812539412648</v>
          </cell>
          <cell r="CN9">
            <v>4.909885580854</v>
          </cell>
          <cell r="CO9">
            <v>4.81175130389704</v>
          </cell>
          <cell r="CP9">
            <v>4.81625940889301</v>
          </cell>
          <cell r="CQ9">
            <v>4.89159921303507</v>
          </cell>
          <cell r="CR9">
            <v>4.87278173031376</v>
          </cell>
          <cell r="CS9">
            <v>4.95128969128988</v>
          </cell>
          <cell r="CT9">
            <v>4.76510957824319</v>
          </cell>
          <cell r="CU9">
            <v>4.66508716606632</v>
          </cell>
          <cell r="CV9">
            <v>4.8489106055695</v>
          </cell>
          <cell r="CW9">
            <v>4.87173685278748</v>
          </cell>
          <cell r="CX9">
            <v>4.82712547790972</v>
          </cell>
          <cell r="CY9">
            <v>4.77616187263326</v>
          </cell>
          <cell r="CZ9">
            <v>4.89640239474451</v>
          </cell>
          <cell r="DA9">
            <v>4.71512850459285</v>
          </cell>
        </row>
        <row r="10">
          <cell r="A10">
            <v>5155.99317295903</v>
          </cell>
          <cell r="B10">
            <v>6088.00994427424</v>
          </cell>
          <cell r="C10">
            <v>5346.60766598405</v>
          </cell>
          <cell r="D10">
            <v>5726.01669948583</v>
          </cell>
          <cell r="E10">
            <v>4585.51685656845</v>
          </cell>
          <cell r="F10">
            <v>6855.90830542265</v>
          </cell>
          <cell r="G10">
            <v>5954.92664611673</v>
          </cell>
          <cell r="H10">
            <v>5826.19378169777</v>
          </cell>
          <cell r="I10">
            <v>6453.75964562546</v>
          </cell>
          <cell r="J10">
            <v>6257.92669376253</v>
          </cell>
          <cell r="K10">
            <v>6304.79407346492</v>
          </cell>
          <cell r="L10">
            <v>5787.14562049577</v>
          </cell>
          <cell r="M10">
            <v>7368.42326763728</v>
          </cell>
          <cell r="N10">
            <v>6819.49278230937</v>
          </cell>
          <cell r="O10">
            <v>7298.82174958913</v>
          </cell>
        </row>
        <row r="10">
          <cell r="Z10">
            <v>5904.93211729037</v>
          </cell>
          <cell r="AA10">
            <v>6972.32991673974</v>
          </cell>
          <cell r="AB10">
            <v>6584.12312807981</v>
          </cell>
          <cell r="AC10">
            <v>7051.34944213586</v>
          </cell>
          <cell r="AD10">
            <v>5646.87171299586</v>
          </cell>
          <cell r="AE10">
            <v>6855.90830542265</v>
          </cell>
          <cell r="AF10">
            <v>5954.92664611673</v>
          </cell>
          <cell r="AG10">
            <v>5826.19378169777</v>
          </cell>
          <cell r="AH10">
            <v>6453.75964562546</v>
          </cell>
          <cell r="AI10">
            <v>6257.92669376253</v>
          </cell>
          <cell r="AJ10">
            <v>6304.79407346492</v>
          </cell>
          <cell r="AK10">
            <v>5787.14562049577</v>
          </cell>
          <cell r="AL10">
            <v>7368.42326763728</v>
          </cell>
          <cell r="AM10">
            <v>6819.49278230937</v>
          </cell>
          <cell r="AN10">
            <v>7298.82174958913</v>
          </cell>
        </row>
        <row r="10"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0">
          <cell r="BX10">
            <v>3.42014599744495</v>
          </cell>
          <cell r="BY10">
            <v>3.74672297280928</v>
          </cell>
          <cell r="BZ10">
            <v>3.63113740598995</v>
          </cell>
          <cell r="CA10">
            <v>3.98503480428269</v>
          </cell>
          <cell r="CB10">
            <v>3.19647079631652</v>
          </cell>
          <cell r="CC10">
            <v>3.90630365758545</v>
          </cell>
          <cell r="CD10">
            <v>3.30626135130304</v>
          </cell>
          <cell r="CE10">
            <v>3.22794262967566</v>
          </cell>
          <cell r="CF10">
            <v>3.63036336024277</v>
          </cell>
          <cell r="CG10">
            <v>3.58183646385884</v>
          </cell>
          <cell r="CH10">
            <v>3.54995866484347</v>
          </cell>
          <cell r="CI10">
            <v>3.32853158822038</v>
          </cell>
          <cell r="CJ10">
            <v>4.19633322145488</v>
          </cell>
          <cell r="CK10">
            <v>3.9025581607936</v>
          </cell>
          <cell r="CL10">
            <v>4.00226659024094</v>
          </cell>
          <cell r="CM10">
            <v>4.73017708128257</v>
          </cell>
          <cell r="CN10">
            <v>5.09839501962688</v>
          </cell>
          <cell r="CO10">
            <v>4.96778047336677</v>
          </cell>
          <cell r="CP10">
            <v>4.84782857457882</v>
          </cell>
          <cell r="CQ10">
            <v>4.83998834692816</v>
          </cell>
          <cell r="CR10">
            <v>4.80846141833883</v>
          </cell>
          <cell r="CS10">
            <v>4.93453656262763</v>
          </cell>
          <cell r="CT10">
            <v>4.94499951691561</v>
          </cell>
          <cell r="CU10">
            <v>4.87045827680008</v>
          </cell>
          <cell r="CV10">
            <v>4.7866519907987</v>
          </cell>
          <cell r="CW10">
            <v>4.86580550684059</v>
          </cell>
          <cell r="CX10">
            <v>4.76341986265704</v>
          </cell>
          <cell r="CY10">
            <v>4.81073831410995</v>
          </cell>
          <cell r="CZ10">
            <v>4.78751144750176</v>
          </cell>
          <cell r="DA10">
            <v>4.99636180294495</v>
          </cell>
        </row>
        <row r="11">
          <cell r="A11">
            <v>6107.63989464832</v>
          </cell>
          <cell r="B11">
            <v>5350.57309003628</v>
          </cell>
          <cell r="C11">
            <v>4747.16728339023</v>
          </cell>
          <cell r="D11">
            <v>4380.44030679851</v>
          </cell>
          <cell r="E11">
            <v>5022.83465030485</v>
          </cell>
          <cell r="F11">
            <v>7086.87209517832</v>
          </cell>
          <cell r="G11">
            <v>5915.32623273939</v>
          </cell>
          <cell r="H11">
            <v>5565.68308260801</v>
          </cell>
          <cell r="I11">
            <v>6668.62106336077</v>
          </cell>
          <cell r="J11">
            <v>6921.00417022156</v>
          </cell>
          <cell r="K11">
            <v>6276.59671751737</v>
          </cell>
          <cell r="L11">
            <v>6953.7833720024</v>
          </cell>
          <cell r="M11">
            <v>8047.48391586109</v>
          </cell>
          <cell r="N11">
            <v>6915.81226189257</v>
          </cell>
          <cell r="O11">
            <v>7228.504776215</v>
          </cell>
        </row>
        <row r="11">
          <cell r="Z11">
            <v>6994.81123518536</v>
          </cell>
          <cell r="AA11">
            <v>6127.77593480259</v>
          </cell>
          <cell r="AB11">
            <v>5845.93743473802</v>
          </cell>
          <cell r="AC11">
            <v>5394.32854193853</v>
          </cell>
          <cell r="AD11">
            <v>6185.41023684896</v>
          </cell>
          <cell r="AE11">
            <v>7086.87209517832</v>
          </cell>
          <cell r="AF11">
            <v>5915.32623273939</v>
          </cell>
          <cell r="AG11">
            <v>5565.68308260801</v>
          </cell>
          <cell r="AH11">
            <v>6668.62106336077</v>
          </cell>
          <cell r="AI11">
            <v>6921.00417022156</v>
          </cell>
          <cell r="AJ11">
            <v>6276.59671751737</v>
          </cell>
          <cell r="AK11">
            <v>6953.7833720024</v>
          </cell>
          <cell r="AL11">
            <v>8047.48391586109</v>
          </cell>
          <cell r="AM11">
            <v>6915.81226189257</v>
          </cell>
          <cell r="AN11">
            <v>7228.504776215</v>
          </cell>
        </row>
        <row r="11"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1">
          <cell r="BX11">
            <v>3.88322550674787</v>
          </cell>
          <cell r="BY11">
            <v>3.49518095315656</v>
          </cell>
          <cell r="BZ11">
            <v>3.23083970089319</v>
          </cell>
          <cell r="CA11">
            <v>3.0445154419851</v>
          </cell>
          <cell r="CB11">
            <v>3.58587196746585</v>
          </cell>
          <cell r="CC11">
            <v>3.98445736085041</v>
          </cell>
          <cell r="CD11">
            <v>3.34611649504863</v>
          </cell>
          <cell r="CE11">
            <v>3.14956446861236</v>
          </cell>
          <cell r="CF11">
            <v>3.75448308211732</v>
          </cell>
          <cell r="CG11">
            <v>3.85435302884217</v>
          </cell>
          <cell r="CH11">
            <v>3.43098990819951</v>
          </cell>
          <cell r="CI11">
            <v>3.95753865518118</v>
          </cell>
          <cell r="CJ11">
            <v>4.56614350623113</v>
          </cell>
          <cell r="CK11">
            <v>3.90524658153256</v>
          </cell>
          <cell r="CL11">
            <v>3.97517353065877</v>
          </cell>
          <cell r="CM11">
            <v>4.93503824706217</v>
          </cell>
          <cell r="CN11">
            <v>4.80330702290973</v>
          </cell>
          <cell r="CO11">
            <v>4.95730782931134</v>
          </cell>
          <cell r="CP11">
            <v>4.85429704276507</v>
          </cell>
          <cell r="CQ11">
            <v>4.7258601449735</v>
          </cell>
          <cell r="CR11">
            <v>4.8729566346398</v>
          </cell>
          <cell r="CS11">
            <v>4.84333802016847</v>
          </cell>
          <cell r="CT11">
            <v>4.84144615981903</v>
          </cell>
          <cell r="CU11">
            <v>4.86623439087005</v>
          </cell>
          <cell r="CV11">
            <v>4.91954294767259</v>
          </cell>
          <cell r="CW11">
            <v>5.01200990109663</v>
          </cell>
          <cell r="CX11">
            <v>4.81396720363432</v>
          </cell>
          <cell r="CY11">
            <v>4.82856071195705</v>
          </cell>
          <cell r="CZ11">
            <v>4.85178860256874</v>
          </cell>
          <cell r="DA11">
            <v>4.98195173665279</v>
          </cell>
        </row>
        <row r="12">
          <cell r="A12">
            <v>5581.40927257896</v>
          </cell>
          <cell r="B12">
            <v>4370.70884199439</v>
          </cell>
          <cell r="C12">
            <v>4972.462909868</v>
          </cell>
          <cell r="D12">
            <v>4730.99397997622</v>
          </cell>
          <cell r="E12">
            <v>5210.90681497987</v>
          </cell>
          <cell r="F12">
            <v>6266.19235910111</v>
          </cell>
          <cell r="G12">
            <v>6597.67034516839</v>
          </cell>
          <cell r="H12">
            <v>6132.23708679904</v>
          </cell>
          <cell r="I12">
            <v>6944.91482576209</v>
          </cell>
          <cell r="J12">
            <v>7365.11066754258</v>
          </cell>
          <cell r="K12">
            <v>6992.93818623987</v>
          </cell>
          <cell r="L12">
            <v>7849.92656505655</v>
          </cell>
          <cell r="M12">
            <v>6323.34521717751</v>
          </cell>
          <cell r="N12">
            <v>6966.97697643497</v>
          </cell>
          <cell r="O12">
            <v>7310.98628169518</v>
          </cell>
        </row>
        <row r="12">
          <cell r="Z12">
            <v>6392.14245787668</v>
          </cell>
          <cell r="AA12">
            <v>5005.58052554712</v>
          </cell>
          <cell r="AB12">
            <v>6123.37955086428</v>
          </cell>
          <cell r="AC12">
            <v>5826.02068981897</v>
          </cell>
          <cell r="AD12">
            <v>6417.01322074901</v>
          </cell>
          <cell r="AE12">
            <v>6266.19235910111</v>
          </cell>
          <cell r="AF12">
            <v>6597.67034516839</v>
          </cell>
          <cell r="AG12">
            <v>6132.23708679904</v>
          </cell>
          <cell r="AH12">
            <v>6944.91482576209</v>
          </cell>
          <cell r="AI12">
            <v>7365.11066754258</v>
          </cell>
          <cell r="AJ12">
            <v>6992.93818623987</v>
          </cell>
          <cell r="AK12">
            <v>7849.92656505655</v>
          </cell>
          <cell r="AL12">
            <v>6323.34521717751</v>
          </cell>
          <cell r="AM12">
            <v>6966.97697643497</v>
          </cell>
          <cell r="AN12">
            <v>7310.98628169518</v>
          </cell>
        </row>
        <row r="12"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2">
          <cell r="BX12">
            <v>3.60543192220084</v>
          </cell>
          <cell r="BY12">
            <v>2.83951036050917</v>
          </cell>
          <cell r="BZ12">
            <v>3.43960556465632</v>
          </cell>
          <cell r="CA12">
            <v>3.28016557035439</v>
          </cell>
          <cell r="CB12">
            <v>3.58210355258041</v>
          </cell>
          <cell r="CC12">
            <v>3.52407552819638</v>
          </cell>
          <cell r="CD12">
            <v>3.65775743642449</v>
          </cell>
          <cell r="CE12">
            <v>3.47134886281099</v>
          </cell>
          <cell r="CF12">
            <v>3.93177553391376</v>
          </cell>
          <cell r="CG12">
            <v>4.2196363876969</v>
          </cell>
          <cell r="CH12">
            <v>3.84246193740038</v>
          </cell>
          <cell r="CI12">
            <v>4.35010896569603</v>
          </cell>
          <cell r="CJ12">
            <v>3.51756381936689</v>
          </cell>
          <cell r="CK12">
            <v>3.92478592279242</v>
          </cell>
          <cell r="CL12">
            <v>4.03204338018204</v>
          </cell>
          <cell r="CM12">
            <v>4.85731514020258</v>
          </cell>
          <cell r="CN12">
            <v>4.82967748200615</v>
          </cell>
          <cell r="CO12">
            <v>4.87741458018349</v>
          </cell>
          <cell r="CP12">
            <v>4.86612647370952</v>
          </cell>
          <cell r="CQ12">
            <v>4.9079703813626</v>
          </cell>
          <cell r="CR12">
            <v>4.87153301952456</v>
          </cell>
          <cell r="CS12">
            <v>4.94177360828888</v>
          </cell>
          <cell r="CT12">
            <v>4.83980441518329</v>
          </cell>
          <cell r="CU12">
            <v>4.83933117292113</v>
          </cell>
          <cell r="CV12">
            <v>4.78201995066715</v>
          </cell>
          <cell r="CW12">
            <v>4.98605713444839</v>
          </cell>
          <cell r="CX12">
            <v>4.94393319639557</v>
          </cell>
          <cell r="CY12">
            <v>4.92506585846034</v>
          </cell>
          <cell r="CZ12">
            <v>4.86335013682373</v>
          </cell>
          <cell r="DA12">
            <v>4.9677291420908</v>
          </cell>
        </row>
        <row r="13">
          <cell r="A13">
            <v>6487.04295528615</v>
          </cell>
          <cell r="B13">
            <v>4719.16793324562</v>
          </cell>
          <cell r="C13">
            <v>4678.38957733833</v>
          </cell>
          <cell r="D13">
            <v>5640.35564307893</v>
          </cell>
          <cell r="E13">
            <v>5081.48311041337</v>
          </cell>
          <cell r="F13">
            <v>5387.410451583</v>
          </cell>
          <cell r="G13">
            <v>5909.56241729862</v>
          </cell>
          <cell r="H13">
            <v>6917.29933683126</v>
          </cell>
          <cell r="I13">
            <v>7088.40967895995</v>
          </cell>
          <cell r="J13">
            <v>7734.12228409675</v>
          </cell>
          <cell r="K13">
            <v>6795.43155084407</v>
          </cell>
          <cell r="L13">
            <v>7272.48546316168</v>
          </cell>
          <cell r="M13">
            <v>7434.89906373377</v>
          </cell>
          <cell r="N13">
            <v>5648.43522927635</v>
          </cell>
          <cell r="O13">
            <v>6149.22406491788</v>
          </cell>
        </row>
        <row r="13">
          <cell r="Z13">
            <v>7429.32486679919</v>
          </cell>
          <cell r="AA13">
            <v>5404.65539055714</v>
          </cell>
          <cell r="AB13">
            <v>5761.24057396149</v>
          </cell>
          <cell r="AC13">
            <v>6945.8614434086</v>
          </cell>
          <cell r="AD13">
            <v>6257.63335602105</v>
          </cell>
          <cell r="AE13">
            <v>5387.410451583</v>
          </cell>
          <cell r="AF13">
            <v>5909.56241729862</v>
          </cell>
          <cell r="AG13">
            <v>6917.29933683126</v>
          </cell>
          <cell r="AH13">
            <v>7088.40967895995</v>
          </cell>
          <cell r="AI13">
            <v>7734.12228409675</v>
          </cell>
          <cell r="AJ13">
            <v>6795.43155084407</v>
          </cell>
          <cell r="AK13">
            <v>7272.48546316168</v>
          </cell>
          <cell r="AL13">
            <v>7434.89906373377</v>
          </cell>
          <cell r="AM13">
            <v>5648.43522927635</v>
          </cell>
          <cell r="AN13">
            <v>6149.22406491788</v>
          </cell>
        </row>
        <row r="13"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3">
          <cell r="BX13">
            <v>4.14756919940028</v>
          </cell>
          <cell r="BY13">
            <v>3.0703766763941</v>
          </cell>
          <cell r="BZ13">
            <v>3.2650444447818</v>
          </cell>
          <cell r="CA13">
            <v>3.92103707008199</v>
          </cell>
          <cell r="CB13">
            <v>3.49706437538711</v>
          </cell>
          <cell r="CC13">
            <v>3.01144935948616</v>
          </cell>
          <cell r="CD13">
            <v>3.34619921418812</v>
          </cell>
          <cell r="CE13">
            <v>3.85642843596413</v>
          </cell>
          <cell r="CF13">
            <v>3.98343383792626</v>
          </cell>
          <cell r="CG13">
            <v>4.38301391528405</v>
          </cell>
          <cell r="CH13">
            <v>3.80502836037511</v>
          </cell>
          <cell r="CI13">
            <v>4.1127272663108</v>
          </cell>
          <cell r="CJ13">
            <v>4.14628956450376</v>
          </cell>
          <cell r="CK13">
            <v>3.24706934151144</v>
          </cell>
          <cell r="CL13">
            <v>3.60490576341093</v>
          </cell>
          <cell r="CM13">
            <v>4.90752865714755</v>
          </cell>
          <cell r="CN13">
            <v>4.82262490998733</v>
          </cell>
          <cell r="CO13">
            <v>4.83430502019836</v>
          </cell>
          <cell r="CP13">
            <v>4.85324597525515</v>
          </cell>
          <cell r="CQ13">
            <v>4.90245506947591</v>
          </cell>
          <cell r="CR13">
            <v>4.90130394787462</v>
          </cell>
          <cell r="CS13">
            <v>4.83849912358849</v>
          </cell>
          <cell r="CT13">
            <v>4.91426337791653</v>
          </cell>
          <cell r="CU13">
            <v>4.87526623522667</v>
          </cell>
          <cell r="CV13">
            <v>4.83443049243429</v>
          </cell>
          <cell r="CW13">
            <v>4.89289932267644</v>
          </cell>
          <cell r="CX13">
            <v>4.84462411852684</v>
          </cell>
          <cell r="CY13">
            <v>4.91272646521514</v>
          </cell>
          <cell r="CZ13">
            <v>4.76588683028021</v>
          </cell>
          <cell r="DA13">
            <v>4.67340627595559</v>
          </cell>
        </row>
        <row r="14">
          <cell r="A14">
            <v>7245.76370886011</v>
          </cell>
          <cell r="B14">
            <v>5112.83262743003</v>
          </cell>
          <cell r="C14">
            <v>5211.21072905323</v>
          </cell>
          <cell r="D14">
            <v>4177.17149100805</v>
          </cell>
          <cell r="E14">
            <v>4063.04282608612</v>
          </cell>
          <cell r="F14">
            <v>7019.58412566945</v>
          </cell>
          <cell r="G14">
            <v>6531.00146345756</v>
          </cell>
          <cell r="H14">
            <v>6088.04552838997</v>
          </cell>
          <cell r="I14">
            <v>6299.8868623314</v>
          </cell>
          <cell r="J14">
            <v>7570.23872481488</v>
          </cell>
          <cell r="K14">
            <v>6858.17564765363</v>
          </cell>
          <cell r="L14">
            <v>6888.49698097899</v>
          </cell>
          <cell r="M14">
            <v>7157.74176841911</v>
          </cell>
          <cell r="N14">
            <v>7277.77183134043</v>
          </cell>
          <cell r="O14">
            <v>7858.5615675376</v>
          </cell>
        </row>
        <row r="14">
          <cell r="Z14">
            <v>8298.25436215429</v>
          </cell>
          <cell r="AA14">
            <v>5855.50224356</v>
          </cell>
          <cell r="AB14">
            <v>6417.38747818557</v>
          </cell>
          <cell r="AC14">
            <v>5144.01151946872</v>
          </cell>
          <cell r="AD14">
            <v>5003.46685465816</v>
          </cell>
          <cell r="AE14">
            <v>7019.58412566945</v>
          </cell>
          <cell r="AF14">
            <v>6531.00146345756</v>
          </cell>
          <cell r="AG14">
            <v>6088.04552838997</v>
          </cell>
          <cell r="AH14">
            <v>6299.8868623314</v>
          </cell>
          <cell r="AI14">
            <v>7570.23872481488</v>
          </cell>
          <cell r="AJ14">
            <v>6858.17564765363</v>
          </cell>
          <cell r="AK14">
            <v>6888.49698097899</v>
          </cell>
          <cell r="AL14">
            <v>7157.74176841911</v>
          </cell>
          <cell r="AM14">
            <v>7277.77183134043</v>
          </cell>
          <cell r="AN14">
            <v>7858.5615675376</v>
          </cell>
        </row>
        <row r="14"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4">
          <cell r="BX14">
            <v>4.60397884168033</v>
          </cell>
          <cell r="BY14">
            <v>3.29669310414244</v>
          </cell>
          <cell r="BZ14">
            <v>3.68664544771197</v>
          </cell>
          <cell r="CA14">
            <v>2.93230802664206</v>
          </cell>
          <cell r="CB14">
            <v>2.83405004975489</v>
          </cell>
          <cell r="CC14">
            <v>4.00121001163131</v>
          </cell>
          <cell r="CD14">
            <v>3.61980877541051</v>
          </cell>
          <cell r="CE14">
            <v>3.38184053481486</v>
          </cell>
          <cell r="CF14">
            <v>3.47020092645018</v>
          </cell>
          <cell r="CG14">
            <v>4.25668501473791</v>
          </cell>
          <cell r="CH14">
            <v>3.83141311699189</v>
          </cell>
          <cell r="CI14">
            <v>3.8835820447606</v>
          </cell>
          <cell r="CJ14">
            <v>4.10197756208693</v>
          </cell>
          <cell r="CK14">
            <v>4.05929678851682</v>
          </cell>
          <cell r="CL14">
            <v>4.32546670090783</v>
          </cell>
          <cell r="CM14">
            <v>4.93810771937851</v>
          </cell>
          <cell r="CN14">
            <v>4.86623152152268</v>
          </cell>
          <cell r="CO14">
            <v>4.76907360668221</v>
          </cell>
          <cell r="CP14">
            <v>4.80617387978119</v>
          </cell>
          <cell r="CQ14">
            <v>4.83693940765516</v>
          </cell>
          <cell r="CR14">
            <v>4.80648035836548</v>
          </cell>
          <cell r="CS14">
            <v>4.94312153060491</v>
          </cell>
          <cell r="CT14">
            <v>4.93210032182154</v>
          </cell>
          <cell r="CU14">
            <v>4.97376502750329</v>
          </cell>
          <cell r="CV14">
            <v>4.8724253723676</v>
          </cell>
          <cell r="CW14">
            <v>4.90407109559898</v>
          </cell>
          <cell r="CX14">
            <v>4.85958433500764</v>
          </cell>
          <cell r="CY14">
            <v>4.78068227422223</v>
          </cell>
          <cell r="CZ14">
            <v>4.91195937291082</v>
          </cell>
          <cell r="DA14">
            <v>4.97756823788929</v>
          </cell>
        </row>
        <row r="15">
          <cell r="A15">
            <v>6358.88180451899</v>
          </cell>
          <cell r="B15">
            <v>5935.99750032162</v>
          </cell>
          <cell r="C15">
            <v>5125.33573505259</v>
          </cell>
          <cell r="D15">
            <v>5148.62973979786</v>
          </cell>
          <cell r="E15">
            <v>4508.36522536652</v>
          </cell>
          <cell r="F15">
            <v>6325.00807235693</v>
          </cell>
          <cell r="G15">
            <v>6381.94314097706</v>
          </cell>
          <cell r="H15">
            <v>6764.275436348</v>
          </cell>
          <cell r="I15">
            <v>7031.13013620081</v>
          </cell>
          <cell r="J15">
            <v>6916.01753907517</v>
          </cell>
          <cell r="K15">
            <v>6733.01475714386</v>
          </cell>
          <cell r="L15">
            <v>5846.1808882546</v>
          </cell>
          <cell r="M15">
            <v>6394.4951310582</v>
          </cell>
          <cell r="N15">
            <v>7206.37832831211</v>
          </cell>
          <cell r="O15">
            <v>7390.69377392494</v>
          </cell>
        </row>
        <row r="15">
          <cell r="Z15">
            <v>7282.54753991621</v>
          </cell>
          <cell r="AA15">
            <v>6798.23675322833</v>
          </cell>
          <cell r="AB15">
            <v>6311.63602428321</v>
          </cell>
          <cell r="AC15">
            <v>6340.32161428165</v>
          </cell>
          <cell r="AD15">
            <v>5551.86271456167</v>
          </cell>
          <cell r="AE15">
            <v>6325.00807235693</v>
          </cell>
          <cell r="AF15">
            <v>6381.94314097706</v>
          </cell>
          <cell r="AG15">
            <v>6764.275436348</v>
          </cell>
          <cell r="AH15">
            <v>7031.13013620081</v>
          </cell>
          <cell r="AI15">
            <v>6916.01753907517</v>
          </cell>
          <cell r="AJ15">
            <v>6733.01475714386</v>
          </cell>
          <cell r="AK15">
            <v>5846.1808882546</v>
          </cell>
          <cell r="AL15">
            <v>6394.4951310582</v>
          </cell>
          <cell r="AM15">
            <v>7206.37832831211</v>
          </cell>
          <cell r="AN15">
            <v>7390.69377392494</v>
          </cell>
        </row>
        <row r="15"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5">
          <cell r="BX15">
            <v>4.1359610195105</v>
          </cell>
          <cell r="BY15">
            <v>3.80046600579424</v>
          </cell>
          <cell r="BZ15">
            <v>3.61342378668658</v>
          </cell>
          <cell r="CA15">
            <v>3.5623046480596</v>
          </cell>
          <cell r="CB15">
            <v>3.01232420876993</v>
          </cell>
          <cell r="CC15">
            <v>3.52656121983646</v>
          </cell>
          <cell r="CD15">
            <v>3.66751927364682</v>
          </cell>
          <cell r="CE15">
            <v>3.83351190572763</v>
          </cell>
          <cell r="CF15">
            <v>3.90626685631226</v>
          </cell>
          <cell r="CG15">
            <v>3.88846799645949</v>
          </cell>
          <cell r="CH15">
            <v>3.73455618860481</v>
          </cell>
          <cell r="CI15">
            <v>3.3934128604952</v>
          </cell>
          <cell r="CJ15">
            <v>3.61878458884907</v>
          </cell>
          <cell r="CK15">
            <v>4.07397269178347</v>
          </cell>
          <cell r="CL15">
            <v>4.14930373484749</v>
          </cell>
          <cell r="CM15">
            <v>4.82407473057561</v>
          </cell>
          <cell r="CN15">
            <v>4.90079536162984</v>
          </cell>
          <cell r="CO15">
            <v>4.78553153795541</v>
          </cell>
          <cell r="CP15">
            <v>4.87626575065071</v>
          </cell>
          <cell r="CQ15">
            <v>5.04945076474096</v>
          </cell>
          <cell r="CR15">
            <v>4.91379226365385</v>
          </cell>
          <cell r="CS15">
            <v>4.76746662364999</v>
          </cell>
          <cell r="CT15">
            <v>4.83427779153565</v>
          </cell>
          <cell r="CU15">
            <v>4.9314015003963</v>
          </cell>
          <cell r="CV15">
            <v>4.872868511453</v>
          </cell>
          <cell r="CW15">
            <v>4.9394398802414</v>
          </cell>
          <cell r="CX15">
            <v>4.72000743761141</v>
          </cell>
          <cell r="CY15">
            <v>4.84117369036245</v>
          </cell>
          <cell r="CZ15">
            <v>4.84625297296853</v>
          </cell>
          <cell r="DA15">
            <v>4.87996960137923</v>
          </cell>
        </row>
        <row r="16">
          <cell r="A16">
            <v>7638.95509177254</v>
          </cell>
          <cell r="B16">
            <v>5529.66915636332</v>
          </cell>
          <cell r="C16">
            <v>4479.5737079595</v>
          </cell>
          <cell r="D16">
            <v>4693.37557447003</v>
          </cell>
          <cell r="E16">
            <v>4474.01982770304</v>
          </cell>
          <cell r="F16">
            <v>6118.16734181123</v>
          </cell>
          <cell r="G16">
            <v>6285.98881435558</v>
          </cell>
          <cell r="H16">
            <v>6252.4965164164</v>
          </cell>
          <cell r="I16">
            <v>7088.87829048819</v>
          </cell>
          <cell r="J16">
            <v>6423.20449941713</v>
          </cell>
          <cell r="K16">
            <v>6551.05278990763</v>
          </cell>
          <cell r="L16">
            <v>6574.90971722293</v>
          </cell>
          <cell r="M16">
            <v>6976.44694739377</v>
          </cell>
          <cell r="N16">
            <v>7139.92005479751</v>
          </cell>
          <cell r="O16">
            <v>6963.4184954414</v>
          </cell>
        </row>
        <row r="16">
          <cell r="Z16">
            <v>8748.55915258305</v>
          </cell>
          <cell r="AA16">
            <v>6332.88677934003</v>
          </cell>
          <cell r="AB16">
            <v>5516.40716826114</v>
          </cell>
          <cell r="AC16">
            <v>5779.69520098413</v>
          </cell>
          <cell r="AD16">
            <v>5509.56779762997</v>
          </cell>
          <cell r="AE16">
            <v>6118.16734181123</v>
          </cell>
          <cell r="AF16">
            <v>6285.98881435558</v>
          </cell>
          <cell r="AG16">
            <v>6252.4965164164</v>
          </cell>
          <cell r="AH16">
            <v>7088.87829048819</v>
          </cell>
          <cell r="AI16">
            <v>6423.20449941713</v>
          </cell>
          <cell r="AJ16">
            <v>6551.05278990763</v>
          </cell>
          <cell r="AK16">
            <v>6574.90971722293</v>
          </cell>
          <cell r="AL16">
            <v>6976.44694739377</v>
          </cell>
          <cell r="AM16">
            <v>7139.92005479751</v>
          </cell>
          <cell r="AN16">
            <v>6963.4184954414</v>
          </cell>
        </row>
        <row r="16"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6">
          <cell r="BX16">
            <v>4.93264165812037</v>
          </cell>
          <cell r="BY16">
            <v>3.61364810842571</v>
          </cell>
          <cell r="BZ16">
            <v>3.12628783911939</v>
          </cell>
          <cell r="CA16">
            <v>3.21123452947337</v>
          </cell>
          <cell r="CB16">
            <v>3.09725280524172</v>
          </cell>
          <cell r="CC16">
            <v>3.45282504633522</v>
          </cell>
          <cell r="CD16">
            <v>3.57476929009814</v>
          </cell>
          <cell r="CE16">
            <v>3.50699701091124</v>
          </cell>
          <cell r="CF16">
            <v>4.04616320766278</v>
          </cell>
          <cell r="CG16">
            <v>3.68457574347039</v>
          </cell>
          <cell r="CH16">
            <v>3.63810214568105</v>
          </cell>
          <cell r="CI16">
            <v>3.67421063859495</v>
          </cell>
          <cell r="CJ16">
            <v>3.93423682474749</v>
          </cell>
          <cell r="CK16">
            <v>4.12329587363676</v>
          </cell>
          <cell r="CL16">
            <v>3.87757262350595</v>
          </cell>
          <cell r="CM16">
            <v>4.85919247206978</v>
          </cell>
          <cell r="CN16">
            <v>4.80134595769387</v>
          </cell>
          <cell r="CO16">
            <v>4.83430991461842</v>
          </cell>
          <cell r="CP16">
            <v>4.93105727010107</v>
          </cell>
          <cell r="CQ16">
            <v>4.87357902116698</v>
          </cell>
          <cell r="CR16">
            <v>4.85460516573906</v>
          </cell>
          <cell r="CS16">
            <v>4.81762199600445</v>
          </cell>
          <cell r="CT16">
            <v>4.88455718352201</v>
          </cell>
          <cell r="CU16">
            <v>4.80000023743989</v>
          </cell>
          <cell r="CV16">
            <v>4.77607783678602</v>
          </cell>
          <cell r="CW16">
            <v>4.93336611141343</v>
          </cell>
          <cell r="CX16">
            <v>4.90267245183072</v>
          </cell>
          <cell r="CY16">
            <v>4.85826200403115</v>
          </cell>
          <cell r="CZ16">
            <v>4.74412348935105</v>
          </cell>
          <cell r="DA16">
            <v>4.92005198715551</v>
          </cell>
        </row>
        <row r="17">
          <cell r="A17">
            <v>6343.47163645653</v>
          </cell>
          <cell r="B17">
            <v>6061.43593189191</v>
          </cell>
          <cell r="C17">
            <v>4957.78123241263</v>
          </cell>
          <cell r="D17">
            <v>4810.46682347633</v>
          </cell>
          <cell r="E17">
            <v>5286.87069061283</v>
          </cell>
          <cell r="F17">
            <v>6114.65667721059</v>
          </cell>
          <cell r="G17">
            <v>5448.83228602971</v>
          </cell>
          <cell r="H17">
            <v>5502.50799542703</v>
          </cell>
          <cell r="I17">
            <v>6284.11580974286</v>
          </cell>
          <cell r="J17">
            <v>6249.33612496804</v>
          </cell>
          <cell r="K17">
            <v>5735.07732438586</v>
          </cell>
          <cell r="L17">
            <v>7765.12287229616</v>
          </cell>
          <cell r="M17">
            <v>7258.55127683705</v>
          </cell>
          <cell r="N17">
            <v>7018.08652777624</v>
          </cell>
          <cell r="O17">
            <v>7072.9633801876</v>
          </cell>
        </row>
        <row r="17">
          <cell r="Z17">
            <v>7264.89895248166</v>
          </cell>
          <cell r="AA17">
            <v>6941.89586961481</v>
          </cell>
          <cell r="AB17">
            <v>6105.29968076124</v>
          </cell>
          <cell r="AC17">
            <v>5923.88816385721</v>
          </cell>
          <cell r="AD17">
            <v>6510.55954800912</v>
          </cell>
          <cell r="AE17">
            <v>6114.65667721059</v>
          </cell>
          <cell r="AF17">
            <v>5448.83228602971</v>
          </cell>
          <cell r="AG17">
            <v>5502.50799542703</v>
          </cell>
          <cell r="AH17">
            <v>6284.11580974286</v>
          </cell>
          <cell r="AI17">
            <v>6249.33612496804</v>
          </cell>
          <cell r="AJ17">
            <v>5735.07732438586</v>
          </cell>
          <cell r="AK17">
            <v>7765.12287229616</v>
          </cell>
          <cell r="AL17">
            <v>7258.55127683705</v>
          </cell>
          <cell r="AM17">
            <v>7018.08652777624</v>
          </cell>
          <cell r="AN17">
            <v>7072.9633801876</v>
          </cell>
        </row>
        <row r="17"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7">
          <cell r="BX17">
            <v>4.10420874748719</v>
          </cell>
          <cell r="BY17">
            <v>3.94968891904694</v>
          </cell>
          <cell r="BZ17">
            <v>3.57025635649298</v>
          </cell>
          <cell r="CA17">
            <v>3.34601833335594</v>
          </cell>
          <cell r="CB17">
            <v>3.55855833414668</v>
          </cell>
          <cell r="CC17">
            <v>3.37206802743986</v>
          </cell>
          <cell r="CD17">
            <v>3.05657492534316</v>
          </cell>
          <cell r="CE17">
            <v>3.18640660277696</v>
          </cell>
          <cell r="CF17">
            <v>3.50169429933663</v>
          </cell>
          <cell r="CG17">
            <v>3.62657363978307</v>
          </cell>
          <cell r="CH17">
            <v>3.22854940604235</v>
          </cell>
          <cell r="CI17">
            <v>4.29994840938982</v>
          </cell>
          <cell r="CJ17">
            <v>4.07374907661212</v>
          </cell>
          <cell r="CK17">
            <v>4.01147496341592</v>
          </cell>
          <cell r="CL17">
            <v>4.03796919655653</v>
          </cell>
          <cell r="CM17">
            <v>4.849615107592</v>
          </cell>
          <cell r="CN17">
            <v>4.81528879445384</v>
          </cell>
          <cell r="CO17">
            <v>4.68505529302449</v>
          </cell>
          <cell r="CP17">
            <v>4.85049063363387</v>
          </cell>
          <cell r="CQ17">
            <v>5.01246509729553</v>
          </cell>
          <cell r="CR17">
            <v>4.96801485344621</v>
          </cell>
          <cell r="CS17">
            <v>4.88399859240555</v>
          </cell>
          <cell r="CT17">
            <v>4.73114898704225</v>
          </cell>
          <cell r="CU17">
            <v>4.91669294101222</v>
          </cell>
          <cell r="CV17">
            <v>4.72111434542744</v>
          </cell>
          <cell r="CW17">
            <v>4.86674931638004</v>
          </cell>
          <cell r="CX17">
            <v>4.94757313662433</v>
          </cell>
          <cell r="CY17">
            <v>4.88160696212698</v>
          </cell>
          <cell r="CZ17">
            <v>4.79315825177221</v>
          </cell>
          <cell r="DA17">
            <v>4.79894246842018</v>
          </cell>
        </row>
        <row r="18">
          <cell r="A18">
            <v>6837.03678077289</v>
          </cell>
          <cell r="B18">
            <v>4844.22275439511</v>
          </cell>
          <cell r="C18">
            <v>4331.94042886718</v>
          </cell>
          <cell r="D18">
            <v>4791.3103205971</v>
          </cell>
          <cell r="E18">
            <v>4651.30878523827</v>
          </cell>
          <cell r="F18">
            <v>5610.81942538713</v>
          </cell>
          <cell r="G18">
            <v>4977.9803636291</v>
          </cell>
          <cell r="H18">
            <v>5904.58284091605</v>
          </cell>
          <cell r="I18">
            <v>7472.94436113929</v>
          </cell>
          <cell r="J18">
            <v>6128.54821661806</v>
          </cell>
          <cell r="K18">
            <v>7337.36803718174</v>
          </cell>
          <cell r="L18">
            <v>6307.82311012997</v>
          </cell>
          <cell r="M18">
            <v>6416.24942353058</v>
          </cell>
          <cell r="N18">
            <v>7929.78443712721</v>
          </cell>
          <cell r="O18">
            <v>7530.82511051768</v>
          </cell>
        </row>
        <row r="18">
          <cell r="Z18">
            <v>7830.15739540084</v>
          </cell>
          <cell r="AA18">
            <v>5547.87517480752</v>
          </cell>
          <cell r="AB18">
            <v>5334.60297613195</v>
          </cell>
          <cell r="AC18">
            <v>5900.29773389865</v>
          </cell>
          <cell r="AD18">
            <v>5727.89171413639</v>
          </cell>
          <cell r="AE18">
            <v>5610.81942538713</v>
          </cell>
          <cell r="AF18">
            <v>4977.9803636291</v>
          </cell>
          <cell r="AG18">
            <v>5904.58284091605</v>
          </cell>
          <cell r="AH18">
            <v>7472.94436113929</v>
          </cell>
          <cell r="AI18">
            <v>6128.54821661806</v>
          </cell>
          <cell r="AJ18">
            <v>7337.36803718174</v>
          </cell>
          <cell r="AK18">
            <v>6307.82311012997</v>
          </cell>
          <cell r="AL18">
            <v>6416.24942353058</v>
          </cell>
          <cell r="AM18">
            <v>7929.78443712721</v>
          </cell>
          <cell r="AN18">
            <v>7530.82511051768</v>
          </cell>
        </row>
        <row r="18"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8">
          <cell r="BX18">
            <v>4.41152052943245</v>
          </cell>
          <cell r="BY18">
            <v>3.15251545541903</v>
          </cell>
          <cell r="BZ18">
            <v>2.97666644096728</v>
          </cell>
          <cell r="CA18">
            <v>3.32907658216531</v>
          </cell>
          <cell r="CB18">
            <v>3.1950577392206</v>
          </cell>
          <cell r="CC18">
            <v>3.2243583689085</v>
          </cell>
          <cell r="CD18">
            <v>2.83156349508654</v>
          </cell>
          <cell r="CE18">
            <v>3.38451426015168</v>
          </cell>
          <cell r="CF18">
            <v>4.1163416691709</v>
          </cell>
          <cell r="CG18">
            <v>3.48168742272554</v>
          </cell>
          <cell r="CH18">
            <v>4.19529677602925</v>
          </cell>
          <cell r="CI18">
            <v>3.51953678842726</v>
          </cell>
          <cell r="CJ18">
            <v>3.65223046706866</v>
          </cell>
          <cell r="CK18">
            <v>4.56357826642814</v>
          </cell>
          <cell r="CL18">
            <v>4.26631095704602</v>
          </cell>
          <cell r="CM18">
            <v>4.86283263824156</v>
          </cell>
          <cell r="CN18">
            <v>4.82143806370363</v>
          </cell>
          <cell r="CO18">
            <v>4.90997258489946</v>
          </cell>
          <cell r="CP18">
            <v>4.85576071080977</v>
          </cell>
          <cell r="CQ18">
            <v>4.91160263512505</v>
          </cell>
          <cell r="CR18">
            <v>4.76749363935095</v>
          </cell>
          <cell r="CS18">
            <v>4.81652712000735</v>
          </cell>
          <cell r="CT18">
            <v>4.77969305097741</v>
          </cell>
          <cell r="CU18">
            <v>4.9737902761674</v>
          </cell>
          <cell r="CV18">
            <v>4.82253029081041</v>
          </cell>
          <cell r="CW18">
            <v>4.79164627849904</v>
          </cell>
          <cell r="CX18">
            <v>4.91022205190915</v>
          </cell>
          <cell r="CY18">
            <v>4.81315889082662</v>
          </cell>
          <cell r="CZ18">
            <v>4.76061448838729</v>
          </cell>
          <cell r="DA18">
            <v>4.83612136358385</v>
          </cell>
        </row>
        <row r="19">
          <cell r="A19">
            <v>7848.8072383491</v>
          </cell>
          <cell r="B19">
            <v>5664.80167533434</v>
          </cell>
          <cell r="C19">
            <v>4996.39993121762</v>
          </cell>
          <cell r="D19">
            <v>5169.41077526947</v>
          </cell>
          <cell r="E19">
            <v>4303.99081104925</v>
          </cell>
          <cell r="F19">
            <v>7664.97918537555</v>
          </cell>
          <cell r="G19">
            <v>6823.19070807116</v>
          </cell>
          <cell r="H19">
            <v>6364.65973821569</v>
          </cell>
          <cell r="I19">
            <v>6149.98753629865</v>
          </cell>
          <cell r="J19">
            <v>6751.38319921482</v>
          </cell>
          <cell r="K19">
            <v>7100.3615651325</v>
          </cell>
          <cell r="L19">
            <v>6880.86915483101</v>
          </cell>
          <cell r="M19">
            <v>7141.41445027818</v>
          </cell>
          <cell r="N19">
            <v>7544.90529885454</v>
          </cell>
          <cell r="O19">
            <v>7100.78747375876</v>
          </cell>
        </row>
        <row r="19">
          <cell r="Z19">
            <v>8988.89358256273</v>
          </cell>
          <cell r="AA19">
            <v>6487.6481074867</v>
          </cell>
          <cell r="AB19">
            <v>6152.85698884577</v>
          </cell>
          <cell r="AC19">
            <v>6365.91258800216</v>
          </cell>
          <cell r="AD19">
            <v>5300.18419386991</v>
          </cell>
          <cell r="AE19">
            <v>7664.97918537555</v>
          </cell>
          <cell r="AF19">
            <v>6823.19070807116</v>
          </cell>
          <cell r="AG19">
            <v>6364.65973821569</v>
          </cell>
          <cell r="AH19">
            <v>6149.98753629865</v>
          </cell>
          <cell r="AI19">
            <v>6751.38319921482</v>
          </cell>
          <cell r="AJ19">
            <v>7100.3615651325</v>
          </cell>
          <cell r="AK19">
            <v>6880.86915483101</v>
          </cell>
          <cell r="AL19">
            <v>7141.41445027818</v>
          </cell>
          <cell r="AM19">
            <v>7544.90529885454</v>
          </cell>
          <cell r="AN19">
            <v>7100.78747375876</v>
          </cell>
        </row>
        <row r="19"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19">
          <cell r="BX19">
            <v>4.99247042871883</v>
          </cell>
          <cell r="BY19">
            <v>3.57511628565908</v>
          </cell>
          <cell r="BZ19">
            <v>3.46323147272184</v>
          </cell>
          <cell r="CA19">
            <v>3.646265131809</v>
          </cell>
          <cell r="CB19">
            <v>3.03025317701547</v>
          </cell>
          <cell r="CC19">
            <v>4.31172090184109</v>
          </cell>
          <cell r="CD19">
            <v>3.90377765140612</v>
          </cell>
          <cell r="CE19">
            <v>3.57532210921255</v>
          </cell>
          <cell r="CF19">
            <v>3.36989994202103</v>
          </cell>
          <cell r="CG19">
            <v>3.76703883483101</v>
          </cell>
          <cell r="CH19">
            <v>3.96216022041591</v>
          </cell>
          <cell r="CI19">
            <v>3.90549658025541</v>
          </cell>
          <cell r="CJ19">
            <v>4.02334713333523</v>
          </cell>
          <cell r="CK19">
            <v>4.231536454059</v>
          </cell>
          <cell r="CL19">
            <v>3.93875049358049</v>
          </cell>
          <cell r="CM19">
            <v>4.93284958965118</v>
          </cell>
          <cell r="CN19">
            <v>4.9716923748675</v>
          </cell>
          <cell r="CO19">
            <v>4.86746051136612</v>
          </cell>
          <cell r="CP19">
            <v>4.78321125179192</v>
          </cell>
          <cell r="CQ19">
            <v>4.79202618978751</v>
          </cell>
          <cell r="CR19">
            <v>4.87043188826641</v>
          </cell>
          <cell r="CS19">
            <v>4.78861114594074</v>
          </cell>
          <cell r="CT19">
            <v>4.87716166758398</v>
          </cell>
          <cell r="CU19">
            <v>4.99993507559788</v>
          </cell>
          <cell r="CV19">
            <v>4.91020695109219</v>
          </cell>
          <cell r="CW19">
            <v>4.90970690273668</v>
          </cell>
          <cell r="CX19">
            <v>4.82696525965788</v>
          </cell>
          <cell r="CY19">
            <v>4.8629955093233</v>
          </cell>
          <cell r="CZ19">
            <v>4.88498058469782</v>
          </cell>
          <cell r="DA19">
            <v>4.93918370523354</v>
          </cell>
        </row>
        <row r="20">
          <cell r="A20">
            <v>6541.26547730646</v>
          </cell>
          <cell r="B20">
            <v>5458.58724806707</v>
          </cell>
          <cell r="C20">
            <v>4857.35712192257</v>
          </cell>
          <cell r="D20">
            <v>4303.8960960832</v>
          </cell>
          <cell r="E20">
            <v>4612.4107563818</v>
          </cell>
          <cell r="F20">
            <v>6004.13455964916</v>
          </cell>
          <cell r="G20">
            <v>5812.8681663295</v>
          </cell>
          <cell r="H20">
            <v>6284.48575878727</v>
          </cell>
          <cell r="I20">
            <v>5892.47197367416</v>
          </cell>
          <cell r="J20">
            <v>7243.4280328055</v>
          </cell>
          <cell r="K20">
            <v>6757.42641257263</v>
          </cell>
          <cell r="L20">
            <v>5871.19432786485</v>
          </cell>
          <cell r="M20">
            <v>6620.82907571207</v>
          </cell>
          <cell r="N20">
            <v>7740.36568792589</v>
          </cell>
          <cell r="O20">
            <v>7139.65867311533</v>
          </cell>
        </row>
        <row r="20">
          <cell r="Z20">
            <v>7491.42353547808</v>
          </cell>
          <cell r="AA20">
            <v>6251.4797973723</v>
          </cell>
          <cell r="AB20">
            <v>5981.6316000264</v>
          </cell>
          <cell r="AC20">
            <v>5300.06755636114</v>
          </cell>
          <cell r="AD20">
            <v>5679.9904228073</v>
          </cell>
          <cell r="AE20">
            <v>6004.13455964916</v>
          </cell>
          <cell r="AF20">
            <v>5812.8681663295</v>
          </cell>
          <cell r="AG20">
            <v>6284.48575878727</v>
          </cell>
          <cell r="AH20">
            <v>5892.47197367416</v>
          </cell>
          <cell r="AI20">
            <v>7243.4280328055</v>
          </cell>
          <cell r="AJ20">
            <v>6757.42641257263</v>
          </cell>
          <cell r="AK20">
            <v>5871.19432786485</v>
          </cell>
          <cell r="AL20">
            <v>6620.82907571207</v>
          </cell>
          <cell r="AM20">
            <v>7740.36568792589</v>
          </cell>
          <cell r="AN20">
            <v>7139.65867311533</v>
          </cell>
        </row>
        <row r="20"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0">
          <cell r="BX20">
            <v>4.37537022715613</v>
          </cell>
          <cell r="BY20">
            <v>3.4650464507551</v>
          </cell>
          <cell r="BZ20">
            <v>3.31934276055748</v>
          </cell>
          <cell r="CA20">
            <v>2.9641712453268</v>
          </cell>
          <cell r="CB20">
            <v>3.13482330442358</v>
          </cell>
          <cell r="CC20">
            <v>3.43839745732937</v>
          </cell>
          <cell r="CD20">
            <v>3.2624261576088</v>
          </cell>
          <cell r="CE20">
            <v>3.59913267036385</v>
          </cell>
          <cell r="CF20">
            <v>3.21096467483366</v>
          </cell>
          <cell r="CG20">
            <v>4.11971276042572</v>
          </cell>
          <cell r="CH20">
            <v>3.77753908701459</v>
          </cell>
          <cell r="CI20">
            <v>3.28778973456985</v>
          </cell>
          <cell r="CJ20">
            <v>3.68057033420154</v>
          </cell>
          <cell r="CK20">
            <v>4.24800624527296</v>
          </cell>
          <cell r="CL20">
            <v>3.96996696237657</v>
          </cell>
          <cell r="CM20">
            <v>4.69090544955919</v>
          </cell>
          <cell r="CN20">
            <v>4.94288955545652</v>
          </cell>
          <cell r="CO20">
            <v>4.93713152363388</v>
          </cell>
          <cell r="CP20">
            <v>4.89874971090799</v>
          </cell>
          <cell r="CQ20">
            <v>4.96411315265303</v>
          </cell>
          <cell r="CR20">
            <v>4.78411350904231</v>
          </cell>
          <cell r="CS20">
            <v>4.8815407429159</v>
          </cell>
          <cell r="CT20">
            <v>4.7838662197513</v>
          </cell>
          <cell r="CU20">
            <v>5.02769742641916</v>
          </cell>
          <cell r="CV20">
            <v>4.81708542879223</v>
          </cell>
          <cell r="CW20">
            <v>4.9009412197448</v>
          </cell>
          <cell r="CX20">
            <v>4.89248559384015</v>
          </cell>
          <cell r="CY20">
            <v>4.92838231431651</v>
          </cell>
          <cell r="CZ20">
            <v>4.99210220332918</v>
          </cell>
          <cell r="DA20">
            <v>4.92717165629935</v>
          </cell>
        </row>
        <row r="21">
          <cell r="A21">
            <v>6702.29745087669</v>
          </cell>
          <cell r="B21">
            <v>5618.66437886491</v>
          </cell>
          <cell r="C21">
            <v>4625.57465213508</v>
          </cell>
          <cell r="D21">
            <v>5106.00125738329</v>
          </cell>
          <cell r="E21">
            <v>4706.17592467459</v>
          </cell>
          <cell r="F21">
            <v>7268.94950436287</v>
          </cell>
          <cell r="G21">
            <v>6928.02664827818</v>
          </cell>
          <cell r="H21">
            <v>6818.39057562207</v>
          </cell>
          <cell r="I21">
            <v>7422.17074236578</v>
          </cell>
          <cell r="J21">
            <v>6811.11763094503</v>
          </cell>
          <cell r="K21">
            <v>7429.21157562013</v>
          </cell>
          <cell r="L21">
            <v>7808.33014227032</v>
          </cell>
          <cell r="M21">
            <v>7138.49086340114</v>
          </cell>
          <cell r="N21">
            <v>7253.25255647609</v>
          </cell>
          <cell r="O21">
            <v>7797.70071034513</v>
          </cell>
        </row>
        <row r="21">
          <cell r="Z21">
            <v>7675.84636940123</v>
          </cell>
          <cell r="AA21">
            <v>6434.80909188131</v>
          </cell>
          <cell r="AB21">
            <v>5696.20120839313</v>
          </cell>
          <cell r="AC21">
            <v>6287.82642583414</v>
          </cell>
          <cell r="AD21">
            <v>5795.45829547217</v>
          </cell>
          <cell r="AE21">
            <v>7268.94950436287</v>
          </cell>
          <cell r="AF21">
            <v>6928.02664827818</v>
          </cell>
          <cell r="AG21">
            <v>6818.39057562207</v>
          </cell>
          <cell r="AH21">
            <v>7422.17074236578</v>
          </cell>
          <cell r="AI21">
            <v>6811.11763094503</v>
          </cell>
          <cell r="AJ21">
            <v>7429.21157562013</v>
          </cell>
          <cell r="AK21">
            <v>7808.33014227032</v>
          </cell>
          <cell r="AL21">
            <v>7138.49086340114</v>
          </cell>
          <cell r="AM21">
            <v>7253.25255647609</v>
          </cell>
          <cell r="AN21">
            <v>7797.70071034513</v>
          </cell>
        </row>
        <row r="21"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1">
          <cell r="BX21">
            <v>4.32069610417495</v>
          </cell>
          <cell r="BY21">
            <v>3.58908557590884</v>
          </cell>
          <cell r="BZ21">
            <v>3.22858123396175</v>
          </cell>
          <cell r="CA21">
            <v>3.46711721718756</v>
          </cell>
          <cell r="CB21">
            <v>3.23479765211996</v>
          </cell>
          <cell r="CC21">
            <v>4.05207471646393</v>
          </cell>
          <cell r="CD21">
            <v>3.97486889408497</v>
          </cell>
          <cell r="CE21">
            <v>3.85208625663194</v>
          </cell>
          <cell r="CF21">
            <v>4.13902159868154</v>
          </cell>
          <cell r="CG21">
            <v>3.90704767628163</v>
          </cell>
          <cell r="CH21">
            <v>4.23695065184673</v>
          </cell>
          <cell r="CI21">
            <v>4.51812795302102</v>
          </cell>
          <cell r="CJ21">
            <v>3.99081098280751</v>
          </cell>
          <cell r="CK21">
            <v>4.21409828496161</v>
          </cell>
          <cell r="CL21">
            <v>4.26989909779123</v>
          </cell>
          <cell r="CM21">
            <v>4.86720555519537</v>
          </cell>
          <cell r="CN21">
            <v>4.91200713315272</v>
          </cell>
          <cell r="CO21">
            <v>4.83371164515394</v>
          </cell>
          <cell r="CP21">
            <v>4.96865858160634</v>
          </cell>
          <cell r="CQ21">
            <v>4.90848876509932</v>
          </cell>
          <cell r="CR21">
            <v>4.91474899710592</v>
          </cell>
          <cell r="CS21">
            <v>4.77522540555618</v>
          </cell>
          <cell r="CT21">
            <v>4.84945582223936</v>
          </cell>
          <cell r="CU21">
            <v>4.91292782070127</v>
          </cell>
          <cell r="CV21">
            <v>4.77613732805122</v>
          </cell>
          <cell r="CW21">
            <v>4.80392763316606</v>
          </cell>
          <cell r="CX21">
            <v>4.73485601641371</v>
          </cell>
          <cell r="CY21">
            <v>4.90063530922707</v>
          </cell>
          <cell r="CZ21">
            <v>4.71558171369141</v>
          </cell>
          <cell r="DA21">
            <v>5.00329471509943</v>
          </cell>
        </row>
        <row r="22">
          <cell r="A22">
            <v>6148.59590994335</v>
          </cell>
          <cell r="B22">
            <v>5943.15996456765</v>
          </cell>
          <cell r="C22">
            <v>5232.13835524012</v>
          </cell>
          <cell r="D22">
            <v>5701.94789303727</v>
          </cell>
          <cell r="E22">
            <v>5371.98709406439</v>
          </cell>
          <cell r="F22">
            <v>5997.60731262492</v>
          </cell>
          <cell r="G22">
            <v>6305.40521638189</v>
          </cell>
          <cell r="H22">
            <v>6908.09531866289</v>
          </cell>
          <cell r="I22">
            <v>6584.60573008003</v>
          </cell>
          <cell r="J22">
            <v>6825.42683521537</v>
          </cell>
          <cell r="K22">
            <v>7617.01485936942</v>
          </cell>
          <cell r="L22">
            <v>7881.34442406521</v>
          </cell>
          <cell r="M22">
            <v>7404.32869676065</v>
          </cell>
          <cell r="N22">
            <v>8069.01209926559</v>
          </cell>
          <cell r="O22">
            <v>8101.47809876198</v>
          </cell>
        </row>
        <row r="22">
          <cell r="Z22">
            <v>7041.71635743808</v>
          </cell>
          <cell r="AA22">
            <v>6806.43960838089</v>
          </cell>
          <cell r="AB22">
            <v>6443.15897222459</v>
          </cell>
          <cell r="AC22">
            <v>7021.70971633149</v>
          </cell>
          <cell r="AD22">
            <v>6615.37682946216</v>
          </cell>
          <cell r="AE22">
            <v>5997.60731262492</v>
          </cell>
          <cell r="AF22">
            <v>6305.40521638189</v>
          </cell>
          <cell r="AG22">
            <v>6908.09531866289</v>
          </cell>
          <cell r="AH22">
            <v>6584.60573008003</v>
          </cell>
          <cell r="AI22">
            <v>6825.42683521537</v>
          </cell>
          <cell r="AJ22">
            <v>7617.01485936942</v>
          </cell>
          <cell r="AK22">
            <v>7881.34442406521</v>
          </cell>
          <cell r="AL22">
            <v>7404.32869676065</v>
          </cell>
          <cell r="AM22">
            <v>8069.01209926559</v>
          </cell>
          <cell r="AN22">
            <v>8101.47809876198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2">
          <cell r="BX22">
            <v>4.05562559333937</v>
          </cell>
          <cell r="BY22">
            <v>3.89352744044374</v>
          </cell>
          <cell r="BZ22">
            <v>3.6175620206217</v>
          </cell>
          <cell r="CA22">
            <v>3.97162192457577</v>
          </cell>
          <cell r="CB22">
            <v>3.72557422069244</v>
          </cell>
          <cell r="CC22">
            <v>3.3191065309593</v>
          </cell>
          <cell r="CD22">
            <v>3.60395020759152</v>
          </cell>
          <cell r="CE22">
            <v>3.87960834713846</v>
          </cell>
          <cell r="CF22">
            <v>3.67886823077959</v>
          </cell>
          <cell r="CG22">
            <v>3.94854457490228</v>
          </cell>
          <cell r="CH22">
            <v>4.28633350069821</v>
          </cell>
          <cell r="CI22">
            <v>4.3596192562935</v>
          </cell>
          <cell r="CJ22">
            <v>4.11124286590642</v>
          </cell>
          <cell r="CK22">
            <v>4.59708210245782</v>
          </cell>
          <cell r="CL22">
            <v>4.5713262638513</v>
          </cell>
          <cell r="CM22">
            <v>4.75694147253296</v>
          </cell>
          <cell r="CN22">
            <v>4.78943067288706</v>
          </cell>
          <cell r="CO22">
            <v>4.87966487768142</v>
          </cell>
          <cell r="CP22">
            <v>4.84375432304435</v>
          </cell>
          <cell r="CQ22">
            <v>4.86483935283126</v>
          </cell>
          <cell r="CR22">
            <v>4.9506699177135</v>
          </cell>
          <cell r="CS22">
            <v>4.79337443348106</v>
          </cell>
          <cell r="CT22">
            <v>4.87840185163063</v>
          </cell>
          <cell r="CU22">
            <v>4.90368628805891</v>
          </cell>
          <cell r="CV22">
            <v>4.73587145688942</v>
          </cell>
          <cell r="CW22">
            <v>4.86862113223032</v>
          </cell>
          <cell r="CX22">
            <v>4.95289225505707</v>
          </cell>
          <cell r="CY22">
            <v>4.93423344413566</v>
          </cell>
          <cell r="CZ22">
            <v>4.80889441846643</v>
          </cell>
          <cell r="DA22">
            <v>4.8554465654935</v>
          </cell>
        </row>
        <row r="23">
          <cell r="A23">
            <v>6709.47475660603</v>
          </cell>
          <cell r="B23">
            <v>4757.44777743259</v>
          </cell>
          <cell r="C23">
            <v>5192.88311300708</v>
          </cell>
          <cell r="D23">
            <v>5561.61265468234</v>
          </cell>
          <cell r="E23">
            <v>5303.88315396396</v>
          </cell>
          <cell r="F23">
            <v>6785.22251454143</v>
          </cell>
          <cell r="G23">
            <v>7053.38713197744</v>
          </cell>
          <cell r="H23">
            <v>7025.84286024046</v>
          </cell>
          <cell r="I23">
            <v>6291.10053774753</v>
          </cell>
          <cell r="J23">
            <v>7511.05092869386</v>
          </cell>
          <cell r="K23">
            <v>7197.7366268498</v>
          </cell>
          <cell r="L23">
            <v>7091.31140618284</v>
          </cell>
          <cell r="M23">
            <v>6425.89471561093</v>
          </cell>
          <cell r="N23">
            <v>7283.86482661685</v>
          </cell>
          <cell r="O23">
            <v>6452.84305807034</v>
          </cell>
        </row>
        <row r="23">
          <cell r="Z23">
            <v>7684.06622185159</v>
          </cell>
          <cell r="AA23">
            <v>5448.49561179134</v>
          </cell>
          <cell r="AB23">
            <v>6394.81778760219</v>
          </cell>
          <cell r="AC23">
            <v>6848.89275532352</v>
          </cell>
          <cell r="AD23">
            <v>6531.50968320016</v>
          </cell>
          <cell r="AE23">
            <v>6785.22251454143</v>
          </cell>
          <cell r="AF23">
            <v>7053.38713197744</v>
          </cell>
          <cell r="AG23">
            <v>7025.84286024046</v>
          </cell>
          <cell r="AH23">
            <v>6291.10053774753</v>
          </cell>
          <cell r="AI23">
            <v>7511.05092869386</v>
          </cell>
          <cell r="AJ23">
            <v>7197.7366268498</v>
          </cell>
          <cell r="AK23">
            <v>7091.31140618284</v>
          </cell>
          <cell r="AL23">
            <v>6425.89471561093</v>
          </cell>
          <cell r="AM23">
            <v>7283.86482661685</v>
          </cell>
          <cell r="AN23">
            <v>6452.84305807034</v>
          </cell>
        </row>
        <row r="23"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3">
          <cell r="BX23">
            <v>4.40711434199207</v>
          </cell>
          <cell r="BY23">
            <v>3.12421277951242</v>
          </cell>
          <cell r="BZ23">
            <v>3.56546220961494</v>
          </cell>
          <cell r="CA23">
            <v>3.72228045913657</v>
          </cell>
          <cell r="CB23">
            <v>3.55077857021627</v>
          </cell>
          <cell r="CC23">
            <v>3.74722582995347</v>
          </cell>
          <cell r="CD23">
            <v>3.93366454800782</v>
          </cell>
          <cell r="CE23">
            <v>3.84261198937116</v>
          </cell>
          <cell r="CF23">
            <v>3.60000857294093</v>
          </cell>
          <cell r="CG23">
            <v>4.24427571074847</v>
          </cell>
          <cell r="CH23">
            <v>4.12561960346783</v>
          </cell>
          <cell r="CI23">
            <v>3.88473100644976</v>
          </cell>
          <cell r="CJ23">
            <v>3.67386265834513</v>
          </cell>
          <cell r="CK23">
            <v>4.11991038281929</v>
          </cell>
          <cell r="CL23">
            <v>3.75230560570723</v>
          </cell>
          <cell r="CM23">
            <v>4.77687543154033</v>
          </cell>
          <cell r="CN23">
            <v>4.77796689638857</v>
          </cell>
          <cell r="CO23">
            <v>4.91382258544504</v>
          </cell>
          <cell r="CP23">
            <v>5.04101986580692</v>
          </cell>
          <cell r="CQ23">
            <v>5.03961222120669</v>
          </cell>
          <cell r="CR23">
            <v>4.96091016884399</v>
          </cell>
          <cell r="CS23">
            <v>4.91255623628969</v>
          </cell>
          <cell r="CT23">
            <v>5.0093229818278</v>
          </cell>
          <cell r="CU23">
            <v>4.7877363442386</v>
          </cell>
          <cell r="CV23">
            <v>4.84846487949295</v>
          </cell>
          <cell r="CW23">
            <v>4.77984600382334</v>
          </cell>
          <cell r="CX23">
            <v>5.00118293792846</v>
          </cell>
          <cell r="CY23">
            <v>4.79201119880838</v>
          </cell>
          <cell r="CZ23">
            <v>4.84374469132741</v>
          </cell>
          <cell r="DA23">
            <v>4.71150911855777</v>
          </cell>
        </row>
        <row r="24">
          <cell r="A24">
            <v>6168.99763873214</v>
          </cell>
          <cell r="B24">
            <v>4801.08534751731</v>
          </cell>
          <cell r="C24">
            <v>4835.13145555984</v>
          </cell>
          <cell r="D24">
            <v>6044.08632587114</v>
          </cell>
          <cell r="E24">
            <v>4429.77905453491</v>
          </cell>
          <cell r="F24">
            <v>5747.54720192176</v>
          </cell>
          <cell r="G24">
            <v>6212.86778057396</v>
          </cell>
          <cell r="H24">
            <v>6797.26047799378</v>
          </cell>
          <cell r="I24">
            <v>6231.74119455865</v>
          </cell>
          <cell r="J24">
            <v>5758.92002387418</v>
          </cell>
          <cell r="K24">
            <v>6334.43393722547</v>
          </cell>
          <cell r="L24">
            <v>7436.22641704154</v>
          </cell>
          <cell r="M24">
            <v>6992.81488321472</v>
          </cell>
          <cell r="N24">
            <v>7090.08978751983</v>
          </cell>
          <cell r="O24">
            <v>8072.4336593273</v>
          </cell>
        </row>
        <row r="24">
          <cell r="Z24">
            <v>7065.08155974382</v>
          </cell>
          <cell r="AA24">
            <v>5498.47180075629</v>
          </cell>
          <cell r="AB24">
            <v>5954.26162394477</v>
          </cell>
          <cell r="AC24">
            <v>7443.03884862567</v>
          </cell>
          <cell r="AD24">
            <v>5455.08714073165</v>
          </cell>
          <cell r="AE24">
            <v>5747.54720192176</v>
          </cell>
          <cell r="AF24">
            <v>6212.86778057396</v>
          </cell>
          <cell r="AG24">
            <v>6797.26047799378</v>
          </cell>
          <cell r="AH24">
            <v>6231.74119455865</v>
          </cell>
          <cell r="AI24">
            <v>5758.92002387418</v>
          </cell>
          <cell r="AJ24">
            <v>6334.43393722547</v>
          </cell>
          <cell r="AK24">
            <v>7436.22641704154</v>
          </cell>
          <cell r="AL24">
            <v>6992.81488321472</v>
          </cell>
          <cell r="AM24">
            <v>7090.08978751983</v>
          </cell>
          <cell r="AN24">
            <v>8072.4336593273</v>
          </cell>
        </row>
        <row r="24"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4">
          <cell r="BX24">
            <v>3.96444175065172</v>
          </cell>
          <cell r="BY24">
            <v>3.18035070363587</v>
          </cell>
          <cell r="BZ24">
            <v>3.35249514574418</v>
          </cell>
          <cell r="CA24">
            <v>4.11167520305914</v>
          </cell>
          <cell r="CB24">
            <v>3.07981661398456</v>
          </cell>
          <cell r="CC24">
            <v>3.30772524315884</v>
          </cell>
          <cell r="CD24">
            <v>3.47593055583743</v>
          </cell>
          <cell r="CE24">
            <v>3.83056426688863</v>
          </cell>
          <cell r="CF24">
            <v>3.47086847009388</v>
          </cell>
          <cell r="CG24">
            <v>3.15563673429568</v>
          </cell>
          <cell r="CH24">
            <v>3.5502489478786</v>
          </cell>
          <cell r="CI24">
            <v>4.2625077857554</v>
          </cell>
          <cell r="CJ24">
            <v>4.07104260688694</v>
          </cell>
          <cell r="CK24">
            <v>3.85968777298708</v>
          </cell>
          <cell r="CL24">
            <v>4.44963761112328</v>
          </cell>
          <cell r="CM24">
            <v>4.88250024905336</v>
          </cell>
          <cell r="CN24">
            <v>4.73668085919579</v>
          </cell>
          <cell r="CO24">
            <v>4.86594158555688</v>
          </cell>
          <cell r="CP24">
            <v>4.95950829027956</v>
          </cell>
          <cell r="CQ24">
            <v>4.85270588947395</v>
          </cell>
          <cell r="CR24">
            <v>4.76058423999008</v>
          </cell>
          <cell r="CS24">
            <v>4.8969780292735</v>
          </cell>
          <cell r="CT24">
            <v>4.86158961162255</v>
          </cell>
          <cell r="CU24">
            <v>4.91901773110815</v>
          </cell>
          <cell r="CV24">
            <v>4.99989840643964</v>
          </cell>
          <cell r="CW24">
            <v>4.88828073226108</v>
          </cell>
          <cell r="CX24">
            <v>4.77963304336282</v>
          </cell>
          <cell r="CY24">
            <v>4.70601730080256</v>
          </cell>
          <cell r="CZ24">
            <v>5.03276551626825</v>
          </cell>
          <cell r="DA24">
            <v>4.97035006752238</v>
          </cell>
        </row>
        <row r="25">
          <cell r="A25">
            <v>6415.40450671461</v>
          </cell>
          <cell r="B25">
            <v>4927.03258584052</v>
          </cell>
          <cell r="C25">
            <v>4389.22833741589</v>
          </cell>
          <cell r="D25">
            <v>4736.64878221047</v>
          </cell>
          <cell r="E25">
            <v>4870.12250633869</v>
          </cell>
          <cell r="F25">
            <v>6298.20541040985</v>
          </cell>
          <cell r="G25">
            <v>6588.28211855458</v>
          </cell>
          <cell r="H25">
            <v>6999.21529699207</v>
          </cell>
          <cell r="I25">
            <v>6317.31931401494</v>
          </cell>
          <cell r="J25">
            <v>6723.61387893143</v>
          </cell>
          <cell r="K25">
            <v>7252.21201030904</v>
          </cell>
          <cell r="L25">
            <v>6207.40674175172</v>
          </cell>
          <cell r="M25">
            <v>6698.94447195285</v>
          </cell>
          <cell r="N25">
            <v>7230.577633449</v>
          </cell>
          <cell r="O25">
            <v>7352.19176413577</v>
          </cell>
        </row>
        <row r="25">
          <cell r="Z25">
            <v>7347.28050374195</v>
          </cell>
          <cell r="AA25">
            <v>5642.71363112937</v>
          </cell>
          <cell r="AB25">
            <v>5405.15063311352</v>
          </cell>
          <cell r="AC25">
            <v>5832.98434163358</v>
          </cell>
          <cell r="AD25">
            <v>5997.35163561228</v>
          </cell>
          <cell r="AE25">
            <v>6298.20541040985</v>
          </cell>
          <cell r="AF25">
            <v>6588.28211855458</v>
          </cell>
          <cell r="AG25">
            <v>6999.21529699207</v>
          </cell>
          <cell r="AH25">
            <v>6317.31931401494</v>
          </cell>
          <cell r="AI25">
            <v>6723.61387893143</v>
          </cell>
          <cell r="AJ25">
            <v>7252.21201030904</v>
          </cell>
          <cell r="AK25">
            <v>6207.40674175172</v>
          </cell>
          <cell r="AL25">
            <v>6698.94447195285</v>
          </cell>
          <cell r="AM25">
            <v>7230.577633449</v>
          </cell>
          <cell r="AN25">
            <v>7352.19176413577</v>
          </cell>
        </row>
        <row r="25"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5">
          <cell r="BX25">
            <v>4.22425654473826</v>
          </cell>
          <cell r="BY25">
            <v>3.12703421057319</v>
          </cell>
          <cell r="BZ25">
            <v>3.04393108531928</v>
          </cell>
          <cell r="CA25">
            <v>3.27528419731273</v>
          </cell>
          <cell r="CB25">
            <v>3.48436416190308</v>
          </cell>
          <cell r="CC25">
            <v>3.50222816674447</v>
          </cell>
          <cell r="CD25">
            <v>3.63751748099956</v>
          </cell>
          <cell r="CE25">
            <v>3.95214729897011</v>
          </cell>
          <cell r="CF25">
            <v>3.65218941836531</v>
          </cell>
          <cell r="CG25">
            <v>3.79177241585809</v>
          </cell>
          <cell r="CH25">
            <v>4.02329955721844</v>
          </cell>
          <cell r="CI25">
            <v>3.44894173155593</v>
          </cell>
          <cell r="CJ25">
            <v>3.75275699634756</v>
          </cell>
          <cell r="CK25">
            <v>4.05496117002252</v>
          </cell>
          <cell r="CL25">
            <v>4.27843723496704</v>
          </cell>
          <cell r="CM25">
            <v>4.76522564704638</v>
          </cell>
          <cell r="CN25">
            <v>4.94381844243421</v>
          </cell>
          <cell r="CO25">
            <v>4.86496949387756</v>
          </cell>
          <cell r="CP25">
            <v>4.87920377452618</v>
          </cell>
          <cell r="CQ25">
            <v>4.71566679257951</v>
          </cell>
          <cell r="CR25">
            <v>4.92696548233007</v>
          </cell>
          <cell r="CS25">
            <v>4.96219965686046</v>
          </cell>
          <cell r="CT25">
            <v>4.85202875042721</v>
          </cell>
          <cell r="CU25">
            <v>4.73899958774125</v>
          </cell>
          <cell r="CV25">
            <v>4.85811328370803</v>
          </cell>
          <cell r="CW25">
            <v>4.93850227115166</v>
          </cell>
          <cell r="CX25">
            <v>4.93096002678659</v>
          </cell>
          <cell r="CY25">
            <v>4.89061043487784</v>
          </cell>
          <cell r="CZ25">
            <v>4.88532464427191</v>
          </cell>
          <cell r="DA25">
            <v>4.70802539067135</v>
          </cell>
        </row>
        <row r="26">
          <cell r="A26">
            <v>6334.06864430876</v>
          </cell>
          <cell r="B26">
            <v>5087.78175500838</v>
          </cell>
          <cell r="C26">
            <v>5551.05604292899</v>
          </cell>
          <cell r="D26">
            <v>4839.45067238003</v>
          </cell>
          <cell r="E26">
            <v>4528.61344365968</v>
          </cell>
          <cell r="F26">
            <v>6387.28815790717</v>
          </cell>
          <cell r="G26">
            <v>6444.23903440052</v>
          </cell>
          <cell r="H26">
            <v>5455.55931076685</v>
          </cell>
          <cell r="I26">
            <v>7522.13519782956</v>
          </cell>
          <cell r="J26">
            <v>6410.21168627595</v>
          </cell>
          <cell r="K26">
            <v>6593.97267136511</v>
          </cell>
          <cell r="L26">
            <v>7083.90465195834</v>
          </cell>
          <cell r="M26">
            <v>7412.17543304411</v>
          </cell>
          <cell r="N26">
            <v>7467.06397559068</v>
          </cell>
          <cell r="O26">
            <v>7039.91634322678</v>
          </cell>
        </row>
        <row r="26">
          <cell r="Z26">
            <v>7254.13011930647</v>
          </cell>
          <cell r="AA26">
            <v>5826.81258161388</v>
          </cell>
          <cell r="AB26">
            <v>6835.8927306459</v>
          </cell>
          <cell r="AC26">
            <v>5959.5805583304</v>
          </cell>
          <cell r="AD26">
            <v>5576.79754627087</v>
          </cell>
          <cell r="AE26">
            <v>6387.28815790717</v>
          </cell>
          <cell r="AF26">
            <v>6444.23903440052</v>
          </cell>
          <cell r="AG26">
            <v>5455.55931076685</v>
          </cell>
          <cell r="AH26">
            <v>7522.13519782956</v>
          </cell>
          <cell r="AI26">
            <v>6410.21168627595</v>
          </cell>
          <cell r="AJ26">
            <v>6593.97267136511</v>
          </cell>
          <cell r="AK26">
            <v>7083.90465195834</v>
          </cell>
          <cell r="AL26">
            <v>7412.17543304411</v>
          </cell>
          <cell r="AM26">
            <v>7467.06397559068</v>
          </cell>
          <cell r="AN26">
            <v>7039.91634322678</v>
          </cell>
        </row>
        <row r="26"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6">
          <cell r="BX26">
            <v>4.09743988513882</v>
          </cell>
          <cell r="BY26">
            <v>3.37077934269843</v>
          </cell>
          <cell r="BZ26">
            <v>3.7704545776955</v>
          </cell>
          <cell r="CA26">
            <v>3.2972549844422</v>
          </cell>
          <cell r="CB26">
            <v>3.15658091855231</v>
          </cell>
          <cell r="CC26">
            <v>3.60805587842379</v>
          </cell>
          <cell r="CD26">
            <v>3.56518817275781</v>
          </cell>
          <cell r="CE26">
            <v>3.0489809747346</v>
          </cell>
          <cell r="CF26">
            <v>4.14561003861748</v>
          </cell>
          <cell r="CG26">
            <v>3.69028020414707</v>
          </cell>
          <cell r="CH26">
            <v>3.9084873966506</v>
          </cell>
          <cell r="CI26">
            <v>3.93600456710256</v>
          </cell>
          <cell r="CJ26">
            <v>4.03437087328306</v>
          </cell>
          <cell r="CK26">
            <v>4.03359641727712</v>
          </cell>
          <cell r="CL26">
            <v>3.89422652094749</v>
          </cell>
          <cell r="CM26">
            <v>4.85042603457671</v>
          </cell>
          <cell r="CN26">
            <v>4.73595820539048</v>
          </cell>
          <cell r="CO26">
            <v>4.9671658545992</v>
          </cell>
          <cell r="CP26">
            <v>4.95188210953319</v>
          </cell>
          <cell r="CQ26">
            <v>4.84033128922632</v>
          </cell>
          <cell r="CR26">
            <v>4.85009661722572</v>
          </cell>
          <cell r="CS26">
            <v>4.95217883426874</v>
          </cell>
          <cell r="CT26">
            <v>4.90220764300389</v>
          </cell>
          <cell r="CU26">
            <v>4.97118382846435</v>
          </cell>
          <cell r="CV26">
            <v>4.7590488598346</v>
          </cell>
          <cell r="CW26">
            <v>4.62216625469144</v>
          </cell>
          <cell r="CX26">
            <v>4.93087790415287</v>
          </cell>
          <cell r="CY26">
            <v>5.03358035029139</v>
          </cell>
          <cell r="CZ26">
            <v>5.07182856334849</v>
          </cell>
          <cell r="DA26">
            <v>4.95283002477858</v>
          </cell>
        </row>
        <row r="27">
          <cell r="A27">
            <v>6620.4849902527</v>
          </cell>
          <cell r="B27">
            <v>6576.30327695347</v>
          </cell>
          <cell r="C27">
            <v>4908.05628928997</v>
          </cell>
          <cell r="D27">
            <v>4956.29008773861</v>
          </cell>
          <cell r="E27">
            <v>4857.07317142472</v>
          </cell>
          <cell r="F27">
            <v>5618.48671720053</v>
          </cell>
          <cell r="G27">
            <v>5793.56788172473</v>
          </cell>
          <cell r="H27">
            <v>5554.08023162938</v>
          </cell>
          <cell r="I27">
            <v>6306.645493834</v>
          </cell>
          <cell r="J27">
            <v>6226.77484124014</v>
          </cell>
          <cell r="K27">
            <v>6478.61736772699</v>
          </cell>
          <cell r="L27">
            <v>6622.19817427693</v>
          </cell>
          <cell r="M27">
            <v>7277.85147580254</v>
          </cell>
          <cell r="N27">
            <v>6370.28148684106</v>
          </cell>
          <cell r="O27">
            <v>6141.93089423911</v>
          </cell>
        </row>
        <row r="27">
          <cell r="Z27">
            <v>7582.15015799685</v>
          </cell>
          <cell r="AA27">
            <v>7531.55078575062</v>
          </cell>
          <cell r="AB27">
            <v>6044.06549854524</v>
          </cell>
          <cell r="AC27">
            <v>6103.46339862706</v>
          </cell>
          <cell r="AD27">
            <v>5981.2819268959</v>
          </cell>
          <cell r="AE27">
            <v>5618.48671720053</v>
          </cell>
          <cell r="AF27">
            <v>5793.56788172473</v>
          </cell>
          <cell r="AG27">
            <v>5554.08023162938</v>
          </cell>
          <cell r="AH27">
            <v>6306.645493834</v>
          </cell>
          <cell r="AI27">
            <v>6226.77484124014</v>
          </cell>
          <cell r="AJ27">
            <v>6478.61736772699</v>
          </cell>
          <cell r="AK27">
            <v>6622.19817427693</v>
          </cell>
          <cell r="AL27">
            <v>7277.85147580254</v>
          </cell>
          <cell r="AM27">
            <v>6370.28148684106</v>
          </cell>
          <cell r="AN27">
            <v>6141.93089423911</v>
          </cell>
        </row>
        <row r="27"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7">
          <cell r="BX27">
            <v>4.34016024278416</v>
          </cell>
          <cell r="BY27">
            <v>4.29346858103394</v>
          </cell>
          <cell r="BZ27">
            <v>3.44476821380917</v>
          </cell>
          <cell r="CA27">
            <v>3.44961326831086</v>
          </cell>
          <cell r="CB27">
            <v>3.36484696004759</v>
          </cell>
          <cell r="CC27">
            <v>3.23757357926924</v>
          </cell>
          <cell r="CD27">
            <v>3.29906752822639</v>
          </cell>
          <cell r="CE27">
            <v>3.105883346808</v>
          </cell>
          <cell r="CF27">
            <v>3.57921747689175</v>
          </cell>
          <cell r="CG27">
            <v>3.51925159948786</v>
          </cell>
          <cell r="CH27">
            <v>3.59701431421533</v>
          </cell>
          <cell r="CI27">
            <v>3.78214506641694</v>
          </cell>
          <cell r="CJ27">
            <v>4.06715507277856</v>
          </cell>
          <cell r="CK27">
            <v>3.55397000977917</v>
          </cell>
          <cell r="CL27">
            <v>3.46849419536841</v>
          </cell>
          <cell r="CM27">
            <v>4.78623206736085</v>
          </cell>
          <cell r="CN27">
            <v>4.8059943434863</v>
          </cell>
          <cell r="CO27">
            <v>4.80702402306117</v>
          </cell>
          <cell r="CP27">
            <v>4.84744701213221</v>
          </cell>
          <cell r="CQ27">
            <v>4.8700799670502</v>
          </cell>
          <cell r="CR27">
            <v>4.75452184075906</v>
          </cell>
          <cell r="CS27">
            <v>4.81129548917946</v>
          </cell>
          <cell r="CT27">
            <v>4.89930125176344</v>
          </cell>
          <cell r="CU27">
            <v>4.82744647861677</v>
          </cell>
          <cell r="CV27">
            <v>4.84752414455694</v>
          </cell>
          <cell r="CW27">
            <v>4.93454711974967</v>
          </cell>
          <cell r="CX27">
            <v>4.79701555018277</v>
          </cell>
          <cell r="CY27">
            <v>4.90252246471779</v>
          </cell>
          <cell r="CZ27">
            <v>4.91079720518796</v>
          </cell>
          <cell r="DA27">
            <v>4.85144474276246</v>
          </cell>
        </row>
        <row r="28">
          <cell r="A28">
            <v>6851.90158275299</v>
          </cell>
          <cell r="B28">
            <v>5080.24705733451</v>
          </cell>
          <cell r="C28">
            <v>4701.70915765171</v>
          </cell>
          <cell r="D28">
            <v>4776.98934372678</v>
          </cell>
          <cell r="E28">
            <v>4407.87792464157</v>
          </cell>
          <cell r="F28">
            <v>6188.47636986333</v>
          </cell>
          <cell r="G28">
            <v>6978.87861638131</v>
          </cell>
          <cell r="H28">
            <v>5821.18446205429</v>
          </cell>
          <cell r="I28">
            <v>6051.2112531984</v>
          </cell>
          <cell r="J28">
            <v>6459.00409716127</v>
          </cell>
          <cell r="K28">
            <v>6565.64160570232</v>
          </cell>
          <cell r="L28">
            <v>7103.60090936709</v>
          </cell>
          <cell r="M28">
            <v>7710.71345760641</v>
          </cell>
          <cell r="N28">
            <v>7027.32670480051</v>
          </cell>
          <cell r="O28">
            <v>7306.6045585675</v>
          </cell>
        </row>
        <row r="28">
          <cell r="Z28">
            <v>7847.18139905736</v>
          </cell>
          <cell r="AA28">
            <v>5818.18342389469</v>
          </cell>
          <cell r="AB28">
            <v>5789.95765919953</v>
          </cell>
          <cell r="AC28">
            <v>5882.66205143996</v>
          </cell>
          <cell r="AD28">
            <v>5428.11681770248</v>
          </cell>
          <cell r="AE28">
            <v>6188.47636986333</v>
          </cell>
          <cell r="AF28">
            <v>6978.87861638131</v>
          </cell>
          <cell r="AG28">
            <v>5821.18446205429</v>
          </cell>
          <cell r="AH28">
            <v>6051.2112531984</v>
          </cell>
          <cell r="AI28">
            <v>6459.00409716127</v>
          </cell>
          <cell r="AJ28">
            <v>6565.64160570232</v>
          </cell>
          <cell r="AK28">
            <v>7103.60090936709</v>
          </cell>
          <cell r="AL28">
            <v>7710.71345760641</v>
          </cell>
          <cell r="AM28">
            <v>7027.32670480051</v>
          </cell>
          <cell r="AN28">
            <v>7306.6045585675</v>
          </cell>
        </row>
        <row r="28"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8">
          <cell r="BX28">
            <v>4.36377743268784</v>
          </cell>
          <cell r="BY28">
            <v>3.24202461247247</v>
          </cell>
          <cell r="BZ28">
            <v>3.23635805427</v>
          </cell>
          <cell r="CA28">
            <v>3.31866521704066</v>
          </cell>
          <cell r="CB28">
            <v>3.13356018322607</v>
          </cell>
          <cell r="CC28">
            <v>3.47705339874927</v>
          </cell>
          <cell r="CD28">
            <v>3.92462010723551</v>
          </cell>
          <cell r="CE28">
            <v>3.23577457929402</v>
          </cell>
          <cell r="CF28">
            <v>3.37360673494743</v>
          </cell>
          <cell r="CG28">
            <v>3.5853789862079</v>
          </cell>
          <cell r="CH28">
            <v>3.70819954204053</v>
          </cell>
          <cell r="CI28">
            <v>4.06493545659411</v>
          </cell>
          <cell r="CJ28">
            <v>4.28257782574299</v>
          </cell>
          <cell r="CK28">
            <v>4.02571645258615</v>
          </cell>
          <cell r="CL28">
            <v>4.01129610013284</v>
          </cell>
          <cell r="CM28">
            <v>4.92672402576289</v>
          </cell>
          <cell r="CN28">
            <v>4.91675124775165</v>
          </cell>
          <cell r="CO28">
            <v>4.901465607462</v>
          </cell>
          <cell r="CP28">
            <v>4.8564351263741</v>
          </cell>
          <cell r="CQ28">
            <v>4.7458966975709</v>
          </cell>
          <cell r="CR28">
            <v>4.87617756648382</v>
          </cell>
          <cell r="CS28">
            <v>4.87186399317877</v>
          </cell>
          <cell r="CT28">
            <v>4.92878913229187</v>
          </cell>
          <cell r="CU28">
            <v>4.91422452887806</v>
          </cell>
          <cell r="CV28">
            <v>4.93557353466125</v>
          </cell>
          <cell r="CW28">
            <v>4.8508876045561</v>
          </cell>
          <cell r="CX28">
            <v>4.78775628972531</v>
          </cell>
          <cell r="CY28">
            <v>4.93283326285882</v>
          </cell>
          <cell r="CZ28">
            <v>4.7824902977947</v>
          </cell>
          <cell r="DA28">
            <v>4.99043056939724</v>
          </cell>
        </row>
        <row r="29">
          <cell r="A29">
            <v>5879.59301307968</v>
          </cell>
          <cell r="B29">
            <v>5305.90189773215</v>
          </cell>
          <cell r="C29">
            <v>5752.61909047692</v>
          </cell>
          <cell r="D29">
            <v>4999.9427727093</v>
          </cell>
          <cell r="E29">
            <v>4813.09021007915</v>
          </cell>
          <cell r="F29">
            <v>6312.49977499035</v>
          </cell>
          <cell r="G29">
            <v>5844.61613958004</v>
          </cell>
          <cell r="H29">
            <v>6586.55557749927</v>
          </cell>
          <cell r="I29">
            <v>6422.20199758828</v>
          </cell>
          <cell r="J29">
            <v>6479.79788147441</v>
          </cell>
          <cell r="K29">
            <v>7391.50448965587</v>
          </cell>
          <cell r="L29">
            <v>7066.77617343475</v>
          </cell>
          <cell r="M29">
            <v>6665.14236502805</v>
          </cell>
          <cell r="N29">
            <v>7217.85018766939</v>
          </cell>
          <cell r="O29">
            <v>7315.40320944993</v>
          </cell>
        </row>
        <row r="29">
          <cell r="Z29">
            <v>6733.63917578758</v>
          </cell>
          <cell r="AA29">
            <v>6076.61598378913</v>
          </cell>
          <cell r="AB29">
            <v>7084.10917105724</v>
          </cell>
          <cell r="AC29">
            <v>6157.219849572</v>
          </cell>
          <cell r="AD29">
            <v>5927.1187544456</v>
          </cell>
          <cell r="AE29">
            <v>6312.49977499035</v>
          </cell>
          <cell r="AF29">
            <v>5844.61613958004</v>
          </cell>
          <cell r="AG29">
            <v>6586.55557749927</v>
          </cell>
          <cell r="AH29">
            <v>6422.20199758828</v>
          </cell>
          <cell r="AI29">
            <v>6479.79788147441</v>
          </cell>
          <cell r="AJ29">
            <v>7391.50448965587</v>
          </cell>
          <cell r="AK29">
            <v>7066.77617343475</v>
          </cell>
          <cell r="AL29">
            <v>6665.14236502805</v>
          </cell>
          <cell r="AM29">
            <v>7217.85018766939</v>
          </cell>
          <cell r="AN29">
            <v>7315.40320944993</v>
          </cell>
        </row>
        <row r="29"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29">
          <cell r="BX29">
            <v>3.69538671384349</v>
          </cell>
          <cell r="BY29">
            <v>3.41639248870713</v>
          </cell>
          <cell r="BZ29">
            <v>4.04369541594593</v>
          </cell>
          <cell r="CA29">
            <v>3.43401518295162</v>
          </cell>
          <cell r="CB29">
            <v>3.35831718380225</v>
          </cell>
          <cell r="CC29">
            <v>3.46394745920567</v>
          </cell>
          <cell r="CD29">
            <v>3.23539303158556</v>
          </cell>
          <cell r="CE29">
            <v>3.62172478660016</v>
          </cell>
          <cell r="CF29">
            <v>3.46653561765761</v>
          </cell>
          <cell r="CG29">
            <v>3.62499876442715</v>
          </cell>
          <cell r="CH29">
            <v>4.22822965752402</v>
          </cell>
          <cell r="CI29">
            <v>4.04935491931404</v>
          </cell>
          <cell r="CJ29">
            <v>3.6498959177808</v>
          </cell>
          <cell r="CK29">
            <v>3.95231807706305</v>
          </cell>
          <cell r="CL29">
            <v>4.07786166832717</v>
          </cell>
          <cell r="CM29">
            <v>4.99225871000099</v>
          </cell>
          <cell r="CN29">
            <v>4.87305338140042</v>
          </cell>
          <cell r="CO29">
            <v>4.7996983650978</v>
          </cell>
          <cell r="CP29">
            <v>4.91235320158953</v>
          </cell>
          <cell r="CQ29">
            <v>4.83536266239266</v>
          </cell>
          <cell r="CR29">
            <v>4.99272004993005</v>
          </cell>
          <cell r="CS29">
            <v>4.94921229088085</v>
          </cell>
          <cell r="CT29">
            <v>4.9825314759803</v>
          </cell>
          <cell r="CU29">
            <v>5.07569397999856</v>
          </cell>
          <cell r="CV29">
            <v>4.89734536804856</v>
          </cell>
          <cell r="CW29">
            <v>4.78940333713859</v>
          </cell>
          <cell r="CX29">
            <v>4.78126294136493</v>
          </cell>
          <cell r="CY29">
            <v>5.00306431337316</v>
          </cell>
          <cell r="CZ29">
            <v>5.00337564827442</v>
          </cell>
          <cell r="DA29">
            <v>4.91487995522349</v>
          </cell>
        </row>
        <row r="30">
          <cell r="A30">
            <v>7579.28451590882</v>
          </cell>
          <cell r="B30">
            <v>5653.64361821524</v>
          </cell>
          <cell r="C30">
            <v>5268.46881202685</v>
          </cell>
          <cell r="D30">
            <v>4526.3127628348</v>
          </cell>
          <cell r="E30">
            <v>5507.11032017338</v>
          </cell>
          <cell r="F30">
            <v>6209.97962420805</v>
          </cell>
          <cell r="G30">
            <v>5300.50556928607</v>
          </cell>
          <cell r="H30">
            <v>6561.81636550697</v>
          </cell>
          <cell r="I30">
            <v>6078.31161520761</v>
          </cell>
          <cell r="J30">
            <v>7144.14317573812</v>
          </cell>
          <cell r="K30">
            <v>6261.25478450581</v>
          </cell>
          <cell r="L30">
            <v>6755.11022566715</v>
          </cell>
          <cell r="M30">
            <v>7080.59801914094</v>
          </cell>
          <cell r="N30">
            <v>6300.2718693421</v>
          </cell>
          <cell r="O30">
            <v>7821.21157126806</v>
          </cell>
        </row>
        <row r="30">
          <cell r="Z30">
            <v>8680.22106755167</v>
          </cell>
          <cell r="AA30">
            <v>6474.86927562271</v>
          </cell>
          <cell r="AB30">
            <v>6487.89840622217</v>
          </cell>
          <cell r="AC30">
            <v>5573.96435431519</v>
          </cell>
          <cell r="AD30">
            <v>6781.77541595751</v>
          </cell>
          <cell r="AE30">
            <v>6209.97962420805</v>
          </cell>
          <cell r="AF30">
            <v>5300.50556928607</v>
          </cell>
          <cell r="AG30">
            <v>6561.81636550697</v>
          </cell>
          <cell r="AH30">
            <v>6078.31161520761</v>
          </cell>
          <cell r="AI30">
            <v>7144.14317573812</v>
          </cell>
          <cell r="AJ30">
            <v>6261.25478450581</v>
          </cell>
          <cell r="AK30">
            <v>6755.11022566715</v>
          </cell>
          <cell r="AL30">
            <v>7080.59801914094</v>
          </cell>
          <cell r="AM30">
            <v>6300.2718693421</v>
          </cell>
          <cell r="AN30">
            <v>7821.21157126806</v>
          </cell>
        </row>
        <row r="30"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0">
          <cell r="BX30">
            <v>4.8479609503449</v>
          </cell>
          <cell r="BY30">
            <v>3.69957476225214</v>
          </cell>
          <cell r="BZ30">
            <v>3.63128374172971</v>
          </cell>
          <cell r="CA30">
            <v>3.1732808680967</v>
          </cell>
          <cell r="CB30">
            <v>3.80405089267821</v>
          </cell>
          <cell r="CC30">
            <v>3.45298618227903</v>
          </cell>
          <cell r="CD30">
            <v>3.09382942715094</v>
          </cell>
          <cell r="CE30">
            <v>3.70745912868584</v>
          </cell>
          <cell r="CF30">
            <v>3.27669969376799</v>
          </cell>
          <cell r="CG30">
            <v>4.04290571231035</v>
          </cell>
          <cell r="CH30">
            <v>3.59352601394672</v>
          </cell>
          <cell r="CI30">
            <v>3.71903263658735</v>
          </cell>
          <cell r="CJ30">
            <v>3.97285875179507</v>
          </cell>
          <cell r="CK30">
            <v>3.64520914107177</v>
          </cell>
          <cell r="CL30">
            <v>4.51169661670382</v>
          </cell>
          <cell r="CM30">
            <v>4.90544949225332</v>
          </cell>
          <cell r="CN30">
            <v>4.79497483316689</v>
          </cell>
          <cell r="CO30">
            <v>4.89498078114083</v>
          </cell>
          <cell r="CP30">
            <v>4.81241209085327</v>
          </cell>
          <cell r="CQ30">
            <v>4.88432125206938</v>
          </cell>
          <cell r="CR30">
            <v>4.92722585840762</v>
          </cell>
          <cell r="CS30">
            <v>4.6938376560437</v>
          </cell>
          <cell r="CT30">
            <v>4.84902960749649</v>
          </cell>
          <cell r="CU30">
            <v>5.08221994419806</v>
          </cell>
          <cell r="CV30">
            <v>4.84131869373652</v>
          </cell>
          <cell r="CW30">
            <v>4.77361862157108</v>
          </cell>
          <cell r="CX30">
            <v>4.97633473853571</v>
          </cell>
          <cell r="CY30">
            <v>4.88285637484918</v>
          </cell>
          <cell r="CZ30">
            <v>4.73526158640111</v>
          </cell>
          <cell r="DA30">
            <v>4.74942770492372</v>
          </cell>
        </row>
        <row r="31">
          <cell r="A31">
            <v>6213.36750218999</v>
          </cell>
          <cell r="B31">
            <v>5106.12854742781</v>
          </cell>
          <cell r="C31">
            <v>4462.4903727704</v>
          </cell>
          <cell r="D31">
            <v>5531.03510344638</v>
          </cell>
          <cell r="E31">
            <v>5136.08092084158</v>
          </cell>
          <cell r="F31">
            <v>7029.96257657746</v>
          </cell>
          <cell r="G31">
            <v>5854.92932358811</v>
          </cell>
          <cell r="H31">
            <v>5472.67587931965</v>
          </cell>
          <cell r="I31">
            <v>7085.7844639258</v>
          </cell>
          <cell r="J31">
            <v>6408.25519267909</v>
          </cell>
          <cell r="K31">
            <v>6234.94044282156</v>
          </cell>
          <cell r="L31">
            <v>7712.79140874358</v>
          </cell>
          <cell r="M31">
            <v>6786.20426642312</v>
          </cell>
          <cell r="N31">
            <v>7383.63907573249</v>
          </cell>
          <cell r="O31">
            <v>6812.76081900435</v>
          </cell>
        </row>
        <row r="31">
          <cell r="Z31">
            <v>7115.8964120881</v>
          </cell>
          <cell r="AA31">
            <v>5847.82435571299</v>
          </cell>
          <cell r="AB31">
            <v>5495.3697573737</v>
          </cell>
          <cell r="AC31">
            <v>6811.23778326084</v>
          </cell>
          <cell r="AD31">
            <v>6324.86826997779</v>
          </cell>
          <cell r="AE31">
            <v>7029.96257657746</v>
          </cell>
          <cell r="AF31">
            <v>5854.92932358811</v>
          </cell>
          <cell r="AG31">
            <v>5472.67587931965</v>
          </cell>
          <cell r="AH31">
            <v>7085.7844639258</v>
          </cell>
          <cell r="AI31">
            <v>6408.25519267909</v>
          </cell>
          <cell r="AJ31">
            <v>6234.94044282156</v>
          </cell>
          <cell r="AK31">
            <v>7712.79140874358</v>
          </cell>
          <cell r="AL31">
            <v>6786.20426642312</v>
          </cell>
          <cell r="AM31">
            <v>7383.63907573249</v>
          </cell>
          <cell r="AN31">
            <v>6812.76081900435</v>
          </cell>
        </row>
        <row r="31"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1">
          <cell r="BX31">
            <v>4.05439877346167</v>
          </cell>
          <cell r="BY31">
            <v>3.36781122742136</v>
          </cell>
          <cell r="BZ31">
            <v>3.05292199723167</v>
          </cell>
          <cell r="CA31">
            <v>3.73906414833914</v>
          </cell>
          <cell r="CB31">
            <v>3.54792690054864</v>
          </cell>
          <cell r="CC31">
            <v>3.93692321348922</v>
          </cell>
          <cell r="CD31">
            <v>3.3296862601909</v>
          </cell>
          <cell r="CE31">
            <v>3.19268666717337</v>
          </cell>
          <cell r="CF31">
            <v>3.88094318098344</v>
          </cell>
          <cell r="CG31">
            <v>3.63254918749279</v>
          </cell>
          <cell r="CH31">
            <v>3.55671999016531</v>
          </cell>
          <cell r="CI31">
            <v>4.26414752853803</v>
          </cell>
          <cell r="CJ31">
            <v>3.83887692933589</v>
          </cell>
          <cell r="CK31">
            <v>4.23285375255467</v>
          </cell>
          <cell r="CL31">
            <v>3.7817792715515</v>
          </cell>
          <cell r="CM31">
            <v>4.80850742558189</v>
          </cell>
          <cell r="CN31">
            <v>4.75722524485485</v>
          </cell>
          <cell r="CO31">
            <v>4.93160571023458</v>
          </cell>
          <cell r="CP31">
            <v>4.99080109173317</v>
          </cell>
          <cell r="CQ31">
            <v>4.88409336067145</v>
          </cell>
          <cell r="CR31">
            <v>4.89218874696011</v>
          </cell>
          <cell r="CS31">
            <v>4.81754165495643</v>
          </cell>
          <cell r="CT31">
            <v>4.69624304202571</v>
          </cell>
          <cell r="CU31">
            <v>5.00216241646324</v>
          </cell>
          <cell r="CV31">
            <v>4.83320738010554</v>
          </cell>
          <cell r="CW31">
            <v>4.80274766012044</v>
          </cell>
          <cell r="CX31">
            <v>4.95548881106971</v>
          </cell>
          <cell r="CY31">
            <v>4.84317179169642</v>
          </cell>
          <cell r="CZ31">
            <v>4.77908034041638</v>
          </cell>
          <cell r="DA31">
            <v>4.93553346031245</v>
          </cell>
        </row>
        <row r="32">
          <cell r="A32">
            <v>7111.84661507415</v>
          </cell>
          <cell r="B32">
            <v>5589.92912981549</v>
          </cell>
          <cell r="C32">
            <v>6053.38071740532</v>
          </cell>
          <cell r="D32">
            <v>5436.30654067174</v>
          </cell>
          <cell r="E32">
            <v>4913.89058091677</v>
          </cell>
          <cell r="F32">
            <v>6323.47570738183</v>
          </cell>
          <cell r="G32">
            <v>6924.70183507271</v>
          </cell>
          <cell r="H32">
            <v>6684.94593803599</v>
          </cell>
          <cell r="I32">
            <v>6420.01847803836</v>
          </cell>
          <cell r="J32">
            <v>5685.41955012463</v>
          </cell>
          <cell r="K32">
            <v>7150.53349754493</v>
          </cell>
          <cell r="L32">
            <v>8127.56395051845</v>
          </cell>
          <cell r="M32">
            <v>6804.49541590731</v>
          </cell>
          <cell r="N32">
            <v>7018.51376138135</v>
          </cell>
          <cell r="O32">
            <v>7547.27117412779</v>
          </cell>
        </row>
        <row r="32">
          <cell r="Z32">
            <v>8144.88500699335</v>
          </cell>
          <cell r="AA32">
            <v>6401.89987549597</v>
          </cell>
          <cell r="AB32">
            <v>7454.48450203521</v>
          </cell>
          <cell r="AC32">
            <v>6694.58353069199</v>
          </cell>
          <cell r="AD32">
            <v>6051.25018401981</v>
          </cell>
          <cell r="AE32">
            <v>6323.47570738183</v>
          </cell>
          <cell r="AF32">
            <v>6924.70183507271</v>
          </cell>
          <cell r="AG32">
            <v>6684.94593803599</v>
          </cell>
          <cell r="AH32">
            <v>6420.01847803836</v>
          </cell>
          <cell r="AI32">
            <v>5685.41955012463</v>
          </cell>
          <cell r="AJ32">
            <v>7150.53349754493</v>
          </cell>
          <cell r="AK32">
            <v>8127.56395051845</v>
          </cell>
          <cell r="AL32">
            <v>6804.49541590731</v>
          </cell>
          <cell r="AM32">
            <v>7018.51376138135</v>
          </cell>
          <cell r="AN32">
            <v>7547.27117412779</v>
          </cell>
        </row>
        <row r="32"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2">
          <cell r="BX32">
            <v>4.54718143408978</v>
          </cell>
          <cell r="BY32">
            <v>3.53976657961953</v>
          </cell>
          <cell r="BZ32">
            <v>4.14145161379431</v>
          </cell>
          <cell r="CA32">
            <v>3.80139132206533</v>
          </cell>
          <cell r="CB32">
            <v>3.3826393284177</v>
          </cell>
          <cell r="CC32">
            <v>3.60438797027788</v>
          </cell>
          <cell r="CD32">
            <v>4.01371639576129</v>
          </cell>
          <cell r="CE32">
            <v>3.71735803749236</v>
          </cell>
          <cell r="CF32">
            <v>3.57766118194542</v>
          </cell>
          <cell r="CG32">
            <v>3.15515815695971</v>
          </cell>
          <cell r="CH32">
            <v>4.03815756798324</v>
          </cell>
          <cell r="CI32">
            <v>4.73949826516416</v>
          </cell>
          <cell r="CJ32">
            <v>3.87537092943589</v>
          </cell>
          <cell r="CK32">
            <v>3.95269861691317</v>
          </cell>
          <cell r="CL32">
            <v>4.18983766671832</v>
          </cell>
          <cell r="CM32">
            <v>4.90738136739517</v>
          </cell>
          <cell r="CN32">
            <v>4.95497409763466</v>
          </cell>
          <cell r="CO32">
            <v>4.93142190603647</v>
          </cell>
          <cell r="CP32">
            <v>4.82489783021257</v>
          </cell>
          <cell r="CQ32">
            <v>4.901133705912</v>
          </cell>
          <cell r="CR32">
            <v>4.8065277994457</v>
          </cell>
          <cell r="CS32">
            <v>4.72673801007703</v>
          </cell>
          <cell r="CT32">
            <v>4.92686477693594</v>
          </cell>
          <cell r="CU32">
            <v>4.91636597937668</v>
          </cell>
          <cell r="CV32">
            <v>4.93683395356609</v>
          </cell>
          <cell r="CW32">
            <v>4.85134678456438</v>
          </cell>
          <cell r="CX32">
            <v>4.69823961288017</v>
          </cell>
          <cell r="CY32">
            <v>4.81049518451651</v>
          </cell>
          <cell r="CZ32">
            <v>4.86472830066638</v>
          </cell>
          <cell r="DA32">
            <v>4.93514472788121</v>
          </cell>
        </row>
        <row r="33">
          <cell r="A33">
            <v>6824.99645590271</v>
          </cell>
          <cell r="B33">
            <v>5770.39209213268</v>
          </cell>
          <cell r="C33">
            <v>5340.69926897089</v>
          </cell>
          <cell r="D33">
            <v>4969.56892302772</v>
          </cell>
          <cell r="E33">
            <v>5102.84585224702</v>
          </cell>
          <cell r="F33">
            <v>6289.46353921663</v>
          </cell>
          <cell r="G33">
            <v>5735.62325533719</v>
          </cell>
          <cell r="H33">
            <v>5278.21654357359</v>
          </cell>
          <cell r="I33">
            <v>6208.95841269827</v>
          </cell>
          <cell r="J33">
            <v>6391.42258231993</v>
          </cell>
          <cell r="K33">
            <v>6757.64308519232</v>
          </cell>
          <cell r="L33">
            <v>6584.18874161245</v>
          </cell>
          <cell r="M33">
            <v>7514.32094116248</v>
          </cell>
          <cell r="N33">
            <v>8072.78406763499</v>
          </cell>
          <cell r="O33">
            <v>8555.6863695132</v>
          </cell>
        </row>
        <row r="33">
          <cell r="Z33">
            <v>7816.36814110131</v>
          </cell>
          <cell r="AA33">
            <v>6608.57616586751</v>
          </cell>
          <cell r="AB33">
            <v>6576.8471849296</v>
          </cell>
          <cell r="AC33">
            <v>6119.81572743122</v>
          </cell>
          <cell r="AD33">
            <v>6283.94067673227</v>
          </cell>
          <cell r="AE33">
            <v>6289.46353921663</v>
          </cell>
          <cell r="AF33">
            <v>5735.62325533719</v>
          </cell>
          <cell r="AG33">
            <v>5278.21654357359</v>
          </cell>
          <cell r="AH33">
            <v>6208.95841269827</v>
          </cell>
          <cell r="AI33">
            <v>6391.42258231993</v>
          </cell>
          <cell r="AJ33">
            <v>6757.64308519232</v>
          </cell>
          <cell r="AK33">
            <v>6584.18874161245</v>
          </cell>
          <cell r="AL33">
            <v>7514.32094116248</v>
          </cell>
          <cell r="AM33">
            <v>8072.78406763499</v>
          </cell>
          <cell r="AN33">
            <v>8555.6863695132</v>
          </cell>
        </row>
        <row r="33"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3">
          <cell r="BX33">
            <v>4.40266292387157</v>
          </cell>
          <cell r="BY33">
            <v>3.80179051158465</v>
          </cell>
          <cell r="BZ33">
            <v>3.58866240869658</v>
          </cell>
          <cell r="CA33">
            <v>3.55957195599521</v>
          </cell>
          <cell r="CB33">
            <v>3.5361278025317</v>
          </cell>
          <cell r="CC33">
            <v>3.5679776173301</v>
          </cell>
          <cell r="CD33">
            <v>3.23810188881385</v>
          </cell>
          <cell r="CE33">
            <v>2.981392526044</v>
          </cell>
          <cell r="CF33">
            <v>3.50710257671728</v>
          </cell>
          <cell r="CG33">
            <v>3.65682184099129</v>
          </cell>
          <cell r="CH33">
            <v>3.76569847446013</v>
          </cell>
          <cell r="CI33">
            <v>3.5776168932913</v>
          </cell>
          <cell r="CJ33">
            <v>4.13841055789175</v>
          </cell>
          <cell r="CK33">
            <v>4.50423102968199</v>
          </cell>
          <cell r="CL33">
            <v>4.8161475312628</v>
          </cell>
          <cell r="CM33">
            <v>4.86403515467466</v>
          </cell>
          <cell r="CN33">
            <v>4.76241078262822</v>
          </cell>
          <cell r="CO33">
            <v>5.02102381296728</v>
          </cell>
          <cell r="CP33">
            <v>4.71029063005153</v>
          </cell>
          <cell r="CQ33">
            <v>4.86868031589178</v>
          </cell>
          <cell r="CR33">
            <v>4.82946049691087</v>
          </cell>
          <cell r="CS33">
            <v>4.85285418913996</v>
          </cell>
          <cell r="CT33">
            <v>4.85037348029293</v>
          </cell>
          <cell r="CU33">
            <v>4.85039846830461</v>
          </cell>
          <cell r="CV33">
            <v>4.78851515394847</v>
          </cell>
          <cell r="CW33">
            <v>4.91650905401203</v>
          </cell>
          <cell r="CX33">
            <v>5.04214783268658</v>
          </cell>
          <cell r="CY33">
            <v>4.97465883887725</v>
          </cell>
          <cell r="CZ33">
            <v>4.91032020291797</v>
          </cell>
          <cell r="DA33">
            <v>4.86700967456809</v>
          </cell>
        </row>
        <row r="34">
          <cell r="A34">
            <v>7202.96141538593</v>
          </cell>
          <cell r="B34">
            <v>5124.66991054669</v>
          </cell>
          <cell r="C34">
            <v>5457.10534421278</v>
          </cell>
          <cell r="D34">
            <v>5730.66933201272</v>
          </cell>
          <cell r="E34">
            <v>4570.69366212746</v>
          </cell>
          <cell r="F34">
            <v>6183.33031725664</v>
          </cell>
          <cell r="G34">
            <v>6473.10838798304</v>
          </cell>
          <cell r="H34">
            <v>7593.34476606833</v>
          </cell>
          <cell r="I34">
            <v>7518.89305923401</v>
          </cell>
          <cell r="J34">
            <v>6379.43312568596</v>
          </cell>
          <cell r="K34">
            <v>7358.62089605561</v>
          </cell>
          <cell r="L34">
            <v>7097.34061317001</v>
          </cell>
          <cell r="M34">
            <v>6513.84136956336</v>
          </cell>
          <cell r="N34">
            <v>6343.47667405163</v>
          </cell>
          <cell r="O34">
            <v>8627.12775193178</v>
          </cell>
        </row>
        <row r="34">
          <cell r="Z34">
            <v>8249.23477873923</v>
          </cell>
          <cell r="AA34">
            <v>5869.05896307306</v>
          </cell>
          <cell r="AB34">
            <v>6720.1963850449</v>
          </cell>
          <cell r="AC34">
            <v>7057.07896398232</v>
          </cell>
          <cell r="AD34">
            <v>5628.61757065962</v>
          </cell>
          <cell r="AE34">
            <v>6183.33031725664</v>
          </cell>
          <cell r="AF34">
            <v>6473.10838798304</v>
          </cell>
          <cell r="AG34">
            <v>7593.34476606833</v>
          </cell>
          <cell r="AH34">
            <v>7518.89305923401</v>
          </cell>
          <cell r="AI34">
            <v>6379.43312568596</v>
          </cell>
          <cell r="AJ34">
            <v>7358.62089605561</v>
          </cell>
          <cell r="AK34">
            <v>7097.34061317001</v>
          </cell>
          <cell r="AL34">
            <v>6513.84136956336</v>
          </cell>
          <cell r="AM34">
            <v>6343.47667405163</v>
          </cell>
          <cell r="AN34">
            <v>8627.12775193178</v>
          </cell>
        </row>
        <row r="34"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4">
          <cell r="BX34">
            <v>4.77360568695926</v>
          </cell>
          <cell r="BY34">
            <v>3.31487839087224</v>
          </cell>
          <cell r="BZ34">
            <v>3.74722444806887</v>
          </cell>
          <cell r="CA34">
            <v>3.91725989951268</v>
          </cell>
          <cell r="CB34">
            <v>3.19032399513469</v>
          </cell>
          <cell r="CC34">
            <v>3.42043686902937</v>
          </cell>
          <cell r="CD34">
            <v>3.54384875190127</v>
          </cell>
          <cell r="CE34">
            <v>4.25420188445506</v>
          </cell>
          <cell r="CF34">
            <v>4.25588258647052</v>
          </cell>
          <cell r="CG34">
            <v>3.61375570305202</v>
          </cell>
          <cell r="CH34">
            <v>4.13379408219526</v>
          </cell>
          <cell r="CI34">
            <v>3.96477595465277</v>
          </cell>
          <cell r="CJ34">
            <v>3.74440614835208</v>
          </cell>
          <cell r="CK34">
            <v>3.71137273442439</v>
          </cell>
          <cell r="CL34">
            <v>4.77090364037332</v>
          </cell>
          <cell r="CM34">
            <v>4.73450148829091</v>
          </cell>
          <cell r="CN34">
            <v>4.8507401181705</v>
          </cell>
          <cell r="CO34">
            <v>4.91336913507192</v>
          </cell>
          <cell r="CP34">
            <v>4.93571103551881</v>
          </cell>
          <cell r="CQ34">
            <v>4.83363761176571</v>
          </cell>
          <cell r="CR34">
            <v>4.95276821495316</v>
          </cell>
          <cell r="CS34">
            <v>5.00431727488542</v>
          </cell>
          <cell r="CT34">
            <v>4.89014975208752</v>
          </cell>
          <cell r="CU34">
            <v>4.84029025544235</v>
          </cell>
          <cell r="CV34">
            <v>4.83649156464036</v>
          </cell>
          <cell r="CW34">
            <v>4.87702212393864</v>
          </cell>
          <cell r="CX34">
            <v>4.90438022869529</v>
          </cell>
          <cell r="CY34">
            <v>4.76608039605529</v>
          </cell>
          <cell r="CZ34">
            <v>4.68273854223431</v>
          </cell>
          <cell r="DA34">
            <v>4.95419069956299</v>
          </cell>
        </row>
        <row r="35">
          <cell r="A35">
            <v>7166.21723162819</v>
          </cell>
          <cell r="B35">
            <v>5284.14885850795</v>
          </cell>
          <cell r="C35">
            <v>4451.92292225132</v>
          </cell>
          <cell r="D35">
            <v>5275.98014850862</v>
          </cell>
          <cell r="E35">
            <v>4468.19211010049</v>
          </cell>
          <cell r="F35">
            <v>6454.16829155079</v>
          </cell>
          <cell r="G35">
            <v>6810.82035057372</v>
          </cell>
          <cell r="H35">
            <v>6690.15358557437</v>
          </cell>
          <cell r="I35">
            <v>6707.99372277855</v>
          </cell>
          <cell r="J35">
            <v>7040.81531596798</v>
          </cell>
          <cell r="K35">
            <v>6504.56052002018</v>
          </cell>
          <cell r="L35">
            <v>6980.37306383111</v>
          </cell>
          <cell r="M35">
            <v>7845.76826700801</v>
          </cell>
          <cell r="N35">
            <v>7714.1049583741</v>
          </cell>
          <cell r="O35">
            <v>7651.35534384346</v>
          </cell>
        </row>
        <row r="35">
          <cell r="Z35">
            <v>8207.15328182557</v>
          </cell>
          <cell r="AA35">
            <v>6051.70318509939</v>
          </cell>
          <cell r="AB35">
            <v>5482.35638521059</v>
          </cell>
          <cell r="AC35">
            <v>6497.14830210794</v>
          </cell>
          <cell r="AD35">
            <v>5502.39120779058</v>
          </cell>
          <cell r="AE35">
            <v>6454.16829155079</v>
          </cell>
          <cell r="AF35">
            <v>6810.82035057372</v>
          </cell>
          <cell r="AG35">
            <v>6690.15358557437</v>
          </cell>
          <cell r="AH35">
            <v>6707.99372277855</v>
          </cell>
          <cell r="AI35">
            <v>7040.81531596798</v>
          </cell>
          <cell r="AJ35">
            <v>6504.56052002018</v>
          </cell>
          <cell r="AK35">
            <v>6980.37306383111</v>
          </cell>
          <cell r="AL35">
            <v>7845.76826700801</v>
          </cell>
          <cell r="AM35">
            <v>7714.1049583741</v>
          </cell>
          <cell r="AN35">
            <v>7651.35534384346</v>
          </cell>
        </row>
        <row r="35"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5">
          <cell r="BX35">
            <v>4.51689672501244</v>
          </cell>
          <cell r="BY35">
            <v>3.40641762624791</v>
          </cell>
          <cell r="BZ35">
            <v>3.11730939864499</v>
          </cell>
          <cell r="CA35">
            <v>3.65225706970517</v>
          </cell>
          <cell r="CB35">
            <v>3.21757513388512</v>
          </cell>
          <cell r="CC35">
            <v>3.61568390702495</v>
          </cell>
          <cell r="CD35">
            <v>3.9150889944134</v>
          </cell>
          <cell r="CE35">
            <v>3.67944275913064</v>
          </cell>
          <cell r="CF35">
            <v>3.78627022042787</v>
          </cell>
          <cell r="CG35">
            <v>4.00595370030605</v>
          </cell>
          <cell r="CH35">
            <v>3.71189825158055</v>
          </cell>
          <cell r="CI35">
            <v>3.98929497602069</v>
          </cell>
          <cell r="CJ35">
            <v>4.50998126168568</v>
          </cell>
          <cell r="CK35">
            <v>4.45503836056791</v>
          </cell>
          <cell r="CL35">
            <v>4.28671627863052</v>
          </cell>
          <cell r="CM35">
            <v>4.97805303640065</v>
          </cell>
          <cell r="CN35">
            <v>4.86728597179148</v>
          </cell>
          <cell r="CO35">
            <v>4.81830725129751</v>
          </cell>
          <cell r="CP35">
            <v>4.87380980238118</v>
          </cell>
          <cell r="CQ35">
            <v>4.68521907884807</v>
          </cell>
          <cell r="CR35">
            <v>4.89054168125925</v>
          </cell>
          <cell r="CS35">
            <v>4.76611944428854</v>
          </cell>
          <cell r="CT35">
            <v>4.98151190426833</v>
          </cell>
          <cell r="CU35">
            <v>4.85387041177347</v>
          </cell>
          <cell r="CV35">
            <v>4.81530901712145</v>
          </cell>
          <cell r="CW35">
            <v>4.80097043228266</v>
          </cell>
          <cell r="CX35">
            <v>4.79390716376589</v>
          </cell>
          <cell r="CY35">
            <v>4.76615184827069</v>
          </cell>
          <cell r="CZ35">
            <v>4.74396232355621</v>
          </cell>
          <cell r="DA35">
            <v>4.89013408349245</v>
          </cell>
        </row>
        <row r="36">
          <cell r="A36">
            <v>6347.14577701505</v>
          </cell>
          <cell r="B36">
            <v>5087.27979257247</v>
          </cell>
          <cell r="C36">
            <v>3940.85316986453</v>
          </cell>
          <cell r="D36">
            <v>5520.40780522257</v>
          </cell>
          <cell r="E36">
            <v>5346.06899104746</v>
          </cell>
          <cell r="F36">
            <v>5756.77837778393</v>
          </cell>
          <cell r="G36">
            <v>6645.4985133711</v>
          </cell>
          <cell r="H36">
            <v>6209.55205467089</v>
          </cell>
          <cell r="I36">
            <v>6186.93208965057</v>
          </cell>
          <cell r="J36">
            <v>6094.62661703953</v>
          </cell>
          <cell r="K36">
            <v>7468.87563509586</v>
          </cell>
          <cell r="L36">
            <v>7670.46236663995</v>
          </cell>
          <cell r="M36">
            <v>6572.81194506326</v>
          </cell>
          <cell r="N36">
            <v>6518.50919384207</v>
          </cell>
          <cell r="O36">
            <v>8186.99769565828</v>
          </cell>
        </row>
        <row r="36">
          <cell r="Z36">
            <v>7269.10678400115</v>
          </cell>
          <cell r="AA36">
            <v>5826.23770612238</v>
          </cell>
          <cell r="AB36">
            <v>4852.99541710363</v>
          </cell>
          <cell r="AC36">
            <v>6798.15071115912</v>
          </cell>
          <cell r="AD36">
            <v>6583.459772485</v>
          </cell>
          <cell r="AE36">
            <v>5756.77837778393</v>
          </cell>
          <cell r="AF36">
            <v>6645.4985133711</v>
          </cell>
          <cell r="AG36">
            <v>6209.55205467089</v>
          </cell>
          <cell r="AH36">
            <v>6186.93208965057</v>
          </cell>
          <cell r="AI36">
            <v>6094.62661703953</v>
          </cell>
          <cell r="AJ36">
            <v>7468.87563509586</v>
          </cell>
          <cell r="AK36">
            <v>7670.46236663995</v>
          </cell>
          <cell r="AL36">
            <v>6572.81194506326</v>
          </cell>
          <cell r="AM36">
            <v>6518.50919384207</v>
          </cell>
          <cell r="AN36">
            <v>8186.99769565828</v>
          </cell>
        </row>
        <row r="36"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6">
          <cell r="BX36">
            <v>4.13443698977326</v>
          </cell>
          <cell r="BY36">
            <v>3.26418434647773</v>
          </cell>
          <cell r="BZ36">
            <v>2.78296684779551</v>
          </cell>
          <cell r="CA36">
            <v>3.79019944915274</v>
          </cell>
          <cell r="CB36">
            <v>3.75562560917509</v>
          </cell>
          <cell r="CC36">
            <v>3.38367868668601</v>
          </cell>
          <cell r="CD36">
            <v>3.73126038061904</v>
          </cell>
          <cell r="CE36">
            <v>3.58343614050496</v>
          </cell>
          <cell r="CF36">
            <v>3.48779695480091</v>
          </cell>
          <cell r="CG36">
            <v>3.42022880866388</v>
          </cell>
          <cell r="CH36">
            <v>4.16776404517585</v>
          </cell>
          <cell r="CI36">
            <v>4.40107671572785</v>
          </cell>
          <cell r="CJ36">
            <v>3.75350524013274</v>
          </cell>
          <cell r="CK36">
            <v>3.62474109825854</v>
          </cell>
          <cell r="CL36">
            <v>4.58252292232787</v>
          </cell>
          <cell r="CM36">
            <v>4.8169463221521</v>
          </cell>
          <cell r="CN36">
            <v>4.89013284512903</v>
          </cell>
          <cell r="CO36">
            <v>4.77759117598206</v>
          </cell>
          <cell r="CP36">
            <v>4.91400800707079</v>
          </cell>
          <cell r="CQ36">
            <v>4.80262890021185</v>
          </cell>
          <cell r="CR36">
            <v>4.66119777200818</v>
          </cell>
          <cell r="CS36">
            <v>4.87954293854239</v>
          </cell>
          <cell r="CT36">
            <v>4.74753022395501</v>
          </cell>
          <cell r="CU36">
            <v>4.85994428443515</v>
          </cell>
          <cell r="CV36">
            <v>4.88201465576634</v>
          </cell>
          <cell r="CW36">
            <v>4.90974842890895</v>
          </cell>
          <cell r="CX36">
            <v>4.77496002579432</v>
          </cell>
          <cell r="CY36">
            <v>4.7975699531568</v>
          </cell>
          <cell r="CZ36">
            <v>4.92695307446304</v>
          </cell>
          <cell r="DA36">
            <v>4.89471216035776</v>
          </cell>
        </row>
        <row r="37">
          <cell r="A37">
            <v>6532.72816628591</v>
          </cell>
          <cell r="B37">
            <v>5879.52212207996</v>
          </cell>
          <cell r="C37">
            <v>4999.2070672542</v>
          </cell>
          <cell r="D37">
            <v>4731.68840939652</v>
          </cell>
          <cell r="E37">
            <v>5330.00585456084</v>
          </cell>
          <cell r="F37">
            <v>6630.81969396765</v>
          </cell>
          <cell r="G37">
            <v>5928.6783693411</v>
          </cell>
          <cell r="H37">
            <v>5755.14322887379</v>
          </cell>
          <cell r="I37">
            <v>5636.590558351</v>
          </cell>
          <cell r="J37">
            <v>6214.51027746997</v>
          </cell>
          <cell r="K37">
            <v>7735.9805072834</v>
          </cell>
          <cell r="L37">
            <v>6940.88993844287</v>
          </cell>
          <cell r="M37">
            <v>6586.16917831505</v>
          </cell>
          <cell r="N37">
            <v>6746.15091111782</v>
          </cell>
          <cell r="O37">
            <v>8012.63479725008</v>
          </cell>
        </row>
        <row r="37">
          <cell r="Z37">
            <v>7481.64612880794</v>
          </cell>
          <cell r="AA37">
            <v>6733.5579874448</v>
          </cell>
          <cell r="AB37">
            <v>6156.31385915621</v>
          </cell>
          <cell r="AC37">
            <v>5826.87585052884</v>
          </cell>
          <cell r="AD37">
            <v>6563.67869351713</v>
          </cell>
          <cell r="AE37">
            <v>6630.81969396765</v>
          </cell>
          <cell r="AF37">
            <v>5928.6783693411</v>
          </cell>
          <cell r="AG37">
            <v>5755.14322887379</v>
          </cell>
          <cell r="AH37">
            <v>5636.590558351</v>
          </cell>
          <cell r="AI37">
            <v>6214.51027746997</v>
          </cell>
          <cell r="AJ37">
            <v>7735.9805072834</v>
          </cell>
          <cell r="AK37">
            <v>6940.88993844287</v>
          </cell>
          <cell r="AL37">
            <v>6586.16917831505</v>
          </cell>
          <cell r="AM37">
            <v>6746.15091111782</v>
          </cell>
          <cell r="AN37">
            <v>8012.63479725008</v>
          </cell>
        </row>
        <row r="37"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7">
          <cell r="BX37">
            <v>4.15860045259096</v>
          </cell>
          <cell r="BY37">
            <v>3.76134074589347</v>
          </cell>
          <cell r="BZ37">
            <v>3.43683222508371</v>
          </cell>
          <cell r="CA37">
            <v>3.22248517723015</v>
          </cell>
          <cell r="CB37">
            <v>3.7581019855356</v>
          </cell>
          <cell r="CC37">
            <v>3.73067737738095</v>
          </cell>
          <cell r="CD37">
            <v>3.35622713174195</v>
          </cell>
          <cell r="CE37">
            <v>3.26041459838239</v>
          </cell>
          <cell r="CF37">
            <v>3.17609015214116</v>
          </cell>
          <cell r="CG37">
            <v>3.51166415732398</v>
          </cell>
          <cell r="CH37">
            <v>4.39628166134619</v>
          </cell>
          <cell r="CI37">
            <v>3.88039546175935</v>
          </cell>
          <cell r="CJ37">
            <v>3.73713814934668</v>
          </cell>
          <cell r="CK37">
            <v>3.81239237663534</v>
          </cell>
          <cell r="CL37">
            <v>4.4722795213686</v>
          </cell>
          <cell r="CM37">
            <v>4.92898052134349</v>
          </cell>
          <cell r="CN37">
            <v>4.90466174736558</v>
          </cell>
          <cell r="CO37">
            <v>4.90760450558389</v>
          </cell>
          <cell r="CP37">
            <v>4.95395402868171</v>
          </cell>
          <cell r="CQ37">
            <v>4.78504346643984</v>
          </cell>
          <cell r="CR37">
            <v>4.86952568149837</v>
          </cell>
          <cell r="CS37">
            <v>4.8396469604012</v>
          </cell>
          <cell r="CT37">
            <v>4.83604622043083</v>
          </cell>
          <cell r="CU37">
            <v>4.86217743160885</v>
          </cell>
          <cell r="CV37">
            <v>4.84842934629794</v>
          </cell>
          <cell r="CW37">
            <v>4.82099846549691</v>
          </cell>
          <cell r="CX37">
            <v>4.90056670899978</v>
          </cell>
          <cell r="CY37">
            <v>4.82837358362731</v>
          </cell>
          <cell r="CZ37">
            <v>4.8480333108449</v>
          </cell>
          <cell r="DA37">
            <v>4.90855367987759</v>
          </cell>
        </row>
        <row r="38">
          <cell r="A38">
            <v>5861.10647626292</v>
          </cell>
          <cell r="B38">
            <v>5962.09581246988</v>
          </cell>
          <cell r="C38">
            <v>4262.52053397253</v>
          </cell>
          <cell r="D38">
            <v>5647.72691564551</v>
          </cell>
          <cell r="E38">
            <v>4984.32099008586</v>
          </cell>
          <cell r="F38">
            <v>6141.05431994534</v>
          </cell>
          <cell r="G38">
            <v>6699.01473654124</v>
          </cell>
          <cell r="H38">
            <v>5393.79496329587</v>
          </cell>
          <cell r="I38">
            <v>6230.68623926992</v>
          </cell>
          <cell r="J38">
            <v>6657.47858938116</v>
          </cell>
          <cell r="K38">
            <v>6167.57048308294</v>
          </cell>
          <cell r="L38">
            <v>6542.59232224552</v>
          </cell>
          <cell r="M38">
            <v>7966.55944609467</v>
          </cell>
          <cell r="N38">
            <v>8176.46367063045</v>
          </cell>
          <cell r="O38">
            <v>8086.3897072243</v>
          </cell>
        </row>
        <row r="38">
          <cell r="Z38">
            <v>6712.46735857897</v>
          </cell>
          <cell r="AA38">
            <v>6828.12600180601</v>
          </cell>
          <cell r="AB38">
            <v>5249.11528672606</v>
          </cell>
          <cell r="AC38">
            <v>6954.93885645646</v>
          </cell>
          <cell r="AD38">
            <v>6137.98227937825</v>
          </cell>
          <cell r="AE38">
            <v>6141.05431994534</v>
          </cell>
          <cell r="AF38">
            <v>6699.01473654124</v>
          </cell>
          <cell r="AG38">
            <v>5393.79496329587</v>
          </cell>
          <cell r="AH38">
            <v>6230.68623926992</v>
          </cell>
          <cell r="AI38">
            <v>6657.47858938116</v>
          </cell>
          <cell r="AJ38">
            <v>6167.57048308294</v>
          </cell>
          <cell r="AK38">
            <v>6542.59232224552</v>
          </cell>
          <cell r="AL38">
            <v>7966.55944609467</v>
          </cell>
          <cell r="AM38">
            <v>8176.46367063045</v>
          </cell>
          <cell r="AN38">
            <v>8086.3897072243</v>
          </cell>
        </row>
        <row r="38"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8">
          <cell r="BX38">
            <v>3.72826904932906</v>
          </cell>
          <cell r="BY38">
            <v>3.85854183249718</v>
          </cell>
          <cell r="BZ38">
            <v>2.91069215677629</v>
          </cell>
          <cell r="CA38">
            <v>3.97097878492877</v>
          </cell>
          <cell r="CB38">
            <v>3.36218608526668</v>
          </cell>
          <cell r="CC38">
            <v>3.48117662452403</v>
          </cell>
          <cell r="CD38">
            <v>3.80989057760415</v>
          </cell>
          <cell r="CE38">
            <v>3.06873921138957</v>
          </cell>
          <cell r="CF38">
            <v>3.49131096755179</v>
          </cell>
          <cell r="CG38">
            <v>3.81483683190146</v>
          </cell>
          <cell r="CH38">
            <v>3.5504842049064</v>
          </cell>
          <cell r="CI38">
            <v>3.77311245454633</v>
          </cell>
          <cell r="CJ38">
            <v>4.28658065496379</v>
          </cell>
          <cell r="CK38">
            <v>4.51443694139025</v>
          </cell>
          <cell r="CL38">
            <v>4.75344478331145</v>
          </cell>
          <cell r="CM38">
            <v>4.93267017133939</v>
          </cell>
          <cell r="CN38">
            <v>4.84825494645187</v>
          </cell>
          <cell r="CO38">
            <v>4.94079655190329</v>
          </cell>
          <cell r="CP38">
            <v>4.79847111656934</v>
          </cell>
          <cell r="CQ38">
            <v>5.00162375907934</v>
          </cell>
          <cell r="CR38">
            <v>4.83308035492599</v>
          </cell>
          <cell r="CS38">
            <v>4.81732077543325</v>
          </cell>
          <cell r="CT38">
            <v>4.81550220772734</v>
          </cell>
          <cell r="CU38">
            <v>4.88938780215388</v>
          </cell>
          <cell r="CV38">
            <v>4.78124443374325</v>
          </cell>
          <cell r="CW38">
            <v>4.75919688783826</v>
          </cell>
          <cell r="CX38">
            <v>4.75069606004118</v>
          </cell>
          <cell r="CY38">
            <v>5.091748416771</v>
          </cell>
          <cell r="CZ38">
            <v>4.96214048868645</v>
          </cell>
          <cell r="DA38">
            <v>4.66072361381802</v>
          </cell>
        </row>
        <row r="39">
          <cell r="A39">
            <v>5610.15021708062</v>
          </cell>
          <cell r="B39">
            <v>5652.08535208831</v>
          </cell>
          <cell r="C39">
            <v>4518.48396455543</v>
          </cell>
          <cell r="D39">
            <v>5210.45236969993</v>
          </cell>
          <cell r="E39">
            <v>5413.98913332739</v>
          </cell>
          <cell r="F39">
            <v>6637.92106545367</v>
          </cell>
          <cell r="G39">
            <v>6790.81524334821</v>
          </cell>
          <cell r="H39">
            <v>6184.24823988107</v>
          </cell>
          <cell r="I39">
            <v>5765.86977715532</v>
          </cell>
          <cell r="J39">
            <v>6527.41588142113</v>
          </cell>
          <cell r="K39">
            <v>7565.90410571418</v>
          </cell>
          <cell r="L39">
            <v>8315.29472833865</v>
          </cell>
          <cell r="M39">
            <v>7076.88940284088</v>
          </cell>
          <cell r="N39">
            <v>6576.68912126744</v>
          </cell>
          <cell r="O39">
            <v>7069.85254037153</v>
          </cell>
        </row>
        <row r="39">
          <cell r="Z39">
            <v>6425.05819701289</v>
          </cell>
          <cell r="AA39">
            <v>6473.08466199125</v>
          </cell>
          <cell r="AB39">
            <v>5564.3235175386</v>
          </cell>
          <cell r="AC39">
            <v>6416.45359044415</v>
          </cell>
          <cell r="AD39">
            <v>6667.1005794387</v>
          </cell>
          <cell r="AE39">
            <v>6637.92106545367</v>
          </cell>
          <cell r="AF39">
            <v>6790.81524334821</v>
          </cell>
          <cell r="AG39">
            <v>6184.24823988107</v>
          </cell>
          <cell r="AH39">
            <v>5765.86977715532</v>
          </cell>
          <cell r="AI39">
            <v>6527.41588142113</v>
          </cell>
          <cell r="AJ39">
            <v>7565.90410571418</v>
          </cell>
          <cell r="AK39">
            <v>8315.29472833865</v>
          </cell>
          <cell r="AL39">
            <v>7076.88940284088</v>
          </cell>
          <cell r="AM39">
            <v>6576.68912126744</v>
          </cell>
          <cell r="AN39">
            <v>7069.85254037153</v>
          </cell>
        </row>
        <row r="39"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39">
          <cell r="BX39">
            <v>3.67960187041885</v>
          </cell>
          <cell r="BY39">
            <v>3.57032422187911</v>
          </cell>
          <cell r="BZ39">
            <v>3.09468745778121</v>
          </cell>
          <cell r="CA39">
            <v>3.55470716743492</v>
          </cell>
          <cell r="CB39">
            <v>3.75821261937552</v>
          </cell>
          <cell r="CC39">
            <v>3.68196345105999</v>
          </cell>
          <cell r="CD39">
            <v>3.8019746425525</v>
          </cell>
          <cell r="CE39">
            <v>3.49632856623609</v>
          </cell>
          <cell r="CF39">
            <v>3.29556171984502</v>
          </cell>
          <cell r="CG39">
            <v>3.51049582421601</v>
          </cell>
          <cell r="CH39">
            <v>4.33913709645009</v>
          </cell>
          <cell r="CI39">
            <v>4.53881344715157</v>
          </cell>
          <cell r="CJ39">
            <v>3.97804821628684</v>
          </cell>
          <cell r="CK39">
            <v>3.70379961941887</v>
          </cell>
          <cell r="CL39">
            <v>3.90269304386825</v>
          </cell>
          <cell r="CM39">
            <v>4.78391407271858</v>
          </cell>
          <cell r="CN39">
            <v>4.96718993119048</v>
          </cell>
          <cell r="CO39">
            <v>4.92609420945827</v>
          </cell>
          <cell r="CP39">
            <v>4.94536513903949</v>
          </cell>
          <cell r="CQ39">
            <v>4.86029685776498</v>
          </cell>
          <cell r="CR39">
            <v>4.93923564222139</v>
          </cell>
          <cell r="CS39">
            <v>4.89350272387838</v>
          </cell>
          <cell r="CT39">
            <v>4.84598216148997</v>
          </cell>
          <cell r="CU39">
            <v>4.79338724076409</v>
          </cell>
          <cell r="CV39">
            <v>5.09424653310036</v>
          </cell>
          <cell r="CW39">
            <v>4.77710289821799</v>
          </cell>
          <cell r="CX39">
            <v>5.01929186074077</v>
          </cell>
          <cell r="CY39">
            <v>4.87393239996289</v>
          </cell>
          <cell r="CZ39">
            <v>4.86482213162058</v>
          </cell>
          <cell r="DA39">
            <v>4.96310081192499</v>
          </cell>
        </row>
        <row r="40">
          <cell r="A40">
            <v>6947.29313661247</v>
          </cell>
          <cell r="B40">
            <v>5977.39818293837</v>
          </cell>
          <cell r="C40">
            <v>5732.51664458602</v>
          </cell>
          <cell r="D40">
            <v>5395.94609329855</v>
          </cell>
          <cell r="E40">
            <v>4946.92698558026</v>
          </cell>
          <cell r="F40">
            <v>5932.63357641389</v>
          </cell>
          <cell r="G40">
            <v>5961.29636669517</v>
          </cell>
          <cell r="H40">
            <v>5769.6151641821</v>
          </cell>
          <cell r="I40">
            <v>5526.35892370422</v>
          </cell>
          <cell r="J40">
            <v>5558.35088856967</v>
          </cell>
          <cell r="K40">
            <v>8018.26185522909</v>
          </cell>
          <cell r="L40">
            <v>7571.92220295611</v>
          </cell>
          <cell r="M40">
            <v>6844.46461252071</v>
          </cell>
          <cell r="N40">
            <v>7418.42374840082</v>
          </cell>
          <cell r="O40">
            <v>9118.25585002332</v>
          </cell>
        </row>
        <row r="40">
          <cell r="Z40">
            <v>7956.42914846425</v>
          </cell>
          <cell r="AA40">
            <v>6845.65113339927</v>
          </cell>
          <cell r="AB40">
            <v>7059.35385194839</v>
          </cell>
          <cell r="AC40">
            <v>6644.8813322868</v>
          </cell>
          <cell r="AD40">
            <v>6091.93313096528</v>
          </cell>
          <cell r="AE40">
            <v>5932.63357641389</v>
          </cell>
          <cell r="AF40">
            <v>5961.29636669517</v>
          </cell>
          <cell r="AG40">
            <v>5769.6151641821</v>
          </cell>
          <cell r="AH40">
            <v>5526.35892370422</v>
          </cell>
          <cell r="AI40">
            <v>5558.35088856967</v>
          </cell>
          <cell r="AJ40">
            <v>8018.26185522909</v>
          </cell>
          <cell r="AK40">
            <v>7571.92220295611</v>
          </cell>
          <cell r="AL40">
            <v>6844.46461252071</v>
          </cell>
          <cell r="AM40">
            <v>7418.42374840082</v>
          </cell>
          <cell r="AN40">
            <v>9118.25585002332</v>
          </cell>
        </row>
        <row r="40"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0">
          <cell r="BX40">
            <v>4.50323172141674</v>
          </cell>
          <cell r="BY40">
            <v>3.85185397324442</v>
          </cell>
          <cell r="BZ40">
            <v>3.99024856953154</v>
          </cell>
          <cell r="CA40">
            <v>3.79868210500742</v>
          </cell>
          <cell r="CB40">
            <v>3.46010575342453</v>
          </cell>
          <cell r="CC40">
            <v>3.39419178366836</v>
          </cell>
          <cell r="CD40">
            <v>3.36682891135114</v>
          </cell>
          <cell r="CE40">
            <v>3.21405670101266</v>
          </cell>
          <cell r="CF40">
            <v>3.06623634994868</v>
          </cell>
          <cell r="CG40">
            <v>3.20420127642209</v>
          </cell>
          <cell r="CH40">
            <v>4.4330805663067</v>
          </cell>
          <cell r="CI40">
            <v>4.23559896238796</v>
          </cell>
          <cell r="CJ40">
            <v>3.76361678135851</v>
          </cell>
          <cell r="CK40">
            <v>4.19316257318186</v>
          </cell>
          <cell r="CL40">
            <v>5.154393750281</v>
          </cell>
          <cell r="CM40">
            <v>4.84062055246223</v>
          </cell>
          <cell r="CN40">
            <v>4.86913800858811</v>
          </cell>
          <cell r="CO40">
            <v>4.84699014303782</v>
          </cell>
          <cell r="CP40">
            <v>4.79249219381487</v>
          </cell>
          <cell r="CQ40">
            <v>4.82361781559729</v>
          </cell>
          <cell r="CR40">
            <v>4.78870719636983</v>
          </cell>
          <cell r="CS40">
            <v>4.85095003128898</v>
          </cell>
          <cell r="CT40">
            <v>4.91813502493445</v>
          </cell>
          <cell r="CU40">
            <v>4.93788072803487</v>
          </cell>
          <cell r="CV40">
            <v>4.75262234956272</v>
          </cell>
          <cell r="CW40">
            <v>4.95543457211735</v>
          </cell>
          <cell r="CX40">
            <v>4.89777066268105</v>
          </cell>
          <cell r="CY40">
            <v>4.98243018136236</v>
          </cell>
          <cell r="CZ40">
            <v>4.84704522446718</v>
          </cell>
          <cell r="DA40">
            <v>4.84664619877252</v>
          </cell>
        </row>
        <row r="41">
          <cell r="A41">
            <v>6572.02258137982</v>
          </cell>
          <cell r="B41">
            <v>6575.84689746165</v>
          </cell>
          <cell r="C41">
            <v>4734.34254401075</v>
          </cell>
          <cell r="D41">
            <v>4451.26894575513</v>
          </cell>
          <cell r="E41">
            <v>5074.19037330577</v>
          </cell>
          <cell r="F41">
            <v>5210.7018732861</v>
          </cell>
          <cell r="G41">
            <v>6786.80740171776</v>
          </cell>
          <cell r="H41">
            <v>7249.66059333064</v>
          </cell>
          <cell r="I41">
            <v>5570.7259110299</v>
          </cell>
          <cell r="J41">
            <v>6851.41041319159</v>
          </cell>
          <cell r="K41">
            <v>6888.90903237475</v>
          </cell>
          <cell r="L41">
            <v>7443.91865163242</v>
          </cell>
          <cell r="M41">
            <v>7481.6855198516</v>
          </cell>
          <cell r="N41">
            <v>7662.99039790924</v>
          </cell>
          <cell r="O41">
            <v>7655.95099562843</v>
          </cell>
        </row>
        <row r="41">
          <cell r="Z41">
            <v>7526.64829346072</v>
          </cell>
          <cell r="AA41">
            <v>7531.02811439934</v>
          </cell>
          <cell r="AB41">
            <v>5830.14430600384</v>
          </cell>
          <cell r="AC41">
            <v>5481.55104058036</v>
          </cell>
          <cell r="AD41">
            <v>6248.6526560975</v>
          </cell>
          <cell r="AE41">
            <v>5210.7018732861</v>
          </cell>
          <cell r="AF41">
            <v>6786.80740171776</v>
          </cell>
          <cell r="AG41">
            <v>7249.66059333064</v>
          </cell>
          <cell r="AH41">
            <v>5570.7259110299</v>
          </cell>
          <cell r="AI41">
            <v>6851.41041319159</v>
          </cell>
          <cell r="AJ41">
            <v>6888.90903237475</v>
          </cell>
          <cell r="AK41">
            <v>7443.91865163242</v>
          </cell>
          <cell r="AL41">
            <v>7481.6855198516</v>
          </cell>
          <cell r="AM41">
            <v>7662.99039790924</v>
          </cell>
          <cell r="AN41">
            <v>7655.95099562843</v>
          </cell>
        </row>
        <row r="41"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1">
          <cell r="BX41">
            <v>4.25437749351659</v>
          </cell>
          <cell r="BY41">
            <v>4.26836327843721</v>
          </cell>
          <cell r="BZ41">
            <v>3.21650652906671</v>
          </cell>
          <cell r="CA41">
            <v>2.98069008990915</v>
          </cell>
          <cell r="CB41">
            <v>3.52048288622766</v>
          </cell>
          <cell r="CC41">
            <v>2.97829781137776</v>
          </cell>
          <cell r="CD41">
            <v>3.84318523938129</v>
          </cell>
          <cell r="CE41">
            <v>4.04025251945894</v>
          </cell>
          <cell r="CF41">
            <v>3.04948818856307</v>
          </cell>
          <cell r="CG41">
            <v>3.96413874260806</v>
          </cell>
          <cell r="CH41">
            <v>3.87121035040989</v>
          </cell>
          <cell r="CI41">
            <v>4.0044857456702</v>
          </cell>
          <cell r="CJ41">
            <v>4.20833237875894</v>
          </cell>
          <cell r="CK41">
            <v>4.27218352816311</v>
          </cell>
          <cell r="CL41">
            <v>4.39061338536341</v>
          </cell>
          <cell r="CM41">
            <v>4.84699683093111</v>
          </cell>
          <cell r="CN41">
            <v>4.83392635353071</v>
          </cell>
          <cell r="CO41">
            <v>4.96594611398949</v>
          </cell>
          <cell r="CP41">
            <v>5.03841312024569</v>
          </cell>
          <cell r="CQ41">
            <v>4.86285457743545</v>
          </cell>
          <cell r="CR41">
            <v>4.79330693146686</v>
          </cell>
          <cell r="CS41">
            <v>4.83817243334645</v>
          </cell>
          <cell r="CT41">
            <v>4.91605010372076</v>
          </cell>
          <cell r="CU41">
            <v>5.00486043106682</v>
          </cell>
          <cell r="CV41">
            <v>4.73519940955748</v>
          </cell>
          <cell r="CW41">
            <v>4.87540631171613</v>
          </cell>
          <cell r="CX41">
            <v>5.09286309677999</v>
          </cell>
          <cell r="CY41">
            <v>4.87075798741532</v>
          </cell>
          <cell r="CZ41">
            <v>4.91423041693954</v>
          </cell>
          <cell r="DA41">
            <v>4.77728425762203</v>
          </cell>
        </row>
        <row r="42">
          <cell r="A42">
            <v>5972.81948962848</v>
          </cell>
          <cell r="B42">
            <v>5640.72230413189</v>
          </cell>
          <cell r="C42">
            <v>4665.86627498259</v>
          </cell>
          <cell r="D42">
            <v>4744.66332648684</v>
          </cell>
          <cell r="E42">
            <v>4824.71270865812</v>
          </cell>
          <cell r="F42">
            <v>6139.72883618754</v>
          </cell>
          <cell r="G42">
            <v>6043.18032248299</v>
          </cell>
          <cell r="H42">
            <v>8137.5621886359</v>
          </cell>
          <cell r="I42">
            <v>7543.34268147875</v>
          </cell>
          <cell r="J42">
            <v>6383.77928410242</v>
          </cell>
          <cell r="K42">
            <v>6895.90398899325</v>
          </cell>
          <cell r="L42">
            <v>7751.46690245807</v>
          </cell>
          <cell r="M42">
            <v>6893.58479090936</v>
          </cell>
          <cell r="N42">
            <v>6690.46212090832</v>
          </cell>
          <cell r="O42">
            <v>6951.03836691943</v>
          </cell>
        </row>
        <row r="42">
          <cell r="Z42">
            <v>6840.40735741396</v>
          </cell>
          <cell r="AA42">
            <v>6460.07106314087</v>
          </cell>
          <cell r="AB42">
            <v>5745.81865228114</v>
          </cell>
          <cell r="AC42">
            <v>5842.85391681614</v>
          </cell>
          <cell r="AD42">
            <v>5941.43137405049</v>
          </cell>
          <cell r="AE42">
            <v>6139.72883618754</v>
          </cell>
          <cell r="AF42">
            <v>6043.18032248299</v>
          </cell>
          <cell r="AG42">
            <v>8137.5621886359</v>
          </cell>
          <cell r="AH42">
            <v>7543.34268147875</v>
          </cell>
          <cell r="AI42">
            <v>6383.77928410242</v>
          </cell>
          <cell r="AJ42">
            <v>6895.90398899325</v>
          </cell>
          <cell r="AK42">
            <v>7751.46690245807</v>
          </cell>
          <cell r="AL42">
            <v>6893.58479090936</v>
          </cell>
          <cell r="AM42">
            <v>6690.46212090832</v>
          </cell>
          <cell r="AN42">
            <v>6951.03836691943</v>
          </cell>
        </row>
        <row r="42"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2">
          <cell r="BX42">
            <v>3.96962720346739</v>
          </cell>
          <cell r="BY42">
            <v>3.70650539820745</v>
          </cell>
          <cell r="BZ42">
            <v>3.26301004542003</v>
          </cell>
          <cell r="CA42">
            <v>3.32243820460733</v>
          </cell>
          <cell r="CB42">
            <v>3.36736576815126</v>
          </cell>
          <cell r="CC42">
            <v>3.5093396210236</v>
          </cell>
          <cell r="CD42">
            <v>3.38534777817998</v>
          </cell>
          <cell r="CE42">
            <v>4.72115664421299</v>
          </cell>
          <cell r="CF42">
            <v>4.25851253984579</v>
          </cell>
          <cell r="CG42">
            <v>3.57035310981963</v>
          </cell>
          <cell r="CH42">
            <v>3.86714544214996</v>
          </cell>
          <cell r="CI42">
            <v>4.25564342570137</v>
          </cell>
          <cell r="CJ42">
            <v>3.96100097766386</v>
          </cell>
          <cell r="CK42">
            <v>3.95736124243968</v>
          </cell>
          <cell r="CL42">
            <v>3.7828982789527</v>
          </cell>
          <cell r="CM42">
            <v>4.72105845575045</v>
          </cell>
          <cell r="CN42">
            <v>4.77507056622189</v>
          </cell>
          <cell r="CO42">
            <v>4.82437034861563</v>
          </cell>
          <cell r="CP42">
            <v>4.81809381073896</v>
          </cell>
          <cell r="CQ42">
            <v>4.83401426997866</v>
          </cell>
          <cell r="CR42">
            <v>4.79325933371992</v>
          </cell>
          <cell r="CS42">
            <v>4.89068169730637</v>
          </cell>
          <cell r="CT42">
            <v>4.72229426132208</v>
          </cell>
          <cell r="CU42">
            <v>4.85303074363434</v>
          </cell>
          <cell r="CV42">
            <v>4.89862087021931</v>
          </cell>
          <cell r="CW42">
            <v>4.88548670426365</v>
          </cell>
          <cell r="CX42">
            <v>4.99029018618325</v>
          </cell>
          <cell r="CY42">
            <v>4.76812143703718</v>
          </cell>
          <cell r="CZ42">
            <v>4.6318827332194</v>
          </cell>
          <cell r="DA42">
            <v>5.03421961865664</v>
          </cell>
        </row>
        <row r="43">
          <cell r="A43">
            <v>7663.92285526651</v>
          </cell>
          <cell r="B43">
            <v>6325.61988087335</v>
          </cell>
          <cell r="C43">
            <v>5250.630043772</v>
          </cell>
          <cell r="D43">
            <v>6305.35606538467</v>
          </cell>
          <cell r="E43">
            <v>5100.07351608349</v>
          </cell>
          <cell r="F43">
            <v>6116.79726537276</v>
          </cell>
          <cell r="G43">
            <v>6457.94054993078</v>
          </cell>
          <cell r="H43">
            <v>6435.27473334248</v>
          </cell>
          <cell r="I43">
            <v>8360.50677143371</v>
          </cell>
          <cell r="J43">
            <v>6966.44624694875</v>
          </cell>
          <cell r="K43">
            <v>6276.23480346839</v>
          </cell>
          <cell r="L43">
            <v>7130.44426041049</v>
          </cell>
          <cell r="M43">
            <v>8269.31496748786</v>
          </cell>
          <cell r="N43">
            <v>6607.84024110719</v>
          </cell>
          <cell r="O43">
            <v>7635.34922034445</v>
          </cell>
        </row>
        <row r="43">
          <cell r="Z43">
            <v>8777.1536335311</v>
          </cell>
          <cell r="AA43">
            <v>7244.45412228949</v>
          </cell>
          <cell r="AB43">
            <v>6465.9307111937</v>
          </cell>
          <cell r="AC43">
            <v>7764.78157636364</v>
          </cell>
          <cell r="AD43">
            <v>6280.52666100614</v>
          </cell>
          <cell r="AE43">
            <v>6116.79726537276</v>
          </cell>
          <cell r="AF43">
            <v>6457.94054993078</v>
          </cell>
          <cell r="AG43">
            <v>6435.27473334248</v>
          </cell>
          <cell r="AH43">
            <v>8360.50677143371</v>
          </cell>
          <cell r="AI43">
            <v>6966.44624694875</v>
          </cell>
          <cell r="AJ43">
            <v>6276.23480346839</v>
          </cell>
          <cell r="AK43">
            <v>7130.44426041049</v>
          </cell>
          <cell r="AL43">
            <v>8269.31496748786</v>
          </cell>
          <cell r="AM43">
            <v>6607.84024110719</v>
          </cell>
          <cell r="AN43">
            <v>7635.34922034445</v>
          </cell>
        </row>
        <row r="43"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3">
          <cell r="BX43">
            <v>4.89006838537822</v>
          </cell>
          <cell r="BY43">
            <v>4.07447247901879</v>
          </cell>
          <cell r="BZ43">
            <v>3.58147564334602</v>
          </cell>
          <cell r="CA43">
            <v>4.27078991511416</v>
          </cell>
          <cell r="CB43">
            <v>3.46750782010478</v>
          </cell>
          <cell r="CC43">
            <v>3.37189516234379</v>
          </cell>
          <cell r="CD43">
            <v>3.60483138286044</v>
          </cell>
          <cell r="CE43">
            <v>3.59114860465829</v>
          </cell>
          <cell r="CF43">
            <v>4.68292029673635</v>
          </cell>
          <cell r="CG43">
            <v>3.88911368970334</v>
          </cell>
          <cell r="CH43">
            <v>3.60990369752028</v>
          </cell>
          <cell r="CI43">
            <v>4.0833566156389</v>
          </cell>
          <cell r="CJ43">
            <v>4.56319380750085</v>
          </cell>
          <cell r="CK43">
            <v>3.75382297937167</v>
          </cell>
          <cell r="CL43">
            <v>4.4182181167029</v>
          </cell>
          <cell r="CM43">
            <v>4.91751737627074</v>
          </cell>
          <cell r="CN43">
            <v>4.87126115474502</v>
          </cell>
          <cell r="CO43">
            <v>4.94625132903442</v>
          </cell>
          <cell r="CP43">
            <v>4.98113337453865</v>
          </cell>
          <cell r="CQ43">
            <v>4.96233123373344</v>
          </cell>
          <cell r="CR43">
            <v>4.97000881267183</v>
          </cell>
          <cell r="CS43">
            <v>4.90813187328338</v>
          </cell>
          <cell r="CT43">
            <v>4.90954054575193</v>
          </cell>
          <cell r="CU43">
            <v>4.89128504277372</v>
          </cell>
          <cell r="CV43">
            <v>4.90758451000319</v>
          </cell>
          <cell r="CW43">
            <v>4.76333035059372</v>
          </cell>
          <cell r="CX43">
            <v>4.78416792016962</v>
          </cell>
          <cell r="CY43">
            <v>4.96486855498697</v>
          </cell>
          <cell r="CZ43">
            <v>4.82272925306526</v>
          </cell>
          <cell r="DA43">
            <v>4.73466099560873</v>
          </cell>
        </row>
        <row r="44">
          <cell r="A44">
            <v>6446.44362881876</v>
          </cell>
          <cell r="B44">
            <v>5770.14447967532</v>
          </cell>
          <cell r="C44">
            <v>4986.07528799609</v>
          </cell>
          <cell r="D44">
            <v>4569.55023223791</v>
          </cell>
          <cell r="E44">
            <v>4764.81026535617</v>
          </cell>
          <cell r="F44">
            <v>5730.1783466186</v>
          </cell>
          <cell r="G44">
            <v>5789.17538858819</v>
          </cell>
          <cell r="H44">
            <v>5483.48585860842</v>
          </cell>
          <cell r="I44">
            <v>6221.2541164123</v>
          </cell>
          <cell r="J44">
            <v>6431.13068109571</v>
          </cell>
          <cell r="K44">
            <v>7159.21302548168</v>
          </cell>
          <cell r="L44">
            <v>7014.12643464528</v>
          </cell>
          <cell r="M44">
            <v>6269.14645043539</v>
          </cell>
          <cell r="N44">
            <v>7298.41843017511</v>
          </cell>
          <cell r="O44">
            <v>7334.09634664255</v>
          </cell>
        </row>
        <row r="44">
          <cell r="Z44">
            <v>7382.82824456645</v>
          </cell>
          <cell r="AA44">
            <v>6608.29258621503</v>
          </cell>
          <cell r="AB44">
            <v>6140.14262368736</v>
          </cell>
          <cell r="AC44">
            <v>5627.20948470092</v>
          </cell>
          <cell r="AD44">
            <v>5867.66402716209</v>
          </cell>
          <cell r="AE44">
            <v>5730.1783466186</v>
          </cell>
          <cell r="AF44">
            <v>5789.17538858819</v>
          </cell>
          <cell r="AG44">
            <v>5483.48585860842</v>
          </cell>
          <cell r="AH44">
            <v>6221.2541164123</v>
          </cell>
          <cell r="AI44">
            <v>6431.13068109571</v>
          </cell>
          <cell r="AJ44">
            <v>7159.21302548168</v>
          </cell>
          <cell r="AK44">
            <v>7014.12643464528</v>
          </cell>
          <cell r="AL44">
            <v>6269.14645043539</v>
          </cell>
          <cell r="AM44">
            <v>7298.41843017511</v>
          </cell>
          <cell r="AN44">
            <v>7334.09634664255</v>
          </cell>
        </row>
        <row r="44"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4">
          <cell r="BX44">
            <v>4.15689281541497</v>
          </cell>
          <cell r="BY44">
            <v>3.7288499774299</v>
          </cell>
          <cell r="BZ44">
            <v>3.34557645437414</v>
          </cell>
          <cell r="CA44">
            <v>3.15976546715373</v>
          </cell>
          <cell r="CB44">
            <v>3.32360253005142</v>
          </cell>
          <cell r="CC44">
            <v>3.09723201768858</v>
          </cell>
          <cell r="CD44">
            <v>3.272977491078</v>
          </cell>
          <cell r="CE44">
            <v>3.04555966895694</v>
          </cell>
          <cell r="CF44">
            <v>3.46199394134937</v>
          </cell>
          <cell r="CG44">
            <v>3.60213162724758</v>
          </cell>
          <cell r="CH44">
            <v>4.1156307097998</v>
          </cell>
          <cell r="CI44">
            <v>3.89368561867341</v>
          </cell>
          <cell r="CJ44">
            <v>3.51567560497394</v>
          </cell>
          <cell r="CK44">
            <v>4.13173481193098</v>
          </cell>
          <cell r="CL44">
            <v>4.16061574795505</v>
          </cell>
          <cell r="CM44">
            <v>4.8658764119284</v>
          </cell>
          <cell r="CN44">
            <v>4.85536058159907</v>
          </cell>
          <cell r="CO44">
            <v>5.02822422009021</v>
          </cell>
          <cell r="CP44">
            <v>4.87916348447825</v>
          </cell>
          <cell r="CQ44">
            <v>4.83685750924913</v>
          </cell>
          <cell r="CR44">
            <v>5.06875773858725</v>
          </cell>
          <cell r="CS44">
            <v>4.84597114783664</v>
          </cell>
          <cell r="CT44">
            <v>4.93283683811047</v>
          </cell>
          <cell r="CU44">
            <v>4.92332803423212</v>
          </cell>
          <cell r="CV44">
            <v>4.89141928610039</v>
          </cell>
          <cell r="CW44">
            <v>4.76580229000861</v>
          </cell>
          <cell r="CX44">
            <v>4.93537142811238</v>
          </cell>
          <cell r="CY44">
            <v>4.88547455161191</v>
          </cell>
          <cell r="CZ44">
            <v>4.83953299089919</v>
          </cell>
          <cell r="DA44">
            <v>4.82943291704159</v>
          </cell>
        </row>
        <row r="45">
          <cell r="A45">
            <v>5966.34388451816</v>
          </cell>
          <cell r="B45">
            <v>5557.57166205412</v>
          </cell>
          <cell r="C45">
            <v>4766.57267714067</v>
          </cell>
          <cell r="D45">
            <v>4770.8452610426</v>
          </cell>
          <cell r="E45">
            <v>4474.84701963862</v>
          </cell>
          <cell r="F45">
            <v>6294.9352598547</v>
          </cell>
          <cell r="G45">
            <v>6599.81116158805</v>
          </cell>
          <cell r="H45">
            <v>6240.51426822474</v>
          </cell>
          <cell r="I45">
            <v>6881.70782338459</v>
          </cell>
          <cell r="J45">
            <v>6618.6147364122</v>
          </cell>
          <cell r="K45">
            <v>6920.53722651458</v>
          </cell>
          <cell r="L45">
            <v>6510.01805071058</v>
          </cell>
          <cell r="M45">
            <v>6866.825306409</v>
          </cell>
          <cell r="N45">
            <v>6931.95351686205</v>
          </cell>
          <cell r="O45">
            <v>7164.72576760217</v>
          </cell>
        </row>
        <row r="45">
          <cell r="Z45">
            <v>6832.99113180773</v>
          </cell>
          <cell r="AA45">
            <v>6364.84229139746</v>
          </cell>
          <cell r="AB45">
            <v>5869.83436336711</v>
          </cell>
          <cell r="AC45">
            <v>5875.09587126947</v>
          </cell>
          <cell r="AD45">
            <v>5510.58644980994</v>
          </cell>
          <cell r="AE45">
            <v>6294.9352598547</v>
          </cell>
          <cell r="AF45">
            <v>6599.81116158805</v>
          </cell>
          <cell r="AG45">
            <v>6240.51426822474</v>
          </cell>
          <cell r="AH45">
            <v>6881.70782338459</v>
          </cell>
          <cell r="AI45">
            <v>6618.6147364122</v>
          </cell>
          <cell r="AJ45">
            <v>6920.53722651458</v>
          </cell>
          <cell r="AK45">
            <v>6510.01805071058</v>
          </cell>
          <cell r="AL45">
            <v>6866.825306409</v>
          </cell>
          <cell r="AM45">
            <v>6931.95351686205</v>
          </cell>
          <cell r="AN45">
            <v>7164.72576760217</v>
          </cell>
        </row>
        <row r="45"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5">
          <cell r="BX45">
            <v>3.88152465830082</v>
          </cell>
          <cell r="BY45">
            <v>3.4527456782139</v>
          </cell>
          <cell r="BZ45">
            <v>3.41528450365953</v>
          </cell>
          <cell r="CA45">
            <v>3.26892457137958</v>
          </cell>
          <cell r="CB45">
            <v>3.06313594512657</v>
          </cell>
          <cell r="CC45">
            <v>3.52465077006918</v>
          </cell>
          <cell r="CD45">
            <v>3.67590305835984</v>
          </cell>
          <cell r="CE45">
            <v>3.46340310901558</v>
          </cell>
          <cell r="CF45">
            <v>3.80573710207537</v>
          </cell>
          <cell r="CG45">
            <v>3.83172025490597</v>
          </cell>
          <cell r="CH45">
            <v>3.87945787322467</v>
          </cell>
          <cell r="CI45">
            <v>3.54915702620612</v>
          </cell>
          <cell r="CJ45">
            <v>3.85276156778621</v>
          </cell>
          <cell r="CK45">
            <v>3.94591905092762</v>
          </cell>
          <cell r="CL45">
            <v>4.00733219099046</v>
          </cell>
          <cell r="CM45">
            <v>4.82298202299284</v>
          </cell>
          <cell r="CN45">
            <v>5.05045135413537</v>
          </cell>
          <cell r="CO45">
            <v>4.70875499964816</v>
          </cell>
          <cell r="CP45">
            <v>4.92399035844933</v>
          </cell>
          <cell r="CQ45">
            <v>4.92877149210012</v>
          </cell>
          <cell r="CR45">
            <v>4.8930799382051</v>
          </cell>
          <cell r="CS45">
            <v>4.91897477388254</v>
          </cell>
          <cell r="CT45">
            <v>4.93656061013901</v>
          </cell>
          <cell r="CU45">
            <v>4.95409786093435</v>
          </cell>
          <cell r="CV45">
            <v>4.73238907131768</v>
          </cell>
          <cell r="CW45">
            <v>4.88737771684926</v>
          </cell>
          <cell r="CX45">
            <v>5.02532453781658</v>
          </cell>
          <cell r="CY45">
            <v>4.88304809071508</v>
          </cell>
          <cell r="CZ45">
            <v>4.81298608150371</v>
          </cell>
          <cell r="DA45">
            <v>4.89836747469938</v>
          </cell>
        </row>
        <row r="46">
          <cell r="A46">
            <v>6924.39025650612</v>
          </cell>
          <cell r="B46">
            <v>5834.39860948867</v>
          </cell>
          <cell r="C46">
            <v>5114.43459541097</v>
          </cell>
          <cell r="D46">
            <v>5109.79748226256</v>
          </cell>
          <cell r="E46">
            <v>4646.09998493484</v>
          </cell>
          <cell r="F46">
            <v>6514.08061559734</v>
          </cell>
          <cell r="G46">
            <v>6068.3713880348</v>
          </cell>
          <cell r="H46">
            <v>7037.09304641717</v>
          </cell>
          <cell r="I46">
            <v>6303.55817718694</v>
          </cell>
          <cell r="J46">
            <v>6514.09857120332</v>
          </cell>
          <cell r="K46">
            <v>7442.97836939996</v>
          </cell>
          <cell r="L46">
            <v>7795.28540850034</v>
          </cell>
          <cell r="M46">
            <v>7923.56229339531</v>
          </cell>
          <cell r="N46">
            <v>6514.59780495284</v>
          </cell>
          <cell r="O46">
            <v>7339.03264426356</v>
          </cell>
        </row>
        <row r="46">
          <cell r="Z46">
            <v>7930.19948760518</v>
          </cell>
          <cell r="AA46">
            <v>6681.88001390855</v>
          </cell>
          <cell r="AB46">
            <v>6298.21172795913</v>
          </cell>
          <cell r="AC46">
            <v>6292.50131757644</v>
          </cell>
          <cell r="AD46">
            <v>5721.47729499628</v>
          </cell>
          <cell r="AE46">
            <v>6514.08061559734</v>
          </cell>
          <cell r="AF46">
            <v>6068.3713880348</v>
          </cell>
          <cell r="AG46">
            <v>7037.09304641717</v>
          </cell>
          <cell r="AH46">
            <v>6303.55817718694</v>
          </cell>
          <cell r="AI46">
            <v>6514.09857120332</v>
          </cell>
          <cell r="AJ46">
            <v>7442.97836939996</v>
          </cell>
          <cell r="AK46">
            <v>7795.28540850034</v>
          </cell>
          <cell r="AL46">
            <v>7923.56229339531</v>
          </cell>
          <cell r="AM46">
            <v>6514.59780495284</v>
          </cell>
          <cell r="AN46">
            <v>7339.03264426356</v>
          </cell>
        </row>
        <row r="46"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6">
          <cell r="BX46">
            <v>4.40092571643173</v>
          </cell>
          <cell r="BY46">
            <v>3.67248157643932</v>
          </cell>
          <cell r="BZ46">
            <v>3.56637741798191</v>
          </cell>
          <cell r="CA46">
            <v>3.46750621168408</v>
          </cell>
          <cell r="CB46">
            <v>3.25361173619554</v>
          </cell>
          <cell r="CC46">
            <v>3.65435067532481</v>
          </cell>
          <cell r="CD46">
            <v>3.29180070773745</v>
          </cell>
          <cell r="CE46">
            <v>3.87939544617083</v>
          </cell>
          <cell r="CF46">
            <v>3.5070009046658</v>
          </cell>
          <cell r="CG46">
            <v>3.61050127864469</v>
          </cell>
          <cell r="CH46">
            <v>4.09947955675751</v>
          </cell>
          <cell r="CI46">
            <v>4.35784100573397</v>
          </cell>
          <cell r="CJ46">
            <v>4.59815911163196</v>
          </cell>
          <cell r="CK46">
            <v>3.74605145536833</v>
          </cell>
          <cell r="CL46">
            <v>4.12060216464778</v>
          </cell>
          <cell r="CM46">
            <v>4.93681905548276</v>
          </cell>
          <cell r="CN46">
            <v>4.98478214390391</v>
          </cell>
          <cell r="CO46">
            <v>4.83834787371229</v>
          </cell>
          <cell r="CP46">
            <v>4.97179488218503</v>
          </cell>
          <cell r="CQ46">
            <v>4.81780910914495</v>
          </cell>
          <cell r="CR46">
            <v>4.88371198955331</v>
          </cell>
          <cell r="CS46">
            <v>5.05063231702721</v>
          </cell>
          <cell r="CT46">
            <v>4.96977099757012</v>
          </cell>
          <cell r="CU46">
            <v>4.92444195844815</v>
          </cell>
          <cell r="CV46">
            <v>4.94303810557198</v>
          </cell>
          <cell r="CW46">
            <v>4.97422203908458</v>
          </cell>
          <cell r="CX46">
            <v>4.90080897778451</v>
          </cell>
          <cell r="CY46">
            <v>4.72110453724904</v>
          </cell>
          <cell r="CZ46">
            <v>4.76454031048525</v>
          </cell>
          <cell r="DA46">
            <v>4.87961175284335</v>
          </cell>
        </row>
        <row r="47">
          <cell r="A47">
            <v>5303.39212487676</v>
          </cell>
          <cell r="B47">
            <v>5047.05063206849</v>
          </cell>
          <cell r="C47">
            <v>5302.10540656832</v>
          </cell>
          <cell r="D47">
            <v>4732.73117806022</v>
          </cell>
          <cell r="E47">
            <v>5236.97168692084</v>
          </cell>
          <cell r="F47">
            <v>5407.05329110754</v>
          </cell>
          <cell r="G47">
            <v>6099.36167122169</v>
          </cell>
          <cell r="H47">
            <v>6603.09213897886</v>
          </cell>
          <cell r="I47">
            <v>6953.47219275457</v>
          </cell>
          <cell r="J47">
            <v>6850.1910316049</v>
          </cell>
          <cell r="K47">
            <v>6415.53526640015</v>
          </cell>
          <cell r="L47">
            <v>6418.46978894405</v>
          </cell>
          <cell r="M47">
            <v>7104.65508204673</v>
          </cell>
          <cell r="N47">
            <v>8244.11701106823</v>
          </cell>
          <cell r="O47">
            <v>6575.5487645506</v>
          </cell>
        </row>
        <row r="47">
          <cell r="Z47">
            <v>6073.74165136786</v>
          </cell>
          <cell r="AA47">
            <v>5780.16501868023</v>
          </cell>
          <cell r="AB47">
            <v>6529.32046183313</v>
          </cell>
          <cell r="AC47">
            <v>5828.15997640917</v>
          </cell>
          <cell r="AD47">
            <v>6449.1110175013</v>
          </cell>
          <cell r="AE47">
            <v>5407.05329110754</v>
          </cell>
          <cell r="AF47">
            <v>6099.36167122169</v>
          </cell>
          <cell r="AG47">
            <v>6603.09213897886</v>
          </cell>
          <cell r="AH47">
            <v>6953.47219275457</v>
          </cell>
          <cell r="AI47">
            <v>6850.1910316049</v>
          </cell>
          <cell r="AJ47">
            <v>6415.53526640015</v>
          </cell>
          <cell r="AK47">
            <v>6418.46978894405</v>
          </cell>
          <cell r="AL47">
            <v>7104.65508204673</v>
          </cell>
          <cell r="AM47">
            <v>8244.11701106823</v>
          </cell>
          <cell r="AN47">
            <v>6575.5487645506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7">
          <cell r="BX47">
            <v>3.49647848815067</v>
          </cell>
          <cell r="BY47">
            <v>3.30674711743495</v>
          </cell>
          <cell r="BZ47">
            <v>3.66342125857847</v>
          </cell>
          <cell r="CA47">
            <v>3.23002737256625</v>
          </cell>
          <cell r="CB47">
            <v>3.65869318421326</v>
          </cell>
          <cell r="CC47">
            <v>3.02307845774852</v>
          </cell>
          <cell r="CD47">
            <v>3.38581015925796</v>
          </cell>
          <cell r="CE47">
            <v>3.75389878783303</v>
          </cell>
          <cell r="CF47">
            <v>3.94727240857185</v>
          </cell>
          <cell r="CG47">
            <v>3.95430714861054</v>
          </cell>
          <cell r="CH47">
            <v>3.63588017508499</v>
          </cell>
          <cell r="CI47">
            <v>3.68488481526094</v>
          </cell>
          <cell r="CJ47">
            <v>4.07319656736331</v>
          </cell>
          <cell r="CK47">
            <v>4.49112733724741</v>
          </cell>
          <cell r="CL47">
            <v>3.70468083981063</v>
          </cell>
          <cell r="CM47">
            <v>4.75918503212088</v>
          </cell>
          <cell r="CN47">
            <v>4.78901711619649</v>
          </cell>
          <cell r="CO47">
            <v>4.88301725296072</v>
          </cell>
          <cell r="CP47">
            <v>4.94347562340224</v>
          </cell>
          <cell r="CQ47">
            <v>4.82926455392901</v>
          </cell>
          <cell r="CR47">
            <v>4.90025146228066</v>
          </cell>
          <cell r="CS47">
            <v>4.935474564474</v>
          </cell>
          <cell r="CT47">
            <v>4.81916652976828</v>
          </cell>
          <cell r="CU47">
            <v>4.82627160616094</v>
          </cell>
          <cell r="CV47">
            <v>4.74612769231288</v>
          </cell>
          <cell r="CW47">
            <v>4.83426518549409</v>
          </cell>
          <cell r="CX47">
            <v>4.77215696512559</v>
          </cell>
          <cell r="CY47">
            <v>4.7787549955056</v>
          </cell>
          <cell r="CZ47">
            <v>5.02916534136291</v>
          </cell>
          <cell r="DA47">
            <v>4.86282162313881</v>
          </cell>
        </row>
        <row r="48">
          <cell r="A48">
            <v>6196.10776681219</v>
          </cell>
          <cell r="B48">
            <v>4973.04667977154</v>
          </cell>
          <cell r="C48">
            <v>5292.58102680002</v>
          </cell>
          <cell r="D48">
            <v>5075.92267153145</v>
          </cell>
          <cell r="E48">
            <v>5316.16323332675</v>
          </cell>
          <cell r="F48">
            <v>6309.9715408586</v>
          </cell>
          <cell r="G48">
            <v>6354.51977474036</v>
          </cell>
          <cell r="H48">
            <v>7614.76139755835</v>
          </cell>
          <cell r="I48">
            <v>6358.01836573651</v>
          </cell>
          <cell r="J48">
            <v>7285.98503623419</v>
          </cell>
          <cell r="K48">
            <v>7160.10875357347</v>
          </cell>
          <cell r="L48">
            <v>5871.02772118193</v>
          </cell>
          <cell r="M48">
            <v>7304.60928702735</v>
          </cell>
          <cell r="N48">
            <v>8218.00161217525</v>
          </cell>
          <cell r="O48">
            <v>6533.88786416669</v>
          </cell>
        </row>
        <row r="48">
          <cell r="Z48">
            <v>7096.12959658826</v>
          </cell>
          <cell r="AA48">
            <v>5695.41154828843</v>
          </cell>
          <cell r="AB48">
            <v>6517.59158755793</v>
          </cell>
          <cell r="AC48">
            <v>6250.78590871766</v>
          </cell>
          <cell r="AD48">
            <v>6546.63208596436</v>
          </cell>
          <cell r="AE48">
            <v>6309.9715408586</v>
          </cell>
          <cell r="AF48">
            <v>6354.51977474036</v>
          </cell>
          <cell r="AG48">
            <v>7614.76139755835</v>
          </cell>
          <cell r="AH48">
            <v>6358.01836573651</v>
          </cell>
          <cell r="AI48">
            <v>7285.98503623419</v>
          </cell>
          <cell r="AJ48">
            <v>7160.10875357347</v>
          </cell>
          <cell r="AK48">
            <v>5871.02772118193</v>
          </cell>
          <cell r="AL48">
            <v>7304.60928702735</v>
          </cell>
          <cell r="AM48">
            <v>8218.00161217525</v>
          </cell>
          <cell r="AN48">
            <v>6533.88786416669</v>
          </cell>
        </row>
        <row r="48"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8">
          <cell r="BX48">
            <v>4.01211293221182</v>
          </cell>
          <cell r="BY48">
            <v>3.21245942263734</v>
          </cell>
          <cell r="BZ48">
            <v>3.64335309833865</v>
          </cell>
          <cell r="CA48">
            <v>3.51792488384504</v>
          </cell>
          <cell r="CB48">
            <v>3.70321333100673</v>
          </cell>
          <cell r="CC48">
            <v>3.60734095531371</v>
          </cell>
          <cell r="CD48">
            <v>3.49786001030456</v>
          </cell>
          <cell r="CE48">
            <v>4.26784785099177</v>
          </cell>
          <cell r="CF48">
            <v>3.57709165646971</v>
          </cell>
          <cell r="CG48">
            <v>4.09504373964835</v>
          </cell>
          <cell r="CH48">
            <v>4.03030977249679</v>
          </cell>
          <cell r="CI48">
            <v>3.33606720280261</v>
          </cell>
          <cell r="CJ48">
            <v>4.07050201695235</v>
          </cell>
          <cell r="CK48">
            <v>4.65012587987881</v>
          </cell>
          <cell r="CL48">
            <v>3.64540474775058</v>
          </cell>
          <cell r="CM48">
            <v>4.84568886221233</v>
          </cell>
          <cell r="CN48">
            <v>4.85729629629824</v>
          </cell>
          <cell r="CO48">
            <v>4.90109380738319</v>
          </cell>
          <cell r="CP48">
            <v>4.86805188036987</v>
          </cell>
          <cell r="CQ48">
            <v>4.84335540908054</v>
          </cell>
          <cell r="CR48">
            <v>4.79233692539132</v>
          </cell>
          <cell r="CS48">
            <v>4.97722698083359</v>
          </cell>
          <cell r="CT48">
            <v>4.88826235650892</v>
          </cell>
          <cell r="CU48">
            <v>4.86966230450729</v>
          </cell>
          <cell r="CV48">
            <v>4.87457622142808</v>
          </cell>
          <cell r="CW48">
            <v>4.86730237090623</v>
          </cell>
          <cell r="CX48">
            <v>4.82154779189701</v>
          </cell>
          <cell r="CY48">
            <v>4.91650123259744</v>
          </cell>
          <cell r="CZ48">
            <v>4.84182009082644</v>
          </cell>
          <cell r="DA48">
            <v>4.91058301622023</v>
          </cell>
        </row>
        <row r="49">
          <cell r="A49">
            <v>7531.44576499968</v>
          </cell>
          <cell r="B49">
            <v>5148.0254120133</v>
          </cell>
          <cell r="C49">
            <v>4588.93587105905</v>
          </cell>
          <cell r="D49">
            <v>5339.38053209679</v>
          </cell>
          <cell r="E49">
            <v>5035.47408637392</v>
          </cell>
          <cell r="F49">
            <v>5965.78634042348</v>
          </cell>
          <cell r="G49">
            <v>5547.27977748238</v>
          </cell>
          <cell r="H49">
            <v>6439.7310409858</v>
          </cell>
          <cell r="I49">
            <v>5524.47916033107</v>
          </cell>
          <cell r="J49">
            <v>6844.71648774387</v>
          </cell>
          <cell r="K49">
            <v>6931.39091027233</v>
          </cell>
          <cell r="L49">
            <v>7939.81477580409</v>
          </cell>
          <cell r="M49">
            <v>8284.63192143279</v>
          </cell>
          <cell r="N49">
            <v>8026.1394799556</v>
          </cell>
          <cell r="O49">
            <v>6647.39140201643</v>
          </cell>
        </row>
        <row r="49">
          <cell r="Z49">
            <v>8625.43345104047</v>
          </cell>
          <cell r="AA49">
            <v>5895.8069912607</v>
          </cell>
          <cell r="AB49">
            <v>5651.08208596302</v>
          </cell>
          <cell r="AC49">
            <v>6575.22321577101</v>
          </cell>
          <cell r="AD49">
            <v>6200.97517232715</v>
          </cell>
          <cell r="AE49">
            <v>5965.78634042348</v>
          </cell>
          <cell r="AF49">
            <v>5547.27977748238</v>
          </cell>
          <cell r="AG49">
            <v>6439.7310409858</v>
          </cell>
          <cell r="AH49">
            <v>5524.47916033107</v>
          </cell>
          <cell r="AI49">
            <v>6844.71648774387</v>
          </cell>
          <cell r="AJ49">
            <v>6931.39091027233</v>
          </cell>
          <cell r="AK49">
            <v>7939.81477580409</v>
          </cell>
          <cell r="AL49">
            <v>8284.63192143279</v>
          </cell>
          <cell r="AM49">
            <v>8026.1394799556</v>
          </cell>
          <cell r="AN49">
            <v>6647.39140201643</v>
          </cell>
        </row>
        <row r="49"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49">
          <cell r="BX49">
            <v>4.85050003361406</v>
          </cell>
          <cell r="BY49">
            <v>3.35685110807569</v>
          </cell>
          <cell r="BZ49">
            <v>3.16297244660089</v>
          </cell>
          <cell r="CA49">
            <v>3.67658207835109</v>
          </cell>
          <cell r="CB49">
            <v>3.55799008880262</v>
          </cell>
          <cell r="CC49">
            <v>3.37999267670581</v>
          </cell>
          <cell r="CD49">
            <v>3.16269986840506</v>
          </cell>
          <cell r="CE49">
            <v>3.65749935348625</v>
          </cell>
          <cell r="CF49">
            <v>3.15781523996534</v>
          </cell>
          <cell r="CG49">
            <v>3.85317017646176</v>
          </cell>
          <cell r="CH49">
            <v>3.93911006299999</v>
          </cell>
          <cell r="CI49">
            <v>4.40930010677648</v>
          </cell>
          <cell r="CJ49">
            <v>4.61131737177267</v>
          </cell>
          <cell r="CK49">
            <v>4.38080426877451</v>
          </cell>
          <cell r="CL49">
            <v>3.6335726484486</v>
          </cell>
          <cell r="CM49">
            <v>4.87193575087785</v>
          </cell>
          <cell r="CN49">
            <v>4.81191907130111</v>
          </cell>
          <cell r="CO49">
            <v>4.89489457630577</v>
          </cell>
          <cell r="CP49">
            <v>4.89974378275645</v>
          </cell>
          <cell r="CQ49">
            <v>4.77487925790885</v>
          </cell>
          <cell r="CR49">
            <v>4.83569690058588</v>
          </cell>
          <cell r="CS49">
            <v>4.80539647136586</v>
          </cell>
          <cell r="CT49">
            <v>4.8238145894981</v>
          </cell>
          <cell r="CU49">
            <v>4.79304778563894</v>
          </cell>
          <cell r="CV49">
            <v>4.86681019856927</v>
          </cell>
          <cell r="CW49">
            <v>4.82091431293372</v>
          </cell>
          <cell r="CX49">
            <v>4.93341724700313</v>
          </cell>
          <cell r="CY49">
            <v>4.92215561685147</v>
          </cell>
          <cell r="CZ49">
            <v>5.0194945684954</v>
          </cell>
          <cell r="DA49">
            <v>5.01215552857517</v>
          </cell>
        </row>
        <row r="50">
          <cell r="A50">
            <v>6379.01524856157</v>
          </cell>
          <cell r="B50">
            <v>7039.133499777</v>
          </cell>
          <cell r="C50">
            <v>5367.60566042803</v>
          </cell>
          <cell r="D50">
            <v>5791.15299093786</v>
          </cell>
          <cell r="E50">
            <v>4298.94197313733</v>
          </cell>
          <cell r="F50">
            <v>5079.3110608316</v>
          </cell>
          <cell r="G50">
            <v>7051.8699027847</v>
          </cell>
          <cell r="H50">
            <v>6224.53943184196</v>
          </cell>
          <cell r="I50">
            <v>5729.41136598492</v>
          </cell>
          <cell r="J50">
            <v>6978.64526808809</v>
          </cell>
          <cell r="K50">
            <v>6827.2921491562</v>
          </cell>
          <cell r="L50">
            <v>6886.29312991005</v>
          </cell>
          <cell r="M50">
            <v>6543.32607635362</v>
          </cell>
          <cell r="N50">
            <v>8134.69916514977</v>
          </cell>
          <cell r="O50">
            <v>7145.18084318889</v>
          </cell>
        </row>
        <row r="50">
          <cell r="Z50">
            <v>7305.60548750662</v>
          </cell>
          <cell r="AA50">
            <v>8061.60987542061</v>
          </cell>
          <cell r="AB50">
            <v>6609.98127767652</v>
          </cell>
          <cell r="AC50">
            <v>7131.56205353713</v>
          </cell>
          <cell r="AD50">
            <v>5293.96676170684</v>
          </cell>
          <cell r="AE50">
            <v>5079.3110608316</v>
          </cell>
          <cell r="AF50">
            <v>7051.8699027847</v>
          </cell>
          <cell r="AG50">
            <v>6224.53943184196</v>
          </cell>
          <cell r="AH50">
            <v>5729.41136598492</v>
          </cell>
          <cell r="AI50">
            <v>6978.64526808809</v>
          </cell>
          <cell r="AJ50">
            <v>6827.2921491562</v>
          </cell>
          <cell r="AK50">
            <v>6886.29312991005</v>
          </cell>
          <cell r="AL50">
            <v>6543.32607635362</v>
          </cell>
          <cell r="AM50">
            <v>8134.69916514977</v>
          </cell>
          <cell r="AN50">
            <v>7145.18084318889</v>
          </cell>
        </row>
        <row r="50"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0">
          <cell r="BX50">
            <v>4.08601088779477</v>
          </cell>
          <cell r="BY50">
            <v>4.37821396110023</v>
          </cell>
          <cell r="BZ50">
            <v>3.78989425195579</v>
          </cell>
          <cell r="CA50">
            <v>3.99853005047833</v>
          </cell>
          <cell r="CB50">
            <v>2.94728735217476</v>
          </cell>
          <cell r="CC50">
            <v>2.91057531581873</v>
          </cell>
          <cell r="CD50">
            <v>4.036975427769</v>
          </cell>
          <cell r="CE50">
            <v>3.45578922488959</v>
          </cell>
          <cell r="CF50">
            <v>3.24116461087408</v>
          </cell>
          <cell r="CG50">
            <v>3.96184810306438</v>
          </cell>
          <cell r="CH50">
            <v>3.83544889515453</v>
          </cell>
          <cell r="CI50">
            <v>3.89566277862456</v>
          </cell>
          <cell r="CJ50">
            <v>3.76197709775536</v>
          </cell>
          <cell r="CK50">
            <v>4.53081073174978</v>
          </cell>
          <cell r="CL50">
            <v>3.9837899096281</v>
          </cell>
          <cell r="CM50">
            <v>4.89850811700124</v>
          </cell>
          <cell r="CN50">
            <v>5.04466035571782</v>
          </cell>
          <cell r="CO50">
            <v>4.77837547517677</v>
          </cell>
          <cell r="CP50">
            <v>4.88642724386603</v>
          </cell>
          <cell r="CQ50">
            <v>4.92114164386513</v>
          </cell>
          <cell r="CR50">
            <v>4.78115808890952</v>
          </cell>
          <cell r="CS50">
            <v>4.78580854903934</v>
          </cell>
          <cell r="CT50">
            <v>4.93477222718143</v>
          </cell>
          <cell r="CU50">
            <v>4.84301765741586</v>
          </cell>
          <cell r="CV50">
            <v>4.82592355374887</v>
          </cell>
          <cell r="CW50">
            <v>4.87685027463639</v>
          </cell>
          <cell r="CX50">
            <v>4.84296449472526</v>
          </cell>
          <cell r="CY50">
            <v>4.7652923692251</v>
          </cell>
          <cell r="CZ50">
            <v>4.91895343842812</v>
          </cell>
          <cell r="DA50">
            <v>4.91387306324404</v>
          </cell>
        </row>
        <row r="51">
          <cell r="A51">
            <v>6265.55419444683</v>
          </cell>
          <cell r="B51">
            <v>5828.66199735089</v>
          </cell>
          <cell r="C51">
            <v>4729.99496322905</v>
          </cell>
          <cell r="D51">
            <v>4441.17406347757</v>
          </cell>
          <cell r="E51">
            <v>4838.33928830731</v>
          </cell>
          <cell r="F51">
            <v>6211.44843648262</v>
          </cell>
          <cell r="G51">
            <v>5852.62827111417</v>
          </cell>
          <cell r="H51">
            <v>7011.4080686647</v>
          </cell>
          <cell r="I51">
            <v>6941.95147159647</v>
          </cell>
          <cell r="J51">
            <v>7450.13102568763</v>
          </cell>
          <cell r="K51">
            <v>6226.37964319847</v>
          </cell>
          <cell r="L51">
            <v>7622.46401641579</v>
          </cell>
          <cell r="M51">
            <v>7862.99509479204</v>
          </cell>
          <cell r="N51">
            <v>7227.48575516218</v>
          </cell>
          <cell r="O51">
            <v>7965.82623515298</v>
          </cell>
        </row>
        <row r="51">
          <cell r="Z51">
            <v>7175.6635345154</v>
          </cell>
          <cell r="AA51">
            <v>6675.31012443809</v>
          </cell>
          <cell r="AB51">
            <v>5824.79044258908</v>
          </cell>
          <cell r="AC51">
            <v>5469.11961638933</v>
          </cell>
          <cell r="AD51">
            <v>5958.21193545127</v>
          </cell>
          <cell r="AE51">
            <v>6211.44843648262</v>
          </cell>
          <cell r="AF51">
            <v>5852.62827111417</v>
          </cell>
          <cell r="AG51">
            <v>7011.4080686647</v>
          </cell>
          <cell r="AH51">
            <v>6941.95147159647</v>
          </cell>
          <cell r="AI51">
            <v>7450.13102568763</v>
          </cell>
          <cell r="AJ51">
            <v>6226.37964319847</v>
          </cell>
          <cell r="AK51">
            <v>7622.46401641579</v>
          </cell>
          <cell r="AL51">
            <v>7862.99509479204</v>
          </cell>
          <cell r="AM51">
            <v>7227.48575516218</v>
          </cell>
          <cell r="AN51">
            <v>7965.82623515298</v>
          </cell>
        </row>
        <row r="51"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1">
          <cell r="BX51">
            <v>4.16140836223185</v>
          </cell>
          <cell r="BY51">
            <v>3.70747882706216</v>
          </cell>
          <cell r="BZ51">
            <v>3.28592622721942</v>
          </cell>
          <cell r="CA51">
            <v>3.13243317212092</v>
          </cell>
          <cell r="CB51">
            <v>3.35890629793396</v>
          </cell>
          <cell r="CC51">
            <v>3.61798981934665</v>
          </cell>
          <cell r="CD51">
            <v>3.30714935090602</v>
          </cell>
          <cell r="CE51">
            <v>3.92845805564446</v>
          </cell>
          <cell r="CF51">
            <v>3.89399260409882</v>
          </cell>
          <cell r="CG51">
            <v>4.17873705576194</v>
          </cell>
          <cell r="CH51">
            <v>3.50672985395632</v>
          </cell>
          <cell r="CI51">
            <v>4.19078873122993</v>
          </cell>
          <cell r="CJ51">
            <v>4.43498818420148</v>
          </cell>
          <cell r="CK51">
            <v>4.1621884488001</v>
          </cell>
          <cell r="CL51">
            <v>4.45117241034264</v>
          </cell>
          <cell r="CM51">
            <v>4.72420643159701</v>
          </cell>
          <cell r="CN51">
            <v>4.9328726452535</v>
          </cell>
          <cell r="CO51">
            <v>4.85656976943156</v>
          </cell>
          <cell r="CP51">
            <v>4.78346656948004</v>
          </cell>
          <cell r="CQ51">
            <v>4.85987606333215</v>
          </cell>
          <cell r="CR51">
            <v>4.7036248853626</v>
          </cell>
          <cell r="CS51">
            <v>4.84846503792147</v>
          </cell>
          <cell r="CT51">
            <v>4.8897905749111</v>
          </cell>
          <cell r="CU51">
            <v>4.88420165658304</v>
          </cell>
          <cell r="CV51">
            <v>4.88456622329267</v>
          </cell>
          <cell r="CW51">
            <v>4.86452480668897</v>
          </cell>
          <cell r="CX51">
            <v>4.98318202085659</v>
          </cell>
          <cell r="CY51">
            <v>4.85738663098095</v>
          </cell>
          <cell r="CZ51">
            <v>4.75743255732911</v>
          </cell>
          <cell r="DA51">
            <v>4.90301867783472</v>
          </cell>
        </row>
        <row r="52">
          <cell r="A52">
            <v>7562.39513194874</v>
          </cell>
          <cell r="B52">
            <v>5738.83917415937</v>
          </cell>
          <cell r="C52">
            <v>5393.85095582788</v>
          </cell>
          <cell r="D52">
            <v>5120.45441324255</v>
          </cell>
          <cell r="E52">
            <v>5530.03734845145</v>
          </cell>
          <cell r="F52">
            <v>6432.40507762292</v>
          </cell>
          <cell r="G52">
            <v>6779.96867479727</v>
          </cell>
          <cell r="H52">
            <v>5904.36893844153</v>
          </cell>
          <cell r="I52">
            <v>6637.15335923788</v>
          </cell>
          <cell r="J52">
            <v>6510.83132784159</v>
          </cell>
          <cell r="K52">
            <v>5641.95146478282</v>
          </cell>
          <cell r="L52">
            <v>6246.63913914624</v>
          </cell>
          <cell r="M52">
            <v>7124.57825657217</v>
          </cell>
          <cell r="N52">
            <v>7905.72986069452</v>
          </cell>
          <cell r="O52">
            <v>7252.38414868184</v>
          </cell>
        </row>
        <row r="52">
          <cell r="Z52">
            <v>8660.87839923508</v>
          </cell>
          <cell r="AA52">
            <v>6572.43999724107</v>
          </cell>
          <cell r="AB52">
            <v>6642.30125835228</v>
          </cell>
          <cell r="AC52">
            <v>6305.62488117474</v>
          </cell>
          <cell r="AD52">
            <v>6810.00908982593</v>
          </cell>
          <cell r="AE52">
            <v>6432.40507762292</v>
          </cell>
          <cell r="AF52">
            <v>6779.96867479727</v>
          </cell>
          <cell r="AG52">
            <v>5904.36893844153</v>
          </cell>
          <cell r="AH52">
            <v>6637.15335923788</v>
          </cell>
          <cell r="AI52">
            <v>6510.83132784159</v>
          </cell>
          <cell r="AJ52">
            <v>5641.95146478282</v>
          </cell>
          <cell r="AK52">
            <v>6246.63913914624</v>
          </cell>
          <cell r="AL52">
            <v>7124.57825657217</v>
          </cell>
          <cell r="AM52">
            <v>7905.72986069452</v>
          </cell>
          <cell r="AN52">
            <v>7252.38414868184</v>
          </cell>
        </row>
        <row r="52"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2">
          <cell r="BX52">
            <v>4.82143557040538</v>
          </cell>
          <cell r="BY52">
            <v>3.70946132575153</v>
          </cell>
          <cell r="BZ52">
            <v>3.78261784286198</v>
          </cell>
          <cell r="CA52">
            <v>3.42560496412502</v>
          </cell>
          <cell r="CB52">
            <v>3.74362534682742</v>
          </cell>
          <cell r="CC52">
            <v>3.52072957868658</v>
          </cell>
          <cell r="CD52">
            <v>3.81241096934937</v>
          </cell>
          <cell r="CE52">
            <v>3.34059193919753</v>
          </cell>
          <cell r="CF52">
            <v>3.66528844868732</v>
          </cell>
          <cell r="CG52">
            <v>3.67002303682162</v>
          </cell>
          <cell r="CH52">
            <v>3.230444864968</v>
          </cell>
          <cell r="CI52">
            <v>3.44714798317802</v>
          </cell>
          <cell r="CJ52">
            <v>3.93145681778484</v>
          </cell>
          <cell r="CK52">
            <v>4.45056990984217</v>
          </cell>
          <cell r="CL52">
            <v>4.07949564258524</v>
          </cell>
          <cell r="CM52">
            <v>4.92144582749491</v>
          </cell>
          <cell r="CN52">
            <v>4.85425870299375</v>
          </cell>
          <cell r="CO52">
            <v>4.81097652348416</v>
          </cell>
          <cell r="CP52">
            <v>5.04310473241354</v>
          </cell>
          <cell r="CQ52">
            <v>4.98382114172285</v>
          </cell>
          <cell r="CR52">
            <v>5.00550446038522</v>
          </cell>
          <cell r="CS52">
            <v>4.87231224351719</v>
          </cell>
          <cell r="CT52">
            <v>4.84236133907754</v>
          </cell>
          <cell r="CU52">
            <v>4.9611325440549</v>
          </cell>
          <cell r="CV52">
            <v>4.8604310844679</v>
          </cell>
          <cell r="CW52">
            <v>4.78491412777314</v>
          </cell>
          <cell r="CX52">
            <v>4.96470703224624</v>
          </cell>
          <cell r="CY52">
            <v>4.96492607917222</v>
          </cell>
          <cell r="CZ52">
            <v>4.86668770599867</v>
          </cell>
          <cell r="DA52">
            <v>4.87058875744633</v>
          </cell>
        </row>
        <row r="53">
          <cell r="A53">
            <v>6897.33806969508</v>
          </cell>
          <cell r="B53">
            <v>4586.30042922581</v>
          </cell>
          <cell r="C53">
            <v>5270.40346361528</v>
          </cell>
          <cell r="D53">
            <v>6004.94472661886</v>
          </cell>
          <cell r="E53">
            <v>5877.09812530266</v>
          </cell>
          <cell r="F53">
            <v>7992.78394075195</v>
          </cell>
          <cell r="G53">
            <v>7698.78224033354</v>
          </cell>
          <cell r="H53">
            <v>5259.90497236048</v>
          </cell>
          <cell r="I53">
            <v>6219.41464997241</v>
          </cell>
          <cell r="J53">
            <v>7015.76852123918</v>
          </cell>
          <cell r="K53">
            <v>6279.86852546857</v>
          </cell>
          <cell r="L53">
            <v>7776.20402762143</v>
          </cell>
          <cell r="M53">
            <v>7004.51392090733</v>
          </cell>
          <cell r="N53">
            <v>8411.38397483085</v>
          </cell>
          <cell r="O53">
            <v>7834.78691752534</v>
          </cell>
        </row>
        <row r="53">
          <cell r="Z53">
            <v>7899.21780834671</v>
          </cell>
          <cell r="AA53">
            <v>5252.48808437343</v>
          </cell>
          <cell r="AB53">
            <v>6490.28084852277</v>
          </cell>
          <cell r="AC53">
            <v>7394.8376105684</v>
          </cell>
          <cell r="AD53">
            <v>7237.39988235658</v>
          </cell>
          <cell r="AE53">
            <v>7992.78394075195</v>
          </cell>
          <cell r="AF53">
            <v>7698.78224033354</v>
          </cell>
          <cell r="AG53">
            <v>5259.90497236048</v>
          </cell>
          <cell r="AH53">
            <v>6219.41464997241</v>
          </cell>
          <cell r="AI53">
            <v>7015.76852123918</v>
          </cell>
          <cell r="AJ53">
            <v>6279.86852546857</v>
          </cell>
          <cell r="AK53">
            <v>7776.20402762143</v>
          </cell>
          <cell r="AL53">
            <v>7004.51392090733</v>
          </cell>
          <cell r="AM53">
            <v>8411.38397483085</v>
          </cell>
          <cell r="AN53">
            <v>7834.78691752534</v>
          </cell>
        </row>
        <row r="53"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3">
          <cell r="BX53">
            <v>4.41760824501685</v>
          </cell>
          <cell r="BY53">
            <v>2.94862416545027</v>
          </cell>
          <cell r="BZ53">
            <v>3.57391001397403</v>
          </cell>
          <cell r="CA53">
            <v>4.12398978486891</v>
          </cell>
          <cell r="CB53">
            <v>4.05779295120625</v>
          </cell>
          <cell r="CC53">
            <v>4.51225647729867</v>
          </cell>
          <cell r="CD53">
            <v>4.37169672961747</v>
          </cell>
          <cell r="CE53">
            <v>2.98300404132975</v>
          </cell>
          <cell r="CF53">
            <v>3.51271744262995</v>
          </cell>
          <cell r="CG53">
            <v>3.9076486286454</v>
          </cell>
          <cell r="CH53">
            <v>3.52735436012707</v>
          </cell>
          <cell r="CI53">
            <v>4.35242990457797</v>
          </cell>
          <cell r="CJ53">
            <v>3.96040175042853</v>
          </cell>
          <cell r="CK53">
            <v>4.73811772573529</v>
          </cell>
          <cell r="CL53">
            <v>4.42834349433274</v>
          </cell>
          <cell r="CM53">
            <v>4.89896147989575</v>
          </cell>
          <cell r="CN53">
            <v>4.88037047310653</v>
          </cell>
          <cell r="CO53">
            <v>4.97538866291808</v>
          </cell>
          <cell r="CP53">
            <v>4.91267683164119</v>
          </cell>
          <cell r="CQ53">
            <v>4.88652158126496</v>
          </cell>
          <cell r="CR53">
            <v>4.85301274517767</v>
          </cell>
          <cell r="CS53">
            <v>4.82479810189194</v>
          </cell>
          <cell r="CT53">
            <v>4.83093497519647</v>
          </cell>
          <cell r="CU53">
            <v>4.85080068920883</v>
          </cell>
          <cell r="CV53">
            <v>4.9188874042896</v>
          </cell>
          <cell r="CW53">
            <v>4.87762710839159</v>
          </cell>
          <cell r="CX53">
            <v>4.89489067851895</v>
          </cell>
          <cell r="CY53">
            <v>4.845581410093</v>
          </cell>
          <cell r="CZ53">
            <v>4.86372203820665</v>
          </cell>
          <cell r="DA53">
            <v>4.847223270852</v>
          </cell>
        </row>
        <row r="54">
          <cell r="A54">
            <v>6035.19325539891</v>
          </cell>
          <cell r="B54">
            <v>5597.81754571148</v>
          </cell>
          <cell r="C54">
            <v>4764.5946704535</v>
          </cell>
          <cell r="D54">
            <v>5353.41200378681</v>
          </cell>
          <cell r="E54">
            <v>4987.24908188442</v>
          </cell>
          <cell r="F54">
            <v>6147.4575350961</v>
          </cell>
          <cell r="G54">
            <v>5991.13046773024</v>
          </cell>
          <cell r="H54">
            <v>5647.13950475857</v>
          </cell>
          <cell r="I54">
            <v>6101.55875111271</v>
          </cell>
          <cell r="J54">
            <v>7353.18640938079</v>
          </cell>
          <cell r="K54">
            <v>7071.65556053501</v>
          </cell>
          <cell r="L54">
            <v>6599.86828815306</v>
          </cell>
          <cell r="M54">
            <v>7728.28338622196</v>
          </cell>
          <cell r="N54">
            <v>7628.83879732673</v>
          </cell>
          <cell r="O54">
            <v>7985.54814091556</v>
          </cell>
        </row>
        <row r="54">
          <cell r="Z54">
            <v>6911.84128690513</v>
          </cell>
          <cell r="AA54">
            <v>6410.93413113134</v>
          </cell>
          <cell r="AB54">
            <v>5867.39853108054</v>
          </cell>
          <cell r="AC54">
            <v>6592.50238474072</v>
          </cell>
          <cell r="AD54">
            <v>6141.58810163722</v>
          </cell>
          <cell r="AE54">
            <v>6147.4575350961</v>
          </cell>
          <cell r="AF54">
            <v>5991.13046773024</v>
          </cell>
          <cell r="AG54">
            <v>5647.13950475857</v>
          </cell>
          <cell r="AH54">
            <v>6101.55875111271</v>
          </cell>
          <cell r="AI54">
            <v>7353.18640938079</v>
          </cell>
          <cell r="AJ54">
            <v>7071.65556053501</v>
          </cell>
          <cell r="AK54">
            <v>6599.86828815306</v>
          </cell>
          <cell r="AL54">
            <v>7728.28338622196</v>
          </cell>
          <cell r="AM54">
            <v>7628.83879732673</v>
          </cell>
          <cell r="AN54">
            <v>7985.54814091556</v>
          </cell>
        </row>
        <row r="54"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4">
          <cell r="BX54">
            <v>3.91136453100623</v>
          </cell>
          <cell r="BY54">
            <v>3.60215502389406</v>
          </cell>
          <cell r="BZ54">
            <v>3.28225572324311</v>
          </cell>
          <cell r="CA54">
            <v>3.75524581811524</v>
          </cell>
          <cell r="CB54">
            <v>3.42304994096167</v>
          </cell>
          <cell r="CC54">
            <v>3.4708492159986</v>
          </cell>
          <cell r="CD54">
            <v>3.43402192653371</v>
          </cell>
          <cell r="CE54">
            <v>3.19807806884718</v>
          </cell>
          <cell r="CF54">
            <v>3.47120393330194</v>
          </cell>
          <cell r="CG54">
            <v>4.06028215706914</v>
          </cell>
          <cell r="CH54">
            <v>4.01419055308822</v>
          </cell>
          <cell r="CI54">
            <v>3.77153188287253</v>
          </cell>
          <cell r="CJ54">
            <v>4.29605972258166</v>
          </cell>
          <cell r="CK54">
            <v>4.25867177037494</v>
          </cell>
          <cell r="CL54">
            <v>4.63386884723888</v>
          </cell>
          <cell r="CM54">
            <v>4.84141821117894</v>
          </cell>
          <cell r="CN54">
            <v>4.87602642931299</v>
          </cell>
          <cell r="CO54">
            <v>4.89756613260787</v>
          </cell>
          <cell r="CP54">
            <v>4.80971186547191</v>
          </cell>
          <cell r="CQ54">
            <v>4.91557793833463</v>
          </cell>
          <cell r="CR54">
            <v>4.85251544019508</v>
          </cell>
          <cell r="CS54">
            <v>4.77983438286941</v>
          </cell>
          <cell r="CT54">
            <v>4.83778530369254</v>
          </cell>
          <cell r="CU54">
            <v>4.81579291776602</v>
          </cell>
          <cell r="CV54">
            <v>4.96165424242987</v>
          </cell>
          <cell r="CW54">
            <v>4.82647710410287</v>
          </cell>
          <cell r="CX54">
            <v>4.7942935358868</v>
          </cell>
          <cell r="CY54">
            <v>4.92855791297293</v>
          </cell>
          <cell r="CZ54">
            <v>4.90785140034728</v>
          </cell>
          <cell r="DA54">
            <v>4.72137101975522</v>
          </cell>
        </row>
        <row r="55">
          <cell r="A55">
            <v>6050.96625183538</v>
          </cell>
          <cell r="B55">
            <v>5560.7069184091</v>
          </cell>
          <cell r="C55">
            <v>4195.17905032868</v>
          </cell>
          <cell r="D55">
            <v>4914.04841885464</v>
          </cell>
          <cell r="E55">
            <v>4817.23391797722</v>
          </cell>
          <cell r="F55">
            <v>6877.14632047921</v>
          </cell>
          <cell r="G55">
            <v>5306.78461190512</v>
          </cell>
          <cell r="H55">
            <v>6611.72323568472</v>
          </cell>
          <cell r="I55">
            <v>7225.7131467429</v>
          </cell>
          <cell r="J55">
            <v>5831.42701511557</v>
          </cell>
          <cell r="K55">
            <v>6073.59318579807</v>
          </cell>
          <cell r="L55">
            <v>6220.18463701555</v>
          </cell>
          <cell r="M55">
            <v>7707.94290265196</v>
          </cell>
          <cell r="N55">
            <v>6543.96485115259</v>
          </cell>
          <cell r="O55">
            <v>7169.58602887496</v>
          </cell>
        </row>
        <row r="55">
          <cell r="Z55">
            <v>6929.90540571197</v>
          </cell>
          <cell r="AA55">
            <v>6368.43296254953</v>
          </cell>
          <cell r="AB55">
            <v>5166.18707361636</v>
          </cell>
          <cell r="AC55">
            <v>6051.44455482128</v>
          </cell>
          <cell r="AD55">
            <v>5932.22155695368</v>
          </cell>
          <cell r="AE55">
            <v>6877.14632047921</v>
          </cell>
          <cell r="AF55">
            <v>5306.78461190512</v>
          </cell>
          <cell r="AG55">
            <v>6611.72323568472</v>
          </cell>
          <cell r="AH55">
            <v>7225.7131467429</v>
          </cell>
          <cell r="AI55">
            <v>5831.42701511557</v>
          </cell>
          <cell r="AJ55">
            <v>6073.59318579807</v>
          </cell>
          <cell r="AK55">
            <v>6220.18463701555</v>
          </cell>
          <cell r="AL55">
            <v>7707.94290265196</v>
          </cell>
          <cell r="AM55">
            <v>6543.96485115259</v>
          </cell>
          <cell r="AN55">
            <v>7169.58602887496</v>
          </cell>
        </row>
        <row r="55"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5">
          <cell r="BX55">
            <v>3.92978308303682</v>
          </cell>
          <cell r="BY55">
            <v>3.61255678889206</v>
          </cell>
          <cell r="BZ55">
            <v>2.88074891100703</v>
          </cell>
          <cell r="CA55">
            <v>3.38535632176761</v>
          </cell>
          <cell r="CB55">
            <v>3.25282807980737</v>
          </cell>
          <cell r="CC55">
            <v>3.97754314557113</v>
          </cell>
          <cell r="CD55">
            <v>3.02302309280852</v>
          </cell>
          <cell r="CE55">
            <v>3.57557662883392</v>
          </cell>
          <cell r="CF55">
            <v>4.03763344180166</v>
          </cell>
          <cell r="CG55">
            <v>3.33255095172735</v>
          </cell>
          <cell r="CH55">
            <v>3.293178173979</v>
          </cell>
          <cell r="CI55">
            <v>3.54761917242561</v>
          </cell>
          <cell r="CJ55">
            <v>4.32407442782333</v>
          </cell>
          <cell r="CK55">
            <v>3.74456959357306</v>
          </cell>
          <cell r="CL55">
            <v>4.02504915274115</v>
          </cell>
          <cell r="CM55">
            <v>4.83132066229931</v>
          </cell>
          <cell r="CN55">
            <v>4.82975426016284</v>
          </cell>
          <cell r="CO55">
            <v>4.91328388042059</v>
          </cell>
          <cell r="CP55">
            <v>4.89735749338747</v>
          </cell>
          <cell r="CQ55">
            <v>4.99647119402498</v>
          </cell>
          <cell r="CR55">
            <v>4.73696854537345</v>
          </cell>
          <cell r="CS55">
            <v>4.80946902377787</v>
          </cell>
          <cell r="CT55">
            <v>5.0661227866511</v>
          </cell>
          <cell r="CU55">
            <v>4.90298950114812</v>
          </cell>
          <cell r="CV55">
            <v>4.79407895081052</v>
          </cell>
          <cell r="CW55">
            <v>5.05286396661868</v>
          </cell>
          <cell r="CX55">
            <v>4.8036728061756</v>
          </cell>
          <cell r="CY55">
            <v>4.88373920027965</v>
          </cell>
          <cell r="CZ55">
            <v>4.78791230261743</v>
          </cell>
          <cell r="DA55">
            <v>4.88011467775378</v>
          </cell>
        </row>
        <row r="56">
          <cell r="A56">
            <v>5509.11787567284</v>
          </cell>
          <cell r="B56">
            <v>5300.6016122869</v>
          </cell>
          <cell r="C56">
            <v>5064.60633075836</v>
          </cell>
          <cell r="D56">
            <v>4873.90036168728</v>
          </cell>
          <cell r="E56">
            <v>4842.06699244732</v>
          </cell>
          <cell r="F56">
            <v>5856.01387001617</v>
          </cell>
          <cell r="G56">
            <v>6055.54348269292</v>
          </cell>
          <cell r="H56">
            <v>6524.30779902755</v>
          </cell>
          <cell r="I56">
            <v>6640.26050430914</v>
          </cell>
          <cell r="J56">
            <v>5903.36087811924</v>
          </cell>
          <cell r="K56">
            <v>6833.40170930749</v>
          </cell>
          <cell r="L56">
            <v>6542.05805484589</v>
          </cell>
          <cell r="M56">
            <v>7484.28299870159</v>
          </cell>
          <cell r="N56">
            <v>7608.98070312354</v>
          </cell>
          <cell r="O56">
            <v>7244.50742618509</v>
          </cell>
        </row>
        <row r="56">
          <cell r="Z56">
            <v>6309.35030182158</v>
          </cell>
          <cell r="AA56">
            <v>6070.54580008125</v>
          </cell>
          <cell r="AB56">
            <v>6236.85030961182</v>
          </cell>
          <cell r="AC56">
            <v>6002.00390604788</v>
          </cell>
          <cell r="AD56">
            <v>5962.80244677661</v>
          </cell>
          <cell r="AE56">
            <v>5856.01387001617</v>
          </cell>
          <cell r="AF56">
            <v>6055.54348269292</v>
          </cell>
          <cell r="AG56">
            <v>6524.30779902755</v>
          </cell>
          <cell r="AH56">
            <v>6640.26050430914</v>
          </cell>
          <cell r="AI56">
            <v>5903.36087811924</v>
          </cell>
          <cell r="AJ56">
            <v>6833.40170930749</v>
          </cell>
          <cell r="AK56">
            <v>6542.05805484589</v>
          </cell>
          <cell r="AL56">
            <v>7484.28299870159</v>
          </cell>
          <cell r="AM56">
            <v>7608.98070312354</v>
          </cell>
          <cell r="AN56">
            <v>7244.50742618509</v>
          </cell>
        </row>
        <row r="56"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6">
          <cell r="BX56">
            <v>3.57595195057199</v>
          </cell>
          <cell r="BY56">
            <v>3.35668029365875</v>
          </cell>
          <cell r="BZ56">
            <v>3.44265771277559</v>
          </cell>
          <cell r="CA56">
            <v>3.36292300456642</v>
          </cell>
          <cell r="CB56">
            <v>3.31330133461078</v>
          </cell>
          <cell r="CC56">
            <v>3.28074257062318</v>
          </cell>
          <cell r="CD56">
            <v>3.44750432348368</v>
          </cell>
          <cell r="CE56">
            <v>3.70553545346234</v>
          </cell>
          <cell r="CF56">
            <v>3.64166276259216</v>
          </cell>
          <cell r="CG56">
            <v>3.28095065628876</v>
          </cell>
          <cell r="CH56">
            <v>3.68906395345293</v>
          </cell>
          <cell r="CI56">
            <v>3.66241155965697</v>
          </cell>
          <cell r="CJ56">
            <v>4.26223254842266</v>
          </cell>
          <cell r="CK56">
            <v>4.36527612042787</v>
          </cell>
          <cell r="CL56">
            <v>4.01664523517784</v>
          </cell>
          <cell r="CM56">
            <v>4.83392715472655</v>
          </cell>
          <cell r="CN56">
            <v>4.95478594145807</v>
          </cell>
          <cell r="CO56">
            <v>4.96339239849895</v>
          </cell>
          <cell r="CP56">
            <v>4.8897480839171</v>
          </cell>
          <cell r="CQ56">
            <v>4.93056423483469</v>
          </cell>
          <cell r="CR56">
            <v>4.89031774700784</v>
          </cell>
          <cell r="CS56">
            <v>4.81233046658083</v>
          </cell>
          <cell r="CT56">
            <v>4.82381456397753</v>
          </cell>
          <cell r="CU56">
            <v>4.99565602812829</v>
          </cell>
          <cell r="CV56">
            <v>4.92954425142034</v>
          </cell>
          <cell r="CW56">
            <v>5.07490484168141</v>
          </cell>
          <cell r="CX56">
            <v>4.89389202541834</v>
          </cell>
          <cell r="CY56">
            <v>4.81083204517732</v>
          </cell>
          <cell r="CZ56">
            <v>4.77553352851085</v>
          </cell>
          <cell r="DA56">
            <v>4.94142857760084</v>
          </cell>
        </row>
        <row r="57">
          <cell r="A57">
            <v>5890.63068124732</v>
          </cell>
          <cell r="B57">
            <v>6123.14511750912</v>
          </cell>
          <cell r="C57">
            <v>5081.55762859481</v>
          </cell>
          <cell r="D57">
            <v>5103.97550920516</v>
          </cell>
          <cell r="E57">
            <v>4845.64762893021</v>
          </cell>
          <cell r="F57">
            <v>5312.97050672854</v>
          </cell>
          <cell r="G57">
            <v>6865.50116778686</v>
          </cell>
          <cell r="H57">
            <v>6759.44386483574</v>
          </cell>
          <cell r="I57">
            <v>7660.04898769832</v>
          </cell>
          <cell r="J57">
            <v>6782.36028658162</v>
          </cell>
          <cell r="K57">
            <v>7277.80471447072</v>
          </cell>
          <cell r="L57">
            <v>6660.0087272078</v>
          </cell>
          <cell r="M57">
            <v>7120.06546860929</v>
          </cell>
          <cell r="N57">
            <v>7081.28601197144</v>
          </cell>
          <cell r="O57">
            <v>7704.61021358579</v>
          </cell>
        </row>
        <row r="57">
          <cell r="Z57">
            <v>6746.28013148258</v>
          </cell>
          <cell r="AA57">
            <v>7012.56868469803</v>
          </cell>
          <cell r="AB57">
            <v>6257.72512203653</v>
          </cell>
          <cell r="AC57">
            <v>6285.33180190351</v>
          </cell>
          <cell r="AD57">
            <v>5967.21185044956</v>
          </cell>
          <cell r="AE57">
            <v>5312.97050672854</v>
          </cell>
          <cell r="AF57">
            <v>6865.50116778686</v>
          </cell>
          <cell r="AG57">
            <v>6759.44386483574</v>
          </cell>
          <cell r="AH57">
            <v>7660.04898769832</v>
          </cell>
          <cell r="AI57">
            <v>6782.36028658162</v>
          </cell>
          <cell r="AJ57">
            <v>7277.80471447072</v>
          </cell>
          <cell r="AK57">
            <v>6660.0087272078</v>
          </cell>
          <cell r="AL57">
            <v>7120.06546860929</v>
          </cell>
          <cell r="AM57">
            <v>7081.28601197144</v>
          </cell>
          <cell r="AN57">
            <v>7704.61021358579</v>
          </cell>
        </row>
        <row r="57"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7">
          <cell r="BX57">
            <v>3.8515900735311</v>
          </cell>
          <cell r="BY57">
            <v>3.9363295771049</v>
          </cell>
          <cell r="BZ57">
            <v>3.57495587424069</v>
          </cell>
          <cell r="CA57">
            <v>3.57681200522839</v>
          </cell>
          <cell r="CB57">
            <v>3.42790036369621</v>
          </cell>
          <cell r="CC57">
            <v>3.01798668582646</v>
          </cell>
          <cell r="CD57">
            <v>3.82522855033707</v>
          </cell>
          <cell r="CE57">
            <v>3.78092795095956</v>
          </cell>
          <cell r="CF57">
            <v>4.35714305399537</v>
          </cell>
          <cell r="CG57">
            <v>3.84397186903926</v>
          </cell>
          <cell r="CH57">
            <v>4.09623586450948</v>
          </cell>
          <cell r="CI57">
            <v>3.801887210477</v>
          </cell>
          <cell r="CJ57">
            <v>4.08910072467876</v>
          </cell>
          <cell r="CK57">
            <v>3.93290565239268</v>
          </cell>
          <cell r="CL57">
            <v>4.14778366433799</v>
          </cell>
          <cell r="CM57">
            <v>4.79878671184517</v>
          </cell>
          <cell r="CN57">
            <v>4.88082020777046</v>
          </cell>
          <cell r="CO57">
            <v>4.79571021076802</v>
          </cell>
          <cell r="CP57">
            <v>4.81436740408257</v>
          </cell>
          <cell r="CQ57">
            <v>4.76925344470686</v>
          </cell>
          <cell r="CR57">
            <v>4.82311060165996</v>
          </cell>
          <cell r="CS57">
            <v>4.91724664108096</v>
          </cell>
          <cell r="CT57">
            <v>4.89801036344034</v>
          </cell>
          <cell r="CU57">
            <v>4.81655876859292</v>
          </cell>
          <cell r="CV57">
            <v>4.83401274447345</v>
          </cell>
          <cell r="CW57">
            <v>4.86768625100587</v>
          </cell>
          <cell r="CX57">
            <v>4.79935312187623</v>
          </cell>
          <cell r="CY57">
            <v>4.77049356191973</v>
          </cell>
          <cell r="CZ57">
            <v>4.93293897926063</v>
          </cell>
          <cell r="DA57">
            <v>5.08910850741797</v>
          </cell>
        </row>
        <row r="58">
          <cell r="A58">
            <v>6246.59782369425</v>
          </cell>
          <cell r="B58">
            <v>5251.36758775215</v>
          </cell>
          <cell r="C58">
            <v>5792.89483229102</v>
          </cell>
          <cell r="D58">
            <v>4386.43828262375</v>
          </cell>
          <cell r="E58">
            <v>3669.7884069506</v>
          </cell>
          <cell r="F58">
            <v>6279.82242496166</v>
          </cell>
          <cell r="G58">
            <v>5426.86043058823</v>
          </cell>
          <cell r="H58">
            <v>6156.64568473423</v>
          </cell>
          <cell r="I58">
            <v>5151.35459452478</v>
          </cell>
          <cell r="J58">
            <v>6372.15593367673</v>
          </cell>
          <cell r="K58">
            <v>7584.96418696881</v>
          </cell>
          <cell r="L58">
            <v>6984.6429958931</v>
          </cell>
          <cell r="M58">
            <v>6624.39239982959</v>
          </cell>
          <cell r="N58">
            <v>6719.8827455136</v>
          </cell>
          <cell r="O58">
            <v>6989.66150507567</v>
          </cell>
        </row>
        <row r="58">
          <cell r="Z58">
            <v>7153.95363717278</v>
          </cell>
          <cell r="AA58">
            <v>6014.16023807868</v>
          </cell>
          <cell r="AB58">
            <v>7133.70705811858</v>
          </cell>
          <cell r="AC58">
            <v>5401.71479763929</v>
          </cell>
          <cell r="AD58">
            <v>4519.19052880711</v>
          </cell>
          <cell r="AE58">
            <v>6279.82242496166</v>
          </cell>
          <cell r="AF58">
            <v>5426.86043058823</v>
          </cell>
          <cell r="AG58">
            <v>6156.64568473423</v>
          </cell>
          <cell r="AH58">
            <v>5151.35459452478</v>
          </cell>
          <cell r="AI58">
            <v>6372.15593367673</v>
          </cell>
          <cell r="AJ58">
            <v>7584.96418696881</v>
          </cell>
          <cell r="AK58">
            <v>6984.6429958931</v>
          </cell>
          <cell r="AL58">
            <v>6624.39239982959</v>
          </cell>
          <cell r="AM58">
            <v>6719.8827455136</v>
          </cell>
          <cell r="AN58">
            <v>6989.66150507567</v>
          </cell>
        </row>
        <row r="58"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8">
          <cell r="BX58">
            <v>3.9707249888057</v>
          </cell>
          <cell r="BY58">
            <v>3.31628413094889</v>
          </cell>
          <cell r="BZ58">
            <v>3.97559661049363</v>
          </cell>
          <cell r="CA58">
            <v>2.96735117781244</v>
          </cell>
          <cell r="CB58">
            <v>2.59120429073459</v>
          </cell>
          <cell r="CC58">
            <v>3.46554451286201</v>
          </cell>
          <cell r="CD58">
            <v>3.10535516777461</v>
          </cell>
          <cell r="CE58">
            <v>3.52679940576482</v>
          </cell>
          <cell r="CF58">
            <v>2.96228573986614</v>
          </cell>
          <cell r="CG58">
            <v>3.56972580086629</v>
          </cell>
          <cell r="CH58">
            <v>4.22483318167031</v>
          </cell>
          <cell r="CI58">
            <v>3.75286689815745</v>
          </cell>
          <cell r="CJ58">
            <v>3.76821493356559</v>
          </cell>
          <cell r="CK58">
            <v>3.79088695349623</v>
          </cell>
          <cell r="CL58">
            <v>4.01144050644202</v>
          </cell>
          <cell r="CM58">
            <v>4.9360942986008</v>
          </cell>
          <cell r="CN58">
            <v>4.96855838841748</v>
          </cell>
          <cell r="CO58">
            <v>4.91609305817581</v>
          </cell>
          <cell r="CP58">
            <v>4.98734990800092</v>
          </cell>
          <cell r="CQ58">
            <v>4.77821990292785</v>
          </cell>
          <cell r="CR58">
            <v>4.96458576170235</v>
          </cell>
          <cell r="CS58">
            <v>4.78789380455628</v>
          </cell>
          <cell r="CT58">
            <v>4.78267133547719</v>
          </cell>
          <cell r="CU58">
            <v>4.76432778547884</v>
          </cell>
          <cell r="CV58">
            <v>4.89056091027814</v>
          </cell>
          <cell r="CW58">
            <v>4.91870871732237</v>
          </cell>
          <cell r="CX58">
            <v>5.09903727662752</v>
          </cell>
          <cell r="CY58">
            <v>4.81634423552709</v>
          </cell>
          <cell r="CZ58">
            <v>4.85655148380559</v>
          </cell>
          <cell r="DA58">
            <v>4.77378575536636</v>
          </cell>
        </row>
        <row r="59">
          <cell r="A59">
            <v>7574.64770974696</v>
          </cell>
          <cell r="B59">
            <v>6410.63465170398</v>
          </cell>
          <cell r="C59">
            <v>5111.14798037028</v>
          </cell>
          <cell r="D59">
            <v>4890.94619270167</v>
          </cell>
          <cell r="E59">
            <v>4472.62644925203</v>
          </cell>
          <cell r="F59">
            <v>5527.16645751057</v>
          </cell>
          <cell r="G59">
            <v>6338.36148740791</v>
          </cell>
          <cell r="H59">
            <v>5800.80161049372</v>
          </cell>
          <cell r="I59">
            <v>7371.81348476879</v>
          </cell>
          <cell r="J59">
            <v>5401.90618847097</v>
          </cell>
          <cell r="K59">
            <v>6794.53789999559</v>
          </cell>
          <cell r="L59">
            <v>7561.14778240373</v>
          </cell>
          <cell r="M59">
            <v>7482.64296844767</v>
          </cell>
          <cell r="N59">
            <v>7684.49132413818</v>
          </cell>
          <cell r="O59">
            <v>7877.62440168916</v>
          </cell>
        </row>
        <row r="59">
          <cell r="Z59">
            <v>8674.91073747397</v>
          </cell>
          <cell r="AA59">
            <v>7341.81779867189</v>
          </cell>
          <cell r="AB59">
            <v>6294.16439936231</v>
          </cell>
          <cell r="AC59">
            <v>6022.99513211693</v>
          </cell>
          <cell r="AD59">
            <v>5507.85191049956</v>
          </cell>
          <cell r="AE59">
            <v>5527.16645751057</v>
          </cell>
          <cell r="AF59">
            <v>6338.36148740791</v>
          </cell>
          <cell r="AG59">
            <v>5800.80161049372</v>
          </cell>
          <cell r="AH59">
            <v>7371.81348476879</v>
          </cell>
          <cell r="AI59">
            <v>5401.90618847097</v>
          </cell>
          <cell r="AJ59">
            <v>6794.53789999559</v>
          </cell>
          <cell r="AK59">
            <v>7561.14778240373</v>
          </cell>
          <cell r="AL59">
            <v>7482.64296844767</v>
          </cell>
          <cell r="AM59">
            <v>7684.49132413818</v>
          </cell>
          <cell r="AN59">
            <v>7877.62440168916</v>
          </cell>
        </row>
        <row r="59"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59">
          <cell r="BX59">
            <v>4.77890428537613</v>
          </cell>
          <cell r="BY59">
            <v>4.25092758498505</v>
          </cell>
          <cell r="BZ59">
            <v>3.56945697733374</v>
          </cell>
          <cell r="CA59">
            <v>3.377484356906</v>
          </cell>
          <cell r="CB59">
            <v>3.09085803294846</v>
          </cell>
          <cell r="CC59">
            <v>3.25178426089202</v>
          </cell>
          <cell r="CD59">
            <v>3.6052385403505</v>
          </cell>
          <cell r="CE59">
            <v>3.20839529047624</v>
          </cell>
          <cell r="CF59">
            <v>4.11624338114912</v>
          </cell>
          <cell r="CG59">
            <v>3.06210687020909</v>
          </cell>
          <cell r="CH59">
            <v>3.80375275046373</v>
          </cell>
          <cell r="CI59">
            <v>4.3819837084384</v>
          </cell>
          <cell r="CJ59">
            <v>4.17941326247787</v>
          </cell>
          <cell r="CK59">
            <v>4.29795639040653</v>
          </cell>
          <cell r="CL59">
            <v>4.40174543050796</v>
          </cell>
          <cell r="CM59">
            <v>4.97329038489725</v>
          </cell>
          <cell r="CN59">
            <v>4.73180709605069</v>
          </cell>
          <cell r="CO59">
            <v>4.83106706010252</v>
          </cell>
          <cell r="CP59">
            <v>4.88569443485568</v>
          </cell>
          <cell r="CQ59">
            <v>4.8821411638407</v>
          </cell>
          <cell r="CR59">
            <v>4.65680395329943</v>
          </cell>
          <cell r="CS59">
            <v>4.81670595267064</v>
          </cell>
          <cell r="CT59">
            <v>4.953444234011</v>
          </cell>
          <cell r="CU59">
            <v>4.90659744898293</v>
          </cell>
          <cell r="CV59">
            <v>4.83318956829932</v>
          </cell>
          <cell r="CW59">
            <v>4.89389651482621</v>
          </cell>
          <cell r="CX59">
            <v>4.7274190765604</v>
          </cell>
          <cell r="CY59">
            <v>4.90508844349673</v>
          </cell>
          <cell r="CZ59">
            <v>4.89846777762639</v>
          </cell>
          <cell r="DA59">
            <v>4.90317601235675</v>
          </cell>
        </row>
        <row r="60">
          <cell r="A60">
            <v>6503.79444158817</v>
          </cell>
          <cell r="B60">
            <v>6838.01541709246</v>
          </cell>
          <cell r="C60">
            <v>4605.85726310105</v>
          </cell>
          <cell r="D60">
            <v>5916.94390218425</v>
          </cell>
          <cell r="E60">
            <v>5126.59879844949</v>
          </cell>
          <cell r="F60">
            <v>6686.0549630562</v>
          </cell>
          <cell r="G60">
            <v>7809.98753443141</v>
          </cell>
          <cell r="H60">
            <v>6562.27061343688</v>
          </cell>
          <cell r="I60">
            <v>6718.06224271373</v>
          </cell>
          <cell r="J60">
            <v>7733.97307532487</v>
          </cell>
          <cell r="K60">
            <v>6286.86574667913</v>
          </cell>
          <cell r="L60">
            <v>6727.7225573848</v>
          </cell>
          <cell r="M60">
            <v>8059.72829979166</v>
          </cell>
          <cell r="N60">
            <v>7702.09644296314</v>
          </cell>
          <cell r="O60">
            <v>6803.01718313015</v>
          </cell>
        </row>
        <row r="60">
          <cell r="Z60">
            <v>7448.5096069955</v>
          </cell>
          <cell r="AA60">
            <v>7831.27818451764</v>
          </cell>
          <cell r="AB60">
            <v>5671.92007065598</v>
          </cell>
          <cell r="AC60">
            <v>7286.46828563432</v>
          </cell>
          <cell r="AD60">
            <v>6313.19143388932</v>
          </cell>
          <cell r="AE60">
            <v>6686.0549630562</v>
          </cell>
          <cell r="AF60">
            <v>7809.98753443141</v>
          </cell>
          <cell r="AG60">
            <v>6562.27061343688</v>
          </cell>
          <cell r="AH60">
            <v>6718.06224271373</v>
          </cell>
          <cell r="AI60">
            <v>7733.97307532487</v>
          </cell>
          <cell r="AJ60">
            <v>6286.86574667913</v>
          </cell>
          <cell r="AK60">
            <v>6727.7225573848</v>
          </cell>
          <cell r="AL60">
            <v>8059.72829979166</v>
          </cell>
          <cell r="AM60">
            <v>7702.09644296314</v>
          </cell>
          <cell r="AN60">
            <v>6803.01718313015</v>
          </cell>
        </row>
        <row r="60"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0">
          <cell r="BX60">
            <v>4.04603879793391</v>
          </cell>
          <cell r="BY60">
            <v>4.44534109242064</v>
          </cell>
          <cell r="BZ60">
            <v>3.30239824953416</v>
          </cell>
          <cell r="CA60">
            <v>4.06148560445361</v>
          </cell>
          <cell r="CB60">
            <v>3.49436078146717</v>
          </cell>
          <cell r="CC60">
            <v>3.76920545026871</v>
          </cell>
          <cell r="CD60">
            <v>4.22176814439045</v>
          </cell>
          <cell r="CE60">
            <v>3.69687218801478</v>
          </cell>
          <cell r="CF60">
            <v>3.77479173114568</v>
          </cell>
          <cell r="CG60">
            <v>4.23972734954605</v>
          </cell>
          <cell r="CH60">
            <v>3.53267177926038</v>
          </cell>
          <cell r="CI60">
            <v>3.78946216567961</v>
          </cell>
          <cell r="CJ60">
            <v>4.59659043639045</v>
          </cell>
          <cell r="CK60">
            <v>4.32187077463841</v>
          </cell>
          <cell r="CL60">
            <v>3.86292410274076</v>
          </cell>
          <cell r="CM60">
            <v>5.04366780813491</v>
          </cell>
          <cell r="CN60">
            <v>4.82652651930205</v>
          </cell>
          <cell r="CO60">
            <v>4.70552182647418</v>
          </cell>
          <cell r="CP60">
            <v>4.91517852188538</v>
          </cell>
          <cell r="CQ60">
            <v>4.94980798179225</v>
          </cell>
          <cell r="CR60">
            <v>4.85989926645887</v>
          </cell>
          <cell r="CS60">
            <v>5.0683091515011</v>
          </cell>
          <cell r="CT60">
            <v>4.86325268607996</v>
          </cell>
          <cell r="CU60">
            <v>4.87593787709484</v>
          </cell>
          <cell r="CV60">
            <v>4.99771933021256</v>
          </cell>
          <cell r="CW60">
            <v>4.87571186716228</v>
          </cell>
          <cell r="CX60">
            <v>4.86404555308949</v>
          </cell>
          <cell r="CY60">
            <v>4.80387532939074</v>
          </cell>
          <cell r="CZ60">
            <v>4.88252314579569</v>
          </cell>
          <cell r="DA60">
            <v>4.82494678790827</v>
          </cell>
        </row>
        <row r="61">
          <cell r="A61">
            <v>6027.69577277654</v>
          </cell>
          <cell r="B61">
            <v>5539.97411563205</v>
          </cell>
          <cell r="C61">
            <v>4720.09029610619</v>
          </cell>
          <cell r="D61">
            <v>4959.99811402667</v>
          </cell>
          <cell r="E61">
            <v>5251.27102439403</v>
          </cell>
          <cell r="F61">
            <v>7171.99177416599</v>
          </cell>
          <cell r="G61">
            <v>5560.30046169685</v>
          </cell>
          <cell r="H61">
            <v>6137.71727295855</v>
          </cell>
          <cell r="I61">
            <v>6810.5080737633</v>
          </cell>
          <cell r="J61">
            <v>6891.34758986307</v>
          </cell>
          <cell r="K61">
            <v>6591.22919091907</v>
          </cell>
          <cell r="L61">
            <v>6883.39072237711</v>
          </cell>
          <cell r="M61">
            <v>6311.98921949784</v>
          </cell>
          <cell r="N61">
            <v>7998.60211305982</v>
          </cell>
          <cell r="O61">
            <v>7098.06997637602</v>
          </cell>
        </row>
        <row r="61">
          <cell r="Z61">
            <v>6903.25474994696</v>
          </cell>
          <cell r="AA61">
            <v>6344.68859577229</v>
          </cell>
          <cell r="AB61">
            <v>5812.59326038429</v>
          </cell>
          <cell r="AC61">
            <v>6108.02967750293</v>
          </cell>
          <cell r="AD61">
            <v>6466.7200519499</v>
          </cell>
          <cell r="AE61">
            <v>7171.99177416599</v>
          </cell>
          <cell r="AF61">
            <v>5560.30046169685</v>
          </cell>
          <cell r="AG61">
            <v>6137.71727295855</v>
          </cell>
          <cell r="AH61">
            <v>6810.5080737633</v>
          </cell>
          <cell r="AI61">
            <v>6891.34758986307</v>
          </cell>
          <cell r="AJ61">
            <v>6591.22919091907</v>
          </cell>
          <cell r="AK61">
            <v>6883.39072237711</v>
          </cell>
          <cell r="AL61">
            <v>6311.98921949784</v>
          </cell>
          <cell r="AM61">
            <v>7998.60211305982</v>
          </cell>
          <cell r="AN61">
            <v>7098.06997637602</v>
          </cell>
        </row>
        <row r="61"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1">
          <cell r="BX61">
            <v>3.8797805169201</v>
          </cell>
          <cell r="BY61">
            <v>3.59110749981814</v>
          </cell>
          <cell r="BZ61">
            <v>3.30899470822288</v>
          </cell>
          <cell r="CA61">
            <v>3.52920267357462</v>
          </cell>
          <cell r="CB61">
            <v>3.62673106638468</v>
          </cell>
          <cell r="CC61">
            <v>3.9849676516458</v>
          </cell>
          <cell r="CD61">
            <v>3.02569897144255</v>
          </cell>
          <cell r="CE61">
            <v>3.44446953940173</v>
          </cell>
          <cell r="CF61">
            <v>3.7469513571671</v>
          </cell>
          <cell r="CG61">
            <v>3.85268888560885</v>
          </cell>
          <cell r="CH61">
            <v>3.67026446461752</v>
          </cell>
          <cell r="CI61">
            <v>3.93004968424485</v>
          </cell>
          <cell r="CJ61">
            <v>3.58662702764644</v>
          </cell>
          <cell r="CK61">
            <v>4.36458303232671</v>
          </cell>
          <cell r="CL61">
            <v>3.95844138716777</v>
          </cell>
          <cell r="CM61">
            <v>4.87476717554046</v>
          </cell>
          <cell r="CN61">
            <v>4.84048680872078</v>
          </cell>
          <cell r="CO61">
            <v>4.81261363234435</v>
          </cell>
          <cell r="CP61">
            <v>4.74167380889462</v>
          </cell>
          <cell r="CQ61">
            <v>4.88512683017332</v>
          </cell>
          <cell r="CR61">
            <v>4.93085371065595</v>
          </cell>
          <cell r="CS61">
            <v>5.03477049066681</v>
          </cell>
          <cell r="CT61">
            <v>4.88193133054996</v>
          </cell>
          <cell r="CU61">
            <v>4.97976206544503</v>
          </cell>
          <cell r="CV61">
            <v>4.90057850928846</v>
          </cell>
          <cell r="CW61">
            <v>4.92012560429577</v>
          </cell>
          <cell r="CX61">
            <v>4.79856648999719</v>
          </cell>
          <cell r="CY61">
            <v>4.8215554659044</v>
          </cell>
          <cell r="CZ61">
            <v>5.02086413057941</v>
          </cell>
          <cell r="DA61">
            <v>4.91273336056099</v>
          </cell>
        </row>
        <row r="62">
          <cell r="A62">
            <v>7896.75776528132</v>
          </cell>
          <cell r="B62">
            <v>6303.95120576183</v>
          </cell>
          <cell r="C62">
            <v>4785.92891549313</v>
          </cell>
          <cell r="D62">
            <v>4392.6137426869</v>
          </cell>
          <cell r="E62">
            <v>5755.6339976788</v>
          </cell>
          <cell r="F62">
            <v>5711.38527559024</v>
          </cell>
          <cell r="G62">
            <v>6248.73950578444</v>
          </cell>
          <cell r="H62">
            <v>6098.52564875618</v>
          </cell>
          <cell r="I62">
            <v>6518.22521317998</v>
          </cell>
          <cell r="J62">
            <v>6633.35443362087</v>
          </cell>
          <cell r="K62">
            <v>5973.99038507319</v>
          </cell>
          <cell r="L62">
            <v>6878.26385462869</v>
          </cell>
          <cell r="M62">
            <v>6892.41646738935</v>
          </cell>
          <cell r="N62">
            <v>7259.60974176362</v>
          </cell>
          <cell r="O62">
            <v>6758.13150302834</v>
          </cell>
        </row>
        <row r="62">
          <cell r="Z62">
            <v>9043.80921123502</v>
          </cell>
          <cell r="AA62">
            <v>7219.63794210597</v>
          </cell>
          <cell r="AB62">
            <v>5893.67075918495</v>
          </cell>
          <cell r="AC62">
            <v>5409.31961773616</v>
          </cell>
          <cell r="AD62">
            <v>7087.82190284476</v>
          </cell>
          <cell r="AE62">
            <v>5711.38527559024</v>
          </cell>
          <cell r="AF62">
            <v>6248.73950578444</v>
          </cell>
          <cell r="AG62">
            <v>6098.52564875618</v>
          </cell>
          <cell r="AH62">
            <v>6518.22521317998</v>
          </cell>
          <cell r="AI62">
            <v>6633.35443362087</v>
          </cell>
          <cell r="AJ62">
            <v>5973.99038507319</v>
          </cell>
          <cell r="AK62">
            <v>6878.26385462869</v>
          </cell>
          <cell r="AL62">
            <v>6892.41646738935</v>
          </cell>
          <cell r="AM62">
            <v>7259.60974176362</v>
          </cell>
          <cell r="AN62">
            <v>6758.13150302834</v>
          </cell>
        </row>
        <row r="62"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2">
          <cell r="BX62">
            <v>5.10098080371804</v>
          </cell>
          <cell r="BY62">
            <v>4.06894237930134</v>
          </cell>
          <cell r="BZ62">
            <v>3.2716846060592</v>
          </cell>
          <cell r="CA62">
            <v>3.05671786704745</v>
          </cell>
          <cell r="CB62">
            <v>4.00353778585893</v>
          </cell>
          <cell r="CC62">
            <v>3.17993022972137</v>
          </cell>
          <cell r="CD62">
            <v>3.48775679128265</v>
          </cell>
          <cell r="CE62">
            <v>3.35391719984077</v>
          </cell>
          <cell r="CF62">
            <v>3.6633832376561</v>
          </cell>
          <cell r="CG62">
            <v>3.71037302825245</v>
          </cell>
          <cell r="CH62">
            <v>3.37895347884144</v>
          </cell>
          <cell r="CI62">
            <v>3.7299232696234</v>
          </cell>
          <cell r="CJ62">
            <v>4.01531778498742</v>
          </cell>
          <cell r="CK62">
            <v>4.04421852427882</v>
          </cell>
          <cell r="CL62">
            <v>4.00656362843929</v>
          </cell>
          <cell r="CM62">
            <v>4.85741084631717</v>
          </cell>
          <cell r="CN62">
            <v>4.86117229848038</v>
          </cell>
          <cell r="CO62">
            <v>4.93539112723294</v>
          </cell>
          <cell r="CP62">
            <v>4.84835512854752</v>
          </cell>
          <cell r="CQ62">
            <v>4.8503826324232</v>
          </cell>
          <cell r="CR62">
            <v>4.92074660814151</v>
          </cell>
          <cell r="CS62">
            <v>4.90855162413063</v>
          </cell>
          <cell r="CT62">
            <v>4.98172389271873</v>
          </cell>
          <cell r="CU62">
            <v>4.87477015383524</v>
          </cell>
          <cell r="CV62">
            <v>4.89804492765561</v>
          </cell>
          <cell r="CW62">
            <v>4.84383613088923</v>
          </cell>
          <cell r="CX62">
            <v>5.05226438819872</v>
          </cell>
          <cell r="CY62">
            <v>4.70282398518235</v>
          </cell>
          <cell r="CZ62">
            <v>4.91796910549072</v>
          </cell>
          <cell r="DA62">
            <v>4.6212741123077</v>
          </cell>
        </row>
        <row r="63">
          <cell r="A63">
            <v>5894.35134721758</v>
          </cell>
          <cell r="B63">
            <v>5388.40426167771</v>
          </cell>
          <cell r="C63">
            <v>5099.77649430451</v>
          </cell>
          <cell r="D63">
            <v>6021.82282836119</v>
          </cell>
          <cell r="E63">
            <v>5043.88766564602</v>
          </cell>
          <cell r="F63">
            <v>6006.20858017554</v>
          </cell>
          <cell r="G63">
            <v>7037.64198752689</v>
          </cell>
          <cell r="H63">
            <v>5961.74056416265</v>
          </cell>
          <cell r="I63">
            <v>5563.54807427947</v>
          </cell>
          <cell r="J63">
            <v>6556.14262096111</v>
          </cell>
          <cell r="K63">
            <v>6413.12287353546</v>
          </cell>
          <cell r="L63">
            <v>6701.70257719634</v>
          </cell>
          <cell r="M63">
            <v>6447.19768565345</v>
          </cell>
          <cell r="N63">
            <v>8012.78510810359</v>
          </cell>
          <cell r="O63">
            <v>7522.22142662927</v>
          </cell>
        </row>
        <row r="63">
          <cell r="Z63">
            <v>6750.54124650901</v>
          </cell>
          <cell r="AA63">
            <v>6171.10231111196</v>
          </cell>
          <cell r="AB63">
            <v>6280.16089114109</v>
          </cell>
          <cell r="AC63">
            <v>7415.62228507271</v>
          </cell>
          <cell r="AD63">
            <v>6211.33614237323</v>
          </cell>
          <cell r="AE63">
            <v>6006.20858017554</v>
          </cell>
          <cell r="AF63">
            <v>7037.64198752689</v>
          </cell>
          <cell r="AG63">
            <v>5961.74056416265</v>
          </cell>
          <cell r="AH63">
            <v>5563.54807427947</v>
          </cell>
          <cell r="AI63">
            <v>6556.14262096111</v>
          </cell>
          <cell r="AJ63">
            <v>6413.12287353546</v>
          </cell>
          <cell r="AK63">
            <v>6701.70257719634</v>
          </cell>
          <cell r="AL63">
            <v>6447.19768565345</v>
          </cell>
          <cell r="AM63">
            <v>8012.78510810359</v>
          </cell>
          <cell r="AN63">
            <v>7522.22142662927</v>
          </cell>
        </row>
        <row r="63"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3">
          <cell r="BX63">
            <v>3.84908270578213</v>
          </cell>
          <cell r="BY63">
            <v>3.50367149864774</v>
          </cell>
          <cell r="BZ63">
            <v>3.56633285214225</v>
          </cell>
          <cell r="CA63">
            <v>4.17924221851679</v>
          </cell>
          <cell r="CB63">
            <v>3.45420899479098</v>
          </cell>
          <cell r="CC63">
            <v>3.36917858398538</v>
          </cell>
          <cell r="CD63">
            <v>4.06503291143088</v>
          </cell>
          <cell r="CE63">
            <v>3.30795940757646</v>
          </cell>
          <cell r="CF63">
            <v>3.00157280521501</v>
          </cell>
          <cell r="CG63">
            <v>3.73480155026511</v>
          </cell>
          <cell r="CH63">
            <v>3.62931490869377</v>
          </cell>
          <cell r="CI63">
            <v>3.7178706961823</v>
          </cell>
          <cell r="CJ63">
            <v>3.63262438918303</v>
          </cell>
          <cell r="CK63">
            <v>4.38908712391449</v>
          </cell>
          <cell r="CL63">
            <v>4.16488665784488</v>
          </cell>
          <cell r="CM63">
            <v>4.80494574052583</v>
          </cell>
          <cell r="CN63">
            <v>4.82554646633116</v>
          </cell>
          <cell r="CO63">
            <v>4.82454133224447</v>
          </cell>
          <cell r="CP63">
            <v>4.86135340367308</v>
          </cell>
          <cell r="CQ63">
            <v>4.92655751862026</v>
          </cell>
          <cell r="CR63">
            <v>4.88408838026588</v>
          </cell>
          <cell r="CS63">
            <v>4.74318691750622</v>
          </cell>
          <cell r="CT63">
            <v>4.93764698406412</v>
          </cell>
          <cell r="CU63">
            <v>5.07820347962124</v>
          </cell>
          <cell r="CV63">
            <v>4.80936787034926</v>
          </cell>
          <cell r="CW63">
            <v>4.84118906613301</v>
          </cell>
          <cell r="CX63">
            <v>4.93853349915422</v>
          </cell>
          <cell r="CY63">
            <v>4.86247776008921</v>
          </cell>
          <cell r="CZ63">
            <v>5.00168606656264</v>
          </cell>
          <cell r="DA63">
            <v>4.94823209355848</v>
          </cell>
        </row>
        <row r="64">
          <cell r="A64">
            <v>6724.17354932555</v>
          </cell>
          <cell r="B64">
            <v>4593.82504230446</v>
          </cell>
          <cell r="C64">
            <v>5358.52377968826</v>
          </cell>
          <cell r="D64">
            <v>6194.05041273172</v>
          </cell>
          <cell r="E64">
            <v>4695.51278807825</v>
          </cell>
          <cell r="F64">
            <v>6379.38275784033</v>
          </cell>
          <cell r="G64">
            <v>6650.85884124915</v>
          </cell>
          <cell r="H64">
            <v>6650.29610764217</v>
          </cell>
          <cell r="I64">
            <v>6560.16812507913</v>
          </cell>
          <cell r="J64">
            <v>7102.23642235709</v>
          </cell>
          <cell r="K64">
            <v>6023.97506078879</v>
          </cell>
          <cell r="L64">
            <v>6371.44300112618</v>
          </cell>
          <cell r="M64">
            <v>7327.53333189615</v>
          </cell>
          <cell r="N64">
            <v>8455.52567129021</v>
          </cell>
          <cell r="O64">
            <v>8286.15000393632</v>
          </cell>
        </row>
        <row r="64">
          <cell r="Z64">
            <v>7700.90010240638</v>
          </cell>
          <cell r="AA64">
            <v>5261.10569264944</v>
          </cell>
          <cell r="AB64">
            <v>6598.79732239856</v>
          </cell>
          <cell r="AC64">
            <v>7627.71333277793</v>
          </cell>
          <cell r="AD64">
            <v>5782.32708991758</v>
          </cell>
          <cell r="AE64">
            <v>6379.38275784033</v>
          </cell>
          <cell r="AF64">
            <v>6650.85884124915</v>
          </cell>
          <cell r="AG64">
            <v>6650.29610764217</v>
          </cell>
          <cell r="AH64">
            <v>6560.16812507913</v>
          </cell>
          <cell r="AI64">
            <v>7102.23642235709</v>
          </cell>
          <cell r="AJ64">
            <v>6023.97506078879</v>
          </cell>
          <cell r="AK64">
            <v>6371.44300112618</v>
          </cell>
          <cell r="AL64">
            <v>7327.53333189615</v>
          </cell>
          <cell r="AM64">
            <v>8455.52567129021</v>
          </cell>
          <cell r="AN64">
            <v>8286.15000393632</v>
          </cell>
        </row>
        <row r="64"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4">
          <cell r="BX64">
            <v>4.35167803680694</v>
          </cell>
          <cell r="BY64">
            <v>2.97038688121435</v>
          </cell>
          <cell r="BZ64">
            <v>3.7033447882915</v>
          </cell>
          <cell r="CA64">
            <v>4.23036423800644</v>
          </cell>
          <cell r="CB64">
            <v>3.16342631134595</v>
          </cell>
          <cell r="CC64">
            <v>3.68913279866624</v>
          </cell>
          <cell r="CD64">
            <v>3.68487488809375</v>
          </cell>
          <cell r="CE64">
            <v>3.71455901967292</v>
          </cell>
          <cell r="CF64">
            <v>3.78631403914313</v>
          </cell>
          <cell r="CG64">
            <v>3.91614842065895</v>
          </cell>
          <cell r="CH64">
            <v>3.41003620260291</v>
          </cell>
          <cell r="CI64">
            <v>3.59242615098189</v>
          </cell>
          <cell r="CJ64">
            <v>4.15682962421079</v>
          </cell>
          <cell r="CK64">
            <v>4.81655788062175</v>
          </cell>
          <cell r="CL64">
            <v>4.62462886231086</v>
          </cell>
          <cell r="CM64">
            <v>4.84832661481317</v>
          </cell>
          <cell r="CN64">
            <v>4.85256257028272</v>
          </cell>
          <cell r="CO64">
            <v>4.88177520787504</v>
          </cell>
          <cell r="CP64">
            <v>4.93996345742203</v>
          </cell>
          <cell r="CQ64">
            <v>5.00785871646592</v>
          </cell>
          <cell r="CR64">
            <v>4.73763400078829</v>
          </cell>
          <cell r="CS64">
            <v>4.94495244079829</v>
          </cell>
          <cell r="CT64">
            <v>4.90502082198987</v>
          </cell>
          <cell r="CU64">
            <v>4.74684961959696</v>
          </cell>
          <cell r="CV64">
            <v>4.96870391234722</v>
          </cell>
          <cell r="CW64">
            <v>4.83984341569083</v>
          </cell>
          <cell r="CX64">
            <v>4.85911400502761</v>
          </cell>
          <cell r="CY64">
            <v>4.82950604207849</v>
          </cell>
          <cell r="CZ64">
            <v>4.80962220970323</v>
          </cell>
          <cell r="DA64">
            <v>4.90888707150405</v>
          </cell>
        </row>
        <row r="65">
          <cell r="A65">
            <v>6142.19703572584</v>
          </cell>
          <cell r="B65">
            <v>4723.28679355047</v>
          </cell>
          <cell r="C65">
            <v>4508.75397369677</v>
          </cell>
          <cell r="D65">
            <v>4639.61586697284</v>
          </cell>
          <cell r="E65">
            <v>5601.22225350547</v>
          </cell>
          <cell r="F65">
            <v>6308.50102650415</v>
          </cell>
          <cell r="G65">
            <v>6526.34485024343</v>
          </cell>
          <cell r="H65">
            <v>6821.03303773399</v>
          </cell>
          <cell r="I65">
            <v>6441.04540560076</v>
          </cell>
          <cell r="J65">
            <v>5373.89463627013</v>
          </cell>
          <cell r="K65">
            <v>6368.58718607998</v>
          </cell>
          <cell r="L65">
            <v>7448.55611174108</v>
          </cell>
          <cell r="M65">
            <v>7201.30316275077</v>
          </cell>
          <cell r="N65">
            <v>7617.12294696277</v>
          </cell>
          <cell r="O65">
            <v>7637.1016621141</v>
          </cell>
        </row>
        <row r="65">
          <cell r="Z65">
            <v>7034.38800834723</v>
          </cell>
          <cell r="AA65">
            <v>5409.37254003444</v>
          </cell>
          <cell r="AB65">
            <v>5552.34144182802</v>
          </cell>
          <cell r="AC65">
            <v>5713.49237564069</v>
          </cell>
          <cell r="AD65">
            <v>6897.67031522651</v>
          </cell>
          <cell r="AE65">
            <v>6308.50102650415</v>
          </cell>
          <cell r="AF65">
            <v>6526.34485024343</v>
          </cell>
          <cell r="AG65">
            <v>6821.03303773399</v>
          </cell>
          <cell r="AH65">
            <v>6441.04540560076</v>
          </cell>
          <cell r="AI65">
            <v>5373.89463627013</v>
          </cell>
          <cell r="AJ65">
            <v>6368.58718607998</v>
          </cell>
          <cell r="AK65">
            <v>7448.55611174108</v>
          </cell>
          <cell r="AL65">
            <v>7201.30316275077</v>
          </cell>
          <cell r="AM65">
            <v>7617.12294696277</v>
          </cell>
          <cell r="AN65">
            <v>7637.1016621141</v>
          </cell>
        </row>
        <row r="65"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5">
          <cell r="BX65">
            <v>3.93987965879675</v>
          </cell>
          <cell r="BY65">
            <v>3.071905787049</v>
          </cell>
          <cell r="BZ65">
            <v>3.0969255224078</v>
          </cell>
          <cell r="CA65">
            <v>3.21864145591177</v>
          </cell>
          <cell r="CB65">
            <v>3.8599897078382</v>
          </cell>
          <cell r="CC65">
            <v>3.5986541482398</v>
          </cell>
          <cell r="CD65">
            <v>3.63699780411242</v>
          </cell>
          <cell r="CE65">
            <v>3.8524555108325</v>
          </cell>
          <cell r="CF65">
            <v>3.60682130386498</v>
          </cell>
          <cell r="CG65">
            <v>3.00747912073467</v>
          </cell>
          <cell r="CH65">
            <v>3.51333597672259</v>
          </cell>
          <cell r="CI65">
            <v>4.28846696030355</v>
          </cell>
          <cell r="CJ65">
            <v>3.98227876504322</v>
          </cell>
          <cell r="CK65">
            <v>4.18486379945684</v>
          </cell>
          <cell r="CL65">
            <v>4.33465683453052</v>
          </cell>
          <cell r="CM65">
            <v>4.89159506947121</v>
          </cell>
          <cell r="CN65">
            <v>4.82443140095689</v>
          </cell>
          <cell r="CO65">
            <v>4.91193419121869</v>
          </cell>
          <cell r="CP65">
            <v>4.8633574081784</v>
          </cell>
          <cell r="CQ65">
            <v>4.89579722263438</v>
          </cell>
          <cell r="CR65">
            <v>4.80278563713315</v>
          </cell>
          <cell r="CS65">
            <v>4.91625175845976</v>
          </cell>
          <cell r="CT65">
            <v>4.85087022930423</v>
          </cell>
          <cell r="CU65">
            <v>4.89259052630696</v>
          </cell>
          <cell r="CV65">
            <v>4.89546175132988</v>
          </cell>
          <cell r="CW65">
            <v>4.96627256460925</v>
          </cell>
          <cell r="CX65">
            <v>4.75857765368478</v>
          </cell>
          <cell r="CY65">
            <v>4.95434872097718</v>
          </cell>
          <cell r="CZ65">
            <v>4.98674054682196</v>
          </cell>
          <cell r="DA65">
            <v>4.82704098531921</v>
          </cell>
        </row>
        <row r="66">
          <cell r="A66">
            <v>6664.1887415086</v>
          </cell>
          <cell r="B66">
            <v>6804.41122891622</v>
          </cell>
          <cell r="C66">
            <v>5377.51881731961</v>
          </cell>
          <cell r="D66">
            <v>4504.65532688358</v>
          </cell>
          <cell r="E66">
            <v>5685.8354290418</v>
          </cell>
          <cell r="F66">
            <v>6914.09605388389</v>
          </cell>
          <cell r="G66">
            <v>5762.49388967424</v>
          </cell>
          <cell r="H66">
            <v>5976.87077231186</v>
          </cell>
          <cell r="I66">
            <v>6821.5440837702</v>
          </cell>
          <cell r="J66">
            <v>6787.83535928492</v>
          </cell>
          <cell r="K66">
            <v>7148.58142653829</v>
          </cell>
          <cell r="L66">
            <v>6890.42949424111</v>
          </cell>
          <cell r="M66">
            <v>5973.18185342227</v>
          </cell>
          <cell r="N66">
            <v>6992.20847032907</v>
          </cell>
          <cell r="O66">
            <v>6330.4573216638</v>
          </cell>
        </row>
        <row r="66">
          <cell r="Z66">
            <v>7632.20214134517</v>
          </cell>
          <cell r="AA66">
            <v>7792.79278638368</v>
          </cell>
          <cell r="AB66">
            <v>6622.18891467547</v>
          </cell>
          <cell r="AC66">
            <v>5547.29413015632</v>
          </cell>
          <cell r="AD66">
            <v>7001.86789260505</v>
          </cell>
          <cell r="AE66">
            <v>6914.09605388389</v>
          </cell>
          <cell r="AF66">
            <v>5762.49388967424</v>
          </cell>
          <cell r="AG66">
            <v>5976.87077231186</v>
          </cell>
          <cell r="AH66">
            <v>6821.5440837702</v>
          </cell>
          <cell r="AI66">
            <v>6787.83535928492</v>
          </cell>
          <cell r="AJ66">
            <v>7148.58142653829</v>
          </cell>
          <cell r="AK66">
            <v>6890.42949424111</v>
          </cell>
          <cell r="AL66">
            <v>5973.18185342227</v>
          </cell>
          <cell r="AM66">
            <v>6992.20847032907</v>
          </cell>
          <cell r="AN66">
            <v>6330.4573216638</v>
          </cell>
        </row>
        <row r="66"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6">
          <cell r="BX66">
            <v>4.3057155655775</v>
          </cell>
          <cell r="BY66">
            <v>4.37946782773512</v>
          </cell>
          <cell r="BZ66">
            <v>3.68289150212832</v>
          </cell>
          <cell r="CA66">
            <v>3.14366329739088</v>
          </cell>
          <cell r="CB66">
            <v>3.96772035292858</v>
          </cell>
          <cell r="CC66">
            <v>4.01232757648607</v>
          </cell>
          <cell r="CD66">
            <v>3.25836255029049</v>
          </cell>
          <cell r="CE66">
            <v>3.34268451152211</v>
          </cell>
          <cell r="CF66">
            <v>3.80028163032162</v>
          </cell>
          <cell r="CG66">
            <v>3.82739479103464</v>
          </cell>
          <cell r="CH66">
            <v>4.0656449744152</v>
          </cell>
          <cell r="CI66">
            <v>3.86247774403962</v>
          </cell>
          <cell r="CJ66">
            <v>3.33751549601323</v>
          </cell>
          <cell r="CK66">
            <v>3.91746717844898</v>
          </cell>
          <cell r="CL66">
            <v>3.60010727290173</v>
          </cell>
          <cell r="CM66">
            <v>4.85636882755768</v>
          </cell>
          <cell r="CN66">
            <v>4.87504830786949</v>
          </cell>
          <cell r="CO66">
            <v>4.92628775987381</v>
          </cell>
          <cell r="CP66">
            <v>4.83450823840807</v>
          </cell>
          <cell r="CQ66">
            <v>4.83481646875847</v>
          </cell>
          <cell r="CR66">
            <v>4.72113219911624</v>
          </cell>
          <cell r="CS66">
            <v>4.84527250991473</v>
          </cell>
          <cell r="CT66">
            <v>4.8987537893118</v>
          </cell>
          <cell r="CU66">
            <v>4.91783601621161</v>
          </cell>
          <cell r="CV66">
            <v>4.85886881778746</v>
          </cell>
          <cell r="CW66">
            <v>4.81723188239591</v>
          </cell>
          <cell r="CX66">
            <v>4.88750752142184</v>
          </cell>
          <cell r="CY66">
            <v>4.9033126017681</v>
          </cell>
          <cell r="CZ66">
            <v>4.89008194900378</v>
          </cell>
          <cell r="DA66">
            <v>4.81755608229714</v>
          </cell>
        </row>
        <row r="67">
          <cell r="A67">
            <v>6525.07534573998</v>
          </cell>
          <cell r="B67">
            <v>5775.41073654278</v>
          </cell>
          <cell r="C67">
            <v>5260.88289974083</v>
          </cell>
          <cell r="D67">
            <v>4643.59408275208</v>
          </cell>
          <cell r="E67">
            <v>4882.74552084548</v>
          </cell>
          <cell r="F67">
            <v>5892.23544632173</v>
          </cell>
          <cell r="G67">
            <v>6109.16355409648</v>
          </cell>
          <cell r="H67">
            <v>6480.94373597797</v>
          </cell>
          <cell r="I67">
            <v>6730.18535302461</v>
          </cell>
          <cell r="J67">
            <v>6499.59254939547</v>
          </cell>
          <cell r="K67">
            <v>6820.58068670019</v>
          </cell>
          <cell r="L67">
            <v>6659.83087254088</v>
          </cell>
          <cell r="M67">
            <v>8101.54672503604</v>
          </cell>
          <cell r="N67">
            <v>7439.50778566263</v>
          </cell>
          <cell r="O67">
            <v>6822.90273269337</v>
          </cell>
        </row>
        <row r="67">
          <cell r="Z67">
            <v>7472.88169016079</v>
          </cell>
          <cell r="AA67">
            <v>6614.32379849003</v>
          </cell>
          <cell r="AB67">
            <v>6478.55667336085</v>
          </cell>
          <cell r="AC67">
            <v>5718.39138154443</v>
          </cell>
          <cell r="AD67">
            <v>6012.89634862517</v>
          </cell>
          <cell r="AE67">
            <v>5892.23544632173</v>
          </cell>
          <cell r="AF67">
            <v>6109.16355409648</v>
          </cell>
          <cell r="AG67">
            <v>6480.94373597797</v>
          </cell>
          <cell r="AH67">
            <v>6730.18535302461</v>
          </cell>
          <cell r="AI67">
            <v>6499.59254939547</v>
          </cell>
          <cell r="AJ67">
            <v>6820.58068670019</v>
          </cell>
          <cell r="AK67">
            <v>6659.83087254088</v>
          </cell>
          <cell r="AL67">
            <v>8101.54672503604</v>
          </cell>
          <cell r="AM67">
            <v>7439.50778566263</v>
          </cell>
          <cell r="AN67">
            <v>6822.90273269337</v>
          </cell>
        </row>
        <row r="67"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7">
          <cell r="BX67">
            <v>4.25353107941652</v>
          </cell>
          <cell r="BY67">
            <v>3.89495432443346</v>
          </cell>
          <cell r="BZ67">
            <v>3.6704255546779</v>
          </cell>
          <cell r="CA67">
            <v>3.25156930033778</v>
          </cell>
          <cell r="CB67">
            <v>3.47001995426994</v>
          </cell>
          <cell r="CC67">
            <v>3.38969307577838</v>
          </cell>
          <cell r="CD67">
            <v>3.39177812827209</v>
          </cell>
          <cell r="CE67">
            <v>3.66640553267701</v>
          </cell>
          <cell r="CF67">
            <v>3.80519516167301</v>
          </cell>
          <cell r="CG67">
            <v>3.68651533857558</v>
          </cell>
          <cell r="CH67">
            <v>3.92324117542168</v>
          </cell>
          <cell r="CI67">
            <v>3.78777393612867</v>
          </cell>
          <cell r="CJ67">
            <v>4.40025341356139</v>
          </cell>
          <cell r="CK67">
            <v>4.12679548344466</v>
          </cell>
          <cell r="CL67">
            <v>3.78766936492713</v>
          </cell>
          <cell r="CM67">
            <v>4.81332993316283</v>
          </cell>
          <cell r="CN67">
            <v>4.65254109674114</v>
          </cell>
          <cell r="CO67">
            <v>4.83580720370516</v>
          </cell>
          <cell r="CP67">
            <v>4.81823521375784</v>
          </cell>
          <cell r="CQ67">
            <v>4.74743339907861</v>
          </cell>
          <cell r="CR67">
            <v>4.76241077022391</v>
          </cell>
          <cell r="CS67">
            <v>4.93470792068336</v>
          </cell>
          <cell r="CT67">
            <v>4.84289314897243</v>
          </cell>
          <cell r="CU67">
            <v>4.84570782771164</v>
          </cell>
          <cell r="CV67">
            <v>4.83033467641464</v>
          </cell>
          <cell r="CW67">
            <v>4.763031787692</v>
          </cell>
          <cell r="CX67">
            <v>4.81710690427652</v>
          </cell>
          <cell r="CY67">
            <v>5.0442591229744</v>
          </cell>
          <cell r="CZ67">
            <v>4.9389927834251</v>
          </cell>
          <cell r="DA67">
            <v>4.93519428391806</v>
          </cell>
        </row>
        <row r="68">
          <cell r="A68">
            <v>6813.26457304948</v>
          </cell>
          <cell r="B68">
            <v>5889.99527511628</v>
          </cell>
          <cell r="C68">
            <v>4412.3634102427</v>
          </cell>
          <cell r="D68">
            <v>5574.53031521627</v>
          </cell>
          <cell r="E68">
            <v>4439.46203234934</v>
          </cell>
          <cell r="F68">
            <v>6472.86566233025</v>
          </cell>
          <cell r="G68">
            <v>5690.80305664338</v>
          </cell>
          <cell r="H68">
            <v>6824.38875015228</v>
          </cell>
          <cell r="I68">
            <v>5788.52367463335</v>
          </cell>
          <cell r="J68">
            <v>6092.0244392515</v>
          </cell>
          <cell r="K68">
            <v>6117.59570956684</v>
          </cell>
          <cell r="L68">
            <v>7151.15020404743</v>
          </cell>
          <cell r="M68">
            <v>7239.10195350967</v>
          </cell>
          <cell r="N68">
            <v>7427.16566291205</v>
          </cell>
          <cell r="O68">
            <v>6914.91130532302</v>
          </cell>
        </row>
        <row r="68">
          <cell r="Z68">
            <v>7802.93213187235</v>
          </cell>
          <cell r="AA68">
            <v>6745.55242879857</v>
          </cell>
          <cell r="AB68">
            <v>5433.64050511926</v>
          </cell>
          <cell r="AC68">
            <v>6864.80031256272</v>
          </cell>
          <cell r="AD68">
            <v>5467.01132184976</v>
          </cell>
          <cell r="AE68">
            <v>6472.86566233025</v>
          </cell>
          <cell r="AF68">
            <v>5690.80305664338</v>
          </cell>
          <cell r="AG68">
            <v>6824.38875015228</v>
          </cell>
          <cell r="AH68">
            <v>5788.52367463335</v>
          </cell>
          <cell r="AI68">
            <v>6092.0244392515</v>
          </cell>
          <cell r="AJ68">
            <v>6117.59570956684</v>
          </cell>
          <cell r="AK68">
            <v>7151.15020404743</v>
          </cell>
          <cell r="AL68">
            <v>7239.10195350967</v>
          </cell>
          <cell r="AM68">
            <v>7427.16566291205</v>
          </cell>
          <cell r="AN68">
            <v>6914.91130532302</v>
          </cell>
        </row>
        <row r="68"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8">
          <cell r="BX68">
            <v>4.41052789177554</v>
          </cell>
          <cell r="BY68">
            <v>3.915390296739</v>
          </cell>
          <cell r="BZ68">
            <v>3.1002460676233</v>
          </cell>
          <cell r="CA68">
            <v>3.90336566137988</v>
          </cell>
          <cell r="CB68">
            <v>3.03390604284529</v>
          </cell>
          <cell r="CC68">
            <v>3.68093408389805</v>
          </cell>
          <cell r="CD68">
            <v>3.13331054165327</v>
          </cell>
          <cell r="CE68">
            <v>3.76442720059385</v>
          </cell>
          <cell r="CF68">
            <v>3.25786951517403</v>
          </cell>
          <cell r="CG68">
            <v>3.38387908110132</v>
          </cell>
          <cell r="CH68">
            <v>3.55833012578374</v>
          </cell>
          <cell r="CI68">
            <v>4.13509892871609</v>
          </cell>
          <cell r="CJ68">
            <v>4.086756981841</v>
          </cell>
          <cell r="CK68">
            <v>4.16730687699015</v>
          </cell>
          <cell r="CL68">
            <v>3.86249703670363</v>
          </cell>
          <cell r="CM68">
            <v>4.84701531795528</v>
          </cell>
          <cell r="CN68">
            <v>4.72008258633742</v>
          </cell>
          <cell r="CO68">
            <v>4.80177572704983</v>
          </cell>
          <cell r="CP68">
            <v>4.81832185882484</v>
          </cell>
          <cell r="CQ68">
            <v>4.93690740551093</v>
          </cell>
          <cell r="CR68">
            <v>4.81776585038772</v>
          </cell>
          <cell r="CS68">
            <v>4.97596425372225</v>
          </cell>
          <cell r="CT68">
            <v>4.96674646196366</v>
          </cell>
          <cell r="CU68">
            <v>4.86789569003074</v>
          </cell>
          <cell r="CV68">
            <v>4.93235057037718</v>
          </cell>
          <cell r="CW68">
            <v>4.71022518937939</v>
          </cell>
          <cell r="CX68">
            <v>4.73802263926469</v>
          </cell>
          <cell r="CY68">
            <v>4.85303044079669</v>
          </cell>
          <cell r="CZ68">
            <v>4.88286552373318</v>
          </cell>
          <cell r="DA68">
            <v>4.90484841808584</v>
          </cell>
        </row>
        <row r="69">
          <cell r="A69">
            <v>5815.98351527344</v>
          </cell>
          <cell r="B69">
            <v>5587.66951719798</v>
          </cell>
          <cell r="C69">
            <v>4520.17856942056</v>
          </cell>
          <cell r="D69">
            <v>5102.20271396884</v>
          </cell>
          <cell r="E69">
            <v>5167.92943332705</v>
          </cell>
          <cell r="F69">
            <v>7507.44310756497</v>
          </cell>
          <cell r="G69">
            <v>6166.71447460298</v>
          </cell>
          <cell r="H69">
            <v>5468.5720976518</v>
          </cell>
          <cell r="I69">
            <v>6470.78476058026</v>
          </cell>
          <cell r="J69">
            <v>6721.88050164468</v>
          </cell>
          <cell r="K69">
            <v>5706.49414733974</v>
          </cell>
          <cell r="L69">
            <v>6206.88977049028</v>
          </cell>
          <cell r="M69">
            <v>6891.63466312055</v>
          </cell>
          <cell r="N69">
            <v>6921.94570128801</v>
          </cell>
          <cell r="O69">
            <v>6946.4818494643</v>
          </cell>
        </row>
        <row r="69">
          <cell r="Z69">
            <v>6660.790016768</v>
          </cell>
          <cell r="AA69">
            <v>6399.31204058808</v>
          </cell>
          <cell r="AB69">
            <v>5566.41035236593</v>
          </cell>
          <cell r="AC69">
            <v>6283.14867891301</v>
          </cell>
          <cell r="AD69">
            <v>6364.08837752086</v>
          </cell>
          <cell r="AE69">
            <v>7507.44310756497</v>
          </cell>
          <cell r="AF69">
            <v>6166.71447460298</v>
          </cell>
          <cell r="AG69">
            <v>5468.5720976518</v>
          </cell>
          <cell r="AH69">
            <v>6470.78476058026</v>
          </cell>
          <cell r="AI69">
            <v>6721.88050164468</v>
          </cell>
          <cell r="AJ69">
            <v>5706.49414733974</v>
          </cell>
          <cell r="AK69">
            <v>6206.88977049028</v>
          </cell>
          <cell r="AL69">
            <v>6891.63466312055</v>
          </cell>
          <cell r="AM69">
            <v>6921.94570128801</v>
          </cell>
          <cell r="AN69">
            <v>6946.4818494643</v>
          </cell>
        </row>
        <row r="69"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69">
          <cell r="BX69">
            <v>3.74868015075121</v>
          </cell>
          <cell r="BY69">
            <v>3.60236574227869</v>
          </cell>
          <cell r="BZ69">
            <v>3.08838989748042</v>
          </cell>
          <cell r="CA69">
            <v>3.55569402126857</v>
          </cell>
          <cell r="CB69">
            <v>3.54116845518486</v>
          </cell>
          <cell r="CC69">
            <v>4.15700607783249</v>
          </cell>
          <cell r="CD69">
            <v>3.47007857117648</v>
          </cell>
          <cell r="CE69">
            <v>3.09468531019976</v>
          </cell>
          <cell r="CF69">
            <v>3.62598785681965</v>
          </cell>
          <cell r="CG69">
            <v>3.82384711658299</v>
          </cell>
          <cell r="CH69">
            <v>3.19213967132754</v>
          </cell>
          <cell r="CI69">
            <v>3.57356503344441</v>
          </cell>
          <cell r="CJ69">
            <v>3.74950417203037</v>
          </cell>
          <cell r="CK69">
            <v>3.86751796975478</v>
          </cell>
          <cell r="CL69">
            <v>3.97114806869828</v>
          </cell>
          <cell r="CM69">
            <v>4.86804396163545</v>
          </cell>
          <cell r="CN69">
            <v>4.86690219964886</v>
          </cell>
          <cell r="CO69">
            <v>4.93799028872362</v>
          </cell>
          <cell r="CP69">
            <v>4.84127876770544</v>
          </cell>
          <cell r="CQ69">
            <v>4.92375858116021</v>
          </cell>
          <cell r="CR69">
            <v>4.94787279496221</v>
          </cell>
          <cell r="CS69">
            <v>4.86879700359902</v>
          </cell>
          <cell r="CT69">
            <v>4.84132886121076</v>
          </cell>
          <cell r="CU69">
            <v>4.88919933719708</v>
          </cell>
          <cell r="CV69">
            <v>4.81612114761189</v>
          </cell>
          <cell r="CW69">
            <v>4.89772759039548</v>
          </cell>
          <cell r="CX69">
            <v>4.75860304604768</v>
          </cell>
          <cell r="CY69">
            <v>5.03565004640075</v>
          </cell>
          <cell r="CZ69">
            <v>4.90346391312352</v>
          </cell>
          <cell r="DA69">
            <v>4.79243201023688</v>
          </cell>
        </row>
        <row r="70">
          <cell r="A70">
            <v>6715.59152137747</v>
          </cell>
          <cell r="B70">
            <v>5750.38469530712</v>
          </cell>
          <cell r="C70">
            <v>5052.98977962899</v>
          </cell>
          <cell r="D70">
            <v>4997.86445008959</v>
          </cell>
          <cell r="E70">
            <v>5220.80468761852</v>
          </cell>
          <cell r="F70">
            <v>5745.87033346209</v>
          </cell>
          <cell r="G70">
            <v>6899.44459356094</v>
          </cell>
          <cell r="H70">
            <v>5472.665422007</v>
          </cell>
          <cell r="I70">
            <v>5831.88356554365</v>
          </cell>
          <cell r="J70">
            <v>6414.82183266016</v>
          </cell>
          <cell r="K70">
            <v>6888.12941309204</v>
          </cell>
          <cell r="L70">
            <v>7737.18804568876</v>
          </cell>
          <cell r="M70">
            <v>6884.23769341451</v>
          </cell>
          <cell r="N70">
            <v>7038.24958000375</v>
          </cell>
          <cell r="O70">
            <v>6654.4499303022</v>
          </cell>
        </row>
        <row r="70">
          <cell r="Z70">
            <v>7691.07148340667</v>
          </cell>
          <cell r="AA70">
            <v>6585.66257460865</v>
          </cell>
          <cell r="AB70">
            <v>6222.5450140417</v>
          </cell>
          <cell r="AC70">
            <v>6154.66048242129</v>
          </cell>
          <cell r="AD70">
            <v>6429.20203583143</v>
          </cell>
          <cell r="AE70">
            <v>5745.87033346209</v>
          </cell>
          <cell r="AF70">
            <v>6899.44459356094</v>
          </cell>
          <cell r="AG70">
            <v>5472.665422007</v>
          </cell>
          <cell r="AH70">
            <v>5831.88356554365</v>
          </cell>
          <cell r="AI70">
            <v>6414.82183266016</v>
          </cell>
          <cell r="AJ70">
            <v>6888.12941309204</v>
          </cell>
          <cell r="AK70">
            <v>7737.18804568876</v>
          </cell>
          <cell r="AL70">
            <v>6884.23769341451</v>
          </cell>
          <cell r="AM70">
            <v>7038.24958000375</v>
          </cell>
          <cell r="AN70">
            <v>6654.4499303022</v>
          </cell>
        </row>
        <row r="70"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0">
          <cell r="BX70">
            <v>4.33031107472444</v>
          </cell>
          <cell r="BY70">
            <v>3.62361942322683</v>
          </cell>
          <cell r="BZ70">
            <v>3.42865092685629</v>
          </cell>
          <cell r="CA70">
            <v>3.47241202773187</v>
          </cell>
          <cell r="CB70">
            <v>3.68171310205802</v>
          </cell>
          <cell r="CC70">
            <v>3.1896922572576</v>
          </cell>
          <cell r="CD70">
            <v>3.80860386220892</v>
          </cell>
          <cell r="CE70">
            <v>3.14428367642226</v>
          </cell>
          <cell r="CF70">
            <v>3.27640533169878</v>
          </cell>
          <cell r="CG70">
            <v>3.49984302728156</v>
          </cell>
          <cell r="CH70">
            <v>3.94168323614776</v>
          </cell>
          <cell r="CI70">
            <v>4.34993965929934</v>
          </cell>
          <cell r="CJ70">
            <v>3.9980269005343</v>
          </cell>
          <cell r="CK70">
            <v>3.93954856527471</v>
          </cell>
          <cell r="CL70">
            <v>3.8507037607279</v>
          </cell>
          <cell r="CM70">
            <v>4.8660311829914</v>
          </cell>
          <cell r="CN70">
            <v>4.97925114532149</v>
          </cell>
          <cell r="CO70">
            <v>4.97223803044085</v>
          </cell>
          <cell r="CP70">
            <v>4.85601460276505</v>
          </cell>
          <cell r="CQ70">
            <v>4.78425441219653</v>
          </cell>
          <cell r="CR70">
            <v>4.93530699296065</v>
          </cell>
          <cell r="CS70">
            <v>4.96312785772398</v>
          </cell>
          <cell r="CT70">
            <v>4.76852772806115</v>
          </cell>
          <cell r="CU70">
            <v>4.87661372013028</v>
          </cell>
          <cell r="CV70">
            <v>5.02161216919097</v>
          </cell>
          <cell r="CW70">
            <v>4.78769761610074</v>
          </cell>
          <cell r="CX70">
            <v>4.87311942875429</v>
          </cell>
          <cell r="CY70">
            <v>4.71755834982411</v>
          </cell>
          <cell r="CZ70">
            <v>4.89469167397089</v>
          </cell>
          <cell r="DA70">
            <v>4.73455524104366</v>
          </cell>
        </row>
        <row r="71">
          <cell r="A71">
            <v>7951.78434534916</v>
          </cell>
          <cell r="B71">
            <v>5595.64910697556</v>
          </cell>
          <cell r="C71">
            <v>4093.83281379653</v>
          </cell>
          <cell r="D71">
            <v>4274.52937835393</v>
          </cell>
          <cell r="E71">
            <v>5121.22357268263</v>
          </cell>
          <cell r="F71">
            <v>6000.73410478869</v>
          </cell>
          <cell r="G71">
            <v>6328.11445963904</v>
          </cell>
          <cell r="H71">
            <v>6277.88993771609</v>
          </cell>
          <cell r="I71">
            <v>6489.177516368</v>
          </cell>
          <cell r="J71">
            <v>7056.83930377714</v>
          </cell>
          <cell r="K71">
            <v>7205.03775680616</v>
          </cell>
          <cell r="L71">
            <v>7861.59166221893</v>
          </cell>
          <cell r="M71">
            <v>7530.169366272</v>
          </cell>
          <cell r="N71">
            <v>7067.43195242317</v>
          </cell>
          <cell r="O71">
            <v>6497.02069994585</v>
          </cell>
        </row>
        <row r="71">
          <cell r="Z71">
            <v>9106.8287322172</v>
          </cell>
          <cell r="AA71">
            <v>6408.4507136584</v>
          </cell>
          <cell r="AB71">
            <v>5041.38343333049</v>
          </cell>
          <cell r="AC71">
            <v>5263.90367498506</v>
          </cell>
          <cell r="AD71">
            <v>6306.57206877013</v>
          </cell>
          <cell r="AE71">
            <v>6000.73410478869</v>
          </cell>
          <cell r="AF71">
            <v>6328.11445963904</v>
          </cell>
          <cell r="AG71">
            <v>6277.88993771609</v>
          </cell>
          <cell r="AH71">
            <v>6489.177516368</v>
          </cell>
          <cell r="AI71">
            <v>7056.83930377714</v>
          </cell>
          <cell r="AJ71">
            <v>7205.03775680616</v>
          </cell>
          <cell r="AK71">
            <v>7861.59166221893</v>
          </cell>
          <cell r="AL71">
            <v>7530.169366272</v>
          </cell>
          <cell r="AM71">
            <v>7067.43195242317</v>
          </cell>
          <cell r="AN71">
            <v>6497.02069994585</v>
          </cell>
        </row>
        <row r="71"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1">
          <cell r="BX71">
            <v>5.17039429165614</v>
          </cell>
          <cell r="BY71">
            <v>3.78672867395071</v>
          </cell>
          <cell r="BZ71">
            <v>2.87720828825184</v>
          </cell>
          <cell r="CA71">
            <v>3.02224817876456</v>
          </cell>
          <cell r="CB71">
            <v>3.50452371997561</v>
          </cell>
          <cell r="CC71">
            <v>3.41210138176197</v>
          </cell>
          <cell r="CD71">
            <v>3.56793874698481</v>
          </cell>
          <cell r="CE71">
            <v>3.63968327448075</v>
          </cell>
          <cell r="CF71">
            <v>3.64798605479773</v>
          </cell>
          <cell r="CG71">
            <v>4.14617300622995</v>
          </cell>
          <cell r="CH71">
            <v>4.02247038284421</v>
          </cell>
          <cell r="CI71">
            <v>4.39427082270454</v>
          </cell>
          <cell r="CJ71">
            <v>4.3066506246596</v>
          </cell>
          <cell r="CK71">
            <v>4.04750021723423</v>
          </cell>
          <cell r="CL71">
            <v>3.65137410725203</v>
          </cell>
          <cell r="CM71">
            <v>4.82559245916094</v>
          </cell>
          <cell r="CN71">
            <v>4.63656119232455</v>
          </cell>
          <cell r="CO71">
            <v>4.80048992726103</v>
          </cell>
          <cell r="CP71">
            <v>4.77182979392644</v>
          </cell>
          <cell r="CQ71">
            <v>4.93027898255639</v>
          </cell>
          <cell r="CR71">
            <v>4.81825290955756</v>
          </cell>
          <cell r="CS71">
            <v>4.85919213273305</v>
          </cell>
          <cell r="CT71">
            <v>4.72560307103917</v>
          </cell>
          <cell r="CU71">
            <v>4.87352974242119</v>
          </cell>
          <cell r="CV71">
            <v>4.66304861921286</v>
          </cell>
          <cell r="CW71">
            <v>4.90738963669987</v>
          </cell>
          <cell r="CX71">
            <v>4.9015202209349</v>
          </cell>
          <cell r="CY71">
            <v>4.79040507380735</v>
          </cell>
          <cell r="CZ71">
            <v>4.78389777089226</v>
          </cell>
          <cell r="DA71">
            <v>4.87489262653957</v>
          </cell>
        </row>
        <row r="72">
          <cell r="A72">
            <v>6870.86873913299</v>
          </cell>
          <cell r="B72">
            <v>5547.21603713443</v>
          </cell>
          <cell r="C72">
            <v>4338.7144052094</v>
          </cell>
          <cell r="D72">
            <v>5446.39629734752</v>
          </cell>
          <cell r="E72">
            <v>4497.2495207479</v>
          </cell>
          <cell r="F72">
            <v>6081.92137422498</v>
          </cell>
          <cell r="G72">
            <v>6411.03356049458</v>
          </cell>
          <cell r="H72">
            <v>6842.79497813442</v>
          </cell>
          <cell r="I72">
            <v>6226.81497268699</v>
          </cell>
          <cell r="J72">
            <v>6931.34732226453</v>
          </cell>
          <cell r="K72">
            <v>6333.26600136159</v>
          </cell>
          <cell r="L72">
            <v>7267.2733801178</v>
          </cell>
          <cell r="M72">
            <v>6926.78656777438</v>
          </cell>
          <cell r="N72">
            <v>7239.39455374954</v>
          </cell>
          <cell r="O72">
            <v>7285.27402242395</v>
          </cell>
        </row>
        <row r="72">
          <cell r="Z72">
            <v>7868.90364870449</v>
          </cell>
          <cell r="AA72">
            <v>6352.98244982443</v>
          </cell>
          <cell r="AB72">
            <v>5342.94484392742</v>
          </cell>
          <cell r="AC72">
            <v>6707.00864291939</v>
          </cell>
          <cell r="AD72">
            <v>5538.17419046629</v>
          </cell>
          <cell r="AE72">
            <v>6081.92137422498</v>
          </cell>
          <cell r="AF72">
            <v>6411.03356049458</v>
          </cell>
          <cell r="AG72">
            <v>6842.79497813442</v>
          </cell>
          <cell r="AH72">
            <v>6226.81497268699</v>
          </cell>
          <cell r="AI72">
            <v>6931.34732226453</v>
          </cell>
          <cell r="AJ72">
            <v>6333.26600136159</v>
          </cell>
          <cell r="AK72">
            <v>7267.2733801178</v>
          </cell>
          <cell r="AL72">
            <v>6926.78656777438</v>
          </cell>
          <cell r="AM72">
            <v>7239.39455374954</v>
          </cell>
          <cell r="AN72">
            <v>7285.27402242395</v>
          </cell>
        </row>
        <row r="72"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2">
          <cell r="BX72">
            <v>4.42028204424442</v>
          </cell>
          <cell r="BY72">
            <v>3.61186815288722</v>
          </cell>
          <cell r="BZ72">
            <v>3.00145320791655</v>
          </cell>
          <cell r="CA72">
            <v>3.79087584298625</v>
          </cell>
          <cell r="CB72">
            <v>3.03763151746995</v>
          </cell>
          <cell r="CC72">
            <v>3.36799325213039</v>
          </cell>
          <cell r="CD72">
            <v>3.64569871596766</v>
          </cell>
          <cell r="CE72">
            <v>3.81009896796858</v>
          </cell>
          <cell r="CF72">
            <v>3.52409363556019</v>
          </cell>
          <cell r="CG72">
            <v>3.88866410957664</v>
          </cell>
          <cell r="CH72">
            <v>3.49916923791936</v>
          </cell>
          <cell r="CI72">
            <v>4.06063848465691</v>
          </cell>
          <cell r="CJ72">
            <v>4.00118314925</v>
          </cell>
          <cell r="CK72">
            <v>3.99606765950698</v>
          </cell>
          <cell r="CL72">
            <v>4.15714939544355</v>
          </cell>
          <cell r="CM72">
            <v>4.8772091730002</v>
          </cell>
          <cell r="CN72">
            <v>4.81895535291581</v>
          </cell>
          <cell r="CO72">
            <v>4.87703923327761</v>
          </cell>
          <cell r="CP72">
            <v>4.84726139975861</v>
          </cell>
          <cell r="CQ72">
            <v>4.99503639154954</v>
          </cell>
          <cell r="CR72">
            <v>4.94739657658399</v>
          </cell>
          <cell r="CS72">
            <v>4.81786260375119</v>
          </cell>
          <cell r="CT72">
            <v>4.92044528484614</v>
          </cell>
          <cell r="CU72">
            <v>4.84089493999659</v>
          </cell>
          <cell r="CV72">
            <v>4.88342323446544</v>
          </cell>
          <cell r="CW72">
            <v>4.95872377772669</v>
          </cell>
          <cell r="CX72">
            <v>4.90325304824624</v>
          </cell>
          <cell r="CY72">
            <v>4.74297145071063</v>
          </cell>
          <cell r="CZ72">
            <v>4.96336883443876</v>
          </cell>
          <cell r="DA72">
            <v>4.80128399470869</v>
          </cell>
        </row>
        <row r="73">
          <cell r="A73">
            <v>5743.70735410281</v>
          </cell>
          <cell r="B73">
            <v>5714.4659131063</v>
          </cell>
          <cell r="C73">
            <v>4976.83235591872</v>
          </cell>
          <cell r="D73">
            <v>5716.4837089493</v>
          </cell>
          <cell r="E73">
            <v>5257.23128076647</v>
          </cell>
          <cell r="F73">
            <v>6752.37869986042</v>
          </cell>
          <cell r="G73">
            <v>5426.70063244404</v>
          </cell>
          <cell r="H73">
            <v>6329.2489399797</v>
          </cell>
          <cell r="I73">
            <v>6707.46271959615</v>
          </cell>
          <cell r="J73">
            <v>6808.1020578373</v>
          </cell>
          <cell r="K73">
            <v>6769.6386238167</v>
          </cell>
          <cell r="L73">
            <v>6572.15028485549</v>
          </cell>
          <cell r="M73">
            <v>6027.28340262847</v>
          </cell>
          <cell r="N73">
            <v>6695.15709192872</v>
          </cell>
          <cell r="O73">
            <v>7111.21302119954</v>
          </cell>
        </row>
        <row r="73">
          <cell r="Z73">
            <v>6578.01530953036</v>
          </cell>
          <cell r="AA73">
            <v>6544.52637378047</v>
          </cell>
          <cell r="AB73">
            <v>6128.76034044092</v>
          </cell>
          <cell r="AC73">
            <v>7039.60996406069</v>
          </cell>
          <cell r="AD73">
            <v>6474.05985772632</v>
          </cell>
          <cell r="AE73">
            <v>6752.37869986042</v>
          </cell>
          <cell r="AF73">
            <v>5426.70063244404</v>
          </cell>
          <cell r="AG73">
            <v>6329.2489399797</v>
          </cell>
          <cell r="AH73">
            <v>6707.46271959615</v>
          </cell>
          <cell r="AI73">
            <v>6808.1020578373</v>
          </cell>
          <cell r="AJ73">
            <v>6769.6386238167</v>
          </cell>
          <cell r="AK73">
            <v>6572.15028485549</v>
          </cell>
          <cell r="AL73">
            <v>6027.28340262847</v>
          </cell>
          <cell r="AM73">
            <v>6695.15709192872</v>
          </cell>
          <cell r="AN73">
            <v>7111.21302119954</v>
          </cell>
        </row>
        <row r="73"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3">
          <cell r="BX73">
            <v>3.78410595720928</v>
          </cell>
          <cell r="BY73">
            <v>3.68329682705524</v>
          </cell>
          <cell r="BZ73">
            <v>3.48940387872653</v>
          </cell>
          <cell r="CA73">
            <v>4.02812784760343</v>
          </cell>
          <cell r="CB73">
            <v>3.71988548779415</v>
          </cell>
          <cell r="CC73">
            <v>3.84618431093718</v>
          </cell>
          <cell r="CD73">
            <v>3.05319487314019</v>
          </cell>
          <cell r="CE73">
            <v>3.5539838239649</v>
          </cell>
          <cell r="CF73">
            <v>3.80974499507951</v>
          </cell>
          <cell r="CG73">
            <v>3.94823106430625</v>
          </cell>
          <cell r="CH73">
            <v>3.88432695040191</v>
          </cell>
          <cell r="CI73">
            <v>3.72247790685908</v>
          </cell>
          <cell r="CJ73">
            <v>3.52022922430633</v>
          </cell>
          <cell r="CK73">
            <v>3.78259386326807</v>
          </cell>
          <cell r="CL73">
            <v>4.11495457502196</v>
          </cell>
          <cell r="CM73">
            <v>4.76254099539773</v>
          </cell>
          <cell r="CN73">
            <v>4.86797835882513</v>
          </cell>
          <cell r="CO73">
            <v>4.81203231381575</v>
          </cell>
          <cell r="CP73">
            <v>4.78798175503215</v>
          </cell>
          <cell r="CQ73">
            <v>4.76819793333438</v>
          </cell>
          <cell r="CR73">
            <v>4.80987549614926</v>
          </cell>
          <cell r="CS73">
            <v>4.86954602747279</v>
          </cell>
          <cell r="CT73">
            <v>4.87914658975392</v>
          </cell>
          <cell r="CU73">
            <v>4.82358011216204</v>
          </cell>
          <cell r="CV73">
            <v>4.72422563452759</v>
          </cell>
          <cell r="CW73">
            <v>4.77481822991891</v>
          </cell>
          <cell r="CX73">
            <v>4.8370713384778</v>
          </cell>
          <cell r="CY73">
            <v>4.69091759668994</v>
          </cell>
          <cell r="CZ73">
            <v>4.84929040899534</v>
          </cell>
          <cell r="DA73">
            <v>4.7346270889133</v>
          </cell>
        </row>
        <row r="74">
          <cell r="A74">
            <v>4781.00147881321</v>
          </cell>
          <cell r="B74">
            <v>5298.7748614598</v>
          </cell>
          <cell r="C74">
            <v>4929.8250104117</v>
          </cell>
          <cell r="D74">
            <v>4051.65118833424</v>
          </cell>
          <cell r="E74">
            <v>5312.7508535782</v>
          </cell>
          <cell r="F74">
            <v>5960.64528437296</v>
          </cell>
          <cell r="G74">
            <v>5985.78575205111</v>
          </cell>
          <cell r="H74">
            <v>7397.93553155891</v>
          </cell>
          <cell r="I74">
            <v>7422.0462944719</v>
          </cell>
          <cell r="J74">
            <v>7046.31354292055</v>
          </cell>
          <cell r="K74">
            <v>6133.55432699378</v>
          </cell>
          <cell r="L74">
            <v>5786.30680591185</v>
          </cell>
          <cell r="M74">
            <v>7330.09789788824</v>
          </cell>
          <cell r="N74">
            <v>8413.03687649029</v>
          </cell>
          <cell r="O74">
            <v>7749.43418321383</v>
          </cell>
        </row>
        <row r="74">
          <cell r="Z74">
            <v>5475.4706296197</v>
          </cell>
          <cell r="AA74">
            <v>6068.453702736</v>
          </cell>
          <cell r="AB74">
            <v>6070.87276572479</v>
          </cell>
          <cell r="AC74">
            <v>4989.43853048055</v>
          </cell>
          <cell r="AD74">
            <v>6542.42988340382</v>
          </cell>
          <cell r="AE74">
            <v>5960.64528437296</v>
          </cell>
          <cell r="AF74">
            <v>5985.78575205111</v>
          </cell>
          <cell r="AG74">
            <v>7397.93553155891</v>
          </cell>
          <cell r="AH74">
            <v>7422.0462944719</v>
          </cell>
          <cell r="AI74">
            <v>7046.31354292055</v>
          </cell>
          <cell r="AJ74">
            <v>6133.55432699378</v>
          </cell>
          <cell r="AK74">
            <v>5786.30680591185</v>
          </cell>
          <cell r="AL74">
            <v>7330.09789788824</v>
          </cell>
          <cell r="AM74">
            <v>8413.03687649029</v>
          </cell>
          <cell r="AN74">
            <v>7749.43418321383</v>
          </cell>
        </row>
        <row r="74"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4">
          <cell r="BX74">
            <v>3.1262688463187</v>
          </cell>
          <cell r="BY74">
            <v>3.40766716659431</v>
          </cell>
          <cell r="BZ74">
            <v>3.40022512555412</v>
          </cell>
          <cell r="CA74">
            <v>2.83683747124186</v>
          </cell>
          <cell r="CB74">
            <v>3.77874458107161</v>
          </cell>
          <cell r="CC74">
            <v>3.29815723136135</v>
          </cell>
          <cell r="CD74">
            <v>3.36462439846094</v>
          </cell>
          <cell r="CE74">
            <v>4.16718137169005</v>
          </cell>
          <cell r="CF74">
            <v>4.16067301570841</v>
          </cell>
          <cell r="CG74">
            <v>3.91913137029878</v>
          </cell>
          <cell r="CH74">
            <v>3.36437302820487</v>
          </cell>
          <cell r="CI74">
            <v>3.23646112010966</v>
          </cell>
          <cell r="CJ74">
            <v>4.07577642043825</v>
          </cell>
          <cell r="CK74">
            <v>4.64163007498791</v>
          </cell>
          <cell r="CL74">
            <v>4.21779021840587</v>
          </cell>
          <cell r="CM74">
            <v>4.79846428239304</v>
          </cell>
          <cell r="CN74">
            <v>4.87896843870974</v>
          </cell>
          <cell r="CO74">
            <v>4.89159614764122</v>
          </cell>
          <cell r="CP74">
            <v>4.8186386222797</v>
          </cell>
          <cell r="CQ74">
            <v>4.74349748955509</v>
          </cell>
          <cell r="CR74">
            <v>4.95141191887288</v>
          </cell>
          <cell r="CS74">
            <v>4.87406945833823</v>
          </cell>
          <cell r="CT74">
            <v>4.86379514520599</v>
          </cell>
          <cell r="CU74">
            <v>4.8872798541824</v>
          </cell>
          <cell r="CV74">
            <v>4.92582840091668</v>
          </cell>
          <cell r="CW74">
            <v>4.99476671856635</v>
          </cell>
          <cell r="CX74">
            <v>4.89821900228033</v>
          </cell>
          <cell r="CY74">
            <v>4.92727223542232</v>
          </cell>
          <cell r="CZ74">
            <v>4.96580204100677</v>
          </cell>
          <cell r="DA74">
            <v>5.03375593141222</v>
          </cell>
        </row>
        <row r="75">
          <cell r="A75">
            <v>5804.25630005159</v>
          </cell>
          <cell r="B75">
            <v>5031.30063867876</v>
          </cell>
          <cell r="C75">
            <v>5566.03455149471</v>
          </cell>
          <cell r="D75">
            <v>4720.08581199746</v>
          </cell>
          <cell r="E75">
            <v>5953.99069506621</v>
          </cell>
          <cell r="F75">
            <v>6771.62475109254</v>
          </cell>
          <cell r="G75">
            <v>5837.50374985349</v>
          </cell>
          <cell r="H75">
            <v>6345.34616623918</v>
          </cell>
          <cell r="I75">
            <v>6955.21169877746</v>
          </cell>
          <cell r="J75">
            <v>6951.72468975884</v>
          </cell>
          <cell r="K75">
            <v>6595.5352143357</v>
          </cell>
          <cell r="L75">
            <v>7343.10504806272</v>
          </cell>
          <cell r="M75">
            <v>7136.1010877288</v>
          </cell>
          <cell r="N75">
            <v>7406.56940862067</v>
          </cell>
          <cell r="O75">
            <v>6896.66176247337</v>
          </cell>
        </row>
        <row r="75">
          <cell r="Z75">
            <v>6647.35935317189</v>
          </cell>
          <cell r="AA75">
            <v>5762.12724425068</v>
          </cell>
          <cell r="AB75">
            <v>6854.33813581357</v>
          </cell>
          <cell r="AC75">
            <v>5812.58773839244</v>
          </cell>
          <cell r="AD75">
            <v>7332.08985749328</v>
          </cell>
          <cell r="AE75">
            <v>6771.62475109254</v>
          </cell>
          <cell r="AF75">
            <v>5837.50374985349</v>
          </cell>
          <cell r="AG75">
            <v>6345.34616623918</v>
          </cell>
          <cell r="AH75">
            <v>6955.21169877746</v>
          </cell>
          <cell r="AI75">
            <v>6951.72468975884</v>
          </cell>
          <cell r="AJ75">
            <v>6595.5352143357</v>
          </cell>
          <cell r="AK75">
            <v>7343.10504806272</v>
          </cell>
          <cell r="AL75">
            <v>7136.1010877288</v>
          </cell>
          <cell r="AM75">
            <v>7406.56940862067</v>
          </cell>
          <cell r="AN75">
            <v>6896.66176247337</v>
          </cell>
        </row>
        <row r="75"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5">
          <cell r="BX75">
            <v>3.7409141446227</v>
          </cell>
          <cell r="BY75">
            <v>3.24079040428685</v>
          </cell>
          <cell r="BZ75">
            <v>3.89894185340253</v>
          </cell>
          <cell r="CA75">
            <v>3.26357937293672</v>
          </cell>
          <cell r="CB75">
            <v>4.20278731938885</v>
          </cell>
          <cell r="CC75">
            <v>3.79419500901078</v>
          </cell>
          <cell r="CD75">
            <v>3.31123523787572</v>
          </cell>
          <cell r="CE75">
            <v>3.50983052849147</v>
          </cell>
          <cell r="CF75">
            <v>3.85897899490965</v>
          </cell>
          <cell r="CG75">
            <v>3.99240315459953</v>
          </cell>
          <cell r="CH75">
            <v>3.68204446406449</v>
          </cell>
          <cell r="CI75">
            <v>4.10107193631364</v>
          </cell>
          <cell r="CJ75">
            <v>3.9835262399799</v>
          </cell>
          <cell r="CK75">
            <v>4.32173830674811</v>
          </cell>
          <cell r="CL75">
            <v>3.98837310741583</v>
          </cell>
          <cell r="CM75">
            <v>4.86831366058641</v>
          </cell>
          <cell r="CN75">
            <v>4.87123448753926</v>
          </cell>
          <cell r="CO75">
            <v>4.81643720202751</v>
          </cell>
          <cell r="CP75">
            <v>4.87958039122976</v>
          </cell>
          <cell r="CQ75">
            <v>4.77966546751428</v>
          </cell>
          <cell r="CR75">
            <v>4.88967924270521</v>
          </cell>
          <cell r="CS75">
            <v>4.82996821716688</v>
          </cell>
          <cell r="CT75">
            <v>4.95309101205032</v>
          </cell>
          <cell r="CU75">
            <v>4.93793165040139</v>
          </cell>
          <cell r="CV75">
            <v>4.77051548411144</v>
          </cell>
          <cell r="CW75">
            <v>4.90758861488158</v>
          </cell>
          <cell r="CX75">
            <v>4.90557013739518</v>
          </cell>
          <cell r="CY75">
            <v>4.90795358342792</v>
          </cell>
          <cell r="CZ75">
            <v>4.69532617253521</v>
          </cell>
          <cell r="DA75">
            <v>4.7375115677295</v>
          </cell>
        </row>
        <row r="76">
          <cell r="A76">
            <v>8142.42160369519</v>
          </cell>
          <cell r="B76">
            <v>5245.91204823784</v>
          </cell>
          <cell r="C76">
            <v>4094.67295262617</v>
          </cell>
          <cell r="D76">
            <v>4682.85336803032</v>
          </cell>
          <cell r="E76">
            <v>5446.13723991583</v>
          </cell>
          <cell r="F76">
            <v>6081.44398691843</v>
          </cell>
          <cell r="G76">
            <v>6366.46157134033</v>
          </cell>
          <cell r="H76">
            <v>6214.0939537829</v>
          </cell>
          <cell r="I76">
            <v>7065.69623282571</v>
          </cell>
          <cell r="J76">
            <v>5817.27492916763</v>
          </cell>
          <cell r="K76">
            <v>8394.62673819474</v>
          </cell>
          <cell r="L76">
            <v>7710.14552410071</v>
          </cell>
          <cell r="M76">
            <v>7190.99269802458</v>
          </cell>
          <cell r="N76">
            <v>6908.49807793896</v>
          </cell>
          <cell r="O76">
            <v>7326.26429512133</v>
          </cell>
        </row>
        <row r="76">
          <cell r="Z76">
            <v>9325.15719616154</v>
          </cell>
          <cell r="AA76">
            <v>6007.91224871667</v>
          </cell>
          <cell r="AB76">
            <v>5042.41802906757</v>
          </cell>
          <cell r="AC76">
            <v>5766.73754500745</v>
          </cell>
          <cell r="AD76">
            <v>6706.68962455596</v>
          </cell>
          <cell r="AE76">
            <v>6081.44398691843</v>
          </cell>
          <cell r="AF76">
            <v>6366.46157134033</v>
          </cell>
          <cell r="AG76">
            <v>6214.0939537829</v>
          </cell>
          <cell r="AH76">
            <v>7065.69623282571</v>
          </cell>
          <cell r="AI76">
            <v>5817.27492916763</v>
          </cell>
          <cell r="AJ76">
            <v>8394.62673819474</v>
          </cell>
          <cell r="AK76">
            <v>7710.14552410071</v>
          </cell>
          <cell r="AL76">
            <v>7190.99269802458</v>
          </cell>
          <cell r="AM76">
            <v>6908.49807793896</v>
          </cell>
          <cell r="AN76">
            <v>7326.26429512133</v>
          </cell>
        </row>
        <row r="76"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6">
          <cell r="BX76">
            <v>5.30853680569842</v>
          </cell>
          <cell r="BY76">
            <v>3.35398097737237</v>
          </cell>
          <cell r="BZ76">
            <v>2.82650676384073</v>
          </cell>
          <cell r="CA76">
            <v>3.22129543650746</v>
          </cell>
          <cell r="CB76">
            <v>3.73630013511993</v>
          </cell>
          <cell r="CC76">
            <v>3.40285260350227</v>
          </cell>
          <cell r="CD76">
            <v>3.65876899850357</v>
          </cell>
          <cell r="CE76">
            <v>3.56248489683723</v>
          </cell>
          <cell r="CF76">
            <v>3.99744846856008</v>
          </cell>
          <cell r="CG76">
            <v>3.32467847399352</v>
          </cell>
          <cell r="CH76">
            <v>4.72253021444044</v>
          </cell>
          <cell r="CI76">
            <v>4.33356413843178</v>
          </cell>
          <cell r="CJ76">
            <v>3.97005055369612</v>
          </cell>
          <cell r="CK76">
            <v>3.87033486834239</v>
          </cell>
          <cell r="CL76">
            <v>4.12907466293637</v>
          </cell>
          <cell r="CM76">
            <v>4.81269638226298</v>
          </cell>
          <cell r="CN76">
            <v>4.90761088663755</v>
          </cell>
          <cell r="CO76">
            <v>4.88760334558042</v>
          </cell>
          <cell r="CP76">
            <v>4.90463580774682</v>
          </cell>
          <cell r="CQ76">
            <v>4.91783086411</v>
          </cell>
          <cell r="CR76">
            <v>4.89633031944161</v>
          </cell>
          <cell r="CS76">
            <v>4.76727568112649</v>
          </cell>
          <cell r="CT76">
            <v>4.77894375271196</v>
          </cell>
          <cell r="CU76">
            <v>4.84260698368135</v>
          </cell>
          <cell r="CV76">
            <v>4.79376867767368</v>
          </cell>
          <cell r="CW76">
            <v>4.87005404318884</v>
          </cell>
          <cell r="CX76">
            <v>4.87443722825421</v>
          </cell>
          <cell r="CY76">
            <v>4.96249344715765</v>
          </cell>
          <cell r="CZ76">
            <v>4.89037580421553</v>
          </cell>
          <cell r="DA76">
            <v>4.8611271559476</v>
          </cell>
        </row>
        <row r="77">
          <cell r="A77">
            <v>6595.19763861553</v>
          </cell>
          <cell r="B77">
            <v>5385.71367333122</v>
          </cell>
          <cell r="C77">
            <v>4705.74992972258</v>
          </cell>
          <cell r="D77">
            <v>4465.25784554891</v>
          </cell>
          <cell r="E77">
            <v>5567.98129232594</v>
          </cell>
          <cell r="F77">
            <v>5367.67667863463</v>
          </cell>
          <cell r="G77">
            <v>6836.19866966607</v>
          </cell>
          <cell r="H77">
            <v>5113.21361506143</v>
          </cell>
          <cell r="I77">
            <v>5811.29693625896</v>
          </cell>
          <cell r="J77">
            <v>6523.0677062531</v>
          </cell>
          <cell r="K77">
            <v>6247.16110470505</v>
          </cell>
          <cell r="L77">
            <v>7995.08177924435</v>
          </cell>
          <cell r="M77">
            <v>6618.0031505068</v>
          </cell>
          <cell r="N77">
            <v>7289.98866015348</v>
          </cell>
          <cell r="O77">
            <v>7093.04413356291</v>
          </cell>
        </row>
        <row r="77">
          <cell r="Z77">
            <v>7553.18966681026</v>
          </cell>
          <cell r="AA77">
            <v>6168.02089866462</v>
          </cell>
          <cell r="AB77">
            <v>5794.93370055308</v>
          </cell>
          <cell r="AC77">
            <v>5498.77778404513</v>
          </cell>
          <cell r="AD77">
            <v>6856.73546550971</v>
          </cell>
          <cell r="AE77">
            <v>5367.67667863463</v>
          </cell>
          <cell r="AF77">
            <v>6836.19866966607</v>
          </cell>
          <cell r="AG77">
            <v>5113.21361506143</v>
          </cell>
          <cell r="AH77">
            <v>5811.29693625896</v>
          </cell>
          <cell r="AI77">
            <v>6523.0677062531</v>
          </cell>
          <cell r="AJ77">
            <v>6247.16110470505</v>
          </cell>
          <cell r="AK77">
            <v>7995.08177924435</v>
          </cell>
          <cell r="AL77">
            <v>6618.0031505068</v>
          </cell>
          <cell r="AM77">
            <v>7289.98866015348</v>
          </cell>
          <cell r="AN77">
            <v>7093.04413356291</v>
          </cell>
        </row>
        <row r="77"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7">
          <cell r="BX77">
            <v>4.14832935762977</v>
          </cell>
          <cell r="BY77">
            <v>3.43247607677042</v>
          </cell>
          <cell r="BZ77">
            <v>3.25625625723806</v>
          </cell>
          <cell r="CA77">
            <v>3.12662543135459</v>
          </cell>
          <cell r="CB77">
            <v>3.88264070171951</v>
          </cell>
          <cell r="CC77">
            <v>3.07723295193253</v>
          </cell>
          <cell r="CD77">
            <v>3.73602849733464</v>
          </cell>
          <cell r="CE77">
            <v>2.93021832645972</v>
          </cell>
          <cell r="CF77">
            <v>3.29384229087938</v>
          </cell>
          <cell r="CG77">
            <v>3.6836452958651</v>
          </cell>
          <cell r="CH77">
            <v>3.47627527021703</v>
          </cell>
          <cell r="CI77">
            <v>4.53196030849111</v>
          </cell>
          <cell r="CJ77">
            <v>3.7490078437924</v>
          </cell>
          <cell r="CK77">
            <v>4.09078935709427</v>
          </cell>
          <cell r="CL77">
            <v>4.02854512770906</v>
          </cell>
          <cell r="CM77">
            <v>4.98843474951369</v>
          </cell>
          <cell r="CN77">
            <v>4.92317703478402</v>
          </cell>
          <cell r="CO77">
            <v>4.87570063048821</v>
          </cell>
          <cell r="CP77">
            <v>4.81834007449219</v>
          </cell>
          <cell r="CQ77">
            <v>4.83835050961971</v>
          </cell>
          <cell r="CR77">
            <v>4.77895685273781</v>
          </cell>
          <cell r="CS77">
            <v>5.0131607500062</v>
          </cell>
          <cell r="CT77">
            <v>4.78080568206371</v>
          </cell>
          <cell r="CU77">
            <v>4.83367449415801</v>
          </cell>
          <cell r="CV77">
            <v>4.85155788299076</v>
          </cell>
          <cell r="CW77">
            <v>4.92351972887225</v>
          </cell>
          <cell r="CX77">
            <v>4.8333021806756</v>
          </cell>
          <cell r="CY77">
            <v>4.83635037223587</v>
          </cell>
          <cell r="CZ77">
            <v>4.88232708365119</v>
          </cell>
          <cell r="DA77">
            <v>4.82382522974264</v>
          </cell>
        </row>
        <row r="78">
          <cell r="A78">
            <v>6478.52989976917</v>
          </cell>
          <cell r="B78">
            <v>4985.55145145789</v>
          </cell>
          <cell r="C78">
            <v>3787.63735384296</v>
          </cell>
          <cell r="D78">
            <v>5565.94517541979</v>
          </cell>
          <cell r="E78">
            <v>5521.68381821287</v>
          </cell>
          <cell r="F78">
            <v>6022.72537967922</v>
          </cell>
          <cell r="G78">
            <v>7429.33432134937</v>
          </cell>
          <cell r="H78">
            <v>6924.89541609169</v>
          </cell>
          <cell r="I78">
            <v>6486.9524143581</v>
          </cell>
          <cell r="J78">
            <v>5812.76773841692</v>
          </cell>
          <cell r="K78">
            <v>6590.33949639148</v>
          </cell>
          <cell r="L78">
            <v>6796.88177364612</v>
          </cell>
          <cell r="M78">
            <v>7276.6949275317</v>
          </cell>
          <cell r="N78">
            <v>6266.98938329203</v>
          </cell>
          <cell r="O78">
            <v>6683.99719767654</v>
          </cell>
        </row>
        <row r="78">
          <cell r="Z78">
            <v>7419.57523889004</v>
          </cell>
          <cell r="AA78">
            <v>5709.73271309085</v>
          </cell>
          <cell r="AB78">
            <v>4664.31656485244</v>
          </cell>
          <cell r="AC78">
            <v>6854.22807292534</v>
          </cell>
          <cell r="AD78">
            <v>6799.72206764645</v>
          </cell>
          <cell r="AE78">
            <v>6022.72537967922</v>
          </cell>
          <cell r="AF78">
            <v>7429.33432134937</v>
          </cell>
          <cell r="AG78">
            <v>6924.89541609169</v>
          </cell>
          <cell r="AH78">
            <v>6486.9524143581</v>
          </cell>
          <cell r="AI78">
            <v>5812.76773841692</v>
          </cell>
          <cell r="AJ78">
            <v>6590.33949639148</v>
          </cell>
          <cell r="AK78">
            <v>6796.88177364612</v>
          </cell>
          <cell r="AL78">
            <v>7276.6949275317</v>
          </cell>
          <cell r="AM78">
            <v>6266.98938329203</v>
          </cell>
          <cell r="AN78">
            <v>6683.99719767654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8">
          <cell r="BX78">
            <v>4.18035683538259</v>
          </cell>
          <cell r="BY78">
            <v>3.24288765552656</v>
          </cell>
          <cell r="BZ78">
            <v>2.64981450576405</v>
          </cell>
          <cell r="CA78">
            <v>3.83766437129059</v>
          </cell>
          <cell r="CB78">
            <v>3.89207529079589</v>
          </cell>
          <cell r="CC78">
            <v>3.42895478577128</v>
          </cell>
          <cell r="CD78">
            <v>4.11675613320107</v>
          </cell>
          <cell r="CE78">
            <v>3.8814702379484</v>
          </cell>
          <cell r="CF78">
            <v>3.69489964770626</v>
          </cell>
          <cell r="CG78">
            <v>3.3403527821565</v>
          </cell>
          <cell r="CH78">
            <v>3.74183119994044</v>
          </cell>
          <cell r="CI78">
            <v>3.98503482366723</v>
          </cell>
          <cell r="CJ78">
            <v>4.11243894031593</v>
          </cell>
          <cell r="CK78">
            <v>3.51324351226861</v>
          </cell>
          <cell r="CL78">
            <v>3.79067216661609</v>
          </cell>
          <cell r="CM78">
            <v>4.8626479017691</v>
          </cell>
          <cell r="CN78">
            <v>4.8238190727568</v>
          </cell>
          <cell r="CO78">
            <v>4.82258266189909</v>
          </cell>
          <cell r="CP78">
            <v>4.89326455684694</v>
          </cell>
          <cell r="CQ78">
            <v>4.78648899003929</v>
          </cell>
          <cell r="CR78">
            <v>4.81214204020531</v>
          </cell>
          <cell r="CS78">
            <v>4.94426678381109</v>
          </cell>
          <cell r="CT78">
            <v>4.88792005229916</v>
          </cell>
          <cell r="CU78">
            <v>4.81000137016908</v>
          </cell>
          <cell r="CV78">
            <v>4.76757758917747</v>
          </cell>
          <cell r="CW78">
            <v>4.82537123746665</v>
          </cell>
          <cell r="CX78">
            <v>4.67288109750163</v>
          </cell>
          <cell r="CY78">
            <v>4.84776814336279</v>
          </cell>
          <cell r="CZ78">
            <v>4.8871744491575</v>
          </cell>
          <cell r="DA78">
            <v>4.83089021804596</v>
          </cell>
        </row>
        <row r="79">
          <cell r="A79">
            <v>6548.57168567575</v>
          </cell>
          <cell r="B79">
            <v>5606.31679128329</v>
          </cell>
          <cell r="C79">
            <v>4466.09609561092</v>
          </cell>
          <cell r="D79">
            <v>4213.00273507054</v>
          </cell>
          <cell r="E79">
            <v>4709.74829722261</v>
          </cell>
          <cell r="F79">
            <v>6000.32226351018</v>
          </cell>
          <cell r="G79">
            <v>6626.39426968881</v>
          </cell>
          <cell r="H79">
            <v>6393.37551506955</v>
          </cell>
          <cell r="I79">
            <v>6042.86533579172</v>
          </cell>
          <cell r="J79">
            <v>6943.0932148466</v>
          </cell>
          <cell r="K79">
            <v>6941.07716474657</v>
          </cell>
          <cell r="L79">
            <v>5796.75524590933</v>
          </cell>
          <cell r="M79">
            <v>6585.76817179907</v>
          </cell>
          <cell r="N79">
            <v>6646.80273759501</v>
          </cell>
          <cell r="O79">
            <v>6635.59849007156</v>
          </cell>
        </row>
        <row r="79">
          <cell r="Z79">
            <v>7499.79101445027</v>
          </cell>
          <cell r="AA79">
            <v>6420.66794311793</v>
          </cell>
          <cell r="AB79">
            <v>5499.81005384407</v>
          </cell>
          <cell r="AC79">
            <v>5188.13619393112</v>
          </cell>
          <cell r="AD79">
            <v>5799.85752245589</v>
          </cell>
          <cell r="AE79">
            <v>6000.32226351018</v>
          </cell>
          <cell r="AF79">
            <v>6626.39426968881</v>
          </cell>
          <cell r="AG79">
            <v>6393.37551506955</v>
          </cell>
          <cell r="AH79">
            <v>6042.86533579172</v>
          </cell>
          <cell r="AI79">
            <v>6943.0932148466</v>
          </cell>
          <cell r="AJ79">
            <v>6941.07716474657</v>
          </cell>
          <cell r="AK79">
            <v>5796.75524590933</v>
          </cell>
          <cell r="AL79">
            <v>6585.76817179907</v>
          </cell>
          <cell r="AM79">
            <v>6646.80273759501</v>
          </cell>
          <cell r="AN79">
            <v>6635.59849007156</v>
          </cell>
        </row>
        <row r="79"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79">
          <cell r="BX79">
            <v>4.26479610549666</v>
          </cell>
          <cell r="BY79">
            <v>3.69171210219425</v>
          </cell>
          <cell r="BZ79">
            <v>3.16287886654133</v>
          </cell>
          <cell r="CA79">
            <v>2.97600163135393</v>
          </cell>
          <cell r="CB79">
            <v>3.32814611529904</v>
          </cell>
          <cell r="CC79">
            <v>3.40668412732416</v>
          </cell>
          <cell r="CD79">
            <v>3.63902371292881</v>
          </cell>
          <cell r="CE79">
            <v>3.692387586398</v>
          </cell>
          <cell r="CF79">
            <v>3.34720654084792</v>
          </cell>
          <cell r="CG79">
            <v>3.71378545343701</v>
          </cell>
          <cell r="CH79">
            <v>3.95964514980277</v>
          </cell>
          <cell r="CI79">
            <v>3.24066760665695</v>
          </cell>
          <cell r="CJ79">
            <v>3.74181367248123</v>
          </cell>
          <cell r="CK79">
            <v>3.71277193861126</v>
          </cell>
          <cell r="CL79">
            <v>3.76403226809795</v>
          </cell>
          <cell r="CM79">
            <v>4.8179026931316</v>
          </cell>
          <cell r="CN79">
            <v>4.76496286548995</v>
          </cell>
          <cell r="CO79">
            <v>4.76400563728665</v>
          </cell>
          <cell r="CP79">
            <v>4.77623117354549</v>
          </cell>
          <cell r="CQ79">
            <v>4.7744359949895</v>
          </cell>
          <cell r="CR79">
            <v>4.82558360672628</v>
          </cell>
          <cell r="CS79">
            <v>4.98883939226961</v>
          </cell>
          <cell r="CT79">
            <v>4.74384037203627</v>
          </cell>
          <cell r="CU79">
            <v>4.94615293035706</v>
          </cell>
          <cell r="CV79">
            <v>5.12204418641255</v>
          </cell>
          <cell r="CW79">
            <v>4.80261464019729</v>
          </cell>
          <cell r="CX79">
            <v>4.90069428566069</v>
          </cell>
          <cell r="CY79">
            <v>4.82204675325743</v>
          </cell>
          <cell r="CZ79">
            <v>4.90480394709509</v>
          </cell>
          <cell r="DA79">
            <v>4.82985282689769</v>
          </cell>
        </row>
        <row r="80">
          <cell r="A80">
            <v>5967.35988879143</v>
          </cell>
          <cell r="B80">
            <v>6904.57844733085</v>
          </cell>
          <cell r="C80">
            <v>5278.61507147424</v>
          </cell>
          <cell r="D80">
            <v>5321.99949197323</v>
          </cell>
          <cell r="E80">
            <v>4927.82498047419</v>
          </cell>
          <cell r="F80">
            <v>7268.61999085967</v>
          </cell>
          <cell r="G80">
            <v>5697.11501753494</v>
          </cell>
          <cell r="H80">
            <v>6937.01195091867</v>
          </cell>
          <cell r="I80">
            <v>6918.12569788937</v>
          </cell>
          <cell r="J80">
            <v>6597.79790978765</v>
          </cell>
          <cell r="K80">
            <v>6616.75384722089</v>
          </cell>
          <cell r="L80">
            <v>7279.05350087041</v>
          </cell>
          <cell r="M80">
            <v>7547.95772878455</v>
          </cell>
          <cell r="N80">
            <v>7833.13634434608</v>
          </cell>
          <cell r="O80">
            <v>7455.42021422933</v>
          </cell>
        </row>
        <row r="80">
          <cell r="Z80">
            <v>6834.15471679772</v>
          </cell>
          <cell r="AA80">
            <v>7907.50989427634</v>
          </cell>
          <cell r="AB80">
            <v>6500.39309924333</v>
          </cell>
          <cell r="AC80">
            <v>6553.81919374117</v>
          </cell>
          <cell r="AD80">
            <v>6068.40981272898</v>
          </cell>
          <cell r="AE80">
            <v>7268.61999085967</v>
          </cell>
          <cell r="AF80">
            <v>5697.11501753494</v>
          </cell>
          <cell r="AG80">
            <v>6937.01195091867</v>
          </cell>
          <cell r="AH80">
            <v>6918.12569788937</v>
          </cell>
          <cell r="AI80">
            <v>6597.79790978765</v>
          </cell>
          <cell r="AJ80">
            <v>6616.75384722089</v>
          </cell>
          <cell r="AK80">
            <v>7279.05350087041</v>
          </cell>
          <cell r="AL80">
            <v>7547.95772878455</v>
          </cell>
          <cell r="AM80">
            <v>7833.13634434608</v>
          </cell>
          <cell r="AN80">
            <v>7455.42021422933</v>
          </cell>
        </row>
        <row r="80"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0">
          <cell r="BX80">
            <v>3.95064882985492</v>
          </cell>
          <cell r="BY80">
            <v>4.40228793593941</v>
          </cell>
          <cell r="BZ80">
            <v>3.71110708824636</v>
          </cell>
          <cell r="CA80">
            <v>3.70546196777373</v>
          </cell>
          <cell r="CB80">
            <v>3.43847474453893</v>
          </cell>
          <cell r="CC80">
            <v>4.03775951449466</v>
          </cell>
          <cell r="CD80">
            <v>3.25302850091282</v>
          </cell>
          <cell r="CE80">
            <v>3.9532285366373</v>
          </cell>
          <cell r="CF80">
            <v>3.86910595039266</v>
          </cell>
          <cell r="CG80">
            <v>3.69780415140581</v>
          </cell>
          <cell r="CH80">
            <v>3.8021033970497</v>
          </cell>
          <cell r="CI80">
            <v>4.1245448555219</v>
          </cell>
          <cell r="CJ80">
            <v>4.18121970791708</v>
          </cell>
          <cell r="CK80">
            <v>4.37580854453837</v>
          </cell>
          <cell r="CL80">
            <v>4.30593344972793</v>
          </cell>
          <cell r="CM80">
            <v>4.73940164242795</v>
          </cell>
          <cell r="CN80">
            <v>4.92117076040989</v>
          </cell>
          <cell r="CO80">
            <v>4.7989173415974</v>
          </cell>
          <cell r="CP80">
            <v>4.84573021666617</v>
          </cell>
          <cell r="CQ80">
            <v>4.83521955054403</v>
          </cell>
          <cell r="CR80">
            <v>4.93194983523197</v>
          </cell>
          <cell r="CS80">
            <v>4.79815479336761</v>
          </cell>
          <cell r="CT80">
            <v>4.80759258367193</v>
          </cell>
          <cell r="CU80">
            <v>4.89874644900582</v>
          </cell>
          <cell r="CV80">
            <v>4.88834938704918</v>
          </cell>
          <cell r="CW80">
            <v>4.76791155815984</v>
          </cell>
          <cell r="CX80">
            <v>4.83510618255317</v>
          </cell>
          <cell r="CY80">
            <v>4.94576647194342</v>
          </cell>
          <cell r="CZ80">
            <v>4.90438448125028</v>
          </cell>
          <cell r="DA80">
            <v>4.74364247487345</v>
          </cell>
        </row>
        <row r="81">
          <cell r="A81">
            <v>6793.55985068252</v>
          </cell>
          <cell r="B81">
            <v>4884.53585402132</v>
          </cell>
          <cell r="C81">
            <v>4650.02408523432</v>
          </cell>
          <cell r="D81">
            <v>3903.32853126163</v>
          </cell>
          <cell r="E81">
            <v>5537.432779294</v>
          </cell>
          <cell r="F81">
            <v>5254.99044241586</v>
          </cell>
          <cell r="G81">
            <v>6185.84758790716</v>
          </cell>
          <cell r="H81">
            <v>7198.06508948668</v>
          </cell>
          <cell r="I81">
            <v>8493.63658763644</v>
          </cell>
          <cell r="J81">
            <v>6720.75253075373</v>
          </cell>
          <cell r="K81">
            <v>6328.92559310694</v>
          </cell>
          <cell r="L81">
            <v>6811.45233236169</v>
          </cell>
          <cell r="M81">
            <v>6733.12811880584</v>
          </cell>
          <cell r="N81">
            <v>6809.31678916951</v>
          </cell>
          <cell r="O81">
            <v>7942.73833020508</v>
          </cell>
        </row>
        <row r="81">
          <cell r="Z81">
            <v>7780.36518035326</v>
          </cell>
          <cell r="AA81">
            <v>5594.04399403304</v>
          </cell>
          <cell r="AB81">
            <v>5726.30965995604</v>
          </cell>
          <cell r="AC81">
            <v>4806.78539827803</v>
          </cell>
          <cell r="AD81">
            <v>6819.11625277756</v>
          </cell>
          <cell r="AE81">
            <v>5254.99044241586</v>
          </cell>
          <cell r="AF81">
            <v>6185.84758790716</v>
          </cell>
          <cell r="AG81">
            <v>7198.06508948668</v>
          </cell>
          <cell r="AH81">
            <v>8493.63658763644</v>
          </cell>
          <cell r="AI81">
            <v>6720.75253075373</v>
          </cell>
          <cell r="AJ81">
            <v>6328.92559310694</v>
          </cell>
          <cell r="AK81">
            <v>6811.45233236169</v>
          </cell>
          <cell r="AL81">
            <v>6733.12811880584</v>
          </cell>
          <cell r="AM81">
            <v>6809.31678916951</v>
          </cell>
          <cell r="AN81">
            <v>7942.73833020508</v>
          </cell>
        </row>
        <row r="81"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1">
          <cell r="BX81">
            <v>4.40313836409944</v>
          </cell>
          <cell r="BY81">
            <v>3.09911122851127</v>
          </cell>
          <cell r="BZ81">
            <v>3.12079587958864</v>
          </cell>
          <cell r="CA81">
            <v>2.66468309068945</v>
          </cell>
          <cell r="CB81">
            <v>3.78557742352888</v>
          </cell>
          <cell r="CC81">
            <v>2.97480977339059</v>
          </cell>
          <cell r="CD81">
            <v>3.45006882838255</v>
          </cell>
          <cell r="CE81">
            <v>4.13263606371207</v>
          </cell>
          <cell r="CF81">
            <v>4.8306862990199</v>
          </cell>
          <cell r="CG81">
            <v>3.86756304494298</v>
          </cell>
          <cell r="CH81">
            <v>3.58851600694814</v>
          </cell>
          <cell r="CI81">
            <v>3.77337644714329</v>
          </cell>
          <cell r="CJ81">
            <v>3.86302172536973</v>
          </cell>
          <cell r="CK81">
            <v>3.90597598478308</v>
          </cell>
          <cell r="CL81">
            <v>4.48712359133011</v>
          </cell>
          <cell r="CM81">
            <v>4.84110814256207</v>
          </cell>
          <cell r="CN81">
            <v>4.94533651708265</v>
          </cell>
          <cell r="CO81">
            <v>5.02708931363556</v>
          </cell>
          <cell r="CP81">
            <v>4.94215432588948</v>
          </cell>
          <cell r="CQ81">
            <v>4.93518113391713</v>
          </cell>
          <cell r="CR81">
            <v>4.83971587615201</v>
          </cell>
          <cell r="CS81">
            <v>4.91222885140152</v>
          </cell>
          <cell r="CT81">
            <v>4.77194845336862</v>
          </cell>
          <cell r="CU81">
            <v>4.81717002222283</v>
          </cell>
          <cell r="CV81">
            <v>4.76088441693999</v>
          </cell>
          <cell r="CW81">
            <v>4.83194784120308</v>
          </cell>
          <cell r="CX81">
            <v>4.94557420939943</v>
          </cell>
          <cell r="CY81">
            <v>4.77525824712445</v>
          </cell>
          <cell r="CZ81">
            <v>4.77618462293666</v>
          </cell>
          <cell r="DA81">
            <v>4.84963841292772</v>
          </cell>
        </row>
        <row r="82">
          <cell r="A82">
            <v>7129.85974351684</v>
          </cell>
          <cell r="B82">
            <v>5721.02240496753</v>
          </cell>
          <cell r="C82">
            <v>4189.69066665344</v>
          </cell>
          <cell r="D82">
            <v>4601.17181863737</v>
          </cell>
          <cell r="E82">
            <v>5056.17027499995</v>
          </cell>
          <cell r="F82">
            <v>6426.09939792472</v>
          </cell>
          <cell r="G82">
            <v>6692.29401947093</v>
          </cell>
          <cell r="H82">
            <v>6224.38906032072</v>
          </cell>
          <cell r="I82">
            <v>6489.02417260794</v>
          </cell>
          <cell r="J82">
            <v>6966.57100487469</v>
          </cell>
          <cell r="K82">
            <v>7309.45822740995</v>
          </cell>
          <cell r="L82">
            <v>6866.76835912296</v>
          </cell>
          <cell r="M82">
            <v>6207.93706155987</v>
          </cell>
          <cell r="N82">
            <v>7720.18693820496</v>
          </cell>
          <cell r="O82">
            <v>8108.33294396173</v>
          </cell>
        </row>
        <row r="82">
          <cell r="Z82">
            <v>8165.51465042112</v>
          </cell>
          <cell r="AA82">
            <v>6552.03523542349</v>
          </cell>
          <cell r="AB82">
            <v>5159.42835927833</v>
          </cell>
          <cell r="AC82">
            <v>5666.15014228533</v>
          </cell>
          <cell r="AD82">
            <v>6226.46166071542</v>
          </cell>
          <cell r="AE82">
            <v>6426.09939792472</v>
          </cell>
          <cell r="AF82">
            <v>6692.29401947093</v>
          </cell>
          <cell r="AG82">
            <v>6224.38906032072</v>
          </cell>
          <cell r="AH82">
            <v>6489.02417260794</v>
          </cell>
          <cell r="AI82">
            <v>6966.57100487469</v>
          </cell>
          <cell r="AJ82">
            <v>7309.45822740995</v>
          </cell>
          <cell r="AK82">
            <v>6866.76835912296</v>
          </cell>
          <cell r="AL82">
            <v>6207.93706155987</v>
          </cell>
          <cell r="AM82">
            <v>7720.18693820496</v>
          </cell>
          <cell r="AN82">
            <v>8108.33294396173</v>
          </cell>
        </row>
        <row r="82"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2">
          <cell r="BX82">
            <v>4.63665661353941</v>
          </cell>
          <cell r="BY82">
            <v>3.67662665876597</v>
          </cell>
          <cell r="BZ82">
            <v>2.82231847307647</v>
          </cell>
          <cell r="CA82">
            <v>3.25242466319868</v>
          </cell>
          <cell r="CB82">
            <v>3.5118382476022</v>
          </cell>
          <cell r="CC82">
            <v>3.68179997408927</v>
          </cell>
          <cell r="CD82">
            <v>3.8098483955224</v>
          </cell>
          <cell r="CE82">
            <v>3.5238575188933</v>
          </cell>
          <cell r="CF82">
            <v>3.67664291946668</v>
          </cell>
          <cell r="CG82">
            <v>3.85759808648974</v>
          </cell>
          <cell r="CH82">
            <v>4.13839270691421</v>
          </cell>
          <cell r="CI82">
            <v>3.90691297429951</v>
          </cell>
          <cell r="CJ82">
            <v>3.52052465203537</v>
          </cell>
          <cell r="CK82">
            <v>4.37113989329457</v>
          </cell>
          <cell r="CL82">
            <v>4.52589629136907</v>
          </cell>
          <cell r="CM82">
            <v>4.82487164340066</v>
          </cell>
          <cell r="CN82">
            <v>4.88240529511329</v>
          </cell>
          <cell r="CO82">
            <v>5.00844263227248</v>
          </cell>
          <cell r="CP82">
            <v>4.77296190611611</v>
          </cell>
          <cell r="CQ82">
            <v>4.85751275193285</v>
          </cell>
          <cell r="CR82">
            <v>4.78183277175214</v>
          </cell>
          <cell r="CS82">
            <v>4.81254113147603</v>
          </cell>
          <cell r="CT82">
            <v>4.83933320850133</v>
          </cell>
          <cell r="CU82">
            <v>4.83542971333284</v>
          </cell>
          <cell r="CV82">
            <v>4.94776684243282</v>
          </cell>
          <cell r="CW82">
            <v>4.83905573251901</v>
          </cell>
          <cell r="CX82">
            <v>4.81532711922519</v>
          </cell>
          <cell r="CY82">
            <v>4.83111138965226</v>
          </cell>
          <cell r="CZ82">
            <v>4.83882868251802</v>
          </cell>
          <cell r="DA82">
            <v>4.90833403490444</v>
          </cell>
        </row>
        <row r="83">
          <cell r="A83">
            <v>7372.27214114854</v>
          </cell>
          <cell r="B83">
            <v>5683.30100629804</v>
          </cell>
          <cell r="C83">
            <v>5415.6773267837</v>
          </cell>
          <cell r="D83">
            <v>4700.4539039563</v>
          </cell>
          <cell r="E83">
            <v>5528.39043765966</v>
          </cell>
          <cell r="F83">
            <v>7341.18581181221</v>
          </cell>
          <cell r="G83">
            <v>5980.49097947496</v>
          </cell>
          <cell r="H83">
            <v>6273.9927972162</v>
          </cell>
          <cell r="I83">
            <v>6423.72152114553</v>
          </cell>
          <cell r="J83">
            <v>6046.96136316985</v>
          </cell>
          <cell r="K83">
            <v>7677.26562007764</v>
          </cell>
          <cell r="L83">
            <v>7027.4483470397</v>
          </cell>
          <cell r="M83">
            <v>6840.23144710919</v>
          </cell>
          <cell r="N83">
            <v>6505.90898101113</v>
          </cell>
          <cell r="O83">
            <v>7409.83766355576</v>
          </cell>
        </row>
        <row r="83">
          <cell r="Z83">
            <v>8443.13890328321</v>
          </cell>
          <cell r="AA83">
            <v>6508.83457726887</v>
          </cell>
          <cell r="AB83">
            <v>6669.17951888494</v>
          </cell>
          <cell r="AC83">
            <v>5788.41186691331</v>
          </cell>
          <cell r="AD83">
            <v>6807.98098824984</v>
          </cell>
          <cell r="AE83">
            <v>7341.18581181221</v>
          </cell>
          <cell r="AF83">
            <v>5980.49097947496</v>
          </cell>
          <cell r="AG83">
            <v>6273.9927972162</v>
          </cell>
          <cell r="AH83">
            <v>6423.72152114553</v>
          </cell>
          <cell r="AI83">
            <v>6046.96136316985</v>
          </cell>
          <cell r="AJ83">
            <v>7677.26562007764</v>
          </cell>
          <cell r="AK83">
            <v>7027.4483470397</v>
          </cell>
          <cell r="AL83">
            <v>6840.23144710919</v>
          </cell>
          <cell r="AM83">
            <v>6505.90898101113</v>
          </cell>
          <cell r="AN83">
            <v>7409.83766355576</v>
          </cell>
        </row>
        <row r="83"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3">
          <cell r="BX83">
            <v>4.84386601942166</v>
          </cell>
          <cell r="BY83">
            <v>3.67412596275863</v>
          </cell>
          <cell r="BZ83">
            <v>3.7498593418457</v>
          </cell>
          <cell r="CA83">
            <v>3.35181250008618</v>
          </cell>
          <cell r="CB83">
            <v>3.77288500207928</v>
          </cell>
          <cell r="CC83">
            <v>4.01494711625725</v>
          </cell>
          <cell r="CD83">
            <v>3.44094737392371</v>
          </cell>
          <cell r="CE83">
            <v>3.62335871550098</v>
          </cell>
          <cell r="CF83">
            <v>3.74256941684839</v>
          </cell>
          <cell r="CG83">
            <v>3.41046023535197</v>
          </cell>
          <cell r="CH83">
            <v>4.42222743816722</v>
          </cell>
          <cell r="CI83">
            <v>4.09746007394896</v>
          </cell>
          <cell r="CJ83">
            <v>3.90665647113351</v>
          </cell>
          <cell r="CK83">
            <v>3.57098159037485</v>
          </cell>
          <cell r="CL83">
            <v>4.1242101673493</v>
          </cell>
          <cell r="CM83">
            <v>4.77550107982079</v>
          </cell>
          <cell r="CN83">
            <v>4.85351446306368</v>
          </cell>
          <cell r="CO83">
            <v>4.87264268965363</v>
          </cell>
          <cell r="CP83">
            <v>4.73136926623127</v>
          </cell>
          <cell r="CQ83">
            <v>4.94369764709353</v>
          </cell>
          <cell r="CR83">
            <v>5.00949010240779</v>
          </cell>
          <cell r="CS83">
            <v>4.76174291918867</v>
          </cell>
          <cell r="CT83">
            <v>4.74394690448404</v>
          </cell>
          <cell r="CU83">
            <v>4.70244772615456</v>
          </cell>
          <cell r="CV83">
            <v>4.85770725651997</v>
          </cell>
          <cell r="CW83">
            <v>4.75633710221069</v>
          </cell>
          <cell r="CX83">
            <v>4.69883361768038</v>
          </cell>
          <cell r="CY83">
            <v>4.79703303004494</v>
          </cell>
          <cell r="CZ83">
            <v>4.99145899133094</v>
          </cell>
          <cell r="DA83">
            <v>4.92237889968638</v>
          </cell>
        </row>
        <row r="84">
          <cell r="A84">
            <v>6403.67698158081</v>
          </cell>
          <cell r="B84">
            <v>6262.4700688955</v>
          </cell>
          <cell r="C84">
            <v>4844.68782250479</v>
          </cell>
          <cell r="D84">
            <v>4072.05646755105</v>
          </cell>
          <cell r="E84">
            <v>5148.62678051574</v>
          </cell>
          <cell r="F84">
            <v>6599.90038640707</v>
          </cell>
          <cell r="G84">
            <v>6227.74217743174</v>
          </cell>
          <cell r="H84">
            <v>6257.8924499782</v>
          </cell>
          <cell r="I84">
            <v>6971.08318321282</v>
          </cell>
          <cell r="J84">
            <v>6935.72498432833</v>
          </cell>
          <cell r="K84">
            <v>6766.68043507657</v>
          </cell>
          <cell r="L84">
            <v>6414.44242785746</v>
          </cell>
          <cell r="M84">
            <v>7826.40825380391</v>
          </cell>
          <cell r="N84">
            <v>8268.96846951818</v>
          </cell>
          <cell r="O84">
            <v>6700.07319973826</v>
          </cell>
        </row>
        <row r="84">
          <cell r="Z84">
            <v>7333.84948521731</v>
          </cell>
          <cell r="AA84">
            <v>7172.13142122298</v>
          </cell>
          <cell r="AB84">
            <v>5966.0298890866</v>
          </cell>
          <cell r="AC84">
            <v>5014.56677613081</v>
          </cell>
          <cell r="AD84">
            <v>6340.31797004982</v>
          </cell>
          <cell r="AE84">
            <v>6599.90038640707</v>
          </cell>
          <cell r="AF84">
            <v>6227.74217743174</v>
          </cell>
          <cell r="AG84">
            <v>6257.8924499782</v>
          </cell>
          <cell r="AH84">
            <v>6971.08318321282</v>
          </cell>
          <cell r="AI84">
            <v>6935.72498432833</v>
          </cell>
          <cell r="AJ84">
            <v>6766.68043507657</v>
          </cell>
          <cell r="AK84">
            <v>6414.44242785746</v>
          </cell>
          <cell r="AL84">
            <v>7826.40825380391</v>
          </cell>
          <cell r="AM84">
            <v>8268.96846951818</v>
          </cell>
          <cell r="AN84">
            <v>6700.07319973826</v>
          </cell>
        </row>
        <row r="84"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4">
          <cell r="BX84">
            <v>4.15843011566405</v>
          </cell>
          <cell r="BY84">
            <v>3.9946522636147</v>
          </cell>
          <cell r="BZ84">
            <v>3.30222847388399</v>
          </cell>
          <cell r="CA84">
            <v>2.86646569845782</v>
          </cell>
          <cell r="CB84">
            <v>3.53101682273053</v>
          </cell>
          <cell r="CC84">
            <v>3.72197683733098</v>
          </cell>
          <cell r="CD84">
            <v>3.57496004661697</v>
          </cell>
          <cell r="CE84">
            <v>3.53373604543204</v>
          </cell>
          <cell r="CF84">
            <v>3.88368732717103</v>
          </cell>
          <cell r="CG84">
            <v>3.99822939340724</v>
          </cell>
          <cell r="CH84">
            <v>3.86328161848515</v>
          </cell>
          <cell r="CI84">
            <v>3.70357412252426</v>
          </cell>
          <cell r="CJ84">
            <v>4.41260902708079</v>
          </cell>
          <cell r="CK84">
            <v>4.53507781665921</v>
          </cell>
          <cell r="CL84">
            <v>3.81582015147458</v>
          </cell>
          <cell r="CM84">
            <v>4.83180858083395</v>
          </cell>
          <cell r="CN84">
            <v>4.91899515400062</v>
          </cell>
          <cell r="CO84">
            <v>4.94977482528206</v>
          </cell>
          <cell r="CP84">
            <v>4.79284964759167</v>
          </cell>
          <cell r="CQ84">
            <v>4.91947080305533</v>
          </cell>
          <cell r="CR84">
            <v>4.8581492193904</v>
          </cell>
          <cell r="CS84">
            <v>4.77272671944284</v>
          </cell>
          <cell r="CT84">
            <v>4.85178026921983</v>
          </cell>
          <cell r="CU84">
            <v>4.91771258272524</v>
          </cell>
          <cell r="CV84">
            <v>4.75260031096928</v>
          </cell>
          <cell r="CW84">
            <v>4.79873132167063</v>
          </cell>
          <cell r="CX84">
            <v>4.74509603141533</v>
          </cell>
          <cell r="CY84">
            <v>4.85930529135699</v>
          </cell>
          <cell r="CZ84">
            <v>4.99543978108737</v>
          </cell>
          <cell r="DA84">
            <v>4.81059489234474</v>
          </cell>
        </row>
        <row r="85">
          <cell r="A85">
            <v>6109.25996950769</v>
          </cell>
          <cell r="B85">
            <v>4847.4149988181</v>
          </cell>
          <cell r="C85">
            <v>5324.02400262141</v>
          </cell>
          <cell r="D85">
            <v>6012.12062581615</v>
          </cell>
          <cell r="E85">
            <v>4975.18427430465</v>
          </cell>
          <cell r="F85">
            <v>6388.94079853357</v>
          </cell>
          <cell r="G85">
            <v>5709.2255433363</v>
          </cell>
          <cell r="H85">
            <v>6361.1418091263</v>
          </cell>
          <cell r="I85">
            <v>6420.69124222888</v>
          </cell>
          <cell r="J85">
            <v>7314.78876198199</v>
          </cell>
          <cell r="K85">
            <v>6822.82110416966</v>
          </cell>
          <cell r="L85">
            <v>5783.79650425378</v>
          </cell>
          <cell r="M85">
            <v>6776.88199321075</v>
          </cell>
          <cell r="N85">
            <v>6456.64020419818</v>
          </cell>
          <cell r="O85">
            <v>7666.76239441548</v>
          </cell>
        </row>
        <row r="85">
          <cell r="Z85">
            <v>6996.6666356385</v>
          </cell>
          <cell r="AA85">
            <v>5551.53111188642</v>
          </cell>
          <cell r="AB85">
            <v>6556.31229370558</v>
          </cell>
          <cell r="AC85">
            <v>7403.67442950505</v>
          </cell>
          <cell r="AD85">
            <v>6126.73079704629</v>
          </cell>
          <cell r="AE85">
            <v>6388.94079853357</v>
          </cell>
          <cell r="AF85">
            <v>5709.2255433363</v>
          </cell>
          <cell r="AG85">
            <v>6361.1418091263</v>
          </cell>
          <cell r="AH85">
            <v>6420.69124222888</v>
          </cell>
          <cell r="AI85">
            <v>7314.78876198199</v>
          </cell>
          <cell r="AJ85">
            <v>6822.82110416966</v>
          </cell>
          <cell r="AK85">
            <v>5783.79650425378</v>
          </cell>
          <cell r="AL85">
            <v>6776.88199321075</v>
          </cell>
          <cell r="AM85">
            <v>6456.64020419818</v>
          </cell>
          <cell r="AN85">
            <v>7666.76239441548</v>
          </cell>
        </row>
        <row r="85"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5">
          <cell r="BX85">
            <v>3.95711376791948</v>
          </cell>
          <cell r="BY85">
            <v>3.07978602374028</v>
          </cell>
          <cell r="BZ85">
            <v>3.69025680587777</v>
          </cell>
          <cell r="CA85">
            <v>4.11199503035256</v>
          </cell>
          <cell r="CB85">
            <v>3.44768688371106</v>
          </cell>
          <cell r="CC85">
            <v>3.61875535061831</v>
          </cell>
          <cell r="CD85">
            <v>3.21580259152115</v>
          </cell>
          <cell r="CE85">
            <v>3.64886932816867</v>
          </cell>
          <cell r="CF85">
            <v>3.58587589115148</v>
          </cell>
          <cell r="CG85">
            <v>4.21262689416162</v>
          </cell>
          <cell r="CH85">
            <v>3.88345347785476</v>
          </cell>
          <cell r="CI85">
            <v>3.36369807549944</v>
          </cell>
          <cell r="CJ85">
            <v>3.87814060889675</v>
          </cell>
          <cell r="CK85">
            <v>3.54584588839467</v>
          </cell>
          <cell r="CL85">
            <v>4.35292718408599</v>
          </cell>
          <cell r="CM85">
            <v>4.84417451984435</v>
          </cell>
          <cell r="CN85">
            <v>4.9385490296723</v>
          </cell>
          <cell r="CO85">
            <v>4.86754726830921</v>
          </cell>
          <cell r="CP85">
            <v>4.93289495321968</v>
          </cell>
          <cell r="CQ85">
            <v>4.86864509269363</v>
          </cell>
          <cell r="CR85">
            <v>4.83700767178193</v>
          </cell>
          <cell r="CS85">
            <v>4.86401555201211</v>
          </cell>
          <cell r="CT85">
            <v>4.77621537277002</v>
          </cell>
          <cell r="CU85">
            <v>4.90561732870441</v>
          </cell>
          <cell r="CV85">
            <v>4.75724949292084</v>
          </cell>
          <cell r="CW85">
            <v>4.81341173930964</v>
          </cell>
          <cell r="CX85">
            <v>4.71089184112357</v>
          </cell>
          <cell r="CY85">
            <v>4.78755203945047</v>
          </cell>
          <cell r="CZ85">
            <v>4.98877440637725</v>
          </cell>
          <cell r="DA85">
            <v>4.82544908048149</v>
          </cell>
        </row>
        <row r="86">
          <cell r="A86">
            <v>6241.95653054921</v>
          </cell>
          <cell r="B86">
            <v>5482.12710830458</v>
          </cell>
          <cell r="C86">
            <v>5453.42941268215</v>
          </cell>
          <cell r="D86">
            <v>4901.33655081713</v>
          </cell>
          <cell r="E86">
            <v>5120.78866096491</v>
          </cell>
          <cell r="F86">
            <v>6878.29105145549</v>
          </cell>
          <cell r="G86">
            <v>6500.97878757291</v>
          </cell>
          <cell r="H86">
            <v>6600.81819484859</v>
          </cell>
          <cell r="I86">
            <v>6526.02041671441</v>
          </cell>
          <cell r="J86">
            <v>6790.70081964647</v>
          </cell>
          <cell r="K86">
            <v>6948.15331166367</v>
          </cell>
          <cell r="L86">
            <v>6673.53515141884</v>
          </cell>
          <cell r="M86">
            <v>7009.84796138272</v>
          </cell>
          <cell r="N86">
            <v>7728.36683395934</v>
          </cell>
          <cell r="O86">
            <v>9088.49539777769</v>
          </cell>
        </row>
        <row r="86">
          <cell r="Z86">
            <v>7148.63816835066</v>
          </cell>
          <cell r="AA86">
            <v>6278.43896354847</v>
          </cell>
          <cell r="AB86">
            <v>6715.66962951688</v>
          </cell>
          <cell r="AC86">
            <v>6035.79042241142</v>
          </cell>
          <cell r="AD86">
            <v>6306.03649322799</v>
          </cell>
          <cell r="AE86">
            <v>6878.29105145549</v>
          </cell>
          <cell r="AF86">
            <v>6500.97878757291</v>
          </cell>
          <cell r="AG86">
            <v>6600.81819484859</v>
          </cell>
          <cell r="AH86">
            <v>6526.02041671441</v>
          </cell>
          <cell r="AI86">
            <v>6790.70081964647</v>
          </cell>
          <cell r="AJ86">
            <v>6948.15331166367</v>
          </cell>
          <cell r="AK86">
            <v>6673.53515141884</v>
          </cell>
          <cell r="AL86">
            <v>7009.84796138272</v>
          </cell>
          <cell r="AM86">
            <v>7728.36683395934</v>
          </cell>
          <cell r="AN86">
            <v>9088.49539777769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6">
          <cell r="BX86">
            <v>3.95078530549848</v>
          </cell>
          <cell r="BY86">
            <v>3.53631006336188</v>
          </cell>
          <cell r="BZ86">
            <v>3.79043897080791</v>
          </cell>
          <cell r="CA86">
            <v>3.27274058432665</v>
          </cell>
          <cell r="CB86">
            <v>3.56696673487351</v>
          </cell>
          <cell r="CC86">
            <v>3.84672183159183</v>
          </cell>
          <cell r="CD86">
            <v>3.66346005635486</v>
          </cell>
          <cell r="CE86">
            <v>3.68200627420161</v>
          </cell>
          <cell r="CF86">
            <v>3.63586725942431</v>
          </cell>
          <cell r="CG86">
            <v>3.8262124192063</v>
          </cell>
          <cell r="CH86">
            <v>3.91688717650152</v>
          </cell>
          <cell r="CI86">
            <v>3.67081699514971</v>
          </cell>
          <cell r="CJ86">
            <v>3.940739252847</v>
          </cell>
          <cell r="CK86">
            <v>4.33290456341754</v>
          </cell>
          <cell r="CL86">
            <v>5.06491479954515</v>
          </cell>
          <cell r="CM86">
            <v>4.95732076937161</v>
          </cell>
          <cell r="CN86">
            <v>4.86416697960757</v>
          </cell>
          <cell r="CO86">
            <v>4.85408023109974</v>
          </cell>
          <cell r="CP86">
            <v>5.05277203924733</v>
          </cell>
          <cell r="CQ86">
            <v>4.84355857353583</v>
          </cell>
          <cell r="CR86">
            <v>4.89888113637998</v>
          </cell>
          <cell r="CS86">
            <v>4.86177016096439</v>
          </cell>
          <cell r="CT86">
            <v>4.9115705036286</v>
          </cell>
          <cell r="CU86">
            <v>4.91753595917289</v>
          </cell>
          <cell r="CV86">
            <v>4.8624220878235</v>
          </cell>
          <cell r="CW86">
            <v>4.85999101136072</v>
          </cell>
          <cell r="CX86">
            <v>4.98081434548525</v>
          </cell>
          <cell r="CY86">
            <v>4.87346705165105</v>
          </cell>
          <cell r="CZ86">
            <v>4.88670070027383</v>
          </cell>
          <cell r="DA86">
            <v>4.91617102688636</v>
          </cell>
        </row>
        <row r="87">
          <cell r="A87">
            <v>6217.5245992632</v>
          </cell>
          <cell r="B87">
            <v>6235.57831266032</v>
          </cell>
          <cell r="C87">
            <v>5164.74124642103</v>
          </cell>
          <cell r="D87">
            <v>4936.55112683048</v>
          </cell>
          <cell r="E87">
            <v>4576.14429787133</v>
          </cell>
          <cell r="F87">
            <v>6341.28213232008</v>
          </cell>
          <cell r="G87">
            <v>5792.1679905852</v>
          </cell>
          <cell r="H87">
            <v>5789.5957585523</v>
          </cell>
          <cell r="I87">
            <v>5610.03285026869</v>
          </cell>
          <cell r="J87">
            <v>6107.81866385723</v>
          </cell>
          <cell r="K87">
            <v>6565.77875523092</v>
          </cell>
          <cell r="L87">
            <v>6726.74934111169</v>
          </cell>
          <cell r="M87">
            <v>7181.24551603659</v>
          </cell>
          <cell r="N87">
            <v>6958.88757005232</v>
          </cell>
          <cell r="O87">
            <v>7552.0081643048</v>
          </cell>
        </row>
        <row r="87">
          <cell r="Z87">
            <v>7120.65735245378</v>
          </cell>
          <cell r="AA87">
            <v>7141.3334760441</v>
          </cell>
          <cell r="AB87">
            <v>6360.16225904426</v>
          </cell>
          <cell r="AC87">
            <v>6079.15569603158</v>
          </cell>
          <cell r="AD87">
            <v>5635.32980000315</v>
          </cell>
          <cell r="AE87">
            <v>6341.28213232008</v>
          </cell>
          <cell r="AF87">
            <v>5792.1679905852</v>
          </cell>
          <cell r="AG87">
            <v>5789.5957585523</v>
          </cell>
          <cell r="AH87">
            <v>5610.03285026869</v>
          </cell>
          <cell r="AI87">
            <v>6107.81866385723</v>
          </cell>
          <cell r="AJ87">
            <v>6565.77875523092</v>
          </cell>
          <cell r="AK87">
            <v>6726.74934111169</v>
          </cell>
          <cell r="AL87">
            <v>7181.24551603659</v>
          </cell>
          <cell r="AM87">
            <v>6958.88757005232</v>
          </cell>
          <cell r="AN87">
            <v>7552.0081643048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7">
          <cell r="BX87">
            <v>4.02665714061782</v>
          </cell>
          <cell r="BY87">
            <v>4.04742992050587</v>
          </cell>
          <cell r="BZ87">
            <v>3.6627650301619</v>
          </cell>
          <cell r="CA87">
            <v>3.40608313804072</v>
          </cell>
          <cell r="CB87">
            <v>3.11446684520212</v>
          </cell>
          <cell r="CC87">
            <v>3.56704674104971</v>
          </cell>
          <cell r="CD87">
            <v>3.27210545004182</v>
          </cell>
          <cell r="CE87">
            <v>3.22235141314684</v>
          </cell>
          <cell r="CF87">
            <v>3.08755628875626</v>
          </cell>
          <cell r="CG87">
            <v>3.41010753984203</v>
          </cell>
          <cell r="CH87">
            <v>3.77510355851949</v>
          </cell>
          <cell r="CI87">
            <v>3.94803189721651</v>
          </cell>
          <cell r="CJ87">
            <v>4.06546356113098</v>
          </cell>
          <cell r="CK87">
            <v>3.92059559623225</v>
          </cell>
          <cell r="CL87">
            <v>4.35445876954142</v>
          </cell>
          <cell r="CM87">
            <v>4.84487494202251</v>
          </cell>
          <cell r="CN87">
            <v>4.83400517832709</v>
          </cell>
          <cell r="CO87">
            <v>4.75736279452332</v>
          </cell>
          <cell r="CP87">
            <v>4.88984572895617</v>
          </cell>
          <cell r="CQ87">
            <v>4.95727214107943</v>
          </cell>
          <cell r="CR87">
            <v>4.87052090040006</v>
          </cell>
          <cell r="CS87">
            <v>4.84976833453235</v>
          </cell>
          <cell r="CT87">
            <v>4.92246318111044</v>
          </cell>
          <cell r="CU87">
            <v>4.97803167845278</v>
          </cell>
          <cell r="CV87">
            <v>4.90710324190175</v>
          </cell>
          <cell r="CW87">
            <v>4.7650176126275</v>
          </cell>
          <cell r="CX87">
            <v>4.66800946127472</v>
          </cell>
          <cell r="CY87">
            <v>4.83945925318833</v>
          </cell>
          <cell r="CZ87">
            <v>4.86289517228602</v>
          </cell>
          <cell r="DA87">
            <v>4.75155109323528</v>
          </cell>
        </row>
        <row r="88">
          <cell r="A88">
            <v>6663.8579899084</v>
          </cell>
          <cell r="B88">
            <v>6417.85810169656</v>
          </cell>
          <cell r="C88">
            <v>5507.1131488762</v>
          </cell>
          <cell r="D88">
            <v>4701.93359251903</v>
          </cell>
          <cell r="E88">
            <v>5729.12977524437</v>
          </cell>
          <cell r="F88">
            <v>5866.32132719578</v>
          </cell>
          <cell r="G88">
            <v>5823.67466696805</v>
          </cell>
          <cell r="H88">
            <v>5956.3251358991</v>
          </cell>
          <cell r="I88">
            <v>6416.27263349473</v>
          </cell>
          <cell r="J88">
            <v>7307.38201647967</v>
          </cell>
          <cell r="K88">
            <v>6761.64819508564</v>
          </cell>
          <cell r="L88">
            <v>6320.51819115223</v>
          </cell>
          <cell r="M88">
            <v>7056.46676447404</v>
          </cell>
          <cell r="N88">
            <v>7980.38865989551</v>
          </cell>
          <cell r="O88">
            <v>7303.57353921081</v>
          </cell>
        </row>
        <row r="88">
          <cell r="Z88">
            <v>7631.82334609053</v>
          </cell>
          <cell r="AA88">
            <v>7350.0904981166</v>
          </cell>
          <cell r="AB88">
            <v>6781.77889938641</v>
          </cell>
          <cell r="AC88">
            <v>5790.23404132685</v>
          </cell>
          <cell r="AD88">
            <v>7055.18306438416</v>
          </cell>
          <cell r="AE88">
            <v>5866.32132719578</v>
          </cell>
          <cell r="AF88">
            <v>5823.67466696805</v>
          </cell>
          <cell r="AG88">
            <v>5956.3251358991</v>
          </cell>
          <cell r="AH88">
            <v>6416.27263349473</v>
          </cell>
          <cell r="AI88">
            <v>7307.38201647967</v>
          </cell>
          <cell r="AJ88">
            <v>6761.64819508564</v>
          </cell>
          <cell r="AK88">
            <v>6320.51819115223</v>
          </cell>
          <cell r="AL88">
            <v>7056.46676447404</v>
          </cell>
          <cell r="AM88">
            <v>7980.38865989551</v>
          </cell>
          <cell r="AN88">
            <v>7303.57353921081</v>
          </cell>
        </row>
        <row r="88"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8">
          <cell r="BX88">
            <v>4.22558404496494</v>
          </cell>
          <cell r="BY88">
            <v>4.21511214413126</v>
          </cell>
          <cell r="BZ88">
            <v>3.82679223303059</v>
          </cell>
          <cell r="CA88">
            <v>3.3067868649779</v>
          </cell>
          <cell r="CB88">
            <v>3.94419962196616</v>
          </cell>
          <cell r="CC88">
            <v>3.35696251423289</v>
          </cell>
          <cell r="CD88">
            <v>3.22672855591806</v>
          </cell>
          <cell r="CE88">
            <v>3.3550609724772</v>
          </cell>
          <cell r="CF88">
            <v>3.62589093735551</v>
          </cell>
          <cell r="CG88">
            <v>4.17013584849951</v>
          </cell>
          <cell r="CH88">
            <v>3.72803010916182</v>
          </cell>
          <cell r="CI88">
            <v>3.53169569445082</v>
          </cell>
          <cell r="CJ88">
            <v>3.87211489926201</v>
          </cell>
          <cell r="CK88">
            <v>4.49648425065825</v>
          </cell>
          <cell r="CL88">
            <v>4.06151599356232</v>
          </cell>
          <cell r="CM88">
            <v>4.94821658622477</v>
          </cell>
          <cell r="CN88">
            <v>4.77738991344574</v>
          </cell>
          <cell r="CO88">
            <v>4.85529786601142</v>
          </cell>
          <cell r="CP88">
            <v>4.79730189924135</v>
          </cell>
          <cell r="CQ88">
            <v>4.90068214648581</v>
          </cell>
          <cell r="CR88">
            <v>4.78769517295805</v>
          </cell>
          <cell r="CS88">
            <v>4.94472118856211</v>
          </cell>
          <cell r="CT88">
            <v>4.86390534667823</v>
          </cell>
          <cell r="CU88">
            <v>4.84814061883592</v>
          </cell>
          <cell r="CV88">
            <v>4.80085671786631</v>
          </cell>
          <cell r="CW88">
            <v>4.96912927356824</v>
          </cell>
          <cell r="CX88">
            <v>4.90316541771879</v>
          </cell>
          <cell r="CY88">
            <v>4.99282334307226</v>
          </cell>
          <cell r="CZ88">
            <v>4.86248306486584</v>
          </cell>
          <cell r="DA88">
            <v>4.92668022238548</v>
          </cell>
        </row>
        <row r="89">
          <cell r="A89">
            <v>6414.29938906989</v>
          </cell>
          <cell r="B89">
            <v>5280.17310145626</v>
          </cell>
          <cell r="C89">
            <v>4147.26027122566</v>
          </cell>
          <cell r="D89">
            <v>5500.72587387808</v>
          </cell>
          <cell r="E89">
            <v>5519.27299242248</v>
          </cell>
          <cell r="F89">
            <v>5750.53795601652</v>
          </cell>
          <cell r="G89">
            <v>5865.8114355214</v>
          </cell>
          <cell r="H89">
            <v>7483.70787817271</v>
          </cell>
          <cell r="I89">
            <v>6365.41408003811</v>
          </cell>
          <cell r="J89">
            <v>7566.97424346579</v>
          </cell>
          <cell r="K89">
            <v>7690.97557192701</v>
          </cell>
          <cell r="L89">
            <v>7473.98076465592</v>
          </cell>
          <cell r="M89">
            <v>6805.5202754388</v>
          </cell>
          <cell r="N89">
            <v>6676.67421477313</v>
          </cell>
          <cell r="O89">
            <v>6496.05533398169</v>
          </cell>
        </row>
        <row r="89">
          <cell r="Z89">
            <v>7346.01486112863</v>
          </cell>
          <cell r="AA89">
            <v>6047.14992548139</v>
          </cell>
          <cell r="AB89">
            <v>5107.17710664818</v>
          </cell>
          <cell r="AC89">
            <v>6773.9132380797</v>
          </cell>
          <cell r="AD89">
            <v>6796.75323678473</v>
          </cell>
          <cell r="AE89">
            <v>5750.53795601652</v>
          </cell>
          <cell r="AF89">
            <v>5865.8114355214</v>
          </cell>
          <cell r="AG89">
            <v>7483.70787817271</v>
          </cell>
          <cell r="AH89">
            <v>6365.41408003811</v>
          </cell>
          <cell r="AI89">
            <v>7566.97424346579</v>
          </cell>
          <cell r="AJ89">
            <v>7690.97557192701</v>
          </cell>
          <cell r="AK89">
            <v>7473.98076465592</v>
          </cell>
          <cell r="AL89">
            <v>6805.5202754388</v>
          </cell>
          <cell r="AM89">
            <v>6676.67421477313</v>
          </cell>
          <cell r="AN89">
            <v>6496.05533398169</v>
          </cell>
        </row>
        <row r="89"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89">
          <cell r="BX89">
            <v>4.16472432667194</v>
          </cell>
          <cell r="BY89">
            <v>3.33786751964379</v>
          </cell>
          <cell r="BZ89">
            <v>2.92820969540801</v>
          </cell>
          <cell r="CA89">
            <v>3.90354268384702</v>
          </cell>
          <cell r="CB89">
            <v>3.8702593491603</v>
          </cell>
          <cell r="CC89">
            <v>3.19210494132492</v>
          </cell>
          <cell r="CD89">
            <v>3.26715317662169</v>
          </cell>
          <cell r="CE89">
            <v>4.11992666956339</v>
          </cell>
          <cell r="CF89">
            <v>3.56463111975796</v>
          </cell>
          <cell r="CG89">
            <v>4.19951138656419</v>
          </cell>
          <cell r="CH89">
            <v>4.26064108160658</v>
          </cell>
          <cell r="CI89">
            <v>4.22820267523368</v>
          </cell>
          <cell r="CJ89">
            <v>3.76929552471995</v>
          </cell>
          <cell r="CK89">
            <v>3.80105165035085</v>
          </cell>
          <cell r="CL89">
            <v>3.74835911153635</v>
          </cell>
          <cell r="CM89">
            <v>4.83250907720081</v>
          </cell>
          <cell r="CN89">
            <v>4.96350857094017</v>
          </cell>
          <cell r="CO89">
            <v>4.77843716846987</v>
          </cell>
          <cell r="CP89">
            <v>4.75431368599968</v>
          </cell>
          <cell r="CQ89">
            <v>4.81136793808296</v>
          </cell>
          <cell r="CR89">
            <v>4.93558288315392</v>
          </cell>
          <cell r="CS89">
            <v>4.91887444295464</v>
          </cell>
          <cell r="CT89">
            <v>4.97661994975278</v>
          </cell>
          <cell r="CU89">
            <v>4.89236895609708</v>
          </cell>
          <cell r="CV89">
            <v>4.9366305684503</v>
          </cell>
          <cell r="CW89">
            <v>4.94553883955406</v>
          </cell>
          <cell r="CX89">
            <v>4.84287561453346</v>
          </cell>
          <cell r="CY89">
            <v>4.94661692253083</v>
          </cell>
          <cell r="CZ89">
            <v>4.81242029978143</v>
          </cell>
          <cell r="DA89">
            <v>4.74805410696836</v>
          </cell>
        </row>
        <row r="90">
          <cell r="A90">
            <v>6609.25098236629</v>
          </cell>
          <cell r="B90">
            <v>5317.06125091602</v>
          </cell>
          <cell r="C90">
            <v>4381.68853205538</v>
          </cell>
          <cell r="D90">
            <v>4900.12649361533</v>
          </cell>
          <cell r="E90">
            <v>4580.74188971963</v>
          </cell>
          <cell r="F90">
            <v>7074.47836333928</v>
          </cell>
          <cell r="G90">
            <v>7373.86873165174</v>
          </cell>
          <cell r="H90">
            <v>7786.52062892218</v>
          </cell>
          <cell r="I90">
            <v>5768.00552317547</v>
          </cell>
          <cell r="J90">
            <v>6360.45617815124</v>
          </cell>
          <cell r="K90">
            <v>7987.96893470018</v>
          </cell>
          <cell r="L90">
            <v>6063.8683363608</v>
          </cell>
          <cell r="M90">
            <v>6940.16280313148</v>
          </cell>
          <cell r="N90">
            <v>7518.29533569891</v>
          </cell>
          <cell r="O90">
            <v>7491.09306294525</v>
          </cell>
        </row>
        <row r="90">
          <cell r="Z90">
            <v>7569.28434306088</v>
          </cell>
          <cell r="AA90">
            <v>6089.39629997907</v>
          </cell>
          <cell r="AB90">
            <v>5395.86567899743</v>
          </cell>
          <cell r="AC90">
            <v>6034.30028771174</v>
          </cell>
          <cell r="AD90">
            <v>5640.99154156209</v>
          </cell>
          <cell r="AE90">
            <v>7074.47836333928</v>
          </cell>
          <cell r="AF90">
            <v>7373.86873165174</v>
          </cell>
          <cell r="AG90">
            <v>7786.52062892218</v>
          </cell>
          <cell r="AH90">
            <v>5768.00552317547</v>
          </cell>
          <cell r="AI90">
            <v>6360.45617815124</v>
          </cell>
          <cell r="AJ90">
            <v>7987.96893470018</v>
          </cell>
          <cell r="AK90">
            <v>6063.8683363608</v>
          </cell>
          <cell r="AL90">
            <v>6940.16280313148</v>
          </cell>
          <cell r="AM90">
            <v>7518.29533569891</v>
          </cell>
          <cell r="AN90">
            <v>7491.09306294525</v>
          </cell>
        </row>
        <row r="90"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0">
          <cell r="BX90">
            <v>4.42079900277728</v>
          </cell>
          <cell r="BY90">
            <v>3.34484164259899</v>
          </cell>
          <cell r="BZ90">
            <v>3.13952202080104</v>
          </cell>
          <cell r="CA90">
            <v>3.51023086061996</v>
          </cell>
          <cell r="CB90">
            <v>3.25610917395612</v>
          </cell>
          <cell r="CC90">
            <v>4.00715774878973</v>
          </cell>
          <cell r="CD90">
            <v>4.09011267327588</v>
          </cell>
          <cell r="CE90">
            <v>4.36539281094204</v>
          </cell>
          <cell r="CF90">
            <v>3.23751272837875</v>
          </cell>
          <cell r="CG90">
            <v>3.61250943875825</v>
          </cell>
          <cell r="CH90">
            <v>4.47457696044185</v>
          </cell>
          <cell r="CI90">
            <v>3.47311317499747</v>
          </cell>
          <cell r="CJ90">
            <v>3.8611069552232</v>
          </cell>
          <cell r="CK90">
            <v>4.1664533001321</v>
          </cell>
          <cell r="CL90">
            <v>4.09312255817065</v>
          </cell>
          <cell r="CM90">
            <v>4.69095412626233</v>
          </cell>
          <cell r="CN90">
            <v>4.98776304435928</v>
          </cell>
          <cell r="CO90">
            <v>4.70874022960889</v>
          </cell>
          <cell r="CP90">
            <v>4.70975562913682</v>
          </cell>
          <cell r="CQ90">
            <v>4.74639224948596</v>
          </cell>
          <cell r="CR90">
            <v>4.83687783645486</v>
          </cell>
          <cell r="CS90">
            <v>4.93932116313472</v>
          </cell>
          <cell r="CT90">
            <v>4.88683015568539</v>
          </cell>
          <cell r="CU90">
            <v>4.88114061127677</v>
          </cell>
          <cell r="CV90">
            <v>4.82376797426184</v>
          </cell>
          <cell r="CW90">
            <v>4.89093082763242</v>
          </cell>
          <cell r="CX90">
            <v>4.78341392023596</v>
          </cell>
          <cell r="CY90">
            <v>4.92453197661148</v>
          </cell>
          <cell r="CZ90">
            <v>4.94378982052209</v>
          </cell>
          <cell r="DA90">
            <v>5.01415297160777</v>
          </cell>
        </row>
        <row r="91">
          <cell r="A91">
            <v>6786.69184837188</v>
          </cell>
          <cell r="B91">
            <v>5927.70983457093</v>
          </cell>
          <cell r="C91">
            <v>5069.2451329772</v>
          </cell>
          <cell r="D91">
            <v>4499.2894771514</v>
          </cell>
          <cell r="E91">
            <v>5445.87231563247</v>
          </cell>
          <cell r="F91">
            <v>6111.99042856636</v>
          </cell>
          <cell r="G91">
            <v>5738.23343763464</v>
          </cell>
          <cell r="H91">
            <v>5554.89586526824</v>
          </cell>
          <cell r="I91">
            <v>6783.04823799912</v>
          </cell>
          <cell r="J91">
            <v>7468.82131524594</v>
          </cell>
          <cell r="K91">
            <v>6250.96484239729</v>
          </cell>
          <cell r="L91">
            <v>7113.13455042243</v>
          </cell>
          <cell r="M91">
            <v>7699.36546108505</v>
          </cell>
          <cell r="N91">
            <v>7110.84245268499</v>
          </cell>
          <cell r="O91">
            <v>8137.1639142478</v>
          </cell>
        </row>
        <row r="91">
          <cell r="Z91">
            <v>7772.49955949899</v>
          </cell>
          <cell r="AA91">
            <v>6788.74525430137</v>
          </cell>
          <cell r="AB91">
            <v>6242.56280001391</v>
          </cell>
          <cell r="AC91">
            <v>5540.68631123064</v>
          </cell>
          <cell r="AD91">
            <v>6706.36338141072</v>
          </cell>
          <cell r="AE91">
            <v>6111.99042856636</v>
          </cell>
          <cell r="AF91">
            <v>5738.23343763464</v>
          </cell>
          <cell r="AG91">
            <v>5554.89586526824</v>
          </cell>
          <cell r="AH91">
            <v>6783.04823799912</v>
          </cell>
          <cell r="AI91">
            <v>7468.82131524594</v>
          </cell>
          <cell r="AJ91">
            <v>6250.96484239729</v>
          </cell>
          <cell r="AK91">
            <v>7113.13455042243</v>
          </cell>
          <cell r="AL91">
            <v>7699.36546108505</v>
          </cell>
          <cell r="AM91">
            <v>7110.84245268499</v>
          </cell>
          <cell r="AN91">
            <v>8137.1639142478</v>
          </cell>
        </row>
        <row r="91"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1">
          <cell r="BX91">
            <v>4.41954713052123</v>
          </cell>
          <cell r="BY91">
            <v>3.78594241719791</v>
          </cell>
          <cell r="BZ91">
            <v>3.51936115182146</v>
          </cell>
          <cell r="CA91">
            <v>3.05822737655859</v>
          </cell>
          <cell r="CB91">
            <v>3.82322899763844</v>
          </cell>
          <cell r="CC91">
            <v>3.32621264014843</v>
          </cell>
          <cell r="CD91">
            <v>3.277457824708</v>
          </cell>
          <cell r="CE91">
            <v>3.21146045147192</v>
          </cell>
          <cell r="CF91">
            <v>3.84136522919083</v>
          </cell>
          <cell r="CG91">
            <v>4.29062317066907</v>
          </cell>
          <cell r="CH91">
            <v>3.53020823988795</v>
          </cell>
          <cell r="CI91">
            <v>3.92462224979479</v>
          </cell>
          <cell r="CJ91">
            <v>4.30752717030221</v>
          </cell>
          <cell r="CK91">
            <v>4.04510361719437</v>
          </cell>
          <cell r="CL91">
            <v>4.50374488919049</v>
          </cell>
          <cell r="CM91">
            <v>4.81825823149027</v>
          </cell>
          <cell r="CN91">
            <v>4.91272714082772</v>
          </cell>
          <cell r="CO91">
            <v>4.85966374096286</v>
          </cell>
          <cell r="CP91">
            <v>4.96364744259279</v>
          </cell>
          <cell r="CQ91">
            <v>4.80578022310041</v>
          </cell>
          <cell r="CR91">
            <v>5.03430810593003</v>
          </cell>
          <cell r="CS91">
            <v>4.79676271708226</v>
          </cell>
          <cell r="CT91">
            <v>4.7389320253287</v>
          </cell>
          <cell r="CU91">
            <v>4.8377836248213</v>
          </cell>
          <cell r="CV91">
            <v>4.76912638034532</v>
          </cell>
          <cell r="CW91">
            <v>4.85125236566913</v>
          </cell>
          <cell r="CX91">
            <v>4.9655835960238</v>
          </cell>
          <cell r="CY91">
            <v>4.89704443273385</v>
          </cell>
          <cell r="CZ91">
            <v>4.81613377257681</v>
          </cell>
          <cell r="DA91">
            <v>4.95001389145502</v>
          </cell>
        </row>
        <row r="92">
          <cell r="A92">
            <v>5690.24378145687</v>
          </cell>
          <cell r="B92">
            <v>5666.49520787958</v>
          </cell>
          <cell r="C92">
            <v>5204.35977910142</v>
          </cell>
          <cell r="D92">
            <v>4974.51033623753</v>
          </cell>
          <cell r="E92">
            <v>4500.38722031964</v>
          </cell>
          <cell r="F92">
            <v>6159.73338415401</v>
          </cell>
          <cell r="G92">
            <v>7087.645176323</v>
          </cell>
          <cell r="H92">
            <v>6341.33204646199</v>
          </cell>
          <cell r="I92">
            <v>5505.14177145504</v>
          </cell>
          <cell r="J92">
            <v>6600.72914007788</v>
          </cell>
          <cell r="K92">
            <v>6982.74942247271</v>
          </cell>
          <cell r="L92">
            <v>6366.7662781455</v>
          </cell>
          <cell r="M92">
            <v>7096.95904225054</v>
          </cell>
          <cell r="N92">
            <v>6715.93112629915</v>
          </cell>
          <cell r="O92">
            <v>7851.99121889347</v>
          </cell>
        </row>
        <row r="92">
          <cell r="Z92">
            <v>6516.78583217616</v>
          </cell>
          <cell r="AA92">
            <v>6489.58763579534</v>
          </cell>
          <cell r="AB92">
            <v>6408.95082061783</v>
          </cell>
          <cell r="AC92">
            <v>6125.90087057854</v>
          </cell>
          <cell r="AD92">
            <v>5542.03813590794</v>
          </cell>
          <cell r="AE92">
            <v>6159.73338415401</v>
          </cell>
          <cell r="AF92">
            <v>7087.645176323</v>
          </cell>
          <cell r="AG92">
            <v>6341.33204646199</v>
          </cell>
          <cell r="AH92">
            <v>5505.14177145504</v>
          </cell>
          <cell r="AI92">
            <v>6600.72914007788</v>
          </cell>
          <cell r="AJ92">
            <v>6982.74942247271</v>
          </cell>
          <cell r="AK92">
            <v>6366.7662781455</v>
          </cell>
          <cell r="AL92">
            <v>7096.95904225054</v>
          </cell>
          <cell r="AM92">
            <v>6715.93112629915</v>
          </cell>
          <cell r="AN92">
            <v>7851.99121889347</v>
          </cell>
        </row>
        <row r="92"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2">
          <cell r="BX92">
            <v>3.84316256855981</v>
          </cell>
          <cell r="BY92">
            <v>3.58035047598682</v>
          </cell>
          <cell r="BZ92">
            <v>3.64389879310508</v>
          </cell>
          <cell r="CA92">
            <v>3.43958915100377</v>
          </cell>
          <cell r="CB92">
            <v>3.15244340290126</v>
          </cell>
          <cell r="CC92">
            <v>3.506782165476</v>
          </cell>
          <cell r="CD92">
            <v>4.00300521467482</v>
          </cell>
          <cell r="CE92">
            <v>3.66496307051212</v>
          </cell>
          <cell r="CF92">
            <v>3.10226671442019</v>
          </cell>
          <cell r="CG92">
            <v>3.79932226639373</v>
          </cell>
          <cell r="CH92">
            <v>3.84118303499348</v>
          </cell>
          <cell r="CI92">
            <v>3.53041977285878</v>
          </cell>
          <cell r="CJ92">
            <v>4.09875823392519</v>
          </cell>
          <cell r="CK92">
            <v>3.82732149974913</v>
          </cell>
          <cell r="CL92">
            <v>4.34291410671575</v>
          </cell>
          <cell r="CM92">
            <v>4.64570713335124</v>
          </cell>
          <cell r="CN92">
            <v>4.96590830202551</v>
          </cell>
          <cell r="CO92">
            <v>4.81867646949473</v>
          </cell>
          <cell r="CP92">
            <v>4.87944615463208</v>
          </cell>
          <cell r="CQ92">
            <v>4.81647540818697</v>
          </cell>
          <cell r="CR92">
            <v>4.81238385450266</v>
          </cell>
          <cell r="CS92">
            <v>4.85090698641675</v>
          </cell>
          <cell r="CT92">
            <v>4.74043315629714</v>
          </cell>
          <cell r="CU92">
            <v>4.86179351557983</v>
          </cell>
          <cell r="CV92">
            <v>4.75984614014757</v>
          </cell>
          <cell r="CW92">
            <v>4.98045007521339</v>
          </cell>
          <cell r="CX92">
            <v>4.94082755163862</v>
          </cell>
          <cell r="CY92">
            <v>4.74380831796604</v>
          </cell>
          <cell r="CZ92">
            <v>4.80749038358424</v>
          </cell>
          <cell r="DA92">
            <v>4.95342624345972</v>
          </cell>
        </row>
        <row r="93">
          <cell r="A93">
            <v>6346.98836965235</v>
          </cell>
          <cell r="B93">
            <v>5675.21654278585</v>
          </cell>
          <cell r="C93">
            <v>4293.64138555276</v>
          </cell>
          <cell r="D93">
            <v>4183.77835140903</v>
          </cell>
          <cell r="E93">
            <v>4671.35294150252</v>
          </cell>
          <cell r="F93">
            <v>6745.90668118936</v>
          </cell>
          <cell r="G93">
            <v>5642.16947706955</v>
          </cell>
          <cell r="H93">
            <v>5922.53474292672</v>
          </cell>
          <cell r="I93">
            <v>6329.73408140876</v>
          </cell>
          <cell r="J93">
            <v>8089.64223744807</v>
          </cell>
          <cell r="K93">
            <v>6277.1120916413</v>
          </cell>
          <cell r="L93">
            <v>6806.01355572434</v>
          </cell>
          <cell r="M93">
            <v>7842.38944617973</v>
          </cell>
          <cell r="N93">
            <v>8228.77948104927</v>
          </cell>
          <cell r="O93">
            <v>7531.08817452647</v>
          </cell>
        </row>
        <row r="93">
          <cell r="Z93">
            <v>7268.92651227457</v>
          </cell>
          <cell r="AA93">
            <v>6499.57579692475</v>
          </cell>
          <cell r="AB93">
            <v>5287.43931037915</v>
          </cell>
          <cell r="AC93">
            <v>5152.14759099065</v>
          </cell>
          <cell r="AD93">
            <v>5752.57525201442</v>
          </cell>
          <cell r="AE93">
            <v>6745.90668118936</v>
          </cell>
          <cell r="AF93">
            <v>5642.16947706955</v>
          </cell>
          <cell r="AG93">
            <v>5922.53474292672</v>
          </cell>
          <cell r="AH93">
            <v>6329.73408140876</v>
          </cell>
          <cell r="AI93">
            <v>8089.64223744807</v>
          </cell>
          <cell r="AJ93">
            <v>6277.1120916413</v>
          </cell>
          <cell r="AK93">
            <v>6806.01355572434</v>
          </cell>
          <cell r="AL93">
            <v>7842.38944617973</v>
          </cell>
          <cell r="AM93">
            <v>8228.77948104927</v>
          </cell>
          <cell r="AN93">
            <v>7531.08817452647</v>
          </cell>
        </row>
        <row r="93"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3">
          <cell r="BX93">
            <v>4.14372647867679</v>
          </cell>
          <cell r="BY93">
            <v>3.7237617659223</v>
          </cell>
          <cell r="BZ93">
            <v>2.96298369584589</v>
          </cell>
          <cell r="CA93">
            <v>2.90433184495818</v>
          </cell>
          <cell r="CB93">
            <v>3.31169542712592</v>
          </cell>
          <cell r="CC93">
            <v>3.75170035340991</v>
          </cell>
          <cell r="CD93">
            <v>3.15644023124762</v>
          </cell>
          <cell r="CE93">
            <v>3.32956307107942</v>
          </cell>
          <cell r="CF93">
            <v>3.56907942014648</v>
          </cell>
          <cell r="CG93">
            <v>4.41823902822074</v>
          </cell>
          <cell r="CH93">
            <v>3.56836673500246</v>
          </cell>
          <cell r="CI93">
            <v>3.83904524897465</v>
          </cell>
          <cell r="CJ93">
            <v>4.33191317032914</v>
          </cell>
          <cell r="CK93">
            <v>4.6438645107651</v>
          </cell>
          <cell r="CL93">
            <v>4.23283231041855</v>
          </cell>
          <cell r="CM93">
            <v>4.80602840448002</v>
          </cell>
          <cell r="CN93">
            <v>4.78200757654151</v>
          </cell>
          <cell r="CO93">
            <v>4.88903638492469</v>
          </cell>
          <cell r="CP93">
            <v>4.86014464102411</v>
          </cell>
          <cell r="CQ93">
            <v>4.75903671980582</v>
          </cell>
          <cell r="CR93">
            <v>4.92628258438855</v>
          </cell>
          <cell r="CS93">
            <v>4.8972885386155</v>
          </cell>
          <cell r="CT93">
            <v>4.87334891604876</v>
          </cell>
          <cell r="CU93">
            <v>4.85888240857004</v>
          </cell>
          <cell r="CV93">
            <v>5.01634321925631</v>
          </cell>
          <cell r="CW93">
            <v>4.81945064829439</v>
          </cell>
          <cell r="CX93">
            <v>4.85709630185182</v>
          </cell>
          <cell r="CY93">
            <v>4.95993286057755</v>
          </cell>
          <cell r="CZ93">
            <v>4.85470695057571</v>
          </cell>
          <cell r="DA93">
            <v>4.87454186067996</v>
          </cell>
        </row>
        <row r="94">
          <cell r="A94">
            <v>7006.79994259252</v>
          </cell>
          <cell r="B94">
            <v>5045.30075110886</v>
          </cell>
          <cell r="C94">
            <v>4838.97231162737</v>
          </cell>
          <cell r="D94">
            <v>5621.53025300233</v>
          </cell>
          <cell r="E94">
            <v>5441.76043640143</v>
          </cell>
          <cell r="F94">
            <v>6426.47904544469</v>
          </cell>
          <cell r="G94">
            <v>7556.18180227402</v>
          </cell>
          <cell r="H94">
            <v>6496.5113471644</v>
          </cell>
          <cell r="I94">
            <v>7182.07338491179</v>
          </cell>
          <cell r="J94">
            <v>6739.71865891361</v>
          </cell>
          <cell r="K94">
            <v>6257.44035052243</v>
          </cell>
          <cell r="L94">
            <v>7158.60391642042</v>
          </cell>
          <cell r="M94">
            <v>7210.71470487146</v>
          </cell>
          <cell r="N94">
            <v>7204.24321248681</v>
          </cell>
          <cell r="O94">
            <v>6831.84168412729</v>
          </cell>
        </row>
        <row r="94">
          <cell r="Z94">
            <v>8024.57967505373</v>
          </cell>
          <cell r="AA94">
            <v>5778.16095701193</v>
          </cell>
          <cell r="AB94">
            <v>5958.99147712378</v>
          </cell>
          <cell r="AC94">
            <v>6922.67876498111</v>
          </cell>
          <cell r="AD94">
            <v>6701.29977457135</v>
          </cell>
          <cell r="AE94">
            <v>6426.47904544469</v>
          </cell>
          <cell r="AF94">
            <v>7556.18180227402</v>
          </cell>
          <cell r="AG94">
            <v>6496.5113471644</v>
          </cell>
          <cell r="AH94">
            <v>7182.07338491179</v>
          </cell>
          <cell r="AI94">
            <v>6739.71865891361</v>
          </cell>
          <cell r="AJ94">
            <v>6257.44035052243</v>
          </cell>
          <cell r="AK94">
            <v>7158.60391642042</v>
          </cell>
          <cell r="AL94">
            <v>7210.71470487146</v>
          </cell>
          <cell r="AM94">
            <v>7204.24321248681</v>
          </cell>
          <cell r="AN94">
            <v>6831.84168412729</v>
          </cell>
        </row>
        <row r="94"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4">
          <cell r="BX94">
            <v>4.54487032537342</v>
          </cell>
          <cell r="BY94">
            <v>3.2868958684572</v>
          </cell>
          <cell r="BZ94">
            <v>3.37579754060174</v>
          </cell>
          <cell r="CA94">
            <v>3.89998954430663</v>
          </cell>
          <cell r="CB94">
            <v>3.68130509798338</v>
          </cell>
          <cell r="CC94">
            <v>3.57523212573576</v>
          </cell>
          <cell r="CD94">
            <v>4.30226806030575</v>
          </cell>
          <cell r="CE94">
            <v>3.66833216353503</v>
          </cell>
          <cell r="CF94">
            <v>3.89037903232316</v>
          </cell>
          <cell r="CG94">
            <v>3.73370106128397</v>
          </cell>
          <cell r="CH94">
            <v>3.47976424374305</v>
          </cell>
          <cell r="CI94">
            <v>3.95583869617304</v>
          </cell>
          <cell r="CJ94">
            <v>4.01121873280456</v>
          </cell>
          <cell r="CK94">
            <v>3.95341775835885</v>
          </cell>
          <cell r="CL94">
            <v>3.91370963245577</v>
          </cell>
          <cell r="CM94">
            <v>4.83735469237209</v>
          </cell>
          <cell r="CN94">
            <v>4.81627000001275</v>
          </cell>
          <cell r="CO94">
            <v>4.83619170005211</v>
          </cell>
          <cell r="CP94">
            <v>4.86315231778424</v>
          </cell>
          <cell r="CQ94">
            <v>4.9872870955037</v>
          </cell>
          <cell r="CR94">
            <v>4.92465699739833</v>
          </cell>
          <cell r="CS94">
            <v>4.81184985715755</v>
          </cell>
          <cell r="CT94">
            <v>4.85197643823946</v>
          </cell>
          <cell r="CU94">
            <v>5.05783966545023</v>
          </cell>
          <cell r="CV94">
            <v>4.94549036574736</v>
          </cell>
          <cell r="CW94">
            <v>4.92667634712269</v>
          </cell>
          <cell r="CX94">
            <v>4.95789009006323</v>
          </cell>
          <cell r="CY94">
            <v>4.92503253225982</v>
          </cell>
          <cell r="CZ94">
            <v>4.99255425137355</v>
          </cell>
          <cell r="DA94">
            <v>4.78251486054072</v>
          </cell>
        </row>
        <row r="95">
          <cell r="A95">
            <v>5765.98920829593</v>
          </cell>
          <cell r="B95">
            <v>5099.15853624996</v>
          </cell>
          <cell r="C95">
            <v>5429.65061258303</v>
          </cell>
          <cell r="D95">
            <v>4810.95829352703</v>
          </cell>
          <cell r="E95">
            <v>4098.16699872355</v>
          </cell>
          <cell r="F95">
            <v>6301.49923845772</v>
          </cell>
          <cell r="G95">
            <v>6004.51325002583</v>
          </cell>
          <cell r="H95">
            <v>5398.8275828859</v>
          </cell>
          <cell r="I95">
            <v>6112.76875359466</v>
          </cell>
          <cell r="J95">
            <v>6783.05248256049</v>
          </cell>
          <cell r="K95">
            <v>6630.71535823111</v>
          </cell>
          <cell r="L95">
            <v>7144.48467416803</v>
          </cell>
          <cell r="M95">
            <v>7558.58768122338</v>
          </cell>
          <cell r="N95">
            <v>7194.41022579979</v>
          </cell>
          <cell r="O95">
            <v>6680.79833480189</v>
          </cell>
        </row>
        <row r="95">
          <cell r="Z95">
            <v>6603.53373673617</v>
          </cell>
          <cell r="AA95">
            <v>5839.84190859149</v>
          </cell>
          <cell r="AB95">
            <v>6686.38703437031</v>
          </cell>
          <cell r="AC95">
            <v>5924.49338861461</v>
          </cell>
          <cell r="AD95">
            <v>5046.72080031198</v>
          </cell>
          <cell r="AE95">
            <v>6301.49923845772</v>
          </cell>
          <cell r="AF95">
            <v>6004.51325002583</v>
          </cell>
          <cell r="AG95">
            <v>5398.8275828859</v>
          </cell>
          <cell r="AH95">
            <v>6112.76875359466</v>
          </cell>
          <cell r="AI95">
            <v>6783.05248256049</v>
          </cell>
          <cell r="AJ95">
            <v>6630.71535823111</v>
          </cell>
          <cell r="AK95">
            <v>7144.48467416803</v>
          </cell>
          <cell r="AL95">
            <v>7558.58768122338</v>
          </cell>
          <cell r="AM95">
            <v>7194.41022579979</v>
          </cell>
          <cell r="AN95">
            <v>6680.79833480189</v>
          </cell>
        </row>
        <row r="95"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5">
          <cell r="BX95">
            <v>3.77684824476387</v>
          </cell>
          <cell r="BY95">
            <v>3.28776845141858</v>
          </cell>
          <cell r="BZ95">
            <v>3.73218972663854</v>
          </cell>
          <cell r="CA95">
            <v>3.35000986932367</v>
          </cell>
          <cell r="CB95">
            <v>2.90123318409947</v>
          </cell>
          <cell r="CC95">
            <v>3.53975772540278</v>
          </cell>
          <cell r="CD95">
            <v>3.47205235381242</v>
          </cell>
          <cell r="CE95">
            <v>3.08003168458089</v>
          </cell>
          <cell r="CF95">
            <v>3.43689630552172</v>
          </cell>
          <cell r="CG95">
            <v>3.70918210598419</v>
          </cell>
          <cell r="CH95">
            <v>3.78548859722614</v>
          </cell>
          <cell r="CI95">
            <v>3.9814856531932</v>
          </cell>
          <cell r="CJ95">
            <v>4.32027942445314</v>
          </cell>
          <cell r="CK95">
            <v>4.13392790603672</v>
          </cell>
          <cell r="CL95">
            <v>3.67711246579528</v>
          </cell>
          <cell r="CM95">
            <v>4.79020391576869</v>
          </cell>
          <cell r="CN95">
            <v>4.86639102153013</v>
          </cell>
          <cell r="CO95">
            <v>4.90834333971953</v>
          </cell>
          <cell r="CP95">
            <v>4.84520624388709</v>
          </cell>
          <cell r="CQ95">
            <v>4.76577767185355</v>
          </cell>
          <cell r="CR95">
            <v>4.87727771630533</v>
          </cell>
          <cell r="CS95">
            <v>4.73803950994117</v>
          </cell>
          <cell r="CT95">
            <v>4.8023234696936</v>
          </cell>
          <cell r="CU95">
            <v>4.87280097068328</v>
          </cell>
          <cell r="CV95">
            <v>5.01018955140829</v>
          </cell>
          <cell r="CW95">
            <v>4.79894285258715</v>
          </cell>
          <cell r="CX95">
            <v>4.91623788684519</v>
          </cell>
          <cell r="CY95">
            <v>4.79331482204609</v>
          </cell>
          <cell r="CZ95">
            <v>4.76803500095233</v>
          </cell>
          <cell r="DA95">
            <v>4.97769846636724</v>
          </cell>
        </row>
        <row r="96">
          <cell r="A96">
            <v>6481.82941144631</v>
          </cell>
          <cell r="B96">
            <v>4856.90023657785</v>
          </cell>
          <cell r="C96">
            <v>4860.28382151781</v>
          </cell>
          <cell r="D96">
            <v>6087.70683538996</v>
          </cell>
          <cell r="E96">
            <v>4844.78998968103</v>
          </cell>
          <cell r="F96">
            <v>5949.83207110708</v>
          </cell>
          <cell r="G96">
            <v>5838.05439845916</v>
          </cell>
          <cell r="H96">
            <v>6488.59935058837</v>
          </cell>
          <cell r="I96">
            <v>6895.99494391923</v>
          </cell>
          <cell r="J96">
            <v>6540.52938453625</v>
          </cell>
          <cell r="K96">
            <v>7607.0858257017</v>
          </cell>
          <cell r="L96">
            <v>7235.24652671782</v>
          </cell>
          <cell r="M96">
            <v>6930.85013351769</v>
          </cell>
          <cell r="N96">
            <v>7957.39380982034</v>
          </cell>
          <cell r="O96">
            <v>7462.99427969713</v>
          </cell>
        </row>
        <row r="96">
          <cell r="Z96">
            <v>7423.35402443535</v>
          </cell>
          <cell r="AA96">
            <v>5562.39413734221</v>
          </cell>
          <cell r="AB96">
            <v>5985.23570784538</v>
          </cell>
          <cell r="AC96">
            <v>7496.75567685092</v>
          </cell>
          <cell r="AD96">
            <v>5966.15570367972</v>
          </cell>
          <cell r="AE96">
            <v>5949.83207110708</v>
          </cell>
          <cell r="AF96">
            <v>5838.05439845916</v>
          </cell>
          <cell r="AG96">
            <v>6488.59935058837</v>
          </cell>
          <cell r="AH96">
            <v>6895.99494391923</v>
          </cell>
          <cell r="AI96">
            <v>6540.52938453625</v>
          </cell>
          <cell r="AJ96">
            <v>7607.0858257017</v>
          </cell>
          <cell r="AK96">
            <v>7235.24652671782</v>
          </cell>
          <cell r="AL96">
            <v>6930.85013351769</v>
          </cell>
          <cell r="AM96">
            <v>7957.39380982034</v>
          </cell>
          <cell r="AN96">
            <v>7462.99427969713</v>
          </cell>
        </row>
        <row r="96"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6">
          <cell r="BX96">
            <v>4.12577592591837</v>
          </cell>
          <cell r="BY96">
            <v>3.17048053381679</v>
          </cell>
          <cell r="BZ96">
            <v>3.28552369927278</v>
          </cell>
          <cell r="CA96">
            <v>4.20160039406108</v>
          </cell>
          <cell r="CB96">
            <v>3.3206524829808</v>
          </cell>
          <cell r="CC96">
            <v>3.38471253289139</v>
          </cell>
          <cell r="CD96">
            <v>3.27081725500787</v>
          </cell>
          <cell r="CE96">
            <v>3.54777945034659</v>
          </cell>
          <cell r="CF96">
            <v>3.83211647271017</v>
          </cell>
          <cell r="CG96">
            <v>3.6292480190572</v>
          </cell>
          <cell r="CH96">
            <v>4.24279967502095</v>
          </cell>
          <cell r="CI96">
            <v>4.04181324721206</v>
          </cell>
          <cell r="CJ96">
            <v>3.87965444712759</v>
          </cell>
          <cell r="CK96">
            <v>4.38906261525164</v>
          </cell>
          <cell r="CL96">
            <v>4.18079545316869</v>
          </cell>
          <cell r="CM96">
            <v>4.92948637941423</v>
          </cell>
          <cell r="CN96">
            <v>4.80666442521013</v>
          </cell>
          <cell r="CO96">
            <v>4.990956556643</v>
          </cell>
          <cell r="CP96">
            <v>4.88838888104123</v>
          </cell>
          <cell r="CQ96">
            <v>4.9224157446922</v>
          </cell>
          <cell r="CR96">
            <v>4.81603965638108</v>
          </cell>
          <cell r="CS96">
            <v>4.89011410231818</v>
          </cell>
          <cell r="CT96">
            <v>5.01073552371562</v>
          </cell>
          <cell r="CU96">
            <v>4.93020944618985</v>
          </cell>
          <cell r="CV96">
            <v>4.93745770299424</v>
          </cell>
          <cell r="CW96">
            <v>4.91216475574394</v>
          </cell>
          <cell r="CX96">
            <v>4.90438127925816</v>
          </cell>
          <cell r="CY96">
            <v>4.89441283020629</v>
          </cell>
          <cell r="CZ96">
            <v>4.96713782465934</v>
          </cell>
          <cell r="DA96">
            <v>4.89059077379792</v>
          </cell>
        </row>
        <row r="97">
          <cell r="A97">
            <v>6588.60075484298</v>
          </cell>
          <cell r="B97">
            <v>6207.78018977717</v>
          </cell>
          <cell r="C97">
            <v>4804.38552948272</v>
          </cell>
          <cell r="D97">
            <v>5281.42060711821</v>
          </cell>
          <cell r="E97">
            <v>5070.93141119101</v>
          </cell>
          <cell r="F97">
            <v>6796.38580883778</v>
          </cell>
          <cell r="G97">
            <v>6157.65624252196</v>
          </cell>
          <cell r="H97">
            <v>7296.90742343816</v>
          </cell>
          <cell r="I97">
            <v>6339.88559263173</v>
          </cell>
          <cell r="J97">
            <v>6859.17195203652</v>
          </cell>
          <cell r="K97">
            <v>7138.58293616111</v>
          </cell>
          <cell r="L97">
            <v>6576.15673317067</v>
          </cell>
          <cell r="M97">
            <v>7138.25332515124</v>
          </cell>
          <cell r="N97">
            <v>7928.59864210277</v>
          </cell>
          <cell r="O97">
            <v>7085.17998879249</v>
          </cell>
        </row>
        <row r="97">
          <cell r="Z97">
            <v>7545.63454608846</v>
          </cell>
          <cell r="AA97">
            <v>7109.49750902344</v>
          </cell>
          <cell r="AB97">
            <v>5916.39930532608</v>
          </cell>
          <cell r="AC97">
            <v>6503.84799873739</v>
          </cell>
          <cell r="AD97">
            <v>6244.63938091932</v>
          </cell>
          <cell r="AE97">
            <v>6796.38580883778</v>
          </cell>
          <cell r="AF97">
            <v>6157.65624252196</v>
          </cell>
          <cell r="AG97">
            <v>7296.90742343816</v>
          </cell>
          <cell r="AH97">
            <v>6339.88559263173</v>
          </cell>
          <cell r="AI97">
            <v>6859.17195203652</v>
          </cell>
          <cell r="AJ97">
            <v>7138.58293616111</v>
          </cell>
          <cell r="AK97">
            <v>6576.15673317067</v>
          </cell>
          <cell r="AL97">
            <v>7138.25332515124</v>
          </cell>
          <cell r="AM97">
            <v>7928.59864210277</v>
          </cell>
          <cell r="AN97">
            <v>7085.17998879249</v>
          </cell>
        </row>
        <row r="97"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7">
          <cell r="BX97">
            <v>4.21662860116448</v>
          </cell>
          <cell r="BY97">
            <v>3.96485590103112</v>
          </cell>
          <cell r="BZ97">
            <v>3.36559359196308</v>
          </cell>
          <cell r="CA97">
            <v>3.60687998829043</v>
          </cell>
          <cell r="CB97">
            <v>3.4728188436571</v>
          </cell>
          <cell r="CC97">
            <v>3.84654842399315</v>
          </cell>
          <cell r="CD97">
            <v>3.36952516087256</v>
          </cell>
          <cell r="CE97">
            <v>4.13208740853374</v>
          </cell>
          <cell r="CF97">
            <v>3.717653049483</v>
          </cell>
          <cell r="CG97">
            <v>3.79791179037927</v>
          </cell>
          <cell r="CH97">
            <v>4.10497582609908</v>
          </cell>
          <cell r="CI97">
            <v>3.72948925231213</v>
          </cell>
          <cell r="CJ97">
            <v>3.97430723867191</v>
          </cell>
          <cell r="CK97">
            <v>4.52405839761083</v>
          </cell>
          <cell r="CL97">
            <v>3.96687678375117</v>
          </cell>
          <cell r="CM97">
            <v>4.90272521355979</v>
          </cell>
          <cell r="CN97">
            <v>4.91268178551506</v>
          </cell>
          <cell r="CO97">
            <v>4.81618256107459</v>
          </cell>
          <cell r="CP97">
            <v>4.9402147280265</v>
          </cell>
          <cell r="CQ97">
            <v>4.92643060690091</v>
          </cell>
          <cell r="CR97">
            <v>4.84076450891949</v>
          </cell>
          <cell r="CS97">
            <v>5.00672654749786</v>
          </cell>
          <cell r="CT97">
            <v>4.83811817393179</v>
          </cell>
          <cell r="CU97">
            <v>4.67218143749847</v>
          </cell>
          <cell r="CV97">
            <v>4.94804854893986</v>
          </cell>
          <cell r="CW97">
            <v>4.76440356715087</v>
          </cell>
          <cell r="CX97">
            <v>4.83092095008497</v>
          </cell>
          <cell r="CY97">
            <v>4.92082198245126</v>
          </cell>
          <cell r="CZ97">
            <v>4.80148268466806</v>
          </cell>
          <cell r="DA97">
            <v>4.89338416146446</v>
          </cell>
        </row>
        <row r="98">
          <cell r="A98">
            <v>7770.33173901264</v>
          </cell>
          <cell r="B98">
            <v>5321.46459507834</v>
          </cell>
          <cell r="C98">
            <v>5325.7270428814</v>
          </cell>
          <cell r="D98">
            <v>5071.07336559384</v>
          </cell>
          <cell r="E98">
            <v>5130.73560445669</v>
          </cell>
          <cell r="F98">
            <v>5497.82927920452</v>
          </cell>
          <cell r="G98">
            <v>5685.93822245164</v>
          </cell>
          <cell r="H98">
            <v>6608.63521697488</v>
          </cell>
          <cell r="I98">
            <v>6389.93229452318</v>
          </cell>
          <cell r="J98">
            <v>6098.11920333185</v>
          </cell>
          <cell r="K98">
            <v>7177.67344211401</v>
          </cell>
          <cell r="L98">
            <v>6949.36232524795</v>
          </cell>
          <cell r="M98">
            <v>7944.23218850134</v>
          </cell>
          <cell r="N98">
            <v>7016.347380363</v>
          </cell>
          <cell r="O98">
            <v>7520.3705437738</v>
          </cell>
        </row>
        <row r="98">
          <cell r="Z98">
            <v>8899.01904609466</v>
          </cell>
          <cell r="AA98">
            <v>6094.43925630104</v>
          </cell>
          <cell r="AB98">
            <v>6558.40951636793</v>
          </cell>
          <cell r="AC98">
            <v>6244.81419181348</v>
          </cell>
          <cell r="AD98">
            <v>6318.28573700822</v>
          </cell>
          <cell r="AE98">
            <v>5497.82927920452</v>
          </cell>
          <cell r="AF98">
            <v>5685.93822245164</v>
          </cell>
          <cell r="AG98">
            <v>6608.63521697488</v>
          </cell>
          <cell r="AH98">
            <v>6389.93229452318</v>
          </cell>
          <cell r="AI98">
            <v>6098.11920333185</v>
          </cell>
          <cell r="AJ98">
            <v>7177.67344211401</v>
          </cell>
          <cell r="AK98">
            <v>6949.36232524795</v>
          </cell>
          <cell r="AL98">
            <v>7944.23218850134</v>
          </cell>
          <cell r="AM98">
            <v>7016.347380363</v>
          </cell>
          <cell r="AN98">
            <v>7520.3705437738</v>
          </cell>
        </row>
        <row r="98"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8">
          <cell r="BX98">
            <v>4.87320774242383</v>
          </cell>
          <cell r="BY98">
            <v>3.4344296985634</v>
          </cell>
          <cell r="BZ98">
            <v>3.56982448081562</v>
          </cell>
          <cell r="CA98">
            <v>3.49485828027134</v>
          </cell>
          <cell r="CB98">
            <v>3.5251763033116</v>
          </cell>
          <cell r="CC98">
            <v>3.12683930861688</v>
          </cell>
          <cell r="CD98">
            <v>3.25391935677656</v>
          </cell>
          <cell r="CE98">
            <v>3.67186431525491</v>
          </cell>
          <cell r="CF98">
            <v>3.55780804979281</v>
          </cell>
          <cell r="CG98">
            <v>3.51955292553292</v>
          </cell>
          <cell r="CH98">
            <v>4.06591223876783</v>
          </cell>
          <cell r="CI98">
            <v>3.82124852470978</v>
          </cell>
          <cell r="CJ98">
            <v>4.49758941427549</v>
          </cell>
          <cell r="CK98">
            <v>3.9438157047147</v>
          </cell>
          <cell r="CL98">
            <v>4.18435011639786</v>
          </cell>
          <cell r="CM98">
            <v>5.00304427546586</v>
          </cell>
          <cell r="CN98">
            <v>4.8616787409752</v>
          </cell>
          <cell r="CO98">
            <v>5.03336938465327</v>
          </cell>
          <cell r="CP98">
            <v>4.89550036239034</v>
          </cell>
          <cell r="CQ98">
            <v>4.91049819719732</v>
          </cell>
          <cell r="CR98">
            <v>4.81717942105764</v>
          </cell>
          <cell r="CS98">
            <v>4.78743055072381</v>
          </cell>
          <cell r="CT98">
            <v>4.93096921754399</v>
          </cell>
          <cell r="CU98">
            <v>4.92063191032214</v>
          </cell>
          <cell r="CV98">
            <v>4.74695970000495</v>
          </cell>
          <cell r="CW98">
            <v>4.83651824995545</v>
          </cell>
          <cell r="CX98">
            <v>4.98249425892596</v>
          </cell>
          <cell r="CY98">
            <v>4.83926336749222</v>
          </cell>
          <cell r="CZ98">
            <v>4.87418048268859</v>
          </cell>
          <cell r="DA98">
            <v>4.92400357075897</v>
          </cell>
        </row>
        <row r="99">
          <cell r="A99">
            <v>6676.88886575116</v>
          </cell>
          <cell r="B99">
            <v>5488.24929629654</v>
          </cell>
          <cell r="C99">
            <v>5612.09439500689</v>
          </cell>
          <cell r="D99">
            <v>4971.03716144153</v>
          </cell>
          <cell r="E99">
            <v>5015.71094260528</v>
          </cell>
          <cell r="F99">
            <v>5498.68361542395</v>
          </cell>
          <cell r="G99">
            <v>6808.93842191995</v>
          </cell>
          <cell r="H99">
            <v>6885.98600816306</v>
          </cell>
          <cell r="I99">
            <v>6737.24512567102</v>
          </cell>
          <cell r="J99">
            <v>5999.36196686747</v>
          </cell>
          <cell r="K99">
            <v>5946.02209858587</v>
          </cell>
          <cell r="L99">
            <v>6697.95982667489</v>
          </cell>
          <cell r="M99">
            <v>7376.17146560419</v>
          </cell>
          <cell r="N99">
            <v>7400.94787911554</v>
          </cell>
          <cell r="O99">
            <v>7723.71265339536</v>
          </cell>
        </row>
        <row r="99">
          <cell r="Z99">
            <v>7646.7470348347</v>
          </cell>
          <cell r="AA99">
            <v>6285.45043607939</v>
          </cell>
          <cell r="AB99">
            <v>6911.058901557</v>
          </cell>
          <cell r="AC99">
            <v>6121.62380146654</v>
          </cell>
          <cell r="AD99">
            <v>6176.63768955306</v>
          </cell>
          <cell r="AE99">
            <v>5498.68361542395</v>
          </cell>
          <cell r="AF99">
            <v>6808.93842191995</v>
          </cell>
          <cell r="AG99">
            <v>6885.98600816306</v>
          </cell>
          <cell r="AH99">
            <v>6737.24512567102</v>
          </cell>
          <cell r="AI99">
            <v>5999.36196686747</v>
          </cell>
          <cell r="AJ99">
            <v>5946.02209858587</v>
          </cell>
          <cell r="AK99">
            <v>6697.95982667489</v>
          </cell>
          <cell r="AL99">
            <v>7376.17146560419</v>
          </cell>
          <cell r="AM99">
            <v>7400.94787911554</v>
          </cell>
          <cell r="AN99">
            <v>7723.71265339536</v>
          </cell>
        </row>
        <row r="99"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99">
          <cell r="BX99">
            <v>4.27187729993661</v>
          </cell>
          <cell r="BY99">
            <v>3.64741110568808</v>
          </cell>
          <cell r="BZ99">
            <v>3.94422090531786</v>
          </cell>
          <cell r="CA99">
            <v>3.51113902309381</v>
          </cell>
          <cell r="CB99">
            <v>3.43856032600352</v>
          </cell>
          <cell r="CC99">
            <v>3.11280065878623</v>
          </cell>
          <cell r="CD99">
            <v>3.81558454181302</v>
          </cell>
          <cell r="CE99">
            <v>3.77550465203097</v>
          </cell>
          <cell r="CF99">
            <v>3.87298485574012</v>
          </cell>
          <cell r="CG99">
            <v>3.49995260058211</v>
          </cell>
          <cell r="CH99">
            <v>3.31298363593753</v>
          </cell>
          <cell r="CI99">
            <v>3.71830136798918</v>
          </cell>
          <cell r="CJ99">
            <v>4.13226613270981</v>
          </cell>
          <cell r="CK99">
            <v>4.0766230031597</v>
          </cell>
          <cell r="CL99">
            <v>4.33840145036883</v>
          </cell>
          <cell r="CM99">
            <v>4.90416517266784</v>
          </cell>
          <cell r="CN99">
            <v>4.72126986913737</v>
          </cell>
          <cell r="CO99">
            <v>4.8005444938296</v>
          </cell>
          <cell r="CP99">
            <v>4.77667558832071</v>
          </cell>
          <cell r="CQ99">
            <v>4.92133143975967</v>
          </cell>
          <cell r="CR99">
            <v>4.83965671720016</v>
          </cell>
          <cell r="CS99">
            <v>4.88906106234914</v>
          </cell>
          <cell r="CT99">
            <v>4.99687242623557</v>
          </cell>
          <cell r="CU99">
            <v>4.76588639286813</v>
          </cell>
          <cell r="CV99">
            <v>4.69623735066306</v>
          </cell>
          <cell r="CW99">
            <v>4.91716026794229</v>
          </cell>
          <cell r="CX99">
            <v>4.93520375340804</v>
          </cell>
          <cell r="CY99">
            <v>4.89046162513463</v>
          </cell>
          <cell r="CZ99">
            <v>4.97386427837636</v>
          </cell>
          <cell r="DA99">
            <v>4.87756995905619</v>
          </cell>
        </row>
        <row r="100">
          <cell r="A100">
            <v>6818.63646567421</v>
          </cell>
          <cell r="B100">
            <v>5884.16089869104</v>
          </cell>
          <cell r="C100">
            <v>4792.30022157225</v>
          </cell>
          <cell r="D100">
            <v>6121.16284890615</v>
          </cell>
          <cell r="E100">
            <v>5206.39198153641</v>
          </cell>
          <cell r="F100">
            <v>5992.76490965947</v>
          </cell>
          <cell r="G100">
            <v>6001.68457204752</v>
          </cell>
          <cell r="H100">
            <v>5863.83089629086</v>
          </cell>
          <cell r="I100">
            <v>5836.43613157607</v>
          </cell>
          <cell r="J100">
            <v>6475.21790210606</v>
          </cell>
          <cell r="K100">
            <v>6403.81643020674</v>
          </cell>
          <cell r="L100">
            <v>6139.74184491013</v>
          </cell>
          <cell r="M100">
            <v>7242.03646094363</v>
          </cell>
          <cell r="N100">
            <v>7299.29041873322</v>
          </cell>
          <cell r="O100">
            <v>7205.45263773174</v>
          </cell>
        </row>
        <row r="100">
          <cell r="Z100">
            <v>7809.08432413218</v>
          </cell>
          <cell r="AA100">
            <v>6738.8705741913</v>
          </cell>
          <cell r="AB100">
            <v>5901.51675543758</v>
          </cell>
          <cell r="AC100">
            <v>7537.955354502</v>
          </cell>
          <cell r="AD100">
            <v>6411.45339269511</v>
          </cell>
          <cell r="AE100">
            <v>5992.76490965947</v>
          </cell>
          <cell r="AF100">
            <v>6001.68457204752</v>
          </cell>
          <cell r="AG100">
            <v>5863.83089629086</v>
          </cell>
          <cell r="AH100">
            <v>5836.43613157607</v>
          </cell>
          <cell r="AI100">
            <v>6475.21790210606</v>
          </cell>
          <cell r="AJ100">
            <v>6403.81643020674</v>
          </cell>
          <cell r="AK100">
            <v>6139.74184491013</v>
          </cell>
          <cell r="AL100">
            <v>7242.03646094363</v>
          </cell>
          <cell r="AM100">
            <v>7299.29041873322</v>
          </cell>
          <cell r="AN100">
            <v>7205.45263773174</v>
          </cell>
        </row>
        <row r="100"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0">
          <cell r="BX100">
            <v>4.45162956393447</v>
          </cell>
          <cell r="BY100">
            <v>3.71376663107291</v>
          </cell>
          <cell r="BZ100">
            <v>3.25345123019287</v>
          </cell>
          <cell r="CA100">
            <v>4.22912001233611</v>
          </cell>
          <cell r="CB100">
            <v>3.54541384550657</v>
          </cell>
          <cell r="CC100">
            <v>3.30541079585384</v>
          </cell>
          <cell r="CD100">
            <v>3.39395086776312</v>
          </cell>
          <cell r="CE100">
            <v>3.27220680945356</v>
          </cell>
          <cell r="CF100">
            <v>3.30648496840965</v>
          </cell>
          <cell r="CG100">
            <v>3.7632512074519</v>
          </cell>
          <cell r="CH100">
            <v>3.64188245634048</v>
          </cell>
          <cell r="CI100">
            <v>3.59125815292292</v>
          </cell>
          <cell r="CJ100">
            <v>4.03921541047074</v>
          </cell>
          <cell r="CK100">
            <v>4.09491701258573</v>
          </cell>
          <cell r="CL100">
            <v>4.06360506110997</v>
          </cell>
          <cell r="CM100">
            <v>4.80604939510188</v>
          </cell>
          <cell r="CN100">
            <v>4.97141068393939</v>
          </cell>
          <cell r="CO100">
            <v>4.96965773021128</v>
          </cell>
          <cell r="CP100">
            <v>4.8832694314295</v>
          </cell>
          <cell r="CQ100">
            <v>4.95446413277644</v>
          </cell>
          <cell r="CR100">
            <v>4.96716898839374</v>
          </cell>
          <cell r="CS100">
            <v>4.8447877034544</v>
          </cell>
          <cell r="CT100">
            <v>4.90961942882427</v>
          </cell>
          <cell r="CU100">
            <v>4.83602258280089</v>
          </cell>
          <cell r="CV100">
            <v>4.71409481895328</v>
          </cell>
          <cell r="CW100">
            <v>4.81748182673124</v>
          </cell>
          <cell r="CX100">
            <v>4.68393243195552</v>
          </cell>
          <cell r="CY100">
            <v>4.9121410390675</v>
          </cell>
          <cell r="CZ100">
            <v>4.88362911391631</v>
          </cell>
          <cell r="DA100">
            <v>4.85799329263058</v>
          </cell>
        </row>
        <row r="101">
          <cell r="A101">
            <v>6552.28365715962</v>
          </cell>
          <cell r="B101">
            <v>4871.02823986087</v>
          </cell>
          <cell r="C101">
            <v>6112.45413513206</v>
          </cell>
          <cell r="D101">
            <v>5812.28280952101</v>
          </cell>
          <cell r="E101">
            <v>4933.45537818151</v>
          </cell>
          <cell r="F101">
            <v>7171.59283863625</v>
          </cell>
          <cell r="G101">
            <v>6338.79833076828</v>
          </cell>
          <cell r="H101">
            <v>6722.161460991</v>
          </cell>
          <cell r="I101">
            <v>6158.66684725895</v>
          </cell>
          <cell r="J101">
            <v>6620.80905999221</v>
          </cell>
          <cell r="K101">
            <v>6397.56304435429</v>
          </cell>
          <cell r="L101">
            <v>6595.97321499117</v>
          </cell>
          <cell r="M101">
            <v>7816.81052708266</v>
          </cell>
          <cell r="N101">
            <v>8748.14032323756</v>
          </cell>
          <cell r="O101">
            <v>6949.69806765236</v>
          </cell>
        </row>
        <row r="101">
          <cell r="Z101">
            <v>7504.04217206399</v>
          </cell>
          <cell r="AA101">
            <v>5578.5743178701</v>
          </cell>
          <cell r="AB101">
            <v>7527.23093869334</v>
          </cell>
          <cell r="AC101">
            <v>7157.58253903311</v>
          </cell>
          <cell r="AD101">
            <v>6075.34341139209</v>
          </cell>
          <cell r="AE101">
            <v>7171.59283863625</v>
          </cell>
          <cell r="AF101">
            <v>6338.79833076828</v>
          </cell>
          <cell r="AG101">
            <v>6722.161460991</v>
          </cell>
          <cell r="AH101">
            <v>6158.66684725895</v>
          </cell>
          <cell r="AI101">
            <v>6620.80905999221</v>
          </cell>
          <cell r="AJ101">
            <v>6397.56304435429</v>
          </cell>
          <cell r="AK101">
            <v>6595.97321499117</v>
          </cell>
          <cell r="AL101">
            <v>7816.81052708266</v>
          </cell>
          <cell r="AM101">
            <v>8748.14032323756</v>
          </cell>
          <cell r="AN101">
            <v>6949.69806765236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1">
          <cell r="BX101">
            <v>4.17857962486244</v>
          </cell>
          <cell r="BY101">
            <v>3.20747856325258</v>
          </cell>
          <cell r="BZ101">
            <v>4.36580066267587</v>
          </cell>
          <cell r="CA101">
            <v>3.97589899360119</v>
          </cell>
          <cell r="CB101">
            <v>3.57431685480559</v>
          </cell>
          <cell r="CC101">
            <v>3.97461282579397</v>
          </cell>
          <cell r="CD101">
            <v>3.6071031019847</v>
          </cell>
          <cell r="CE101">
            <v>3.76520962449723</v>
          </cell>
          <cell r="CF101">
            <v>3.43718591253442</v>
          </cell>
          <cell r="CG101">
            <v>3.76563118926292</v>
          </cell>
          <cell r="CH101">
            <v>3.61100012335934</v>
          </cell>
          <cell r="CI101">
            <v>3.82095003916306</v>
          </cell>
          <cell r="CJ101">
            <v>4.28817647852846</v>
          </cell>
          <cell r="CK101">
            <v>4.84884588775494</v>
          </cell>
          <cell r="CL101">
            <v>3.85891886808681</v>
          </cell>
          <cell r="CM101">
            <v>4.92009761574597</v>
          </cell>
          <cell r="CN101">
            <v>4.76504049926992</v>
          </cell>
          <cell r="CO101">
            <v>4.72365829555034</v>
          </cell>
          <cell r="CP101">
            <v>4.93217136727899</v>
          </cell>
          <cell r="CQ101">
            <v>4.65677139036761</v>
          </cell>
          <cell r="CR101">
            <v>4.94342478603122</v>
          </cell>
          <cell r="CS101">
            <v>4.81454792896625</v>
          </cell>
          <cell r="CT101">
            <v>4.89132944822508</v>
          </cell>
          <cell r="CU101">
            <v>4.90897504088238</v>
          </cell>
          <cell r="CV101">
            <v>4.81704181647135</v>
          </cell>
          <cell r="CW101">
            <v>4.85393779721787</v>
          </cell>
          <cell r="CX101">
            <v>4.72949379288006</v>
          </cell>
          <cell r="CY101">
            <v>4.99417861170452</v>
          </cell>
          <cell r="CZ101">
            <v>4.94293039822609</v>
          </cell>
          <cell r="DA101">
            <v>4.93409406348558</v>
          </cell>
        </row>
        <row r="102">
          <cell r="A102">
            <v>6424.6588026238</v>
          </cell>
          <cell r="B102">
            <v>6323.90644803852</v>
          </cell>
          <cell r="C102">
            <v>4740.07221721481</v>
          </cell>
          <cell r="D102">
            <v>4916.49626096984</v>
          </cell>
          <cell r="E102">
            <v>5266.99621722156</v>
          </cell>
          <cell r="F102">
            <v>7274.49273654261</v>
          </cell>
          <cell r="G102">
            <v>6253.73591523822</v>
          </cell>
          <cell r="H102">
            <v>5831.26349792142</v>
          </cell>
          <cell r="I102">
            <v>5816.25229222747</v>
          </cell>
          <cell r="J102">
            <v>5707.39725605299</v>
          </cell>
          <cell r="K102">
            <v>6656.13098814357</v>
          </cell>
          <cell r="L102">
            <v>6537.20659123858</v>
          </cell>
          <cell r="M102">
            <v>7355.83164086675</v>
          </cell>
          <cell r="N102">
            <v>6771.76190253936</v>
          </cell>
          <cell r="O102">
            <v>6089.72180372264</v>
          </cell>
        </row>
        <row r="102">
          <cell r="Z102">
            <v>7357.87904165772</v>
          </cell>
          <cell r="AA102">
            <v>7242.49180305481</v>
          </cell>
          <cell r="AB102">
            <v>5837.20015827803</v>
          </cell>
          <cell r="AC102">
            <v>6054.4589697347</v>
          </cell>
          <cell r="AD102">
            <v>6486.08496747343</v>
          </cell>
          <cell r="AE102">
            <v>7274.49273654261</v>
          </cell>
          <cell r="AF102">
            <v>6253.73591523822</v>
          </cell>
          <cell r="AG102">
            <v>5831.26349792142</v>
          </cell>
          <cell r="AH102">
            <v>5816.25229222747</v>
          </cell>
          <cell r="AI102">
            <v>5707.39725605299</v>
          </cell>
          <cell r="AJ102">
            <v>6656.13098814357</v>
          </cell>
          <cell r="AK102">
            <v>6537.20659123858</v>
          </cell>
          <cell r="AL102">
            <v>7355.83164086675</v>
          </cell>
          <cell r="AM102">
            <v>6771.76190253936</v>
          </cell>
          <cell r="AN102">
            <v>6089.72180372264</v>
          </cell>
        </row>
        <row r="102"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2">
          <cell r="BX102">
            <v>4.12649524642719</v>
          </cell>
          <cell r="BY102">
            <v>4.06970990171055</v>
          </cell>
          <cell r="BZ102">
            <v>3.28802831005151</v>
          </cell>
          <cell r="CA102">
            <v>3.3257746700626</v>
          </cell>
          <cell r="CB102">
            <v>3.62663705851128</v>
          </cell>
          <cell r="CC102">
            <v>3.89480422040357</v>
          </cell>
          <cell r="CD102">
            <v>3.52884779090839</v>
          </cell>
          <cell r="CE102">
            <v>3.30607176115568</v>
          </cell>
          <cell r="CF102">
            <v>3.32700478737754</v>
          </cell>
          <cell r="CG102">
            <v>3.22073635783092</v>
          </cell>
          <cell r="CH102">
            <v>3.72332150965349</v>
          </cell>
          <cell r="CI102">
            <v>3.68351029917014</v>
          </cell>
          <cell r="CJ102">
            <v>4.1259071702747</v>
          </cell>
          <cell r="CK102">
            <v>3.96482539869518</v>
          </cell>
          <cell r="CL102">
            <v>3.53373442359543</v>
          </cell>
          <cell r="CM102">
            <v>4.88515592846599</v>
          </cell>
          <cell r="CN102">
            <v>4.87564071525111</v>
          </cell>
          <cell r="CO102">
            <v>4.86380520261129</v>
          </cell>
          <cell r="CP102">
            <v>4.98757747195144</v>
          </cell>
          <cell r="CQ102">
            <v>4.89988259497674</v>
          </cell>
          <cell r="CR102">
            <v>5.1171036998499</v>
          </cell>
          <cell r="CS102">
            <v>4.85527403578851</v>
          </cell>
          <cell r="CT102">
            <v>4.83234047293707</v>
          </cell>
          <cell r="CU102">
            <v>4.78957464905995</v>
          </cell>
          <cell r="CV102">
            <v>4.85500925062833</v>
          </cell>
          <cell r="CW102">
            <v>4.89777078415114</v>
          </cell>
          <cell r="CX102">
            <v>4.86225192543217</v>
          </cell>
          <cell r="CY102">
            <v>4.88449268680302</v>
          </cell>
          <cell r="CZ102">
            <v>4.67934157752065</v>
          </cell>
          <cell r="DA102">
            <v>4.72139875986833</v>
          </cell>
        </row>
        <row r="103">
          <cell r="A103">
            <v>6578.11935993458</v>
          </cell>
          <cell r="B103">
            <v>5013.01969000341</v>
          </cell>
          <cell r="C103">
            <v>5103.15936337662</v>
          </cell>
          <cell r="D103">
            <v>5728.94672688735</v>
          </cell>
          <cell r="E103">
            <v>4790.47064199377</v>
          </cell>
          <cell r="F103">
            <v>5733.50070153963</v>
          </cell>
          <cell r="G103">
            <v>5022.43082635843</v>
          </cell>
          <cell r="H103">
            <v>6851.94211540655</v>
          </cell>
          <cell r="I103">
            <v>6328.20541887839</v>
          </cell>
          <cell r="J103">
            <v>6780.92032246573</v>
          </cell>
          <cell r="K103">
            <v>6750.55023136088</v>
          </cell>
          <cell r="L103">
            <v>7131.42269707047</v>
          </cell>
          <cell r="M103">
            <v>6862.71776772617</v>
          </cell>
          <cell r="N103">
            <v>7128.6717530843</v>
          </cell>
          <cell r="O103">
            <v>8180.75054704894</v>
          </cell>
        </row>
        <row r="103">
          <cell r="Z103">
            <v>7533.63066568124</v>
          </cell>
          <cell r="AA103">
            <v>5741.19087809454</v>
          </cell>
          <cell r="AB103">
            <v>6284.32675254114</v>
          </cell>
          <cell r="AC103">
            <v>7054.95764800871</v>
          </cell>
          <cell r="AD103">
            <v>5899.26370491098</v>
          </cell>
          <cell r="AE103">
            <v>5733.50070153963</v>
          </cell>
          <cell r="AF103">
            <v>5022.43082635843</v>
          </cell>
          <cell r="AG103">
            <v>6851.94211540655</v>
          </cell>
          <cell r="AH103">
            <v>6328.20541887839</v>
          </cell>
          <cell r="AI103">
            <v>6780.92032246573</v>
          </cell>
          <cell r="AJ103">
            <v>6750.55023136088</v>
          </cell>
          <cell r="AK103">
            <v>7131.42269707047</v>
          </cell>
          <cell r="AL103">
            <v>6862.71776772617</v>
          </cell>
          <cell r="AM103">
            <v>7128.6717530843</v>
          </cell>
          <cell r="AN103">
            <v>8180.75054704894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3">
          <cell r="BX103">
            <v>4.20393621638916</v>
          </cell>
          <cell r="BY103">
            <v>3.33765466227939</v>
          </cell>
          <cell r="BZ103">
            <v>3.52703727978132</v>
          </cell>
          <cell r="CA103">
            <v>3.95646973189951</v>
          </cell>
          <cell r="CB103">
            <v>3.29325840619087</v>
          </cell>
          <cell r="CC103">
            <v>3.23382309497902</v>
          </cell>
          <cell r="CD103">
            <v>2.82298677034634</v>
          </cell>
          <cell r="CE103">
            <v>3.74034158057678</v>
          </cell>
          <cell r="CF103">
            <v>3.47275439921952</v>
          </cell>
          <cell r="CG103">
            <v>3.82713713536532</v>
          </cell>
          <cell r="CH103">
            <v>3.80404468771105</v>
          </cell>
          <cell r="CI103">
            <v>3.9743475036424</v>
          </cell>
          <cell r="CJ103">
            <v>3.89539313570502</v>
          </cell>
          <cell r="CK103">
            <v>4.11659288239071</v>
          </cell>
          <cell r="CL103">
            <v>4.62978656750641</v>
          </cell>
          <cell r="CM103">
            <v>4.90970437065604</v>
          </cell>
          <cell r="CN103">
            <v>4.71267751416479</v>
          </cell>
          <cell r="CO103">
            <v>4.88152866069886</v>
          </cell>
          <cell r="CP103">
            <v>4.88532767850978</v>
          </cell>
          <cell r="CQ103">
            <v>4.90771276388199</v>
          </cell>
          <cell r="CR103">
            <v>4.85747693635372</v>
          </cell>
          <cell r="CS103">
            <v>4.87430001455103</v>
          </cell>
          <cell r="CT103">
            <v>5.01891170830018</v>
          </cell>
          <cell r="CU103">
            <v>4.99244896118021</v>
          </cell>
          <cell r="CV103">
            <v>4.85424567766188</v>
          </cell>
          <cell r="CW103">
            <v>4.86184040578149</v>
          </cell>
          <cell r="CX103">
            <v>4.91606341861885</v>
          </cell>
          <cell r="CY103">
            <v>4.82671859602127</v>
          </cell>
          <cell r="CZ103">
            <v>4.74436217053223</v>
          </cell>
          <cell r="DA103">
            <v>4.84104717800542</v>
          </cell>
        </row>
        <row r="104">
          <cell r="A104">
            <v>6501.78638328006</v>
          </cell>
          <cell r="B104">
            <v>6343.43303475281</v>
          </cell>
          <cell r="C104">
            <v>4720.22674294127</v>
          </cell>
          <cell r="D104">
            <v>5839.4056540298</v>
          </cell>
          <cell r="E104">
            <v>4637.2263546746</v>
          </cell>
          <cell r="F104">
            <v>5556.3543445309</v>
          </cell>
          <cell r="G104">
            <v>6584.53992690017</v>
          </cell>
          <cell r="H104">
            <v>5937.70977465523</v>
          </cell>
          <cell r="I104">
            <v>7310.14700491381</v>
          </cell>
          <cell r="J104">
            <v>6939.57720895209</v>
          </cell>
          <cell r="K104">
            <v>7625.43150118481</v>
          </cell>
          <cell r="L104">
            <v>7347.27763918018</v>
          </cell>
          <cell r="M104">
            <v>7462.7793559811</v>
          </cell>
          <cell r="N104">
            <v>7883.28141639711</v>
          </cell>
          <cell r="O104">
            <v>8217.03082686295</v>
          </cell>
        </row>
        <row r="104">
          <cell r="Z104">
            <v>7446.20986616979</v>
          </cell>
          <cell r="AA104">
            <v>7264.85474364887</v>
          </cell>
          <cell r="AB104">
            <v>5812.76128893972</v>
          </cell>
          <cell r="AC104">
            <v>7190.98318463608</v>
          </cell>
          <cell r="AD104">
            <v>5710.54979145076</v>
          </cell>
          <cell r="AE104">
            <v>5556.3543445309</v>
          </cell>
          <cell r="AF104">
            <v>6584.53992690017</v>
          </cell>
          <cell r="AG104">
            <v>5937.70977465523</v>
          </cell>
          <cell r="AH104">
            <v>7310.14700491381</v>
          </cell>
          <cell r="AI104">
            <v>6939.57720895209</v>
          </cell>
          <cell r="AJ104">
            <v>7625.43150118481</v>
          </cell>
          <cell r="AK104">
            <v>7347.27763918018</v>
          </cell>
          <cell r="AL104">
            <v>7462.7793559811</v>
          </cell>
          <cell r="AM104">
            <v>7883.28141639711</v>
          </cell>
          <cell r="AN104">
            <v>8217.03082686295</v>
          </cell>
        </row>
        <row r="104"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4">
          <cell r="BX104">
            <v>4.18572342876335</v>
          </cell>
          <cell r="BY104">
            <v>4.06015153952694</v>
          </cell>
          <cell r="BZ104">
            <v>3.26379964024897</v>
          </cell>
          <cell r="CA104">
            <v>4.0570438069067</v>
          </cell>
          <cell r="CB104">
            <v>3.22749018527223</v>
          </cell>
          <cell r="CC104">
            <v>3.15765590036719</v>
          </cell>
          <cell r="CD104">
            <v>3.72104457451279</v>
          </cell>
          <cell r="CE104">
            <v>3.38404920443222</v>
          </cell>
          <cell r="CF104">
            <v>4.1903044163882</v>
          </cell>
          <cell r="CG104">
            <v>3.92848877951027</v>
          </cell>
          <cell r="CH104">
            <v>4.23603030128599</v>
          </cell>
          <cell r="CI104">
            <v>4.11589433118577</v>
          </cell>
          <cell r="CJ104">
            <v>4.15025281150515</v>
          </cell>
          <cell r="CK104">
            <v>4.32159953836079</v>
          </cell>
          <cell r="CL104">
            <v>4.59855187814769</v>
          </cell>
          <cell r="CM104">
            <v>4.87384685658385</v>
          </cell>
          <cell r="CN104">
            <v>4.90220905123022</v>
          </cell>
          <cell r="CO104">
            <v>4.87939676135898</v>
          </cell>
          <cell r="CP104">
            <v>4.85607864524016</v>
          </cell>
          <cell r="CQ104">
            <v>4.8475257851376</v>
          </cell>
          <cell r="CR104">
            <v>4.82094601041962</v>
          </cell>
          <cell r="CS104">
            <v>4.84805679021646</v>
          </cell>
          <cell r="CT104">
            <v>4.80716946770385</v>
          </cell>
          <cell r="CU104">
            <v>4.77955728828058</v>
          </cell>
          <cell r="CV104">
            <v>4.83965752878362</v>
          </cell>
          <cell r="CW104">
            <v>4.93188000746563</v>
          </cell>
          <cell r="CX104">
            <v>4.89068138267209</v>
          </cell>
          <cell r="CY104">
            <v>4.92643985003153</v>
          </cell>
          <cell r="CZ104">
            <v>4.99769381361805</v>
          </cell>
          <cell r="DA104">
            <v>4.89554403664793</v>
          </cell>
        </row>
        <row r="105">
          <cell r="A105">
            <v>7079.26574864542</v>
          </cell>
          <cell r="B105">
            <v>6335.37448750533</v>
          </cell>
          <cell r="C105">
            <v>5431.20135864186</v>
          </cell>
          <cell r="D105">
            <v>4395.21429943437</v>
          </cell>
          <cell r="E105">
            <v>4196.79342496635</v>
          </cell>
          <cell r="F105">
            <v>5771.77992298268</v>
          </cell>
          <cell r="G105">
            <v>6719.21873998538</v>
          </cell>
          <cell r="H105">
            <v>6641.55425351695</v>
          </cell>
          <cell r="I105">
            <v>6253.06478437684</v>
          </cell>
          <cell r="J105">
            <v>6902.8260981063</v>
          </cell>
          <cell r="K105">
            <v>7101.77765888739</v>
          </cell>
          <cell r="L105">
            <v>6899.25329026857</v>
          </cell>
          <cell r="M105">
            <v>7585.49176272062</v>
          </cell>
          <cell r="N105">
            <v>7396.46880159294</v>
          </cell>
          <cell r="O105">
            <v>7720.0579356201</v>
          </cell>
        </row>
        <row r="105">
          <cell r="Z105">
            <v>8107.57157423066</v>
          </cell>
          <cell r="AA105">
            <v>7255.62564406241</v>
          </cell>
          <cell r="AB105">
            <v>6688.29671311047</v>
          </cell>
          <cell r="AC105">
            <v>5412.52209431506</v>
          </cell>
          <cell r="AD105">
            <v>5168.17510828307</v>
          </cell>
          <cell r="AE105">
            <v>5771.77992298268</v>
          </cell>
          <cell r="AF105">
            <v>6719.21873998538</v>
          </cell>
          <cell r="AG105">
            <v>6641.55425351695</v>
          </cell>
          <cell r="AH105">
            <v>6253.06478437684</v>
          </cell>
          <cell r="AI105">
            <v>6902.8260981063</v>
          </cell>
          <cell r="AJ105">
            <v>7101.77765888739</v>
          </cell>
          <cell r="AK105">
            <v>6899.25329026857</v>
          </cell>
          <cell r="AL105">
            <v>7585.49176272062</v>
          </cell>
          <cell r="AM105">
            <v>7396.46880159294</v>
          </cell>
          <cell r="AN105">
            <v>7720.0579356201</v>
          </cell>
        </row>
        <row r="105"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5">
          <cell r="BX105">
            <v>4.5731638737279</v>
          </cell>
          <cell r="BY105">
            <v>3.94066868272188</v>
          </cell>
          <cell r="BZ105">
            <v>3.75813338864734</v>
          </cell>
          <cell r="CA105">
            <v>3.07468390944322</v>
          </cell>
          <cell r="CB105">
            <v>2.89769778132787</v>
          </cell>
          <cell r="CC105">
            <v>3.20142364094086</v>
          </cell>
          <cell r="CD105">
            <v>3.85594673056252</v>
          </cell>
          <cell r="CE105">
            <v>3.82836333891475</v>
          </cell>
          <cell r="CF105">
            <v>3.4807475281433</v>
          </cell>
          <cell r="CG105">
            <v>3.86824130518445</v>
          </cell>
          <cell r="CH105">
            <v>4.03660384308004</v>
          </cell>
          <cell r="CI105">
            <v>3.93253435446043</v>
          </cell>
          <cell r="CJ105">
            <v>4.1789392414793</v>
          </cell>
          <cell r="CK105">
            <v>4.19455374807209</v>
          </cell>
          <cell r="CL105">
            <v>4.35052447852276</v>
          </cell>
          <cell r="CM105">
            <v>4.85714605341684</v>
          </cell>
          <cell r="CN105">
            <v>5.04442977133476</v>
          </cell>
          <cell r="CO105">
            <v>4.87585157014868</v>
          </cell>
          <cell r="CP105">
            <v>4.82287873888896</v>
          </cell>
          <cell r="CQ105">
            <v>4.88642533722797</v>
          </cell>
          <cell r="CR105">
            <v>4.93939492330271</v>
          </cell>
          <cell r="CS105">
            <v>4.77413713208321</v>
          </cell>
          <cell r="CT105">
            <v>4.75295509853292</v>
          </cell>
          <cell r="CU105">
            <v>4.92184055357121</v>
          </cell>
          <cell r="CV105">
            <v>4.88900532090181</v>
          </cell>
          <cell r="CW105">
            <v>4.82012252111319</v>
          </cell>
          <cell r="CX105">
            <v>4.80658580579608</v>
          </cell>
          <cell r="CY105">
            <v>4.9730728330897</v>
          </cell>
          <cell r="CZ105">
            <v>4.83109749061385</v>
          </cell>
          <cell r="DA105">
            <v>4.86167673889632</v>
          </cell>
        </row>
        <row r="106">
          <cell r="A106">
            <v>5115.211964051</v>
          </cell>
          <cell r="B106">
            <v>5084.55407167712</v>
          </cell>
          <cell r="C106">
            <v>5344.90230246534</v>
          </cell>
          <cell r="D106">
            <v>5226.91644873652</v>
          </cell>
          <cell r="E106">
            <v>5422.11278883663</v>
          </cell>
          <cell r="F106">
            <v>6280.84257679095</v>
          </cell>
          <cell r="G106">
            <v>6620.70668950195</v>
          </cell>
          <cell r="H106">
            <v>6016.4142103088</v>
          </cell>
          <cell r="I106">
            <v>7235.20904222988</v>
          </cell>
          <cell r="J106">
            <v>7108.02587183194</v>
          </cell>
          <cell r="K106">
            <v>7383.27094125138</v>
          </cell>
          <cell r="L106">
            <v>7102.59635538757</v>
          </cell>
          <cell r="M106">
            <v>6403.75383985544</v>
          </cell>
          <cell r="N106">
            <v>7004.20389981363</v>
          </cell>
          <cell r="O106">
            <v>7823.23121804461</v>
          </cell>
        </row>
        <row r="106">
          <cell r="Z106">
            <v>5858.22719310119</v>
          </cell>
          <cell r="AA106">
            <v>5823.11605791265</v>
          </cell>
          <cell r="AB106">
            <v>6582.02304442177</v>
          </cell>
          <cell r="AC106">
            <v>6436.72841334859</v>
          </cell>
          <cell r="AD106">
            <v>6677.1045205289</v>
          </cell>
          <cell r="AE106">
            <v>6280.84257679095</v>
          </cell>
          <cell r="AF106">
            <v>6620.70668950195</v>
          </cell>
          <cell r="AG106">
            <v>6016.4142103088</v>
          </cell>
          <cell r="AH106">
            <v>7235.20904222988</v>
          </cell>
          <cell r="AI106">
            <v>7108.02587183194</v>
          </cell>
          <cell r="AJ106">
            <v>7383.27094125138</v>
          </cell>
          <cell r="AK106">
            <v>7102.59635538757</v>
          </cell>
          <cell r="AL106">
            <v>6403.75383985544</v>
          </cell>
          <cell r="AM106">
            <v>7004.20389981363</v>
          </cell>
          <cell r="AN106">
            <v>7823.23121804461</v>
          </cell>
        </row>
        <row r="106"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6">
          <cell r="BX106">
            <v>3.32244755152121</v>
          </cell>
          <cell r="BY106">
            <v>3.25267792339844</v>
          </cell>
          <cell r="BZ106">
            <v>3.69014572789423</v>
          </cell>
          <cell r="CA106">
            <v>3.52708016513053</v>
          </cell>
          <cell r="CB106">
            <v>3.81292839289916</v>
          </cell>
          <cell r="CC106">
            <v>3.4817936356778</v>
          </cell>
          <cell r="CD106">
            <v>3.68986825933876</v>
          </cell>
          <cell r="CE106">
            <v>3.45197419412377</v>
          </cell>
          <cell r="CF106">
            <v>4.03494717208048</v>
          </cell>
          <cell r="CG106">
            <v>4.02178758214554</v>
          </cell>
          <cell r="CH106">
            <v>4.08191336372502</v>
          </cell>
          <cell r="CI106">
            <v>4.09855369920024</v>
          </cell>
          <cell r="CJ106">
            <v>3.5661126298692</v>
          </cell>
          <cell r="CK106">
            <v>3.91214615427117</v>
          </cell>
          <cell r="CL106">
            <v>4.30724127968953</v>
          </cell>
          <cell r="CM106">
            <v>4.83075722534645</v>
          </cell>
          <cell r="CN106">
            <v>4.90480244282826</v>
          </cell>
          <cell r="CO106">
            <v>4.886782576476</v>
          </cell>
          <cell r="CP106">
            <v>4.9998501705974</v>
          </cell>
          <cell r="CQ106">
            <v>4.79773946885888</v>
          </cell>
          <cell r="CR106">
            <v>4.94221935076551</v>
          </cell>
          <cell r="CS106">
            <v>4.91587264425592</v>
          </cell>
          <cell r="CT106">
            <v>4.77504340317636</v>
          </cell>
          <cell r="CU106">
            <v>4.91270137656757</v>
          </cell>
          <cell r="CV106">
            <v>4.84213626073262</v>
          </cell>
          <cell r="CW106">
            <v>4.95555337965643</v>
          </cell>
          <cell r="CX106">
            <v>4.74781338127871</v>
          </cell>
          <cell r="CY106">
            <v>4.91979163000822</v>
          </cell>
          <cell r="CZ106">
            <v>4.90513364501122</v>
          </cell>
          <cell r="DA106">
            <v>4.97615731152366</v>
          </cell>
        </row>
        <row r="107">
          <cell r="A107">
            <v>6930.74352499833</v>
          </cell>
          <cell r="B107">
            <v>6224.41121821253</v>
          </cell>
          <cell r="C107">
            <v>5438.11455426205</v>
          </cell>
          <cell r="D107">
            <v>6142.30233237479</v>
          </cell>
          <cell r="E107">
            <v>5891.13493406791</v>
          </cell>
          <cell r="F107">
            <v>6294.60439851252</v>
          </cell>
          <cell r="G107">
            <v>5746.59209686099</v>
          </cell>
          <cell r="H107">
            <v>7068.4692394689</v>
          </cell>
          <cell r="I107">
            <v>6238.09605631079</v>
          </cell>
          <cell r="J107">
            <v>6851.14543167191</v>
          </cell>
          <cell r="K107">
            <v>6828.70472366849</v>
          </cell>
          <cell r="L107">
            <v>6781.75892195693</v>
          </cell>
          <cell r="M107">
            <v>6321.69330524874</v>
          </cell>
          <cell r="N107">
            <v>7510.13479778092</v>
          </cell>
          <cell r="O107">
            <v>7400.60164160802</v>
          </cell>
        </row>
        <row r="107">
          <cell r="Z107">
            <v>7937.47560646549</v>
          </cell>
          <cell r="AA107">
            <v>7128.54429412521</v>
          </cell>
          <cell r="AB107">
            <v>6696.81002360853</v>
          </cell>
          <cell r="AC107">
            <v>7563.98774189916</v>
          </cell>
          <cell r="AD107">
            <v>7254.68562371062</v>
          </cell>
          <cell r="AE107">
            <v>6294.60439851252</v>
          </cell>
          <cell r="AF107">
            <v>5746.59209686099</v>
          </cell>
          <cell r="AG107">
            <v>7068.4692394689</v>
          </cell>
          <cell r="AH107">
            <v>6238.09605631079</v>
          </cell>
          <cell r="AI107">
            <v>6851.14543167191</v>
          </cell>
          <cell r="AJ107">
            <v>6828.70472366849</v>
          </cell>
          <cell r="AK107">
            <v>6781.75892195693</v>
          </cell>
          <cell r="AL107">
            <v>6321.69330524874</v>
          </cell>
          <cell r="AM107">
            <v>7510.13479778092</v>
          </cell>
          <cell r="AN107">
            <v>7400.60164160802</v>
          </cell>
        </row>
        <row r="107"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7">
          <cell r="BX107">
            <v>4.51783582731466</v>
          </cell>
          <cell r="BY107">
            <v>3.99724950862106</v>
          </cell>
          <cell r="BZ107">
            <v>3.73166654987467</v>
          </cell>
          <cell r="CA107">
            <v>4.23088471981027</v>
          </cell>
          <cell r="CB107">
            <v>4.108244498107</v>
          </cell>
          <cell r="CC107">
            <v>3.54293976497967</v>
          </cell>
          <cell r="CD107">
            <v>3.2138692278264</v>
          </cell>
          <cell r="CE107">
            <v>4.02958050282554</v>
          </cell>
          <cell r="CF107">
            <v>3.53353651734081</v>
          </cell>
          <cell r="CG107">
            <v>3.79552446436608</v>
          </cell>
          <cell r="CH107">
            <v>3.8786976105766</v>
          </cell>
          <cell r="CI107">
            <v>3.84871804532176</v>
          </cell>
          <cell r="CJ107">
            <v>3.58298728114481</v>
          </cell>
          <cell r="CK107">
            <v>4.3339888193883</v>
          </cell>
          <cell r="CL107">
            <v>4.30595382620734</v>
          </cell>
          <cell r="CM107">
            <v>4.81347913958843</v>
          </cell>
          <cell r="CN107">
            <v>4.88592425815481</v>
          </cell>
          <cell r="CO107">
            <v>4.91668386684533</v>
          </cell>
          <cell r="CP107">
            <v>4.89808998821511</v>
          </cell>
          <cell r="CQ107">
            <v>4.83803995429755</v>
          </cell>
          <cell r="CR107">
            <v>4.86756553787276</v>
          </cell>
          <cell r="CS107">
            <v>4.89879544577907</v>
          </cell>
          <cell r="CT107">
            <v>4.80587722112778</v>
          </cell>
          <cell r="CU107">
            <v>4.83670510917505</v>
          </cell>
          <cell r="CV107">
            <v>4.94536700602464</v>
          </cell>
          <cell r="CW107">
            <v>4.82346961357061</v>
          </cell>
          <cell r="CX107">
            <v>4.82762343492628</v>
          </cell>
          <cell r="CY107">
            <v>4.83387361622984</v>
          </cell>
          <cell r="CZ107">
            <v>4.7475230399063</v>
          </cell>
          <cell r="DA107">
            <v>4.70874090950739</v>
          </cell>
        </row>
        <row r="108">
          <cell r="A108">
            <v>7062.70797874826</v>
          </cell>
          <cell r="B108">
            <v>5676.53032775705</v>
          </cell>
          <cell r="C108">
            <v>5070.03352857445</v>
          </cell>
          <cell r="D108">
            <v>4899.53101543068</v>
          </cell>
          <cell r="E108">
            <v>5542.03051091206</v>
          </cell>
          <cell r="F108">
            <v>6767.72487575867</v>
          </cell>
          <cell r="G108">
            <v>6514.45075999934</v>
          </cell>
          <cell r="H108">
            <v>5993.34675064535</v>
          </cell>
          <cell r="I108">
            <v>6485.39393083126</v>
          </cell>
          <cell r="J108">
            <v>7281.20757798416</v>
          </cell>
          <cell r="K108">
            <v>7260.16389554943</v>
          </cell>
          <cell r="L108">
            <v>7633.49701852053</v>
          </cell>
          <cell r="M108">
            <v>6666.753832483</v>
          </cell>
          <cell r="N108">
            <v>6187.80289651352</v>
          </cell>
          <cell r="O108">
            <v>7201.78858314152</v>
          </cell>
        </row>
        <row r="108">
          <cell r="Z108">
            <v>8088.60868890932</v>
          </cell>
          <cell r="AA108">
            <v>6501.08041704572</v>
          </cell>
          <cell r="AB108">
            <v>6243.53367613017</v>
          </cell>
          <cell r="AC108">
            <v>6033.566981299</v>
          </cell>
          <cell r="AD108">
            <v>6824.7781664571</v>
          </cell>
          <cell r="AE108">
            <v>6767.72487575867</v>
          </cell>
          <cell r="AF108">
            <v>6514.45075999934</v>
          </cell>
          <cell r="AG108">
            <v>5993.34675064535</v>
          </cell>
          <cell r="AH108">
            <v>6485.39393083126</v>
          </cell>
          <cell r="AI108">
            <v>7281.20757798416</v>
          </cell>
          <cell r="AJ108">
            <v>7260.16389554943</v>
          </cell>
          <cell r="AK108">
            <v>7633.49701852053</v>
          </cell>
          <cell r="AL108">
            <v>6666.753832483</v>
          </cell>
          <cell r="AM108">
            <v>6187.80289651352</v>
          </cell>
          <cell r="AN108">
            <v>7201.78858314152</v>
          </cell>
        </row>
        <row r="108"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8">
          <cell r="BX108">
            <v>4.51372586994588</v>
          </cell>
          <cell r="BY108">
            <v>3.71467273708523</v>
          </cell>
          <cell r="BZ108">
            <v>3.49713410164625</v>
          </cell>
          <cell r="CA108">
            <v>3.5146016210708</v>
          </cell>
          <cell r="CB108">
            <v>3.79742535476835</v>
          </cell>
          <cell r="CC108">
            <v>3.83712400913392</v>
          </cell>
          <cell r="CD108">
            <v>3.72213029456321</v>
          </cell>
          <cell r="CE108">
            <v>3.41745800283045</v>
          </cell>
          <cell r="CF108">
            <v>3.59775342417048</v>
          </cell>
          <cell r="CG108">
            <v>4.06844746128638</v>
          </cell>
          <cell r="CH108">
            <v>4.22166114847839</v>
          </cell>
          <cell r="CI108">
            <v>4.23726963492165</v>
          </cell>
          <cell r="CJ108">
            <v>3.68678316258847</v>
          </cell>
          <cell r="CK108">
            <v>3.63799252787152</v>
          </cell>
          <cell r="CL108">
            <v>4.26361843073791</v>
          </cell>
          <cell r="CM108">
            <v>4.9095962823064</v>
          </cell>
          <cell r="CN108">
            <v>4.79481787102424</v>
          </cell>
          <cell r="CO108">
            <v>4.89131134758967</v>
          </cell>
          <cell r="CP108">
            <v>4.70332694254926</v>
          </cell>
          <cell r="CQ108">
            <v>4.92386831261248</v>
          </cell>
          <cell r="CR108">
            <v>4.83218992772792</v>
          </cell>
          <cell r="CS108">
            <v>4.79505253414631</v>
          </cell>
          <cell r="CT108">
            <v>4.80477830901219</v>
          </cell>
          <cell r="CU108">
            <v>4.93869380565439</v>
          </cell>
          <cell r="CV108">
            <v>4.90322514966875</v>
          </cell>
          <cell r="CW108">
            <v>4.71161926271034</v>
          </cell>
          <cell r="CX108">
            <v>4.93565249880228</v>
          </cell>
          <cell r="CY108">
            <v>4.95420484135018</v>
          </cell>
          <cell r="CZ108">
            <v>4.65995587349402</v>
          </cell>
          <cell r="DA108">
            <v>4.62774236146418</v>
          </cell>
        </row>
        <row r="109">
          <cell r="A109">
            <v>5613.33205012601</v>
          </cell>
          <cell r="B109">
            <v>6030.3295537033</v>
          </cell>
          <cell r="C109">
            <v>4731.43099361675</v>
          </cell>
          <cell r="D109">
            <v>5311.77361316278</v>
          </cell>
          <cell r="E109">
            <v>5152.34677569688</v>
          </cell>
          <cell r="F109">
            <v>4869.98285238711</v>
          </cell>
          <cell r="G109">
            <v>6676.1757624924</v>
          </cell>
          <cell r="H109">
            <v>5603.87264785113</v>
          </cell>
          <cell r="I109">
            <v>6272.6654610515</v>
          </cell>
          <cell r="J109">
            <v>6633.78342173784</v>
          </cell>
          <cell r="K109">
            <v>6978.80444915706</v>
          </cell>
          <cell r="L109">
            <v>6169.63647353541</v>
          </cell>
          <cell r="M109">
            <v>7231.2170698105</v>
          </cell>
          <cell r="N109">
            <v>6440.96427093493</v>
          </cell>
          <cell r="O109">
            <v>7042.90318006566</v>
          </cell>
        </row>
        <row r="109">
          <cell r="Z109">
            <v>6428.70221039912</v>
          </cell>
          <cell r="AA109">
            <v>6906.27110335602</v>
          </cell>
          <cell r="AB109">
            <v>5826.55885379091</v>
          </cell>
          <cell r="AC109">
            <v>6541.22645281328</v>
          </cell>
          <cell r="AD109">
            <v>6344.89898811559</v>
          </cell>
          <cell r="AE109">
            <v>4869.98285238711</v>
          </cell>
          <cell r="AF109">
            <v>6676.1757624924</v>
          </cell>
          <cell r="AG109">
            <v>5603.87264785113</v>
          </cell>
          <cell r="AH109">
            <v>6272.6654610515</v>
          </cell>
          <cell r="AI109">
            <v>6633.78342173784</v>
          </cell>
          <cell r="AJ109">
            <v>6978.80444915706</v>
          </cell>
          <cell r="AK109">
            <v>6169.63647353541</v>
          </cell>
          <cell r="AL109">
            <v>7231.2170698105</v>
          </cell>
          <cell r="AM109">
            <v>6440.96427093493</v>
          </cell>
          <cell r="AN109">
            <v>7042.90318006566</v>
          </cell>
        </row>
        <row r="109"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09">
          <cell r="BX109">
            <v>3.72370748392929</v>
          </cell>
          <cell r="BY109">
            <v>3.99811898508813</v>
          </cell>
          <cell r="BZ109">
            <v>3.2877283544118</v>
          </cell>
          <cell r="CA109">
            <v>3.58454502857753</v>
          </cell>
          <cell r="CB109">
            <v>3.46719750288675</v>
          </cell>
          <cell r="CC109">
            <v>2.77893252356483</v>
          </cell>
          <cell r="CD109">
            <v>3.73674207293972</v>
          </cell>
          <cell r="CE109">
            <v>3.14524161061645</v>
          </cell>
          <cell r="CF109">
            <v>3.5247815485616</v>
          </cell>
          <cell r="CG109">
            <v>3.71636350949942</v>
          </cell>
          <cell r="CH109">
            <v>3.90762805947736</v>
          </cell>
          <cell r="CI109">
            <v>3.54587785570938</v>
          </cell>
          <cell r="CJ109">
            <v>3.97519617550224</v>
          </cell>
          <cell r="CK109">
            <v>3.65621356479901</v>
          </cell>
          <cell r="CL109">
            <v>3.95822366075827</v>
          </cell>
          <cell r="CM109">
            <v>4.72993188756907</v>
          </cell>
          <cell r="CN109">
            <v>4.73254817195217</v>
          </cell>
          <cell r="CO109">
            <v>4.85538135182974</v>
          </cell>
          <cell r="CP109">
            <v>4.99956569690066</v>
          </cell>
          <cell r="CQ109">
            <v>5.01364138745303</v>
          </cell>
          <cell r="CR109">
            <v>4.80127482784202</v>
          </cell>
          <cell r="CS109">
            <v>4.89487691228032</v>
          </cell>
          <cell r="CT109">
            <v>4.88136609146801</v>
          </cell>
          <cell r="CU109">
            <v>4.8755886252899</v>
          </cell>
          <cell r="CV109">
            <v>4.89046592299031</v>
          </cell>
          <cell r="CW109">
            <v>4.8929969532537</v>
          </cell>
          <cell r="CX109">
            <v>4.76697571488762</v>
          </cell>
          <cell r="CY109">
            <v>4.983792683745</v>
          </cell>
          <cell r="CZ109">
            <v>4.82643509244415</v>
          </cell>
          <cell r="DA109">
            <v>4.87481931406786</v>
          </cell>
        </row>
        <row r="110">
          <cell r="A110">
            <v>7644.10854821272</v>
          </cell>
          <cell r="B110">
            <v>6676.68631652845</v>
          </cell>
          <cell r="C110">
            <v>4826.82408570221</v>
          </cell>
          <cell r="D110">
            <v>5110.57891406126</v>
          </cell>
          <cell r="E110">
            <v>5051.18562275252</v>
          </cell>
          <cell r="F110">
            <v>5760.91106466031</v>
          </cell>
          <cell r="G110">
            <v>5240.83377405706</v>
          </cell>
          <cell r="H110">
            <v>5264.03663039881</v>
          </cell>
          <cell r="I110">
            <v>6691.14769009744</v>
          </cell>
          <cell r="J110">
            <v>7364.01574590848</v>
          </cell>
          <cell r="K110">
            <v>6947.05280271474</v>
          </cell>
          <cell r="L110">
            <v>6450.3976233326</v>
          </cell>
          <cell r="M110">
            <v>6682.58082778191</v>
          </cell>
          <cell r="N110">
            <v>6447.39228926536</v>
          </cell>
          <cell r="O110">
            <v>6869.83393770492</v>
          </cell>
        </row>
        <row r="110">
          <cell r="Z110">
            <v>8754.4611794919</v>
          </cell>
          <cell r="AA110">
            <v>7646.5150641221</v>
          </cell>
          <cell r="AB110">
            <v>5944.03144633868</v>
          </cell>
          <cell r="AC110">
            <v>6293.46361806682</v>
          </cell>
          <cell r="AD110">
            <v>6220.32327050651</v>
          </cell>
          <cell r="AE110">
            <v>5760.91106466031</v>
          </cell>
          <cell r="AF110">
            <v>5240.83377405706</v>
          </cell>
          <cell r="AG110">
            <v>5264.03663039881</v>
          </cell>
          <cell r="AH110">
            <v>6691.14769009744</v>
          </cell>
          <cell r="AI110">
            <v>7364.01574590848</v>
          </cell>
          <cell r="AJ110">
            <v>6947.05280271474</v>
          </cell>
          <cell r="AK110">
            <v>6450.3976233326</v>
          </cell>
          <cell r="AL110">
            <v>6682.58082778191</v>
          </cell>
          <cell r="AM110">
            <v>6447.39228926536</v>
          </cell>
          <cell r="AN110">
            <v>6869.83393770492</v>
          </cell>
        </row>
        <row r="110"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0">
          <cell r="BX110">
            <v>4.80739913028256</v>
          </cell>
          <cell r="BY110">
            <v>4.08019858447571</v>
          </cell>
          <cell r="BZ110">
            <v>3.41843963093624</v>
          </cell>
          <cell r="CA110">
            <v>3.54204558301191</v>
          </cell>
          <cell r="CB110">
            <v>3.51728058423181</v>
          </cell>
          <cell r="CC110">
            <v>3.2796713919231</v>
          </cell>
          <cell r="CD110">
            <v>3.09446962913508</v>
          </cell>
          <cell r="CE110">
            <v>2.9868677896525</v>
          </cell>
          <cell r="CF110">
            <v>3.82467942757806</v>
          </cell>
          <cell r="CG110">
            <v>4.2117294117605</v>
          </cell>
          <cell r="CH110">
            <v>4.04205329690003</v>
          </cell>
          <cell r="CI110">
            <v>3.69869112780373</v>
          </cell>
          <cell r="CJ110">
            <v>3.71619862505074</v>
          </cell>
          <cell r="CK110">
            <v>3.69313798830434</v>
          </cell>
          <cell r="CL110">
            <v>3.8645066496521</v>
          </cell>
          <cell r="CM110">
            <v>4.98914787378662</v>
          </cell>
          <cell r="CN110">
            <v>5.1343962570274</v>
          </cell>
          <cell r="CO110">
            <v>4.76387458003514</v>
          </cell>
          <cell r="CP110">
            <v>4.86791196578383</v>
          </cell>
          <cell r="CQ110">
            <v>4.84521526074201</v>
          </cell>
          <cell r="CR110">
            <v>4.81246932977509</v>
          </cell>
          <cell r="CS110">
            <v>4.64003542347256</v>
          </cell>
          <cell r="CT110">
            <v>4.82847557412445</v>
          </cell>
          <cell r="CU110">
            <v>4.79305830118357</v>
          </cell>
          <cell r="CV110">
            <v>4.79028532765959</v>
          </cell>
          <cell r="CW110">
            <v>4.70875072129743</v>
          </cell>
          <cell r="CX110">
            <v>4.7779935239414</v>
          </cell>
          <cell r="CY110">
            <v>4.92665825250662</v>
          </cell>
          <cell r="CZ110">
            <v>4.78294840855676</v>
          </cell>
          <cell r="DA110">
            <v>4.87034039512432</v>
          </cell>
        </row>
        <row r="111">
          <cell r="A111">
            <v>6181.07957821191</v>
          </cell>
          <cell r="B111">
            <v>4873.35043475157</v>
          </cell>
          <cell r="C111">
            <v>5424.07007603802</v>
          </cell>
          <cell r="D111">
            <v>5338.79233526535</v>
          </cell>
          <cell r="E111">
            <v>4944.2044874772</v>
          </cell>
          <cell r="F111">
            <v>6791.65285475861</v>
          </cell>
          <cell r="G111">
            <v>5777.38735395047</v>
          </cell>
          <cell r="H111">
            <v>6100.04212372149</v>
          </cell>
          <cell r="I111">
            <v>6258.05640308225</v>
          </cell>
          <cell r="J111">
            <v>6445.34619979155</v>
          </cell>
          <cell r="K111">
            <v>6477.19801340377</v>
          </cell>
          <cell r="L111">
            <v>6883.00887364409</v>
          </cell>
          <cell r="M111">
            <v>7943.40075092879</v>
          </cell>
          <cell r="N111">
            <v>7050.81807547191</v>
          </cell>
          <cell r="O111">
            <v>8143.07144296848</v>
          </cell>
        </row>
        <row r="111">
          <cell r="Z111">
            <v>7078.91847342466</v>
          </cell>
          <cell r="AA111">
            <v>5581.23382550184</v>
          </cell>
          <cell r="AB111">
            <v>6679.51483763763</v>
          </cell>
          <cell r="AC111">
            <v>6574.49887603941</v>
          </cell>
          <cell r="AD111">
            <v>6088.58048872063</v>
          </cell>
          <cell r="AE111">
            <v>6791.65285475861</v>
          </cell>
          <cell r="AF111">
            <v>5777.38735395047</v>
          </cell>
          <cell r="AG111">
            <v>6100.04212372149</v>
          </cell>
          <cell r="AH111">
            <v>6258.05640308225</v>
          </cell>
          <cell r="AI111">
            <v>6445.34619979155</v>
          </cell>
          <cell r="AJ111">
            <v>6477.19801340377</v>
          </cell>
          <cell r="AK111">
            <v>6883.00887364409</v>
          </cell>
          <cell r="AL111">
            <v>7943.40075092879</v>
          </cell>
          <cell r="AM111">
            <v>7050.81807547191</v>
          </cell>
          <cell r="AN111">
            <v>8143.07144296848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1">
          <cell r="BX111">
            <v>4.02406112204881</v>
          </cell>
          <cell r="BY111">
            <v>3.16471342782854</v>
          </cell>
          <cell r="BZ111">
            <v>3.79601049855038</v>
          </cell>
          <cell r="CA111">
            <v>3.71408583226689</v>
          </cell>
          <cell r="CB111">
            <v>3.42640754248299</v>
          </cell>
          <cell r="CC111">
            <v>3.84362399537427</v>
          </cell>
          <cell r="CD111">
            <v>3.31653242074218</v>
          </cell>
          <cell r="CE111">
            <v>3.44757045875845</v>
          </cell>
          <cell r="CF111">
            <v>3.56144087222166</v>
          </cell>
          <cell r="CG111">
            <v>3.60626147166956</v>
          </cell>
          <cell r="CH111">
            <v>3.67411345673282</v>
          </cell>
          <cell r="CI111">
            <v>3.94205841993986</v>
          </cell>
          <cell r="CJ111">
            <v>4.39455243566412</v>
          </cell>
          <cell r="CK111">
            <v>3.98028026001302</v>
          </cell>
          <cell r="CL111">
            <v>4.59074846727715</v>
          </cell>
          <cell r="CM111">
            <v>4.81958315225351</v>
          </cell>
          <cell r="CN111">
            <v>4.83173340191162</v>
          </cell>
          <cell r="CO111">
            <v>4.82086144336281</v>
          </cell>
          <cell r="CP111">
            <v>4.84973328599286</v>
          </cell>
          <cell r="CQ111">
            <v>4.86837663880547</v>
          </cell>
          <cell r="CR111">
            <v>4.84107397539992</v>
          </cell>
          <cell r="CS111">
            <v>4.77259272515472</v>
          </cell>
          <cell r="CT111">
            <v>4.84760046951962</v>
          </cell>
          <cell r="CU111">
            <v>4.8141638801795</v>
          </cell>
          <cell r="CV111">
            <v>4.89661741886389</v>
          </cell>
          <cell r="CW111">
            <v>4.82994011777426</v>
          </cell>
          <cell r="CX111">
            <v>4.78368317997091</v>
          </cell>
          <cell r="CY111">
            <v>4.95220892274499</v>
          </cell>
          <cell r="CZ111">
            <v>4.85325367408933</v>
          </cell>
          <cell r="DA111">
            <v>4.85972710861426</v>
          </cell>
        </row>
        <row r="112">
          <cell r="A112">
            <v>6855.52539528795</v>
          </cell>
          <cell r="B112">
            <v>4983.52872026292</v>
          </cell>
          <cell r="C112">
            <v>5581.13002500441</v>
          </cell>
          <cell r="D112">
            <v>5150.61178994943</v>
          </cell>
          <cell r="E112">
            <v>5724.73598484623</v>
          </cell>
          <cell r="F112">
            <v>5304.4037414325</v>
          </cell>
          <cell r="G112">
            <v>6238.67833347232</v>
          </cell>
          <cell r="H112">
            <v>5817.96415175616</v>
          </cell>
          <cell r="I112">
            <v>5490.22898903457</v>
          </cell>
          <cell r="J112">
            <v>7234.0155728922</v>
          </cell>
          <cell r="K112">
            <v>6123.78288480837</v>
          </cell>
          <cell r="L112">
            <v>7248.13832434134</v>
          </cell>
          <cell r="M112">
            <v>7096.14703077076</v>
          </cell>
          <cell r="N112">
            <v>7785.58337776176</v>
          </cell>
          <cell r="O112">
            <v>6992.32449193154</v>
          </cell>
        </row>
        <row r="112">
          <cell r="Z112">
            <v>7851.3315921059</v>
          </cell>
          <cell r="AA112">
            <v>5707.41616805343</v>
          </cell>
          <cell r="AB112">
            <v>6872.92757840479</v>
          </cell>
          <cell r="AC112">
            <v>6342.76242592508</v>
          </cell>
          <cell r="AD112">
            <v>7049.77229576457</v>
          </cell>
          <cell r="AE112">
            <v>5304.4037414325</v>
          </cell>
          <cell r="AF112">
            <v>6238.67833347232</v>
          </cell>
          <cell r="AG112">
            <v>5817.96415175616</v>
          </cell>
          <cell r="AH112">
            <v>5490.22898903457</v>
          </cell>
          <cell r="AI112">
            <v>7234.0155728922</v>
          </cell>
          <cell r="AJ112">
            <v>6123.78288480837</v>
          </cell>
          <cell r="AK112">
            <v>7248.13832434134</v>
          </cell>
          <cell r="AL112">
            <v>7096.14703077076</v>
          </cell>
          <cell r="AM112">
            <v>7785.58337776176</v>
          </cell>
          <cell r="AN112">
            <v>6992.32449193154</v>
          </cell>
        </row>
        <row r="112"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2">
          <cell r="BX112">
            <v>4.54436513879325</v>
          </cell>
          <cell r="BY112">
            <v>3.18097882805562</v>
          </cell>
          <cell r="BZ112">
            <v>3.7590962072991</v>
          </cell>
          <cell r="CA112">
            <v>3.53286612892449</v>
          </cell>
          <cell r="CB112">
            <v>3.8795515510131</v>
          </cell>
          <cell r="CC112">
            <v>2.99856162792921</v>
          </cell>
          <cell r="CD112">
            <v>3.49552811129695</v>
          </cell>
          <cell r="CE112">
            <v>3.38476829814393</v>
          </cell>
          <cell r="CF112">
            <v>3.18389697594437</v>
          </cell>
          <cell r="CG112">
            <v>4.04339986522799</v>
          </cell>
          <cell r="CH112">
            <v>3.43871402238334</v>
          </cell>
          <cell r="CI112">
            <v>4.18720130860166</v>
          </cell>
          <cell r="CJ112">
            <v>4.08543890946835</v>
          </cell>
          <cell r="CK112">
            <v>4.32951338249767</v>
          </cell>
          <cell r="CL112">
            <v>3.89704255217392</v>
          </cell>
          <cell r="CM112">
            <v>4.73344391474911</v>
          </cell>
          <cell r="CN112">
            <v>4.91570597291964</v>
          </cell>
          <cell r="CO112">
            <v>5.00916644123383</v>
          </cell>
          <cell r="CP112">
            <v>4.91879133534973</v>
          </cell>
          <cell r="CQ112">
            <v>4.97852506712704</v>
          </cell>
          <cell r="CR112">
            <v>4.84652803359662</v>
          </cell>
          <cell r="CS112">
            <v>4.88975309668779</v>
          </cell>
          <cell r="CT112">
            <v>4.70922273225355</v>
          </cell>
          <cell r="CU112">
            <v>4.72431217821282</v>
          </cell>
          <cell r="CV112">
            <v>4.90162274527661</v>
          </cell>
          <cell r="CW112">
            <v>4.87900047704782</v>
          </cell>
          <cell r="CX112">
            <v>4.74252651205949</v>
          </cell>
          <cell r="CY112">
            <v>4.7587295135862</v>
          </cell>
          <cell r="CZ112">
            <v>4.92673507021707</v>
          </cell>
          <cell r="DA112">
            <v>4.91579271872863</v>
          </cell>
        </row>
        <row r="113">
          <cell r="A113">
            <v>7721.69161907524</v>
          </cell>
          <cell r="B113">
            <v>5490.37465197728</v>
          </cell>
          <cell r="C113">
            <v>4949.06678598817</v>
          </cell>
          <cell r="D113">
            <v>5620.90204041319</v>
          </cell>
          <cell r="E113">
            <v>5140.78871962527</v>
          </cell>
          <cell r="F113">
            <v>6527.66262233803</v>
          </cell>
          <cell r="G113">
            <v>6330.48750937773</v>
          </cell>
          <cell r="H113">
            <v>6527.23945398377</v>
          </cell>
          <cell r="I113">
            <v>4988.94740050365</v>
          </cell>
          <cell r="J113">
            <v>7416.6892740406</v>
          </cell>
          <cell r="K113">
            <v>6826.4004302694</v>
          </cell>
          <cell r="L113">
            <v>7634.04648581579</v>
          </cell>
          <cell r="M113">
            <v>6399.24316426619</v>
          </cell>
          <cell r="N113">
            <v>8403.77643868865</v>
          </cell>
          <cell r="O113">
            <v>7988.66962842869</v>
          </cell>
        </row>
        <row r="113">
          <cell r="Z113">
            <v>8843.31365689563</v>
          </cell>
          <cell r="AA113">
            <v>6287.88451242488</v>
          </cell>
          <cell r="AB113">
            <v>6094.56820543405</v>
          </cell>
          <cell r="AC113">
            <v>6921.90514752199</v>
          </cell>
          <cell r="AD113">
            <v>6330.66572675608</v>
          </cell>
          <cell r="AE113">
            <v>6527.66262233803</v>
          </cell>
          <cell r="AF113">
            <v>6330.48750937773</v>
          </cell>
          <cell r="AG113">
            <v>6527.23945398377</v>
          </cell>
          <cell r="AH113">
            <v>4988.94740050365</v>
          </cell>
          <cell r="AI113">
            <v>7416.6892740406</v>
          </cell>
          <cell r="AJ113">
            <v>6826.4004302694</v>
          </cell>
          <cell r="AK113">
            <v>7634.04648581579</v>
          </cell>
          <cell r="AL113">
            <v>6399.24316426619</v>
          </cell>
          <cell r="AM113">
            <v>8403.77643868865</v>
          </cell>
          <cell r="AN113">
            <v>7988.66962842869</v>
          </cell>
        </row>
        <row r="113"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3">
          <cell r="BX113">
            <v>4.96159883351054</v>
          </cell>
          <cell r="BY113">
            <v>3.5257983415947</v>
          </cell>
          <cell r="BZ113">
            <v>3.43969212803433</v>
          </cell>
          <cell r="CA113">
            <v>3.71466150663176</v>
          </cell>
          <cell r="CB113">
            <v>3.51833485310291</v>
          </cell>
          <cell r="CC113">
            <v>3.62058989237877</v>
          </cell>
          <cell r="CD113">
            <v>3.51610466426121</v>
          </cell>
          <cell r="CE113">
            <v>3.63064596295155</v>
          </cell>
          <cell r="CF113">
            <v>2.75946052424079</v>
          </cell>
          <cell r="CG113">
            <v>4.12748164150998</v>
          </cell>
          <cell r="CH113">
            <v>3.8730078625742</v>
          </cell>
          <cell r="CI113">
            <v>4.26208049759288</v>
          </cell>
          <cell r="CJ113">
            <v>3.60062031954969</v>
          </cell>
          <cell r="CK113">
            <v>4.7444016397008</v>
          </cell>
          <cell r="CL113">
            <v>4.50373813639876</v>
          </cell>
          <cell r="CM113">
            <v>4.88315508916147</v>
          </cell>
          <cell r="CN113">
            <v>4.88600855378667</v>
          </cell>
          <cell r="CO113">
            <v>4.85434350420121</v>
          </cell>
          <cell r="CP113">
            <v>5.10520909051459</v>
          </cell>
          <cell r="CQ113">
            <v>4.92968702141839</v>
          </cell>
          <cell r="CR113">
            <v>4.93952856194318</v>
          </cell>
          <cell r="CS113">
            <v>4.9326749490262</v>
          </cell>
          <cell r="CT113">
            <v>4.92552785416611</v>
          </cell>
          <cell r="CU113">
            <v>4.953268554634</v>
          </cell>
          <cell r="CV113">
            <v>4.92302532296024</v>
          </cell>
          <cell r="CW113">
            <v>4.82892562986287</v>
          </cell>
          <cell r="CX113">
            <v>4.90727377471226</v>
          </cell>
          <cell r="CY113">
            <v>4.86920905200489</v>
          </cell>
          <cell r="CZ113">
            <v>4.85288699945629</v>
          </cell>
          <cell r="DA113">
            <v>4.85968887231641</v>
          </cell>
        </row>
        <row r="114">
          <cell r="A114">
            <v>7101.89323861457</v>
          </cell>
          <cell r="B114">
            <v>4471.83843899158</v>
          </cell>
          <cell r="C114">
            <v>4580.21905343882</v>
          </cell>
          <cell r="D114">
            <v>5051.64166411269</v>
          </cell>
          <cell r="E114">
            <v>4345.14247757456</v>
          </cell>
          <cell r="F114">
            <v>5699.5889293395</v>
          </cell>
          <cell r="G114">
            <v>6100.40540853652</v>
          </cell>
          <cell r="H114">
            <v>5886.38315148104</v>
          </cell>
          <cell r="I114">
            <v>5971.49616098582</v>
          </cell>
          <cell r="J114">
            <v>7126.77942347156</v>
          </cell>
          <cell r="K114">
            <v>6729.22376181805</v>
          </cell>
          <cell r="L114">
            <v>7242.57471458676</v>
          </cell>
          <cell r="M114">
            <v>6748.25170906338</v>
          </cell>
          <cell r="N114">
            <v>6875.06033957873</v>
          </cell>
          <cell r="O114">
            <v>8347.92062832815</v>
          </cell>
        </row>
        <row r="114">
          <cell r="Z114">
            <v>8133.48584288277</v>
          </cell>
          <cell r="AA114">
            <v>5121.39980328574</v>
          </cell>
          <cell r="AB114">
            <v>5640.34769060767</v>
          </cell>
          <cell r="AC114">
            <v>6220.88486631725</v>
          </cell>
          <cell r="AD114">
            <v>5350.86074548079</v>
          </cell>
          <cell r="AE114">
            <v>5699.5889293395</v>
          </cell>
          <cell r="AF114">
            <v>6100.40540853652</v>
          </cell>
          <cell r="AG114">
            <v>5886.38315148104</v>
          </cell>
          <cell r="AH114">
            <v>5971.49616098582</v>
          </cell>
          <cell r="AI114">
            <v>7126.77942347156</v>
          </cell>
          <cell r="AJ114">
            <v>6729.22376181805</v>
          </cell>
          <cell r="AK114">
            <v>7242.57471458676</v>
          </cell>
          <cell r="AL114">
            <v>6748.25170906338</v>
          </cell>
          <cell r="AM114">
            <v>6875.06033957873</v>
          </cell>
          <cell r="AN114">
            <v>8347.92062832815</v>
          </cell>
        </row>
        <row r="114"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4">
          <cell r="BX114">
            <v>4.52222463122579</v>
          </cell>
          <cell r="BY114">
            <v>2.87354074378613</v>
          </cell>
          <cell r="BZ114">
            <v>3.11024573498171</v>
          </cell>
          <cell r="CA114">
            <v>3.51612660550561</v>
          </cell>
          <cell r="CB114">
            <v>3.06962362679657</v>
          </cell>
          <cell r="CC114">
            <v>3.22384202960566</v>
          </cell>
          <cell r="CD114">
            <v>3.37829114333932</v>
          </cell>
          <cell r="CE114">
            <v>3.38118736854131</v>
          </cell>
          <cell r="CF114">
            <v>3.34744027423522</v>
          </cell>
          <cell r="CG114">
            <v>3.93893907575363</v>
          </cell>
          <cell r="CH114">
            <v>3.82605722403557</v>
          </cell>
          <cell r="CI114">
            <v>4.05315658991599</v>
          </cell>
          <cell r="CJ114">
            <v>3.74109809307171</v>
          </cell>
          <cell r="CK114">
            <v>3.77008059389168</v>
          </cell>
          <cell r="CL114">
            <v>4.68643914796652</v>
          </cell>
          <cell r="CM114">
            <v>4.92755771204866</v>
          </cell>
          <cell r="CN114">
            <v>4.88290704355277</v>
          </cell>
          <cell r="CO114">
            <v>4.96842008260763</v>
          </cell>
          <cell r="CP114">
            <v>4.84724303015827</v>
          </cell>
          <cell r="CQ114">
            <v>4.77579476695355</v>
          </cell>
          <cell r="CR114">
            <v>4.84369643170351</v>
          </cell>
          <cell r="CS114">
            <v>4.94730583194256</v>
          </cell>
          <cell r="CT114">
            <v>4.7696490521029</v>
          </cell>
          <cell r="CU114">
            <v>4.88739517794487</v>
          </cell>
          <cell r="CV114">
            <v>4.95702591547916</v>
          </cell>
          <cell r="CW114">
            <v>4.81859742416169</v>
          </cell>
          <cell r="CX114">
            <v>4.89560914085827</v>
          </cell>
          <cell r="CY114">
            <v>4.94196099294706</v>
          </cell>
          <cell r="CZ114">
            <v>4.99612177596108</v>
          </cell>
          <cell r="DA114">
            <v>4.88025443155514</v>
          </cell>
        </row>
        <row r="115">
          <cell r="A115">
            <v>6692.32117927153</v>
          </cell>
          <cell r="B115">
            <v>5637.78017758753</v>
          </cell>
          <cell r="C115">
            <v>5415.66154078083</v>
          </cell>
          <cell r="D115">
            <v>5388.49069839039</v>
          </cell>
          <cell r="E115">
            <v>4971.72308706549</v>
          </cell>
          <cell r="F115">
            <v>5815.54418774889</v>
          </cell>
          <cell r="G115">
            <v>6617.10586289951</v>
          </cell>
          <cell r="H115">
            <v>6539.580136117</v>
          </cell>
          <cell r="I115">
            <v>6352.35133297196</v>
          </cell>
          <cell r="J115">
            <v>7364.24685100036</v>
          </cell>
          <cell r="K115">
            <v>7721.94107658714</v>
          </cell>
          <cell r="L115">
            <v>6243.79285739472</v>
          </cell>
          <cell r="M115">
            <v>7881.92919753084</v>
          </cell>
          <cell r="N115">
            <v>7893.81983483642</v>
          </cell>
          <cell r="O115">
            <v>7515.79863590283</v>
          </cell>
        </row>
        <row r="115">
          <cell r="Z115">
            <v>7664.42098448779</v>
          </cell>
          <cell r="AA115">
            <v>6456.70157506318</v>
          </cell>
          <cell r="AB115">
            <v>6669.16007908439</v>
          </cell>
          <cell r="AC115">
            <v>6635.70032610299</v>
          </cell>
          <cell r="AD115">
            <v>6122.46849010782</v>
          </cell>
          <cell r="AE115">
            <v>5815.54418774889</v>
          </cell>
          <cell r="AF115">
            <v>6617.10586289951</v>
          </cell>
          <cell r="AG115">
            <v>6539.580136117</v>
          </cell>
          <cell r="AH115">
            <v>6352.35133297196</v>
          </cell>
          <cell r="AI115">
            <v>7364.24685100036</v>
          </cell>
          <cell r="AJ115">
            <v>7721.94107658714</v>
          </cell>
          <cell r="AK115">
            <v>6243.79285739472</v>
          </cell>
          <cell r="AL115">
            <v>7881.92919753084</v>
          </cell>
          <cell r="AM115">
            <v>7893.81983483642</v>
          </cell>
          <cell r="AN115">
            <v>7515.79863590283</v>
          </cell>
        </row>
        <row r="115"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5">
          <cell r="BX115">
            <v>4.23488465119035</v>
          </cell>
          <cell r="BY115">
            <v>3.60982678478993</v>
          </cell>
          <cell r="BZ115">
            <v>3.76573877602345</v>
          </cell>
          <cell r="CA115">
            <v>3.74014293911822</v>
          </cell>
          <cell r="CB115">
            <v>3.41372503345269</v>
          </cell>
          <cell r="CC115">
            <v>3.20310404286039</v>
          </cell>
          <cell r="CD115">
            <v>3.74384769333457</v>
          </cell>
          <cell r="CE115">
            <v>3.79531835628993</v>
          </cell>
          <cell r="CF115">
            <v>3.54143384908424</v>
          </cell>
          <cell r="CG115">
            <v>4.1178721004126</v>
          </cell>
          <cell r="CH115">
            <v>4.26371230601992</v>
          </cell>
          <cell r="CI115">
            <v>3.44514849113457</v>
          </cell>
          <cell r="CJ115">
            <v>4.46957729696985</v>
          </cell>
          <cell r="CK115">
            <v>4.27065120944493</v>
          </cell>
          <cell r="CL115">
            <v>4.20376760379646</v>
          </cell>
          <cell r="CM115">
            <v>4.95843815963881</v>
          </cell>
          <cell r="CN115">
            <v>4.90039949586304</v>
          </cell>
          <cell r="CO115">
            <v>4.85208150015143</v>
          </cell>
          <cell r="CP115">
            <v>4.86077703161767</v>
          </cell>
          <cell r="CQ115">
            <v>4.91366062289518</v>
          </cell>
          <cell r="CR115">
            <v>4.97423672832876</v>
          </cell>
          <cell r="CS115">
            <v>4.84235969078155</v>
          </cell>
          <cell r="CT115">
            <v>4.72072596425985</v>
          </cell>
          <cell r="CU115">
            <v>4.91430957735249</v>
          </cell>
          <cell r="CV115">
            <v>4.8996224938221</v>
          </cell>
          <cell r="CW115">
            <v>4.9618739331178</v>
          </cell>
          <cell r="CX115">
            <v>4.96532496207381</v>
          </cell>
          <cell r="CY115">
            <v>4.83140241991508</v>
          </cell>
          <cell r="CZ115">
            <v>5.06407631914688</v>
          </cell>
          <cell r="DA115">
            <v>4.89827961014393</v>
          </cell>
        </row>
        <row r="116">
          <cell r="A116">
            <v>7049.07928489459</v>
          </cell>
          <cell r="B116">
            <v>5209.0794651891</v>
          </cell>
          <cell r="C116">
            <v>4282.31584235383</v>
          </cell>
          <cell r="D116">
            <v>5341.10586518296</v>
          </cell>
          <cell r="E116">
            <v>5111.69461754708</v>
          </cell>
          <cell r="F116">
            <v>5558.48897386983</v>
          </cell>
          <cell r="G116">
            <v>7123.51137333828</v>
          </cell>
          <cell r="H116">
            <v>5940.66121721598</v>
          </cell>
          <cell r="I116">
            <v>6202.3209870783</v>
          </cell>
          <cell r="J116">
            <v>6584.59503881355</v>
          </cell>
          <cell r="K116">
            <v>6514.32611795528</v>
          </cell>
          <cell r="L116">
            <v>6881.14935997495</v>
          </cell>
          <cell r="M116">
            <v>7225.01795857609</v>
          </cell>
          <cell r="N116">
            <v>7634.90971333447</v>
          </cell>
          <cell r="O116">
            <v>7209.37653195555</v>
          </cell>
        </row>
        <row r="116">
          <cell r="Z116">
            <v>8073.00034550124</v>
          </cell>
          <cell r="AA116">
            <v>5965.7295119846</v>
          </cell>
          <cell r="AB116">
            <v>5273.49237887181</v>
          </cell>
          <cell r="AC116">
            <v>6577.34789111396</v>
          </cell>
          <cell r="AD116">
            <v>6294.83756012204</v>
          </cell>
          <cell r="AE116">
            <v>5558.48897386983</v>
          </cell>
          <cell r="AF116">
            <v>7123.51137333828</v>
          </cell>
          <cell r="AG116">
            <v>5940.66121721598</v>
          </cell>
          <cell r="AH116">
            <v>6202.3209870783</v>
          </cell>
          <cell r="AI116">
            <v>6584.59503881355</v>
          </cell>
          <cell r="AJ116">
            <v>6514.32611795528</v>
          </cell>
          <cell r="AK116">
            <v>6881.14935997495</v>
          </cell>
          <cell r="AL116">
            <v>7225.01795857609</v>
          </cell>
          <cell r="AM116">
            <v>7634.90971333447</v>
          </cell>
          <cell r="AN116">
            <v>7209.37653195555</v>
          </cell>
        </row>
        <row r="116"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6">
          <cell r="BX116">
            <v>4.46200386356548</v>
          </cell>
          <cell r="BY116">
            <v>3.3766474807686</v>
          </cell>
          <cell r="BZ116">
            <v>3.01253246473829</v>
          </cell>
          <cell r="CA116">
            <v>3.62220414008644</v>
          </cell>
          <cell r="CB116">
            <v>3.54495019054997</v>
          </cell>
          <cell r="CC116">
            <v>3.3127922215178</v>
          </cell>
          <cell r="CD116">
            <v>3.99471358358975</v>
          </cell>
          <cell r="CE116">
            <v>3.29393653081858</v>
          </cell>
          <cell r="CF116">
            <v>3.45605884271168</v>
          </cell>
          <cell r="CG116">
            <v>3.77390498678148</v>
          </cell>
          <cell r="CH116">
            <v>3.65867396603529</v>
          </cell>
          <cell r="CI116">
            <v>3.77625913798748</v>
          </cell>
          <cell r="CJ116">
            <v>3.98869863612197</v>
          </cell>
          <cell r="CK116">
            <v>4.03537373671991</v>
          </cell>
          <cell r="CL116">
            <v>3.97683571792045</v>
          </cell>
          <cell r="CM116">
            <v>4.95692290774553</v>
          </cell>
          <cell r="CN116">
            <v>4.84044144657819</v>
          </cell>
          <cell r="CO116">
            <v>4.79593979311068</v>
          </cell>
          <cell r="CP116">
            <v>4.97490768372357</v>
          </cell>
          <cell r="CQ116">
            <v>4.86498522537171</v>
          </cell>
          <cell r="CR116">
            <v>4.59694900748548</v>
          </cell>
          <cell r="CS116">
            <v>4.88557417387039</v>
          </cell>
          <cell r="CT116">
            <v>4.94113471965151</v>
          </cell>
          <cell r="CU116">
            <v>4.91677399370838</v>
          </cell>
          <cell r="CV116">
            <v>4.78019093509121</v>
          </cell>
          <cell r="CW116">
            <v>4.87812496603959</v>
          </cell>
          <cell r="CX116">
            <v>4.99236501284671</v>
          </cell>
          <cell r="CY116">
            <v>4.96266365432132</v>
          </cell>
          <cell r="CZ116">
            <v>5.18354983284724</v>
          </cell>
          <cell r="DA116">
            <v>4.96669159274049</v>
          </cell>
        </row>
        <row r="117">
          <cell r="A117">
            <v>7760.67250683127</v>
          </cell>
          <cell r="B117">
            <v>6260.80666884342</v>
          </cell>
          <cell r="C117">
            <v>5268.26688141859</v>
          </cell>
          <cell r="D117">
            <v>5236.21539270093</v>
          </cell>
          <cell r="E117">
            <v>4951.27179312489</v>
          </cell>
          <cell r="F117">
            <v>6775.79790605096</v>
          </cell>
          <cell r="G117">
            <v>5805.1228659911</v>
          </cell>
          <cell r="H117">
            <v>6466.99868810538</v>
          </cell>
          <cell r="I117">
            <v>7075.02854825967</v>
          </cell>
          <cell r="J117">
            <v>6780.79262635787</v>
          </cell>
          <cell r="K117">
            <v>6194.30051894025</v>
          </cell>
          <cell r="L117">
            <v>6156.78953615891</v>
          </cell>
          <cell r="M117">
            <v>6664.40439632275</v>
          </cell>
          <cell r="N117">
            <v>7603.89805855244</v>
          </cell>
          <cell r="O117">
            <v>7520.21463111774</v>
          </cell>
        </row>
        <row r="117">
          <cell r="Z117">
            <v>8887.95675248355</v>
          </cell>
          <cell r="AA117">
            <v>7170.22640233294</v>
          </cell>
          <cell r="AB117">
            <v>6487.64973714616</v>
          </cell>
          <cell r="AC117">
            <v>6448.17967288505</v>
          </cell>
          <cell r="AD117">
            <v>6097.28357925488</v>
          </cell>
          <cell r="AE117">
            <v>6775.79790605096</v>
          </cell>
          <cell r="AF117">
            <v>5805.1228659911</v>
          </cell>
          <cell r="AG117">
            <v>6466.99868810538</v>
          </cell>
          <cell r="AH117">
            <v>7075.02854825967</v>
          </cell>
          <cell r="AI117">
            <v>6780.79262635787</v>
          </cell>
          <cell r="AJ117">
            <v>6194.30051894025</v>
          </cell>
          <cell r="AK117">
            <v>6156.78953615891</v>
          </cell>
          <cell r="AL117">
            <v>6664.40439632275</v>
          </cell>
          <cell r="AM117">
            <v>7603.89805855244</v>
          </cell>
          <cell r="AN117">
            <v>7520.21463111774</v>
          </cell>
        </row>
        <row r="117"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7">
          <cell r="BX117">
            <v>4.94048882319136</v>
          </cell>
          <cell r="BY117">
            <v>4.11815483428284</v>
          </cell>
          <cell r="BZ117">
            <v>3.66590766944975</v>
          </cell>
          <cell r="CA117">
            <v>3.65980851641762</v>
          </cell>
          <cell r="CB117">
            <v>3.43814216410475</v>
          </cell>
          <cell r="CC117">
            <v>3.8120181179543</v>
          </cell>
          <cell r="CD117">
            <v>3.1972486031915</v>
          </cell>
          <cell r="CE117">
            <v>3.53465319430615</v>
          </cell>
          <cell r="CF117">
            <v>4.01403738106694</v>
          </cell>
          <cell r="CG117">
            <v>3.86080389768387</v>
          </cell>
          <cell r="CH117">
            <v>3.45667378853617</v>
          </cell>
          <cell r="CI117">
            <v>3.60972421388604</v>
          </cell>
          <cell r="CJ117">
            <v>3.71096715601424</v>
          </cell>
          <cell r="CK117">
            <v>4.33348989457699</v>
          </cell>
          <cell r="CL117">
            <v>4.22750216267594</v>
          </cell>
          <cell r="CM117">
            <v>4.92877674995547</v>
          </cell>
          <cell r="CN117">
            <v>4.77020818480798</v>
          </cell>
          <cell r="CO117">
            <v>4.84856260555091</v>
          </cell>
          <cell r="CP117">
            <v>4.82709562532785</v>
          </cell>
          <cell r="CQ117">
            <v>4.85869569121098</v>
          </cell>
          <cell r="CR117">
            <v>4.8698168018031</v>
          </cell>
          <cell r="CS117">
            <v>4.97441650058709</v>
          </cell>
          <cell r="CT117">
            <v>5.01260057238068</v>
          </cell>
          <cell r="CU117">
            <v>4.82896346448409</v>
          </cell>
          <cell r="CV117">
            <v>4.81182534444728</v>
          </cell>
          <cell r="CW117">
            <v>4.90954234951043</v>
          </cell>
          <cell r="CX117">
            <v>4.67291004463262</v>
          </cell>
          <cell r="CY117">
            <v>4.92018425765774</v>
          </cell>
          <cell r="CZ117">
            <v>4.80734879450438</v>
          </cell>
          <cell r="DA117">
            <v>4.87364097371517</v>
          </cell>
        </row>
        <row r="118">
          <cell r="A118">
            <v>6472.30856557268</v>
          </cell>
          <cell r="B118">
            <v>5563.61898937405</v>
          </cell>
          <cell r="C118">
            <v>4885.25484848136</v>
          </cell>
          <cell r="D118">
            <v>4457.74319819141</v>
          </cell>
          <cell r="E118">
            <v>4954.40418113106</v>
          </cell>
          <cell r="F118">
            <v>7785.79625759878</v>
          </cell>
          <cell r="G118">
            <v>6358.00138985304</v>
          </cell>
          <cell r="H118">
            <v>7128.94012765457</v>
          </cell>
          <cell r="I118">
            <v>6163.26918075436</v>
          </cell>
          <cell r="J118">
            <v>5930.23271213439</v>
          </cell>
          <cell r="K118">
            <v>6130.91816748726</v>
          </cell>
          <cell r="L118">
            <v>7021.37791777831</v>
          </cell>
          <cell r="M118">
            <v>6628.95425624762</v>
          </cell>
          <cell r="N118">
            <v>8429.8100753992</v>
          </cell>
          <cell r="O118">
            <v>6408.44156866109</v>
          </cell>
        </row>
        <row r="118">
          <cell r="Z118">
            <v>7412.4502185735</v>
          </cell>
          <cell r="AA118">
            <v>6371.76802929456</v>
          </cell>
          <cell r="AB118">
            <v>6015.98648037889</v>
          </cell>
          <cell r="AC118">
            <v>5489.52381095473</v>
          </cell>
          <cell r="AD118">
            <v>6101.14098372627</v>
          </cell>
          <cell r="AE118">
            <v>7785.79625759878</v>
          </cell>
          <cell r="AF118">
            <v>6358.00138985304</v>
          </cell>
          <cell r="AG118">
            <v>7128.94012765457</v>
          </cell>
          <cell r="AH118">
            <v>6163.26918075436</v>
          </cell>
          <cell r="AI118">
            <v>5930.23271213439</v>
          </cell>
          <cell r="AJ118">
            <v>6130.91816748726</v>
          </cell>
          <cell r="AK118">
            <v>7021.37791777831</v>
          </cell>
          <cell r="AL118">
            <v>6628.95425624762</v>
          </cell>
          <cell r="AM118">
            <v>8429.8100753992</v>
          </cell>
          <cell r="AN118">
            <v>6408.44156866109</v>
          </cell>
        </row>
        <row r="118"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8">
          <cell r="BX118">
            <v>4.2243952376763</v>
          </cell>
          <cell r="BY118">
            <v>3.58780096609923</v>
          </cell>
          <cell r="BZ118">
            <v>3.38318511724093</v>
          </cell>
          <cell r="CA118">
            <v>3.20641868320034</v>
          </cell>
          <cell r="CB118">
            <v>3.33907146265062</v>
          </cell>
          <cell r="CC118">
            <v>4.48651710509697</v>
          </cell>
          <cell r="CD118">
            <v>3.65982011821352</v>
          </cell>
          <cell r="CE118">
            <v>4.04444102380211</v>
          </cell>
          <cell r="CF118">
            <v>3.51164855357746</v>
          </cell>
          <cell r="CG118">
            <v>3.35264052503018</v>
          </cell>
          <cell r="CH118">
            <v>3.44599769095782</v>
          </cell>
          <cell r="CI118">
            <v>3.93366516736584</v>
          </cell>
          <cell r="CJ118">
            <v>3.78511681719221</v>
          </cell>
          <cell r="CK118">
            <v>4.60608656580699</v>
          </cell>
          <cell r="CL118">
            <v>3.66298747471727</v>
          </cell>
          <cell r="CM118">
            <v>4.80733493151629</v>
          </cell>
          <cell r="CN118">
            <v>4.86562629179951</v>
          </cell>
          <cell r="CO118">
            <v>4.87178625159172</v>
          </cell>
          <cell r="CP118">
            <v>4.69052633135183</v>
          </cell>
          <cell r="CQ118">
            <v>5.00601886988844</v>
          </cell>
          <cell r="CR118">
            <v>4.75445610732705</v>
          </cell>
          <cell r="CS118">
            <v>4.75957323785389</v>
          </cell>
          <cell r="CT118">
            <v>4.8291822530103</v>
          </cell>
          <cell r="CU118">
            <v>4.80847349350094</v>
          </cell>
          <cell r="CV118">
            <v>4.84609453016469</v>
          </cell>
          <cell r="CW118">
            <v>4.87436080395016</v>
          </cell>
          <cell r="CX118">
            <v>4.8902616290576</v>
          </cell>
          <cell r="CY118">
            <v>4.79813949936151</v>
          </cell>
          <cell r="CZ118">
            <v>5.0140981372417</v>
          </cell>
          <cell r="DA118">
            <v>4.79318432888457</v>
          </cell>
        </row>
        <row r="119">
          <cell r="A119">
            <v>6641.09249626755</v>
          </cell>
          <cell r="B119">
            <v>4277.81141981195</v>
          </cell>
          <cell r="C119">
            <v>4774.35627457423</v>
          </cell>
          <cell r="D119">
            <v>6149.89290384616</v>
          </cell>
          <cell r="E119">
            <v>4684.98450042135</v>
          </cell>
          <cell r="F119">
            <v>6830.30528556661</v>
          </cell>
          <cell r="G119">
            <v>6548.49022080713</v>
          </cell>
          <cell r="H119">
            <v>6198.81034801075</v>
          </cell>
          <cell r="I119">
            <v>5762.6033210227</v>
          </cell>
          <cell r="J119">
            <v>6302.97241022041</v>
          </cell>
          <cell r="K119">
            <v>6090.14424597864</v>
          </cell>
          <cell r="L119">
            <v>6951.35134795112</v>
          </cell>
          <cell r="M119">
            <v>7148.25836261058</v>
          </cell>
          <cell r="N119">
            <v>7810.32883571363</v>
          </cell>
          <cell r="O119">
            <v>8222.01894462824</v>
          </cell>
        </row>
        <row r="119">
          <cell r="Z119">
            <v>7605.75102790539</v>
          </cell>
          <cell r="AA119">
            <v>4899.18919540815</v>
          </cell>
          <cell r="AB119">
            <v>5879.41953719762</v>
          </cell>
          <cell r="AC119">
            <v>7573.33521235187</v>
          </cell>
          <cell r="AD119">
            <v>5769.36194517694</v>
          </cell>
          <cell r="AE119">
            <v>6830.30528556661</v>
          </cell>
          <cell r="AF119">
            <v>6548.49022080713</v>
          </cell>
          <cell r="AG119">
            <v>6198.81034801075</v>
          </cell>
          <cell r="AH119">
            <v>5762.6033210227</v>
          </cell>
          <cell r="AI119">
            <v>6302.97241022041</v>
          </cell>
          <cell r="AJ119">
            <v>6090.14424597864</v>
          </cell>
          <cell r="AK119">
            <v>6951.35134795112</v>
          </cell>
          <cell r="AL119">
            <v>7148.25836261058</v>
          </cell>
          <cell r="AM119">
            <v>7810.32883571363</v>
          </cell>
          <cell r="AN119">
            <v>8222.01894462824</v>
          </cell>
        </row>
        <row r="119"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19">
          <cell r="BX119">
            <v>4.4685887765486</v>
          </cell>
          <cell r="BY119">
            <v>2.70553303153608</v>
          </cell>
          <cell r="BZ119">
            <v>3.33204958659419</v>
          </cell>
          <cell r="CA119">
            <v>4.31998807993275</v>
          </cell>
          <cell r="CB119">
            <v>3.2936588585746</v>
          </cell>
          <cell r="CC119">
            <v>3.80225643289292</v>
          </cell>
          <cell r="CD119">
            <v>3.45854751287786</v>
          </cell>
          <cell r="CE119">
            <v>3.42696736117692</v>
          </cell>
          <cell r="CF119">
            <v>3.27626272184718</v>
          </cell>
          <cell r="CG119">
            <v>3.60015982433962</v>
          </cell>
          <cell r="CH119">
            <v>3.34756660232708</v>
          </cell>
          <cell r="CI119">
            <v>3.86859665698983</v>
          </cell>
          <cell r="CJ119">
            <v>4.12771391347756</v>
          </cell>
          <cell r="CK119">
            <v>4.42483848066031</v>
          </cell>
          <cell r="CL119">
            <v>4.65417208821675</v>
          </cell>
          <cell r="CM119">
            <v>4.66314424777978</v>
          </cell>
          <cell r="CN119">
            <v>4.9611059984666</v>
          </cell>
          <cell r="CO119">
            <v>4.83426140981078</v>
          </cell>
          <cell r="CP119">
            <v>4.80299093691193</v>
          </cell>
          <cell r="CQ119">
            <v>4.79906139687979</v>
          </cell>
          <cell r="CR119">
            <v>4.9215947151934</v>
          </cell>
          <cell r="CS119">
            <v>5.18745774961841</v>
          </cell>
          <cell r="CT119">
            <v>4.95570580617145</v>
          </cell>
          <cell r="CU119">
            <v>4.81889141517638</v>
          </cell>
          <cell r="CV119">
            <v>4.7965697093504</v>
          </cell>
          <cell r="CW119">
            <v>4.9843150812033</v>
          </cell>
          <cell r="CX119">
            <v>4.92292164373205</v>
          </cell>
          <cell r="CY119">
            <v>4.74458014705403</v>
          </cell>
          <cell r="CZ119">
            <v>4.83591916117643</v>
          </cell>
          <cell r="DA119">
            <v>4.83997559037019</v>
          </cell>
        </row>
        <row r="120">
          <cell r="A120">
            <v>6593.8981057671</v>
          </cell>
          <cell r="B120">
            <v>5977.62695525041</v>
          </cell>
          <cell r="C120">
            <v>5583.40914294189</v>
          </cell>
          <cell r="D120">
            <v>5348.95910335341</v>
          </cell>
          <cell r="E120">
            <v>4041.29961075739</v>
          </cell>
          <cell r="F120">
            <v>5682.98771621246</v>
          </cell>
          <cell r="G120">
            <v>6151.73542556133</v>
          </cell>
          <cell r="H120">
            <v>6218.53658858635</v>
          </cell>
          <cell r="I120">
            <v>6307.34193862646</v>
          </cell>
          <cell r="J120">
            <v>6623.62580143165</v>
          </cell>
          <cell r="K120">
            <v>6278.37492400793</v>
          </cell>
          <cell r="L120">
            <v>7676.79158507941</v>
          </cell>
          <cell r="M120">
            <v>6975.81137796576</v>
          </cell>
          <cell r="N120">
            <v>6967.99600529541</v>
          </cell>
          <cell r="O120">
            <v>7817.45405140473</v>
          </cell>
        </row>
        <row r="120">
          <cell r="Z120">
            <v>7551.7013690184</v>
          </cell>
          <cell r="AA120">
            <v>6845.91313626226</v>
          </cell>
          <cell r="AB120">
            <v>6875.73421656887</v>
          </cell>
          <cell r="AC120">
            <v>6587.01882459151</v>
          </cell>
          <cell r="AD120">
            <v>4976.69099679308</v>
          </cell>
          <cell r="AE120">
            <v>5682.98771621246</v>
          </cell>
          <cell r="AF120">
            <v>6151.73542556133</v>
          </cell>
          <cell r="AG120">
            <v>6218.53658858635</v>
          </cell>
          <cell r="AH120">
            <v>6307.34193862646</v>
          </cell>
          <cell r="AI120">
            <v>6623.62580143165</v>
          </cell>
          <cell r="AJ120">
            <v>6278.37492400793</v>
          </cell>
          <cell r="AK120">
            <v>7676.79158507941</v>
          </cell>
          <cell r="AL120">
            <v>6975.81137796576</v>
          </cell>
          <cell r="AM120">
            <v>6967.99600529541</v>
          </cell>
          <cell r="AN120">
            <v>7817.45405140473</v>
          </cell>
        </row>
        <row r="120"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0">
          <cell r="BX120">
            <v>4.21205865416403</v>
          </cell>
          <cell r="BY120">
            <v>3.8113350808338</v>
          </cell>
          <cell r="BZ120">
            <v>3.75807543122451</v>
          </cell>
          <cell r="CA120">
            <v>3.84939114190646</v>
          </cell>
          <cell r="CB120">
            <v>2.90089174346262</v>
          </cell>
          <cell r="CC120">
            <v>3.24659634271117</v>
          </cell>
          <cell r="CD120">
            <v>3.41411889947848</v>
          </cell>
          <cell r="CE120">
            <v>3.46695033990192</v>
          </cell>
          <cell r="CF120">
            <v>3.4715617763469</v>
          </cell>
          <cell r="CG120">
            <v>3.79776413310168</v>
          </cell>
          <cell r="CH120">
            <v>3.58369549455304</v>
          </cell>
          <cell r="CI120">
            <v>4.22158793824167</v>
          </cell>
          <cell r="CJ120">
            <v>3.90100710422985</v>
          </cell>
          <cell r="CK120">
            <v>3.90929380921857</v>
          </cell>
          <cell r="CL120">
            <v>4.39236815053</v>
          </cell>
          <cell r="CM120">
            <v>4.91199066550927</v>
          </cell>
          <cell r="CN120">
            <v>4.92109090461165</v>
          </cell>
          <cell r="CO120">
            <v>5.01257314690507</v>
          </cell>
          <cell r="CP120">
            <v>4.68817697433346</v>
          </cell>
          <cell r="CQ120">
            <v>4.70019947657632</v>
          </cell>
          <cell r="CR120">
            <v>4.79573920374842</v>
          </cell>
          <cell r="CS120">
            <v>4.93657958474928</v>
          </cell>
          <cell r="CT120">
            <v>4.91414207696849</v>
          </cell>
          <cell r="CU120">
            <v>4.97769879559316</v>
          </cell>
          <cell r="CV120">
            <v>4.77831675899828</v>
          </cell>
          <cell r="CW120">
            <v>4.79980154988256</v>
          </cell>
          <cell r="CX120">
            <v>4.98208399783008</v>
          </cell>
          <cell r="CY120">
            <v>4.8991994845905</v>
          </cell>
          <cell r="CZ120">
            <v>4.88333723331067</v>
          </cell>
          <cell r="DA120">
            <v>4.87611274797887</v>
          </cell>
        </row>
        <row r="121">
          <cell r="A121">
            <v>6027.57566710456</v>
          </cell>
          <cell r="B121">
            <v>5830.97880294767</v>
          </cell>
          <cell r="C121">
            <v>4580.508590125</v>
          </cell>
          <cell r="D121">
            <v>4613.08974665269</v>
          </cell>
          <cell r="E121">
            <v>5264.87584762607</v>
          </cell>
          <cell r="F121">
            <v>6792.9220136174</v>
          </cell>
          <cell r="G121">
            <v>7150.96878278696</v>
          </cell>
          <cell r="H121">
            <v>6671.03070215068</v>
          </cell>
          <cell r="I121">
            <v>5574.96310916343</v>
          </cell>
          <cell r="J121">
            <v>6244.64679565224</v>
          </cell>
          <cell r="K121">
            <v>5867.75472822806</v>
          </cell>
          <cell r="L121">
            <v>7220.93108569375</v>
          </cell>
          <cell r="M121">
            <v>6892.62412727845</v>
          </cell>
          <cell r="N121">
            <v>7869.66656581198</v>
          </cell>
          <cell r="O121">
            <v>6828.37513152863</v>
          </cell>
        </row>
        <row r="121">
          <cell r="Z121">
            <v>6903.1171982055</v>
          </cell>
          <cell r="AA121">
            <v>6677.96345994863</v>
          </cell>
          <cell r="AB121">
            <v>5640.70424289483</v>
          </cell>
          <cell r="AC121">
            <v>5680.82657085212</v>
          </cell>
          <cell r="AD121">
            <v>6483.47382123531</v>
          </cell>
          <cell r="AE121">
            <v>6792.9220136174</v>
          </cell>
          <cell r="AF121">
            <v>7150.96878278696</v>
          </cell>
          <cell r="AG121">
            <v>6671.03070215068</v>
          </cell>
          <cell r="AH121">
            <v>5574.96310916343</v>
          </cell>
          <cell r="AI121">
            <v>6244.64679565224</v>
          </cell>
          <cell r="AJ121">
            <v>5867.75472822806</v>
          </cell>
          <cell r="AK121">
            <v>7220.93108569375</v>
          </cell>
          <cell r="AL121">
            <v>6892.62412727845</v>
          </cell>
          <cell r="AM121">
            <v>7869.66656581198</v>
          </cell>
          <cell r="AN121">
            <v>6828.37513152863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1">
          <cell r="BX121">
            <v>3.79787660937582</v>
          </cell>
          <cell r="BY121">
            <v>3.68667161638646</v>
          </cell>
          <cell r="BZ121">
            <v>3.2308861092606</v>
          </cell>
          <cell r="CA121">
            <v>3.23585516542903</v>
          </cell>
          <cell r="CB121">
            <v>3.57669451512684</v>
          </cell>
          <cell r="CC121">
            <v>3.7514214674287</v>
          </cell>
          <cell r="CD121">
            <v>4.0775879816028</v>
          </cell>
          <cell r="CE121">
            <v>3.73858640150084</v>
          </cell>
          <cell r="CF121">
            <v>3.17252838633962</v>
          </cell>
          <cell r="CG121">
            <v>3.39055580430982</v>
          </cell>
          <cell r="CH121">
            <v>3.34109583315557</v>
          </cell>
          <cell r="CI121">
            <v>3.97912965302463</v>
          </cell>
          <cell r="CJ121">
            <v>3.82435128472617</v>
          </cell>
          <cell r="CK121">
            <v>4.47430748586099</v>
          </cell>
          <cell r="CL121">
            <v>3.86475645286999</v>
          </cell>
          <cell r="CM121">
            <v>4.97979576572014</v>
          </cell>
          <cell r="CN121">
            <v>4.96268510054117</v>
          </cell>
          <cell r="CO121">
            <v>4.78320302990991</v>
          </cell>
          <cell r="CP121">
            <v>4.8098285051735</v>
          </cell>
          <cell r="CQ121">
            <v>4.96630111989233</v>
          </cell>
          <cell r="CR121">
            <v>4.96098489715781</v>
          </cell>
          <cell r="CS121">
            <v>4.80472656474863</v>
          </cell>
          <cell r="CT121">
            <v>4.88869173570826</v>
          </cell>
          <cell r="CU121">
            <v>4.81441603413899</v>
          </cell>
          <cell r="CV121">
            <v>5.04596365475069</v>
          </cell>
          <cell r="CW121">
            <v>4.81160707567205</v>
          </cell>
          <cell r="CX121">
            <v>4.97178392327058</v>
          </cell>
          <cell r="CY121">
            <v>4.93780521522443</v>
          </cell>
          <cell r="CZ121">
            <v>4.81878600999729</v>
          </cell>
          <cell r="DA121">
            <v>4.84063544516203</v>
          </cell>
        </row>
        <row r="122">
          <cell r="A122">
            <v>6639.01431010537</v>
          </cell>
          <cell r="B122">
            <v>6028.63234260312</v>
          </cell>
          <cell r="C122">
            <v>5041.41936592898</v>
          </cell>
          <cell r="D122">
            <v>4572.53014966858</v>
          </cell>
          <cell r="E122">
            <v>4942.10581391796</v>
          </cell>
          <cell r="F122">
            <v>5421.41430215122</v>
          </cell>
          <cell r="G122">
            <v>6219.51283489536</v>
          </cell>
          <cell r="H122">
            <v>6820.55827365246</v>
          </cell>
          <cell r="I122">
            <v>6835.58619830659</v>
          </cell>
          <cell r="J122">
            <v>6038.95680204871</v>
          </cell>
          <cell r="K122">
            <v>6617.6387589594</v>
          </cell>
          <cell r="L122">
            <v>7386.02899857842</v>
          </cell>
          <cell r="M122">
            <v>7350.33168285206</v>
          </cell>
          <cell r="N122">
            <v>7505.3099310872</v>
          </cell>
          <cell r="O122">
            <v>7784.29296745084</v>
          </cell>
        </row>
        <row r="122">
          <cell r="Z122">
            <v>7603.37097273403</v>
          </cell>
          <cell r="AA122">
            <v>6904.32736216027</v>
          </cell>
          <cell r="AB122">
            <v>6208.29653478103</v>
          </cell>
          <cell r="AC122">
            <v>5630.87912805252</v>
          </cell>
          <cell r="AD122">
            <v>6085.99606024132</v>
          </cell>
          <cell r="AE122">
            <v>5421.41430215122</v>
          </cell>
          <cell r="AF122">
            <v>6219.51283489536</v>
          </cell>
          <cell r="AG122">
            <v>6820.55827365246</v>
          </cell>
          <cell r="AH122">
            <v>6835.58619830659</v>
          </cell>
          <cell r="AI122">
            <v>6038.95680204871</v>
          </cell>
          <cell r="AJ122">
            <v>6617.6387589594</v>
          </cell>
          <cell r="AK122">
            <v>7386.02899857842</v>
          </cell>
          <cell r="AL122">
            <v>7350.33168285206</v>
          </cell>
          <cell r="AM122">
            <v>7505.3099310872</v>
          </cell>
          <cell r="AN122">
            <v>7784.29296745084</v>
          </cell>
        </row>
        <row r="122"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2">
          <cell r="BX122">
            <v>4.25389965518565</v>
          </cell>
          <cell r="BY122">
            <v>3.94910275486101</v>
          </cell>
          <cell r="BZ122">
            <v>3.51956706330959</v>
          </cell>
          <cell r="CA122">
            <v>3.23894152675409</v>
          </cell>
          <cell r="CB122">
            <v>3.39289673487333</v>
          </cell>
          <cell r="CC122">
            <v>3.04869885513193</v>
          </cell>
          <cell r="CD122">
            <v>3.49897195192721</v>
          </cell>
          <cell r="CE122">
            <v>3.89925047402043</v>
          </cell>
          <cell r="CF122">
            <v>3.81617010424721</v>
          </cell>
          <cell r="CG122">
            <v>3.44717133470088</v>
          </cell>
          <cell r="CH122">
            <v>3.72639425443894</v>
          </cell>
          <cell r="CI122">
            <v>4.31953277114699</v>
          </cell>
          <cell r="CJ122">
            <v>4.15617444889085</v>
          </cell>
          <cell r="CK122">
            <v>4.23092391110688</v>
          </cell>
          <cell r="CL122">
            <v>4.32682666330417</v>
          </cell>
          <cell r="CM122">
            <v>4.89695456839523</v>
          </cell>
          <cell r="CN122">
            <v>4.78994003194716</v>
          </cell>
          <cell r="CO122">
            <v>4.83270564139941</v>
          </cell>
          <cell r="CP122">
            <v>4.76299617539367</v>
          </cell>
          <cell r="CQ122">
            <v>4.91437350199897</v>
          </cell>
          <cell r="CR122">
            <v>4.87197672669598</v>
          </cell>
          <cell r="CS122">
            <v>4.86993363353734</v>
          </cell>
          <cell r="CT122">
            <v>4.7923212802583</v>
          </cell>
          <cell r="CU122">
            <v>4.90744199247699</v>
          </cell>
          <cell r="CV122">
            <v>4.79961264540285</v>
          </cell>
          <cell r="CW122">
            <v>4.86543181152574</v>
          </cell>
          <cell r="CX122">
            <v>4.68469553505504</v>
          </cell>
          <cell r="CY122">
            <v>4.84529590111085</v>
          </cell>
          <cell r="CZ122">
            <v>4.86004792189781</v>
          </cell>
          <cell r="DA122">
            <v>4.92897721757227</v>
          </cell>
        </row>
        <row r="123">
          <cell r="A123">
            <v>6625.75479290979</v>
          </cell>
          <cell r="B123">
            <v>5227.77437061197</v>
          </cell>
          <cell r="C123">
            <v>5410.96093607181</v>
          </cell>
          <cell r="D123">
            <v>6061.70115694838</v>
          </cell>
          <cell r="E123">
            <v>4356.09677092188</v>
          </cell>
          <cell r="F123">
            <v>4956.23747792485</v>
          </cell>
          <cell r="G123">
            <v>6080.89020709036</v>
          </cell>
          <cell r="H123">
            <v>5281.10260623265</v>
          </cell>
          <cell r="I123">
            <v>6486.44877169632</v>
          </cell>
          <cell r="J123">
            <v>6059.75111281525</v>
          </cell>
          <cell r="K123">
            <v>6308.04634377818</v>
          </cell>
          <cell r="L123">
            <v>7064.57566459936</v>
          </cell>
          <cell r="M123">
            <v>7732.01912752386</v>
          </cell>
          <cell r="N123">
            <v>6004.88043756066</v>
          </cell>
          <cell r="O123">
            <v>7208.86663314701</v>
          </cell>
        </row>
        <row r="123">
          <cell r="Z123">
            <v>7588.18543110869</v>
          </cell>
          <cell r="AA123">
            <v>5987.13996458958</v>
          </cell>
          <cell r="AB123">
            <v>6663.37148150737</v>
          </cell>
          <cell r="AC123">
            <v>7464.73077441083</v>
          </cell>
          <cell r="AD123">
            <v>5364.35049836442</v>
          </cell>
          <cell r="AE123">
            <v>4956.23747792485</v>
          </cell>
          <cell r="AF123">
            <v>6080.89020709036</v>
          </cell>
          <cell r="AG123">
            <v>5281.10260623265</v>
          </cell>
          <cell r="AH123">
            <v>6486.44877169632</v>
          </cell>
          <cell r="AI123">
            <v>6059.75111281525</v>
          </cell>
          <cell r="AJ123">
            <v>6308.04634377818</v>
          </cell>
          <cell r="AK123">
            <v>7064.57566459936</v>
          </cell>
          <cell r="AL123">
            <v>7732.01912752386</v>
          </cell>
          <cell r="AM123">
            <v>6004.88043756066</v>
          </cell>
          <cell r="AN123">
            <v>7208.86663314701</v>
          </cell>
        </row>
        <row r="123"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3">
          <cell r="BX123">
            <v>4.24991869692247</v>
          </cell>
          <cell r="BY123">
            <v>3.35069551939959</v>
          </cell>
          <cell r="BZ123">
            <v>3.72104552520405</v>
          </cell>
          <cell r="CA123">
            <v>4.22791895877035</v>
          </cell>
          <cell r="CB123">
            <v>2.96166216132339</v>
          </cell>
          <cell r="CC123">
            <v>2.73279587457698</v>
          </cell>
          <cell r="CD123">
            <v>3.44594624603657</v>
          </cell>
          <cell r="CE123">
            <v>3.08750607940701</v>
          </cell>
          <cell r="CF123">
            <v>3.6023702510428</v>
          </cell>
          <cell r="CG123">
            <v>3.31250392605741</v>
          </cell>
          <cell r="CH123">
            <v>3.58191200266959</v>
          </cell>
          <cell r="CI123">
            <v>4.15041943742297</v>
          </cell>
          <cell r="CJ123">
            <v>4.46583447059478</v>
          </cell>
          <cell r="CK123">
            <v>3.44148452727365</v>
          </cell>
          <cell r="CL123">
            <v>3.97625060757385</v>
          </cell>
          <cell r="CM123">
            <v>4.89175219784315</v>
          </cell>
          <cell r="CN123">
            <v>4.89543830398403</v>
          </cell>
          <cell r="CO123">
            <v>4.90609753480543</v>
          </cell>
          <cell r="CP123">
            <v>4.83720652869721</v>
          </cell>
          <cell r="CQ123">
            <v>4.96236568518109</v>
          </cell>
          <cell r="CR123">
            <v>4.96880610167578</v>
          </cell>
          <cell r="CS123">
            <v>4.83465845971115</v>
          </cell>
          <cell r="CT123">
            <v>4.68623344911114</v>
          </cell>
          <cell r="CU123">
            <v>4.93316657832467</v>
          </cell>
          <cell r="CV123">
            <v>5.01193605016778</v>
          </cell>
          <cell r="CW123">
            <v>4.82488646767333</v>
          </cell>
          <cell r="CX123">
            <v>4.66338453562126</v>
          </cell>
          <cell r="CY123">
            <v>4.74348393060553</v>
          </cell>
          <cell r="CZ123">
            <v>4.78041586292607</v>
          </cell>
          <cell r="DA123">
            <v>4.96707111600276</v>
          </cell>
        </row>
        <row r="124">
          <cell r="A124">
            <v>6265.69199979953</v>
          </cell>
          <cell r="B124">
            <v>5341.02960109757</v>
          </cell>
          <cell r="C124">
            <v>4591.95862489421</v>
          </cell>
          <cell r="D124">
            <v>4799.27217258941</v>
          </cell>
          <cell r="E124">
            <v>4722.54379991849</v>
          </cell>
          <cell r="F124">
            <v>5436.56094388755</v>
          </cell>
          <cell r="G124">
            <v>6271.62565007595</v>
          </cell>
          <cell r="H124">
            <v>5636.11467003125</v>
          </cell>
          <cell r="I124">
            <v>6795.32143251101</v>
          </cell>
          <cell r="J124">
            <v>6709.61220921985</v>
          </cell>
          <cell r="K124">
            <v>6708.33173290504</v>
          </cell>
          <cell r="L124">
            <v>6878.49942137257</v>
          </cell>
          <cell r="M124">
            <v>7711.14455353352</v>
          </cell>
          <cell r="N124">
            <v>8397.69060686081</v>
          </cell>
          <cell r="O124">
            <v>6205.20865435635</v>
          </cell>
        </row>
        <row r="124">
          <cell r="Z124">
            <v>7175.82135692241</v>
          </cell>
          <cell r="AA124">
            <v>6116.84619683459</v>
          </cell>
          <cell r="AB124">
            <v>5654.80448055037</v>
          </cell>
          <cell r="AC124">
            <v>5910.10242074307</v>
          </cell>
          <cell r="AD124">
            <v>5815.61464744026</v>
          </cell>
          <cell r="AE124">
            <v>5436.56094388755</v>
          </cell>
          <cell r="AF124">
            <v>6271.62565007595</v>
          </cell>
          <cell r="AG124">
            <v>5636.11467003125</v>
          </cell>
          <cell r="AH124">
            <v>6795.32143251101</v>
          </cell>
          <cell r="AI124">
            <v>6709.61220921985</v>
          </cell>
          <cell r="AJ124">
            <v>6708.33173290504</v>
          </cell>
          <cell r="AK124">
            <v>6878.49942137257</v>
          </cell>
          <cell r="AL124">
            <v>7711.14455353352</v>
          </cell>
          <cell r="AM124">
            <v>8397.69060686081</v>
          </cell>
          <cell r="AN124">
            <v>6205.20865435635</v>
          </cell>
        </row>
        <row r="124"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4">
          <cell r="BX124">
            <v>3.97899693378448</v>
          </cell>
          <cell r="BY124">
            <v>3.40282036138796</v>
          </cell>
          <cell r="BZ124">
            <v>3.27557187933265</v>
          </cell>
          <cell r="CA124">
            <v>3.25202709437414</v>
          </cell>
          <cell r="CB124">
            <v>3.31716492232318</v>
          </cell>
          <cell r="CC124">
            <v>3.12610025131477</v>
          </cell>
          <cell r="CD124">
            <v>3.5138944043981</v>
          </cell>
          <cell r="CE124">
            <v>3.22078575792757</v>
          </cell>
          <cell r="CF124">
            <v>3.7836397294741</v>
          </cell>
          <cell r="CG124">
            <v>3.76579080684868</v>
          </cell>
          <cell r="CH124">
            <v>3.7613063039069</v>
          </cell>
          <cell r="CI124">
            <v>3.9393360355102</v>
          </cell>
          <cell r="CJ124">
            <v>4.35240885998017</v>
          </cell>
          <cell r="CK124">
            <v>4.67605131762793</v>
          </cell>
          <cell r="CL124">
            <v>3.46748911545007</v>
          </cell>
          <cell r="CM124">
            <v>4.94088959269811</v>
          </cell>
          <cell r="CN124">
            <v>4.92488023206084</v>
          </cell>
          <cell r="CO124">
            <v>4.72974356415678</v>
          </cell>
          <cell r="CP124">
            <v>4.97906719618199</v>
          </cell>
          <cell r="CQ124">
            <v>4.80325554743476</v>
          </cell>
          <cell r="CR124">
            <v>4.76462247531434</v>
          </cell>
          <cell r="CS124">
            <v>4.88988400052634</v>
          </cell>
          <cell r="CT124">
            <v>4.79429903615073</v>
          </cell>
          <cell r="CU124">
            <v>4.92047877818656</v>
          </cell>
          <cell r="CV124">
            <v>4.88144460120053</v>
          </cell>
          <cell r="CW124">
            <v>4.88633191877101</v>
          </cell>
          <cell r="CX124">
            <v>4.78385284329538</v>
          </cell>
          <cell r="CY124">
            <v>4.85396113140774</v>
          </cell>
          <cell r="CZ124">
            <v>4.92025642210386</v>
          </cell>
          <cell r="DA124">
            <v>4.90284787918193</v>
          </cell>
        </row>
        <row r="125">
          <cell r="A125">
            <v>6464.12895341685</v>
          </cell>
          <cell r="B125">
            <v>6269.81614223431</v>
          </cell>
          <cell r="C125">
            <v>5134.13420689294</v>
          </cell>
          <cell r="D125">
            <v>4733.90038760156</v>
          </cell>
          <cell r="E125">
            <v>4815.46750262643</v>
          </cell>
          <cell r="F125">
            <v>6246.8273480454</v>
          </cell>
          <cell r="G125">
            <v>5384.3535639439</v>
          </cell>
          <cell r="H125">
            <v>6185.54957730576</v>
          </cell>
          <cell r="I125">
            <v>5320.0528946669</v>
          </cell>
          <cell r="J125">
            <v>7100.51157237115</v>
          </cell>
          <cell r="K125">
            <v>7012.83370908657</v>
          </cell>
          <cell r="L125">
            <v>6641.94301820317</v>
          </cell>
          <cell r="M125">
            <v>6055.39271204719</v>
          </cell>
          <cell r="N125">
            <v>7470.28514195242</v>
          </cell>
          <cell r="O125">
            <v>8058.27268937258</v>
          </cell>
        </row>
        <row r="125">
          <cell r="Z125">
            <v>7403.08246867437</v>
          </cell>
          <cell r="AA125">
            <v>7180.5445557907</v>
          </cell>
          <cell r="AB125">
            <v>6322.47097338643</v>
          </cell>
          <cell r="AC125">
            <v>5829.59980892796</v>
          </cell>
          <cell r="AD125">
            <v>5930.04629052466</v>
          </cell>
          <cell r="AE125">
            <v>6246.8273480454</v>
          </cell>
          <cell r="AF125">
            <v>5384.3535639439</v>
          </cell>
          <cell r="AG125">
            <v>6185.54957730576</v>
          </cell>
          <cell r="AH125">
            <v>5320.0528946669</v>
          </cell>
          <cell r="AI125">
            <v>7100.51157237115</v>
          </cell>
          <cell r="AJ125">
            <v>7012.83370908657</v>
          </cell>
          <cell r="AK125">
            <v>6641.94301820317</v>
          </cell>
          <cell r="AL125">
            <v>6055.39271204719</v>
          </cell>
          <cell r="AM125">
            <v>7470.28514195242</v>
          </cell>
          <cell r="AN125">
            <v>8058.27268937258</v>
          </cell>
        </row>
        <row r="125"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5">
          <cell r="BX125">
            <v>4.31239250008468</v>
          </cell>
          <cell r="BY125">
            <v>4.01105181049754</v>
          </cell>
          <cell r="BZ125">
            <v>3.61976740733611</v>
          </cell>
          <cell r="CA125">
            <v>3.33957862166142</v>
          </cell>
          <cell r="CB125">
            <v>3.33971382395885</v>
          </cell>
          <cell r="CC125">
            <v>3.39940880305457</v>
          </cell>
          <cell r="CD125">
            <v>3.0203458331042</v>
          </cell>
          <cell r="CE125">
            <v>3.5098102531067</v>
          </cell>
          <cell r="CF125">
            <v>3.08781343154787</v>
          </cell>
          <cell r="CG125">
            <v>3.91320745616435</v>
          </cell>
          <cell r="CH125">
            <v>3.97915481640506</v>
          </cell>
          <cell r="CI125">
            <v>3.64810107935686</v>
          </cell>
          <cell r="CJ125">
            <v>3.40622445452259</v>
          </cell>
          <cell r="CK125">
            <v>4.12877056429286</v>
          </cell>
          <cell r="CL125">
            <v>4.61172116886767</v>
          </cell>
          <cell r="CM125">
            <v>4.70328656818628</v>
          </cell>
          <cell r="CN125">
            <v>4.90462994242531</v>
          </cell>
          <cell r="CO125">
            <v>4.78534566838318</v>
          </cell>
          <cell r="CP125">
            <v>4.7824914862715</v>
          </cell>
          <cell r="CQ125">
            <v>4.86469890002803</v>
          </cell>
          <cell r="CR125">
            <v>5.03457997129339</v>
          </cell>
          <cell r="CS125">
            <v>4.88409421138542</v>
          </cell>
          <cell r="CT125">
            <v>4.82838385798788</v>
          </cell>
          <cell r="CU125">
            <v>4.72032643997619</v>
          </cell>
          <cell r="CV125">
            <v>4.97123052651254</v>
          </cell>
          <cell r="CW125">
            <v>4.82847336308251</v>
          </cell>
          <cell r="CX125">
            <v>4.98810306063909</v>
          </cell>
          <cell r="CY125">
            <v>4.870529596862</v>
          </cell>
          <cell r="CZ125">
            <v>4.95705302989909</v>
          </cell>
          <cell r="DA125">
            <v>4.78724940527125</v>
          </cell>
        </row>
        <row r="126">
          <cell r="A126">
            <v>6681.42112607165</v>
          </cell>
          <cell r="B126">
            <v>5512.75594341483</v>
          </cell>
          <cell r="C126">
            <v>5752.68216393401</v>
          </cell>
          <cell r="D126">
            <v>5428.70517421023</v>
          </cell>
          <cell r="E126">
            <v>5113.07033312374</v>
          </cell>
          <cell r="F126">
            <v>7216.82057547656</v>
          </cell>
          <cell r="G126">
            <v>6799.54388981213</v>
          </cell>
          <cell r="H126">
            <v>7030.31859760759</v>
          </cell>
          <cell r="I126">
            <v>6900.87581399832</v>
          </cell>
          <cell r="J126">
            <v>7032.08689001492</v>
          </cell>
          <cell r="K126">
            <v>5847.98687848838</v>
          </cell>
          <cell r="L126">
            <v>6561.49484632166</v>
          </cell>
          <cell r="M126">
            <v>7352.20723182468</v>
          </cell>
          <cell r="N126">
            <v>6337.75297115555</v>
          </cell>
          <cell r="O126">
            <v>8330.17053032061</v>
          </cell>
        </row>
        <row r="126">
          <cell r="Z126">
            <v>7651.93763316031</v>
          </cell>
          <cell r="AA126">
            <v>6313.51682073149</v>
          </cell>
          <cell r="AB126">
            <v>7084.18684337463</v>
          </cell>
          <cell r="AC126">
            <v>6685.22276666163</v>
          </cell>
          <cell r="AD126">
            <v>6296.53169616339</v>
          </cell>
          <cell r="AE126">
            <v>7216.82057547656</v>
          </cell>
          <cell r="AF126">
            <v>6799.54388981213</v>
          </cell>
          <cell r="AG126">
            <v>7030.31859760759</v>
          </cell>
          <cell r="AH126">
            <v>6900.87581399832</v>
          </cell>
          <cell r="AI126">
            <v>7032.08689001492</v>
          </cell>
          <cell r="AJ126">
            <v>5847.98687848838</v>
          </cell>
          <cell r="AK126">
            <v>6561.49484632166</v>
          </cell>
          <cell r="AL126">
            <v>7352.20723182468</v>
          </cell>
          <cell r="AM126">
            <v>6337.75297115555</v>
          </cell>
          <cell r="AN126">
            <v>8330.17053032061</v>
          </cell>
        </row>
        <row r="126"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6">
          <cell r="BX126">
            <v>4.34341347205877</v>
          </cell>
          <cell r="BY126">
            <v>3.58233992713485</v>
          </cell>
          <cell r="BZ126">
            <v>3.98371235175936</v>
          </cell>
          <cell r="CA126">
            <v>3.71571470142547</v>
          </cell>
          <cell r="CB126">
            <v>3.43978041585435</v>
          </cell>
          <cell r="CC126">
            <v>4.08912101592688</v>
          </cell>
          <cell r="CD126">
            <v>3.95206882655232</v>
          </cell>
          <cell r="CE126">
            <v>3.91242094144025</v>
          </cell>
          <cell r="CF126">
            <v>3.89609643906979</v>
          </cell>
          <cell r="CG126">
            <v>3.94725505720115</v>
          </cell>
          <cell r="CH126">
            <v>3.32106057495418</v>
          </cell>
          <cell r="CI126">
            <v>3.86385346080203</v>
          </cell>
          <cell r="CJ126">
            <v>4.15416264656692</v>
          </cell>
          <cell r="CK126">
            <v>3.52193304650679</v>
          </cell>
          <cell r="CL126">
            <v>4.67085037567212</v>
          </cell>
          <cell r="CM126">
            <v>4.82666751126802</v>
          </cell>
          <cell r="CN126">
            <v>4.82849386434493</v>
          </cell>
          <cell r="CO126">
            <v>4.87202121136258</v>
          </cell>
          <cell r="CP126">
            <v>4.92924787948469</v>
          </cell>
          <cell r="CQ126">
            <v>5.01507936111266</v>
          </cell>
          <cell r="CR126">
            <v>4.83529616479386</v>
          </cell>
          <cell r="CS126">
            <v>4.71370519769</v>
          </cell>
          <cell r="CT126">
            <v>4.92307630775283</v>
          </cell>
          <cell r="CU126">
            <v>4.85267995161882</v>
          </cell>
          <cell r="CV126">
            <v>4.88085801406351</v>
          </cell>
          <cell r="CW126">
            <v>4.82432689716698</v>
          </cell>
          <cell r="CX126">
            <v>4.65253105260596</v>
          </cell>
          <cell r="CY126">
            <v>4.84887935923622</v>
          </cell>
          <cell r="CZ126">
            <v>4.93016378818197</v>
          </cell>
          <cell r="DA126">
            <v>4.88613061412675</v>
          </cell>
        </row>
        <row r="127">
          <cell r="A127">
            <v>6866.41532228934</v>
          </cell>
          <cell r="B127">
            <v>6212.57397437164</v>
          </cell>
          <cell r="C127">
            <v>4829.94658142953</v>
          </cell>
          <cell r="D127">
            <v>5220.03628241421</v>
          </cell>
          <cell r="E127">
            <v>4727.12972672564</v>
          </cell>
          <cell r="F127">
            <v>6359.97345945164</v>
          </cell>
          <cell r="G127">
            <v>5433.69837477264</v>
          </cell>
          <cell r="H127">
            <v>6222.22775159297</v>
          </cell>
          <cell r="I127">
            <v>6727.64292347204</v>
          </cell>
          <cell r="J127">
            <v>6352.32842093639</v>
          </cell>
          <cell r="K127">
            <v>4945.28325016455</v>
          </cell>
          <cell r="L127">
            <v>5504.0188959393</v>
          </cell>
          <cell r="M127">
            <v>6144.19085675266</v>
          </cell>
          <cell r="N127">
            <v>7190.97926163905</v>
          </cell>
          <cell r="O127">
            <v>7315.3961190929</v>
          </cell>
        </row>
        <row r="127">
          <cell r="Z127">
            <v>7863.8033463438</v>
          </cell>
          <cell r="AA127">
            <v>7114.98761959296</v>
          </cell>
          <cell r="AB127">
            <v>5947.8766688835</v>
          </cell>
          <cell r="AC127">
            <v>6428.25577704577</v>
          </cell>
          <cell r="AD127">
            <v>5821.26202399022</v>
          </cell>
          <cell r="AE127">
            <v>6359.97345945164</v>
          </cell>
          <cell r="AF127">
            <v>5433.69837477264</v>
          </cell>
          <cell r="AG127">
            <v>6222.22775159297</v>
          </cell>
          <cell r="AH127">
            <v>6727.64292347204</v>
          </cell>
          <cell r="AI127">
            <v>6352.32842093639</v>
          </cell>
          <cell r="AJ127">
            <v>4945.28325016455</v>
          </cell>
          <cell r="AK127">
            <v>5504.0188959393</v>
          </cell>
          <cell r="AL127">
            <v>6144.19085675266</v>
          </cell>
          <cell r="AM127">
            <v>7190.97926163905</v>
          </cell>
          <cell r="AN127">
            <v>7315.3961190929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7">
          <cell r="BX127">
            <v>4.37575248297774</v>
          </cell>
          <cell r="BY127">
            <v>4.02168551689211</v>
          </cell>
          <cell r="BZ127">
            <v>3.28887092722037</v>
          </cell>
          <cell r="CA127">
            <v>3.54821894600875</v>
          </cell>
          <cell r="CB127">
            <v>3.38756919727922</v>
          </cell>
          <cell r="CC127">
            <v>3.55274442696091</v>
          </cell>
          <cell r="CD127">
            <v>2.98134556660527</v>
          </cell>
          <cell r="CE127">
            <v>3.53878718289047</v>
          </cell>
          <cell r="CF127">
            <v>3.74669071021848</v>
          </cell>
          <cell r="CG127">
            <v>3.60958980425262</v>
          </cell>
          <cell r="CH127">
            <v>2.80572690928959</v>
          </cell>
          <cell r="CI127">
            <v>3.06159088938482</v>
          </cell>
          <cell r="CJ127">
            <v>3.39211154993144</v>
          </cell>
          <cell r="CK127">
            <v>4.05775087194016</v>
          </cell>
          <cell r="CL127">
            <v>4.0337245346662</v>
          </cell>
          <cell r="CM127">
            <v>4.9236483978752</v>
          </cell>
          <cell r="CN127">
            <v>4.84700175688328</v>
          </cell>
          <cell r="CO127">
            <v>4.95475586549132</v>
          </cell>
          <cell r="CP127">
            <v>4.96352111612214</v>
          </cell>
          <cell r="CQ127">
            <v>4.70799625059606</v>
          </cell>
          <cell r="CR127">
            <v>4.90454215850275</v>
          </cell>
          <cell r="CS127">
            <v>4.99333087352964</v>
          </cell>
          <cell r="CT127">
            <v>4.81724343352819</v>
          </cell>
          <cell r="CU127">
            <v>4.91951427167484</v>
          </cell>
          <cell r="CV127">
            <v>4.82150062838463</v>
          </cell>
          <cell r="CW127">
            <v>4.82895223639497</v>
          </cell>
          <cell r="CX127">
            <v>4.92538172777266</v>
          </cell>
          <cell r="CY127">
            <v>4.96251357296365</v>
          </cell>
          <cell r="CZ127">
            <v>4.85522982246727</v>
          </cell>
          <cell r="DA127">
            <v>4.96865390186052</v>
          </cell>
        </row>
        <row r="128">
          <cell r="A128">
            <v>5806.86443055901</v>
          </cell>
          <cell r="B128">
            <v>5448.56323356001</v>
          </cell>
          <cell r="C128">
            <v>4557.52299435497</v>
          </cell>
          <cell r="D128">
            <v>4554.83196566094</v>
          </cell>
          <cell r="E128">
            <v>4405.11921513245</v>
          </cell>
          <cell r="F128">
            <v>6322.99732926111</v>
          </cell>
          <cell r="G128">
            <v>6392.05082424938</v>
          </cell>
          <cell r="H128">
            <v>5253.43149188816</v>
          </cell>
          <cell r="I128">
            <v>6304.64708120829</v>
          </cell>
          <cell r="J128">
            <v>6123.28975120272</v>
          </cell>
          <cell r="K128">
            <v>6786.05546729694</v>
          </cell>
          <cell r="L128">
            <v>6948.2104881647</v>
          </cell>
          <cell r="M128">
            <v>7645.90730258887</v>
          </cell>
          <cell r="N128">
            <v>6811.50918317897</v>
          </cell>
          <cell r="O128">
            <v>8289.2376488812</v>
          </cell>
        </row>
        <row r="128">
          <cell r="Z128">
            <v>6650.34633028428</v>
          </cell>
          <cell r="AA128">
            <v>6239.999734614</v>
          </cell>
          <cell r="AB128">
            <v>5612.39844561612</v>
          </cell>
          <cell r="AC128">
            <v>5609.08455662902</v>
          </cell>
          <cell r="AD128">
            <v>5424.71958262982</v>
          </cell>
          <cell r="AE128">
            <v>6322.99732926111</v>
          </cell>
          <cell r="AF128">
            <v>6392.05082424938</v>
          </cell>
          <cell r="AG128">
            <v>5253.43149188816</v>
          </cell>
          <cell r="AH128">
            <v>6304.64708120829</v>
          </cell>
          <cell r="AI128">
            <v>6123.28975120272</v>
          </cell>
          <cell r="AJ128">
            <v>6786.05546729694</v>
          </cell>
          <cell r="AK128">
            <v>6948.2104881647</v>
          </cell>
          <cell r="AL128">
            <v>7645.90730258887</v>
          </cell>
          <cell r="AM128">
            <v>6811.50918317897</v>
          </cell>
          <cell r="AN128">
            <v>8289.2376488812</v>
          </cell>
        </row>
        <row r="128"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8">
          <cell r="BX128">
            <v>3.77276744856911</v>
          </cell>
          <cell r="BY128">
            <v>3.35272371844976</v>
          </cell>
          <cell r="BZ128">
            <v>3.18005702367862</v>
          </cell>
          <cell r="CA128">
            <v>3.17389646351752</v>
          </cell>
          <cell r="CB128">
            <v>3.18230461917397</v>
          </cell>
          <cell r="CC128">
            <v>3.56786316294167</v>
          </cell>
          <cell r="CD128">
            <v>3.51255964049556</v>
          </cell>
          <cell r="CE128">
            <v>2.97988420432926</v>
          </cell>
          <cell r="CF128">
            <v>3.50747779239669</v>
          </cell>
          <cell r="CG128">
            <v>3.55106729281264</v>
          </cell>
          <cell r="CH128">
            <v>3.83495856397394</v>
          </cell>
          <cell r="CI128">
            <v>3.8198596273207</v>
          </cell>
          <cell r="CJ128">
            <v>4.21663872535914</v>
          </cell>
          <cell r="CK128">
            <v>3.874129301326</v>
          </cell>
          <cell r="CL128">
            <v>4.67800313862135</v>
          </cell>
          <cell r="CM128">
            <v>4.82937980690965</v>
          </cell>
          <cell r="CN128">
            <v>5.09910482328045</v>
          </cell>
          <cell r="CO128">
            <v>4.835269928522</v>
          </cell>
          <cell r="CP128">
            <v>4.8417946603833</v>
          </cell>
          <cell r="CQ128">
            <v>4.67027742797304</v>
          </cell>
          <cell r="CR128">
            <v>4.85536568052042</v>
          </cell>
          <cell r="CS128">
            <v>4.98567136333989</v>
          </cell>
          <cell r="CT128">
            <v>4.83004103668321</v>
          </cell>
          <cell r="CU128">
            <v>4.92462296964045</v>
          </cell>
          <cell r="CV128">
            <v>4.72425187171752</v>
          </cell>
          <cell r="CW128">
            <v>4.84801399466731</v>
          </cell>
          <cell r="CX128">
            <v>4.9834797546243</v>
          </cell>
          <cell r="CY128">
            <v>4.96786483366211</v>
          </cell>
          <cell r="CZ128">
            <v>4.81699694138332</v>
          </cell>
          <cell r="DA128">
            <v>4.85468680993959</v>
          </cell>
        </row>
        <row r="129">
          <cell r="A129">
            <v>6751.11360243523</v>
          </cell>
          <cell r="B129">
            <v>5529.79876531612</v>
          </cell>
          <cell r="C129">
            <v>5870.80469513918</v>
          </cell>
          <cell r="D129">
            <v>5465.09658025811</v>
          </cell>
          <cell r="E129">
            <v>5195.89898365203</v>
          </cell>
          <cell r="F129">
            <v>6206.05275242749</v>
          </cell>
          <cell r="G129">
            <v>5825.9184491163</v>
          </cell>
          <cell r="H129">
            <v>6342.30852314475</v>
          </cell>
          <cell r="I129">
            <v>6983.94781452041</v>
          </cell>
          <cell r="J129">
            <v>5526.61085290055</v>
          </cell>
          <cell r="K129">
            <v>5687.61076718188</v>
          </cell>
          <cell r="L129">
            <v>6588.56192758516</v>
          </cell>
          <cell r="M129">
            <v>7558.64901084674</v>
          </cell>
          <cell r="N129">
            <v>6818.61668336807</v>
          </cell>
          <cell r="O129">
            <v>7915.56459149835</v>
          </cell>
        </row>
        <row r="129">
          <cell r="Z129">
            <v>7731.75335987056</v>
          </cell>
          <cell r="AA129">
            <v>6333.03521477088</v>
          </cell>
          <cell r="AB129">
            <v>7229.6497870283</v>
          </cell>
          <cell r="AC129">
            <v>6730.03725711837</v>
          </cell>
          <cell r="AD129">
            <v>6398.53170582945</v>
          </cell>
          <cell r="AE129">
            <v>6206.05275242749</v>
          </cell>
          <cell r="AF129">
            <v>5825.9184491163</v>
          </cell>
          <cell r="AG129">
            <v>6342.30852314475</v>
          </cell>
          <cell r="AH129">
            <v>6983.94781452041</v>
          </cell>
          <cell r="AI129">
            <v>5526.61085290055</v>
          </cell>
          <cell r="AJ129">
            <v>5687.61076718188</v>
          </cell>
          <cell r="AK129">
            <v>6588.56192758516</v>
          </cell>
          <cell r="AL129">
            <v>7558.64901084674</v>
          </cell>
          <cell r="AM129">
            <v>6818.61668336807</v>
          </cell>
          <cell r="AN129">
            <v>7915.56459149835</v>
          </cell>
        </row>
        <row r="129"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29">
          <cell r="BX129">
            <v>4.38429938117933</v>
          </cell>
          <cell r="BY129">
            <v>3.63285867147411</v>
          </cell>
          <cell r="BZ129">
            <v>3.94146273025634</v>
          </cell>
          <cell r="CA129">
            <v>3.71225868957844</v>
          </cell>
          <cell r="CB129">
            <v>3.53569768817905</v>
          </cell>
          <cell r="CC129">
            <v>3.50625196209863</v>
          </cell>
          <cell r="CD129">
            <v>3.27150765245019</v>
          </cell>
          <cell r="CE129">
            <v>3.59441535022978</v>
          </cell>
          <cell r="CF129">
            <v>3.96825460955078</v>
          </cell>
          <cell r="CG129">
            <v>3.21340082426684</v>
          </cell>
          <cell r="CH129">
            <v>3.15113632951044</v>
          </cell>
          <cell r="CI129">
            <v>3.75716799331332</v>
          </cell>
          <cell r="CJ129">
            <v>4.34194294122039</v>
          </cell>
          <cell r="CK129">
            <v>3.82862604798888</v>
          </cell>
          <cell r="CL129">
            <v>4.47163582562163</v>
          </cell>
          <cell r="CM129">
            <v>4.83153272068652</v>
          </cell>
          <cell r="CN129">
            <v>4.77606837463091</v>
          </cell>
          <cell r="CO129">
            <v>5.02535760098391</v>
          </cell>
          <cell r="CP129">
            <v>4.9669109241884</v>
          </cell>
          <cell r="CQ129">
            <v>4.95806638395487</v>
          </cell>
          <cell r="CR129">
            <v>4.84930473822797</v>
          </cell>
          <cell r="CS129">
            <v>4.87891886683607</v>
          </cell>
          <cell r="CT129">
            <v>4.83421809711901</v>
          </cell>
          <cell r="CU129">
            <v>4.82179332832472</v>
          </cell>
          <cell r="CV129">
            <v>4.71195484940551</v>
          </cell>
          <cell r="CW129">
            <v>4.94504001830159</v>
          </cell>
          <cell r="CX129">
            <v>4.80437782613103</v>
          </cell>
          <cell r="CY129">
            <v>4.76943794686459</v>
          </cell>
          <cell r="CZ129">
            <v>4.87933304640228</v>
          </cell>
          <cell r="DA129">
            <v>4.84978633738748</v>
          </cell>
        </row>
        <row r="130">
          <cell r="A130">
            <v>6467.7207538743</v>
          </cell>
          <cell r="B130">
            <v>5696.83969502304</v>
          </cell>
          <cell r="C130">
            <v>5399.32992481457</v>
          </cell>
          <cell r="D130">
            <v>5638.35711422974</v>
          </cell>
          <cell r="E130">
            <v>4990.42239137481</v>
          </cell>
          <cell r="F130">
            <v>6463.62366585706</v>
          </cell>
          <cell r="G130">
            <v>6669.50972756294</v>
          </cell>
          <cell r="H130">
            <v>5959.61560680313</v>
          </cell>
          <cell r="I130">
            <v>6705.11641149299</v>
          </cell>
          <cell r="J130">
            <v>6485.83251288026</v>
          </cell>
          <cell r="K130">
            <v>6858.57028120452</v>
          </cell>
          <cell r="L130">
            <v>6889.17950668167</v>
          </cell>
          <cell r="M130">
            <v>6665.74405601592</v>
          </cell>
          <cell r="N130">
            <v>6818.57460099161</v>
          </cell>
          <cell r="O130">
            <v>7489.21479129891</v>
          </cell>
        </row>
        <row r="130">
          <cell r="Z130">
            <v>7407.19599969907</v>
          </cell>
          <cell r="AA130">
            <v>6524.33984176331</v>
          </cell>
          <cell r="AB130">
            <v>6649.04837889616</v>
          </cell>
          <cell r="AC130">
            <v>6943.4003389401</v>
          </cell>
          <cell r="AD130">
            <v>6145.49589920037</v>
          </cell>
          <cell r="AE130">
            <v>6463.62366585706</v>
          </cell>
          <cell r="AF130">
            <v>6669.50972756294</v>
          </cell>
          <cell r="AG130">
            <v>5959.61560680313</v>
          </cell>
          <cell r="AH130">
            <v>6705.11641149299</v>
          </cell>
          <cell r="AI130">
            <v>6485.83251288026</v>
          </cell>
          <cell r="AJ130">
            <v>6858.57028120452</v>
          </cell>
          <cell r="AK130">
            <v>6889.17950668167</v>
          </cell>
          <cell r="AL130">
            <v>6665.74405601592</v>
          </cell>
          <cell r="AM130">
            <v>6818.57460099161</v>
          </cell>
          <cell r="AN130">
            <v>7489.21479129891</v>
          </cell>
        </row>
        <row r="130"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0">
          <cell r="BX130">
            <v>4.04845614666496</v>
          </cell>
          <cell r="BY130">
            <v>3.60357481151394</v>
          </cell>
          <cell r="BZ130">
            <v>3.7499346920877</v>
          </cell>
          <cell r="CA130">
            <v>3.92450955553774</v>
          </cell>
          <cell r="CB130">
            <v>3.2888582072838</v>
          </cell>
          <cell r="CC130">
            <v>3.70627500553411</v>
          </cell>
          <cell r="CD130">
            <v>3.73710603330604</v>
          </cell>
          <cell r="CE130">
            <v>3.33493639069489</v>
          </cell>
          <cell r="CF130">
            <v>3.73334217896276</v>
          </cell>
          <cell r="CG130">
            <v>3.80026064036287</v>
          </cell>
          <cell r="CH130">
            <v>3.95627878513892</v>
          </cell>
          <cell r="CI130">
            <v>3.88507835886339</v>
          </cell>
          <cell r="CJ130">
            <v>3.68950349293249</v>
          </cell>
          <cell r="CK130">
            <v>3.97159871524027</v>
          </cell>
          <cell r="CL130">
            <v>4.21117638804013</v>
          </cell>
          <cell r="CM130">
            <v>5.01269791130773</v>
          </cell>
          <cell r="CN130">
            <v>4.96032540213984</v>
          </cell>
          <cell r="CO130">
            <v>4.85783684167142</v>
          </cell>
          <cell r="CP130">
            <v>4.84723361174912</v>
          </cell>
          <cell r="CQ130">
            <v>5.11939828509898</v>
          </cell>
          <cell r="CR130">
            <v>4.77799352778937</v>
          </cell>
          <cell r="CS130">
            <v>4.88951322968443</v>
          </cell>
          <cell r="CT130">
            <v>4.89595964612665</v>
          </cell>
          <cell r="CU130">
            <v>4.92057279207117</v>
          </cell>
          <cell r="CV130">
            <v>4.67583827176146</v>
          </cell>
          <cell r="CW130">
            <v>4.74956506622664</v>
          </cell>
          <cell r="CX130">
            <v>4.85819400754364</v>
          </cell>
          <cell r="CY130">
            <v>4.9498021934979</v>
          </cell>
          <cell r="CZ130">
            <v>4.70365403040384</v>
          </cell>
          <cell r="DA130">
            <v>4.8723669582597</v>
          </cell>
        </row>
        <row r="131">
          <cell r="A131">
            <v>5575.45232104953</v>
          </cell>
          <cell r="B131">
            <v>5540.65604056315</v>
          </cell>
          <cell r="C131">
            <v>5650.4794936467</v>
          </cell>
          <cell r="D131">
            <v>4428.5726003713</v>
          </cell>
          <cell r="E131">
            <v>4894.22668517253</v>
          </cell>
          <cell r="F131">
            <v>5923.65124497757</v>
          </cell>
          <cell r="G131">
            <v>6520.99129759368</v>
          </cell>
          <cell r="H131">
            <v>6253.9618842348</v>
          </cell>
          <cell r="I131">
            <v>5815.5935356369</v>
          </cell>
          <cell r="J131">
            <v>6343.48904910299</v>
          </cell>
          <cell r="K131">
            <v>5986.08898242139</v>
          </cell>
          <cell r="L131">
            <v>6150.14130885182</v>
          </cell>
          <cell r="M131">
            <v>7028.73053882935</v>
          </cell>
          <cell r="N131">
            <v>6714.77698197374</v>
          </cell>
          <cell r="O131">
            <v>7852.93709681792</v>
          </cell>
        </row>
        <row r="131">
          <cell r="Z131">
            <v>6385.3202233959</v>
          </cell>
          <cell r="AA131">
            <v>6345.46957439119</v>
          </cell>
          <cell r="AB131">
            <v>6958.32854083424</v>
          </cell>
          <cell r="AC131">
            <v>5453.6014430224</v>
          </cell>
          <cell r="AD131">
            <v>6027.03492102575</v>
          </cell>
          <cell r="AE131">
            <v>5923.65124497757</v>
          </cell>
          <cell r="AF131">
            <v>6520.99129759368</v>
          </cell>
          <cell r="AG131">
            <v>6253.9618842348</v>
          </cell>
          <cell r="AH131">
            <v>5815.5935356369</v>
          </cell>
          <cell r="AI131">
            <v>6343.48904910299</v>
          </cell>
          <cell r="AJ131">
            <v>5986.08898242139</v>
          </cell>
          <cell r="AK131">
            <v>6150.14130885182</v>
          </cell>
          <cell r="AL131">
            <v>7028.73053882935</v>
          </cell>
          <cell r="AM131">
            <v>6714.77698197374</v>
          </cell>
          <cell r="AN131">
            <v>7852.93709681792</v>
          </cell>
        </row>
        <row r="131"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1">
          <cell r="BX131">
            <v>3.57301523113376</v>
          </cell>
          <cell r="BY131">
            <v>3.58704209197476</v>
          </cell>
          <cell r="BZ131">
            <v>3.92004602562696</v>
          </cell>
          <cell r="CA131">
            <v>3.10858413883791</v>
          </cell>
          <cell r="CB131">
            <v>3.36575494167286</v>
          </cell>
          <cell r="CC131">
            <v>3.34319399803703</v>
          </cell>
          <cell r="CD131">
            <v>3.73896531517662</v>
          </cell>
          <cell r="CE131">
            <v>3.47853525344147</v>
          </cell>
          <cell r="CF131">
            <v>3.29550221941922</v>
          </cell>
          <cell r="CG131">
            <v>3.49792489243899</v>
          </cell>
          <cell r="CH131">
            <v>3.34759272020057</v>
          </cell>
          <cell r="CI131">
            <v>3.51149343495697</v>
          </cell>
          <cell r="CJ131">
            <v>3.91003980295979</v>
          </cell>
          <cell r="CK131">
            <v>3.8620487499505</v>
          </cell>
          <cell r="CL131">
            <v>4.39446459770131</v>
          </cell>
          <cell r="CM131">
            <v>4.89615265472932</v>
          </cell>
          <cell r="CN131">
            <v>4.84656931902523</v>
          </cell>
          <cell r="CO131">
            <v>4.86318621921173</v>
          </cell>
          <cell r="CP131">
            <v>4.80648846843995</v>
          </cell>
          <cell r="CQ131">
            <v>4.90600912048557</v>
          </cell>
          <cell r="CR131">
            <v>4.85439418191654</v>
          </cell>
          <cell r="CS131">
            <v>4.77825496533244</v>
          </cell>
          <cell r="CT131">
            <v>4.92567730387005</v>
          </cell>
          <cell r="CU131">
            <v>4.83481178694385</v>
          </cell>
          <cell r="CV131">
            <v>4.96849491820244</v>
          </cell>
          <cell r="CW131">
            <v>4.89911562075367</v>
          </cell>
          <cell r="CX131">
            <v>4.79844331995422</v>
          </cell>
          <cell r="CY131">
            <v>4.92496162883454</v>
          </cell>
          <cell r="CZ131">
            <v>4.76344304714364</v>
          </cell>
          <cell r="DA131">
            <v>4.89590840415912</v>
          </cell>
        </row>
        <row r="132">
          <cell r="A132">
            <v>6424.52326040534</v>
          </cell>
          <cell r="B132">
            <v>5738.62291168954</v>
          </cell>
          <cell r="C132">
            <v>5957.17276595745</v>
          </cell>
          <cell r="D132">
            <v>4770.20502497165</v>
          </cell>
          <cell r="E132">
            <v>4296.50851387631</v>
          </cell>
          <cell r="F132">
            <v>5200.29017495905</v>
          </cell>
          <cell r="G132">
            <v>5766.18286329259</v>
          </cell>
          <cell r="H132">
            <v>7577.6034533039</v>
          </cell>
          <cell r="I132">
            <v>7393.11900759701</v>
          </cell>
          <cell r="J132">
            <v>7316.57025059032</v>
          </cell>
          <cell r="K132">
            <v>5983.53444509422</v>
          </cell>
          <cell r="L132">
            <v>6469.18408756008</v>
          </cell>
          <cell r="M132">
            <v>6739.6009060995</v>
          </cell>
          <cell r="N132">
            <v>7639.98070144267</v>
          </cell>
          <cell r="O132">
            <v>8079.76716058063</v>
          </cell>
        </row>
        <row r="132">
          <cell r="Z132">
            <v>7357.72381111877</v>
          </cell>
          <cell r="AA132">
            <v>6572.19232134991</v>
          </cell>
          <cell r="AB132">
            <v>7336.00844435415</v>
          </cell>
          <cell r="AC132">
            <v>5874.30744739669</v>
          </cell>
          <cell r="AD132">
            <v>5290.97005867519</v>
          </cell>
          <cell r="AE132">
            <v>5200.29017495905</v>
          </cell>
          <cell r="AF132">
            <v>5766.18286329259</v>
          </cell>
          <cell r="AG132">
            <v>7577.6034533039</v>
          </cell>
          <cell r="AH132">
            <v>7393.11900759701</v>
          </cell>
          <cell r="AI132">
            <v>7316.57025059032</v>
          </cell>
          <cell r="AJ132">
            <v>5983.53444509422</v>
          </cell>
          <cell r="AK132">
            <v>6469.18408756008</v>
          </cell>
          <cell r="AL132">
            <v>6739.6009060995</v>
          </cell>
          <cell r="AM132">
            <v>7639.98070144267</v>
          </cell>
          <cell r="AN132">
            <v>8079.76716058063</v>
          </cell>
        </row>
        <row r="132"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2">
          <cell r="BX132">
            <v>4.23761785101688</v>
          </cell>
          <cell r="BY132">
            <v>3.70464120220687</v>
          </cell>
          <cell r="BZ132">
            <v>4.07320317452444</v>
          </cell>
          <cell r="CA132">
            <v>3.28646407253332</v>
          </cell>
          <cell r="CB132">
            <v>3.05954289839957</v>
          </cell>
          <cell r="CC132">
            <v>2.92136422635974</v>
          </cell>
          <cell r="CD132">
            <v>3.19041675588526</v>
          </cell>
          <cell r="CE132">
            <v>4.25958433810705</v>
          </cell>
          <cell r="CF132">
            <v>4.11805019265332</v>
          </cell>
          <cell r="CG132">
            <v>4.14847226256952</v>
          </cell>
          <cell r="CH132">
            <v>3.26419912131627</v>
          </cell>
          <cell r="CI132">
            <v>3.76029204207075</v>
          </cell>
          <cell r="CJ132">
            <v>3.93111573355781</v>
          </cell>
          <cell r="CK132">
            <v>4.27451030036987</v>
          </cell>
          <cell r="CL132">
            <v>4.45683987387571</v>
          </cell>
          <cell r="CM132">
            <v>4.75695264094789</v>
          </cell>
          <cell r="CN132">
            <v>4.86039143254589</v>
          </cell>
          <cell r="CO132">
            <v>4.93436060295464</v>
          </cell>
          <cell r="CP132">
            <v>4.89705429646169</v>
          </cell>
          <cell r="CQ132">
            <v>4.73790002667219</v>
          </cell>
          <cell r="CR132">
            <v>4.87695789994217</v>
          </cell>
          <cell r="CS132">
            <v>4.95162935693375</v>
          </cell>
          <cell r="CT132">
            <v>4.87384583997649</v>
          </cell>
          <cell r="CU132">
            <v>4.91861915740961</v>
          </cell>
          <cell r="CV132">
            <v>4.83199517270169</v>
          </cell>
          <cell r="CW132">
            <v>5.02213389740824</v>
          </cell>
          <cell r="CX132">
            <v>4.71340837956625</v>
          </cell>
          <cell r="CY132">
            <v>4.69705327143848</v>
          </cell>
          <cell r="CZ132">
            <v>4.89680747166386</v>
          </cell>
          <cell r="DA132">
            <v>4.96682604975494</v>
          </cell>
        </row>
        <row r="133">
          <cell r="A133">
            <v>6591.64786613183</v>
          </cell>
          <cell r="B133">
            <v>6210.35927072269</v>
          </cell>
          <cell r="C133">
            <v>5362.60272175963</v>
          </cell>
          <cell r="D133">
            <v>5380.81811150428</v>
          </cell>
          <cell r="E133">
            <v>4810.97997557601</v>
          </cell>
          <cell r="F133">
            <v>7012.78501778768</v>
          </cell>
          <cell r="G133">
            <v>7344.55972615981</v>
          </cell>
          <cell r="H133">
            <v>5997.92625065523</v>
          </cell>
          <cell r="I133">
            <v>5859.78580723707</v>
          </cell>
          <cell r="J133">
            <v>7144.57488696406</v>
          </cell>
          <cell r="K133">
            <v>6606.92405161314</v>
          </cell>
          <cell r="L133">
            <v>7111.27805392529</v>
          </cell>
          <cell r="M133">
            <v>7080.91177590434</v>
          </cell>
          <cell r="N133">
            <v>7335.60116567397</v>
          </cell>
          <cell r="O133">
            <v>7106.87303308649</v>
          </cell>
        </row>
        <row r="133">
          <cell r="Z133">
            <v>7549.12426857467</v>
          </cell>
          <cell r="AA133">
            <v>7112.45121695079</v>
          </cell>
          <cell r="AB133">
            <v>6603.82036850704</v>
          </cell>
          <cell r="AC133">
            <v>6626.25185710639</v>
          </cell>
          <cell r="AD133">
            <v>5924.52008914869</v>
          </cell>
          <cell r="AE133">
            <v>7012.78501778768</v>
          </cell>
          <cell r="AF133">
            <v>7344.55972615981</v>
          </cell>
          <cell r="AG133">
            <v>5997.92625065523</v>
          </cell>
          <cell r="AH133">
            <v>5859.78580723707</v>
          </cell>
          <cell r="AI133">
            <v>7144.57488696406</v>
          </cell>
          <cell r="AJ133">
            <v>6606.92405161314</v>
          </cell>
          <cell r="AK133">
            <v>7111.27805392529</v>
          </cell>
          <cell r="AL133">
            <v>7080.91177590434</v>
          </cell>
          <cell r="AM133">
            <v>7335.60116567397</v>
          </cell>
          <cell r="AN133">
            <v>7106.87303308649</v>
          </cell>
        </row>
        <row r="133"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3">
          <cell r="BX133">
            <v>4.23422717596043</v>
          </cell>
          <cell r="BY133">
            <v>3.92977378506104</v>
          </cell>
          <cell r="BZ133">
            <v>3.75784435164332</v>
          </cell>
          <cell r="CA133">
            <v>3.77200536926118</v>
          </cell>
          <cell r="CB133">
            <v>3.42337912070734</v>
          </cell>
          <cell r="CC133">
            <v>3.93975066476849</v>
          </cell>
          <cell r="CD133">
            <v>4.05171020946864</v>
          </cell>
          <cell r="CE133">
            <v>3.45963070535563</v>
          </cell>
          <cell r="CF133">
            <v>3.30766370507638</v>
          </cell>
          <cell r="CG133">
            <v>3.93239690375568</v>
          </cell>
          <cell r="CH133">
            <v>3.67526039632678</v>
          </cell>
          <cell r="CI133">
            <v>3.97261728717317</v>
          </cell>
          <cell r="CJ133">
            <v>3.88240519156065</v>
          </cell>
          <cell r="CK133">
            <v>4.17455234466133</v>
          </cell>
          <cell r="CL133">
            <v>4.07717413501231</v>
          </cell>
          <cell r="CM133">
            <v>4.88460618270417</v>
          </cell>
          <cell r="CN133">
            <v>4.95859781846723</v>
          </cell>
          <cell r="CO133">
            <v>4.81463755568879</v>
          </cell>
          <cell r="CP133">
            <v>4.81285494049009</v>
          </cell>
          <cell r="CQ133">
            <v>4.74138601532535</v>
          </cell>
          <cell r="CR133">
            <v>4.87673238044964</v>
          </cell>
          <cell r="CS133">
            <v>4.96631802405548</v>
          </cell>
          <cell r="CT133">
            <v>4.74983489824246</v>
          </cell>
          <cell r="CU133">
            <v>4.85363964493172</v>
          </cell>
          <cell r="CV133">
            <v>4.97767093494804</v>
          </cell>
          <cell r="CW133">
            <v>4.92513722383661</v>
          </cell>
          <cell r="CX133">
            <v>4.90431173304934</v>
          </cell>
          <cell r="CY133">
            <v>4.99684018873635</v>
          </cell>
          <cell r="CZ133">
            <v>4.81429762544591</v>
          </cell>
          <cell r="DA133">
            <v>4.77558337647406</v>
          </cell>
        </row>
        <row r="134">
          <cell r="A134">
            <v>5856.84604280429</v>
          </cell>
          <cell r="B134">
            <v>4800.8524824831</v>
          </cell>
          <cell r="C134">
            <v>4655.98025724552</v>
          </cell>
          <cell r="D134">
            <v>5692.33595941669</v>
          </cell>
          <cell r="E134">
            <v>4845.18957174943</v>
          </cell>
          <cell r="F134">
            <v>6795.76712223549</v>
          </cell>
          <cell r="G134">
            <v>6039.1227507234</v>
          </cell>
          <cell r="H134">
            <v>6974.86664024126</v>
          </cell>
          <cell r="I134">
            <v>6345.80567575268</v>
          </cell>
          <cell r="J134">
            <v>5916.84592942873</v>
          </cell>
          <cell r="K134">
            <v>7406.62864959826</v>
          </cell>
          <cell r="L134">
            <v>7469.12925988339</v>
          </cell>
          <cell r="M134">
            <v>6637.04731304854</v>
          </cell>
          <cell r="N134">
            <v>7157.35628087592</v>
          </cell>
          <cell r="O134">
            <v>7447.16327046428</v>
          </cell>
        </row>
        <row r="134">
          <cell r="Z134">
            <v>6707.58807159787</v>
          </cell>
          <cell r="AA134">
            <v>5498.20511067867</v>
          </cell>
          <cell r="AB134">
            <v>5733.64443601288</v>
          </cell>
          <cell r="AC134">
            <v>7009.87302315883</v>
          </cell>
          <cell r="AD134">
            <v>5966.64777224028</v>
          </cell>
          <cell r="AE134">
            <v>6795.76712223549</v>
          </cell>
          <cell r="AF134">
            <v>6039.1227507234</v>
          </cell>
          <cell r="AG134">
            <v>6974.86664024126</v>
          </cell>
          <cell r="AH134">
            <v>6345.80567575268</v>
          </cell>
          <cell r="AI134">
            <v>5916.84592942873</v>
          </cell>
          <cell r="AJ134">
            <v>7406.62864959826</v>
          </cell>
          <cell r="AK134">
            <v>7469.12925988339</v>
          </cell>
          <cell r="AL134">
            <v>6637.04731304854</v>
          </cell>
          <cell r="AM134">
            <v>7157.35628087592</v>
          </cell>
          <cell r="AN134">
            <v>7447.16327046428</v>
          </cell>
        </row>
        <row r="134"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4">
          <cell r="BX134">
            <v>3.85074252664246</v>
          </cell>
          <cell r="BY134">
            <v>3.12244297854405</v>
          </cell>
          <cell r="BZ134">
            <v>3.27316365233874</v>
          </cell>
          <cell r="CA134">
            <v>3.95935515807813</v>
          </cell>
          <cell r="CB134">
            <v>3.4210110522435</v>
          </cell>
          <cell r="CC134">
            <v>3.82587871358959</v>
          </cell>
          <cell r="CD134">
            <v>3.39509529153487</v>
          </cell>
          <cell r="CE134">
            <v>3.89540807347005</v>
          </cell>
          <cell r="CF134">
            <v>3.61802794340353</v>
          </cell>
          <cell r="CG134">
            <v>3.2515630675239</v>
          </cell>
          <cell r="CH134">
            <v>4.23771030344898</v>
          </cell>
          <cell r="CI134">
            <v>4.34297025582735</v>
          </cell>
          <cell r="CJ134">
            <v>3.74531502148953</v>
          </cell>
          <cell r="CK134">
            <v>3.98744064424049</v>
          </cell>
          <cell r="CL134">
            <v>4.07270101100857</v>
          </cell>
          <cell r="CM134">
            <v>4.77231429878001</v>
          </cell>
          <cell r="CN134">
            <v>4.82429166816006</v>
          </cell>
          <cell r="CO134">
            <v>4.79921463198514</v>
          </cell>
          <cell r="CP134">
            <v>4.85057056099518</v>
          </cell>
          <cell r="CQ134">
            <v>4.7784061344082</v>
          </cell>
          <cell r="CR134">
            <v>4.86647420232789</v>
          </cell>
          <cell r="CS134">
            <v>4.87336594765324</v>
          </cell>
          <cell r="CT134">
            <v>4.90557685138012</v>
          </cell>
          <cell r="CU134">
            <v>4.80531638965449</v>
          </cell>
          <cell r="CV134">
            <v>4.98545974853254</v>
          </cell>
          <cell r="CW134">
            <v>4.78846637299753</v>
          </cell>
          <cell r="CX134">
            <v>4.71183697559048</v>
          </cell>
          <cell r="CY134">
            <v>4.85504988613599</v>
          </cell>
          <cell r="CZ134">
            <v>4.91773973322832</v>
          </cell>
          <cell r="DA134">
            <v>5.00974340792948</v>
          </cell>
        </row>
        <row r="135">
          <cell r="A135">
            <v>6781.79651707885</v>
          </cell>
          <cell r="B135">
            <v>5559.28249711225</v>
          </cell>
          <cell r="C135">
            <v>5044.95386410985</v>
          </cell>
          <cell r="D135">
            <v>4377.89011831629</v>
          </cell>
          <cell r="E135">
            <v>5671.86398332712</v>
          </cell>
          <cell r="F135">
            <v>6719.6621211939</v>
          </cell>
          <cell r="G135">
            <v>5370.9633908136</v>
          </cell>
          <cell r="H135">
            <v>6060.20672860851</v>
          </cell>
          <cell r="I135">
            <v>6190.51996059044</v>
          </cell>
          <cell r="J135">
            <v>6124.88032618377</v>
          </cell>
          <cell r="K135">
            <v>6225.87535830629</v>
          </cell>
          <cell r="L135">
            <v>6156.6483196171</v>
          </cell>
          <cell r="M135">
            <v>7046.27644843026</v>
          </cell>
          <cell r="N135">
            <v>7453.00225692404</v>
          </cell>
          <cell r="O135">
            <v>7671.90998999355</v>
          </cell>
        </row>
        <row r="135">
          <cell r="Z135">
            <v>7766.89315196365</v>
          </cell>
          <cell r="AA135">
            <v>6366.80163551279</v>
          </cell>
          <cell r="AB135">
            <v>6212.64912106988</v>
          </cell>
          <cell r="AC135">
            <v>5391.18809176606</v>
          </cell>
          <cell r="AD135">
            <v>6984.66264310675</v>
          </cell>
          <cell r="AE135">
            <v>6719.6621211939</v>
          </cell>
          <cell r="AF135">
            <v>5370.9633908136</v>
          </cell>
          <cell r="AG135">
            <v>6060.20672860851</v>
          </cell>
          <cell r="AH135">
            <v>6190.51996059044</v>
          </cell>
          <cell r="AI135">
            <v>6124.88032618377</v>
          </cell>
          <cell r="AJ135">
            <v>6225.87535830629</v>
          </cell>
          <cell r="AK135">
            <v>6156.6483196171</v>
          </cell>
          <cell r="AL135">
            <v>7046.27644843026</v>
          </cell>
          <cell r="AM135">
            <v>7453.00225692404</v>
          </cell>
          <cell r="AN135">
            <v>7671.90998999355</v>
          </cell>
        </row>
        <row r="135"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5">
          <cell r="BX135">
            <v>4.56412945372741</v>
          </cell>
          <cell r="BY135">
            <v>3.56641440722036</v>
          </cell>
          <cell r="BZ135">
            <v>3.34247629379263</v>
          </cell>
          <cell r="CA135">
            <v>3.13374445666854</v>
          </cell>
          <cell r="CB135">
            <v>3.9459115976747</v>
          </cell>
          <cell r="CC135">
            <v>3.63583106359288</v>
          </cell>
          <cell r="CD135">
            <v>2.99139804213876</v>
          </cell>
          <cell r="CE135">
            <v>3.43406033487938</v>
          </cell>
          <cell r="CF135">
            <v>3.52640092044248</v>
          </cell>
          <cell r="CG135">
            <v>3.46107914583916</v>
          </cell>
          <cell r="CH135">
            <v>3.46270863135096</v>
          </cell>
          <cell r="CI135">
            <v>3.54296356091205</v>
          </cell>
          <cell r="CJ135">
            <v>4.03016820319031</v>
          </cell>
          <cell r="CK135">
            <v>4.03099205813348</v>
          </cell>
          <cell r="CL135">
            <v>4.51312758834982</v>
          </cell>
          <cell r="CM135">
            <v>4.66226024835255</v>
          </cell>
          <cell r="CN135">
            <v>4.89098858415757</v>
          </cell>
          <cell r="CO135">
            <v>5.09231928665935</v>
          </cell>
          <cell r="CP135">
            <v>4.71333209770013</v>
          </cell>
          <cell r="CQ135">
            <v>4.84959218224394</v>
          </cell>
          <cell r="CR135">
            <v>5.06350072012362</v>
          </cell>
          <cell r="CS135">
            <v>4.91909401113639</v>
          </cell>
          <cell r="CT135">
            <v>4.83489062120975</v>
          </cell>
          <cell r="CU135">
            <v>4.80952933083507</v>
          </cell>
          <cell r="CV135">
            <v>4.84834161175201</v>
          </cell>
          <cell r="CW135">
            <v>4.92596824579727</v>
          </cell>
          <cell r="CX135">
            <v>4.76085326670547</v>
          </cell>
          <cell r="CY135">
            <v>4.79008964606461</v>
          </cell>
          <cell r="CZ135">
            <v>5.06554812588747</v>
          </cell>
          <cell r="DA135">
            <v>4.65728722885934</v>
          </cell>
        </row>
        <row r="136">
          <cell r="A136">
            <v>6218.61388843481</v>
          </cell>
          <cell r="B136">
            <v>5926.03812503147</v>
          </cell>
          <cell r="C136">
            <v>4042.96633514049</v>
          </cell>
          <cell r="D136">
            <v>5220.54682425199</v>
          </cell>
          <cell r="E136">
            <v>6243.77596699115</v>
          </cell>
          <cell r="F136">
            <v>5820.21092996564</v>
          </cell>
          <cell r="G136">
            <v>6867.90797328249</v>
          </cell>
          <cell r="H136">
            <v>5887.51527026963</v>
          </cell>
          <cell r="I136">
            <v>5921.24153979419</v>
          </cell>
          <cell r="J136">
            <v>6547.51169083846</v>
          </cell>
          <cell r="K136">
            <v>5981.2712723823</v>
          </cell>
          <cell r="L136">
            <v>7057.62561023046</v>
          </cell>
          <cell r="M136">
            <v>7096.06253523235</v>
          </cell>
          <cell r="N136">
            <v>7597.44045956465</v>
          </cell>
          <cell r="O136">
            <v>6641.92339472915</v>
          </cell>
        </row>
        <row r="136">
          <cell r="Z136">
            <v>7121.9048674133</v>
          </cell>
          <cell r="AA136">
            <v>6786.83071892104</v>
          </cell>
          <cell r="AB136">
            <v>4978.74349797598</v>
          </cell>
          <cell r="AC136">
            <v>6428.88448790917</v>
          </cell>
          <cell r="AD136">
            <v>7688.94826758324</v>
          </cell>
          <cell r="AE136">
            <v>5820.21092996564</v>
          </cell>
          <cell r="AF136">
            <v>6867.90797328249</v>
          </cell>
          <cell r="AG136">
            <v>5887.51527026963</v>
          </cell>
          <cell r="AH136">
            <v>5921.24153979419</v>
          </cell>
          <cell r="AI136">
            <v>6547.51169083846</v>
          </cell>
          <cell r="AJ136">
            <v>5981.2712723823</v>
          </cell>
          <cell r="AK136">
            <v>7057.62561023046</v>
          </cell>
          <cell r="AL136">
            <v>7096.06253523235</v>
          </cell>
          <cell r="AM136">
            <v>7597.44045956465</v>
          </cell>
          <cell r="AN136">
            <v>6641.92339472915</v>
          </cell>
        </row>
        <row r="136"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6">
          <cell r="BX136">
            <v>4.00560959203185</v>
          </cell>
          <cell r="BY136">
            <v>3.75351126300929</v>
          </cell>
          <cell r="BZ136">
            <v>2.90492086776563</v>
          </cell>
          <cell r="CA136">
            <v>3.62532609544928</v>
          </cell>
          <cell r="CB136">
            <v>4.39236936411469</v>
          </cell>
          <cell r="CC136">
            <v>3.29838748445786</v>
          </cell>
          <cell r="CD136">
            <v>3.88656448975842</v>
          </cell>
          <cell r="CE136">
            <v>3.30297986838557</v>
          </cell>
          <cell r="CF136">
            <v>3.27720852048989</v>
          </cell>
          <cell r="CG136">
            <v>3.83033326114906</v>
          </cell>
          <cell r="CH136">
            <v>3.34965200725592</v>
          </cell>
          <cell r="CI136">
            <v>3.98909008304067</v>
          </cell>
          <cell r="CJ136">
            <v>4.01350192242615</v>
          </cell>
          <cell r="CK136">
            <v>4.25755439776384</v>
          </cell>
          <cell r="CL136">
            <v>3.734752752562</v>
          </cell>
          <cell r="CM136">
            <v>4.87118569136488</v>
          </cell>
          <cell r="CN136">
            <v>4.9537767336443</v>
          </cell>
          <cell r="CO136">
            <v>4.69561608252393</v>
          </cell>
          <cell r="CP136">
            <v>4.85842699247513</v>
          </cell>
          <cell r="CQ136">
            <v>4.79595633830644</v>
          </cell>
          <cell r="CR136">
            <v>4.83441786172974</v>
          </cell>
          <cell r="CS136">
            <v>4.84134156985023</v>
          </cell>
          <cell r="CT136">
            <v>4.88352320189606</v>
          </cell>
          <cell r="CU136">
            <v>4.95012125705537</v>
          </cell>
          <cell r="CV136">
            <v>4.68324476515567</v>
          </cell>
          <cell r="CW136">
            <v>4.89216328931249</v>
          </cell>
          <cell r="CX136">
            <v>4.84721081085115</v>
          </cell>
          <cell r="CY136">
            <v>4.84396609135358</v>
          </cell>
          <cell r="CZ136">
            <v>4.88893468503954</v>
          </cell>
          <cell r="DA136">
            <v>4.87235744964249</v>
          </cell>
        </row>
        <row r="137">
          <cell r="A137">
            <v>5906.52784881593</v>
          </cell>
          <cell r="B137">
            <v>6619.04457951086</v>
          </cell>
          <cell r="C137">
            <v>5313.08659675474</v>
          </cell>
          <cell r="D137">
            <v>4837.38865235303</v>
          </cell>
          <cell r="E137">
            <v>4788.39713543953</v>
          </cell>
          <cell r="F137">
            <v>6753.97088461431</v>
          </cell>
          <cell r="G137">
            <v>6961.08965811158</v>
          </cell>
          <cell r="H137">
            <v>7217.32530115634</v>
          </cell>
          <cell r="I137">
            <v>7254.20390883697</v>
          </cell>
          <cell r="J137">
            <v>6634.78227411427</v>
          </cell>
          <cell r="K137">
            <v>6241.97760614174</v>
          </cell>
          <cell r="L137">
            <v>7163.98536217013</v>
          </cell>
          <cell r="M137">
            <v>6684.45952570681</v>
          </cell>
          <cell r="N137">
            <v>7568.49009649478</v>
          </cell>
          <cell r="O137">
            <v>7382.42625066044</v>
          </cell>
        </row>
        <row r="137">
          <cell r="Z137">
            <v>6764.48645802354</v>
          </cell>
          <cell r="AA137">
            <v>7580.50051895228</v>
          </cell>
          <cell r="AB137">
            <v>6542.84333704617</v>
          </cell>
          <cell r="AC137">
            <v>5957.04126713895</v>
          </cell>
          <cell r="AD137">
            <v>5896.71026854294</v>
          </cell>
          <cell r="AE137">
            <v>6753.97088461431</v>
          </cell>
          <cell r="AF137">
            <v>6961.08965811158</v>
          </cell>
          <cell r="AG137">
            <v>7217.32530115634</v>
          </cell>
          <cell r="AH137">
            <v>7254.20390883697</v>
          </cell>
          <cell r="AI137">
            <v>6634.78227411427</v>
          </cell>
          <cell r="AJ137">
            <v>6241.97760614174</v>
          </cell>
          <cell r="AK137">
            <v>7163.98536217013</v>
          </cell>
          <cell r="AL137">
            <v>6684.45952570681</v>
          </cell>
          <cell r="AM137">
            <v>7568.49009649478</v>
          </cell>
          <cell r="AN137">
            <v>7382.42625066044</v>
          </cell>
        </row>
        <row r="137"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7">
          <cell r="BX137">
            <v>3.85697020593976</v>
          </cell>
          <cell r="BY137">
            <v>4.3339012548628</v>
          </cell>
          <cell r="BZ137">
            <v>3.6259133143344</v>
          </cell>
          <cell r="CA137">
            <v>3.28366739265114</v>
          </cell>
          <cell r="CB137">
            <v>3.18548292341817</v>
          </cell>
          <cell r="CC137">
            <v>3.71895333410913</v>
          </cell>
          <cell r="CD137">
            <v>3.90531745573711</v>
          </cell>
          <cell r="CE137">
            <v>3.91723921353891</v>
          </cell>
          <cell r="CF137">
            <v>4.16626317169404</v>
          </cell>
          <cell r="CG137">
            <v>3.77410147984609</v>
          </cell>
          <cell r="CH137">
            <v>3.45476289505959</v>
          </cell>
          <cell r="CI137">
            <v>3.97570051719593</v>
          </cell>
          <cell r="CJ137">
            <v>3.89789545260106</v>
          </cell>
          <cell r="CK137">
            <v>4.24416989505323</v>
          </cell>
          <cell r="CL137">
            <v>4.12438022486387</v>
          </cell>
          <cell r="CM137">
            <v>4.80502534929689</v>
          </cell>
          <cell r="CN137">
            <v>4.79210146958678</v>
          </cell>
          <cell r="CO137">
            <v>4.94374703135414</v>
          </cell>
          <cell r="CP137">
            <v>4.97025400391825</v>
          </cell>
          <cell r="CQ137">
            <v>5.07156088641414</v>
          </cell>
          <cell r="CR137">
            <v>4.97560150893739</v>
          </cell>
          <cell r="CS137">
            <v>4.88346433587805</v>
          </cell>
          <cell r="CT137">
            <v>5.0478137529689</v>
          </cell>
          <cell r="CU137">
            <v>4.77034945658664</v>
          </cell>
          <cell r="CV137">
            <v>4.81637438197505</v>
          </cell>
          <cell r="CW137">
            <v>4.95006720560556</v>
          </cell>
          <cell r="CX137">
            <v>4.93682989242703</v>
          </cell>
          <cell r="CY137">
            <v>4.69832707530467</v>
          </cell>
          <cell r="CZ137">
            <v>4.88566429200523</v>
          </cell>
          <cell r="DA137">
            <v>4.90396720029438</v>
          </cell>
        </row>
        <row r="138">
          <cell r="A138">
            <v>6717.86074954908</v>
          </cell>
          <cell r="B138">
            <v>5676.70926555398</v>
          </cell>
          <cell r="C138">
            <v>5098.92697387879</v>
          </cell>
          <cell r="D138">
            <v>4617.20782293811</v>
          </cell>
          <cell r="E138">
            <v>4986.80381310677</v>
          </cell>
          <cell r="F138">
            <v>6069.94596377655</v>
          </cell>
          <cell r="G138">
            <v>6490.44801267967</v>
          </cell>
          <cell r="H138">
            <v>6859.79342212534</v>
          </cell>
          <cell r="I138">
            <v>5731.18581372003</v>
          </cell>
          <cell r="J138">
            <v>6775.03652801284</v>
          </cell>
          <cell r="K138">
            <v>5696.9250617309</v>
          </cell>
          <cell r="L138">
            <v>5939.77842495185</v>
          </cell>
          <cell r="M138">
            <v>6757.76130796597</v>
          </cell>
          <cell r="N138">
            <v>7596.09651635532</v>
          </cell>
          <cell r="O138">
            <v>7379.67676538724</v>
          </cell>
        </row>
        <row r="138">
          <cell r="Z138">
            <v>7693.67033058558</v>
          </cell>
          <cell r="AA138">
            <v>6501.28534663128</v>
          </cell>
          <cell r="AB138">
            <v>6279.11474236186</v>
          </cell>
          <cell r="AC138">
            <v>5685.89780910409</v>
          </cell>
          <cell r="AD138">
            <v>6141.03977181012</v>
          </cell>
          <cell r="AE138">
            <v>6069.94596377655</v>
          </cell>
          <cell r="AF138">
            <v>6490.44801267967</v>
          </cell>
          <cell r="AG138">
            <v>6859.79342212534</v>
          </cell>
          <cell r="AH138">
            <v>5731.18581372003</v>
          </cell>
          <cell r="AI138">
            <v>6775.03652801284</v>
          </cell>
          <cell r="AJ138">
            <v>5696.9250617309</v>
          </cell>
          <cell r="AK138">
            <v>5939.77842495185</v>
          </cell>
          <cell r="AL138">
            <v>6757.76130796597</v>
          </cell>
          <cell r="AM138">
            <v>7596.09651635532</v>
          </cell>
          <cell r="AN138">
            <v>7379.67676538724</v>
          </cell>
        </row>
        <row r="138"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8">
          <cell r="BX138">
            <v>4.25033387713095</v>
          </cell>
          <cell r="BY138">
            <v>3.63876474357017</v>
          </cell>
          <cell r="BZ138">
            <v>3.35438866323239</v>
          </cell>
          <cell r="CA138">
            <v>3.2596022110533</v>
          </cell>
          <cell r="CB138">
            <v>3.43746866911452</v>
          </cell>
          <cell r="CC138">
            <v>3.41729595148928</v>
          </cell>
          <cell r="CD138">
            <v>3.64610643684004</v>
          </cell>
          <cell r="CE138">
            <v>3.84474119948486</v>
          </cell>
          <cell r="CF138">
            <v>3.22324018490969</v>
          </cell>
          <cell r="CG138">
            <v>3.71445281873522</v>
          </cell>
          <cell r="CH138">
            <v>3.21573268309015</v>
          </cell>
          <cell r="CI138">
            <v>3.32349142756561</v>
          </cell>
          <cell r="CJ138">
            <v>3.68583791961612</v>
          </cell>
          <cell r="CK138">
            <v>4.25065507833832</v>
          </cell>
          <cell r="CL138">
            <v>4.11817979859161</v>
          </cell>
          <cell r="CM138">
            <v>4.95926895633615</v>
          </cell>
          <cell r="CN138">
            <v>4.89499649769229</v>
          </cell>
          <cell r="CO138">
            <v>5.12852141352196</v>
          </cell>
          <cell r="CP138">
            <v>4.77905008282889</v>
          </cell>
          <cell r="CQ138">
            <v>4.89452213754836</v>
          </cell>
          <cell r="CR138">
            <v>4.86641753536334</v>
          </cell>
          <cell r="CS138">
            <v>4.87699677939693</v>
          </cell>
          <cell r="CT138">
            <v>4.88822357761907</v>
          </cell>
          <cell r="CU138">
            <v>4.87145792460969</v>
          </cell>
          <cell r="CV138">
            <v>4.99716777091391</v>
          </cell>
          <cell r="CW138">
            <v>4.85364158215956</v>
          </cell>
          <cell r="CX138">
            <v>4.89646683389618</v>
          </cell>
          <cell r="CY138">
            <v>5.02312227128554</v>
          </cell>
          <cell r="CZ138">
            <v>4.89600378034341</v>
          </cell>
          <cell r="DA138">
            <v>4.9095215597009</v>
          </cell>
        </row>
        <row r="139">
          <cell r="A139">
            <v>7071.5106722245</v>
          </cell>
          <cell r="B139">
            <v>5494.13483823162</v>
          </cell>
          <cell r="C139">
            <v>4260.19935701599</v>
          </cell>
          <cell r="D139">
            <v>4646.24421963216</v>
          </cell>
          <cell r="E139">
            <v>5358.23612529643</v>
          </cell>
          <cell r="F139">
            <v>5141.32928600103</v>
          </cell>
          <cell r="G139">
            <v>5174.94544759809</v>
          </cell>
          <cell r="H139">
            <v>7627.05599491714</v>
          </cell>
          <cell r="I139">
            <v>6556.25345736481</v>
          </cell>
          <cell r="J139">
            <v>6189.72475290916</v>
          </cell>
          <cell r="K139">
            <v>6059.34384671494</v>
          </cell>
          <cell r="L139">
            <v>7566.83632182072</v>
          </cell>
          <cell r="M139">
            <v>7737.9349698015</v>
          </cell>
          <cell r="N139">
            <v>6143.37053171258</v>
          </cell>
          <cell r="O139">
            <v>7866.35441676336</v>
          </cell>
        </row>
        <row r="139">
          <cell r="Z139">
            <v>8098.69002642914</v>
          </cell>
          <cell r="AA139">
            <v>6292.19088829379</v>
          </cell>
          <cell r="AB139">
            <v>5246.25685464376</v>
          </cell>
          <cell r="AC139">
            <v>5721.65491397747</v>
          </cell>
          <cell r="AD139">
            <v>6598.44308807794</v>
          </cell>
          <cell r="AE139">
            <v>5141.32928600103</v>
          </cell>
          <cell r="AF139">
            <v>5174.94544759809</v>
          </cell>
          <cell r="AG139">
            <v>7627.05599491714</v>
          </cell>
          <cell r="AH139">
            <v>6556.25345736481</v>
          </cell>
          <cell r="AI139">
            <v>6189.72475290916</v>
          </cell>
          <cell r="AJ139">
            <v>6059.34384671494</v>
          </cell>
          <cell r="AK139">
            <v>7566.83632182072</v>
          </cell>
          <cell r="AL139">
            <v>7737.9349698015</v>
          </cell>
          <cell r="AM139">
            <v>6143.37053171258</v>
          </cell>
          <cell r="AN139">
            <v>7866.35441676336</v>
          </cell>
        </row>
        <row r="139"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39">
          <cell r="BX139">
            <v>4.55591060482889</v>
          </cell>
          <cell r="BY139">
            <v>3.47362457800617</v>
          </cell>
          <cell r="BZ139">
            <v>3.00446280211491</v>
          </cell>
          <cell r="CA139">
            <v>3.19071854769816</v>
          </cell>
          <cell r="CB139">
            <v>3.64670464528649</v>
          </cell>
          <cell r="CC139">
            <v>2.89261231889748</v>
          </cell>
          <cell r="CD139">
            <v>2.99165448418943</v>
          </cell>
          <cell r="CE139">
            <v>4.24415644230659</v>
          </cell>
          <cell r="CF139">
            <v>3.68255964140757</v>
          </cell>
          <cell r="CG139">
            <v>3.49294401983931</v>
          </cell>
          <cell r="CH139">
            <v>3.40553376167316</v>
          </cell>
          <cell r="CI139">
            <v>4.35698668045525</v>
          </cell>
          <cell r="CJ139">
            <v>4.31837479079054</v>
          </cell>
          <cell r="CK139">
            <v>3.42248031257555</v>
          </cell>
          <cell r="CL139">
            <v>4.39887320892475</v>
          </cell>
          <cell r="CM139">
            <v>4.87019912763716</v>
          </cell>
          <cell r="CN139">
            <v>4.96279282889728</v>
          </cell>
          <cell r="CO139">
            <v>4.78398549017186</v>
          </cell>
          <cell r="CP139">
            <v>4.91292687000496</v>
          </cell>
          <cell r="CQ139">
            <v>4.95733217442579</v>
          </cell>
          <cell r="CR139">
            <v>4.86958918353968</v>
          </cell>
          <cell r="CS139">
            <v>4.73916115917607</v>
          </cell>
          <cell r="CT139">
            <v>4.92348576348292</v>
          </cell>
          <cell r="CU139">
            <v>4.87767748209231</v>
          </cell>
          <cell r="CV139">
            <v>4.85497331524667</v>
          </cell>
          <cell r="CW139">
            <v>4.87469607044453</v>
          </cell>
          <cell r="CX139">
            <v>4.75811838235435</v>
          </cell>
          <cell r="CY139">
            <v>4.90921304011958</v>
          </cell>
          <cell r="CZ139">
            <v>4.91782292503889</v>
          </cell>
          <cell r="DA139">
            <v>4.8993582930766</v>
          </cell>
        </row>
        <row r="140">
          <cell r="A140">
            <v>6562.58285272539</v>
          </cell>
          <cell r="B140">
            <v>4943.1661783055</v>
          </cell>
          <cell r="C140">
            <v>5140.26155082395</v>
          </cell>
          <cell r="D140">
            <v>5694.65146591853</v>
          </cell>
          <cell r="E140">
            <v>5559.21185889154</v>
          </cell>
          <cell r="F140">
            <v>5922.64729436146</v>
          </cell>
          <cell r="G140">
            <v>5189.59477627213</v>
          </cell>
          <cell r="H140">
            <v>5548.55343163631</v>
          </cell>
          <cell r="I140">
            <v>5864.86228070179</v>
          </cell>
          <cell r="J140">
            <v>6460.62223043605</v>
          </cell>
          <cell r="K140">
            <v>6616.7168722802</v>
          </cell>
          <cell r="L140">
            <v>7281.9781143479</v>
          </cell>
          <cell r="M140">
            <v>7208.90818475716</v>
          </cell>
          <cell r="N140">
            <v>7718.89219766882</v>
          </cell>
          <cell r="O140">
            <v>7481.35373115597</v>
          </cell>
        </row>
        <row r="140">
          <cell r="Z140">
            <v>7515.83738758087</v>
          </cell>
          <cell r="AA140">
            <v>5661.19072470144</v>
          </cell>
          <cell r="AB140">
            <v>6330.01654048433</v>
          </cell>
          <cell r="AC140">
            <v>7012.72447231397</v>
          </cell>
          <cell r="AD140">
            <v>6845.93627598568</v>
          </cell>
          <cell r="AE140">
            <v>5922.64729436146</v>
          </cell>
          <cell r="AF140">
            <v>5189.59477627213</v>
          </cell>
          <cell r="AG140">
            <v>5548.55343163631</v>
          </cell>
          <cell r="AH140">
            <v>5864.86228070179</v>
          </cell>
          <cell r="AI140">
            <v>6460.62223043605</v>
          </cell>
          <cell r="AJ140">
            <v>6616.7168722802</v>
          </cell>
          <cell r="AK140">
            <v>7281.9781143479</v>
          </cell>
          <cell r="AL140">
            <v>7208.90818475716</v>
          </cell>
          <cell r="AM140">
            <v>7718.89219766882</v>
          </cell>
          <cell r="AN140">
            <v>7481.35373115597</v>
          </cell>
        </row>
        <row r="140"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0">
          <cell r="BX140">
            <v>4.1209504528787</v>
          </cell>
          <cell r="BY140">
            <v>3.16908388814125</v>
          </cell>
          <cell r="BZ140">
            <v>3.54801254031003</v>
          </cell>
          <cell r="CA140">
            <v>3.93684537902491</v>
          </cell>
          <cell r="CB140">
            <v>3.9180288053465</v>
          </cell>
          <cell r="CC140">
            <v>3.36261412868484</v>
          </cell>
          <cell r="CD140">
            <v>2.93853004332137</v>
          </cell>
          <cell r="CE140">
            <v>3.11903166961556</v>
          </cell>
          <cell r="CF140">
            <v>3.25191241981579</v>
          </cell>
          <cell r="CG140">
            <v>3.78578510569809</v>
          </cell>
          <cell r="CH140">
            <v>3.73328923036891</v>
          </cell>
          <cell r="CI140">
            <v>4.1015176547792</v>
          </cell>
          <cell r="CJ140">
            <v>4.12887354188166</v>
          </cell>
          <cell r="CK140">
            <v>4.24144862232998</v>
          </cell>
          <cell r="CL140">
            <v>4.10499252206413</v>
          </cell>
          <cell r="CM140">
            <v>4.99674420837955</v>
          </cell>
          <cell r="CN140">
            <v>4.89419407058409</v>
          </cell>
          <cell r="CO140">
            <v>4.88795089441952</v>
          </cell>
          <cell r="CP140">
            <v>4.88028914270517</v>
          </cell>
          <cell r="CQ140">
            <v>4.78709849494389</v>
          </cell>
          <cell r="CR140">
            <v>4.8255405831541</v>
          </cell>
          <cell r="CS140">
            <v>4.83849668731894</v>
          </cell>
          <cell r="CT140">
            <v>4.87379349146911</v>
          </cell>
          <cell r="CU140">
            <v>4.94112810038389</v>
          </cell>
          <cell r="CV140">
            <v>4.67547269158667</v>
          </cell>
          <cell r="CW140">
            <v>4.85576935305206</v>
          </cell>
          <cell r="CX140">
            <v>4.86420555756212</v>
          </cell>
          <cell r="CY140">
            <v>4.7834919579289</v>
          </cell>
          <cell r="CZ140">
            <v>4.98594978736528</v>
          </cell>
          <cell r="DA140">
            <v>4.99315392835529</v>
          </cell>
        </row>
        <row r="141">
          <cell r="A141">
            <v>6588.59136796798</v>
          </cell>
          <cell r="B141">
            <v>4506.40109368945</v>
          </cell>
          <cell r="C141">
            <v>4645.23360267026</v>
          </cell>
          <cell r="D141">
            <v>4486.69604567578</v>
          </cell>
          <cell r="E141">
            <v>4323.68671077967</v>
          </cell>
          <cell r="F141">
            <v>7229.06327491193</v>
          </cell>
          <cell r="G141">
            <v>5851.74742848178</v>
          </cell>
          <cell r="H141">
            <v>6914.15539162254</v>
          </cell>
          <cell r="I141">
            <v>5331.65926885159</v>
          </cell>
          <cell r="J141">
            <v>7313.65669423919</v>
          </cell>
          <cell r="K141">
            <v>8004.11422922538</v>
          </cell>
          <cell r="L141">
            <v>7141.42030356523</v>
          </cell>
          <cell r="M141">
            <v>6597.44774263446</v>
          </cell>
          <cell r="N141">
            <v>6880.48194041299</v>
          </cell>
          <cell r="O141">
            <v>9009.3477075678</v>
          </cell>
        </row>
        <row r="141">
          <cell r="Z141">
            <v>7545.62379571354</v>
          </cell>
          <cell r="AA141">
            <v>5160.9828909544</v>
          </cell>
          <cell r="AB141">
            <v>5720.41038156961</v>
          </cell>
          <cell r="AC141">
            <v>5525.17802848006</v>
          </cell>
          <cell r="AD141">
            <v>5324.43886843084</v>
          </cell>
          <cell r="AE141">
            <v>7229.06327491193</v>
          </cell>
          <cell r="AF141">
            <v>5851.74742848178</v>
          </cell>
          <cell r="AG141">
            <v>6914.15539162254</v>
          </cell>
          <cell r="AH141">
            <v>5331.65926885159</v>
          </cell>
          <cell r="AI141">
            <v>7313.65669423919</v>
          </cell>
          <cell r="AJ141">
            <v>8004.11422922538</v>
          </cell>
          <cell r="AK141">
            <v>7141.42030356523</v>
          </cell>
          <cell r="AL141">
            <v>6597.44774263446</v>
          </cell>
          <cell r="AM141">
            <v>6880.48194041299</v>
          </cell>
          <cell r="AN141">
            <v>9009.3477075678</v>
          </cell>
        </row>
        <row r="141"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1">
          <cell r="BX141">
            <v>4.24166021625046</v>
          </cell>
          <cell r="BY141">
            <v>3.02175850572653</v>
          </cell>
          <cell r="BZ141">
            <v>3.2226852229281</v>
          </cell>
          <cell r="CA141">
            <v>3.16539240138799</v>
          </cell>
          <cell r="CB141">
            <v>2.97052460488055</v>
          </cell>
          <cell r="CC141">
            <v>3.95999425620938</v>
          </cell>
          <cell r="CD141">
            <v>3.26128865473401</v>
          </cell>
          <cell r="CE141">
            <v>3.80417378649141</v>
          </cell>
          <cell r="CF141">
            <v>3.04994347206102</v>
          </cell>
          <cell r="CG141">
            <v>4.09862988477332</v>
          </cell>
          <cell r="CH141">
            <v>4.41641844444572</v>
          </cell>
          <cell r="CI141">
            <v>4.00365766945909</v>
          </cell>
          <cell r="CJ141">
            <v>3.70498467055211</v>
          </cell>
          <cell r="CK141">
            <v>3.92945839194481</v>
          </cell>
          <cell r="CL141">
            <v>4.97273184855593</v>
          </cell>
          <cell r="CM141">
            <v>4.8737854642065</v>
          </cell>
          <cell r="CN141">
            <v>4.67928827750584</v>
          </cell>
          <cell r="CO141">
            <v>4.86313621270774</v>
          </cell>
          <cell r="CP141">
            <v>4.78217931021528</v>
          </cell>
          <cell r="CQ141">
            <v>4.91075001538733</v>
          </cell>
          <cell r="CR141">
            <v>5.00143473110398</v>
          </cell>
          <cell r="CS141">
            <v>4.91590485628881</v>
          </cell>
          <cell r="CT141">
            <v>4.9795021329371</v>
          </cell>
          <cell r="CU141">
            <v>4.78936275439085</v>
          </cell>
          <cell r="CV141">
            <v>4.88880825153196</v>
          </cell>
          <cell r="CW141">
            <v>4.96535379423762</v>
          </cell>
          <cell r="CX141">
            <v>4.88691508954718</v>
          </cell>
          <cell r="CY141">
            <v>4.87861648620408</v>
          </cell>
          <cell r="CZ141">
            <v>4.79726048043392</v>
          </cell>
          <cell r="DA141">
            <v>4.96369906039942</v>
          </cell>
        </row>
        <row r="142">
          <cell r="A142">
            <v>6674.69402155353</v>
          </cell>
          <cell r="B142">
            <v>5653.82023614761</v>
          </cell>
          <cell r="C142">
            <v>5409.36739828444</v>
          </cell>
          <cell r="D142">
            <v>5550.20941541081</v>
          </cell>
          <cell r="E142">
            <v>4977.58791457637</v>
          </cell>
          <cell r="F142">
            <v>5540.62631880047</v>
          </cell>
          <cell r="G142">
            <v>6957.63591894693</v>
          </cell>
          <cell r="H142">
            <v>6743.95716320148</v>
          </cell>
          <cell r="I142">
            <v>6142.6607805865</v>
          </cell>
          <cell r="J142">
            <v>7051.36687527062</v>
          </cell>
          <cell r="K142">
            <v>6097.94534225996</v>
          </cell>
          <cell r="L142">
            <v>6032.90850535479</v>
          </cell>
          <cell r="M142">
            <v>6488.0217557867</v>
          </cell>
          <cell r="N142">
            <v>6120.78480365969</v>
          </cell>
          <cell r="O142">
            <v>7236.17773161516</v>
          </cell>
        </row>
        <row r="142">
          <cell r="Z142">
            <v>7644.2333763483</v>
          </cell>
          <cell r="AA142">
            <v>6475.07154836947</v>
          </cell>
          <cell r="AB142">
            <v>6661.40910654801</v>
          </cell>
          <cell r="AC142">
            <v>6834.85014436099</v>
          </cell>
          <cell r="AD142">
            <v>6129.69077924308</v>
          </cell>
          <cell r="AE142">
            <v>5540.62631880047</v>
          </cell>
          <cell r="AF142">
            <v>6957.63591894693</v>
          </cell>
          <cell r="AG142">
            <v>6743.95716320148</v>
          </cell>
          <cell r="AH142">
            <v>6142.6607805865</v>
          </cell>
          <cell r="AI142">
            <v>7051.36687527062</v>
          </cell>
          <cell r="AJ142">
            <v>6097.94534225996</v>
          </cell>
          <cell r="AK142">
            <v>6032.90850535479</v>
          </cell>
          <cell r="AL142">
            <v>6488.0217557867</v>
          </cell>
          <cell r="AM142">
            <v>6120.78480365969</v>
          </cell>
          <cell r="AN142">
            <v>7236.17773161516</v>
          </cell>
        </row>
        <row r="142"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2">
          <cell r="BX142">
            <v>4.21691996563633</v>
          </cell>
          <cell r="BY142">
            <v>3.62518576694088</v>
          </cell>
          <cell r="BZ142">
            <v>3.72117839622905</v>
          </cell>
          <cell r="CA142">
            <v>3.77495377888204</v>
          </cell>
          <cell r="CB142">
            <v>3.35653394074657</v>
          </cell>
          <cell r="CC142">
            <v>3.06898896157547</v>
          </cell>
          <cell r="CD142">
            <v>3.94188429546816</v>
          </cell>
          <cell r="CE142">
            <v>3.85588228594118</v>
          </cell>
          <cell r="CF142">
            <v>3.48671200974638</v>
          </cell>
          <cell r="CG142">
            <v>4.02778749377973</v>
          </cell>
          <cell r="CH142">
            <v>3.4427998337101</v>
          </cell>
          <cell r="CI142">
            <v>3.30575238164454</v>
          </cell>
          <cell r="CJ142">
            <v>3.68505638811158</v>
          </cell>
          <cell r="CK142">
            <v>3.39443281323735</v>
          </cell>
          <cell r="CL142">
            <v>4.01623744217709</v>
          </cell>
          <cell r="CM142">
            <v>4.96644596324938</v>
          </cell>
          <cell r="CN142">
            <v>4.89352082646434</v>
          </cell>
          <cell r="CO142">
            <v>4.90447755120939</v>
          </cell>
          <cell r="CP142">
            <v>4.96048903661315</v>
          </cell>
          <cell r="CQ142">
            <v>5.00327828177837</v>
          </cell>
          <cell r="CR142">
            <v>4.94618857342106</v>
          </cell>
          <cell r="CS142">
            <v>4.83576249008828</v>
          </cell>
          <cell r="CT142">
            <v>4.79179435405543</v>
          </cell>
          <cell r="CU142">
            <v>4.82666981700888</v>
          </cell>
          <cell r="CV142">
            <v>4.79638347026516</v>
          </cell>
          <cell r="CW142">
            <v>4.85264911548219</v>
          </cell>
          <cell r="CX142">
            <v>4.99992574906783</v>
          </cell>
          <cell r="CY142">
            <v>4.82364452495055</v>
          </cell>
          <cell r="CZ142">
            <v>4.94022841438739</v>
          </cell>
          <cell r="DA142">
            <v>4.93624810674338</v>
          </cell>
        </row>
        <row r="143">
          <cell r="A143">
            <v>5868.8149255881</v>
          </cell>
          <cell r="B143">
            <v>5615.0022175414</v>
          </cell>
          <cell r="C143">
            <v>4844.33161222507</v>
          </cell>
          <cell r="D143">
            <v>4941.38405491621</v>
          </cell>
          <cell r="E143">
            <v>6174.30624195822</v>
          </cell>
          <cell r="F143">
            <v>5997.64472307118</v>
          </cell>
          <cell r="G143">
            <v>5683.51281573398</v>
          </cell>
          <cell r="H143">
            <v>7254.89238112656</v>
          </cell>
          <cell r="I143">
            <v>6557.58864450209</v>
          </cell>
          <cell r="J143">
            <v>7715.79372280752</v>
          </cell>
          <cell r="K143">
            <v>7488.92520274329</v>
          </cell>
          <cell r="L143">
            <v>7255.1082787482</v>
          </cell>
          <cell r="M143">
            <v>6996.2920741745</v>
          </cell>
          <cell r="N143">
            <v>8025.75629457514</v>
          </cell>
          <cell r="O143">
            <v>6217.60271349474</v>
          </cell>
        </row>
        <row r="143">
          <cell r="Z143">
            <v>6721.29550641932</v>
          </cell>
          <cell r="AA143">
            <v>6430.6149796526</v>
          </cell>
          <cell r="AB143">
            <v>5965.59123106499</v>
          </cell>
          <cell r="AC143">
            <v>6085.10724429797</v>
          </cell>
          <cell r="AD143">
            <v>7603.39921445172</v>
          </cell>
          <cell r="AE143">
            <v>5997.64472307118</v>
          </cell>
          <cell r="AF143">
            <v>5683.51281573398</v>
          </cell>
          <cell r="AG143">
            <v>7254.89238112656</v>
          </cell>
          <cell r="AH143">
            <v>6557.58864450209</v>
          </cell>
          <cell r="AI143">
            <v>7715.79372280752</v>
          </cell>
          <cell r="AJ143">
            <v>7488.92520274329</v>
          </cell>
          <cell r="AK143">
            <v>7255.1082787482</v>
          </cell>
          <cell r="AL143">
            <v>6996.2920741745</v>
          </cell>
          <cell r="AM143">
            <v>8025.75629457514</v>
          </cell>
          <cell r="AN143">
            <v>6217.60271349474</v>
          </cell>
        </row>
        <row r="143"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3">
          <cell r="BX143">
            <v>3.86278890614435</v>
          </cell>
          <cell r="BY143">
            <v>3.54701961088523</v>
          </cell>
          <cell r="BZ143">
            <v>3.38041223584452</v>
          </cell>
          <cell r="CA143">
            <v>3.42622380587752</v>
          </cell>
          <cell r="CB143">
            <v>4.34088900234087</v>
          </cell>
          <cell r="CC143">
            <v>3.28655764690641</v>
          </cell>
          <cell r="CD143">
            <v>3.26315096715133</v>
          </cell>
          <cell r="CE143">
            <v>4.06116915725646</v>
          </cell>
          <cell r="CF143">
            <v>3.81890642223197</v>
          </cell>
          <cell r="CG143">
            <v>4.32259746468163</v>
          </cell>
          <cell r="CH143">
            <v>4.24678024507961</v>
          </cell>
          <cell r="CI143">
            <v>4.09637715353415</v>
          </cell>
          <cell r="CJ143">
            <v>3.9444834664899</v>
          </cell>
          <cell r="CK143">
            <v>4.54679628892894</v>
          </cell>
          <cell r="CL143">
            <v>3.5630552256149</v>
          </cell>
          <cell r="CM143">
            <v>4.76715365094743</v>
          </cell>
          <cell r="CN143">
            <v>4.9670216589324</v>
          </cell>
          <cell r="CO143">
            <v>4.83493858862997</v>
          </cell>
          <cell r="CP143">
            <v>4.86586038778541</v>
          </cell>
          <cell r="CQ143">
            <v>4.79883975685436</v>
          </cell>
          <cell r="CR143">
            <v>4.99973075669221</v>
          </cell>
          <cell r="CS143">
            <v>4.77185032046057</v>
          </cell>
          <cell r="CT143">
            <v>4.89425993177937</v>
          </cell>
          <cell r="CU143">
            <v>4.70448717510256</v>
          </cell>
          <cell r="CV143">
            <v>4.89038386227831</v>
          </cell>
          <cell r="CW143">
            <v>4.8313315290941</v>
          </cell>
          <cell r="CX143">
            <v>4.85233860015134</v>
          </cell>
          <cell r="CY143">
            <v>4.85942548719722</v>
          </cell>
          <cell r="CZ143">
            <v>4.83601463811667</v>
          </cell>
          <cell r="DA143">
            <v>4.7808767766819</v>
          </cell>
        </row>
        <row r="144">
          <cell r="A144">
            <v>6641.10541993444</v>
          </cell>
          <cell r="B144">
            <v>5943.9914780505</v>
          </cell>
          <cell r="C144">
            <v>4771.37769784041</v>
          </cell>
          <cell r="D144">
            <v>4853.95798878869</v>
          </cell>
          <cell r="E144">
            <v>5896.65393082879</v>
          </cell>
          <cell r="F144">
            <v>7810.10555378104</v>
          </cell>
          <cell r="G144">
            <v>6369.76275787691</v>
          </cell>
          <cell r="H144">
            <v>7493.23570836144</v>
          </cell>
          <cell r="I144">
            <v>6613.12843157913</v>
          </cell>
          <cell r="J144">
            <v>5905.23046307634</v>
          </cell>
          <cell r="K144">
            <v>6745.16607613794</v>
          </cell>
          <cell r="L144">
            <v>8178.29469179159</v>
          </cell>
          <cell r="M144">
            <v>6258.44620513992</v>
          </cell>
          <cell r="N144">
            <v>7336.44308954555</v>
          </cell>
          <cell r="O144">
            <v>7412.28771227164</v>
          </cell>
        </row>
        <row r="144">
          <cell r="Z144">
            <v>7605.76582881244</v>
          </cell>
          <cell r="AA144">
            <v>6807.3919041862</v>
          </cell>
          <cell r="AB144">
            <v>5875.75154485797</v>
          </cell>
          <cell r="AC144">
            <v>5977.44571011633</v>
          </cell>
          <cell r="AD144">
            <v>7261.48203677984</v>
          </cell>
          <cell r="AE144">
            <v>7810.10555378104</v>
          </cell>
          <cell r="AF144">
            <v>6369.76275787691</v>
          </cell>
          <cell r="AG144">
            <v>7493.23570836144</v>
          </cell>
          <cell r="AH144">
            <v>6613.12843157913</v>
          </cell>
          <cell r="AI144">
            <v>5905.23046307634</v>
          </cell>
          <cell r="AJ144">
            <v>6745.16607613794</v>
          </cell>
          <cell r="AK144">
            <v>8178.29469179159</v>
          </cell>
          <cell r="AL144">
            <v>6258.44620513992</v>
          </cell>
          <cell r="AM144">
            <v>7336.44308954555</v>
          </cell>
          <cell r="AN144">
            <v>7412.28771227164</v>
          </cell>
        </row>
        <row r="144"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4">
          <cell r="BX144">
            <v>4.46807111001541</v>
          </cell>
          <cell r="BY144">
            <v>3.78322422454909</v>
          </cell>
          <cell r="BZ144">
            <v>3.29612563775843</v>
          </cell>
          <cell r="CA144">
            <v>3.3945163615737</v>
          </cell>
          <cell r="CB144">
            <v>4.0712356484951</v>
          </cell>
          <cell r="CC144">
            <v>4.37122489864885</v>
          </cell>
          <cell r="CD144">
            <v>3.50064926045441</v>
          </cell>
          <cell r="CE144">
            <v>4.06728832749729</v>
          </cell>
          <cell r="CF144">
            <v>3.70748287589329</v>
          </cell>
          <cell r="CG144">
            <v>3.46089771948549</v>
          </cell>
          <cell r="CH144">
            <v>3.68199305153232</v>
          </cell>
          <cell r="CI144">
            <v>4.57262334628361</v>
          </cell>
          <cell r="CJ144">
            <v>3.56865464764164</v>
          </cell>
          <cell r="CK144">
            <v>4.1614930200776</v>
          </cell>
          <cell r="CL144">
            <v>4.1874455017614</v>
          </cell>
          <cell r="CM144">
            <v>4.66369359090488</v>
          </cell>
          <cell r="CN144">
            <v>4.9297603503306</v>
          </cell>
          <cell r="CO144">
            <v>4.88390043557764</v>
          </cell>
          <cell r="CP144">
            <v>4.82441733813521</v>
          </cell>
          <cell r="CQ144">
            <v>4.88659292934744</v>
          </cell>
          <cell r="CR144">
            <v>4.8950923273309</v>
          </cell>
          <cell r="CS144">
            <v>4.98519089394172</v>
          </cell>
          <cell r="CT144">
            <v>5.04744469695678</v>
          </cell>
          <cell r="CU144">
            <v>4.88691672841583</v>
          </cell>
          <cell r="CV144">
            <v>4.67471589997598</v>
          </cell>
          <cell r="CW144">
            <v>5.01899563613284</v>
          </cell>
          <cell r="CX144">
            <v>4.90009456935415</v>
          </cell>
          <cell r="CY144">
            <v>4.80473165724197</v>
          </cell>
          <cell r="CZ144">
            <v>4.82995982066357</v>
          </cell>
          <cell r="DA144">
            <v>4.84964820660361</v>
          </cell>
        </row>
        <row r="145">
          <cell r="A145">
            <v>6659.09783451724</v>
          </cell>
          <cell r="B145">
            <v>4824.26460410597</v>
          </cell>
          <cell r="C145">
            <v>5092.92794455486</v>
          </cell>
          <cell r="D145">
            <v>5022.54941388657</v>
          </cell>
          <cell r="E145">
            <v>4132.55105156219</v>
          </cell>
          <cell r="F145">
            <v>6243.63721897184</v>
          </cell>
          <cell r="G145">
            <v>6365.14883845772</v>
          </cell>
          <cell r="H145">
            <v>6256.76899649977</v>
          </cell>
          <cell r="I145">
            <v>6554.5084245525</v>
          </cell>
          <cell r="J145">
            <v>6263.21076659712</v>
          </cell>
          <cell r="K145">
            <v>7107.22616101538</v>
          </cell>
          <cell r="L145">
            <v>6772.82102197862</v>
          </cell>
          <cell r="M145">
            <v>7562.41155719352</v>
          </cell>
          <cell r="N145">
            <v>7397.51764970251</v>
          </cell>
          <cell r="O145">
            <v>8065.84866604668</v>
          </cell>
        </row>
        <row r="145">
          <cell r="Z145">
            <v>7626.37174956787</v>
          </cell>
          <cell r="AA145">
            <v>5525.01798343998</v>
          </cell>
          <cell r="AB145">
            <v>6271.72718932163</v>
          </cell>
          <cell r="AC145">
            <v>6185.05898016138</v>
          </cell>
          <cell r="AD145">
            <v>5089.06331947087</v>
          </cell>
          <cell r="AE145">
            <v>6243.63721897184</v>
          </cell>
          <cell r="AF145">
            <v>6365.14883845772</v>
          </cell>
          <cell r="AG145">
            <v>6256.76899649977</v>
          </cell>
          <cell r="AH145">
            <v>6554.5084245525</v>
          </cell>
          <cell r="AI145">
            <v>6263.21076659712</v>
          </cell>
          <cell r="AJ145">
            <v>7107.22616101538</v>
          </cell>
          <cell r="AK145">
            <v>6772.82102197862</v>
          </cell>
          <cell r="AL145">
            <v>7562.41155719352</v>
          </cell>
          <cell r="AM145">
            <v>7397.51764970251</v>
          </cell>
          <cell r="AN145">
            <v>8065.84866604668</v>
          </cell>
        </row>
        <row r="145"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5">
          <cell r="BX145">
            <v>4.12478841252014</v>
          </cell>
          <cell r="BY145">
            <v>3.11983096569651</v>
          </cell>
          <cell r="BZ145">
            <v>3.50128960977723</v>
          </cell>
          <cell r="CA145">
            <v>3.47629784938865</v>
          </cell>
          <cell r="CB145">
            <v>2.89449411683906</v>
          </cell>
          <cell r="CC145">
            <v>3.4489752216611</v>
          </cell>
          <cell r="CD145">
            <v>3.55820893762241</v>
          </cell>
          <cell r="CE145">
            <v>3.53848661873367</v>
          </cell>
          <cell r="CF145">
            <v>3.70892130573449</v>
          </cell>
          <cell r="CG145">
            <v>3.49838496184647</v>
          </cell>
          <cell r="CH145">
            <v>4.00627427062139</v>
          </cell>
          <cell r="CI145">
            <v>3.81607191264694</v>
          </cell>
          <cell r="CJ145">
            <v>4.15080805358536</v>
          </cell>
          <cell r="CK145">
            <v>4.20248230941129</v>
          </cell>
          <cell r="CL145">
            <v>4.48333996584779</v>
          </cell>
          <cell r="CM145">
            <v>5.06551296388376</v>
          </cell>
          <cell r="CN145">
            <v>4.85187682842589</v>
          </cell>
          <cell r="CO145">
            <v>4.90756724874661</v>
          </cell>
          <cell r="CP145">
            <v>4.87454407047295</v>
          </cell>
          <cell r="CQ145">
            <v>4.81695200218722</v>
          </cell>
          <cell r="CR145">
            <v>4.95969216798398</v>
          </cell>
          <cell r="CS145">
            <v>4.90099492376427</v>
          </cell>
          <cell r="CT145">
            <v>4.84439669105128</v>
          </cell>
          <cell r="CU145">
            <v>4.84171969347969</v>
          </cell>
          <cell r="CV145">
            <v>4.90497236280823</v>
          </cell>
          <cell r="CW145">
            <v>4.8603393528802</v>
          </cell>
          <cell r="CX145">
            <v>4.86250638289136</v>
          </cell>
          <cell r="CY145">
            <v>4.99154273232087</v>
          </cell>
          <cell r="CZ145">
            <v>4.822666736189</v>
          </cell>
          <cell r="DA145">
            <v>4.92896271345706</v>
          </cell>
        </row>
        <row r="146">
          <cell r="A146">
            <v>6564.80108455615</v>
          </cell>
          <cell r="B146">
            <v>5449.28067546441</v>
          </cell>
          <cell r="C146">
            <v>4363.74161036858</v>
          </cell>
          <cell r="D146">
            <v>5457.44478974496</v>
          </cell>
          <cell r="E146">
            <v>5069.32992343492</v>
          </cell>
          <cell r="F146">
            <v>6545.30933983283</v>
          </cell>
          <cell r="G146">
            <v>7052.96209986277</v>
          </cell>
          <cell r="H146">
            <v>6959.87626549797</v>
          </cell>
          <cell r="I146">
            <v>5898.64711793486</v>
          </cell>
          <cell r="J146">
            <v>6418.09521509981</v>
          </cell>
          <cell r="K146">
            <v>6568.28446897725</v>
          </cell>
          <cell r="L146">
            <v>7452.26003000651</v>
          </cell>
          <cell r="M146">
            <v>7343.82552660632</v>
          </cell>
          <cell r="N146">
            <v>7126.20940701962</v>
          </cell>
          <cell r="O146">
            <v>7414.11712796749</v>
          </cell>
        </row>
        <row r="146">
          <cell r="Z146">
            <v>7518.37783089443</v>
          </cell>
          <cell r="AA146">
            <v>6240.82138925967</v>
          </cell>
          <cell r="AB146">
            <v>5373.76479755299</v>
          </cell>
          <cell r="AC146">
            <v>6720.61439798296</v>
          </cell>
          <cell r="AD146">
            <v>6242.66721590686</v>
          </cell>
          <cell r="AE146">
            <v>6545.30933983283</v>
          </cell>
          <cell r="AF146">
            <v>7052.96209986277</v>
          </cell>
          <cell r="AG146">
            <v>6959.87626549797</v>
          </cell>
          <cell r="AH146">
            <v>5898.64711793486</v>
          </cell>
          <cell r="AI146">
            <v>6418.09521509981</v>
          </cell>
          <cell r="AJ146">
            <v>6568.28446897725</v>
          </cell>
          <cell r="AK146">
            <v>7452.26003000651</v>
          </cell>
          <cell r="AL146">
            <v>7343.82552660632</v>
          </cell>
          <cell r="AM146">
            <v>7126.20940701962</v>
          </cell>
          <cell r="AN146">
            <v>7414.11712796749</v>
          </cell>
        </row>
        <row r="146"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6">
          <cell r="BX146">
            <v>4.17297872202357</v>
          </cell>
          <cell r="BY146">
            <v>3.56647545226135</v>
          </cell>
          <cell r="BZ146">
            <v>2.91570004454073</v>
          </cell>
          <cell r="CA146">
            <v>3.71517178591527</v>
          </cell>
          <cell r="CB146">
            <v>3.53391290109396</v>
          </cell>
          <cell r="CC146">
            <v>3.73703431632178</v>
          </cell>
          <cell r="CD146">
            <v>3.96067040479678</v>
          </cell>
          <cell r="CE146">
            <v>3.96282987340221</v>
          </cell>
          <cell r="CF146">
            <v>3.38629853329851</v>
          </cell>
          <cell r="CG146">
            <v>3.5842672711646</v>
          </cell>
          <cell r="CH146">
            <v>3.71111555807686</v>
          </cell>
          <cell r="CI146">
            <v>4.18620056839076</v>
          </cell>
          <cell r="CJ146">
            <v>4.21305077359318</v>
          </cell>
          <cell r="CK146">
            <v>4.11038234868687</v>
          </cell>
          <cell r="CL146">
            <v>4.15441604937245</v>
          </cell>
          <cell r="CM146">
            <v>4.93611321773515</v>
          </cell>
          <cell r="CN146">
            <v>4.7941282707136</v>
          </cell>
          <cell r="CO146">
            <v>5.0494368611522</v>
          </cell>
          <cell r="CP146">
            <v>4.95606751107972</v>
          </cell>
          <cell r="CQ146">
            <v>4.8397338390839</v>
          </cell>
          <cell r="CR146">
            <v>4.79855223094567</v>
          </cell>
          <cell r="CS146">
            <v>4.87876593110047</v>
          </cell>
          <cell r="CT146">
            <v>4.81175189478388</v>
          </cell>
          <cell r="CU146">
            <v>4.77237221601258</v>
          </cell>
          <cell r="CV146">
            <v>4.90583463141393</v>
          </cell>
          <cell r="CW146">
            <v>4.84902710071673</v>
          </cell>
          <cell r="CX146">
            <v>4.87725096625979</v>
          </cell>
          <cell r="CY146">
            <v>4.77565332514328</v>
          </cell>
          <cell r="CZ146">
            <v>4.74988936134667</v>
          </cell>
          <cell r="DA146">
            <v>4.88941151397986</v>
          </cell>
        </row>
        <row r="147">
          <cell r="A147">
            <v>6527.93994807077</v>
          </cell>
          <cell r="B147">
            <v>6743.36789605049</v>
          </cell>
          <cell r="C147">
            <v>5739.17775523137</v>
          </cell>
          <cell r="D147">
            <v>4648.28655460211</v>
          </cell>
          <cell r="E147">
            <v>4732.07151221432</v>
          </cell>
          <cell r="F147">
            <v>6606.5328463745</v>
          </cell>
          <cell r="G147">
            <v>6846.94222557471</v>
          </cell>
          <cell r="H147">
            <v>6968.03825601828</v>
          </cell>
          <cell r="I147">
            <v>6749.74100172501</v>
          </cell>
          <cell r="J147">
            <v>6304.5911711567</v>
          </cell>
          <cell r="K147">
            <v>6753.16234452709</v>
          </cell>
          <cell r="L147">
            <v>7666.6571421889</v>
          </cell>
          <cell r="M147">
            <v>8366.83783627776</v>
          </cell>
          <cell r="N147">
            <v>7571.74608433268</v>
          </cell>
          <cell r="O147">
            <v>6627.50968433732</v>
          </cell>
        </row>
        <row r="147">
          <cell r="Z147">
            <v>7476.16239316774</v>
          </cell>
          <cell r="AA147">
            <v>7722.8825431592</v>
          </cell>
          <cell r="AB147">
            <v>7067.55673037124</v>
          </cell>
          <cell r="AC147">
            <v>5724.16996384666</v>
          </cell>
          <cell r="AD147">
            <v>5827.34762558336</v>
          </cell>
          <cell r="AE147">
            <v>6606.5328463745</v>
          </cell>
          <cell r="AF147">
            <v>6846.94222557471</v>
          </cell>
          <cell r="AG147">
            <v>6968.03825601828</v>
          </cell>
          <cell r="AH147">
            <v>6749.74100172501</v>
          </cell>
          <cell r="AI147">
            <v>6304.5911711567</v>
          </cell>
          <cell r="AJ147">
            <v>6753.16234452709</v>
          </cell>
          <cell r="AK147">
            <v>7666.6571421889</v>
          </cell>
          <cell r="AL147">
            <v>8366.83783627776</v>
          </cell>
          <cell r="AM147">
            <v>7571.74608433268</v>
          </cell>
          <cell r="AN147">
            <v>6627.50968433732</v>
          </cell>
        </row>
        <row r="147"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7">
          <cell r="BX147">
            <v>4.29811332431641</v>
          </cell>
          <cell r="BY147">
            <v>4.28424381516973</v>
          </cell>
          <cell r="BZ147">
            <v>3.92494804023421</v>
          </cell>
          <cell r="CA147">
            <v>3.32529736113762</v>
          </cell>
          <cell r="CB147">
            <v>3.31910616843179</v>
          </cell>
          <cell r="CC147">
            <v>3.63340066019136</v>
          </cell>
          <cell r="CD147">
            <v>3.8097944319764</v>
          </cell>
          <cell r="CE147">
            <v>3.98118364068518</v>
          </cell>
          <cell r="CF147">
            <v>3.6993105945054</v>
          </cell>
          <cell r="CG147">
            <v>3.67144231658016</v>
          </cell>
          <cell r="CH147">
            <v>3.69215566487185</v>
          </cell>
          <cell r="CI147">
            <v>4.29837603878394</v>
          </cell>
          <cell r="CJ147">
            <v>4.69746839228943</v>
          </cell>
          <cell r="CK147">
            <v>4.23574439938086</v>
          </cell>
          <cell r="CL147">
            <v>3.85605730798393</v>
          </cell>
          <cell r="CM147">
            <v>4.76549479924844</v>
          </cell>
          <cell r="CN147">
            <v>4.93869705433349</v>
          </cell>
          <cell r="CO147">
            <v>4.93335680518953</v>
          </cell>
          <cell r="CP147">
            <v>4.71616692644628</v>
          </cell>
          <cell r="CQ147">
            <v>4.81013114685802</v>
          </cell>
          <cell r="CR147">
            <v>4.98158383367329</v>
          </cell>
          <cell r="CS147">
            <v>4.92382099833164</v>
          </cell>
          <cell r="CT147">
            <v>4.79518592782811</v>
          </cell>
          <cell r="CU147">
            <v>4.99888847616185</v>
          </cell>
          <cell r="CV147">
            <v>4.70465038922528</v>
          </cell>
          <cell r="CW147">
            <v>5.01111446046848</v>
          </cell>
          <cell r="CX147">
            <v>4.88662227921977</v>
          </cell>
          <cell r="CY147">
            <v>4.87982919154679</v>
          </cell>
          <cell r="CZ147">
            <v>4.89748857913187</v>
          </cell>
          <cell r="DA147">
            <v>4.70884100747448</v>
          </cell>
        </row>
        <row r="148">
          <cell r="A148">
            <v>6079.56903747302</v>
          </cell>
          <cell r="B148">
            <v>5017.65650070521</v>
          </cell>
          <cell r="C148">
            <v>4596.01368064424</v>
          </cell>
          <cell r="D148">
            <v>4249.65770703722</v>
          </cell>
          <cell r="E148">
            <v>5058.5523544038</v>
          </cell>
          <cell r="F148">
            <v>5485.88104954515</v>
          </cell>
          <cell r="G148">
            <v>6789.27492095826</v>
          </cell>
          <cell r="H148">
            <v>7211.17819258269</v>
          </cell>
          <cell r="I148">
            <v>6926.83782809927</v>
          </cell>
          <cell r="J148">
            <v>6628.60311405167</v>
          </cell>
          <cell r="K148">
            <v>6185.62574556474</v>
          </cell>
          <cell r="L148">
            <v>6050.84271778551</v>
          </cell>
          <cell r="M148">
            <v>6196.848499203</v>
          </cell>
          <cell r="N148">
            <v>6712.73898179862</v>
          </cell>
          <cell r="O148">
            <v>7637.56977985319</v>
          </cell>
        </row>
        <row r="148">
          <cell r="Z148">
            <v>6962.6629175802</v>
          </cell>
          <cell r="AA148">
            <v>5746.50121337165</v>
          </cell>
          <cell r="AB148">
            <v>5659.79811165581</v>
          </cell>
          <cell r="AC148">
            <v>5233.27525476411</v>
          </cell>
          <cell r="AD148">
            <v>6229.39509160761</v>
          </cell>
          <cell r="AE148">
            <v>5485.88104954515</v>
          </cell>
          <cell r="AF148">
            <v>6789.27492095826</v>
          </cell>
          <cell r="AG148">
            <v>7211.17819258269</v>
          </cell>
          <cell r="AH148">
            <v>6926.83782809927</v>
          </cell>
          <cell r="AI148">
            <v>6628.60311405167</v>
          </cell>
          <cell r="AJ148">
            <v>6185.62574556474</v>
          </cell>
          <cell r="AK148">
            <v>6050.84271778551</v>
          </cell>
          <cell r="AL148">
            <v>6196.848499203</v>
          </cell>
          <cell r="AM148">
            <v>6712.73898179862</v>
          </cell>
          <cell r="AN148">
            <v>7637.56977985319</v>
          </cell>
        </row>
        <row r="148"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8">
          <cell r="BX148">
            <v>3.96176766940513</v>
          </cell>
          <cell r="BY148">
            <v>3.28665525699366</v>
          </cell>
          <cell r="BZ148">
            <v>3.12302383854342</v>
          </cell>
          <cell r="CA148">
            <v>2.96432656416959</v>
          </cell>
          <cell r="CB148">
            <v>3.5188434220378</v>
          </cell>
          <cell r="CC148">
            <v>3.14522130957642</v>
          </cell>
          <cell r="CD148">
            <v>3.84236414689341</v>
          </cell>
          <cell r="CE148">
            <v>4.01506474839985</v>
          </cell>
          <cell r="CF148">
            <v>3.92498076654255</v>
          </cell>
          <cell r="CG148">
            <v>3.6911895883474</v>
          </cell>
          <cell r="CH148">
            <v>3.54036774601716</v>
          </cell>
          <cell r="CI148">
            <v>3.44385593724397</v>
          </cell>
          <cell r="CJ148">
            <v>3.66117065434943</v>
          </cell>
          <cell r="CK148">
            <v>3.69484168971401</v>
          </cell>
          <cell r="CL148">
            <v>4.26371524246369</v>
          </cell>
          <cell r="CM148">
            <v>4.81496907620343</v>
          </cell>
          <cell r="CN148">
            <v>4.79023131715534</v>
          </cell>
          <cell r="CO148">
            <v>4.96515460591214</v>
          </cell>
          <cell r="CP148">
            <v>4.83676144096754</v>
          </cell>
          <cell r="CQ148">
            <v>4.85012653888831</v>
          </cell>
          <cell r="CR148">
            <v>4.77861797797256</v>
          </cell>
          <cell r="CS148">
            <v>4.84096574322444</v>
          </cell>
          <cell r="CT148">
            <v>4.92063112812616</v>
          </cell>
          <cell r="CU148">
            <v>4.83509067024565</v>
          </cell>
          <cell r="CV148">
            <v>4.91997391144156</v>
          </cell>
          <cell r="CW148">
            <v>4.78676823048319</v>
          </cell>
          <cell r="CX148">
            <v>4.81368895322341</v>
          </cell>
          <cell r="CY148">
            <v>4.63722364346355</v>
          </cell>
          <cell r="CZ148">
            <v>4.97749761640839</v>
          </cell>
          <cell r="DA148">
            <v>4.90765623921817</v>
          </cell>
        </row>
        <row r="149">
          <cell r="A149">
            <v>5908.41852745889</v>
          </cell>
          <cell r="B149">
            <v>5860.75144080014</v>
          </cell>
          <cell r="C149">
            <v>5367.76351187091</v>
          </cell>
          <cell r="D149">
            <v>4291.75614734868</v>
          </cell>
          <cell r="E149">
            <v>5051.00371816371</v>
          </cell>
          <cell r="F149">
            <v>5906.85141666213</v>
          </cell>
          <cell r="G149">
            <v>5935.94718392747</v>
          </cell>
          <cell r="H149">
            <v>6669.38803771069</v>
          </cell>
          <cell r="I149">
            <v>7006.91860256052</v>
          </cell>
          <cell r="J149">
            <v>6001.37391975774</v>
          </cell>
          <cell r="K149">
            <v>5958.40112396091</v>
          </cell>
          <cell r="L149">
            <v>6046.48931065153</v>
          </cell>
          <cell r="M149">
            <v>7485.82770262369</v>
          </cell>
          <cell r="N149">
            <v>6696.63158703246</v>
          </cell>
          <cell r="O149">
            <v>7819.99449150545</v>
          </cell>
        </row>
        <row r="149">
          <cell r="Z149">
            <v>6766.65176908346</v>
          </cell>
          <cell r="AA149">
            <v>6712.060752085</v>
          </cell>
          <cell r="AB149">
            <v>6610.17566510885</v>
          </cell>
          <cell r="AC149">
            <v>5285.1177185892</v>
          </cell>
          <cell r="AD149">
            <v>6220.09926263365</v>
          </cell>
          <cell r="AE149">
            <v>5906.85141666213</v>
          </cell>
          <cell r="AF149">
            <v>5935.94718392747</v>
          </cell>
          <cell r="AG149">
            <v>6669.38803771069</v>
          </cell>
          <cell r="AH149">
            <v>7006.91860256052</v>
          </cell>
          <cell r="AI149">
            <v>6001.37391975774</v>
          </cell>
          <cell r="AJ149">
            <v>5958.40112396091</v>
          </cell>
          <cell r="AK149">
            <v>6046.48931065153</v>
          </cell>
          <cell r="AL149">
            <v>7485.82770262369</v>
          </cell>
          <cell r="AM149">
            <v>6696.63158703246</v>
          </cell>
          <cell r="AN149">
            <v>7819.99449150545</v>
          </cell>
        </row>
        <row r="149"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49">
          <cell r="BX149">
            <v>3.65623359107711</v>
          </cell>
          <cell r="BY149">
            <v>3.79979223902615</v>
          </cell>
          <cell r="BZ149">
            <v>3.78035573077741</v>
          </cell>
          <cell r="CA149">
            <v>3.07290828305636</v>
          </cell>
          <cell r="CB149">
            <v>3.50117656231971</v>
          </cell>
          <cell r="CC149">
            <v>3.33349084046955</v>
          </cell>
          <cell r="CD149">
            <v>3.39580319681987</v>
          </cell>
          <cell r="CE149">
            <v>3.65910917910728</v>
          </cell>
          <cell r="CF149">
            <v>3.94289741679637</v>
          </cell>
          <cell r="CG149">
            <v>3.47418388976104</v>
          </cell>
          <cell r="CH149">
            <v>3.40183937638454</v>
          </cell>
          <cell r="CI149">
            <v>3.39996433590094</v>
          </cell>
          <cell r="CJ149">
            <v>4.03644771194888</v>
          </cell>
          <cell r="CK149">
            <v>3.68645845518175</v>
          </cell>
          <cell r="CL149">
            <v>4.44128716832659</v>
          </cell>
          <cell r="CM149">
            <v>5.07045611509472</v>
          </cell>
          <cell r="CN149">
            <v>4.83952973825535</v>
          </cell>
          <cell r="CO149">
            <v>4.79057305848898</v>
          </cell>
          <cell r="CP149">
            <v>4.71207508903436</v>
          </cell>
          <cell r="CQ149">
            <v>4.8673260372625</v>
          </cell>
          <cell r="CR149">
            <v>4.85471697408897</v>
          </cell>
          <cell r="CS149">
            <v>4.78910821813571</v>
          </cell>
          <cell r="CT149">
            <v>4.99364602129359</v>
          </cell>
          <cell r="CU149">
            <v>4.86876406814733</v>
          </cell>
          <cell r="CV149">
            <v>4.73265689146764</v>
          </cell>
          <cell r="CW149">
            <v>4.79869412833309</v>
          </cell>
          <cell r="CX149">
            <v>4.87232291346422</v>
          </cell>
          <cell r="CY149">
            <v>5.08098170893618</v>
          </cell>
          <cell r="CZ149">
            <v>4.97684595606786</v>
          </cell>
          <cell r="DA149">
            <v>4.82397143676552</v>
          </cell>
        </row>
        <row r="150">
          <cell r="A150">
            <v>6890.42901570409</v>
          </cell>
          <cell r="B150">
            <v>5999.06187660392</v>
          </cell>
          <cell r="C150">
            <v>3433.31342806925</v>
          </cell>
          <cell r="D150">
            <v>5266.53318836799</v>
          </cell>
          <cell r="E150">
            <v>5205.78077832188</v>
          </cell>
          <cell r="F150">
            <v>5727.57197582039</v>
          </cell>
          <cell r="G150">
            <v>5847.73808027962</v>
          </cell>
          <cell r="H150">
            <v>5948.52858404306</v>
          </cell>
          <cell r="I150">
            <v>6420.80515417804</v>
          </cell>
          <cell r="J150">
            <v>6522.24958965092</v>
          </cell>
          <cell r="K150">
            <v>5621.56762993597</v>
          </cell>
          <cell r="L150">
            <v>7822.70381591315</v>
          </cell>
          <cell r="M150">
            <v>6976.72409777834</v>
          </cell>
          <cell r="N150">
            <v>6125.26125361966</v>
          </cell>
          <cell r="O150">
            <v>7240.59942364846</v>
          </cell>
        </row>
        <row r="150">
          <cell r="Z150">
            <v>7891.30517280921</v>
          </cell>
          <cell r="AA150">
            <v>6870.4616085519</v>
          </cell>
          <cell r="AB150">
            <v>4227.98150900739</v>
          </cell>
          <cell r="AC150">
            <v>6485.5147668576</v>
          </cell>
          <cell r="AD150">
            <v>6410.70072156754</v>
          </cell>
          <cell r="AE150">
            <v>5727.57197582039</v>
          </cell>
          <cell r="AF150">
            <v>5847.73808027962</v>
          </cell>
          <cell r="AG150">
            <v>5948.52858404306</v>
          </cell>
          <cell r="AH150">
            <v>6420.80515417804</v>
          </cell>
          <cell r="AI150">
            <v>6522.24958965092</v>
          </cell>
          <cell r="AJ150">
            <v>5621.56762993597</v>
          </cell>
          <cell r="AK150">
            <v>7822.70381591315</v>
          </cell>
          <cell r="AL150">
            <v>6976.72409777834</v>
          </cell>
          <cell r="AM150">
            <v>6125.26125361966</v>
          </cell>
          <cell r="AN150">
            <v>7240.59942364846</v>
          </cell>
        </row>
        <row r="150"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0">
          <cell r="BX150">
            <v>4.49715446101795</v>
          </cell>
          <cell r="BY150">
            <v>3.88615485221966</v>
          </cell>
          <cell r="BZ150">
            <v>2.45782281538495</v>
          </cell>
          <cell r="CA150">
            <v>3.67065339817159</v>
          </cell>
          <cell r="CB150">
            <v>3.59819929083202</v>
          </cell>
          <cell r="CC150">
            <v>3.20956326512704</v>
          </cell>
          <cell r="CD150">
            <v>3.30039555622955</v>
          </cell>
          <cell r="CE150">
            <v>3.31763582986413</v>
          </cell>
          <cell r="CF150">
            <v>3.59882846992345</v>
          </cell>
          <cell r="CG150">
            <v>3.62970859360153</v>
          </cell>
          <cell r="CH150">
            <v>3.12241197301385</v>
          </cell>
          <cell r="CI150">
            <v>4.44820795682083</v>
          </cell>
          <cell r="CJ150">
            <v>3.9459809247267</v>
          </cell>
          <cell r="CK150">
            <v>3.46453361843272</v>
          </cell>
          <cell r="CL150">
            <v>4.12056492225091</v>
          </cell>
          <cell r="CM150">
            <v>4.80748757008143</v>
          </cell>
          <cell r="CN150">
            <v>4.84365219734669</v>
          </cell>
          <cell r="CO150">
            <v>4.71291539450033</v>
          </cell>
          <cell r="CP150">
            <v>4.84070046403178</v>
          </cell>
          <cell r="CQ150">
            <v>4.88120923859993</v>
          </cell>
          <cell r="CR150">
            <v>4.88913185991527</v>
          </cell>
          <cell r="CS150">
            <v>4.8543272910739</v>
          </cell>
          <cell r="CT150">
            <v>4.91233499461175</v>
          </cell>
          <cell r="CU150">
            <v>4.88804819256147</v>
          </cell>
          <cell r="CV150">
            <v>4.92303348799064</v>
          </cell>
          <cell r="CW150">
            <v>4.93258265841308</v>
          </cell>
          <cell r="CX150">
            <v>4.81813473136153</v>
          </cell>
          <cell r="CY150">
            <v>4.84399518428409</v>
          </cell>
          <cell r="CZ150">
            <v>4.84380858418148</v>
          </cell>
          <cell r="DA150">
            <v>4.81420850519956</v>
          </cell>
        </row>
        <row r="151">
          <cell r="A151">
            <v>6816.36950707855</v>
          </cell>
          <cell r="B151">
            <v>5499.66345935412</v>
          </cell>
          <cell r="C151">
            <v>5120.9556078289</v>
          </cell>
          <cell r="D151">
            <v>5220.54906487049</v>
          </cell>
          <cell r="E151">
            <v>5655.57826328843</v>
          </cell>
          <cell r="F151">
            <v>6774.03544757983</v>
          </cell>
          <cell r="G151">
            <v>6385.47028957958</v>
          </cell>
          <cell r="H151">
            <v>6611.84775647761</v>
          </cell>
          <cell r="I151">
            <v>7396.75023736942</v>
          </cell>
          <cell r="J151">
            <v>7556.39097038027</v>
          </cell>
          <cell r="K151">
            <v>6807.53032630234</v>
          </cell>
          <cell r="L151">
            <v>7470.40322703875</v>
          </cell>
          <cell r="M151">
            <v>6512.13981240506</v>
          </cell>
          <cell r="N151">
            <v>7713.02882951852</v>
          </cell>
          <cell r="O151">
            <v>8728.3275853328</v>
          </cell>
        </row>
        <row r="151">
          <cell r="Z151">
            <v>7806.48807619875</v>
          </cell>
          <cell r="AA151">
            <v>6298.52257480606</v>
          </cell>
          <cell r="AB151">
            <v>6306.24208128999</v>
          </cell>
          <cell r="AC151">
            <v>6428.88724713691</v>
          </cell>
          <cell r="AD151">
            <v>6964.60746182866</v>
          </cell>
          <cell r="AE151">
            <v>6774.03544757983</v>
          </cell>
          <cell r="AF151">
            <v>6385.47028957958</v>
          </cell>
          <cell r="AG151">
            <v>6611.84775647761</v>
          </cell>
          <cell r="AH151">
            <v>7396.75023736942</v>
          </cell>
          <cell r="AI151">
            <v>7556.39097038027</v>
          </cell>
          <cell r="AJ151">
            <v>6807.53032630234</v>
          </cell>
          <cell r="AK151">
            <v>7470.40322703875</v>
          </cell>
          <cell r="AL151">
            <v>6512.13981240506</v>
          </cell>
          <cell r="AM151">
            <v>7713.02882951852</v>
          </cell>
          <cell r="AN151">
            <v>8728.3275853328</v>
          </cell>
        </row>
        <row r="151"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1">
          <cell r="BX151">
            <v>4.33139780803483</v>
          </cell>
          <cell r="BY151">
            <v>3.53695513783758</v>
          </cell>
          <cell r="BZ151">
            <v>3.4737324661811</v>
          </cell>
          <cell r="CA151">
            <v>3.70733359681053</v>
          </cell>
          <cell r="CB151">
            <v>3.98729044053533</v>
          </cell>
          <cell r="CC151">
            <v>3.8856549046182</v>
          </cell>
          <cell r="CD151">
            <v>3.65761745947499</v>
          </cell>
          <cell r="CE151">
            <v>3.60499109371608</v>
          </cell>
          <cell r="CF151">
            <v>4.31205379183484</v>
          </cell>
          <cell r="CG151">
            <v>4.34788958244743</v>
          </cell>
          <cell r="CH151">
            <v>3.87704643330613</v>
          </cell>
          <cell r="CI151">
            <v>4.13673389356791</v>
          </cell>
          <cell r="CJ151">
            <v>3.70145544680733</v>
          </cell>
          <cell r="CK151">
            <v>4.422737375869</v>
          </cell>
          <cell r="CL151">
            <v>4.76988213666837</v>
          </cell>
          <cell r="CM151">
            <v>4.93781442222961</v>
          </cell>
          <cell r="CN151">
            <v>4.87883661507096</v>
          </cell>
          <cell r="CO151">
            <v>4.97372084159729</v>
          </cell>
          <cell r="CP151">
            <v>4.75095894616453</v>
          </cell>
          <cell r="CQ151">
            <v>4.785484433187</v>
          </cell>
          <cell r="CR151">
            <v>4.77628654160417</v>
          </cell>
          <cell r="CS151">
            <v>4.78301499360303</v>
          </cell>
          <cell r="CT151">
            <v>5.02488103762194</v>
          </cell>
          <cell r="CU151">
            <v>4.69963273228435</v>
          </cell>
          <cell r="CV151">
            <v>4.76149189673926</v>
          </cell>
          <cell r="CW151">
            <v>4.810560909729</v>
          </cell>
          <cell r="CX151">
            <v>4.94758876999409</v>
          </cell>
          <cell r="CY151">
            <v>4.82012527085396</v>
          </cell>
          <cell r="CZ151">
            <v>4.77794271701364</v>
          </cell>
          <cell r="DA151">
            <v>5.01337885843201</v>
          </cell>
        </row>
        <row r="152">
          <cell r="A152">
            <v>7268.04470600541</v>
          </cell>
          <cell r="B152">
            <v>6248.10610224279</v>
          </cell>
          <cell r="C152">
            <v>5615.03511497748</v>
          </cell>
          <cell r="D152">
            <v>4429.12975649927</v>
          </cell>
          <cell r="E152">
            <v>5065.73294403828</v>
          </cell>
          <cell r="F152">
            <v>7493.88378758564</v>
          </cell>
          <cell r="G152">
            <v>5930.42706009474</v>
          </cell>
          <cell r="H152">
            <v>5394.72404416726</v>
          </cell>
          <cell r="I152">
            <v>6801.4660709035</v>
          </cell>
          <cell r="J152">
            <v>6822.03094020648</v>
          </cell>
          <cell r="K152">
            <v>7273.16393894373</v>
          </cell>
          <cell r="L152">
            <v>7479.86163579946</v>
          </cell>
          <cell r="M152">
            <v>6874.98851227308</v>
          </cell>
          <cell r="N152">
            <v>6462.72190030672</v>
          </cell>
          <cell r="O152">
            <v>7469.25846122612</v>
          </cell>
        </row>
        <row r="152">
          <cell r="Z152">
            <v>8323.77180782094</v>
          </cell>
          <cell r="AA152">
            <v>7155.68100223016</v>
          </cell>
          <cell r="AB152">
            <v>6914.68027488027</v>
          </cell>
          <cell r="AC152">
            <v>5454.28755742939</v>
          </cell>
          <cell r="AD152">
            <v>6238.23768662096</v>
          </cell>
          <cell r="AE152">
            <v>7493.88378758564</v>
          </cell>
          <cell r="AF152">
            <v>5930.42706009474</v>
          </cell>
          <cell r="AG152">
            <v>5394.72404416726</v>
          </cell>
          <cell r="AH152">
            <v>6801.4660709035</v>
          </cell>
          <cell r="AI152">
            <v>6822.03094020648</v>
          </cell>
          <cell r="AJ152">
            <v>7273.16393894373</v>
          </cell>
          <cell r="AK152">
            <v>7479.86163579946</v>
          </cell>
          <cell r="AL152">
            <v>6874.98851227308</v>
          </cell>
          <cell r="AM152">
            <v>6462.72190030672</v>
          </cell>
          <cell r="AN152">
            <v>7469.25846122612</v>
          </cell>
        </row>
        <row r="152"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2">
          <cell r="BX152">
            <v>4.55229155115421</v>
          </cell>
          <cell r="BY152">
            <v>3.92530589741945</v>
          </cell>
          <cell r="BZ152">
            <v>3.93596907525644</v>
          </cell>
          <cell r="CA152">
            <v>3.14316647828809</v>
          </cell>
          <cell r="CB152">
            <v>3.52603306853814</v>
          </cell>
          <cell r="CC152">
            <v>4.20031629059311</v>
          </cell>
          <cell r="CD152">
            <v>3.35222931437199</v>
          </cell>
          <cell r="CE152">
            <v>3.0304585627355</v>
          </cell>
          <cell r="CF152">
            <v>3.84368273325716</v>
          </cell>
          <cell r="CG152">
            <v>3.75267331267576</v>
          </cell>
          <cell r="CH152">
            <v>4.07506532766345</v>
          </cell>
          <cell r="CI152">
            <v>4.19981297777832</v>
          </cell>
          <cell r="CJ152">
            <v>3.95968290940457</v>
          </cell>
          <cell r="CK152">
            <v>3.59837681748305</v>
          </cell>
          <cell r="CL152">
            <v>4.17015053282853</v>
          </cell>
          <cell r="CM152">
            <v>5.00953289387199</v>
          </cell>
          <cell r="CN152">
            <v>4.99441470241859</v>
          </cell>
          <cell r="CO152">
            <v>4.8131296659097</v>
          </cell>
          <cell r="CP152">
            <v>4.75420366220535</v>
          </cell>
          <cell r="CQ152">
            <v>4.84710773351077</v>
          </cell>
          <cell r="CR152">
            <v>4.88801010179155</v>
          </cell>
          <cell r="CS152">
            <v>4.84684782764226</v>
          </cell>
          <cell r="CT152">
            <v>4.87717141431208</v>
          </cell>
          <cell r="CU152">
            <v>4.84799472591303</v>
          </cell>
          <cell r="CV152">
            <v>4.98058161989759</v>
          </cell>
          <cell r="CW152">
            <v>4.88985450362748</v>
          </cell>
          <cell r="CX152">
            <v>4.87944861196429</v>
          </cell>
          <cell r="CY152">
            <v>4.75684174619026</v>
          </cell>
          <cell r="CZ152">
            <v>4.92057621983166</v>
          </cell>
          <cell r="DA152">
            <v>4.90719019624893</v>
          </cell>
        </row>
        <row r="153">
          <cell r="A153">
            <v>6196.48930976573</v>
          </cell>
          <cell r="B153">
            <v>5289.82187488735</v>
          </cell>
          <cell r="C153">
            <v>4791.44235050876</v>
          </cell>
          <cell r="D153">
            <v>5212.16875646411</v>
          </cell>
          <cell r="E153">
            <v>5095.82492252442</v>
          </cell>
          <cell r="F153">
            <v>6317.2598187068</v>
          </cell>
          <cell r="G153">
            <v>5340.95169758863</v>
          </cell>
          <cell r="H153">
            <v>6460.57703605082</v>
          </cell>
          <cell r="I153">
            <v>6155.07587053347</v>
          </cell>
          <cell r="J153">
            <v>6355.7386360617</v>
          </cell>
          <cell r="K153">
            <v>7257.92775206454</v>
          </cell>
          <cell r="L153">
            <v>6493.89170032451</v>
          </cell>
          <cell r="M153">
            <v>6194.00177345422</v>
          </cell>
          <cell r="N153">
            <v>6882.47167208622</v>
          </cell>
          <cell r="O153">
            <v>7231.1518250179</v>
          </cell>
        </row>
        <row r="153">
          <cell r="Z153">
            <v>7096.56656094507</v>
          </cell>
          <cell r="AA153">
            <v>6058.20024114598</v>
          </cell>
          <cell r="AB153">
            <v>5900.46032319813</v>
          </cell>
          <cell r="AC153">
            <v>6418.56724876673</v>
          </cell>
          <cell r="AD153">
            <v>6275.29469620498</v>
          </cell>
          <cell r="AE153">
            <v>6317.2598187068</v>
          </cell>
          <cell r="AF153">
            <v>5340.95169758863</v>
          </cell>
          <cell r="AG153">
            <v>6460.57703605082</v>
          </cell>
          <cell r="AH153">
            <v>6155.07587053347</v>
          </cell>
          <cell r="AI153">
            <v>6355.7386360617</v>
          </cell>
          <cell r="AJ153">
            <v>7257.92775206454</v>
          </cell>
          <cell r="AK153">
            <v>6493.89170032451</v>
          </cell>
          <cell r="AL153">
            <v>6194.00177345422</v>
          </cell>
          <cell r="AM153">
            <v>6882.47167208622</v>
          </cell>
          <cell r="AN153">
            <v>7231.1518250179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3">
          <cell r="BX153">
            <v>3.9918628757288</v>
          </cell>
          <cell r="BY153">
            <v>3.50127802678164</v>
          </cell>
          <cell r="BZ153">
            <v>3.29375839711818</v>
          </cell>
          <cell r="CA153">
            <v>3.64113601003979</v>
          </cell>
          <cell r="CB153">
            <v>3.62749891431115</v>
          </cell>
          <cell r="CC153">
            <v>3.58537928010991</v>
          </cell>
          <cell r="CD153">
            <v>3.01983316245351</v>
          </cell>
          <cell r="CE153">
            <v>3.62096535012608</v>
          </cell>
          <cell r="CF153">
            <v>3.54615138020606</v>
          </cell>
          <cell r="CG153">
            <v>3.53189258902025</v>
          </cell>
          <cell r="CH153">
            <v>4.09642733393393</v>
          </cell>
          <cell r="CI153">
            <v>3.55729912026049</v>
          </cell>
          <cell r="CJ153">
            <v>3.46764662346728</v>
          </cell>
          <cell r="CK153">
            <v>3.75186740858954</v>
          </cell>
          <cell r="CL153">
            <v>4.18127819737681</v>
          </cell>
          <cell r="CM153">
            <v>4.87057013666297</v>
          </cell>
          <cell r="CN153">
            <v>4.74050011249997</v>
          </cell>
          <cell r="CO153">
            <v>4.90796311448789</v>
          </cell>
          <cell r="CP153">
            <v>4.82956849223923</v>
          </cell>
          <cell r="CQ153">
            <v>4.73951574208687</v>
          </cell>
          <cell r="CR153">
            <v>4.82726088231629</v>
          </cell>
          <cell r="CS153">
            <v>4.84554728350176</v>
          </cell>
          <cell r="CT153">
            <v>4.88825750764424</v>
          </cell>
          <cell r="CU153">
            <v>4.75535862829564</v>
          </cell>
          <cell r="CV153">
            <v>4.93021294551401</v>
          </cell>
          <cell r="CW153">
            <v>4.85416484812978</v>
          </cell>
          <cell r="CX153">
            <v>5.00140233053421</v>
          </cell>
          <cell r="CY153">
            <v>4.89377082359945</v>
          </cell>
          <cell r="CZ153">
            <v>5.02578708663045</v>
          </cell>
          <cell r="DA153">
            <v>4.73811450180276</v>
          </cell>
        </row>
        <row r="154">
          <cell r="A154">
            <v>6200.40037019696</v>
          </cell>
          <cell r="B154">
            <v>5940.59888291884</v>
          </cell>
          <cell r="C154">
            <v>5234.40379260832</v>
          </cell>
          <cell r="D154">
            <v>4650.36743363332</v>
          </cell>
          <cell r="E154">
            <v>4638.68177191644</v>
          </cell>
          <cell r="F154">
            <v>6350.14894829967</v>
          </cell>
          <cell r="G154">
            <v>8159.20817200386</v>
          </cell>
          <cell r="H154">
            <v>7345.53885857223</v>
          </cell>
          <cell r="I154">
            <v>7349.15141209453</v>
          </cell>
          <cell r="J154">
            <v>5216.69492252655</v>
          </cell>
          <cell r="K154">
            <v>6316.13411221471</v>
          </cell>
          <cell r="L154">
            <v>7901.09746062972</v>
          </cell>
          <cell r="M154">
            <v>7385.06642835136</v>
          </cell>
          <cell r="N154">
            <v>7058.00541855162</v>
          </cell>
          <cell r="O154">
            <v>7140.7168976862</v>
          </cell>
        </row>
        <row r="154">
          <cell r="Z154">
            <v>7101.04572637029</v>
          </cell>
          <cell r="AA154">
            <v>6803.50651425609</v>
          </cell>
          <cell r="AB154">
            <v>6445.94876334132</v>
          </cell>
          <cell r="AC154">
            <v>5726.73247911092</v>
          </cell>
          <cell r="AD154">
            <v>5712.34207675046</v>
          </cell>
          <cell r="AE154">
            <v>6350.14894829967</v>
          </cell>
          <cell r="AF154">
            <v>8159.20817200386</v>
          </cell>
          <cell r="AG154">
            <v>7345.53885857223</v>
          </cell>
          <cell r="AH154">
            <v>7349.15141209453</v>
          </cell>
          <cell r="AI154">
            <v>5216.69492252655</v>
          </cell>
          <cell r="AJ154">
            <v>6316.13411221471</v>
          </cell>
          <cell r="AK154">
            <v>7901.09746062972</v>
          </cell>
          <cell r="AL154">
            <v>7385.06642835136</v>
          </cell>
          <cell r="AM154">
            <v>7058.00541855162</v>
          </cell>
          <cell r="AN154">
            <v>7140.7168976862</v>
          </cell>
        </row>
        <row r="154"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4">
          <cell r="BX154">
            <v>4.05755452179994</v>
          </cell>
          <cell r="BY154">
            <v>3.87056507825583</v>
          </cell>
          <cell r="BZ154">
            <v>3.71988999745114</v>
          </cell>
          <cell r="CA154">
            <v>3.19169657454461</v>
          </cell>
          <cell r="CB154">
            <v>3.28943330840336</v>
          </cell>
          <cell r="CC154">
            <v>3.64627261864737</v>
          </cell>
          <cell r="CD154">
            <v>4.60550853947096</v>
          </cell>
          <cell r="CE154">
            <v>4.09147866829106</v>
          </cell>
          <cell r="CF154">
            <v>4.0845523871866</v>
          </cell>
          <cell r="CG154">
            <v>2.9611227138062</v>
          </cell>
          <cell r="CH154">
            <v>3.48816461287994</v>
          </cell>
          <cell r="CI154">
            <v>4.51358289728873</v>
          </cell>
          <cell r="CJ154">
            <v>4.12048670735676</v>
          </cell>
          <cell r="CK154">
            <v>3.88303290584366</v>
          </cell>
          <cell r="CL154">
            <v>4.0115856556455</v>
          </cell>
          <cell r="CM154">
            <v>4.79474020466015</v>
          </cell>
          <cell r="CN154">
            <v>4.81576811080871</v>
          </cell>
          <cell r="CO154">
            <v>4.7474881274167</v>
          </cell>
          <cell r="CP154">
            <v>4.91577994916388</v>
          </cell>
          <cell r="CQ154">
            <v>4.7577350861891</v>
          </cell>
          <cell r="CR154">
            <v>4.77135699139244</v>
          </cell>
          <cell r="CS154">
            <v>4.8537517193181</v>
          </cell>
          <cell r="CT154">
            <v>4.91870192359919</v>
          </cell>
          <cell r="CU154">
            <v>4.92946582498536</v>
          </cell>
          <cell r="CV154">
            <v>4.826654022003</v>
          </cell>
          <cell r="CW154">
            <v>4.96091180899837</v>
          </cell>
          <cell r="CX154">
            <v>4.79593326421294</v>
          </cell>
          <cell r="CY154">
            <v>4.91035650513995</v>
          </cell>
          <cell r="CZ154">
            <v>4.97987053306092</v>
          </cell>
          <cell r="DA154">
            <v>4.87677682049103</v>
          </cell>
        </row>
        <row r="155">
          <cell r="A155">
            <v>5570.19136667194</v>
          </cell>
          <cell r="B155">
            <v>5672.67395498851</v>
          </cell>
          <cell r="C155">
            <v>4737.02240908131</v>
          </cell>
          <cell r="D155">
            <v>4580.71373676825</v>
          </cell>
          <cell r="E155">
            <v>5622.7465251451</v>
          </cell>
          <cell r="F155">
            <v>6719.3617077496</v>
          </cell>
          <cell r="G155">
            <v>5905.90268245881</v>
          </cell>
          <cell r="H155">
            <v>6854.35718079964</v>
          </cell>
          <cell r="I155">
            <v>6408.34175186536</v>
          </cell>
          <cell r="J155">
            <v>5839.26134464842</v>
          </cell>
          <cell r="K155">
            <v>7033.60324237265</v>
          </cell>
          <cell r="L155">
            <v>6886.22002805149</v>
          </cell>
          <cell r="M155">
            <v>7605.40066852463</v>
          </cell>
          <cell r="N155">
            <v>7070.11678824105</v>
          </cell>
          <cell r="O155">
            <v>6646.05499042482</v>
          </cell>
        </row>
        <row r="155">
          <cell r="Z155">
            <v>6379.29508382924</v>
          </cell>
          <cell r="AA155">
            <v>6496.66388299432</v>
          </cell>
          <cell r="AB155">
            <v>5833.44444745681</v>
          </cell>
          <cell r="AC155">
            <v>5640.95687238307</v>
          </cell>
          <cell r="AD155">
            <v>6924.17655311998</v>
          </cell>
          <cell r="AE155">
            <v>6719.3617077496</v>
          </cell>
          <cell r="AF155">
            <v>5905.90268245881</v>
          </cell>
          <cell r="AG155">
            <v>6854.35718079964</v>
          </cell>
          <cell r="AH155">
            <v>6408.34175186536</v>
          </cell>
          <cell r="AI155">
            <v>5839.26134464842</v>
          </cell>
          <cell r="AJ155">
            <v>7033.60324237265</v>
          </cell>
          <cell r="AK155">
            <v>6886.22002805149</v>
          </cell>
          <cell r="AL155">
            <v>7605.40066852463</v>
          </cell>
          <cell r="AM155">
            <v>7070.11678824105</v>
          </cell>
          <cell r="AN155">
            <v>6646.05499042482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5">
          <cell r="BX155">
            <v>3.57070873813316</v>
          </cell>
          <cell r="BY155">
            <v>3.60591358153937</v>
          </cell>
          <cell r="BZ155">
            <v>3.29446886541572</v>
          </cell>
          <cell r="CA155">
            <v>3.22134342941554</v>
          </cell>
          <cell r="CB155">
            <v>3.82287150734616</v>
          </cell>
          <cell r="CC155">
            <v>3.78410102803834</v>
          </cell>
          <cell r="CD155">
            <v>3.41828548736813</v>
          </cell>
          <cell r="CE155">
            <v>3.79380233753431</v>
          </cell>
          <cell r="CF155">
            <v>3.63002548905486</v>
          </cell>
          <cell r="CG155">
            <v>3.22842000322336</v>
          </cell>
          <cell r="CH155">
            <v>3.9477638037747</v>
          </cell>
          <cell r="CI155">
            <v>3.79044868647033</v>
          </cell>
          <cell r="CJ155">
            <v>4.16902351396979</v>
          </cell>
          <cell r="CK155">
            <v>3.91022677622105</v>
          </cell>
          <cell r="CL155">
            <v>3.84278390597559</v>
          </cell>
          <cell r="CM155">
            <v>4.8946923592407</v>
          </cell>
          <cell r="CN155">
            <v>4.93608033831273</v>
          </cell>
          <cell r="CO155">
            <v>4.85117335599914</v>
          </cell>
          <cell r="CP155">
            <v>4.79758731142098</v>
          </cell>
          <cell r="CQ155">
            <v>4.96232915085496</v>
          </cell>
          <cell r="CR155">
            <v>4.8648833690789</v>
          </cell>
          <cell r="CS155">
            <v>4.73352952940912</v>
          </cell>
          <cell r="CT155">
            <v>4.94993125591226</v>
          </cell>
          <cell r="CU155">
            <v>4.83663289499749</v>
          </cell>
          <cell r="CV155">
            <v>4.95535781302777</v>
          </cell>
          <cell r="CW155">
            <v>4.88128136011804</v>
          </cell>
          <cell r="CX155">
            <v>4.97734115451259</v>
          </cell>
          <cell r="CY155">
            <v>4.99798432187313</v>
          </cell>
          <cell r="CZ155">
            <v>4.95372368152064</v>
          </cell>
          <cell r="DA155">
            <v>4.7383278066888</v>
          </cell>
        </row>
        <row r="156">
          <cell r="A156">
            <v>6066.73241772913</v>
          </cell>
          <cell r="B156">
            <v>4370.20586623899</v>
          </cell>
          <cell r="C156">
            <v>5247.73809990446</v>
          </cell>
          <cell r="D156">
            <v>4836.6009412242</v>
          </cell>
          <cell r="E156">
            <v>4444.42164676765</v>
          </cell>
          <cell r="F156">
            <v>6893.222604935</v>
          </cell>
          <cell r="G156">
            <v>6955.13543752264</v>
          </cell>
          <cell r="H156">
            <v>5735.04731952616</v>
          </cell>
          <cell r="I156">
            <v>6918.55574157024</v>
          </cell>
          <cell r="J156">
            <v>6579.94647923831</v>
          </cell>
          <cell r="K156">
            <v>7446.82349979828</v>
          </cell>
          <cell r="L156">
            <v>8948.88006116968</v>
          </cell>
          <cell r="M156">
            <v>6688.41317933417</v>
          </cell>
          <cell r="N156">
            <v>7575.8899830422</v>
          </cell>
          <cell r="O156">
            <v>7067.46404794909</v>
          </cell>
        </row>
        <row r="156">
          <cell r="Z156">
            <v>6947.96170179879</v>
          </cell>
          <cell r="AA156">
            <v>5005.0044895454</v>
          </cell>
          <cell r="AB156">
            <v>6462.3694035959</v>
          </cell>
          <cell r="AC156">
            <v>5956.07123391684</v>
          </cell>
          <cell r="AD156">
            <v>5473.11887902208</v>
          </cell>
          <cell r="AE156">
            <v>6893.222604935</v>
          </cell>
          <cell r="AF156">
            <v>6955.13543752264</v>
          </cell>
          <cell r="AG156">
            <v>5735.04731952616</v>
          </cell>
          <cell r="AH156">
            <v>6918.55574157024</v>
          </cell>
          <cell r="AI156">
            <v>6579.94647923831</v>
          </cell>
          <cell r="AJ156">
            <v>7446.82349979828</v>
          </cell>
          <cell r="AK156">
            <v>8948.88006116968</v>
          </cell>
          <cell r="AL156">
            <v>6688.41317933417</v>
          </cell>
          <cell r="AM156">
            <v>7575.8899830422</v>
          </cell>
          <cell r="AN156">
            <v>7067.46404794909</v>
          </cell>
        </row>
        <row r="156"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6">
          <cell r="BX156">
            <v>3.8414232047229</v>
          </cell>
          <cell r="BY156">
            <v>2.8233943381606</v>
          </cell>
          <cell r="BZ156">
            <v>3.59750158477376</v>
          </cell>
          <cell r="CA156">
            <v>3.37196200413443</v>
          </cell>
          <cell r="CB156">
            <v>3.03169519194594</v>
          </cell>
          <cell r="CC156">
            <v>3.94668557343483</v>
          </cell>
          <cell r="CD156">
            <v>3.81448332721198</v>
          </cell>
          <cell r="CE156">
            <v>3.25247160376978</v>
          </cell>
          <cell r="CF156">
            <v>3.94771964862918</v>
          </cell>
          <cell r="CG156">
            <v>3.69343712446953</v>
          </cell>
          <cell r="CH156">
            <v>4.14528760276569</v>
          </cell>
          <cell r="CI156">
            <v>5.17721246301371</v>
          </cell>
          <cell r="CJ156">
            <v>3.93706685659395</v>
          </cell>
          <cell r="CK156">
            <v>4.31520842203041</v>
          </cell>
          <cell r="CL156">
            <v>4.05353864341133</v>
          </cell>
          <cell r="CM156">
            <v>4.95532788170124</v>
          </cell>
          <cell r="CN156">
            <v>4.85668646490983</v>
          </cell>
          <cell r="CO156">
            <v>4.92150489345811</v>
          </cell>
          <cell r="CP156">
            <v>4.83932006368584</v>
          </cell>
          <cell r="CQ156">
            <v>4.94602698969597</v>
          </cell>
          <cell r="CR156">
            <v>4.78516492686985</v>
          </cell>
          <cell r="CS156">
            <v>4.9954774861164</v>
          </cell>
          <cell r="CT156">
            <v>4.83092869787063</v>
          </cell>
          <cell r="CU156">
            <v>4.80149274119826</v>
          </cell>
          <cell r="CV156">
            <v>4.8808873741527</v>
          </cell>
          <cell r="CW156">
            <v>4.92179508852865</v>
          </cell>
          <cell r="CX156">
            <v>4.73565259196859</v>
          </cell>
          <cell r="CY156">
            <v>4.65433286679353</v>
          </cell>
          <cell r="CZ156">
            <v>4.80993290179777</v>
          </cell>
          <cell r="DA156">
            <v>4.7767930450924</v>
          </cell>
        </row>
        <row r="157">
          <cell r="A157">
            <v>6448.6708659758</v>
          </cell>
          <cell r="B157">
            <v>6072.6202788592</v>
          </cell>
          <cell r="C157">
            <v>5342.94210658196</v>
          </cell>
          <cell r="D157">
            <v>4725.12171504606</v>
          </cell>
          <cell r="E157">
            <v>5230.86514049245</v>
          </cell>
          <cell r="F157">
            <v>6221.30696322993</v>
          </cell>
          <cell r="G157">
            <v>6492.04419935019</v>
          </cell>
          <cell r="H157">
            <v>6664.95261234978</v>
          </cell>
          <cell r="I157">
            <v>6712.94777509545</v>
          </cell>
          <cell r="J157">
            <v>7131.89378663969</v>
          </cell>
          <cell r="K157">
            <v>6874.20296268604</v>
          </cell>
          <cell r="L157">
            <v>6646.7688737166</v>
          </cell>
          <cell r="M157">
            <v>7079.68039749532</v>
          </cell>
          <cell r="N157">
            <v>7761.48878669013</v>
          </cell>
          <cell r="O157">
            <v>7822.28352682158</v>
          </cell>
        </row>
        <row r="157">
          <cell r="Z157">
            <v>7385.37900128397</v>
          </cell>
          <cell r="AA157">
            <v>6954.70481008517</v>
          </cell>
          <cell r="AB157">
            <v>6579.60914539315</v>
          </cell>
          <cell r="AC157">
            <v>5818.78924181375</v>
          </cell>
          <cell r="AD157">
            <v>6441.59106165572</v>
          </cell>
          <cell r="AE157">
            <v>6221.30696322993</v>
          </cell>
          <cell r="AF157">
            <v>6492.04419935019</v>
          </cell>
          <cell r="AG157">
            <v>6664.95261234978</v>
          </cell>
          <cell r="AH157">
            <v>6712.94777509545</v>
          </cell>
          <cell r="AI157">
            <v>7131.89378663969</v>
          </cell>
          <cell r="AJ157">
            <v>6874.20296268604</v>
          </cell>
          <cell r="AK157">
            <v>6646.7688737166</v>
          </cell>
          <cell r="AL157">
            <v>7079.68039749532</v>
          </cell>
          <cell r="AM157">
            <v>7761.48878669013</v>
          </cell>
          <cell r="AN157">
            <v>7822.28352682158</v>
          </cell>
        </row>
        <row r="157"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7">
          <cell r="BX157">
            <v>4.21680514486756</v>
          </cell>
          <cell r="BY157">
            <v>4.03304848834648</v>
          </cell>
          <cell r="BZ157">
            <v>3.77510002048081</v>
          </cell>
          <cell r="CA157">
            <v>3.28792555064475</v>
          </cell>
          <cell r="CB157">
            <v>3.58696761989007</v>
          </cell>
          <cell r="CC157">
            <v>3.47967125743685</v>
          </cell>
          <cell r="CD157">
            <v>3.65802025317594</v>
          </cell>
          <cell r="CE157">
            <v>3.74728203758649</v>
          </cell>
          <cell r="CF157">
            <v>3.75149675964118</v>
          </cell>
          <cell r="CG157">
            <v>3.92932262405736</v>
          </cell>
          <cell r="CH157">
            <v>3.84998859383327</v>
          </cell>
          <cell r="CI157">
            <v>3.73611323096588</v>
          </cell>
          <cell r="CJ157">
            <v>3.94038624541784</v>
          </cell>
          <cell r="CK157">
            <v>4.29800591237833</v>
          </cell>
          <cell r="CL157">
            <v>4.32409895937614</v>
          </cell>
          <cell r="CM157">
            <v>4.79839935137586</v>
          </cell>
          <cell r="CN157">
            <v>4.72446236044815</v>
          </cell>
          <cell r="CO157">
            <v>4.77505929059828</v>
          </cell>
          <cell r="CP157">
            <v>4.84861597021567</v>
          </cell>
          <cell r="CQ157">
            <v>4.92008753901397</v>
          </cell>
          <cell r="CR157">
            <v>4.89835830760177</v>
          </cell>
          <cell r="CS157">
            <v>4.86230836161465</v>
          </cell>
          <cell r="CT157">
            <v>4.87290360326997</v>
          </cell>
          <cell r="CU157">
            <v>4.90247997488518</v>
          </cell>
          <cell r="CV157">
            <v>4.97272352039992</v>
          </cell>
          <cell r="CW157">
            <v>4.89181521333565</v>
          </cell>
          <cell r="CX157">
            <v>4.87413645027764</v>
          </cell>
          <cell r="CY157">
            <v>4.92245770912118</v>
          </cell>
          <cell r="CZ157">
            <v>4.94749269167016</v>
          </cell>
          <cell r="DA157">
            <v>4.95615710312187</v>
          </cell>
        </row>
        <row r="158">
          <cell r="A158">
            <v>6277.13817534521</v>
          </cell>
          <cell r="B158">
            <v>6200.67078571374</v>
          </cell>
          <cell r="C158">
            <v>4538.81566376105</v>
          </cell>
          <cell r="D158">
            <v>4222.49428503107</v>
          </cell>
          <cell r="E158">
            <v>5161.15810988286</v>
          </cell>
          <cell r="F158">
            <v>6355.17766260598</v>
          </cell>
          <cell r="G158">
            <v>5338.33798805236</v>
          </cell>
          <cell r="H158">
            <v>5231.27222080588</v>
          </cell>
          <cell r="I158">
            <v>6775.82548726097</v>
          </cell>
          <cell r="J158">
            <v>7193.54929135641</v>
          </cell>
          <cell r="K158">
            <v>5634.5097990567</v>
          </cell>
          <cell r="L158">
            <v>7391.83229693493</v>
          </cell>
          <cell r="M158">
            <v>6946.67868191396</v>
          </cell>
          <cell r="N158">
            <v>6560.66347441071</v>
          </cell>
          <cell r="O158">
            <v>8647.61357379507</v>
          </cell>
        </row>
        <row r="158">
          <cell r="Z158">
            <v>7188.93015814315</v>
          </cell>
          <cell r="AA158">
            <v>7101.35542136337</v>
          </cell>
          <cell r="AB158">
            <v>5589.36115249067</v>
          </cell>
          <cell r="AC158">
            <v>5199.82463967477</v>
          </cell>
          <cell r="AD158">
            <v>6355.74977665807</v>
          </cell>
          <cell r="AE158">
            <v>6355.17766260598</v>
          </cell>
          <cell r="AF158">
            <v>5338.33798805236</v>
          </cell>
          <cell r="AG158">
            <v>5231.27222080588</v>
          </cell>
          <cell r="AH158">
            <v>6775.82548726097</v>
          </cell>
          <cell r="AI158">
            <v>7193.54929135641</v>
          </cell>
          <cell r="AJ158">
            <v>5634.5097990567</v>
          </cell>
          <cell r="AK158">
            <v>7391.83229693493</v>
          </cell>
          <cell r="AL158">
            <v>6946.67868191396</v>
          </cell>
          <cell r="AM158">
            <v>6560.66347441071</v>
          </cell>
          <cell r="AN158">
            <v>8647.61357379507</v>
          </cell>
        </row>
        <row r="158"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8">
          <cell r="BX158">
            <v>4.11132977996521</v>
          </cell>
          <cell r="BY158">
            <v>3.94582622739662</v>
          </cell>
          <cell r="BZ158">
            <v>3.10848684732031</v>
          </cell>
          <cell r="CA158">
            <v>2.80481681407903</v>
          </cell>
          <cell r="CB158">
            <v>3.54402898125656</v>
          </cell>
          <cell r="CC158">
            <v>3.47357711380063</v>
          </cell>
          <cell r="CD158">
            <v>2.98794984988924</v>
          </cell>
          <cell r="CE158">
            <v>3.05609453234586</v>
          </cell>
          <cell r="CF158">
            <v>3.94322517328302</v>
          </cell>
          <cell r="CG158">
            <v>4.05911844719742</v>
          </cell>
          <cell r="CH158">
            <v>3.09779630147054</v>
          </cell>
          <cell r="CI158">
            <v>4.22615432927139</v>
          </cell>
          <cell r="CJ158">
            <v>3.80159376732683</v>
          </cell>
          <cell r="CK158">
            <v>3.66728061888213</v>
          </cell>
          <cell r="CL158">
            <v>4.72326288238491</v>
          </cell>
          <cell r="CM158">
            <v>4.79059090793066</v>
          </cell>
          <cell r="CN158">
            <v>4.93072100910648</v>
          </cell>
          <cell r="CO158">
            <v>4.92629339551583</v>
          </cell>
          <cell r="CP158">
            <v>5.07915341626198</v>
          </cell>
          <cell r="CQ158">
            <v>4.91333823138222</v>
          </cell>
          <cell r="CR158">
            <v>5.01254041022986</v>
          </cell>
          <cell r="CS158">
            <v>4.89485575852377</v>
          </cell>
          <cell r="CT158">
            <v>4.68972818348675</v>
          </cell>
          <cell r="CU158">
            <v>4.70779745735261</v>
          </cell>
          <cell r="CV158">
            <v>4.85532868263593</v>
          </cell>
          <cell r="CW158">
            <v>4.98322408764338</v>
          </cell>
          <cell r="CX158">
            <v>4.79196776932654</v>
          </cell>
          <cell r="CY158">
            <v>5.00632038919511</v>
          </cell>
          <cell r="CZ158">
            <v>4.90129399569008</v>
          </cell>
          <cell r="DA158">
            <v>5.01604347946803</v>
          </cell>
        </row>
        <row r="159">
          <cell r="A159">
            <v>5313.77883640966</v>
          </cell>
          <cell r="B159">
            <v>5505.17005542854</v>
          </cell>
          <cell r="C159">
            <v>5701.40714892353</v>
          </cell>
          <cell r="D159">
            <v>5399.50407098834</v>
          </cell>
          <cell r="E159">
            <v>5162.90255067423</v>
          </cell>
          <cell r="F159">
            <v>6478.71575901057</v>
          </cell>
          <cell r="G159">
            <v>7125.93475095893</v>
          </cell>
          <cell r="H159">
            <v>6361.14747407561</v>
          </cell>
          <cell r="I159">
            <v>5165.70386295016</v>
          </cell>
          <cell r="J159">
            <v>5272.84269711087</v>
          </cell>
          <cell r="K159">
            <v>7194.57391839632</v>
          </cell>
          <cell r="L159">
            <v>7396.8140243924</v>
          </cell>
          <cell r="M159">
            <v>7876.67426079604</v>
          </cell>
          <cell r="N159">
            <v>7291.7029123461</v>
          </cell>
          <cell r="O159">
            <v>7737.0314006394</v>
          </cell>
        </row>
        <row r="159">
          <cell r="Z159">
            <v>6085.63709507118</v>
          </cell>
          <cell r="AA159">
            <v>6304.82903699987</v>
          </cell>
          <cell r="AB159">
            <v>7021.04381263179</v>
          </cell>
          <cell r="AC159">
            <v>6649.26283260626</v>
          </cell>
          <cell r="AD159">
            <v>6357.89798233867</v>
          </cell>
          <cell r="AE159">
            <v>6478.71575901057</v>
          </cell>
          <cell r="AF159">
            <v>7125.93475095893</v>
          </cell>
          <cell r="AG159">
            <v>6361.14747407561</v>
          </cell>
          <cell r="AH159">
            <v>5165.70386295016</v>
          </cell>
          <cell r="AI159">
            <v>5272.84269711087</v>
          </cell>
          <cell r="AJ159">
            <v>7194.57391839632</v>
          </cell>
          <cell r="AK159">
            <v>7396.8140243924</v>
          </cell>
          <cell r="AL159">
            <v>7876.67426079604</v>
          </cell>
          <cell r="AM159">
            <v>7291.7029123461</v>
          </cell>
          <cell r="AN159">
            <v>7737.0314006394</v>
          </cell>
        </row>
        <row r="159"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59">
          <cell r="BX159">
            <v>3.48272395605868</v>
          </cell>
          <cell r="BY159">
            <v>3.42443014333469</v>
          </cell>
          <cell r="BZ159">
            <v>3.91104087233303</v>
          </cell>
          <cell r="CA159">
            <v>3.70001661868638</v>
          </cell>
          <cell r="CB159">
            <v>3.67435032976873</v>
          </cell>
          <cell r="CC159">
            <v>3.75513137105561</v>
          </cell>
          <cell r="CD159">
            <v>3.98313954579704</v>
          </cell>
          <cell r="CE159">
            <v>3.54827044900447</v>
          </cell>
          <cell r="CF159">
            <v>2.99412937813627</v>
          </cell>
          <cell r="CG159">
            <v>2.99018568503766</v>
          </cell>
          <cell r="CH159">
            <v>4.11820230317133</v>
          </cell>
          <cell r="CI159">
            <v>4.21241232181677</v>
          </cell>
          <cell r="CJ159">
            <v>4.35943220482104</v>
          </cell>
          <cell r="CK159">
            <v>4.09305673989485</v>
          </cell>
          <cell r="CL159">
            <v>4.46997952755535</v>
          </cell>
          <cell r="CM159">
            <v>4.78733846064826</v>
          </cell>
          <cell r="CN159">
            <v>5.04419815500682</v>
          </cell>
          <cell r="CO159">
            <v>4.91831640242849</v>
          </cell>
          <cell r="CP159">
            <v>4.92353422238526</v>
          </cell>
          <cell r="CQ159">
            <v>4.74067441001092</v>
          </cell>
          <cell r="CR159">
            <v>4.72684027139118</v>
          </cell>
          <cell r="CS159">
            <v>4.90143734164106</v>
          </cell>
          <cell r="CT159">
            <v>4.91163273750088</v>
          </cell>
          <cell r="CU159">
            <v>4.72678750173467</v>
          </cell>
          <cell r="CV159">
            <v>4.83118638682944</v>
          </cell>
          <cell r="CW159">
            <v>4.78635092916266</v>
          </cell>
          <cell r="CX159">
            <v>4.81084052420224</v>
          </cell>
          <cell r="CY159">
            <v>4.95016976242182</v>
          </cell>
          <cell r="CZ159">
            <v>4.88076992881272</v>
          </cell>
          <cell r="DA159">
            <v>4.74215735719813</v>
          </cell>
        </row>
        <row r="160">
          <cell r="A160">
            <v>6070.33291225557</v>
          </cell>
          <cell r="B160">
            <v>4967.82332490584</v>
          </cell>
          <cell r="C160">
            <v>4617.40237926045</v>
          </cell>
          <cell r="D160">
            <v>5042.54678792835</v>
          </cell>
          <cell r="E160">
            <v>4753.79904085521</v>
          </cell>
          <cell r="F160">
            <v>6647.46620720671</v>
          </cell>
          <cell r="G160">
            <v>6296.11508570907</v>
          </cell>
          <cell r="H160">
            <v>6098.6137257955</v>
          </cell>
          <cell r="I160">
            <v>6797.61380386526</v>
          </cell>
          <cell r="J160">
            <v>6448.6285202086</v>
          </cell>
          <cell r="K160">
            <v>6466.47853596228</v>
          </cell>
          <cell r="L160">
            <v>6118.18446183864</v>
          </cell>
          <cell r="M160">
            <v>6306.25568677776</v>
          </cell>
          <cell r="N160">
            <v>7030.77464266304</v>
          </cell>
          <cell r="O160">
            <v>7920.81418777669</v>
          </cell>
        </row>
        <row r="160">
          <cell r="Z160">
            <v>6952.08518975816</v>
          </cell>
          <cell r="AA160">
            <v>5689.42946978837</v>
          </cell>
          <cell r="AB160">
            <v>5686.13739705624</v>
          </cell>
          <cell r="AC160">
            <v>6209.68490769427</v>
          </cell>
          <cell r="AD160">
            <v>5854.10416595019</v>
          </cell>
          <cell r="AE160">
            <v>6647.46620720671</v>
          </cell>
          <cell r="AF160">
            <v>6296.11508570907</v>
          </cell>
          <cell r="AG160">
            <v>6098.6137257955</v>
          </cell>
          <cell r="AH160">
            <v>6797.61380386526</v>
          </cell>
          <cell r="AI160">
            <v>6448.6285202086</v>
          </cell>
          <cell r="AJ160">
            <v>6466.47853596228</v>
          </cell>
          <cell r="AK160">
            <v>6118.18446183864</v>
          </cell>
          <cell r="AL160">
            <v>6306.25568677776</v>
          </cell>
          <cell r="AM160">
            <v>7030.77464266304</v>
          </cell>
          <cell r="AN160">
            <v>7920.81418777669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0">
          <cell r="BX160">
            <v>3.93843289300209</v>
          </cell>
          <cell r="BY160">
            <v>3.19816919492517</v>
          </cell>
          <cell r="BZ160">
            <v>3.2288252698974</v>
          </cell>
          <cell r="CA160">
            <v>3.43514448865306</v>
          </cell>
          <cell r="CB160">
            <v>3.26313143334955</v>
          </cell>
          <cell r="CC160">
            <v>3.82863918269608</v>
          </cell>
          <cell r="CD160">
            <v>3.42941621774789</v>
          </cell>
          <cell r="CE160">
            <v>3.46842727474006</v>
          </cell>
          <cell r="CF160">
            <v>3.65505059690188</v>
          </cell>
          <cell r="CG160">
            <v>3.86265535552943</v>
          </cell>
          <cell r="CH160">
            <v>3.60994330398718</v>
          </cell>
          <cell r="CI160">
            <v>3.54202771233754</v>
          </cell>
          <cell r="CJ160">
            <v>3.60157911752403</v>
          </cell>
          <cell r="CK160">
            <v>3.92793406104759</v>
          </cell>
          <cell r="CL160">
            <v>4.43705722439252</v>
          </cell>
          <cell r="CM160">
            <v>4.8361389559046</v>
          </cell>
          <cell r="CN160">
            <v>4.87387534848196</v>
          </cell>
          <cell r="CO160">
            <v>4.82480695605027</v>
          </cell>
          <cell r="CP160">
            <v>4.95258217514361</v>
          </cell>
          <cell r="CQ160">
            <v>4.91510742921104</v>
          </cell>
          <cell r="CR160">
            <v>4.75684317980132</v>
          </cell>
          <cell r="CS160">
            <v>5.02990283959571</v>
          </cell>
          <cell r="CT160">
            <v>4.81732192492239</v>
          </cell>
          <cell r="CU160">
            <v>5.09530551462965</v>
          </cell>
          <cell r="CV160">
            <v>4.5739196929751</v>
          </cell>
          <cell r="CW160">
            <v>4.90766143917381</v>
          </cell>
          <cell r="CX160">
            <v>4.73235970236233</v>
          </cell>
          <cell r="CY160">
            <v>4.7971770927983</v>
          </cell>
          <cell r="CZ160">
            <v>4.90395102919098</v>
          </cell>
          <cell r="DA160">
            <v>4.89082283391113</v>
          </cell>
        </row>
        <row r="161">
          <cell r="A161">
            <v>6139.94554239646</v>
          </cell>
          <cell r="B161">
            <v>6009.02366870023</v>
          </cell>
          <cell r="C161">
            <v>5376.19944032078</v>
          </cell>
          <cell r="D161">
            <v>4506.3731283172</v>
          </cell>
          <cell r="E161">
            <v>5102.86510121406</v>
          </cell>
          <cell r="F161">
            <v>6057.27658257214</v>
          </cell>
          <cell r="G161">
            <v>6085.69473358127</v>
          </cell>
          <cell r="H161">
            <v>5954.78591251577</v>
          </cell>
          <cell r="I161">
            <v>6458.05582023022</v>
          </cell>
          <cell r="J161">
            <v>6542.30991657839</v>
          </cell>
          <cell r="K161">
            <v>7252.12049057035</v>
          </cell>
          <cell r="L161">
            <v>8375.88962509052</v>
          </cell>
          <cell r="M161">
            <v>7982.83681483995</v>
          </cell>
          <cell r="N161">
            <v>7903.79977571035</v>
          </cell>
          <cell r="O161">
            <v>7412.58756489109</v>
          </cell>
        </row>
        <row r="161">
          <cell r="Z161">
            <v>7031.80947210279</v>
          </cell>
          <cell r="AA161">
            <v>6881.87041072094</v>
          </cell>
          <cell r="AB161">
            <v>6620.56415723013</v>
          </cell>
          <cell r="AC161">
            <v>5549.40953058499</v>
          </cell>
          <cell r="AD161">
            <v>6283.96438102796</v>
          </cell>
          <cell r="AE161">
            <v>6057.27658257214</v>
          </cell>
          <cell r="AF161">
            <v>6085.69473358127</v>
          </cell>
          <cell r="AG161">
            <v>5954.78591251577</v>
          </cell>
          <cell r="AH161">
            <v>6458.05582023022</v>
          </cell>
          <cell r="AI161">
            <v>6542.30991657839</v>
          </cell>
          <cell r="AJ161">
            <v>7252.12049057035</v>
          </cell>
          <cell r="AK161">
            <v>8375.88962509052</v>
          </cell>
          <cell r="AL161">
            <v>7982.83681483995</v>
          </cell>
          <cell r="AM161">
            <v>7903.79977571035</v>
          </cell>
          <cell r="AN161">
            <v>7412.58756489109</v>
          </cell>
        </row>
        <row r="161"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1">
          <cell r="BX161">
            <v>4.07792647994452</v>
          </cell>
          <cell r="BY161">
            <v>3.85313208832215</v>
          </cell>
          <cell r="BZ161">
            <v>3.69823285814878</v>
          </cell>
          <cell r="CA161">
            <v>3.06660816074033</v>
          </cell>
          <cell r="CB161">
            <v>3.53961219904492</v>
          </cell>
          <cell r="CC161">
            <v>3.52134046660922</v>
          </cell>
          <cell r="CD161">
            <v>3.41114439394052</v>
          </cell>
          <cell r="CE161">
            <v>3.42687120182184</v>
          </cell>
          <cell r="CF161">
            <v>3.63945124027668</v>
          </cell>
          <cell r="CG161">
            <v>3.61275859947426</v>
          </cell>
          <cell r="CH161">
            <v>4.07593386520477</v>
          </cell>
          <cell r="CI161">
            <v>4.73196502792583</v>
          </cell>
          <cell r="CJ161">
            <v>4.45109435564143</v>
          </cell>
          <cell r="CK161">
            <v>4.35685560811106</v>
          </cell>
          <cell r="CL161">
            <v>4.17827054519656</v>
          </cell>
          <cell r="CM161">
            <v>4.7242713975267</v>
          </cell>
          <cell r="CN161">
            <v>4.89327618395699</v>
          </cell>
          <cell r="CO161">
            <v>4.90464841813568</v>
          </cell>
          <cell r="CP161">
            <v>4.95787558458712</v>
          </cell>
          <cell r="CQ161">
            <v>4.86390593144216</v>
          </cell>
          <cell r="CR161">
            <v>4.71277300953429</v>
          </cell>
          <cell r="CS161">
            <v>4.88784241617119</v>
          </cell>
          <cell r="CT161">
            <v>4.7607514234631</v>
          </cell>
          <cell r="CU161">
            <v>4.86153061243487</v>
          </cell>
          <cell r="CV161">
            <v>4.96134360052658</v>
          </cell>
          <cell r="CW161">
            <v>4.87466772497261</v>
          </cell>
          <cell r="CX161">
            <v>4.8494954364711</v>
          </cell>
          <cell r="CY161">
            <v>4.91357496530319</v>
          </cell>
          <cell r="CZ161">
            <v>4.9701546042832</v>
          </cell>
          <cell r="DA161">
            <v>4.86049403987028</v>
          </cell>
        </row>
        <row r="162">
          <cell r="A162">
            <v>7441.20998268344</v>
          </cell>
          <cell r="B162">
            <v>6075.76360746622</v>
          </cell>
          <cell r="C162">
            <v>4946.51920675036</v>
          </cell>
          <cell r="D162">
            <v>4884.21297695862</v>
          </cell>
          <cell r="E162">
            <v>5042.66746465975</v>
          </cell>
          <cell r="F162">
            <v>6586.50440807539</v>
          </cell>
          <cell r="G162">
            <v>5371.38191310051</v>
          </cell>
          <cell r="H162">
            <v>5357.55118743117</v>
          </cell>
          <cell r="I162">
            <v>6422.36139437558</v>
          </cell>
          <cell r="J162">
            <v>7696.82953675614</v>
          </cell>
          <cell r="K162">
            <v>6751.76303276653</v>
          </cell>
          <cell r="L162">
            <v>6856.53245541162</v>
          </cell>
          <cell r="M162">
            <v>7676.77808627262</v>
          </cell>
          <cell r="N162">
            <v>7838.00710849746</v>
          </cell>
          <cell r="O162">
            <v>7674.68305215553</v>
          </cell>
        </row>
        <row r="162">
          <cell r="Z162">
            <v>8522.0903799281</v>
          </cell>
          <cell r="AA162">
            <v>6958.30472603233</v>
          </cell>
          <cell r="AB162">
            <v>6091.43096843666</v>
          </cell>
          <cell r="AC162">
            <v>6014.70345929002</v>
          </cell>
          <cell r="AD162">
            <v>6209.83351602835</v>
          </cell>
          <cell r="AE162">
            <v>6586.50440807539</v>
          </cell>
          <cell r="AF162">
            <v>5371.38191310051</v>
          </cell>
          <cell r="AG162">
            <v>5357.55118743117</v>
          </cell>
          <cell r="AH162">
            <v>6422.36139437558</v>
          </cell>
          <cell r="AI162">
            <v>7696.82953675614</v>
          </cell>
          <cell r="AJ162">
            <v>6751.76303276653</v>
          </cell>
          <cell r="AK162">
            <v>6856.53245541162</v>
          </cell>
          <cell r="AL162">
            <v>7676.77808627262</v>
          </cell>
          <cell r="AM162">
            <v>7838.00710849746</v>
          </cell>
          <cell r="AN162">
            <v>7674.68305215553</v>
          </cell>
        </row>
        <row r="162"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2">
          <cell r="BX162">
            <v>4.80414531892161</v>
          </cell>
          <cell r="BY162">
            <v>3.95041274349677</v>
          </cell>
          <cell r="BZ162">
            <v>3.47272428136277</v>
          </cell>
          <cell r="CA162">
            <v>3.3354808942077</v>
          </cell>
          <cell r="CB162">
            <v>3.56540262967676</v>
          </cell>
          <cell r="CC162">
            <v>3.67442876172212</v>
          </cell>
          <cell r="CD162">
            <v>2.98763498526583</v>
          </cell>
          <cell r="CE162">
            <v>3.01525616223821</v>
          </cell>
          <cell r="CF162">
            <v>3.57031899376065</v>
          </cell>
          <cell r="CG162">
            <v>4.31023260501537</v>
          </cell>
          <cell r="CH162">
            <v>3.87106259595344</v>
          </cell>
          <cell r="CI162">
            <v>3.84558536507493</v>
          </cell>
          <cell r="CJ162">
            <v>4.19074504211416</v>
          </cell>
          <cell r="CK162">
            <v>4.56873366902438</v>
          </cell>
          <cell r="CL162">
            <v>4.39470562511497</v>
          </cell>
          <cell r="CM162">
            <v>4.86000969407849</v>
          </cell>
          <cell r="CN162">
            <v>4.8257865196125</v>
          </cell>
          <cell r="CO162">
            <v>4.80569449693558</v>
          </cell>
          <cell r="CP162">
            <v>4.94040893566788</v>
          </cell>
          <cell r="CQ162">
            <v>4.77175911860735</v>
          </cell>
          <cell r="CR162">
            <v>4.91102664565296</v>
          </cell>
          <cell r="CS162">
            <v>4.92567361909608</v>
          </cell>
          <cell r="CT162">
            <v>4.86798521967788</v>
          </cell>
          <cell r="CU162">
            <v>4.92827411227718</v>
          </cell>
          <cell r="CV162">
            <v>4.89235875246124</v>
          </cell>
          <cell r="CW162">
            <v>4.77852797602026</v>
          </cell>
          <cell r="CX162">
            <v>4.88482731299848</v>
          </cell>
          <cell r="CY162">
            <v>5.01874213729394</v>
          </cell>
          <cell r="CZ162">
            <v>4.70020658539741</v>
          </cell>
          <cell r="DA162">
            <v>4.78451361789792</v>
          </cell>
        </row>
        <row r="163">
          <cell r="A163">
            <v>5771.51314541024</v>
          </cell>
          <cell r="B163">
            <v>5919.22959719128</v>
          </cell>
          <cell r="C163">
            <v>4734.12028672529</v>
          </cell>
          <cell r="D163">
            <v>5620.62230763729</v>
          </cell>
          <cell r="E163">
            <v>4924.18011920957</v>
          </cell>
          <cell r="F163">
            <v>6136.67939582088</v>
          </cell>
          <cell r="G163">
            <v>6803.62542737394</v>
          </cell>
          <cell r="H163">
            <v>5957.63909605307</v>
          </cell>
          <cell r="I163">
            <v>6080.22853396522</v>
          </cell>
          <cell r="J163">
            <v>6205.30916482911</v>
          </cell>
          <cell r="K163">
            <v>6507.47662313546</v>
          </cell>
          <cell r="L163">
            <v>6369.81170636572</v>
          </cell>
          <cell r="M163">
            <v>6945.57511973026</v>
          </cell>
          <cell r="N163">
            <v>8531.14751458056</v>
          </cell>
          <cell r="O163">
            <v>7603.88592583001</v>
          </cell>
        </row>
        <row r="163">
          <cell r="Z163">
            <v>6609.86005885995</v>
          </cell>
          <cell r="AA163">
            <v>6779.0332115609</v>
          </cell>
          <cell r="AB163">
            <v>5829.87060547727</v>
          </cell>
          <cell r="AC163">
            <v>6921.5606683392</v>
          </cell>
          <cell r="AD163">
            <v>6063.92131893062</v>
          </cell>
          <cell r="AE163">
            <v>6136.67939582088</v>
          </cell>
          <cell r="AF163">
            <v>6803.62542737394</v>
          </cell>
          <cell r="AG163">
            <v>5957.63909605307</v>
          </cell>
          <cell r="AH163">
            <v>6080.22853396522</v>
          </cell>
          <cell r="AI163">
            <v>6205.30916482911</v>
          </cell>
          <cell r="AJ163">
            <v>6507.47662313546</v>
          </cell>
          <cell r="AK163">
            <v>6369.81170636572</v>
          </cell>
          <cell r="AL163">
            <v>6945.57511973026</v>
          </cell>
          <cell r="AM163">
            <v>8531.14751458056</v>
          </cell>
          <cell r="AN163">
            <v>7603.88592583001</v>
          </cell>
        </row>
        <row r="163"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3">
          <cell r="BX163">
            <v>3.82796196074427</v>
          </cell>
          <cell r="BY163">
            <v>3.75510370291049</v>
          </cell>
          <cell r="BZ163">
            <v>3.34462696497803</v>
          </cell>
          <cell r="CA163">
            <v>3.90373269688103</v>
          </cell>
          <cell r="CB163">
            <v>3.4074756869257</v>
          </cell>
          <cell r="CC163">
            <v>3.49966044415421</v>
          </cell>
          <cell r="CD163">
            <v>3.81706191834729</v>
          </cell>
          <cell r="CE163">
            <v>3.38764728779007</v>
          </cell>
          <cell r="CF163">
            <v>3.47809187085164</v>
          </cell>
          <cell r="CG163">
            <v>3.46022299038452</v>
          </cell>
          <cell r="CH163">
            <v>3.75919718560435</v>
          </cell>
          <cell r="CI163">
            <v>3.59354989845642</v>
          </cell>
          <cell r="CJ163">
            <v>3.96418919731429</v>
          </cell>
          <cell r="CK163">
            <v>4.84004729524194</v>
          </cell>
          <cell r="CL163">
            <v>4.24343609392404</v>
          </cell>
          <cell r="CM163">
            <v>4.73076948685019</v>
          </cell>
          <cell r="CN163">
            <v>4.94598690201514</v>
          </cell>
          <cell r="CO163">
            <v>4.77549466694836</v>
          </cell>
          <cell r="CP163">
            <v>4.85770450635852</v>
          </cell>
          <cell r="CQ163">
            <v>4.87559841712396</v>
          </cell>
          <cell r="CR163">
            <v>4.80412900931772</v>
          </cell>
          <cell r="CS163">
            <v>4.88335533003588</v>
          </cell>
          <cell r="CT163">
            <v>4.81818132369498</v>
          </cell>
          <cell r="CU163">
            <v>4.78945381133625</v>
          </cell>
          <cell r="CV163">
            <v>4.91322295533324</v>
          </cell>
          <cell r="CW163">
            <v>4.74268898299816</v>
          </cell>
          <cell r="CX163">
            <v>4.8563507992601</v>
          </cell>
          <cell r="CY163">
            <v>4.80021814893695</v>
          </cell>
          <cell r="CZ163">
            <v>4.82908646620848</v>
          </cell>
          <cell r="DA163">
            <v>4.90936206396163</v>
          </cell>
        </row>
        <row r="164">
          <cell r="A164">
            <v>6447.88953414392</v>
          </cell>
          <cell r="B164">
            <v>6324.9053612143</v>
          </cell>
          <cell r="C164">
            <v>4637.08407608337</v>
          </cell>
          <cell r="D164">
            <v>4723.24821856386</v>
          </cell>
          <cell r="E164">
            <v>4667.19741615896</v>
          </cell>
          <cell r="F164">
            <v>5790.93410486471</v>
          </cell>
          <cell r="G164">
            <v>7018.87883165487</v>
          </cell>
          <cell r="H164">
            <v>7004.43875611079</v>
          </cell>
          <cell r="I164">
            <v>6370.66398672073</v>
          </cell>
          <cell r="J164">
            <v>5762.5176889129</v>
          </cell>
          <cell r="K164">
            <v>6966.79744207739</v>
          </cell>
          <cell r="L164">
            <v>7235.93807797091</v>
          </cell>
          <cell r="M164">
            <v>7645.21669991946</v>
          </cell>
          <cell r="N164">
            <v>7614.48706244645</v>
          </cell>
          <cell r="O164">
            <v>7265.28670066068</v>
          </cell>
        </row>
        <row r="164">
          <cell r="Z164">
            <v>7384.48417631553</v>
          </cell>
          <cell r="AA164">
            <v>7243.63581436285</v>
          </cell>
          <cell r="AB164">
            <v>5710.37458133219</v>
          </cell>
          <cell r="AC164">
            <v>5816.48210946191</v>
          </cell>
          <cell r="AD164">
            <v>5747.45789681779</v>
          </cell>
          <cell r="AE164">
            <v>5790.93410486471</v>
          </cell>
          <cell r="AF164">
            <v>7018.87883165487</v>
          </cell>
          <cell r="AG164">
            <v>7004.43875611079</v>
          </cell>
          <cell r="AH164">
            <v>6370.66398672073</v>
          </cell>
          <cell r="AI164">
            <v>5762.5176889129</v>
          </cell>
          <cell r="AJ164">
            <v>6966.79744207739</v>
          </cell>
          <cell r="AK164">
            <v>7235.93807797091</v>
          </cell>
          <cell r="AL164">
            <v>7645.21669991946</v>
          </cell>
          <cell r="AM164">
            <v>7614.48706244645</v>
          </cell>
          <cell r="AN164">
            <v>7265.28670066068</v>
          </cell>
        </row>
        <row r="164"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4">
          <cell r="BX164">
            <v>4.23919411883882</v>
          </cell>
          <cell r="BY164">
            <v>3.89498825418058</v>
          </cell>
          <cell r="BZ164">
            <v>3.19545733235597</v>
          </cell>
          <cell r="CA164">
            <v>3.42029855557537</v>
          </cell>
          <cell r="CB164">
            <v>3.29922137534422</v>
          </cell>
          <cell r="CC164">
            <v>3.25777712336007</v>
          </cell>
          <cell r="CD164">
            <v>3.86854955294419</v>
          </cell>
          <cell r="CE164">
            <v>3.81850045690965</v>
          </cell>
          <cell r="CF164">
            <v>3.79594498814847</v>
          </cell>
          <cell r="CG164">
            <v>3.25008798095366</v>
          </cell>
          <cell r="CH164">
            <v>4.01500092478787</v>
          </cell>
          <cell r="CI164">
            <v>4.07996975482255</v>
          </cell>
          <cell r="CJ164">
            <v>4.20332867607493</v>
          </cell>
          <cell r="CK164">
            <v>4.24141575646738</v>
          </cell>
          <cell r="CL164">
            <v>4.08497459070819</v>
          </cell>
          <cell r="CM164">
            <v>4.77247866684071</v>
          </cell>
          <cell r="CN164">
            <v>5.09515723245023</v>
          </cell>
          <cell r="CO164">
            <v>4.89596957163211</v>
          </cell>
          <cell r="CP164">
            <v>4.65911591174023</v>
          </cell>
          <cell r="CQ164">
            <v>4.77278066544981</v>
          </cell>
          <cell r="CR164">
            <v>4.87006086950372</v>
          </cell>
          <cell r="CS164">
            <v>4.97080488567026</v>
          </cell>
          <cell r="CT164">
            <v>5.02559666654006</v>
          </cell>
          <cell r="CU164">
            <v>4.59803131781806</v>
          </cell>
          <cell r="CV164">
            <v>4.85762840519144</v>
          </cell>
          <cell r="CW164">
            <v>4.75395065585759</v>
          </cell>
          <cell r="CX164">
            <v>4.85897912880829</v>
          </cell>
          <cell r="CY164">
            <v>4.98314569048184</v>
          </cell>
          <cell r="CZ164">
            <v>4.91854833105057</v>
          </cell>
          <cell r="DA164">
            <v>4.87270964073548</v>
          </cell>
        </row>
        <row r="165">
          <cell r="A165">
            <v>6250.84351717687</v>
          </cell>
          <cell r="B165">
            <v>5581.65174996583</v>
          </cell>
          <cell r="C165">
            <v>5122.94008909938</v>
          </cell>
          <cell r="D165">
            <v>4789.57978974287</v>
          </cell>
          <cell r="E165">
            <v>5076.88621820704</v>
          </cell>
          <cell r="F165">
            <v>5954.61870318966</v>
          </cell>
          <cell r="G165">
            <v>5596.71668440282</v>
          </cell>
          <cell r="H165">
            <v>5744.29636939074</v>
          </cell>
          <cell r="I165">
            <v>6446.62365506385</v>
          </cell>
          <cell r="J165">
            <v>6638.38698006195</v>
          </cell>
          <cell r="K165">
            <v>6437.36121522023</v>
          </cell>
          <cell r="L165">
            <v>5705.9450714318</v>
          </cell>
          <cell r="M165">
            <v>6817.44870562731</v>
          </cell>
          <cell r="N165">
            <v>7908.60534386797</v>
          </cell>
          <cell r="O165">
            <v>7574.75471239619</v>
          </cell>
        </row>
        <row r="165">
          <cell r="Z165">
            <v>7158.81604310791</v>
          </cell>
          <cell r="AA165">
            <v>6392.42015655886</v>
          </cell>
          <cell r="AB165">
            <v>6308.6858867544</v>
          </cell>
          <cell r="AC165">
            <v>5898.16665772232</v>
          </cell>
          <cell r="AD165">
            <v>6251.97247604185</v>
          </cell>
          <cell r="AE165">
            <v>5954.61870318966</v>
          </cell>
          <cell r="AF165">
            <v>5596.71668440282</v>
          </cell>
          <cell r="AG165">
            <v>5744.29636939074</v>
          </cell>
          <cell r="AH165">
            <v>6446.62365506385</v>
          </cell>
          <cell r="AI165">
            <v>6638.38698006195</v>
          </cell>
          <cell r="AJ165">
            <v>6437.36121522023</v>
          </cell>
          <cell r="AK165">
            <v>5705.9450714318</v>
          </cell>
          <cell r="AL165">
            <v>6817.44870562731</v>
          </cell>
          <cell r="AM165">
            <v>7908.60534386797</v>
          </cell>
          <cell r="AN165">
            <v>7574.75471239619</v>
          </cell>
        </row>
        <row r="165"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5">
          <cell r="BX165">
            <v>4.07599546267089</v>
          </cell>
          <cell r="BY165">
            <v>3.65023944934069</v>
          </cell>
          <cell r="BZ165">
            <v>3.54678021621835</v>
          </cell>
          <cell r="CA165">
            <v>3.3895314892482</v>
          </cell>
          <cell r="CB165">
            <v>3.5995541667207</v>
          </cell>
          <cell r="CC165">
            <v>3.32229830184128</v>
          </cell>
          <cell r="CD165">
            <v>3.1341346761293</v>
          </cell>
          <cell r="CE165">
            <v>3.27385704602453</v>
          </cell>
          <cell r="CF165">
            <v>3.58742391933182</v>
          </cell>
          <cell r="CG165">
            <v>3.85735837544555</v>
          </cell>
          <cell r="CH165">
            <v>3.63645315935886</v>
          </cell>
          <cell r="CI165">
            <v>3.23744398021194</v>
          </cell>
          <cell r="CJ165">
            <v>3.7870288911801</v>
          </cell>
          <cell r="CK165">
            <v>4.44197306085721</v>
          </cell>
          <cell r="CL165">
            <v>4.38013390296386</v>
          </cell>
          <cell r="CM165">
            <v>4.8118784278037</v>
          </cell>
          <cell r="CN165">
            <v>4.79789891157593</v>
          </cell>
          <cell r="CO165">
            <v>4.87317224889774</v>
          </cell>
          <cell r="CP165">
            <v>4.7674319466708</v>
          </cell>
          <cell r="CQ165">
            <v>4.75855923312523</v>
          </cell>
          <cell r="CR165">
            <v>4.91046328841504</v>
          </cell>
          <cell r="CS165">
            <v>4.89240953332738</v>
          </cell>
          <cell r="CT165">
            <v>4.80711223827379</v>
          </cell>
          <cell r="CU165">
            <v>4.92330513866422</v>
          </cell>
          <cell r="CV165">
            <v>4.71497844353393</v>
          </cell>
          <cell r="CW165">
            <v>4.84994726900484</v>
          </cell>
          <cell r="CX165">
            <v>4.82872485783597</v>
          </cell>
          <cell r="CY165">
            <v>4.93208322301247</v>
          </cell>
          <cell r="CZ165">
            <v>4.87788007809907</v>
          </cell>
          <cell r="DA165">
            <v>4.73792653294442</v>
          </cell>
        </row>
        <row r="166">
          <cell r="A166">
            <v>6827.87980845396</v>
          </cell>
          <cell r="B166">
            <v>5415.49333104077</v>
          </cell>
          <cell r="C166">
            <v>4679.82894452325</v>
          </cell>
          <cell r="D166">
            <v>4285.00761813676</v>
          </cell>
          <cell r="E166">
            <v>4918.25153322538</v>
          </cell>
          <cell r="F166">
            <v>6646.00766166133</v>
          </cell>
          <cell r="G166">
            <v>5773.84236962726</v>
          </cell>
          <cell r="H166">
            <v>6538.85061410711</v>
          </cell>
          <cell r="I166">
            <v>6320.25867053117</v>
          </cell>
          <cell r="J166">
            <v>6970.64638628695</v>
          </cell>
          <cell r="K166">
            <v>7437.22672953301</v>
          </cell>
          <cell r="L166">
            <v>7022.75250952081</v>
          </cell>
          <cell r="M166">
            <v>8104.08861522822</v>
          </cell>
          <cell r="N166">
            <v>7411.30931265252</v>
          </cell>
          <cell r="O166">
            <v>7766.10021374015</v>
          </cell>
        </row>
        <row r="166">
          <cell r="Z166">
            <v>7819.67031791075</v>
          </cell>
          <cell r="AA166">
            <v>6202.12623033443</v>
          </cell>
          <cell r="AB166">
            <v>5763.01309428916</v>
          </cell>
          <cell r="AC166">
            <v>5276.80718786756</v>
          </cell>
          <cell r="AD166">
            <v>6056.62051390921</v>
          </cell>
          <cell r="AE166">
            <v>6646.00766166133</v>
          </cell>
          <cell r="AF166">
            <v>5773.84236962726</v>
          </cell>
          <cell r="AG166">
            <v>6538.85061410711</v>
          </cell>
          <cell r="AH166">
            <v>6320.25867053117</v>
          </cell>
          <cell r="AI166">
            <v>6970.64638628695</v>
          </cell>
          <cell r="AJ166">
            <v>7437.22672953301</v>
          </cell>
          <cell r="AK166">
            <v>7022.75250952081</v>
          </cell>
          <cell r="AL166">
            <v>8104.08861522822</v>
          </cell>
          <cell r="AM166">
            <v>7411.30931265252</v>
          </cell>
          <cell r="AN166">
            <v>7766.10021374015</v>
          </cell>
        </row>
        <row r="166"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6">
          <cell r="BX166">
            <v>4.45273938282051</v>
          </cell>
          <cell r="BY166">
            <v>3.49630504396243</v>
          </cell>
          <cell r="BZ166">
            <v>3.34309437813483</v>
          </cell>
          <cell r="CA166">
            <v>2.94486576405322</v>
          </cell>
          <cell r="CB166">
            <v>3.33489862341947</v>
          </cell>
          <cell r="CC166">
            <v>3.71152802472921</v>
          </cell>
          <cell r="CD166">
            <v>3.2262930586062</v>
          </cell>
          <cell r="CE166">
            <v>3.63943121718497</v>
          </cell>
          <cell r="CF166">
            <v>3.51286289402113</v>
          </cell>
          <cell r="CG166">
            <v>3.97082312975916</v>
          </cell>
          <cell r="CH166">
            <v>4.27668350392408</v>
          </cell>
          <cell r="CI166">
            <v>4.03192780398449</v>
          </cell>
          <cell r="CJ166">
            <v>4.56512705768577</v>
          </cell>
          <cell r="CK166">
            <v>4.16897326648204</v>
          </cell>
          <cell r="CL166">
            <v>4.38042207639768</v>
          </cell>
          <cell r="CM166">
            <v>4.81136497193226</v>
          </cell>
          <cell r="CN166">
            <v>4.86002406677679</v>
          </cell>
          <cell r="CO166">
            <v>4.72289298020484</v>
          </cell>
          <cell r="CP166">
            <v>4.90922410475496</v>
          </cell>
          <cell r="CQ166">
            <v>4.97570773021308</v>
          </cell>
          <cell r="CR166">
            <v>4.90586088738037</v>
          </cell>
          <cell r="CS166">
            <v>4.90307170824426</v>
          </cell>
          <cell r="CT166">
            <v>4.92237884099605</v>
          </cell>
          <cell r="CU166">
            <v>4.92924936211111</v>
          </cell>
          <cell r="CV166">
            <v>4.80949684944828</v>
          </cell>
          <cell r="CW166">
            <v>4.76443104191839</v>
          </cell>
          <cell r="CX166">
            <v>4.77201447290042</v>
          </cell>
          <cell r="CY166">
            <v>4.86360669197455</v>
          </cell>
          <cell r="CZ166">
            <v>4.87049345799716</v>
          </cell>
          <cell r="DA166">
            <v>4.85729149289122</v>
          </cell>
        </row>
        <row r="167">
          <cell r="A167">
            <v>7050.68755745625</v>
          </cell>
          <cell r="B167">
            <v>5475.22810003634</v>
          </cell>
          <cell r="C167">
            <v>4834.95066018616</v>
          </cell>
          <cell r="D167">
            <v>4879.68492651067</v>
          </cell>
          <cell r="E167">
            <v>4772.36746547221</v>
          </cell>
          <cell r="F167">
            <v>5778.05078533713</v>
          </cell>
          <cell r="G167">
            <v>6813.37386585656</v>
          </cell>
          <cell r="H167">
            <v>6490.2207127734</v>
          </cell>
          <cell r="I167">
            <v>6290.44473449315</v>
          </cell>
          <cell r="J167">
            <v>6156.40438882093</v>
          </cell>
          <cell r="K167">
            <v>7986.42144482792</v>
          </cell>
          <cell r="L167">
            <v>7222.96495930485</v>
          </cell>
          <cell r="M167">
            <v>6981.82317478934</v>
          </cell>
          <cell r="N167">
            <v>7439.26506988381</v>
          </cell>
          <cell r="O167">
            <v>7814.11849755106</v>
          </cell>
        </row>
        <row r="167">
          <cell r="Z167">
            <v>8074.84222930212</v>
          </cell>
          <cell r="AA167">
            <v>6270.53783293522</v>
          </cell>
          <cell r="AB167">
            <v>5954.03898202383</v>
          </cell>
          <cell r="AC167">
            <v>6009.12735504936</v>
          </cell>
          <cell r="AD167">
            <v>5876.97040219016</v>
          </cell>
          <cell r="AE167">
            <v>5778.05078533713</v>
          </cell>
          <cell r="AF167">
            <v>6813.37386585656</v>
          </cell>
          <cell r="AG167">
            <v>6490.2207127734</v>
          </cell>
          <cell r="AH167">
            <v>6290.44473449315</v>
          </cell>
          <cell r="AI167">
            <v>6156.40438882093</v>
          </cell>
          <cell r="AJ167">
            <v>7986.42144482792</v>
          </cell>
          <cell r="AK167">
            <v>7222.96495930485</v>
          </cell>
          <cell r="AL167">
            <v>6981.82317478934</v>
          </cell>
          <cell r="AM167">
            <v>7439.26506988381</v>
          </cell>
          <cell r="AN167">
            <v>7814.11849755106</v>
          </cell>
        </row>
        <row r="167"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7">
          <cell r="BX167">
            <v>4.53176340629817</v>
          </cell>
          <cell r="BY167">
            <v>3.62515903663437</v>
          </cell>
          <cell r="BZ167">
            <v>3.40515203341222</v>
          </cell>
          <cell r="CA167">
            <v>3.39814682094317</v>
          </cell>
          <cell r="CB167">
            <v>3.28532989286269</v>
          </cell>
          <cell r="CC167">
            <v>3.20088290798432</v>
          </cell>
          <cell r="CD167">
            <v>3.79584681833427</v>
          </cell>
          <cell r="CE167">
            <v>3.74370825796072</v>
          </cell>
          <cell r="CF167">
            <v>3.52437877908957</v>
          </cell>
          <cell r="CG167">
            <v>3.49347044553046</v>
          </cell>
          <cell r="CH167">
            <v>4.4565788084011</v>
          </cell>
          <cell r="CI167">
            <v>4.18571546395736</v>
          </cell>
          <cell r="CJ167">
            <v>3.9733566786738</v>
          </cell>
          <cell r="CK167">
            <v>4.12640099720363</v>
          </cell>
          <cell r="CL167">
            <v>4.3684283255148</v>
          </cell>
          <cell r="CM167">
            <v>4.88173221752917</v>
          </cell>
          <cell r="CN167">
            <v>4.7389798717966</v>
          </cell>
          <cell r="CO167">
            <v>4.79051607890831</v>
          </cell>
          <cell r="CP167">
            <v>4.84480614996033</v>
          </cell>
          <cell r="CQ167">
            <v>4.9009655949935</v>
          </cell>
          <cell r="CR167">
            <v>4.94559675542148</v>
          </cell>
          <cell r="CS167">
            <v>4.91768467170839</v>
          </cell>
          <cell r="CT167">
            <v>4.74968277042614</v>
          </cell>
          <cell r="CU167">
            <v>4.88996678371979</v>
          </cell>
          <cell r="CV167">
            <v>4.82811049992276</v>
          </cell>
          <cell r="CW167">
            <v>4.90973180075074</v>
          </cell>
          <cell r="CX167">
            <v>4.72773299197852</v>
          </cell>
          <cell r="CY167">
            <v>4.81413681618944</v>
          </cell>
          <cell r="CZ167">
            <v>4.93930380263094</v>
          </cell>
          <cell r="DA167">
            <v>4.90074283784526</v>
          </cell>
        </row>
        <row r="168">
          <cell r="A168">
            <v>7193.16689511888</v>
          </cell>
          <cell r="B168">
            <v>4995.2083979125</v>
          </cell>
          <cell r="C168">
            <v>5001.03450400626</v>
          </cell>
          <cell r="D168">
            <v>5247.1222709759</v>
          </cell>
          <cell r="E168">
            <v>4722.47472118107</v>
          </cell>
          <cell r="F168">
            <v>6701.30459937126</v>
          </cell>
          <cell r="G168">
            <v>6681.22023090721</v>
          </cell>
          <cell r="H168">
            <v>7335.05175830051</v>
          </cell>
          <cell r="I168">
            <v>6949.74102858906</v>
          </cell>
          <cell r="J168">
            <v>7821.87521936899</v>
          </cell>
          <cell r="K168">
            <v>6623.20190325069</v>
          </cell>
          <cell r="L168">
            <v>7662.95759786961</v>
          </cell>
          <cell r="M168">
            <v>6240.93920608009</v>
          </cell>
          <cell r="N168">
            <v>7386.63499909093</v>
          </cell>
          <cell r="O168">
            <v>7946.59759233272</v>
          </cell>
        </row>
        <row r="168">
          <cell r="Z168">
            <v>8238.01754563627</v>
          </cell>
          <cell r="AA168">
            <v>5720.79238895968</v>
          </cell>
          <cell r="AB168">
            <v>6158.56427088193</v>
          </cell>
          <cell r="AC168">
            <v>6461.61103609546</v>
          </cell>
          <cell r="AD168">
            <v>5815.52957987198</v>
          </cell>
          <cell r="AE168">
            <v>6701.30459937126</v>
          </cell>
          <cell r="AF168">
            <v>6681.22023090721</v>
          </cell>
          <cell r="AG168">
            <v>7335.05175830051</v>
          </cell>
          <cell r="AH168">
            <v>6949.74102858906</v>
          </cell>
          <cell r="AI168">
            <v>7821.87521936899</v>
          </cell>
          <cell r="AJ168">
            <v>6623.20190325069</v>
          </cell>
          <cell r="AK168">
            <v>7662.95759786961</v>
          </cell>
          <cell r="AL168">
            <v>6240.93920608009</v>
          </cell>
          <cell r="AM168">
            <v>7386.63499909093</v>
          </cell>
          <cell r="AN168">
            <v>7946.59759233272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8">
          <cell r="BX168">
            <v>4.61815792865313</v>
          </cell>
          <cell r="BY168">
            <v>3.16491488513593</v>
          </cell>
          <cell r="BZ168">
            <v>3.44314234107675</v>
          </cell>
          <cell r="CA168">
            <v>3.66205516368149</v>
          </cell>
          <cell r="CB168">
            <v>3.29953843015447</v>
          </cell>
          <cell r="CC168">
            <v>3.72515511734281</v>
          </cell>
          <cell r="CD168">
            <v>3.77489441700169</v>
          </cell>
          <cell r="CE168">
            <v>3.97781048251196</v>
          </cell>
          <cell r="CF168">
            <v>3.93487620226802</v>
          </cell>
          <cell r="CG168">
            <v>4.33132845618529</v>
          </cell>
          <cell r="CH168">
            <v>3.74985204862851</v>
          </cell>
          <cell r="CI168">
            <v>4.30369135364979</v>
          </cell>
          <cell r="CJ168">
            <v>3.43765394744589</v>
          </cell>
          <cell r="CK168">
            <v>4.0699503736086</v>
          </cell>
          <cell r="CL168">
            <v>4.40354861856876</v>
          </cell>
          <cell r="CM168">
            <v>4.88721075212718</v>
          </cell>
          <cell r="CN168">
            <v>4.9522354863252</v>
          </cell>
          <cell r="CO168">
            <v>4.9004011896463</v>
          </cell>
          <cell r="CP168">
            <v>4.83418275892685</v>
          </cell>
          <cell r="CQ168">
            <v>4.82884442486339</v>
          </cell>
          <cell r="CR168">
            <v>4.92858365627217</v>
          </cell>
          <cell r="CS168">
            <v>4.84906620936132</v>
          </cell>
          <cell r="CT168">
            <v>5.05203360061323</v>
          </cell>
          <cell r="CU168">
            <v>4.8388781249894</v>
          </cell>
          <cell r="CV168">
            <v>4.94762642416471</v>
          </cell>
          <cell r="CW168">
            <v>4.83905988922408</v>
          </cell>
          <cell r="CX168">
            <v>4.87823188340875</v>
          </cell>
          <cell r="CY168">
            <v>4.97387574191563</v>
          </cell>
          <cell r="CZ168">
            <v>4.97238401065555</v>
          </cell>
          <cell r="DA168">
            <v>4.94408081726654</v>
          </cell>
        </row>
        <row r="169">
          <cell r="A169">
            <v>6930.89574149967</v>
          </cell>
          <cell r="B169">
            <v>5066.39414799886</v>
          </cell>
          <cell r="C169">
            <v>5430.6952036633</v>
          </cell>
          <cell r="D169">
            <v>5928.1214634309</v>
          </cell>
          <cell r="E169">
            <v>5397.41497225039</v>
          </cell>
          <cell r="F169">
            <v>5692.48404319889</v>
          </cell>
          <cell r="G169">
            <v>7821.75029993584</v>
          </cell>
          <cell r="H169">
            <v>6467.74265195565</v>
          </cell>
          <cell r="I169">
            <v>7378.59871159401</v>
          </cell>
          <cell r="J169">
            <v>5997.44313562537</v>
          </cell>
          <cell r="K169">
            <v>6693.10060556465</v>
          </cell>
          <cell r="L169">
            <v>6480.44847249446</v>
          </cell>
          <cell r="M169">
            <v>7180.79974496183</v>
          </cell>
          <cell r="N169">
            <v>6679.12744475731</v>
          </cell>
          <cell r="O169">
            <v>7467.90158612846</v>
          </cell>
        </row>
        <row r="169">
          <cell r="Z169">
            <v>7937.64993332694</v>
          </cell>
          <cell r="AA169">
            <v>5802.31829636058</v>
          </cell>
          <cell r="AB169">
            <v>6687.67340448023</v>
          </cell>
          <cell r="AC169">
            <v>7300.23298357313</v>
          </cell>
          <cell r="AD169">
            <v>6646.69019511783</v>
          </cell>
          <cell r="AE169">
            <v>5692.48404319889</v>
          </cell>
          <cell r="AF169">
            <v>7821.75029993584</v>
          </cell>
          <cell r="AG169">
            <v>6467.74265195565</v>
          </cell>
          <cell r="AH169">
            <v>7378.59871159401</v>
          </cell>
          <cell r="AI169">
            <v>5997.44313562537</v>
          </cell>
          <cell r="AJ169">
            <v>6693.10060556465</v>
          </cell>
          <cell r="AK169">
            <v>6480.44847249446</v>
          </cell>
          <cell r="AL169">
            <v>7180.79974496183</v>
          </cell>
          <cell r="AM169">
            <v>6679.12744475731</v>
          </cell>
          <cell r="AN169">
            <v>7467.90158612846</v>
          </cell>
        </row>
        <row r="169"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69">
          <cell r="BX169">
            <v>4.52721272493846</v>
          </cell>
          <cell r="BY169">
            <v>3.29608354040556</v>
          </cell>
          <cell r="BZ169">
            <v>3.82553711676982</v>
          </cell>
          <cell r="CA169">
            <v>4.13434697729509</v>
          </cell>
          <cell r="CB169">
            <v>3.65564489019888</v>
          </cell>
          <cell r="CC169">
            <v>3.31517982946623</v>
          </cell>
          <cell r="CD169">
            <v>4.34141823949453</v>
          </cell>
          <cell r="CE169">
            <v>3.69482623826052</v>
          </cell>
          <cell r="CF169">
            <v>4.26492955321331</v>
          </cell>
          <cell r="CG169">
            <v>3.41567394449929</v>
          </cell>
          <cell r="CH169">
            <v>3.85714021218146</v>
          </cell>
          <cell r="CI169">
            <v>3.66726965141891</v>
          </cell>
          <cell r="CJ169">
            <v>3.93373951931959</v>
          </cell>
          <cell r="CK169">
            <v>3.70675282108778</v>
          </cell>
          <cell r="CL169">
            <v>4.22073372479774</v>
          </cell>
          <cell r="CM169">
            <v>4.80361481555951</v>
          </cell>
          <cell r="CN169">
            <v>4.82292461975233</v>
          </cell>
          <cell r="CO169">
            <v>4.78949552173157</v>
          </cell>
          <cell r="CP169">
            <v>4.83767773266209</v>
          </cell>
          <cell r="CQ169">
            <v>4.98136735666899</v>
          </cell>
          <cell r="CR169">
            <v>4.7043742710653</v>
          </cell>
          <cell r="CS169">
            <v>4.93604893479039</v>
          </cell>
          <cell r="CT169">
            <v>4.79585283296368</v>
          </cell>
          <cell r="CU169">
            <v>4.73989984679659</v>
          </cell>
          <cell r="CV169">
            <v>4.81057364476181</v>
          </cell>
          <cell r="CW169">
            <v>4.75410820564466</v>
          </cell>
          <cell r="CX169">
            <v>4.84138201902618</v>
          </cell>
          <cell r="CY169">
            <v>5.00120149343351</v>
          </cell>
          <cell r="CZ169">
            <v>4.93666024791342</v>
          </cell>
          <cell r="DA169">
            <v>4.8474994348377</v>
          </cell>
        </row>
        <row r="170">
          <cell r="A170">
            <v>5695.82587101672</v>
          </cell>
          <cell r="B170">
            <v>5729.36159791382</v>
          </cell>
          <cell r="C170">
            <v>5313.37887360038</v>
          </cell>
          <cell r="D170">
            <v>5125.98867644801</v>
          </cell>
          <cell r="E170">
            <v>4628.43135976769</v>
          </cell>
          <cell r="F170">
            <v>5625.33079347632</v>
          </cell>
          <cell r="G170">
            <v>6777.72667431591</v>
          </cell>
          <cell r="H170">
            <v>6737.38884441647</v>
          </cell>
          <cell r="I170">
            <v>6741.9718765295</v>
          </cell>
          <cell r="J170">
            <v>6645.17251999607</v>
          </cell>
          <cell r="K170">
            <v>6820.63249377199</v>
          </cell>
          <cell r="L170">
            <v>7107.54051432054</v>
          </cell>
          <cell r="M170">
            <v>7774.81683716322</v>
          </cell>
          <cell r="N170">
            <v>7723.27979924189</v>
          </cell>
          <cell r="O170">
            <v>6916.692694353</v>
          </cell>
        </row>
        <row r="170">
          <cell r="Z170">
            <v>6523.17875373712</v>
          </cell>
          <cell r="AA170">
            <v>6561.58574618039</v>
          </cell>
          <cell r="AB170">
            <v>6543.20326372481</v>
          </cell>
          <cell r="AC170">
            <v>6312.44009423026</v>
          </cell>
          <cell r="AD170">
            <v>5699.71912404527</v>
          </cell>
          <cell r="AE170">
            <v>5625.33079347632</v>
          </cell>
          <cell r="AF170">
            <v>6777.72667431591</v>
          </cell>
          <cell r="AG170">
            <v>6737.38884441647</v>
          </cell>
          <cell r="AH170">
            <v>6741.9718765295</v>
          </cell>
          <cell r="AI170">
            <v>6645.17251999607</v>
          </cell>
          <cell r="AJ170">
            <v>6820.63249377199</v>
          </cell>
          <cell r="AK170">
            <v>7107.54051432054</v>
          </cell>
          <cell r="AL170">
            <v>7774.81683716322</v>
          </cell>
          <cell r="AM170">
            <v>7723.27979924189</v>
          </cell>
          <cell r="AN170">
            <v>6916.692694353</v>
          </cell>
        </row>
        <row r="170"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0">
          <cell r="BX170">
            <v>3.66755816228718</v>
          </cell>
          <cell r="BY170">
            <v>3.55971304719746</v>
          </cell>
          <cell r="BZ170">
            <v>3.66672640393403</v>
          </cell>
          <cell r="CA170">
            <v>3.47865510656124</v>
          </cell>
          <cell r="CB170">
            <v>3.27473743175088</v>
          </cell>
          <cell r="CC170">
            <v>3.1604515237083</v>
          </cell>
          <cell r="CD170">
            <v>3.66899524494091</v>
          </cell>
          <cell r="CE170">
            <v>3.90118467816988</v>
          </cell>
          <cell r="CF170">
            <v>3.79014425674506</v>
          </cell>
          <cell r="CG170">
            <v>3.7490713210884</v>
          </cell>
          <cell r="CH170">
            <v>3.89579822528447</v>
          </cell>
          <cell r="CI170">
            <v>3.96756912087562</v>
          </cell>
          <cell r="CJ170">
            <v>4.42106844564685</v>
          </cell>
          <cell r="CK170">
            <v>4.34022908855863</v>
          </cell>
          <cell r="CL170">
            <v>3.87515835731795</v>
          </cell>
          <cell r="CM170">
            <v>4.87292138860947</v>
          </cell>
          <cell r="CN170">
            <v>5.0501113464644</v>
          </cell>
          <cell r="CO170">
            <v>4.88898878982193</v>
          </cell>
          <cell r="CP170">
            <v>4.97156397882878</v>
          </cell>
          <cell r="CQ170">
            <v>4.76852546454439</v>
          </cell>
          <cell r="CR170">
            <v>4.87647574151776</v>
          </cell>
          <cell r="CS170">
            <v>5.06108973616483</v>
          </cell>
          <cell r="CT170">
            <v>4.73153698081349</v>
          </cell>
          <cell r="CU170">
            <v>4.87347039449393</v>
          </cell>
          <cell r="CV170">
            <v>4.85612317033565</v>
          </cell>
          <cell r="CW170">
            <v>4.79662017535164</v>
          </cell>
          <cell r="CX170">
            <v>4.9079708871126</v>
          </cell>
          <cell r="CY170">
            <v>4.81803625275156</v>
          </cell>
          <cell r="CZ170">
            <v>4.87524281578452</v>
          </cell>
          <cell r="DA170">
            <v>4.89008222397983</v>
          </cell>
        </row>
        <row r="171">
          <cell r="A171">
            <v>5680.03022056897</v>
          </cell>
          <cell r="B171">
            <v>4896.71252588402</v>
          </cell>
          <cell r="C171">
            <v>4305.41409842752</v>
          </cell>
          <cell r="D171">
            <v>4410.7203992604</v>
          </cell>
          <cell r="E171">
            <v>5491.99864634066</v>
          </cell>
          <cell r="F171">
            <v>6393.53802087588</v>
          </cell>
          <cell r="G171">
            <v>6538.48767183926</v>
          </cell>
          <cell r="H171">
            <v>7131.94488115565</v>
          </cell>
          <cell r="I171">
            <v>7108.67005744816</v>
          </cell>
          <cell r="J171">
            <v>6336.81411248535</v>
          </cell>
          <cell r="K171">
            <v>6165.90585437616</v>
          </cell>
          <cell r="L171">
            <v>6952.49889031115</v>
          </cell>
          <cell r="M171">
            <v>7072.31933383863</v>
          </cell>
          <cell r="N171">
            <v>6965.41080298555</v>
          </cell>
          <cell r="O171">
            <v>7492.34654714234</v>
          </cell>
        </row>
        <row r="171">
          <cell r="Z171">
            <v>6505.08869028793</v>
          </cell>
          <cell r="AA171">
            <v>5607.98940054383</v>
          </cell>
          <cell r="AB171">
            <v>5301.93691259001</v>
          </cell>
          <cell r="AC171">
            <v>5431.61720599502</v>
          </cell>
          <cell r="AD171">
            <v>6763.16602334786</v>
          </cell>
          <cell r="AE171">
            <v>6393.53802087588</v>
          </cell>
          <cell r="AF171">
            <v>6538.48767183926</v>
          </cell>
          <cell r="AG171">
            <v>7131.94488115565</v>
          </cell>
          <cell r="AH171">
            <v>7108.67005744816</v>
          </cell>
          <cell r="AI171">
            <v>6336.81411248535</v>
          </cell>
          <cell r="AJ171">
            <v>6165.90585437616</v>
          </cell>
          <cell r="AK171">
            <v>6952.49889031115</v>
          </cell>
          <cell r="AL171">
            <v>7072.31933383863</v>
          </cell>
          <cell r="AM171">
            <v>6965.41080298555</v>
          </cell>
          <cell r="AN171">
            <v>7492.34654714234</v>
          </cell>
        </row>
        <row r="171"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1">
          <cell r="BX171">
            <v>3.72595688476495</v>
          </cell>
          <cell r="BY171">
            <v>3.0784581092006</v>
          </cell>
          <cell r="BZ171">
            <v>2.93561737239196</v>
          </cell>
          <cell r="CA171">
            <v>3.07016873914653</v>
          </cell>
          <cell r="CB171">
            <v>3.76572200425377</v>
          </cell>
          <cell r="CC171">
            <v>3.64970854932185</v>
          </cell>
          <cell r="CD171">
            <v>3.6934499723613</v>
          </cell>
          <cell r="CE171">
            <v>3.98464941793234</v>
          </cell>
          <cell r="CF171">
            <v>4.00307492159917</v>
          </cell>
          <cell r="CG171">
            <v>3.54981578636344</v>
          </cell>
          <cell r="CH171">
            <v>3.40935820285423</v>
          </cell>
          <cell r="CI171">
            <v>3.89729847850332</v>
          </cell>
          <cell r="CJ171">
            <v>3.96221571231359</v>
          </cell>
          <cell r="CK171">
            <v>3.93192815570714</v>
          </cell>
          <cell r="CL171">
            <v>4.30427991484798</v>
          </cell>
          <cell r="CM171">
            <v>4.78324396832995</v>
          </cell>
          <cell r="CN171">
            <v>4.9909253194378</v>
          </cell>
          <cell r="CO171">
            <v>4.94814300107694</v>
          </cell>
          <cell r="CP171">
            <v>4.84701144936422</v>
          </cell>
          <cell r="CQ171">
            <v>4.92049651058796</v>
          </cell>
          <cell r="CR171">
            <v>4.79943597858036</v>
          </cell>
          <cell r="CS171">
            <v>4.85011709604978</v>
          </cell>
          <cell r="CT171">
            <v>4.90371246437134</v>
          </cell>
          <cell r="CU171">
            <v>4.86521205773236</v>
          </cell>
          <cell r="CV171">
            <v>4.8907142228188</v>
          </cell>
          <cell r="CW171">
            <v>4.95486004890105</v>
          </cell>
          <cell r="CX171">
            <v>4.88747327675837</v>
          </cell>
          <cell r="CY171">
            <v>4.89024797230652</v>
          </cell>
          <cell r="CZ171">
            <v>4.85342470989821</v>
          </cell>
          <cell r="DA171">
            <v>4.76896885136962</v>
          </cell>
        </row>
        <row r="172">
          <cell r="A172">
            <v>6783.81414429358</v>
          </cell>
          <cell r="B172">
            <v>4923.28928577752</v>
          </cell>
          <cell r="C172">
            <v>5275.47799017788</v>
          </cell>
          <cell r="D172">
            <v>4650.9297436511</v>
          </cell>
          <cell r="E172">
            <v>4687.71916474103</v>
          </cell>
          <cell r="F172">
            <v>5252.45191206877</v>
          </cell>
          <cell r="G172">
            <v>5943.24032406524</v>
          </cell>
          <cell r="H172">
            <v>6503.89539133811</v>
          </cell>
          <cell r="I172">
            <v>7554.71326527128</v>
          </cell>
          <cell r="J172">
            <v>7355.17074994399</v>
          </cell>
          <cell r="K172">
            <v>7217.39009579151</v>
          </cell>
          <cell r="L172">
            <v>7984.72030026658</v>
          </cell>
          <cell r="M172">
            <v>7281.74074622872</v>
          </cell>
          <cell r="N172">
            <v>7858.50021468356</v>
          </cell>
          <cell r="O172">
            <v>7756.25059761015</v>
          </cell>
        </row>
        <row r="172">
          <cell r="Z172">
            <v>7769.20385163709</v>
          </cell>
          <cell r="AA172">
            <v>5638.42659427242</v>
          </cell>
          <cell r="AB172">
            <v>6496.52991518188</v>
          </cell>
          <cell r="AC172">
            <v>5727.42494031708</v>
          </cell>
          <cell r="AD172">
            <v>5772.72956960715</v>
          </cell>
          <cell r="AE172">
            <v>5252.45191206877</v>
          </cell>
          <cell r="AF172">
            <v>5943.24032406524</v>
          </cell>
          <cell r="AG172">
            <v>6503.89539133811</v>
          </cell>
          <cell r="AH172">
            <v>7554.71326527128</v>
          </cell>
          <cell r="AI172">
            <v>7355.17074994399</v>
          </cell>
          <cell r="AJ172">
            <v>7217.39009579151</v>
          </cell>
          <cell r="AK172">
            <v>7984.72030026658</v>
          </cell>
          <cell r="AL172">
            <v>7281.74074622872</v>
          </cell>
          <cell r="AM172">
            <v>7858.50021468356</v>
          </cell>
          <cell r="AN172">
            <v>7756.25059761015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2">
          <cell r="BX172">
            <v>4.54629630276719</v>
          </cell>
          <cell r="BY172">
            <v>3.14838510029803</v>
          </cell>
          <cell r="BZ172">
            <v>3.73145027448905</v>
          </cell>
          <cell r="CA172">
            <v>3.20944966680594</v>
          </cell>
          <cell r="CB172">
            <v>3.29836270264322</v>
          </cell>
          <cell r="CC172">
            <v>2.93292947276031</v>
          </cell>
          <cell r="CD172">
            <v>3.24687923952182</v>
          </cell>
          <cell r="CE172">
            <v>3.6379229290446</v>
          </cell>
          <cell r="CF172">
            <v>4.17480674521093</v>
          </cell>
          <cell r="CG172">
            <v>4.06463559461143</v>
          </cell>
          <cell r="CH172">
            <v>4.08793626663644</v>
          </cell>
          <cell r="CI172">
            <v>4.44880403046697</v>
          </cell>
          <cell r="CJ172">
            <v>4.08389563545445</v>
          </cell>
          <cell r="CK172">
            <v>4.29411779048079</v>
          </cell>
          <cell r="CL172">
            <v>4.35169820597131</v>
          </cell>
          <cell r="CM172">
            <v>4.68194076825334</v>
          </cell>
          <cell r="CN172">
            <v>4.90656117399194</v>
          </cell>
          <cell r="CO172">
            <v>4.76991807128554</v>
          </cell>
          <cell r="CP172">
            <v>4.88917939459921</v>
          </cell>
          <cell r="CQ172">
            <v>4.79501464114429</v>
          </cell>
          <cell r="CR172">
            <v>4.90645252291184</v>
          </cell>
          <cell r="CS172">
            <v>5.01492325452686</v>
          </cell>
          <cell r="CT172">
            <v>4.89809482791812</v>
          </cell>
          <cell r="CU172">
            <v>4.95779704920002</v>
          </cell>
          <cell r="CV172">
            <v>4.95767757539873</v>
          </cell>
          <cell r="CW172">
            <v>4.83707920221295</v>
          </cell>
          <cell r="CX172">
            <v>4.91726447789416</v>
          </cell>
          <cell r="CY172">
            <v>4.8850353750487</v>
          </cell>
          <cell r="CZ172">
            <v>5.01386748686856</v>
          </cell>
          <cell r="DA172">
            <v>4.88315150350483</v>
          </cell>
        </row>
        <row r="173">
          <cell r="A173">
            <v>5792.32537063487</v>
          </cell>
          <cell r="B173">
            <v>5417.29411479602</v>
          </cell>
          <cell r="C173">
            <v>5137.68931262287</v>
          </cell>
          <cell r="D173">
            <v>4267.47752107886</v>
          </cell>
          <cell r="E173">
            <v>5555.62784817791</v>
          </cell>
          <cell r="F173">
            <v>5578.00533919501</v>
          </cell>
          <cell r="G173">
            <v>6451.77748043899</v>
          </cell>
          <cell r="H173">
            <v>7097.92612058116</v>
          </cell>
          <cell r="I173">
            <v>6261.0446028842</v>
          </cell>
          <cell r="J173">
            <v>6109.43971019516</v>
          </cell>
          <cell r="K173">
            <v>6356.54686894134</v>
          </cell>
          <cell r="L173">
            <v>7471.49848666974</v>
          </cell>
          <cell r="M173">
            <v>8093.99226650569</v>
          </cell>
          <cell r="N173">
            <v>7652.8912549476</v>
          </cell>
          <cell r="O173">
            <v>7656.4459490937</v>
          </cell>
        </row>
        <row r="173">
          <cell r="Z173">
            <v>6633.69538467181</v>
          </cell>
          <cell r="AA173">
            <v>6204.18858873483</v>
          </cell>
          <cell r="AB173">
            <v>6326.84893700776</v>
          </cell>
          <cell r="AC173">
            <v>5255.21960847386</v>
          </cell>
          <cell r="AD173">
            <v>6841.52271708908</v>
          </cell>
          <cell r="AE173">
            <v>5578.00533919501</v>
          </cell>
          <cell r="AF173">
            <v>6451.77748043899</v>
          </cell>
          <cell r="AG173">
            <v>7097.92612058116</v>
          </cell>
          <cell r="AH173">
            <v>6261.0446028842</v>
          </cell>
          <cell r="AI173">
            <v>6109.43971019516</v>
          </cell>
          <cell r="AJ173">
            <v>6356.54686894134</v>
          </cell>
          <cell r="AK173">
            <v>7471.49848666974</v>
          </cell>
          <cell r="AL173">
            <v>8093.99226650569</v>
          </cell>
          <cell r="AM173">
            <v>7652.8912549476</v>
          </cell>
          <cell r="AN173">
            <v>7656.4459490937</v>
          </cell>
        </row>
        <row r="173"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3">
          <cell r="BX173">
            <v>3.78596379692116</v>
          </cell>
          <cell r="BY173">
            <v>3.54505993764024</v>
          </cell>
          <cell r="BZ173">
            <v>3.49381935440591</v>
          </cell>
          <cell r="CA173">
            <v>2.98282463710178</v>
          </cell>
          <cell r="CB173">
            <v>3.77822553746614</v>
          </cell>
          <cell r="CC173">
            <v>3.25701048231766</v>
          </cell>
          <cell r="CD173">
            <v>3.69241765195065</v>
          </cell>
          <cell r="CE173">
            <v>4.02850482045952</v>
          </cell>
          <cell r="CF173">
            <v>3.45897968876353</v>
          </cell>
          <cell r="CG173">
            <v>3.50133336679379</v>
          </cell>
          <cell r="CH173">
            <v>3.65462716327948</v>
          </cell>
          <cell r="CI173">
            <v>4.16496658299303</v>
          </cell>
          <cell r="CJ173">
            <v>4.60518292907901</v>
          </cell>
          <cell r="CK173">
            <v>4.38970478228032</v>
          </cell>
          <cell r="CL173">
            <v>4.42729053331712</v>
          </cell>
          <cell r="CM173">
            <v>4.8004970142584</v>
          </cell>
          <cell r="CN173">
            <v>4.79477843941686</v>
          </cell>
          <cell r="CO173">
            <v>4.96128475625732</v>
          </cell>
          <cell r="CP173">
            <v>4.82692202616837</v>
          </cell>
          <cell r="CQ173">
            <v>4.96103201600006</v>
          </cell>
          <cell r="CR173">
            <v>4.69209616969939</v>
          </cell>
          <cell r="CS173">
            <v>4.78713524641401</v>
          </cell>
          <cell r="CT173">
            <v>4.82719366111641</v>
          </cell>
          <cell r="CU173">
            <v>4.95913488967285</v>
          </cell>
          <cell r="CV173">
            <v>4.78051908612272</v>
          </cell>
          <cell r="CW173">
            <v>4.76524584400604</v>
          </cell>
          <cell r="CX173">
            <v>4.91477145367113</v>
          </cell>
          <cell r="CY173">
            <v>4.81529650821768</v>
          </cell>
          <cell r="CZ173">
            <v>4.77636342212726</v>
          </cell>
          <cell r="DA173">
            <v>4.73801393566457</v>
          </cell>
        </row>
        <row r="174">
          <cell r="A174">
            <v>6155.85449500664</v>
          </cell>
          <cell r="B174">
            <v>6046.21381522996</v>
          </cell>
          <cell r="C174">
            <v>5650.66519511143</v>
          </cell>
          <cell r="D174">
            <v>4778.99998965398</v>
          </cell>
          <cell r="E174">
            <v>4630.07920161367</v>
          </cell>
          <cell r="F174">
            <v>5246.82503453957</v>
          </cell>
          <cell r="G174">
            <v>6003.9856875486</v>
          </cell>
          <cell r="H174">
            <v>6268.66776630465</v>
          </cell>
          <cell r="I174">
            <v>6795.79754289106</v>
          </cell>
          <cell r="J174">
            <v>6729.03885300779</v>
          </cell>
          <cell r="K174">
            <v>6899.07322102785</v>
          </cell>
          <cell r="L174">
            <v>6011.7537980217</v>
          </cell>
          <cell r="M174">
            <v>7561.25224474178</v>
          </cell>
          <cell r="N174">
            <v>7059.16809664443</v>
          </cell>
          <cell r="O174">
            <v>7596.84805342265</v>
          </cell>
        </row>
        <row r="174">
          <cell r="Z174">
            <v>7050.02929553333</v>
          </cell>
          <cell r="AA174">
            <v>6924.462649175</v>
          </cell>
          <cell r="AB174">
            <v>6958.55722440057</v>
          </cell>
          <cell r="AC174">
            <v>5885.13807758189</v>
          </cell>
          <cell r="AD174">
            <v>5701.74837217555</v>
          </cell>
          <cell r="AE174">
            <v>5246.82503453957</v>
          </cell>
          <cell r="AF174">
            <v>6003.9856875486</v>
          </cell>
          <cell r="AG174">
            <v>6268.66776630465</v>
          </cell>
          <cell r="AH174">
            <v>6795.79754289106</v>
          </cell>
          <cell r="AI174">
            <v>6729.03885300779</v>
          </cell>
          <cell r="AJ174">
            <v>6899.07322102785</v>
          </cell>
          <cell r="AK174">
            <v>6011.7537980217</v>
          </cell>
          <cell r="AL174">
            <v>7561.25224474178</v>
          </cell>
          <cell r="AM174">
            <v>7059.16809664443</v>
          </cell>
          <cell r="AN174">
            <v>7596.84805342265</v>
          </cell>
        </row>
        <row r="174"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4">
          <cell r="BX174">
            <v>3.88587769212759</v>
          </cell>
          <cell r="BY174">
            <v>3.85353367789207</v>
          </cell>
          <cell r="BZ174">
            <v>3.92882753027962</v>
          </cell>
          <cell r="CA174">
            <v>3.29906299975749</v>
          </cell>
          <cell r="CB174">
            <v>3.24623288771507</v>
          </cell>
          <cell r="CC174">
            <v>2.95257257960313</v>
          </cell>
          <cell r="CD174">
            <v>3.45838228546051</v>
          </cell>
          <cell r="CE174">
            <v>3.53135034537152</v>
          </cell>
          <cell r="CF174">
            <v>3.84008892869665</v>
          </cell>
          <cell r="CG174">
            <v>3.79933901193899</v>
          </cell>
          <cell r="CH174">
            <v>3.89810988396732</v>
          </cell>
          <cell r="CI174">
            <v>3.42499143526845</v>
          </cell>
          <cell r="CJ174">
            <v>4.17230694550408</v>
          </cell>
          <cell r="CK174">
            <v>3.90888514413459</v>
          </cell>
          <cell r="CL174">
            <v>4.21935573410825</v>
          </cell>
          <cell r="CM174">
            <v>4.97060131203214</v>
          </cell>
          <cell r="CN174">
            <v>4.92304781310809</v>
          </cell>
          <cell r="CO174">
            <v>4.85247575616195</v>
          </cell>
          <cell r="CP174">
            <v>4.88734709436074</v>
          </cell>
          <cell r="CQ174">
            <v>4.81210959202457</v>
          </cell>
          <cell r="CR174">
            <v>4.86858924574168</v>
          </cell>
          <cell r="CS174">
            <v>4.75634978974199</v>
          </cell>
          <cell r="CT174">
            <v>4.86341783079136</v>
          </cell>
          <cell r="CU174">
            <v>4.8484875613285</v>
          </cell>
          <cell r="CV174">
            <v>4.85235006063441</v>
          </cell>
          <cell r="CW174">
            <v>4.84890652936963</v>
          </cell>
          <cell r="CX174">
            <v>4.80893417167142</v>
          </cell>
          <cell r="CY174">
            <v>4.96506125872584</v>
          </cell>
          <cell r="CZ174">
            <v>4.94775002411357</v>
          </cell>
          <cell r="DA174">
            <v>4.93281051651908</v>
          </cell>
        </row>
        <row r="175">
          <cell r="A175">
            <v>6077.22517094601</v>
          </cell>
          <cell r="B175">
            <v>5691.25146605125</v>
          </cell>
          <cell r="C175">
            <v>5575.47258157374</v>
          </cell>
          <cell r="D175">
            <v>4426.66757419153</v>
          </cell>
          <cell r="E175">
            <v>5374.09588666137</v>
          </cell>
          <cell r="F175">
            <v>6557.80992990816</v>
          </cell>
          <cell r="G175">
            <v>6520.80258305932</v>
          </cell>
          <cell r="H175">
            <v>7736.88200794754</v>
          </cell>
          <cell r="I175">
            <v>6528.0076635223</v>
          </cell>
          <cell r="J175">
            <v>6940.45633047075</v>
          </cell>
          <cell r="K175">
            <v>6305.77215726084</v>
          </cell>
          <cell r="L175">
            <v>5925.70281212968</v>
          </cell>
          <cell r="M175">
            <v>7447.03784173073</v>
          </cell>
          <cell r="N175">
            <v>7035.37266740552</v>
          </cell>
          <cell r="O175">
            <v>8191.07530933232</v>
          </cell>
        </row>
        <row r="175">
          <cell r="Z175">
            <v>6959.97859037694</v>
          </cell>
          <cell r="AA175">
            <v>6517.93988900399</v>
          </cell>
          <cell r="AB175">
            <v>6865.96067406755</v>
          </cell>
          <cell r="AC175">
            <v>5451.25548317022</v>
          </cell>
          <cell r="AD175">
            <v>6617.97371911209</v>
          </cell>
          <cell r="AE175">
            <v>6557.80992990816</v>
          </cell>
          <cell r="AF175">
            <v>6520.80258305932</v>
          </cell>
          <cell r="AG175">
            <v>7736.88200794754</v>
          </cell>
          <cell r="AH175">
            <v>6528.0076635223</v>
          </cell>
          <cell r="AI175">
            <v>6940.45633047075</v>
          </cell>
          <cell r="AJ175">
            <v>6305.77215726084</v>
          </cell>
          <cell r="AK175">
            <v>5925.70281212968</v>
          </cell>
          <cell r="AL175">
            <v>7447.03784173073</v>
          </cell>
          <cell r="AM175">
            <v>7035.37266740552</v>
          </cell>
          <cell r="AN175">
            <v>8191.07530933232</v>
          </cell>
        </row>
        <row r="175"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5">
          <cell r="BX175">
            <v>3.94407739827549</v>
          </cell>
          <cell r="BY175">
            <v>3.71988291299414</v>
          </cell>
          <cell r="BZ175">
            <v>3.87369804218139</v>
          </cell>
          <cell r="CA175">
            <v>2.98134707663193</v>
          </cell>
          <cell r="CB175">
            <v>3.76419692419065</v>
          </cell>
          <cell r="CC175">
            <v>3.64075866006918</v>
          </cell>
          <cell r="CD175">
            <v>3.68140253307947</v>
          </cell>
          <cell r="CE175">
            <v>4.3151717940627</v>
          </cell>
          <cell r="CF175">
            <v>3.6190737325125</v>
          </cell>
          <cell r="CG175">
            <v>3.85358071352536</v>
          </cell>
          <cell r="CH175">
            <v>3.54920722057018</v>
          </cell>
          <cell r="CI175">
            <v>3.3240353790929</v>
          </cell>
          <cell r="CJ175">
            <v>4.05122650010677</v>
          </cell>
          <cell r="CK175">
            <v>3.96053543978607</v>
          </cell>
          <cell r="CL175">
            <v>4.55295757791753</v>
          </cell>
          <cell r="CM175">
            <v>4.83470088658019</v>
          </cell>
          <cell r="CN175">
            <v>4.80051925734985</v>
          </cell>
          <cell r="CO175">
            <v>4.85604478123854</v>
          </cell>
          <cell r="CP175">
            <v>5.00946255009856</v>
          </cell>
          <cell r="CQ175">
            <v>4.81681357592123</v>
          </cell>
          <cell r="CR175">
            <v>4.93485128381243</v>
          </cell>
          <cell r="CS175">
            <v>4.8528278002196</v>
          </cell>
          <cell r="CT175">
            <v>4.91218844108144</v>
          </cell>
          <cell r="CU175">
            <v>4.94185911221666</v>
          </cell>
          <cell r="CV175">
            <v>4.93435852630927</v>
          </cell>
          <cell r="CW175">
            <v>4.86759071207714</v>
          </cell>
          <cell r="CX175">
            <v>4.88406420916109</v>
          </cell>
          <cell r="CY175">
            <v>5.03621394692799</v>
          </cell>
          <cell r="CZ175">
            <v>4.8667645833189</v>
          </cell>
          <cell r="DA175">
            <v>4.92895043129596</v>
          </cell>
        </row>
        <row r="176">
          <cell r="A176">
            <v>6736.17448193056</v>
          </cell>
          <cell r="B176">
            <v>5876.16264486799</v>
          </cell>
          <cell r="C176">
            <v>4570.88922566783</v>
          </cell>
          <cell r="D176">
            <v>5623.37948306654</v>
          </cell>
          <cell r="E176">
            <v>6530.26470832061</v>
          </cell>
          <cell r="F176">
            <v>5661.54275208771</v>
          </cell>
          <cell r="G176">
            <v>5305.62140701784</v>
          </cell>
          <cell r="H176">
            <v>6025.2657578067</v>
          </cell>
          <cell r="I176">
            <v>7283.33261530774</v>
          </cell>
          <cell r="J176">
            <v>6893.06236026937</v>
          </cell>
          <cell r="K176">
            <v>6917.70473094714</v>
          </cell>
          <cell r="L176">
            <v>7383.22983731352</v>
          </cell>
          <cell r="M176">
            <v>6497.87680478979</v>
          </cell>
          <cell r="N176">
            <v>5996.21839236123</v>
          </cell>
          <cell r="O176">
            <v>6944.76303317813</v>
          </cell>
        </row>
        <row r="176">
          <cell r="Z176">
            <v>7714.64424247787</v>
          </cell>
          <cell r="AA176">
            <v>6729.71052601094</v>
          </cell>
          <cell r="AB176">
            <v>5628.85839895853</v>
          </cell>
          <cell r="AC176">
            <v>6924.95601425682</v>
          </cell>
          <cell r="AD176">
            <v>8041.74713848647</v>
          </cell>
          <cell r="AE176">
            <v>5661.54275208771</v>
          </cell>
          <cell r="AF176">
            <v>5305.62140701784</v>
          </cell>
          <cell r="AG176">
            <v>6025.2657578067</v>
          </cell>
          <cell r="AH176">
            <v>7283.33261530774</v>
          </cell>
          <cell r="AI176">
            <v>6893.06236026937</v>
          </cell>
          <cell r="AJ176">
            <v>6917.70473094714</v>
          </cell>
          <cell r="AK176">
            <v>7383.22983731352</v>
          </cell>
          <cell r="AL176">
            <v>6497.87680478979</v>
          </cell>
          <cell r="AM176">
            <v>5996.21839236123</v>
          </cell>
          <cell r="AN176">
            <v>6944.76303317813</v>
          </cell>
        </row>
        <row r="176"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6">
          <cell r="BX176">
            <v>4.30657787001299</v>
          </cell>
          <cell r="BY176">
            <v>3.69191582944151</v>
          </cell>
          <cell r="BZ176">
            <v>3.25172515714648</v>
          </cell>
          <cell r="CA176">
            <v>3.88475250652471</v>
          </cell>
          <cell r="CB176">
            <v>4.47584120163883</v>
          </cell>
          <cell r="CC176">
            <v>3.31400429968221</v>
          </cell>
          <cell r="CD176">
            <v>2.98168124498238</v>
          </cell>
          <cell r="CE176">
            <v>3.371509707811</v>
          </cell>
          <cell r="CF176">
            <v>4.17787817662816</v>
          </cell>
          <cell r="CG176">
            <v>3.89318745347425</v>
          </cell>
          <cell r="CH176">
            <v>3.80330014944624</v>
          </cell>
          <cell r="CI176">
            <v>4.18903412132439</v>
          </cell>
          <cell r="CJ176">
            <v>3.56588615942775</v>
          </cell>
          <cell r="CK176">
            <v>3.45272240741547</v>
          </cell>
          <cell r="CL176">
            <v>3.86873815400054</v>
          </cell>
          <cell r="CM176">
            <v>4.90784382894794</v>
          </cell>
          <cell r="CN176">
            <v>4.99403668359108</v>
          </cell>
          <cell r="CO176">
            <v>4.74256867197638</v>
          </cell>
          <cell r="CP176">
            <v>4.8838329337519</v>
          </cell>
          <cell r="CQ176">
            <v>4.92246774371525</v>
          </cell>
          <cell r="CR176">
            <v>4.68046346065526</v>
          </cell>
          <cell r="CS176">
            <v>4.87508484845058</v>
          </cell>
          <cell r="CT176">
            <v>4.89619750475709</v>
          </cell>
          <cell r="CU176">
            <v>4.77618903394032</v>
          </cell>
          <cell r="CV176">
            <v>4.85080736095804</v>
          </cell>
          <cell r="CW176">
            <v>4.98320273354827</v>
          </cell>
          <cell r="CX176">
            <v>4.82880453242732</v>
          </cell>
          <cell r="CY176">
            <v>4.99242023131788</v>
          </cell>
          <cell r="CZ176">
            <v>4.75798331201707</v>
          </cell>
          <cell r="DA176">
            <v>4.91807594071196</v>
          </cell>
        </row>
        <row r="177">
          <cell r="A177">
            <v>6981.70593192949</v>
          </cell>
          <cell r="B177">
            <v>5675.83371666518</v>
          </cell>
          <cell r="C177">
            <v>4729.99455113623</v>
          </cell>
          <cell r="D177">
            <v>5341.00988106414</v>
          </cell>
          <cell r="E177">
            <v>5417.77720366075</v>
          </cell>
          <cell r="F177">
            <v>5218.8977097011</v>
          </cell>
          <cell r="G177">
            <v>7487.98968772334</v>
          </cell>
          <cell r="H177">
            <v>6578.1472873321</v>
          </cell>
          <cell r="I177">
            <v>7130.87700238052</v>
          </cell>
          <cell r="J177">
            <v>5907.94649784734</v>
          </cell>
          <cell r="K177">
            <v>7141.15945891963</v>
          </cell>
          <cell r="L177">
            <v>7348.14290925052</v>
          </cell>
          <cell r="M177">
            <v>7385.91769831436</v>
          </cell>
          <cell r="N177">
            <v>7450.0556914603</v>
          </cell>
          <cell r="O177">
            <v>7499.19808336741</v>
          </cell>
        </row>
        <row r="177">
          <cell r="Z177">
            <v>7995.84060877783</v>
          </cell>
          <cell r="AA177">
            <v>6500.28261901309</v>
          </cell>
          <cell r="AB177">
            <v>5824.78993511406</v>
          </cell>
          <cell r="AC177">
            <v>6577.22969069677</v>
          </cell>
          <cell r="AD177">
            <v>6671.76542919967</v>
          </cell>
          <cell r="AE177">
            <v>5218.8977097011</v>
          </cell>
          <cell r="AF177">
            <v>7487.98968772334</v>
          </cell>
          <cell r="AG177">
            <v>6578.1472873321</v>
          </cell>
          <cell r="AH177">
            <v>7130.87700238052</v>
          </cell>
          <cell r="AI177">
            <v>5907.94649784734</v>
          </cell>
          <cell r="AJ177">
            <v>7141.15945891963</v>
          </cell>
          <cell r="AK177">
            <v>7348.14290925052</v>
          </cell>
          <cell r="AL177">
            <v>7385.91769831436</v>
          </cell>
          <cell r="AM177">
            <v>7450.0556914603</v>
          </cell>
          <cell r="AN177">
            <v>7499.19808336741</v>
          </cell>
        </row>
        <row r="177"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7">
          <cell r="BX177">
            <v>4.49039873888243</v>
          </cell>
          <cell r="BY177">
            <v>3.62147185993582</v>
          </cell>
          <cell r="BZ177">
            <v>3.29864570653622</v>
          </cell>
          <cell r="CA177">
            <v>3.65004601300365</v>
          </cell>
          <cell r="CB177">
            <v>3.730640571878</v>
          </cell>
          <cell r="CC177">
            <v>2.86536867958473</v>
          </cell>
          <cell r="CD177">
            <v>4.17814944141794</v>
          </cell>
          <cell r="CE177">
            <v>3.72313954604303</v>
          </cell>
          <cell r="CF177">
            <v>4.12473107051207</v>
          </cell>
          <cell r="CG177">
            <v>3.32311227279002</v>
          </cell>
          <cell r="CH177">
            <v>4.02712333165282</v>
          </cell>
          <cell r="CI177">
            <v>4.20766809765997</v>
          </cell>
          <cell r="CJ177">
            <v>4.14695327677599</v>
          </cell>
          <cell r="CK177">
            <v>4.02671394009587</v>
          </cell>
          <cell r="CL177">
            <v>4.20942884277695</v>
          </cell>
          <cell r="CM177">
            <v>4.8785005298306</v>
          </cell>
          <cell r="CN177">
            <v>4.91761200018377</v>
          </cell>
          <cell r="CO177">
            <v>4.83784255997313</v>
          </cell>
          <cell r="CP177">
            <v>4.93687129082062</v>
          </cell>
          <cell r="CQ177">
            <v>4.89964365177803</v>
          </cell>
          <cell r="CR177">
            <v>4.9900559015199</v>
          </cell>
          <cell r="CS177">
            <v>4.91007814056927</v>
          </cell>
          <cell r="CT177">
            <v>4.84062472337645</v>
          </cell>
          <cell r="CU177">
            <v>4.73646620533859</v>
          </cell>
          <cell r="CV177">
            <v>4.87078180329828</v>
          </cell>
          <cell r="CW177">
            <v>4.85826204566881</v>
          </cell>
          <cell r="CX177">
            <v>4.78457376253234</v>
          </cell>
          <cell r="CY177">
            <v>4.87958016493924</v>
          </cell>
          <cell r="CZ177">
            <v>5.06892513029295</v>
          </cell>
          <cell r="DA177">
            <v>4.88088739375277</v>
          </cell>
        </row>
        <row r="178">
          <cell r="A178">
            <v>6149.55122981528</v>
          </cell>
          <cell r="B178">
            <v>5286.19099757757</v>
          </cell>
          <cell r="C178">
            <v>4554.17586317899</v>
          </cell>
          <cell r="D178">
            <v>5114.68128207102</v>
          </cell>
          <cell r="E178">
            <v>6071.00512463347</v>
          </cell>
          <cell r="F178">
            <v>6061.25295170391</v>
          </cell>
          <cell r="G178">
            <v>5919.87753630219</v>
          </cell>
          <cell r="H178">
            <v>6812.65853849701</v>
          </cell>
          <cell r="I178">
            <v>5906.02894198655</v>
          </cell>
          <cell r="J178">
            <v>6719.55883986544</v>
          </cell>
          <cell r="K178">
            <v>6614.64750212146</v>
          </cell>
          <cell r="L178">
            <v>6486.01069241656</v>
          </cell>
          <cell r="M178">
            <v>6437.92841015704</v>
          </cell>
          <cell r="N178">
            <v>6995.62590821903</v>
          </cell>
          <cell r="O178">
            <v>6152.23052917495</v>
          </cell>
        </row>
        <row r="178">
          <cell r="Z178">
            <v>7042.81044325333</v>
          </cell>
          <cell r="AA178">
            <v>6054.04195712169</v>
          </cell>
          <cell r="AB178">
            <v>5608.27659393646</v>
          </cell>
          <cell r="AC178">
            <v>6298.51551223605</v>
          </cell>
          <cell r="AD178">
            <v>7476.18822044863</v>
          </cell>
          <cell r="AE178">
            <v>6061.25295170391</v>
          </cell>
          <cell r="AF178">
            <v>5919.87753630219</v>
          </cell>
          <cell r="AG178">
            <v>6812.65853849701</v>
          </cell>
          <cell r="AH178">
            <v>5906.02894198655</v>
          </cell>
          <cell r="AI178">
            <v>6719.55883986544</v>
          </cell>
          <cell r="AJ178">
            <v>6614.64750212146</v>
          </cell>
          <cell r="AK178">
            <v>6486.01069241656</v>
          </cell>
          <cell r="AL178">
            <v>6437.92841015704</v>
          </cell>
          <cell r="AM178">
            <v>6995.62590821903</v>
          </cell>
          <cell r="AN178">
            <v>6152.23052917495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8">
          <cell r="BX178">
            <v>3.97294179695462</v>
          </cell>
          <cell r="BY178">
            <v>3.38177033893937</v>
          </cell>
          <cell r="BZ178">
            <v>3.20767460891033</v>
          </cell>
          <cell r="CA178">
            <v>3.5059438150287</v>
          </cell>
          <cell r="CB178">
            <v>4.22277569677474</v>
          </cell>
          <cell r="CC178">
            <v>3.44420011340935</v>
          </cell>
          <cell r="CD178">
            <v>3.29072575539688</v>
          </cell>
          <cell r="CE178">
            <v>3.79688718366592</v>
          </cell>
          <cell r="CF178">
            <v>3.35461292805561</v>
          </cell>
          <cell r="CG178">
            <v>3.79328074188337</v>
          </cell>
          <cell r="CH178">
            <v>3.69504590084314</v>
          </cell>
          <cell r="CI178">
            <v>3.64339100396321</v>
          </cell>
          <cell r="CJ178">
            <v>3.63501138922149</v>
          </cell>
          <cell r="CK178">
            <v>3.97025849985574</v>
          </cell>
          <cell r="CL178">
            <v>3.53699657667213</v>
          </cell>
          <cell r="CM178">
            <v>4.8566961369021</v>
          </cell>
          <cell r="CN178">
            <v>4.90465485781136</v>
          </cell>
          <cell r="CO178">
            <v>4.79011845857714</v>
          </cell>
          <cell r="CP178">
            <v>4.92198614503388</v>
          </cell>
          <cell r="CQ178">
            <v>4.85053171754496</v>
          </cell>
          <cell r="CR178">
            <v>4.82148885767951</v>
          </cell>
          <cell r="CS178">
            <v>4.92865214872802</v>
          </cell>
          <cell r="CT178">
            <v>4.91582104255977</v>
          </cell>
          <cell r="CU178">
            <v>4.82347786702795</v>
          </cell>
          <cell r="CV178">
            <v>4.85325276427239</v>
          </cell>
          <cell r="CW178">
            <v>4.90449169237255</v>
          </cell>
          <cell r="CX178">
            <v>4.87729488508393</v>
          </cell>
          <cell r="CY178">
            <v>4.85229842198791</v>
          </cell>
          <cell r="CZ178">
            <v>4.8274182598888</v>
          </cell>
          <cell r="DA178">
            <v>4.76546294064765</v>
          </cell>
        </row>
        <row r="179">
          <cell r="A179">
            <v>6193.72222121897</v>
          </cell>
          <cell r="B179">
            <v>5598.59335295582</v>
          </cell>
          <cell r="C179">
            <v>4550.9517824057</v>
          </cell>
          <cell r="D179">
            <v>5396.24913146594</v>
          </cell>
          <cell r="E179">
            <v>5490.07341984283</v>
          </cell>
          <cell r="F179">
            <v>6389.80785133423</v>
          </cell>
          <cell r="G179">
            <v>6608.73214503193</v>
          </cell>
          <cell r="H179">
            <v>6460.50497551948</v>
          </cell>
          <cell r="I179">
            <v>7246.56515641203</v>
          </cell>
          <cell r="J179">
            <v>6880.53083125749</v>
          </cell>
          <cell r="K179">
            <v>5894.24107365562</v>
          </cell>
          <cell r="L179">
            <v>6423.02736967564</v>
          </cell>
          <cell r="M179">
            <v>7190.28118526166</v>
          </cell>
          <cell r="N179">
            <v>6345.06391346608</v>
          </cell>
          <cell r="O179">
            <v>7414.97066238659</v>
          </cell>
        </row>
        <row r="179">
          <cell r="Z179">
            <v>7093.39753618435</v>
          </cell>
          <cell r="AA179">
            <v>6411.82262903277</v>
          </cell>
          <cell r="AB179">
            <v>5604.30627366755</v>
          </cell>
          <cell r="AC179">
            <v>6645.25451108188</v>
          </cell>
          <cell r="AD179">
            <v>6760.79518765109</v>
          </cell>
          <cell r="AE179">
            <v>6389.80785133423</v>
          </cell>
          <cell r="AF179">
            <v>6608.73214503193</v>
          </cell>
          <cell r="AG179">
            <v>6460.50497551948</v>
          </cell>
          <cell r="AH179">
            <v>7246.56515641203</v>
          </cell>
          <cell r="AI179">
            <v>6880.53083125749</v>
          </cell>
          <cell r="AJ179">
            <v>5894.24107365562</v>
          </cell>
          <cell r="AK179">
            <v>6423.02736967564</v>
          </cell>
          <cell r="AL179">
            <v>7190.28118526166</v>
          </cell>
          <cell r="AM179">
            <v>6345.06391346608</v>
          </cell>
          <cell r="AN179">
            <v>7414.97066238659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79">
          <cell r="BX179">
            <v>4.05133407191366</v>
          </cell>
          <cell r="BY179">
            <v>3.68159312988257</v>
          </cell>
          <cell r="BZ179">
            <v>3.19239728968025</v>
          </cell>
          <cell r="CA179">
            <v>3.58531838772389</v>
          </cell>
          <cell r="CB179">
            <v>3.83127608894505</v>
          </cell>
          <cell r="CC179">
            <v>3.54828875732093</v>
          </cell>
          <cell r="CD179">
            <v>3.6798917821256</v>
          </cell>
          <cell r="CE179">
            <v>3.74731967427556</v>
          </cell>
          <cell r="CF179">
            <v>4.0554161054262</v>
          </cell>
          <cell r="CG179">
            <v>3.82584690592405</v>
          </cell>
          <cell r="CH179">
            <v>3.48124442347365</v>
          </cell>
          <cell r="CI179">
            <v>3.56155518300232</v>
          </cell>
          <cell r="CJ179">
            <v>4.16423696349328</v>
          </cell>
          <cell r="CK179">
            <v>3.47658031280092</v>
          </cell>
          <cell r="CL179">
            <v>4.38689013504922</v>
          </cell>
          <cell r="CM179">
            <v>4.79692997605112</v>
          </cell>
          <cell r="CN179">
            <v>4.77147710789436</v>
          </cell>
          <cell r="CO179">
            <v>4.80963438138072</v>
          </cell>
          <cell r="CP179">
            <v>5.07798046751662</v>
          </cell>
          <cell r="CQ179">
            <v>4.83461022163247</v>
          </cell>
          <cell r="CR179">
            <v>4.93373681728923</v>
          </cell>
          <cell r="CS179">
            <v>4.92028476320636</v>
          </cell>
          <cell r="CT179">
            <v>4.72337968737136</v>
          </cell>
          <cell r="CU179">
            <v>4.89557733463843</v>
          </cell>
          <cell r="CV179">
            <v>4.92721477472514</v>
          </cell>
          <cell r="CW179">
            <v>4.63874514882092</v>
          </cell>
          <cell r="CX179">
            <v>4.94091326827375</v>
          </cell>
          <cell r="CY179">
            <v>4.73061467929549</v>
          </cell>
          <cell r="CZ179">
            <v>5.00024023182047</v>
          </cell>
          <cell r="DA179">
            <v>4.63084041102837</v>
          </cell>
        </row>
        <row r="180">
          <cell r="A180">
            <v>6104.95096867707</v>
          </cell>
          <cell r="B180">
            <v>5138.5898509883</v>
          </cell>
          <cell r="C180">
            <v>4527.5716488193</v>
          </cell>
          <cell r="D180">
            <v>5005.41503569795</v>
          </cell>
          <cell r="E180">
            <v>4947.59878720959</v>
          </cell>
          <cell r="F180">
            <v>6044.88255400386</v>
          </cell>
          <cell r="G180">
            <v>6858.08222937714</v>
          </cell>
          <cell r="H180">
            <v>7651.59607016955</v>
          </cell>
          <cell r="I180">
            <v>6192.97692934649</v>
          </cell>
          <cell r="J180">
            <v>5407.47907058759</v>
          </cell>
          <cell r="K180">
            <v>6656.53982004765</v>
          </cell>
          <cell r="L180">
            <v>7696.80364728024</v>
          </cell>
          <cell r="M180">
            <v>6511.04176164782</v>
          </cell>
          <cell r="N180">
            <v>7120.47997002715</v>
          </cell>
          <cell r="O180">
            <v>8013.32700067379</v>
          </cell>
        </row>
        <row r="180">
          <cell r="Z180">
            <v>6991.73172658323</v>
          </cell>
          <cell r="AA180">
            <v>5885.00085838345</v>
          </cell>
          <cell r="AB180">
            <v>5575.51461961311</v>
          </cell>
          <cell r="AC180">
            <v>6163.95871196052</v>
          </cell>
          <cell r="AD180">
            <v>6092.76042649946</v>
          </cell>
          <cell r="AE180">
            <v>6044.88255400386</v>
          </cell>
          <cell r="AF180">
            <v>6858.08222937714</v>
          </cell>
          <cell r="AG180">
            <v>7651.59607016955</v>
          </cell>
          <cell r="AH180">
            <v>6192.97692934649</v>
          </cell>
          <cell r="AI180">
            <v>5407.47907058759</v>
          </cell>
          <cell r="AJ180">
            <v>6656.53982004765</v>
          </cell>
          <cell r="AK180">
            <v>7696.80364728024</v>
          </cell>
          <cell r="AL180">
            <v>6511.04176164782</v>
          </cell>
          <cell r="AM180">
            <v>7120.47997002715</v>
          </cell>
          <cell r="AN180">
            <v>8013.32700067379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0">
          <cell r="BX180">
            <v>3.924318079223</v>
          </cell>
          <cell r="BY180">
            <v>3.25485662660205</v>
          </cell>
          <cell r="BZ180">
            <v>3.13287676133144</v>
          </cell>
          <cell r="CA180">
            <v>3.46865805961114</v>
          </cell>
          <cell r="CB180">
            <v>3.49823508885506</v>
          </cell>
          <cell r="CC180">
            <v>3.33026279254333</v>
          </cell>
          <cell r="CD180">
            <v>3.81691036890927</v>
          </cell>
          <cell r="CE180">
            <v>4.23449841487251</v>
          </cell>
          <cell r="CF180">
            <v>3.53392816981103</v>
          </cell>
          <cell r="CG180">
            <v>3.13135049740749</v>
          </cell>
          <cell r="CH180">
            <v>3.76058670127985</v>
          </cell>
          <cell r="CI180">
            <v>4.35857663371533</v>
          </cell>
          <cell r="CJ180">
            <v>3.69056676917402</v>
          </cell>
          <cell r="CK180">
            <v>4.06961092905117</v>
          </cell>
          <cell r="CL180">
            <v>4.45130855032174</v>
          </cell>
          <cell r="CM180">
            <v>4.88121222622504</v>
          </cell>
          <cell r="CN180">
            <v>4.95360990440937</v>
          </cell>
          <cell r="CO180">
            <v>4.87583256003855</v>
          </cell>
          <cell r="CP180">
            <v>4.86861426659437</v>
          </cell>
          <cell r="CQ180">
            <v>4.77169026528743</v>
          </cell>
          <cell r="CR180">
            <v>4.97297753884344</v>
          </cell>
          <cell r="CS180">
            <v>4.92263756961745</v>
          </cell>
          <cell r="CT180">
            <v>4.95059269143812</v>
          </cell>
          <cell r="CU180">
            <v>4.80118985590718</v>
          </cell>
          <cell r="CV180">
            <v>4.73118903954074</v>
          </cell>
          <cell r="CW180">
            <v>4.84953461947418</v>
          </cell>
          <cell r="CX180">
            <v>4.83807789843648</v>
          </cell>
          <cell r="CY180">
            <v>4.83353145886843</v>
          </cell>
          <cell r="CZ180">
            <v>4.79361900720877</v>
          </cell>
          <cell r="DA180">
            <v>4.93210486345737</v>
          </cell>
        </row>
        <row r="181">
          <cell r="A181">
            <v>5590.99799437332</v>
          </cell>
          <cell r="B181">
            <v>5268.96130174898</v>
          </cell>
          <cell r="C181">
            <v>4724.49127239346</v>
          </cell>
          <cell r="D181">
            <v>4843.10055531515</v>
          </cell>
          <cell r="E181">
            <v>5615.74119411661</v>
          </cell>
          <cell r="F181">
            <v>6684.79981869409</v>
          </cell>
          <cell r="G181">
            <v>6097.18382498725</v>
          </cell>
          <cell r="H181">
            <v>5631.71326068575</v>
          </cell>
          <cell r="I181">
            <v>6767.08616521969</v>
          </cell>
          <cell r="J181">
            <v>6678.40172319223</v>
          </cell>
          <cell r="K181">
            <v>6491.86682605915</v>
          </cell>
          <cell r="L181">
            <v>6173.60879354503</v>
          </cell>
          <cell r="M181">
            <v>7020.63385802475</v>
          </cell>
          <cell r="N181">
            <v>6126.66123208576</v>
          </cell>
          <cell r="O181">
            <v>6891.25642365537</v>
          </cell>
        </row>
        <row r="181">
          <cell r="Z181">
            <v>6403.12399904402</v>
          </cell>
          <cell r="AA181">
            <v>6034.30954459583</v>
          </cell>
          <cell r="AB181">
            <v>5818.01287812499</v>
          </cell>
          <cell r="AC181">
            <v>5964.07523610538</v>
          </cell>
          <cell r="AD181">
            <v>6915.54978173034</v>
          </cell>
          <cell r="AE181">
            <v>6684.79981869409</v>
          </cell>
          <cell r="AF181">
            <v>6097.18382498725</v>
          </cell>
          <cell r="AG181">
            <v>5631.71326068575</v>
          </cell>
          <cell r="AH181">
            <v>6767.08616521969</v>
          </cell>
          <cell r="AI181">
            <v>6678.40172319223</v>
          </cell>
          <cell r="AJ181">
            <v>6491.86682605915</v>
          </cell>
          <cell r="AK181">
            <v>6173.60879354503</v>
          </cell>
          <cell r="AL181">
            <v>7020.63385802475</v>
          </cell>
          <cell r="AM181">
            <v>6126.66123208576</v>
          </cell>
          <cell r="AN181">
            <v>6891.25642365537</v>
          </cell>
        </row>
        <row r="181"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1">
          <cell r="BX181">
            <v>3.66240203943796</v>
          </cell>
          <cell r="BY181">
            <v>3.26303918762779</v>
          </cell>
          <cell r="BZ181">
            <v>3.22521339176108</v>
          </cell>
          <cell r="CA181">
            <v>3.3753187954126</v>
          </cell>
          <cell r="CB181">
            <v>3.97323151120391</v>
          </cell>
          <cell r="CC181">
            <v>3.71620918862184</v>
          </cell>
          <cell r="CD181">
            <v>3.41701208804412</v>
          </cell>
          <cell r="CE181">
            <v>3.22913939193038</v>
          </cell>
          <cell r="CF181">
            <v>3.74952601507357</v>
          </cell>
          <cell r="CG181">
            <v>3.72417895246487</v>
          </cell>
          <cell r="CH181">
            <v>3.64640450534194</v>
          </cell>
          <cell r="CI181">
            <v>3.56178139792271</v>
          </cell>
          <cell r="CJ181">
            <v>3.89143158397182</v>
          </cell>
          <cell r="CK181">
            <v>3.49137918175378</v>
          </cell>
          <cell r="CL181">
            <v>3.8866487729261</v>
          </cell>
          <cell r="CM181">
            <v>4.78997261576588</v>
          </cell>
          <cell r="CN181">
            <v>5.06655114023312</v>
          </cell>
          <cell r="CO181">
            <v>4.94223462876911</v>
          </cell>
          <cell r="CP181">
            <v>4.84100410779599</v>
          </cell>
          <cell r="CQ181">
            <v>4.76858991914798</v>
          </cell>
          <cell r="CR181">
            <v>4.92828016982775</v>
          </cell>
          <cell r="CS181">
            <v>4.88866085010099</v>
          </cell>
          <cell r="CT181">
            <v>4.77816208172896</v>
          </cell>
          <cell r="CU181">
            <v>4.94461487184228</v>
          </cell>
          <cell r="CV181">
            <v>4.91302680563578</v>
          </cell>
          <cell r="CW181">
            <v>4.87766414386964</v>
          </cell>
          <cell r="CX181">
            <v>4.74874642910664</v>
          </cell>
          <cell r="CY181">
            <v>4.94281163489578</v>
          </cell>
          <cell r="CZ181">
            <v>4.80766263553177</v>
          </cell>
          <cell r="DA181">
            <v>4.85769507058985</v>
          </cell>
        </row>
        <row r="182">
          <cell r="A182">
            <v>5415.32291385589</v>
          </cell>
          <cell r="B182">
            <v>6107.64821499782</v>
          </cell>
          <cell r="C182">
            <v>4902.47216743026</v>
          </cell>
          <cell r="D182">
            <v>5029.41787030944</v>
          </cell>
          <cell r="E182">
            <v>5245.29317281533</v>
          </cell>
          <cell r="F182">
            <v>5446.33523463409</v>
          </cell>
          <cell r="G182">
            <v>6120.21844308904</v>
          </cell>
          <cell r="H182">
            <v>5954.12113407338</v>
          </cell>
          <cell r="I182">
            <v>6516.19040203666</v>
          </cell>
          <cell r="J182">
            <v>7334.66097694925</v>
          </cell>
          <cell r="K182">
            <v>5963.42414309381</v>
          </cell>
          <cell r="L182">
            <v>6356.74766744129</v>
          </cell>
          <cell r="M182">
            <v>7296.53882151291</v>
          </cell>
          <cell r="N182">
            <v>7323.60800285564</v>
          </cell>
          <cell r="O182">
            <v>7882.69370867685</v>
          </cell>
        </row>
        <row r="182">
          <cell r="Z182">
            <v>6201.93105903094</v>
          </cell>
          <cell r="AA182">
            <v>6994.82076411554</v>
          </cell>
          <cell r="AB182">
            <v>6037.18888664786</v>
          </cell>
          <cell r="AC182">
            <v>6193.51719621409</v>
          </cell>
          <cell r="AD182">
            <v>6459.35857841483</v>
          </cell>
          <cell r="AE182">
            <v>5446.33523463409</v>
          </cell>
          <cell r="AF182">
            <v>6120.21844308904</v>
          </cell>
          <cell r="AG182">
            <v>5954.12113407338</v>
          </cell>
          <cell r="AH182">
            <v>6516.19040203666</v>
          </cell>
          <cell r="AI182">
            <v>7334.66097694925</v>
          </cell>
          <cell r="AJ182">
            <v>5963.42414309381</v>
          </cell>
          <cell r="AK182">
            <v>6356.74766744129</v>
          </cell>
          <cell r="AL182">
            <v>7296.53882151291</v>
          </cell>
          <cell r="AM182">
            <v>7323.60800285564</v>
          </cell>
          <cell r="AN182">
            <v>7882.69370867685</v>
          </cell>
        </row>
        <row r="182"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2">
          <cell r="BX182">
            <v>3.51209616799073</v>
          </cell>
          <cell r="BY182">
            <v>3.91811875656665</v>
          </cell>
          <cell r="BZ182">
            <v>3.43140768830245</v>
          </cell>
          <cell r="CA182">
            <v>3.47613534008216</v>
          </cell>
          <cell r="CB182">
            <v>3.63336650021269</v>
          </cell>
          <cell r="CC182">
            <v>3.13758189725929</v>
          </cell>
          <cell r="CD182">
            <v>3.44473416081718</v>
          </cell>
          <cell r="CE182">
            <v>3.34134600691835</v>
          </cell>
          <cell r="CF182">
            <v>3.61637029774575</v>
          </cell>
          <cell r="CG182">
            <v>4.099048187792</v>
          </cell>
          <cell r="CH182">
            <v>3.35033138149392</v>
          </cell>
          <cell r="CI182">
            <v>3.66424080439045</v>
          </cell>
          <cell r="CJ182">
            <v>4.11207406453983</v>
          </cell>
          <cell r="CK182">
            <v>4.24532753942536</v>
          </cell>
          <cell r="CL182">
            <v>4.4953282666762</v>
          </cell>
          <cell r="CM182">
            <v>4.83802012524942</v>
          </cell>
          <cell r="CN182">
            <v>4.89109536874247</v>
          </cell>
          <cell r="CO182">
            <v>4.82025017937908</v>
          </cell>
          <cell r="CP182">
            <v>4.88143832259396</v>
          </cell>
          <cell r="CQ182">
            <v>4.87065447885286</v>
          </cell>
          <cell r="CR182">
            <v>4.75572172611394</v>
          </cell>
          <cell r="CS182">
            <v>4.86763883048381</v>
          </cell>
          <cell r="CT182">
            <v>4.88206267998619</v>
          </cell>
          <cell r="CU182">
            <v>4.93660078312898</v>
          </cell>
          <cell r="CV182">
            <v>4.9023482184305</v>
          </cell>
          <cell r="CW182">
            <v>4.87657681490542</v>
          </cell>
          <cell r="CX182">
            <v>4.75289369989505</v>
          </cell>
          <cell r="CY182">
            <v>4.8614195672204</v>
          </cell>
          <cell r="CZ182">
            <v>4.72629715223207</v>
          </cell>
          <cell r="DA182">
            <v>4.80419222768591</v>
          </cell>
        </row>
        <row r="183">
          <cell r="A183">
            <v>6402.28871840723</v>
          </cell>
          <cell r="B183">
            <v>5094.91653363876</v>
          </cell>
          <cell r="C183">
            <v>4968.1646938533</v>
          </cell>
          <cell r="D183">
            <v>4359.85289777596</v>
          </cell>
          <cell r="E183">
            <v>4698.88541834533</v>
          </cell>
          <cell r="F183">
            <v>6124.43109452591</v>
          </cell>
          <cell r="G183">
            <v>5696.75576454515</v>
          </cell>
          <cell r="H183">
            <v>5514.22285053704</v>
          </cell>
          <cell r="I183">
            <v>7796.67399356505</v>
          </cell>
          <cell r="J183">
            <v>6124.44340104213</v>
          </cell>
          <cell r="K183">
            <v>6367.47796734541</v>
          </cell>
          <cell r="L183">
            <v>6073.07516759803</v>
          </cell>
          <cell r="M183">
            <v>6646.95518839387</v>
          </cell>
          <cell r="N183">
            <v>7082.85101369508</v>
          </cell>
          <cell r="O183">
            <v>8160.82371001368</v>
          </cell>
        </row>
        <row r="183">
          <cell r="Z183">
            <v>7332.25956848819</v>
          </cell>
          <cell r="AA183">
            <v>5834.98372964899</v>
          </cell>
          <cell r="AB183">
            <v>6118.08647808996</v>
          </cell>
          <cell r="AC183">
            <v>5368.97601107022</v>
          </cell>
          <cell r="AD183">
            <v>5786.4803426586</v>
          </cell>
          <cell r="AE183">
            <v>6124.43109452591</v>
          </cell>
          <cell r="AF183">
            <v>5696.75576454515</v>
          </cell>
          <cell r="AG183">
            <v>5514.22285053704</v>
          </cell>
          <cell r="AH183">
            <v>7796.67399356505</v>
          </cell>
          <cell r="AI183">
            <v>6124.44340104213</v>
          </cell>
          <cell r="AJ183">
            <v>6367.47796734541</v>
          </cell>
          <cell r="AK183">
            <v>6073.07516759803</v>
          </cell>
          <cell r="AL183">
            <v>6646.95518839387</v>
          </cell>
          <cell r="AM183">
            <v>7082.85101369508</v>
          </cell>
          <cell r="AN183">
            <v>8160.82371001368</v>
          </cell>
        </row>
        <row r="183"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3">
          <cell r="BX183">
            <v>4.22569788648537</v>
          </cell>
          <cell r="BY183">
            <v>3.35274978069825</v>
          </cell>
          <cell r="BZ183">
            <v>3.41467423839721</v>
          </cell>
          <cell r="CA183">
            <v>3.14293603491761</v>
          </cell>
          <cell r="CB183">
            <v>3.26922287786595</v>
          </cell>
          <cell r="CC183">
            <v>3.44201697017529</v>
          </cell>
          <cell r="CD183">
            <v>3.28164404583283</v>
          </cell>
          <cell r="CE183">
            <v>3.0764618960806</v>
          </cell>
          <cell r="CF183">
            <v>4.31925161066963</v>
          </cell>
          <cell r="CG183">
            <v>3.45904257936031</v>
          </cell>
          <cell r="CH183">
            <v>3.54673267716929</v>
          </cell>
          <cell r="CI183">
            <v>3.44740537948719</v>
          </cell>
          <cell r="CJ183">
            <v>3.62391344875665</v>
          </cell>
          <cell r="CK183">
            <v>3.99552728910767</v>
          </cell>
          <cell r="CL183">
            <v>4.57563606236059</v>
          </cell>
          <cell r="CM183">
            <v>4.75386147307558</v>
          </cell>
          <cell r="CN183">
            <v>4.76810315090962</v>
          </cell>
          <cell r="CO183">
            <v>4.9087788736644</v>
          </cell>
          <cell r="CP183">
            <v>4.68018539180554</v>
          </cell>
          <cell r="CQ183">
            <v>4.84927806823406</v>
          </cell>
          <cell r="CR183">
            <v>4.87483455719837</v>
          </cell>
          <cell r="CS183">
            <v>4.75601552815238</v>
          </cell>
          <cell r="CT183">
            <v>4.9106604842829</v>
          </cell>
          <cell r="CU183">
            <v>4.94547495555367</v>
          </cell>
          <cell r="CV183">
            <v>4.85085008472476</v>
          </cell>
          <cell r="CW183">
            <v>4.91865237780991</v>
          </cell>
          <cell r="CX183">
            <v>4.82640138639087</v>
          </cell>
          <cell r="CY183">
            <v>5.02518517345772</v>
          </cell>
          <cell r="CZ183">
            <v>4.85669846963585</v>
          </cell>
          <cell r="DA183">
            <v>4.88640722701847</v>
          </cell>
        </row>
        <row r="184">
          <cell r="A184">
            <v>6267.85624534196</v>
          </cell>
          <cell r="B184">
            <v>5696.3551988195</v>
          </cell>
          <cell r="C184">
            <v>5310.02485616042</v>
          </cell>
          <cell r="D184">
            <v>4791.43955971311</v>
          </cell>
          <cell r="E184">
            <v>4877.6655546563</v>
          </cell>
          <cell r="F184">
            <v>6938.96374676707</v>
          </cell>
          <cell r="G184">
            <v>5885.65027280483</v>
          </cell>
          <cell r="H184">
            <v>7044.85087752045</v>
          </cell>
          <cell r="I184">
            <v>6104.10190529714</v>
          </cell>
          <cell r="J184">
            <v>6742.07185316253</v>
          </cell>
          <cell r="K184">
            <v>5901.44629161904</v>
          </cell>
          <cell r="L184">
            <v>7049.78183870234</v>
          </cell>
          <cell r="M184">
            <v>5901.25807983217</v>
          </cell>
          <cell r="N184">
            <v>6742.1132000464</v>
          </cell>
          <cell r="O184">
            <v>8092.5747088524</v>
          </cell>
        </row>
        <row r="184">
          <cell r="Z184">
            <v>7178.29997211535</v>
          </cell>
          <cell r="AA184">
            <v>6523.78496957923</v>
          </cell>
          <cell r="AB184">
            <v>6539.07293189984</v>
          </cell>
          <cell r="AC184">
            <v>5900.45688645032</v>
          </cell>
          <cell r="AD184">
            <v>6006.64058329403</v>
          </cell>
          <cell r="AE184">
            <v>6938.96374676707</v>
          </cell>
          <cell r="AF184">
            <v>5885.65027280483</v>
          </cell>
          <cell r="AG184">
            <v>7044.85087752045</v>
          </cell>
          <cell r="AH184">
            <v>6104.10190529714</v>
          </cell>
          <cell r="AI184">
            <v>6742.07185316253</v>
          </cell>
          <cell r="AJ184">
            <v>5901.44629161904</v>
          </cell>
          <cell r="AK184">
            <v>7049.78183870234</v>
          </cell>
          <cell r="AL184">
            <v>5901.25807983217</v>
          </cell>
          <cell r="AM184">
            <v>6742.1132000464</v>
          </cell>
          <cell r="AN184">
            <v>8092.5747088524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4">
          <cell r="BX184">
            <v>3.91350638096164</v>
          </cell>
          <cell r="BY184">
            <v>3.66053166304402</v>
          </cell>
          <cell r="BZ184">
            <v>3.72224261285403</v>
          </cell>
          <cell r="CA184">
            <v>3.31628994828346</v>
          </cell>
          <cell r="CB184">
            <v>3.40319816620306</v>
          </cell>
          <cell r="CC184">
            <v>3.8749189216946</v>
          </cell>
          <cell r="CD184">
            <v>3.32563095847953</v>
          </cell>
          <cell r="CE184">
            <v>4.00181952230927</v>
          </cell>
          <cell r="CF184">
            <v>3.54541235121127</v>
          </cell>
          <cell r="CG184">
            <v>3.87497319797749</v>
          </cell>
          <cell r="CH184">
            <v>3.35458727944876</v>
          </cell>
          <cell r="CI184">
            <v>3.86963557016215</v>
          </cell>
          <cell r="CJ184">
            <v>3.33747944005862</v>
          </cell>
          <cell r="CK184">
            <v>3.91360131790135</v>
          </cell>
          <cell r="CL184">
            <v>4.53761607982075</v>
          </cell>
          <cell r="CM184">
            <v>5.02530808733138</v>
          </cell>
          <cell r="CN184">
            <v>4.8827288283681</v>
          </cell>
          <cell r="CO184">
            <v>4.81303079082166</v>
          </cell>
          <cell r="CP184">
            <v>4.87461457153674</v>
          </cell>
          <cell r="CQ184">
            <v>4.8356130732263</v>
          </cell>
          <cell r="CR184">
            <v>4.90613093186214</v>
          </cell>
          <cell r="CS184">
            <v>4.84872478091601</v>
          </cell>
          <cell r="CT184">
            <v>4.82304641693024</v>
          </cell>
          <cell r="CU184">
            <v>4.71695961066821</v>
          </cell>
          <cell r="CV184">
            <v>4.76685354735689</v>
          </cell>
          <cell r="CW184">
            <v>4.81977204870715</v>
          </cell>
          <cell r="CX184">
            <v>4.9912893451504</v>
          </cell>
          <cell r="CY184">
            <v>4.84432358193661</v>
          </cell>
          <cell r="CZ184">
            <v>4.71983258216272</v>
          </cell>
          <cell r="DA184">
            <v>4.88614223162211</v>
          </cell>
        </row>
        <row r="185">
          <cell r="A185">
            <v>6631.29879792058</v>
          </cell>
          <cell r="B185">
            <v>5215.0066155151</v>
          </cell>
          <cell r="C185">
            <v>4659.68378085834</v>
          </cell>
          <cell r="D185">
            <v>5120.36888297984</v>
          </cell>
          <cell r="E185">
            <v>4487.29897806019</v>
          </cell>
          <cell r="F185">
            <v>6143.01870851055</v>
          </cell>
          <cell r="G185">
            <v>7560.26971948742</v>
          </cell>
          <cell r="H185">
            <v>5808.91508637878</v>
          </cell>
          <cell r="I185">
            <v>5987.37961772712</v>
          </cell>
          <cell r="J185">
            <v>6294.27631059368</v>
          </cell>
          <cell r="K185">
            <v>7438.11587321254</v>
          </cell>
          <cell r="L185">
            <v>7454.10639075047</v>
          </cell>
          <cell r="M185">
            <v>7557.38359034814</v>
          </cell>
          <cell r="N185">
            <v>7268.41446354803</v>
          </cell>
          <cell r="O185">
            <v>8358.53117245632</v>
          </cell>
        </row>
        <row r="185">
          <cell r="Z185">
            <v>7594.53473611133</v>
          </cell>
          <cell r="AA185">
            <v>5972.51761645836</v>
          </cell>
          <cell r="AB185">
            <v>5738.20517003301</v>
          </cell>
          <cell r="AC185">
            <v>6305.51955424296</v>
          </cell>
          <cell r="AD185">
            <v>5525.92051442721</v>
          </cell>
          <cell r="AE185">
            <v>6143.01870851055</v>
          </cell>
          <cell r="AF185">
            <v>7560.26971948742</v>
          </cell>
          <cell r="AG185">
            <v>5808.91508637878</v>
          </cell>
          <cell r="AH185">
            <v>5987.37961772712</v>
          </cell>
          <cell r="AI185">
            <v>6294.27631059368</v>
          </cell>
          <cell r="AJ185">
            <v>7438.11587321254</v>
          </cell>
          <cell r="AK185">
            <v>7454.10639075047</v>
          </cell>
          <cell r="AL185">
            <v>7557.38359034814</v>
          </cell>
          <cell r="AM185">
            <v>7268.41446354803</v>
          </cell>
          <cell r="AN185">
            <v>8358.53117245632</v>
          </cell>
        </row>
        <row r="185"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5">
          <cell r="BX185">
            <v>4.24055305325965</v>
          </cell>
          <cell r="BY185">
            <v>3.40888728817942</v>
          </cell>
          <cell r="BZ185">
            <v>3.21820132492056</v>
          </cell>
          <cell r="CA185">
            <v>3.56303622049873</v>
          </cell>
          <cell r="CB185">
            <v>3.21010484773025</v>
          </cell>
          <cell r="CC185">
            <v>3.50359072046679</v>
          </cell>
          <cell r="CD185">
            <v>4.09097300024534</v>
          </cell>
          <cell r="CE185">
            <v>3.20199195548155</v>
          </cell>
          <cell r="CF185">
            <v>3.35967811904559</v>
          </cell>
          <cell r="CG185">
            <v>3.58272288876077</v>
          </cell>
          <cell r="CH185">
            <v>4.06406250513753</v>
          </cell>
          <cell r="CI185">
            <v>4.1228153942827</v>
          </cell>
          <cell r="CJ185">
            <v>4.29023945959834</v>
          </cell>
          <cell r="CK185">
            <v>4.20542497440426</v>
          </cell>
          <cell r="CL185">
            <v>4.56160489529242</v>
          </cell>
          <cell r="CM185">
            <v>4.9066582167868</v>
          </cell>
          <cell r="CN185">
            <v>4.80011821442141</v>
          </cell>
          <cell r="CO185">
            <v>4.88506108463337</v>
          </cell>
          <cell r="CP185">
            <v>4.84850418854392</v>
          </cell>
          <cell r="CQ185">
            <v>4.71620366836594</v>
          </cell>
          <cell r="CR185">
            <v>4.80369700267169</v>
          </cell>
          <cell r="CS185">
            <v>5.06311523527066</v>
          </cell>
          <cell r="CT185">
            <v>4.97029226630244</v>
          </cell>
          <cell r="CU185">
            <v>4.88254505144523</v>
          </cell>
          <cell r="CV185">
            <v>4.81326442685838</v>
          </cell>
          <cell r="CW185">
            <v>5.01429287243392</v>
          </cell>
          <cell r="CX185">
            <v>4.95346197601954</v>
          </cell>
          <cell r="CY185">
            <v>4.82610835979776</v>
          </cell>
          <cell r="CZ185">
            <v>4.73518476845831</v>
          </cell>
          <cell r="DA185">
            <v>5.02018169693364</v>
          </cell>
        </row>
        <row r="186">
          <cell r="A186">
            <v>6086.89162549296</v>
          </cell>
          <cell r="B186">
            <v>5492.14290960774</v>
          </cell>
          <cell r="C186">
            <v>4611.32594840385</v>
          </cell>
          <cell r="D186">
            <v>4507.09058426196</v>
          </cell>
          <cell r="E186">
            <v>4639.7468161859</v>
          </cell>
          <cell r="F186">
            <v>6411.30900697697</v>
          </cell>
          <cell r="G186">
            <v>6763.2439391186</v>
          </cell>
          <cell r="H186">
            <v>7613.64769925355</v>
          </cell>
          <cell r="I186">
            <v>6583.72563366467</v>
          </cell>
          <cell r="J186">
            <v>6092.19609459784</v>
          </cell>
          <cell r="K186">
            <v>7181.90123242901</v>
          </cell>
          <cell r="L186">
            <v>6642.20210578595</v>
          </cell>
          <cell r="M186">
            <v>7136.4651562005</v>
          </cell>
          <cell r="N186">
            <v>7450.60967111949</v>
          </cell>
          <cell r="O186">
            <v>6638.88912900155</v>
          </cell>
        </row>
        <row r="186">
          <cell r="Z186">
            <v>6971.04915544557</v>
          </cell>
          <cell r="AA186">
            <v>6289.90962008572</v>
          </cell>
          <cell r="AB186">
            <v>5678.6545272744</v>
          </cell>
          <cell r="AC186">
            <v>5550.2930474941</v>
          </cell>
          <cell r="AD186">
            <v>5713.65363410516</v>
          </cell>
          <cell r="AE186">
            <v>6411.30900697697</v>
          </cell>
          <cell r="AF186">
            <v>6763.2439391186</v>
          </cell>
          <cell r="AG186">
            <v>7613.64769925355</v>
          </cell>
          <cell r="AH186">
            <v>6583.72563366467</v>
          </cell>
          <cell r="AI186">
            <v>6092.19609459784</v>
          </cell>
          <cell r="AJ186">
            <v>7181.90123242901</v>
          </cell>
          <cell r="AK186">
            <v>6642.20210578595</v>
          </cell>
          <cell r="AL186">
            <v>7136.4651562005</v>
          </cell>
          <cell r="AM186">
            <v>7450.60967111949</v>
          </cell>
          <cell r="AN186">
            <v>6638.88912900155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6">
          <cell r="BX186">
            <v>3.91905344869341</v>
          </cell>
          <cell r="BY186">
            <v>3.57915653441343</v>
          </cell>
          <cell r="BZ186">
            <v>3.21662947097886</v>
          </cell>
          <cell r="CA186">
            <v>3.13090258394883</v>
          </cell>
          <cell r="CB186">
            <v>3.18757156477981</v>
          </cell>
          <cell r="CC186">
            <v>3.64584604851053</v>
          </cell>
          <cell r="CD186">
            <v>3.71583355459836</v>
          </cell>
          <cell r="CE186">
            <v>4.39004530051003</v>
          </cell>
          <cell r="CF186">
            <v>3.68694851877058</v>
          </cell>
          <cell r="CG186">
            <v>3.36020503208612</v>
          </cell>
          <cell r="CH186">
            <v>3.9620367414864</v>
          </cell>
          <cell r="CI186">
            <v>3.65711213918927</v>
          </cell>
          <cell r="CJ186">
            <v>3.97300100861952</v>
          </cell>
          <cell r="CK186">
            <v>4.12583624001915</v>
          </cell>
          <cell r="CL186">
            <v>3.74553351596718</v>
          </cell>
          <cell r="CM186">
            <v>4.87331062448442</v>
          </cell>
          <cell r="CN186">
            <v>4.81471791759716</v>
          </cell>
          <cell r="CO186">
            <v>4.83672668839799</v>
          </cell>
          <cell r="CP186">
            <v>4.85683661952932</v>
          </cell>
          <cell r="CQ186">
            <v>4.91090011777421</v>
          </cell>
          <cell r="CR186">
            <v>4.81787489717987</v>
          </cell>
          <cell r="CS186">
            <v>4.98661610574826</v>
          </cell>
          <cell r="CT186">
            <v>4.75150194068722</v>
          </cell>
          <cell r="CU186">
            <v>4.89228541813442</v>
          </cell>
          <cell r="CV186">
            <v>4.96724100017651</v>
          </cell>
          <cell r="CW186">
            <v>4.96624413566149</v>
          </cell>
          <cell r="CX186">
            <v>4.97600655813875</v>
          </cell>
          <cell r="CY186">
            <v>4.92120673758645</v>
          </cell>
          <cell r="CZ186">
            <v>4.94751319452491</v>
          </cell>
          <cell r="DA186">
            <v>4.85611389197075</v>
          </cell>
        </row>
        <row r="187">
          <cell r="A187">
            <v>6237.24614307759</v>
          </cell>
          <cell r="B187">
            <v>5366.73676553669</v>
          </cell>
          <cell r="C187">
            <v>5232.34411515033</v>
          </cell>
          <cell r="D187">
            <v>4751.43003644354</v>
          </cell>
          <cell r="E187">
            <v>5038.38153783941</v>
          </cell>
          <cell r="F187">
            <v>5367.75486741958</v>
          </cell>
          <cell r="G187">
            <v>6444.29377204943</v>
          </cell>
          <cell r="H187">
            <v>5687.89302668301</v>
          </cell>
          <cell r="I187">
            <v>5915.77866592986</v>
          </cell>
          <cell r="J187">
            <v>7268.83182758042</v>
          </cell>
          <cell r="K187">
            <v>6396.79475683367</v>
          </cell>
          <cell r="L187">
            <v>6714.66533550615</v>
          </cell>
          <cell r="M187">
            <v>7215.57513044219</v>
          </cell>
          <cell r="N187">
            <v>7186.70525705688</v>
          </cell>
          <cell r="O187">
            <v>7692.34452167287</v>
          </cell>
        </row>
        <row r="187">
          <cell r="Z187">
            <v>7143.24356883647</v>
          </cell>
          <cell r="AA187">
            <v>6146.28748115149</v>
          </cell>
          <cell r="AB187">
            <v>6443.41235692539</v>
          </cell>
          <cell r="AC187">
            <v>5851.18683636257</v>
          </cell>
          <cell r="AD187">
            <v>6204.55557688151</v>
          </cell>
          <cell r="AE187">
            <v>5367.75486741958</v>
          </cell>
          <cell r="AF187">
            <v>6444.29377204943</v>
          </cell>
          <cell r="AG187">
            <v>5687.89302668301</v>
          </cell>
          <cell r="AH187">
            <v>5915.77866592986</v>
          </cell>
          <cell r="AI187">
            <v>7268.83182758042</v>
          </cell>
          <cell r="AJ187">
            <v>6396.79475683367</v>
          </cell>
          <cell r="AK187">
            <v>6714.66533550615</v>
          </cell>
          <cell r="AL187">
            <v>7215.57513044219</v>
          </cell>
          <cell r="AM187">
            <v>7186.70525705688</v>
          </cell>
          <cell r="AN187">
            <v>7692.34452167287</v>
          </cell>
        </row>
        <row r="187"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7">
          <cell r="BX187">
            <v>4.19107659770033</v>
          </cell>
          <cell r="BY187">
            <v>3.39352176099303</v>
          </cell>
          <cell r="BZ187">
            <v>3.55834428583825</v>
          </cell>
          <cell r="CA187">
            <v>3.35513419695201</v>
          </cell>
          <cell r="CB187">
            <v>3.43979747970199</v>
          </cell>
          <cell r="CC187">
            <v>3.09438046471883</v>
          </cell>
          <cell r="CD187">
            <v>3.62741748298084</v>
          </cell>
          <cell r="CE187">
            <v>3.24446530962392</v>
          </cell>
          <cell r="CF187">
            <v>3.39501768937151</v>
          </cell>
          <cell r="CG187">
            <v>4.07462535073899</v>
          </cell>
          <cell r="CH187">
            <v>3.61882707779678</v>
          </cell>
          <cell r="CI187">
            <v>3.82522516702142</v>
          </cell>
          <cell r="CJ187">
            <v>4.01444945294386</v>
          </cell>
          <cell r="CK187">
            <v>4.19036603597569</v>
          </cell>
          <cell r="CL187">
            <v>4.4053434795281</v>
          </cell>
          <cell r="CM187">
            <v>4.66957113986364</v>
          </cell>
          <cell r="CN187">
            <v>4.96214404090019</v>
          </cell>
          <cell r="CO187">
            <v>4.96106703608727</v>
          </cell>
          <cell r="CP187">
            <v>4.77794565752687</v>
          </cell>
          <cell r="CQ187">
            <v>4.94179744671707</v>
          </cell>
          <cell r="CR187">
            <v>4.75254348540299</v>
          </cell>
          <cell r="CS187">
            <v>4.86726423366338</v>
          </cell>
          <cell r="CT187">
            <v>4.80303134079777</v>
          </cell>
          <cell r="CU187">
            <v>4.77394059951712</v>
          </cell>
          <cell r="CV187">
            <v>4.88746965243906</v>
          </cell>
          <cell r="CW187">
            <v>4.84285784052588</v>
          </cell>
          <cell r="CX187">
            <v>4.80921843334859</v>
          </cell>
          <cell r="CY187">
            <v>4.9243860756588</v>
          </cell>
          <cell r="CZ187">
            <v>4.69877888350317</v>
          </cell>
          <cell r="DA187">
            <v>4.78394399793575</v>
          </cell>
        </row>
        <row r="188">
          <cell r="A188">
            <v>6869.37249318288</v>
          </cell>
          <cell r="B188">
            <v>5674.74878598255</v>
          </cell>
          <cell r="C188">
            <v>4701.77671397454</v>
          </cell>
          <cell r="D188">
            <v>4540.77176925779</v>
          </cell>
          <cell r="E188">
            <v>5319.9117483938</v>
          </cell>
          <cell r="F188">
            <v>6951.03030949677</v>
          </cell>
          <cell r="G188">
            <v>6363.73595683658</v>
          </cell>
          <cell r="H188">
            <v>5295.37603814879</v>
          </cell>
          <cell r="I188">
            <v>6993.32974784913</v>
          </cell>
          <cell r="J188">
            <v>7446.0574807182</v>
          </cell>
          <cell r="K188">
            <v>7028.71085289199</v>
          </cell>
          <cell r="L188">
            <v>7258.2368680188</v>
          </cell>
          <cell r="M188">
            <v>7239.65535087136</v>
          </cell>
          <cell r="N188">
            <v>7705.53599718161</v>
          </cell>
          <cell r="O188">
            <v>8206.37739723442</v>
          </cell>
        </row>
        <row r="188">
          <cell r="Z188">
            <v>7867.19006405265</v>
          </cell>
          <cell r="AA188">
            <v>6499.04009563923</v>
          </cell>
          <cell r="AB188">
            <v>5790.04085197809</v>
          </cell>
          <cell r="AC188">
            <v>5591.77001437968</v>
          </cell>
          <cell r="AD188">
            <v>6551.24822507365</v>
          </cell>
          <cell r="AE188">
            <v>6951.03030949677</v>
          </cell>
          <cell r="AF188">
            <v>6363.73595683658</v>
          </cell>
          <cell r="AG188">
            <v>5295.37603814879</v>
          </cell>
          <cell r="AH188">
            <v>6993.32974784913</v>
          </cell>
          <cell r="AI188">
            <v>7446.0574807182</v>
          </cell>
          <cell r="AJ188">
            <v>7028.71085289199</v>
          </cell>
          <cell r="AK188">
            <v>7258.2368680188</v>
          </cell>
          <cell r="AL188">
            <v>7239.65535087136</v>
          </cell>
          <cell r="AM188">
            <v>7705.53599718161</v>
          </cell>
          <cell r="AN188">
            <v>8206.37739723442</v>
          </cell>
        </row>
        <row r="188"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8">
          <cell r="BX188">
            <v>4.43247567609737</v>
          </cell>
          <cell r="BY188">
            <v>3.59954446054869</v>
          </cell>
          <cell r="BZ188">
            <v>3.21653137248965</v>
          </cell>
          <cell r="CA188">
            <v>3.11291925190575</v>
          </cell>
          <cell r="CB188">
            <v>3.60118514144783</v>
          </cell>
          <cell r="CC188">
            <v>3.96535277861187</v>
          </cell>
          <cell r="CD188">
            <v>3.56203309770917</v>
          </cell>
          <cell r="CE188">
            <v>2.99199191836057</v>
          </cell>
          <cell r="CF188">
            <v>3.89627969432438</v>
          </cell>
          <cell r="CG188">
            <v>4.18064256522221</v>
          </cell>
          <cell r="CH188">
            <v>3.9614845522513</v>
          </cell>
          <cell r="CI188">
            <v>4.09707390928025</v>
          </cell>
          <cell r="CJ188">
            <v>3.96570983159903</v>
          </cell>
          <cell r="CK188">
            <v>4.49168389943771</v>
          </cell>
          <cell r="CL188">
            <v>4.68423768894295</v>
          </cell>
          <cell r="CM188">
            <v>4.86273291858053</v>
          </cell>
          <cell r="CN188">
            <v>4.94662296806497</v>
          </cell>
          <cell r="CO188">
            <v>4.93174907527156</v>
          </cell>
          <cell r="CP188">
            <v>4.92139904953738</v>
          </cell>
          <cell r="CQ188">
            <v>4.98408845121422</v>
          </cell>
          <cell r="CR188">
            <v>4.80257866560416</v>
          </cell>
          <cell r="CS188">
            <v>4.89464655554206</v>
          </cell>
          <cell r="CT188">
            <v>4.84890332341588</v>
          </cell>
          <cell r="CU188">
            <v>4.91746204880091</v>
          </cell>
          <cell r="CV188">
            <v>4.87967032894031</v>
          </cell>
          <cell r="CW188">
            <v>4.86099133007454</v>
          </cell>
          <cell r="CX188">
            <v>4.8536055000821</v>
          </cell>
          <cell r="CY188">
            <v>5.00154399500543</v>
          </cell>
          <cell r="CZ188">
            <v>4.70003188095399</v>
          </cell>
          <cell r="DA188">
            <v>4.7997619332851</v>
          </cell>
        </row>
        <row r="189">
          <cell r="A189">
            <v>7014.69539163067</v>
          </cell>
          <cell r="B189">
            <v>5193.62655530363</v>
          </cell>
          <cell r="C189">
            <v>5072.54169155308</v>
          </cell>
          <cell r="D189">
            <v>4128.30988655522</v>
          </cell>
          <cell r="E189">
            <v>4811.75028918335</v>
          </cell>
          <cell r="F189">
            <v>5560.67701705451</v>
          </cell>
          <cell r="G189">
            <v>6400.88684686882</v>
          </cell>
          <cell r="H189">
            <v>6082.07300829912</v>
          </cell>
          <cell r="I189">
            <v>6216.29604764679</v>
          </cell>
          <cell r="J189">
            <v>7115.1015865902</v>
          </cell>
          <cell r="K189">
            <v>6864.62245811592</v>
          </cell>
          <cell r="L189">
            <v>6092.17775930591</v>
          </cell>
          <cell r="M189">
            <v>8111.38102136476</v>
          </cell>
          <cell r="N189">
            <v>7561.85678885111</v>
          </cell>
          <cell r="O189">
            <v>7237.61291300038</v>
          </cell>
        </row>
        <row r="189">
          <cell r="Z189">
            <v>8033.62198543737</v>
          </cell>
          <cell r="AA189">
            <v>5948.03197422082</v>
          </cell>
          <cell r="AB189">
            <v>6246.62237365732</v>
          </cell>
          <cell r="AC189">
            <v>5083.84050262009</v>
          </cell>
          <cell r="AD189">
            <v>5925.46869805266</v>
          </cell>
          <cell r="AE189">
            <v>5560.67701705451</v>
          </cell>
          <cell r="AF189">
            <v>6400.88684686882</v>
          </cell>
          <cell r="AG189">
            <v>6082.07300829912</v>
          </cell>
          <cell r="AH189">
            <v>6216.29604764679</v>
          </cell>
          <cell r="AI189">
            <v>7115.1015865902</v>
          </cell>
          <cell r="AJ189">
            <v>6864.62245811592</v>
          </cell>
          <cell r="AK189">
            <v>6092.17775930591</v>
          </cell>
          <cell r="AL189">
            <v>8111.38102136476</v>
          </cell>
          <cell r="AM189">
            <v>7561.85678885111</v>
          </cell>
          <cell r="AN189">
            <v>7237.61291300038</v>
          </cell>
        </row>
        <row r="189"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89">
          <cell r="BX189">
            <v>4.41081532725679</v>
          </cell>
          <cell r="BY189">
            <v>3.37110970565839</v>
          </cell>
          <cell r="BZ189">
            <v>3.52928602960634</v>
          </cell>
          <cell r="CA189">
            <v>2.87330918259091</v>
          </cell>
          <cell r="CB189">
            <v>3.36785786992226</v>
          </cell>
          <cell r="CC189">
            <v>2.98579135675679</v>
          </cell>
          <cell r="CD189">
            <v>3.68549598177543</v>
          </cell>
          <cell r="CE189">
            <v>3.43672635067321</v>
          </cell>
          <cell r="CF189">
            <v>3.48166520897019</v>
          </cell>
          <cell r="CG189">
            <v>4.01245989377907</v>
          </cell>
          <cell r="CH189">
            <v>3.92700911232712</v>
          </cell>
          <cell r="CI189">
            <v>3.39321900834985</v>
          </cell>
          <cell r="CJ189">
            <v>4.62074037314758</v>
          </cell>
          <cell r="CK189">
            <v>4.18458558167502</v>
          </cell>
          <cell r="CL189">
            <v>3.9855804863329</v>
          </cell>
          <cell r="CM189">
            <v>4.98998974447253</v>
          </cell>
          <cell r="CN189">
            <v>4.83400999505034</v>
          </cell>
          <cell r="CO189">
            <v>4.84914902245538</v>
          </cell>
          <cell r="CP189">
            <v>4.84748742966993</v>
          </cell>
          <cell r="CQ189">
            <v>4.82032242558898</v>
          </cell>
          <cell r="CR189">
            <v>5.10240995878634</v>
          </cell>
          <cell r="CS189">
            <v>4.75829478027086</v>
          </cell>
          <cell r="CT189">
            <v>4.84857158269332</v>
          </cell>
          <cell r="CU189">
            <v>4.89160992040991</v>
          </cell>
          <cell r="CV189">
            <v>4.85822401230213</v>
          </cell>
          <cell r="CW189">
            <v>4.7891879745629</v>
          </cell>
          <cell r="CX189">
            <v>4.91889793427099</v>
          </cell>
          <cell r="CY189">
            <v>4.80939414633921</v>
          </cell>
          <cell r="CZ189">
            <v>4.95088831510364</v>
          </cell>
          <cell r="DA189">
            <v>4.97520412446073</v>
          </cell>
        </row>
        <row r="190">
          <cell r="A190">
            <v>7162.93421120547</v>
          </cell>
          <cell r="B190">
            <v>5028.12915389395</v>
          </cell>
          <cell r="C190">
            <v>5151.04208332686</v>
          </cell>
          <cell r="D190">
            <v>4425.08900840939</v>
          </cell>
          <cell r="E190">
            <v>5614.89929096699</v>
          </cell>
          <cell r="F190">
            <v>6649.63522150855</v>
          </cell>
          <cell r="G190">
            <v>5838.05868659406</v>
          </cell>
          <cell r="H190">
            <v>5878.86612862251</v>
          </cell>
          <cell r="I190">
            <v>5630.04012301851</v>
          </cell>
          <cell r="J190">
            <v>6323.28591250381</v>
          </cell>
          <cell r="K190">
            <v>6708.57123754178</v>
          </cell>
          <cell r="L190">
            <v>6778.91139113686</v>
          </cell>
          <cell r="M190">
            <v>7065.47704149246</v>
          </cell>
          <cell r="N190">
            <v>6402.14047577651</v>
          </cell>
          <cell r="O190">
            <v>6369.57539995759</v>
          </cell>
        </row>
        <row r="190">
          <cell r="Z190">
            <v>8203.39338298833</v>
          </cell>
          <cell r="AA190">
            <v>5758.49508227197</v>
          </cell>
          <cell r="AB190">
            <v>6343.29231417482</v>
          </cell>
          <cell r="AC190">
            <v>5449.31154560742</v>
          </cell>
          <cell r="AD190">
            <v>6914.51301330719</v>
          </cell>
          <cell r="AE190">
            <v>6649.63522150855</v>
          </cell>
          <cell r="AF190">
            <v>5838.05868659406</v>
          </cell>
          <cell r="AG190">
            <v>5878.86612862251</v>
          </cell>
          <cell r="AH190">
            <v>5630.04012301851</v>
          </cell>
          <cell r="AI190">
            <v>6323.28591250381</v>
          </cell>
          <cell r="AJ190">
            <v>6708.57123754178</v>
          </cell>
          <cell r="AK190">
            <v>6778.91139113686</v>
          </cell>
          <cell r="AL190">
            <v>7065.47704149246</v>
          </cell>
          <cell r="AM190">
            <v>6402.14047577651</v>
          </cell>
          <cell r="AN190">
            <v>6369.57539995759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0">
          <cell r="BX190">
            <v>4.53922896799906</v>
          </cell>
          <cell r="BY190">
            <v>3.18437269756454</v>
          </cell>
          <cell r="BZ190">
            <v>3.59950548250254</v>
          </cell>
          <cell r="CA190">
            <v>3.12336649505316</v>
          </cell>
          <cell r="CB190">
            <v>3.91328789402515</v>
          </cell>
          <cell r="CC190">
            <v>3.82516390885887</v>
          </cell>
          <cell r="CD190">
            <v>3.31208867786512</v>
          </cell>
          <cell r="CE190">
            <v>3.34446863425585</v>
          </cell>
          <cell r="CF190">
            <v>3.07760948668987</v>
          </cell>
          <cell r="CG190">
            <v>3.4561749822625</v>
          </cell>
          <cell r="CH190">
            <v>3.74666069795533</v>
          </cell>
          <cell r="CI190">
            <v>3.82238171256555</v>
          </cell>
          <cell r="CJ190">
            <v>3.95277601075451</v>
          </cell>
          <cell r="CK190">
            <v>3.66864341525057</v>
          </cell>
          <cell r="CL190">
            <v>3.65103141237225</v>
          </cell>
          <cell r="CM190">
            <v>4.95129250425515</v>
          </cell>
          <cell r="CN190">
            <v>4.95441342893246</v>
          </cell>
          <cell r="CO190">
            <v>4.82813073546179</v>
          </cell>
          <cell r="CP190">
            <v>4.77997721258227</v>
          </cell>
          <cell r="CQ190">
            <v>4.84090917467597</v>
          </cell>
          <cell r="CR190">
            <v>4.76271844112933</v>
          </cell>
          <cell r="CS190">
            <v>4.82918269671576</v>
          </cell>
          <cell r="CT190">
            <v>4.81585695832216</v>
          </cell>
          <cell r="CU190">
            <v>5.01193134705172</v>
          </cell>
          <cell r="CV190">
            <v>5.01249823347206</v>
          </cell>
          <cell r="CW190">
            <v>4.90560760844242</v>
          </cell>
          <cell r="CX190">
            <v>4.8588449224376</v>
          </cell>
          <cell r="CY190">
            <v>4.89718397751046</v>
          </cell>
          <cell r="CZ190">
            <v>4.78108905859427</v>
          </cell>
          <cell r="DA190">
            <v>4.77971552027663</v>
          </cell>
        </row>
        <row r="191">
          <cell r="A191">
            <v>6348.37595184683</v>
          </cell>
          <cell r="B191">
            <v>5673.16932443454</v>
          </cell>
          <cell r="C191">
            <v>4375.02631106849</v>
          </cell>
          <cell r="D191">
            <v>4856.22836428248</v>
          </cell>
          <cell r="E191">
            <v>5035.20682486175</v>
          </cell>
          <cell r="F191">
            <v>6695.25197394558</v>
          </cell>
          <cell r="G191">
            <v>5611.41912452137</v>
          </cell>
          <cell r="H191">
            <v>5758.54965725245</v>
          </cell>
          <cell r="I191">
            <v>7023.26894548741</v>
          </cell>
          <cell r="J191">
            <v>7111.96936440292</v>
          </cell>
          <cell r="K191">
            <v>6968.79189342714</v>
          </cell>
          <cell r="L191">
            <v>7345.19237471138</v>
          </cell>
          <cell r="M191">
            <v>6700.3303344197</v>
          </cell>
          <cell r="N191">
            <v>7069.84914524336</v>
          </cell>
          <cell r="O191">
            <v>7830.84695140523</v>
          </cell>
        </row>
        <row r="191">
          <cell r="Z191">
            <v>7270.51564910829</v>
          </cell>
          <cell r="AA191">
            <v>6497.23120782461</v>
          </cell>
          <cell r="AB191">
            <v>5387.66143323555</v>
          </cell>
          <cell r="AC191">
            <v>5980.24158232763</v>
          </cell>
          <cell r="AD191">
            <v>6200.64605098265</v>
          </cell>
          <cell r="AE191">
            <v>6695.25197394558</v>
          </cell>
          <cell r="AF191">
            <v>5611.41912452137</v>
          </cell>
          <cell r="AG191">
            <v>5758.54965725245</v>
          </cell>
          <cell r="AH191">
            <v>7023.26894548741</v>
          </cell>
          <cell r="AI191">
            <v>7111.96936440292</v>
          </cell>
          <cell r="AJ191">
            <v>6968.79189342714</v>
          </cell>
          <cell r="AK191">
            <v>7345.19237471138</v>
          </cell>
          <cell r="AL191">
            <v>6700.3303344197</v>
          </cell>
          <cell r="AM191">
            <v>7069.84914524336</v>
          </cell>
          <cell r="AN191">
            <v>7830.84695140523</v>
          </cell>
        </row>
        <row r="191"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1">
          <cell r="BX191">
            <v>4.09520545348267</v>
          </cell>
          <cell r="BY191">
            <v>3.67907465307122</v>
          </cell>
          <cell r="BZ191">
            <v>3.16638856288366</v>
          </cell>
          <cell r="CA191">
            <v>3.25335558128811</v>
          </cell>
          <cell r="CB191">
            <v>3.59143256302072</v>
          </cell>
          <cell r="CC191">
            <v>3.75194500545788</v>
          </cell>
          <cell r="CD191">
            <v>3.18683172430592</v>
          </cell>
          <cell r="CE191">
            <v>3.23548880572547</v>
          </cell>
          <cell r="CF191">
            <v>3.93146349124734</v>
          </cell>
          <cell r="CG191">
            <v>4.10248783769698</v>
          </cell>
          <cell r="CH191">
            <v>3.89395116713986</v>
          </cell>
          <cell r="CI191">
            <v>4.14199072245131</v>
          </cell>
          <cell r="CJ191">
            <v>3.77486896506982</v>
          </cell>
          <cell r="CK191">
            <v>3.9870648894507</v>
          </cell>
          <cell r="CL191">
            <v>4.44311446200132</v>
          </cell>
          <cell r="CM191">
            <v>4.86403458452157</v>
          </cell>
          <cell r="CN191">
            <v>4.83834527011709</v>
          </cell>
          <cell r="CO191">
            <v>4.66168821744263</v>
          </cell>
          <cell r="CP191">
            <v>5.0360998371839</v>
          </cell>
          <cell r="CQ191">
            <v>4.73016576935714</v>
          </cell>
          <cell r="CR191">
            <v>4.88897253726218</v>
          </cell>
          <cell r="CS191">
            <v>4.8241489843441</v>
          </cell>
          <cell r="CT191">
            <v>4.87618697617362</v>
          </cell>
          <cell r="CU191">
            <v>4.89431804980539</v>
          </cell>
          <cell r="CV191">
            <v>4.74951988758238</v>
          </cell>
          <cell r="CW191">
            <v>4.90313815207936</v>
          </cell>
          <cell r="CX191">
            <v>4.85848860456332</v>
          </cell>
          <cell r="CY191">
            <v>4.8629686432121</v>
          </cell>
          <cell r="CZ191">
            <v>4.85807235398771</v>
          </cell>
          <cell r="DA191">
            <v>4.82867938533045</v>
          </cell>
        </row>
        <row r="192">
          <cell r="A192">
            <v>6274.37598429032</v>
          </cell>
          <cell r="B192">
            <v>5404.7716813395</v>
          </cell>
          <cell r="C192">
            <v>5635.47418601691</v>
          </cell>
          <cell r="D192">
            <v>4674.55004579958</v>
          </cell>
          <cell r="E192">
            <v>5280.69714418476</v>
          </cell>
          <cell r="F192">
            <v>6140.76987123184</v>
          </cell>
          <cell r="G192">
            <v>5248.23505001317</v>
          </cell>
          <cell r="H192">
            <v>6116.61421536459</v>
          </cell>
          <cell r="I192">
            <v>6582.88441176613</v>
          </cell>
          <cell r="J192">
            <v>6805.62131963288</v>
          </cell>
          <cell r="K192">
            <v>7322.63320269679</v>
          </cell>
          <cell r="L192">
            <v>5951.72898162135</v>
          </cell>
          <cell r="M192">
            <v>7039.15984331181</v>
          </cell>
          <cell r="N192">
            <v>7372.81219995347</v>
          </cell>
          <cell r="O192">
            <v>7680.79077583551</v>
          </cell>
        </row>
        <row r="192">
          <cell r="Z192">
            <v>7185.7667422644</v>
          </cell>
          <cell r="AA192">
            <v>6189.84719668415</v>
          </cell>
          <cell r="AB192">
            <v>6939.85013374299</v>
          </cell>
          <cell r="AC192">
            <v>5756.51235188413</v>
          </cell>
          <cell r="AD192">
            <v>6502.95708447361</v>
          </cell>
          <cell r="AE192">
            <v>6140.76987123184</v>
          </cell>
          <cell r="AF192">
            <v>5248.23505001317</v>
          </cell>
          <cell r="AG192">
            <v>6116.61421536459</v>
          </cell>
          <cell r="AH192">
            <v>6582.88441176613</v>
          </cell>
          <cell r="AI192">
            <v>6805.62131963288</v>
          </cell>
          <cell r="AJ192">
            <v>7322.63320269679</v>
          </cell>
          <cell r="AK192">
            <v>5951.72898162135</v>
          </cell>
          <cell r="AL192">
            <v>7039.15984331181</v>
          </cell>
          <cell r="AM192">
            <v>7372.81219995347</v>
          </cell>
          <cell r="AN192">
            <v>7680.79077583551</v>
          </cell>
        </row>
        <row r="192"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2">
          <cell r="BX192">
            <v>4.09475363896983</v>
          </cell>
          <cell r="BY192">
            <v>3.5011701370473</v>
          </cell>
          <cell r="BZ192">
            <v>3.88958382926821</v>
          </cell>
          <cell r="CA192">
            <v>3.23306599241874</v>
          </cell>
          <cell r="CB192">
            <v>3.69320173986048</v>
          </cell>
          <cell r="CC192">
            <v>3.45098106975286</v>
          </cell>
          <cell r="CD192">
            <v>3.05028289861554</v>
          </cell>
          <cell r="CE192">
            <v>3.44101596552891</v>
          </cell>
          <cell r="CF192">
            <v>3.73690961830475</v>
          </cell>
          <cell r="CG192">
            <v>3.76372238063418</v>
          </cell>
          <cell r="CH192">
            <v>4.11801013137977</v>
          </cell>
          <cell r="CI192">
            <v>3.45932983017321</v>
          </cell>
          <cell r="CJ192">
            <v>3.97191704678556</v>
          </cell>
          <cell r="CK192">
            <v>4.05837311670235</v>
          </cell>
          <cell r="CL192">
            <v>4.38280289494377</v>
          </cell>
          <cell r="CM192">
            <v>4.80786731177808</v>
          </cell>
          <cell r="CN192">
            <v>4.84366220622156</v>
          </cell>
          <cell r="CO192">
            <v>4.88825768314376</v>
          </cell>
          <cell r="CP192">
            <v>4.8781146918971</v>
          </cell>
          <cell r="CQ192">
            <v>4.82408545059681</v>
          </cell>
          <cell r="CR192">
            <v>4.8751432431577</v>
          </cell>
          <cell r="CS192">
            <v>4.71389921601891</v>
          </cell>
          <cell r="CT192">
            <v>4.87002889066997</v>
          </cell>
          <cell r="CU192">
            <v>4.82626062720915</v>
          </cell>
          <cell r="CV192">
            <v>4.95401519462394</v>
          </cell>
          <cell r="CW192">
            <v>4.87177256355847</v>
          </cell>
          <cell r="CX192">
            <v>4.71366062198994</v>
          </cell>
          <cell r="CY192">
            <v>4.85543106932168</v>
          </cell>
          <cell r="CZ192">
            <v>4.97723715845471</v>
          </cell>
          <cell r="DA192">
            <v>4.80132529432841</v>
          </cell>
        </row>
        <row r="193">
          <cell r="A193">
            <v>6579.36538151545</v>
          </cell>
          <cell r="B193">
            <v>4986.6619150397</v>
          </cell>
          <cell r="C193">
            <v>4672.86451122481</v>
          </cell>
          <cell r="D193">
            <v>5512.74211839454</v>
          </cell>
          <cell r="E193">
            <v>5552.06830348496</v>
          </cell>
          <cell r="F193">
            <v>6265.94479600077</v>
          </cell>
          <cell r="G193">
            <v>6768.63198626207</v>
          </cell>
          <cell r="H193">
            <v>6939.15415827155</v>
          </cell>
          <cell r="I193">
            <v>7875.80337332883</v>
          </cell>
          <cell r="J193">
            <v>7181.67830940573</v>
          </cell>
          <cell r="K193">
            <v>6957.16110367312</v>
          </cell>
          <cell r="L193">
            <v>7241.54915062975</v>
          </cell>
          <cell r="M193">
            <v>7046.71135241992</v>
          </cell>
          <cell r="N193">
            <v>6946.80964892634</v>
          </cell>
          <cell r="O193">
            <v>6266.45498157999</v>
          </cell>
        </row>
        <row r="193">
          <cell r="Z193">
            <v>7535.05767937286</v>
          </cell>
          <cell r="AA193">
            <v>5711.00447817071</v>
          </cell>
          <cell r="AB193">
            <v>5754.43668673901</v>
          </cell>
          <cell r="AC193">
            <v>6788.71073929469</v>
          </cell>
          <cell r="AD193">
            <v>6837.13928707093</v>
          </cell>
          <cell r="AE193">
            <v>6265.94479600077</v>
          </cell>
          <cell r="AF193">
            <v>6768.63198626207</v>
          </cell>
          <cell r="AG193">
            <v>6939.15415827155</v>
          </cell>
          <cell r="AH193">
            <v>7875.80337332883</v>
          </cell>
          <cell r="AI193">
            <v>7181.67830940573</v>
          </cell>
          <cell r="AJ193">
            <v>6957.16110367312</v>
          </cell>
          <cell r="AK193">
            <v>7241.54915062975</v>
          </cell>
          <cell r="AL193">
            <v>7046.71135241992</v>
          </cell>
          <cell r="AM193">
            <v>6946.80964892634</v>
          </cell>
          <cell r="AN193">
            <v>6266.45498157999</v>
          </cell>
        </row>
        <row r="193"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3">
          <cell r="BX193">
            <v>4.28012618724014</v>
          </cell>
          <cell r="BY193">
            <v>3.23881124999236</v>
          </cell>
          <cell r="BZ193">
            <v>3.21020464969553</v>
          </cell>
          <cell r="CA193">
            <v>3.79229715285162</v>
          </cell>
          <cell r="CB193">
            <v>3.87776839489933</v>
          </cell>
          <cell r="CC193">
            <v>3.51683669938593</v>
          </cell>
          <cell r="CD193">
            <v>3.71757437335794</v>
          </cell>
          <cell r="CE193">
            <v>3.94608404417337</v>
          </cell>
          <cell r="CF193">
            <v>4.55280386982501</v>
          </cell>
          <cell r="CG193">
            <v>3.93891085082265</v>
          </cell>
          <cell r="CH193">
            <v>3.91747491161443</v>
          </cell>
          <cell r="CI193">
            <v>4.07783126069517</v>
          </cell>
          <cell r="CJ193">
            <v>4.04071563401317</v>
          </cell>
          <cell r="CK193">
            <v>3.94783145589178</v>
          </cell>
          <cell r="CL193">
            <v>3.50487007407228</v>
          </cell>
          <cell r="CM193">
            <v>4.8232207974758</v>
          </cell>
          <cell r="CN193">
            <v>4.83096617978695</v>
          </cell>
          <cell r="CO193">
            <v>4.91108252714162</v>
          </cell>
          <cell r="CP193">
            <v>4.90446997037963</v>
          </cell>
          <cell r="CQ193">
            <v>4.830584643056</v>
          </cell>
          <cell r="CR193">
            <v>4.88136740805601</v>
          </cell>
          <cell r="CS193">
            <v>4.98825184387247</v>
          </cell>
          <cell r="CT193">
            <v>4.81778417355554</v>
          </cell>
          <cell r="CU193">
            <v>4.73939666753127</v>
          </cell>
          <cell r="CV193">
            <v>4.99524658715337</v>
          </cell>
          <cell r="CW193">
            <v>4.8655615626327</v>
          </cell>
          <cell r="CX193">
            <v>4.86529711954649</v>
          </cell>
          <cell r="CY193">
            <v>4.7778810112916</v>
          </cell>
          <cell r="CZ193">
            <v>4.82096447510034</v>
          </cell>
          <cell r="DA193">
            <v>4.89843259513473</v>
          </cell>
        </row>
        <row r="194">
          <cell r="A194">
            <v>5908.67980251793</v>
          </cell>
          <cell r="B194">
            <v>5799.65801291832</v>
          </cell>
          <cell r="C194">
            <v>5102.37363713841</v>
          </cell>
          <cell r="D194">
            <v>5503.50488789035</v>
          </cell>
          <cell r="E194">
            <v>5211.61275976922</v>
          </cell>
          <cell r="F194">
            <v>6602.35349895634</v>
          </cell>
          <cell r="G194">
            <v>5251.58148595369</v>
          </cell>
          <cell r="H194">
            <v>5479.3503006508</v>
          </cell>
          <cell r="I194">
            <v>5864.83313353135</v>
          </cell>
          <cell r="J194">
            <v>6469.4203111922</v>
          </cell>
          <cell r="K194">
            <v>6203.55249466614</v>
          </cell>
          <cell r="L194">
            <v>7439.74184043049</v>
          </cell>
          <cell r="M194">
            <v>6865.87313696515</v>
          </cell>
          <cell r="N194">
            <v>6504.89626095333</v>
          </cell>
          <cell r="O194">
            <v>7087.83722195375</v>
          </cell>
        </row>
        <row r="194">
          <cell r="Z194">
            <v>6766.95099591247</v>
          </cell>
          <cell r="AA194">
            <v>6642.09313724278</v>
          </cell>
          <cell r="AB194">
            <v>6283.35916362859</v>
          </cell>
          <cell r="AC194">
            <v>6777.3354772965</v>
          </cell>
          <cell r="AD194">
            <v>6417.88256215296</v>
          </cell>
          <cell r="AE194">
            <v>6602.35349895634</v>
          </cell>
          <cell r="AF194">
            <v>5251.58148595369</v>
          </cell>
          <cell r="AG194">
            <v>5479.3503006508</v>
          </cell>
          <cell r="AH194">
            <v>5864.83313353135</v>
          </cell>
          <cell r="AI194">
            <v>6469.4203111922</v>
          </cell>
          <cell r="AJ194">
            <v>6203.55249466614</v>
          </cell>
          <cell r="AK194">
            <v>7439.74184043049</v>
          </cell>
          <cell r="AL194">
            <v>6865.87313696515</v>
          </cell>
          <cell r="AM194">
            <v>6504.89626095333</v>
          </cell>
          <cell r="AN194">
            <v>7087.83722195375</v>
          </cell>
        </row>
        <row r="194"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4">
          <cell r="BX194">
            <v>3.96288517658082</v>
          </cell>
          <cell r="BY194">
            <v>3.77452321488847</v>
          </cell>
          <cell r="BZ194">
            <v>3.58796905489054</v>
          </cell>
          <cell r="CA194">
            <v>3.69790182843062</v>
          </cell>
          <cell r="CB194">
            <v>3.59064393089685</v>
          </cell>
          <cell r="CC194">
            <v>3.80606086010554</v>
          </cell>
          <cell r="CD194">
            <v>2.99645476747192</v>
          </cell>
          <cell r="CE194">
            <v>3.14057970734798</v>
          </cell>
          <cell r="CF194">
            <v>3.29018771998017</v>
          </cell>
          <cell r="CG194">
            <v>3.64817197414732</v>
          </cell>
          <cell r="CH194">
            <v>3.58452608290732</v>
          </cell>
          <cell r="CI194">
            <v>4.24142950270538</v>
          </cell>
          <cell r="CJ194">
            <v>3.9199995060849</v>
          </cell>
          <cell r="CK194">
            <v>3.60887289304908</v>
          </cell>
          <cell r="CL194">
            <v>4.02284991518518</v>
          </cell>
          <cell r="CM194">
            <v>4.67830657299518</v>
          </cell>
          <cell r="CN194">
            <v>4.82114280625466</v>
          </cell>
          <cell r="CO194">
            <v>4.79789049925446</v>
          </cell>
          <cell r="CP194">
            <v>5.02123724886236</v>
          </cell>
          <cell r="CQ194">
            <v>4.89696005360176</v>
          </cell>
          <cell r="CR194">
            <v>4.75258814507408</v>
          </cell>
          <cell r="CS194">
            <v>4.80163913643984</v>
          </cell>
          <cell r="CT194">
            <v>4.77998332498831</v>
          </cell>
          <cell r="CU194">
            <v>4.88362286586327</v>
          </cell>
          <cell r="CV194">
            <v>4.85844399177165</v>
          </cell>
          <cell r="CW194">
            <v>4.74150106286212</v>
          </cell>
          <cell r="CX194">
            <v>4.80565675896362</v>
          </cell>
          <cell r="CY194">
            <v>4.79862594496554</v>
          </cell>
          <cell r="CZ194">
            <v>4.93828242772933</v>
          </cell>
          <cell r="DA194">
            <v>4.8271082750667</v>
          </cell>
        </row>
        <row r="195">
          <cell r="A195">
            <v>6398.27511325028</v>
          </cell>
          <cell r="B195">
            <v>5793.8457762503</v>
          </cell>
          <cell r="C195">
            <v>4735.42224669121</v>
          </cell>
          <cell r="D195">
            <v>4981.87400461686</v>
          </cell>
          <cell r="E195">
            <v>5127.60602017963</v>
          </cell>
          <cell r="F195">
            <v>6722.18519231583</v>
          </cell>
          <cell r="G195">
            <v>5481.20155776965</v>
          </cell>
          <cell r="H195">
            <v>7145.77713801549</v>
          </cell>
          <cell r="I195">
            <v>6595.02366065317</v>
          </cell>
          <cell r="J195">
            <v>6650.12640317595</v>
          </cell>
          <cell r="K195">
            <v>7894.14150617062</v>
          </cell>
          <cell r="L195">
            <v>7702.8549293917</v>
          </cell>
          <cell r="M195">
            <v>8158.47141029162</v>
          </cell>
          <cell r="N195">
            <v>8185.12015856462</v>
          </cell>
          <cell r="O195">
            <v>7265.18662398984</v>
          </cell>
        </row>
        <row r="195">
          <cell r="Z195">
            <v>7327.66296310056</v>
          </cell>
          <cell r="AA195">
            <v>6635.43663832531</v>
          </cell>
          <cell r="AB195">
            <v>5831.47391457697</v>
          </cell>
          <cell r="AC195">
            <v>6134.9689193887</v>
          </cell>
          <cell r="AD195">
            <v>6314.43178521166</v>
          </cell>
          <cell r="AE195">
            <v>6722.18519231583</v>
          </cell>
          <cell r="AF195">
            <v>5481.20155776965</v>
          </cell>
          <cell r="AG195">
            <v>7145.77713801549</v>
          </cell>
          <cell r="AH195">
            <v>6595.02366065317</v>
          </cell>
          <cell r="AI195">
            <v>6650.12640317595</v>
          </cell>
          <cell r="AJ195">
            <v>7894.14150617062</v>
          </cell>
          <cell r="AK195">
            <v>7702.8549293917</v>
          </cell>
          <cell r="AL195">
            <v>8158.47141029162</v>
          </cell>
          <cell r="AM195">
            <v>8185.12015856462</v>
          </cell>
          <cell r="AN195">
            <v>7265.18662398984</v>
          </cell>
        </row>
        <row r="195"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5">
          <cell r="BX195">
            <v>4.14609071683212</v>
          </cell>
          <cell r="BY195">
            <v>3.71064489727209</v>
          </cell>
          <cell r="BZ195">
            <v>3.28430282798568</v>
          </cell>
          <cell r="CA195">
            <v>3.45082839258257</v>
          </cell>
          <cell r="CB195">
            <v>3.47634804146222</v>
          </cell>
          <cell r="CC195">
            <v>3.84201469322479</v>
          </cell>
          <cell r="CD195">
            <v>3.11828136315978</v>
          </cell>
          <cell r="CE195">
            <v>4.00690048019552</v>
          </cell>
          <cell r="CF195">
            <v>3.79799576690927</v>
          </cell>
          <cell r="CG195">
            <v>3.72742486578416</v>
          </cell>
          <cell r="CH195">
            <v>4.4272428983854</v>
          </cell>
          <cell r="CI195">
            <v>4.33410640695163</v>
          </cell>
          <cell r="CJ195">
            <v>4.5913957353891</v>
          </cell>
          <cell r="CK195">
            <v>4.74492408660951</v>
          </cell>
          <cell r="CL195">
            <v>4.03922600606359</v>
          </cell>
          <cell r="CM195">
            <v>4.84210074287538</v>
          </cell>
          <cell r="CN195">
            <v>4.89922344079055</v>
          </cell>
          <cell r="CO195">
            <v>4.86454559723211</v>
          </cell>
          <cell r="CP195">
            <v>4.87075337094447</v>
          </cell>
          <cell r="CQ195">
            <v>4.97643299918045</v>
          </cell>
          <cell r="CR195">
            <v>4.79356462765475</v>
          </cell>
          <cell r="CS195">
            <v>4.81579075789848</v>
          </cell>
          <cell r="CT195">
            <v>4.88593907130083</v>
          </cell>
          <cell r="CU195">
            <v>4.75739286805368</v>
          </cell>
          <cell r="CV195">
            <v>4.88796556558624</v>
          </cell>
          <cell r="CW195">
            <v>4.88515887761664</v>
          </cell>
          <cell r="CX195">
            <v>4.86921873940859</v>
          </cell>
          <cell r="CY195">
            <v>4.86823130802472</v>
          </cell>
          <cell r="CZ195">
            <v>4.72610021287343</v>
          </cell>
          <cell r="DA195">
            <v>4.92783044518011</v>
          </cell>
        </row>
        <row r="196">
          <cell r="A196">
            <v>6170.27575303959</v>
          </cell>
          <cell r="B196">
            <v>5482.3564905107</v>
          </cell>
          <cell r="C196">
            <v>4597.34524846428</v>
          </cell>
          <cell r="D196">
            <v>4408.21222338118</v>
          </cell>
          <cell r="E196">
            <v>5149.30529206647</v>
          </cell>
          <cell r="F196">
            <v>5001.73779887868</v>
          </cell>
          <cell r="G196">
            <v>6744.28522147651</v>
          </cell>
          <cell r="H196">
            <v>6765.54604059978</v>
          </cell>
          <cell r="I196">
            <v>6456.84531459539</v>
          </cell>
          <cell r="J196">
            <v>6659.7245869209</v>
          </cell>
          <cell r="K196">
            <v>6528.7880879612</v>
          </cell>
          <cell r="L196">
            <v>7076.3905183092</v>
          </cell>
          <cell r="M196">
            <v>7859.37198381962</v>
          </cell>
          <cell r="N196">
            <v>6962.84526249616</v>
          </cell>
          <cell r="O196">
            <v>6732.87042243665</v>
          </cell>
        </row>
        <row r="196">
          <cell r="Z196">
            <v>7066.54532782311</v>
          </cell>
          <cell r="AA196">
            <v>6278.70166489632</v>
          </cell>
          <cell r="AB196">
            <v>5661.43788158624</v>
          </cell>
          <cell r="AC196">
            <v>5428.52849258132</v>
          </cell>
          <cell r="AD196">
            <v>6341.15352857084</v>
          </cell>
          <cell r="AE196">
            <v>5001.73779887868</v>
          </cell>
          <cell r="AF196">
            <v>6744.28522147651</v>
          </cell>
          <cell r="AG196">
            <v>6765.54604059978</v>
          </cell>
          <cell r="AH196">
            <v>6456.84531459539</v>
          </cell>
          <cell r="AI196">
            <v>6659.7245869209</v>
          </cell>
          <cell r="AJ196">
            <v>6528.7880879612</v>
          </cell>
          <cell r="AK196">
            <v>7076.3905183092</v>
          </cell>
          <cell r="AL196">
            <v>7859.37198381962</v>
          </cell>
          <cell r="AM196">
            <v>6962.84526249616</v>
          </cell>
          <cell r="AN196">
            <v>6732.87042243665</v>
          </cell>
        </row>
        <row r="196"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6">
          <cell r="BX196">
            <v>3.94000880291803</v>
          </cell>
          <cell r="BY196">
            <v>3.61432029398045</v>
          </cell>
          <cell r="BZ196">
            <v>3.17703936355395</v>
          </cell>
          <cell r="CA196">
            <v>3.00527939625094</v>
          </cell>
          <cell r="CB196">
            <v>3.51945511373187</v>
          </cell>
          <cell r="CC196">
            <v>2.91018557520277</v>
          </cell>
          <cell r="CD196">
            <v>3.85774819342516</v>
          </cell>
          <cell r="CE196">
            <v>3.75354871726492</v>
          </cell>
          <cell r="CF196">
            <v>3.58617681779385</v>
          </cell>
          <cell r="CG196">
            <v>3.70491873198138</v>
          </cell>
          <cell r="CH196">
            <v>3.73740422081332</v>
          </cell>
          <cell r="CI196">
            <v>3.9904606917479</v>
          </cell>
          <cell r="CJ196">
            <v>4.41166175751094</v>
          </cell>
          <cell r="CK196">
            <v>3.87113925265791</v>
          </cell>
          <cell r="CL196">
            <v>3.82791438319667</v>
          </cell>
          <cell r="CM196">
            <v>4.91379566057844</v>
          </cell>
          <cell r="CN196">
            <v>4.75937962615773</v>
          </cell>
          <cell r="CO196">
            <v>4.88215188474206</v>
          </cell>
          <cell r="CP196">
            <v>4.94885128489091</v>
          </cell>
          <cell r="CQ196">
            <v>4.93628212451499</v>
          </cell>
          <cell r="CR196">
            <v>4.70876886565895</v>
          </cell>
          <cell r="CS196">
            <v>4.78970965211298</v>
          </cell>
          <cell r="CT196">
            <v>4.9381915550285</v>
          </cell>
          <cell r="CU196">
            <v>4.93282625538737</v>
          </cell>
          <cell r="CV196">
            <v>4.92475600843392</v>
          </cell>
          <cell r="CW196">
            <v>4.78596630044367</v>
          </cell>
          <cell r="CX196">
            <v>4.85842933452048</v>
          </cell>
          <cell r="CY196">
            <v>4.88081978325013</v>
          </cell>
          <cell r="CZ196">
            <v>4.92782283078624</v>
          </cell>
          <cell r="DA196">
            <v>4.8188696216446</v>
          </cell>
        </row>
        <row r="197">
          <cell r="A197">
            <v>7181.32359224645</v>
          </cell>
          <cell r="B197">
            <v>6192.76723984579</v>
          </cell>
          <cell r="C197">
            <v>5717.58450444162</v>
          </cell>
          <cell r="D197">
            <v>5242.43389090853</v>
          </cell>
          <cell r="E197">
            <v>4809.05769987551</v>
          </cell>
          <cell r="F197">
            <v>6096.89414645134</v>
          </cell>
          <cell r="G197">
            <v>6927.71582551387</v>
          </cell>
          <cell r="H197">
            <v>6731.66714930718</v>
          </cell>
          <cell r="I197">
            <v>6670.03664447966</v>
          </cell>
          <cell r="J197">
            <v>6956.48342368842</v>
          </cell>
          <cell r="K197">
            <v>5125.30025306611</v>
          </cell>
          <cell r="L197">
            <v>6709.73783943726</v>
          </cell>
          <cell r="M197">
            <v>6827.5318204986</v>
          </cell>
          <cell r="N197">
            <v>7044.81607750235</v>
          </cell>
          <cell r="O197">
            <v>8172.89670003162</v>
          </cell>
        </row>
        <row r="197">
          <cell r="Z197">
            <v>8224.4539319618</v>
          </cell>
          <cell r="AA197">
            <v>7092.30383803683</v>
          </cell>
          <cell r="AB197">
            <v>7040.96554754709</v>
          </cell>
          <cell r="AC197">
            <v>6455.83749265197</v>
          </cell>
          <cell r="AD197">
            <v>5922.15288723508</v>
          </cell>
          <cell r="AE197">
            <v>6096.89414645134</v>
          </cell>
          <cell r="AF197">
            <v>6927.71582551387</v>
          </cell>
          <cell r="AG197">
            <v>6731.66714930718</v>
          </cell>
          <cell r="AH197">
            <v>6670.03664447966</v>
          </cell>
          <cell r="AI197">
            <v>6956.48342368842</v>
          </cell>
          <cell r="AJ197">
            <v>5125.30025306611</v>
          </cell>
          <cell r="AK197">
            <v>6709.73783943726</v>
          </cell>
          <cell r="AL197">
            <v>6827.5318204986</v>
          </cell>
          <cell r="AM197">
            <v>7044.81607750235</v>
          </cell>
          <cell r="AN197">
            <v>8172.89670003162</v>
          </cell>
        </row>
        <row r="197"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7">
          <cell r="BX197">
            <v>4.79817347261104</v>
          </cell>
          <cell r="BY197">
            <v>3.99148261189804</v>
          </cell>
          <cell r="BZ197">
            <v>3.99942205522716</v>
          </cell>
          <cell r="CA197">
            <v>3.59071682801141</v>
          </cell>
          <cell r="CB197">
            <v>3.39510433965417</v>
          </cell>
          <cell r="CC197">
            <v>3.44978564993142</v>
          </cell>
          <cell r="CD197">
            <v>3.99868941264343</v>
          </cell>
          <cell r="CE197">
            <v>3.713499902277</v>
          </cell>
          <cell r="CF197">
            <v>3.77463378135561</v>
          </cell>
          <cell r="CG197">
            <v>3.89843585827757</v>
          </cell>
          <cell r="CH197">
            <v>2.81705186944371</v>
          </cell>
          <cell r="CI197">
            <v>3.83325313064051</v>
          </cell>
          <cell r="CJ197">
            <v>3.85200630008904</v>
          </cell>
          <cell r="CK197">
            <v>3.90319402093062</v>
          </cell>
          <cell r="CL197">
            <v>4.62096617350678</v>
          </cell>
          <cell r="CM197">
            <v>4.69611001501864</v>
          </cell>
          <cell r="CN197">
            <v>4.86810824663449</v>
          </cell>
          <cell r="CO197">
            <v>4.82327603894921</v>
          </cell>
          <cell r="CP197">
            <v>4.92582034575561</v>
          </cell>
          <cell r="CQ197">
            <v>4.7789625237369</v>
          </cell>
          <cell r="CR197">
            <v>4.84198766948051</v>
          </cell>
          <cell r="CS197">
            <v>4.74656603675178</v>
          </cell>
          <cell r="CT197">
            <v>4.9664532602851</v>
          </cell>
          <cell r="CU197">
            <v>4.84128369984849</v>
          </cell>
          <cell r="CV197">
            <v>4.88884757577042</v>
          </cell>
          <cell r="CW197">
            <v>4.98461482156659</v>
          </cell>
          <cell r="CX197">
            <v>4.79562470027824</v>
          </cell>
          <cell r="CY197">
            <v>4.85605816144969</v>
          </cell>
          <cell r="CZ197">
            <v>4.94489022637876</v>
          </cell>
          <cell r="DA197">
            <v>4.84563118784167</v>
          </cell>
        </row>
        <row r="198">
          <cell r="A198">
            <v>6383.80195972052</v>
          </cell>
          <cell r="B198">
            <v>4602.12562075943</v>
          </cell>
          <cell r="C198">
            <v>4683.65541646109</v>
          </cell>
          <cell r="D198">
            <v>5106.89950349708</v>
          </cell>
          <cell r="E198">
            <v>4195.14011351287</v>
          </cell>
          <cell r="F198">
            <v>6235.4466874422</v>
          </cell>
          <cell r="G198">
            <v>6827.95043995573</v>
          </cell>
          <cell r="H198">
            <v>7097.48016778395</v>
          </cell>
          <cell r="I198">
            <v>6833.86884986207</v>
          </cell>
          <cell r="J198">
            <v>6458.38174647592</v>
          </cell>
          <cell r="K198">
            <v>6662.80269043247</v>
          </cell>
          <cell r="L198">
            <v>6747.09274175239</v>
          </cell>
          <cell r="M198">
            <v>6855.34392701877</v>
          </cell>
          <cell r="N198">
            <v>6350.63236179917</v>
          </cell>
          <cell r="O198">
            <v>8290.13303999486</v>
          </cell>
        </row>
        <row r="198">
          <cell r="Z198">
            <v>7311.08749718169</v>
          </cell>
          <cell r="AA198">
            <v>5270.61197992846</v>
          </cell>
          <cell r="AB198">
            <v>5767.72523401566</v>
          </cell>
          <cell r="AC198">
            <v>6288.93257825489</v>
          </cell>
          <cell r="AD198">
            <v>5166.13912456054</v>
          </cell>
          <cell r="AE198">
            <v>6235.4466874422</v>
          </cell>
          <cell r="AF198">
            <v>6827.95043995573</v>
          </cell>
          <cell r="AG198">
            <v>7097.48016778395</v>
          </cell>
          <cell r="AH198">
            <v>6833.86884986207</v>
          </cell>
          <cell r="AI198">
            <v>6458.38174647592</v>
          </cell>
          <cell r="AJ198">
            <v>6662.80269043247</v>
          </cell>
          <cell r="AK198">
            <v>6747.09274175239</v>
          </cell>
          <cell r="AL198">
            <v>6855.34392701877</v>
          </cell>
          <cell r="AM198">
            <v>6350.63236179917</v>
          </cell>
          <cell r="AN198">
            <v>8290.13303999486</v>
          </cell>
        </row>
        <row r="198"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8">
          <cell r="BX198">
            <v>4.0949591942841</v>
          </cell>
          <cell r="BY198">
            <v>2.87535368889658</v>
          </cell>
          <cell r="BZ198">
            <v>3.17341109325917</v>
          </cell>
          <cell r="CA198">
            <v>3.58626598324796</v>
          </cell>
          <cell r="CB198">
            <v>2.8546780863047</v>
          </cell>
          <cell r="CC198">
            <v>3.48927481440414</v>
          </cell>
          <cell r="CD198">
            <v>3.94928528252325</v>
          </cell>
          <cell r="CE198">
            <v>4.10066728506561</v>
          </cell>
          <cell r="CF198">
            <v>3.88503107165203</v>
          </cell>
          <cell r="CG198">
            <v>3.62735681937326</v>
          </cell>
          <cell r="CH198">
            <v>3.79420263354565</v>
          </cell>
          <cell r="CI198">
            <v>3.78984024512598</v>
          </cell>
          <cell r="CJ198">
            <v>3.85536799172034</v>
          </cell>
          <cell r="CK198">
            <v>3.59053612446879</v>
          </cell>
          <cell r="CL198">
            <v>4.73483728063287</v>
          </cell>
          <cell r="CM198">
            <v>4.8914716250571</v>
          </cell>
          <cell r="CN198">
            <v>5.02200229400759</v>
          </cell>
          <cell r="CO198">
            <v>4.97949571553291</v>
          </cell>
          <cell r="CP198">
            <v>4.80442676301073</v>
          </cell>
          <cell r="CQ198">
            <v>4.95810924833052</v>
          </cell>
          <cell r="CR198">
            <v>4.89597881815185</v>
          </cell>
          <cell r="CS198">
            <v>4.73673391408516</v>
          </cell>
          <cell r="CT198">
            <v>4.74194802768604</v>
          </cell>
          <cell r="CU198">
            <v>4.8192480344372</v>
          </cell>
          <cell r="CV198">
            <v>4.87798621607473</v>
          </cell>
          <cell r="CW198">
            <v>4.81109094833237</v>
          </cell>
          <cell r="CX198">
            <v>4.87756327397058</v>
          </cell>
          <cell r="CY198">
            <v>4.87158793244852</v>
          </cell>
          <cell r="CZ198">
            <v>4.84579243012815</v>
          </cell>
          <cell r="DA198">
            <v>4.79693216769301</v>
          </cell>
        </row>
        <row r="199">
          <cell r="A199">
            <v>6260.2972831369</v>
          </cell>
          <cell r="B199">
            <v>5010.63891998783</v>
          </cell>
          <cell r="C199">
            <v>5340.35860966593</v>
          </cell>
          <cell r="D199">
            <v>4638.46452987248</v>
          </cell>
          <cell r="E199">
            <v>3605.31809671451</v>
          </cell>
          <cell r="F199">
            <v>5403.29869176654</v>
          </cell>
          <cell r="G199">
            <v>6096.13787518892</v>
          </cell>
          <cell r="H199">
            <v>7236.77237471115</v>
          </cell>
          <cell r="I199">
            <v>5869.43492632826</v>
          </cell>
          <cell r="J199">
            <v>7462.77624904677</v>
          </cell>
          <cell r="K199">
            <v>7693.16485788169</v>
          </cell>
          <cell r="L199">
            <v>6557.77924481551</v>
          </cell>
          <cell r="M199">
            <v>7910.12999462857</v>
          </cell>
          <cell r="N199">
            <v>7879.48482921718</v>
          </cell>
          <cell r="O199">
            <v>7703.70403763626</v>
          </cell>
        </row>
        <row r="199">
          <cell r="Z199">
            <v>7169.64302529623</v>
          </cell>
          <cell r="AA199">
            <v>5738.46428694959</v>
          </cell>
          <cell r="AB199">
            <v>6576.42767728125</v>
          </cell>
          <cell r="AC199">
            <v>5712.07455228348</v>
          </cell>
          <cell r="AD199">
            <v>4439.79804534503</v>
          </cell>
          <cell r="AE199">
            <v>5403.29869176654</v>
          </cell>
          <cell r="AF199">
            <v>6096.13787518892</v>
          </cell>
          <cell r="AG199">
            <v>7236.77237471115</v>
          </cell>
          <cell r="AH199">
            <v>5869.43492632826</v>
          </cell>
          <cell r="AI199">
            <v>7462.77624904677</v>
          </cell>
          <cell r="AJ199">
            <v>7693.16485788169</v>
          </cell>
          <cell r="AK199">
            <v>6557.77924481551</v>
          </cell>
          <cell r="AL199">
            <v>7910.12999462857</v>
          </cell>
          <cell r="AM199">
            <v>7879.48482921718</v>
          </cell>
          <cell r="AN199">
            <v>7703.70403763626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199">
          <cell r="BX199">
            <v>4.10353632462044</v>
          </cell>
          <cell r="BY199">
            <v>3.27036360883664</v>
          </cell>
          <cell r="BZ199">
            <v>3.58460362137</v>
          </cell>
          <cell r="CA199">
            <v>3.20251689585176</v>
          </cell>
          <cell r="CB199">
            <v>2.49027519137575</v>
          </cell>
          <cell r="CC199">
            <v>3.09374994265091</v>
          </cell>
          <cell r="CD199">
            <v>3.47191487304987</v>
          </cell>
          <cell r="CE199">
            <v>4.06880711431195</v>
          </cell>
          <cell r="CF199">
            <v>3.30535413166407</v>
          </cell>
          <cell r="CG199">
            <v>4.19307361433104</v>
          </cell>
          <cell r="CH199">
            <v>4.19394832028168</v>
          </cell>
          <cell r="CI199">
            <v>3.77802466620303</v>
          </cell>
          <cell r="CJ199">
            <v>4.32013978625134</v>
          </cell>
          <cell r="CK199">
            <v>4.45169264372264</v>
          </cell>
          <cell r="CL199">
            <v>4.28367125776632</v>
          </cell>
          <cell r="CM199">
            <v>4.78681216630102</v>
          </cell>
          <cell r="CN199">
            <v>4.80736145722896</v>
          </cell>
          <cell r="CO199">
            <v>5.02638840381939</v>
          </cell>
          <cell r="CP199">
            <v>4.88663130601919</v>
          </cell>
          <cell r="CQ199">
            <v>4.8845325622424</v>
          </cell>
          <cell r="CR199">
            <v>4.7849885524199</v>
          </cell>
          <cell r="CS199">
            <v>4.81052912123557</v>
          </cell>
          <cell r="CT199">
            <v>4.8728713532783</v>
          </cell>
          <cell r="CU199">
            <v>4.86502897820522</v>
          </cell>
          <cell r="CV199">
            <v>4.87612768263251</v>
          </cell>
          <cell r="CW199">
            <v>5.02561366630783</v>
          </cell>
          <cell r="CX199">
            <v>4.75553233933838</v>
          </cell>
          <cell r="CY199">
            <v>5.01640921327328</v>
          </cell>
          <cell r="CZ199">
            <v>4.8493082062907</v>
          </cell>
          <cell r="DA199">
            <v>4.9270910836148</v>
          </cell>
        </row>
        <row r="200">
          <cell r="A200">
            <v>6242.16407812333</v>
          </cell>
          <cell r="B200">
            <v>5244.14546322346</v>
          </cell>
          <cell r="C200">
            <v>5076.99475933243</v>
          </cell>
          <cell r="D200">
            <v>4938.15455292112</v>
          </cell>
          <cell r="E200">
            <v>4969.26172960797</v>
          </cell>
          <cell r="F200">
            <v>6748.67761185943</v>
          </cell>
          <cell r="G200">
            <v>6206.54701920931</v>
          </cell>
          <cell r="H200">
            <v>6621.20555475488</v>
          </cell>
          <cell r="I200">
            <v>5777.09168609399</v>
          </cell>
          <cell r="J200">
            <v>6279.67367843105</v>
          </cell>
          <cell r="K200">
            <v>6573.06538670986</v>
          </cell>
          <cell r="L200">
            <v>6518.59044110457</v>
          </cell>
          <cell r="M200">
            <v>7247.20226683657</v>
          </cell>
          <cell r="N200">
            <v>8032.48582014037</v>
          </cell>
          <cell r="O200">
            <v>8442.70159408908</v>
          </cell>
        </row>
        <row r="200">
          <cell r="Z200">
            <v>7148.87586345521</v>
          </cell>
          <cell r="AA200">
            <v>6005.88905662944</v>
          </cell>
          <cell r="AB200">
            <v>6252.10613988605</v>
          </cell>
          <cell r="AC200">
            <v>6081.13024802176</v>
          </cell>
          <cell r="AD200">
            <v>6119.4374316171</v>
          </cell>
          <cell r="AE200">
            <v>6748.67761185943</v>
          </cell>
          <cell r="AF200">
            <v>6206.54701920931</v>
          </cell>
          <cell r="AG200">
            <v>6621.20555475488</v>
          </cell>
          <cell r="AH200">
            <v>5777.09168609399</v>
          </cell>
          <cell r="AI200">
            <v>6279.67367843105</v>
          </cell>
          <cell r="AJ200">
            <v>6573.06538670986</v>
          </cell>
          <cell r="AK200">
            <v>6518.59044110457</v>
          </cell>
          <cell r="AL200">
            <v>7247.20226683657</v>
          </cell>
          <cell r="AM200">
            <v>8032.48582014037</v>
          </cell>
          <cell r="AN200">
            <v>8442.70159408908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0">
          <cell r="BX200">
            <v>4.06602051315467</v>
          </cell>
          <cell r="BY200">
            <v>3.42913583407677</v>
          </cell>
          <cell r="BZ200">
            <v>3.53065993802242</v>
          </cell>
          <cell r="CA200">
            <v>3.45483133055269</v>
          </cell>
          <cell r="CB200">
            <v>3.4545385934159</v>
          </cell>
          <cell r="CC200">
            <v>3.80180666167027</v>
          </cell>
          <cell r="CD200">
            <v>3.44905099309606</v>
          </cell>
          <cell r="CE200">
            <v>3.74895608083504</v>
          </cell>
          <cell r="CF200">
            <v>3.28898367651939</v>
          </cell>
          <cell r="CG200">
            <v>3.51325046797988</v>
          </cell>
          <cell r="CH200">
            <v>3.58621713676545</v>
          </cell>
          <cell r="CI200">
            <v>3.64630220428312</v>
          </cell>
          <cell r="CJ200">
            <v>4.06420986419055</v>
          </cell>
          <cell r="CK200">
            <v>4.48833731099884</v>
          </cell>
          <cell r="CL200">
            <v>4.81836553421409</v>
          </cell>
          <cell r="CM200">
            <v>4.81698535616691</v>
          </cell>
          <cell r="CN200">
            <v>4.79843650478725</v>
          </cell>
          <cell r="CO200">
            <v>4.85151734185147</v>
          </cell>
          <cell r="CP200">
            <v>4.82241511160334</v>
          </cell>
          <cell r="CQ200">
            <v>4.85320442978532</v>
          </cell>
          <cell r="CR200">
            <v>4.86335296587684</v>
          </cell>
          <cell r="CS200">
            <v>4.93012090654209</v>
          </cell>
          <cell r="CT200">
            <v>4.83875745673412</v>
          </cell>
          <cell r="CU200">
            <v>4.81232198507043</v>
          </cell>
          <cell r="CV200">
            <v>4.89705632352814</v>
          </cell>
          <cell r="CW200">
            <v>5.02155826961318</v>
          </cell>
          <cell r="CX200">
            <v>4.89788034366953</v>
          </cell>
          <cell r="CY200">
            <v>4.88541422312085</v>
          </cell>
          <cell r="CZ200">
            <v>4.90310975786278</v>
          </cell>
          <cell r="DA200">
            <v>4.8005260569437</v>
          </cell>
        </row>
        <row r="201">
          <cell r="A201">
            <v>6359.67834135567</v>
          </cell>
          <cell r="B201">
            <v>5262.49846161645</v>
          </cell>
          <cell r="C201">
            <v>4856.22212023347</v>
          </cell>
          <cell r="D201">
            <v>4325.95311767239</v>
          </cell>
          <cell r="E201">
            <v>4288.84725869743</v>
          </cell>
          <cell r="F201">
            <v>5216.21094812126</v>
          </cell>
          <cell r="G201">
            <v>6762.08220894032</v>
          </cell>
          <cell r="H201">
            <v>6738.11240042459</v>
          </cell>
          <cell r="I201">
            <v>5975.25440879469</v>
          </cell>
          <cell r="J201">
            <v>7355.43383440539</v>
          </cell>
          <cell r="K201">
            <v>6626.18213640234</v>
          </cell>
          <cell r="L201">
            <v>7247.76499028983</v>
          </cell>
          <cell r="M201">
            <v>8580.16446354615</v>
          </cell>
          <cell r="N201">
            <v>7110.0048931456</v>
          </cell>
          <cell r="O201">
            <v>7836.99083064011</v>
          </cell>
        </row>
        <row r="201">
          <cell r="Z201">
            <v>7283.45977850762</v>
          </cell>
          <cell r="AA201">
            <v>6026.90793815701</v>
          </cell>
          <cell r="AB201">
            <v>5980.23389304313</v>
          </cell>
          <cell r="AC201">
            <v>5327.22985347636</v>
          </cell>
          <cell r="AD201">
            <v>5281.53554420084</v>
          </cell>
          <cell r="AE201">
            <v>5216.21094812126</v>
          </cell>
          <cell r="AF201">
            <v>6762.08220894032</v>
          </cell>
          <cell r="AG201">
            <v>6738.11240042459</v>
          </cell>
          <cell r="AH201">
            <v>5975.25440879469</v>
          </cell>
          <cell r="AI201">
            <v>7355.43383440539</v>
          </cell>
          <cell r="AJ201">
            <v>6626.18213640234</v>
          </cell>
          <cell r="AK201">
            <v>7247.76499028983</v>
          </cell>
          <cell r="AL201">
            <v>8580.16446354615</v>
          </cell>
          <cell r="AM201">
            <v>7110.0048931456</v>
          </cell>
          <cell r="AN201">
            <v>7836.99083064011</v>
          </cell>
        </row>
        <row r="201"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1">
          <cell r="BX201">
            <v>4.17109443600242</v>
          </cell>
          <cell r="BY201">
            <v>3.39220061020555</v>
          </cell>
          <cell r="BZ201">
            <v>3.41629537183292</v>
          </cell>
          <cell r="CA201">
            <v>2.97524199291264</v>
          </cell>
          <cell r="CB201">
            <v>3.0103173149873</v>
          </cell>
          <cell r="CC201">
            <v>2.98730837696936</v>
          </cell>
          <cell r="CD201">
            <v>3.79715703268077</v>
          </cell>
          <cell r="CE201">
            <v>3.85472793138689</v>
          </cell>
          <cell r="CF201">
            <v>3.44111565539049</v>
          </cell>
          <cell r="CG201">
            <v>4.09822136457251</v>
          </cell>
          <cell r="CH201">
            <v>3.78171351022201</v>
          </cell>
          <cell r="CI201">
            <v>4.07501808376119</v>
          </cell>
          <cell r="CJ201">
            <v>4.88001588390296</v>
          </cell>
          <cell r="CK201">
            <v>3.94447646548322</v>
          </cell>
          <cell r="CL201">
            <v>4.35066666292053</v>
          </cell>
          <cell r="CM201">
            <v>4.78404040734283</v>
          </cell>
          <cell r="CN201">
            <v>4.86765921013598</v>
          </cell>
          <cell r="CO201">
            <v>4.79589750399802</v>
          </cell>
          <cell r="CP201">
            <v>4.9055338417057</v>
          </cell>
          <cell r="CQ201">
            <v>4.80678907935387</v>
          </cell>
          <cell r="CR201">
            <v>4.78390145762609</v>
          </cell>
          <cell r="CS201">
            <v>4.87897984407411</v>
          </cell>
          <cell r="CT201">
            <v>4.78907519481655</v>
          </cell>
          <cell r="CU201">
            <v>4.75734083463618</v>
          </cell>
          <cell r="CV201">
            <v>4.91722426053502</v>
          </cell>
          <cell r="CW201">
            <v>4.80044921761155</v>
          </cell>
          <cell r="CX201">
            <v>4.87283491169886</v>
          </cell>
          <cell r="CY201">
            <v>4.8170539726452</v>
          </cell>
          <cell r="CZ201">
            <v>4.9384159421741</v>
          </cell>
          <cell r="DA201">
            <v>4.9351534876646</v>
          </cell>
        </row>
        <row r="202">
          <cell r="A202">
            <v>6710.30844515297</v>
          </cell>
          <cell r="B202">
            <v>5048.6695255529</v>
          </cell>
          <cell r="C202">
            <v>5095.43591825954</v>
          </cell>
          <cell r="D202">
            <v>5394.14423484936</v>
          </cell>
          <cell r="E202">
            <v>5253.08490321846</v>
          </cell>
          <cell r="F202">
            <v>6516.38871035303</v>
          </cell>
          <cell r="G202">
            <v>5868.36127387172</v>
          </cell>
          <cell r="H202">
            <v>6184.41924527885</v>
          </cell>
          <cell r="I202">
            <v>5796.89303213385</v>
          </cell>
          <cell r="J202">
            <v>6308.31776676251</v>
          </cell>
          <cell r="K202">
            <v>6030.4464422976</v>
          </cell>
          <cell r="L202">
            <v>6853.25630550653</v>
          </cell>
          <cell r="M202">
            <v>6102.97535830393</v>
          </cell>
          <cell r="N202">
            <v>7934.95503516604</v>
          </cell>
          <cell r="O202">
            <v>7433.55368661765</v>
          </cell>
        </row>
        <row r="202">
          <cell r="Z202">
            <v>7685.02100866211</v>
          </cell>
          <cell r="AA202">
            <v>5782.01906615661</v>
          </cell>
          <cell r="AB202">
            <v>6274.81565376586</v>
          </cell>
          <cell r="AC202">
            <v>6642.66241916843</v>
          </cell>
          <cell r="AD202">
            <v>6468.9537676563</v>
          </cell>
          <cell r="AE202">
            <v>6516.38871035303</v>
          </cell>
          <cell r="AF202">
            <v>5868.36127387172</v>
          </cell>
          <cell r="AG202">
            <v>6184.41924527885</v>
          </cell>
          <cell r="AH202">
            <v>5796.89303213385</v>
          </cell>
          <cell r="AI202">
            <v>6308.31776676251</v>
          </cell>
          <cell r="AJ202">
            <v>6030.4464422976</v>
          </cell>
          <cell r="AK202">
            <v>6853.25630550653</v>
          </cell>
          <cell r="AL202">
            <v>6102.97535830393</v>
          </cell>
          <cell r="AM202">
            <v>7934.95503516604</v>
          </cell>
          <cell r="AN202">
            <v>7433.55368661765</v>
          </cell>
        </row>
        <row r="202"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2">
          <cell r="BX202">
            <v>4.42884813566218</v>
          </cell>
          <cell r="BY202">
            <v>3.33209005539009</v>
          </cell>
          <cell r="BZ202">
            <v>3.53139167396532</v>
          </cell>
          <cell r="CA202">
            <v>3.75640189403977</v>
          </cell>
          <cell r="CB202">
            <v>3.60896597753643</v>
          </cell>
          <cell r="CC202">
            <v>3.63225736535252</v>
          </cell>
          <cell r="CD202">
            <v>3.40983750904452</v>
          </cell>
          <cell r="CE202">
            <v>3.43612579665859</v>
          </cell>
          <cell r="CF202">
            <v>3.21504830332874</v>
          </cell>
          <cell r="CG202">
            <v>3.47678361811726</v>
          </cell>
          <cell r="CH202">
            <v>3.46112952004795</v>
          </cell>
          <cell r="CI202">
            <v>3.88111274966666</v>
          </cell>
          <cell r="CJ202">
            <v>3.53834125978979</v>
          </cell>
          <cell r="CK202">
            <v>4.49850996334648</v>
          </cell>
          <cell r="CL202">
            <v>4.22816157415392</v>
          </cell>
          <cell r="CM202">
            <v>4.75402439496343</v>
          </cell>
          <cell r="CN202">
            <v>4.75411764481915</v>
          </cell>
          <cell r="CO202">
            <v>4.86813057030244</v>
          </cell>
          <cell r="CP202">
            <v>4.84481576635492</v>
          </cell>
          <cell r="CQ202">
            <v>4.91086951708417</v>
          </cell>
          <cell r="CR202">
            <v>4.91515824971262</v>
          </cell>
          <cell r="CS202">
            <v>4.71509333730734</v>
          </cell>
          <cell r="CT202">
            <v>4.93102271957085</v>
          </cell>
          <cell r="CU202">
            <v>4.93986317460034</v>
          </cell>
          <cell r="CV202">
            <v>4.97099166155496</v>
          </cell>
          <cell r="CW202">
            <v>4.77352002549708</v>
          </cell>
          <cell r="CX202">
            <v>4.83779933325391</v>
          </cell>
          <cell r="CY202">
            <v>4.7255137947612</v>
          </cell>
          <cell r="CZ202">
            <v>4.83262302700316</v>
          </cell>
          <cell r="DA202">
            <v>4.81672711747222</v>
          </cell>
        </row>
        <row r="203">
          <cell r="A203">
            <v>6958.22578855688</v>
          </cell>
          <cell r="B203">
            <v>6002.91972666148</v>
          </cell>
          <cell r="C203">
            <v>4933.52934601237</v>
          </cell>
          <cell r="D203">
            <v>5497.47462276285</v>
          </cell>
          <cell r="E203">
            <v>4715.5024330243</v>
          </cell>
          <cell r="F203">
            <v>5854.83786534157</v>
          </cell>
          <cell r="G203">
            <v>5917.34520674563</v>
          </cell>
          <cell r="H203">
            <v>5781.43795776286</v>
          </cell>
          <cell r="I203">
            <v>6784.49895292813</v>
          </cell>
          <cell r="J203">
            <v>6320.19362621562</v>
          </cell>
          <cell r="K203">
            <v>5744.08834373317</v>
          </cell>
          <cell r="L203">
            <v>7380.37848608207</v>
          </cell>
          <cell r="M203">
            <v>6687.2017057283</v>
          </cell>
          <cell r="N203">
            <v>7585.0749586086</v>
          </cell>
          <cell r="O203">
            <v>7003.73796696612</v>
          </cell>
        </row>
        <row r="203">
          <cell r="Z203">
            <v>7968.9498336995</v>
          </cell>
          <cell r="AA203">
            <v>6874.87983447742</v>
          </cell>
          <cell r="AB203">
            <v>6075.43449967392</v>
          </cell>
          <cell r="AC203">
            <v>6769.90945867408</v>
          </cell>
          <cell r="AD203">
            <v>5806.9434993932</v>
          </cell>
          <cell r="AE203">
            <v>5854.83786534157</v>
          </cell>
          <cell r="AF203">
            <v>5917.34520674563</v>
          </cell>
          <cell r="AG203">
            <v>5781.43795776286</v>
          </cell>
          <cell r="AH203">
            <v>6784.49895292813</v>
          </cell>
          <cell r="AI203">
            <v>6320.19362621562</v>
          </cell>
          <cell r="AJ203">
            <v>5744.08834373317</v>
          </cell>
          <cell r="AK203">
            <v>7380.37848608207</v>
          </cell>
          <cell r="AL203">
            <v>6687.2017057283</v>
          </cell>
          <cell r="AM203">
            <v>7585.0749586086</v>
          </cell>
          <cell r="AN203">
            <v>7003.73796696612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3">
          <cell r="BX203">
            <v>4.5627708509976</v>
          </cell>
          <cell r="BY203">
            <v>3.94983388612648</v>
          </cell>
          <cell r="BZ203">
            <v>3.33885880503399</v>
          </cell>
          <cell r="CA203">
            <v>3.83321017576272</v>
          </cell>
          <cell r="CB203">
            <v>3.30011482600691</v>
          </cell>
          <cell r="CC203">
            <v>3.24164675453699</v>
          </cell>
          <cell r="CD203">
            <v>3.18682188640286</v>
          </cell>
          <cell r="CE203">
            <v>3.34586206662068</v>
          </cell>
          <cell r="CF203">
            <v>3.87419601719804</v>
          </cell>
          <cell r="CG203">
            <v>3.48978382220061</v>
          </cell>
          <cell r="CH203">
            <v>3.24981168711684</v>
          </cell>
          <cell r="CI203">
            <v>4.05105447140649</v>
          </cell>
          <cell r="CJ203">
            <v>3.76786641710105</v>
          </cell>
          <cell r="CK203">
            <v>4.23008460761582</v>
          </cell>
          <cell r="CL203">
            <v>3.87626444569552</v>
          </cell>
          <cell r="CM203">
            <v>4.78497386421151</v>
          </cell>
          <cell r="CN203">
            <v>4.76862768429427</v>
          </cell>
          <cell r="CO203">
            <v>4.98524406045809</v>
          </cell>
          <cell r="CP203">
            <v>4.83868514811133</v>
          </cell>
          <cell r="CQ203">
            <v>4.82087293434061</v>
          </cell>
          <cell r="CR203">
            <v>4.94830340888221</v>
          </cell>
          <cell r="CS203">
            <v>5.08716999377543</v>
          </cell>
          <cell r="CT203">
            <v>4.7340732323324</v>
          </cell>
          <cell r="CU203">
            <v>4.79781308990915</v>
          </cell>
          <cell r="CV203">
            <v>4.96179702186086</v>
          </cell>
          <cell r="CW203">
            <v>4.84250469077386</v>
          </cell>
          <cell r="CX203">
            <v>4.9913461231099</v>
          </cell>
          <cell r="CY203">
            <v>4.8624602189945</v>
          </cell>
          <cell r="CZ203">
            <v>4.91267414520389</v>
          </cell>
          <cell r="DA203">
            <v>4.95021004526034</v>
          </cell>
        </row>
        <row r="204">
          <cell r="A204">
            <v>6093.99137441813</v>
          </cell>
          <cell r="B204">
            <v>4518.13643386493</v>
          </cell>
          <cell r="C204">
            <v>4541.45671029744</v>
          </cell>
          <cell r="D204">
            <v>4575.56790065851</v>
          </cell>
          <cell r="E204">
            <v>4899.3650571518</v>
          </cell>
          <cell r="F204">
            <v>6513.92918391495</v>
          </cell>
          <cell r="G204">
            <v>5433.31255487652</v>
          </cell>
          <cell r="H204">
            <v>6567.93733271379</v>
          </cell>
          <cell r="I204">
            <v>5976.02316417906</v>
          </cell>
          <cell r="J204">
            <v>7608.76827392976</v>
          </cell>
          <cell r="K204">
            <v>6856.56033970807</v>
          </cell>
          <cell r="L204">
            <v>6938.69010103223</v>
          </cell>
          <cell r="M204">
            <v>8818.02154984911</v>
          </cell>
          <cell r="N204">
            <v>8274.80187536982</v>
          </cell>
          <cell r="O204">
            <v>8658.20439891585</v>
          </cell>
        </row>
        <row r="204">
          <cell r="Z204">
            <v>6979.18018550061</v>
          </cell>
          <cell r="AA204">
            <v>5174.42285970241</v>
          </cell>
          <cell r="AB204">
            <v>5592.61349054667</v>
          </cell>
          <cell r="AC204">
            <v>5634.61999100705</v>
          </cell>
          <cell r="AD204">
            <v>6033.36261063811</v>
          </cell>
          <cell r="AE204">
            <v>6513.92918391495</v>
          </cell>
          <cell r="AF204">
            <v>5433.31255487652</v>
          </cell>
          <cell r="AG204">
            <v>6567.93733271379</v>
          </cell>
          <cell r="AH204">
            <v>5976.02316417906</v>
          </cell>
          <cell r="AI204">
            <v>7608.76827392976</v>
          </cell>
          <cell r="AJ204">
            <v>6856.56033970807</v>
          </cell>
          <cell r="AK204">
            <v>6938.69010103223</v>
          </cell>
          <cell r="AL204">
            <v>8818.02154984911</v>
          </cell>
          <cell r="AM204">
            <v>8274.80187536982</v>
          </cell>
          <cell r="AN204">
            <v>8658.20439891585</v>
          </cell>
        </row>
        <row r="204"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4">
          <cell r="BX204">
            <v>3.87316281092681</v>
          </cell>
          <cell r="BY204">
            <v>2.91057557419027</v>
          </cell>
          <cell r="BZ204">
            <v>3.20256403510962</v>
          </cell>
          <cell r="CA204">
            <v>3.17265704792853</v>
          </cell>
          <cell r="CB204">
            <v>3.39166309518195</v>
          </cell>
          <cell r="CC204">
            <v>3.6907463258484</v>
          </cell>
          <cell r="CD204">
            <v>3.10322147732611</v>
          </cell>
          <cell r="CE204">
            <v>3.64723069254539</v>
          </cell>
          <cell r="CF204">
            <v>3.3735021282314</v>
          </cell>
          <cell r="CG204">
            <v>4.27503648723059</v>
          </cell>
          <cell r="CH204">
            <v>3.88482198884414</v>
          </cell>
          <cell r="CI204">
            <v>3.94367337537321</v>
          </cell>
          <cell r="CJ204">
            <v>4.87604486949641</v>
          </cell>
          <cell r="CK204">
            <v>4.52600185384058</v>
          </cell>
          <cell r="CL204">
            <v>4.70117723224117</v>
          </cell>
          <cell r="CM204">
            <v>4.93680295343324</v>
          </cell>
          <cell r="CN204">
            <v>4.87068644126514</v>
          </cell>
          <cell r="CO204">
            <v>4.7843629583192</v>
          </cell>
          <cell r="CP204">
            <v>4.86573708114282</v>
          </cell>
          <cell r="CQ204">
            <v>4.8736446142225</v>
          </cell>
          <cell r="CR204">
            <v>4.83543970519079</v>
          </cell>
          <cell r="CS204">
            <v>4.79688218528503</v>
          </cell>
          <cell r="CT204">
            <v>4.93370186139554</v>
          </cell>
          <cell r="CU204">
            <v>4.8533143246641</v>
          </cell>
          <cell r="CV204">
            <v>4.87620176781791</v>
          </cell>
          <cell r="CW204">
            <v>4.83551032069482</v>
          </cell>
          <cell r="CX204">
            <v>4.82040677723284</v>
          </cell>
          <cell r="CY204">
            <v>4.95462281354409</v>
          </cell>
          <cell r="CZ204">
            <v>5.00898824207704</v>
          </cell>
          <cell r="DA204">
            <v>5.04578040146059</v>
          </cell>
        </row>
        <row r="205">
          <cell r="A205">
            <v>6223.65942318332</v>
          </cell>
          <cell r="B205">
            <v>5331.14000608527</v>
          </cell>
          <cell r="C205">
            <v>4885.78484613112</v>
          </cell>
          <cell r="D205">
            <v>5296.28594195812</v>
          </cell>
          <cell r="E205">
            <v>4907.1081714547</v>
          </cell>
          <cell r="F205">
            <v>5575.82533792373</v>
          </cell>
          <cell r="G205">
            <v>6409.35670654138</v>
          </cell>
          <cell r="H205">
            <v>6869.69185206164</v>
          </cell>
          <cell r="I205">
            <v>6580.57256702545</v>
          </cell>
          <cell r="J205">
            <v>6865.43438339565</v>
          </cell>
          <cell r="K205">
            <v>7226.69541006892</v>
          </cell>
          <cell r="L205">
            <v>7051.65545148952</v>
          </cell>
          <cell r="M205">
            <v>6247.90600432355</v>
          </cell>
          <cell r="N205">
            <v>7337.41836928039</v>
          </cell>
          <cell r="O205">
            <v>8069.91580314358</v>
          </cell>
        </row>
        <row r="205">
          <cell r="Z205">
            <v>7127.68329635723</v>
          </cell>
          <cell r="AA205">
            <v>6105.52007880919</v>
          </cell>
          <cell r="AB205">
            <v>6016.63915025886</v>
          </cell>
          <cell r="AC205">
            <v>6522.15403520773</v>
          </cell>
          <cell r="AD205">
            <v>6042.89793119088</v>
          </cell>
          <cell r="AE205">
            <v>5575.82533792373</v>
          </cell>
          <cell r="AF205">
            <v>6409.35670654138</v>
          </cell>
          <cell r="AG205">
            <v>6869.69185206164</v>
          </cell>
          <cell r="AH205">
            <v>6580.57256702545</v>
          </cell>
          <cell r="AI205">
            <v>6865.43438339565</v>
          </cell>
          <cell r="AJ205">
            <v>7226.69541006892</v>
          </cell>
          <cell r="AK205">
            <v>7051.65545148952</v>
          </cell>
          <cell r="AL205">
            <v>6247.90600432355</v>
          </cell>
          <cell r="AM205">
            <v>7337.41836928039</v>
          </cell>
          <cell r="AN205">
            <v>8069.91580314358</v>
          </cell>
        </row>
        <row r="205"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5">
          <cell r="BX205">
            <v>3.93094596203664</v>
          </cell>
          <cell r="BY205">
            <v>3.43673358845749</v>
          </cell>
          <cell r="BZ205">
            <v>3.37263929187187</v>
          </cell>
          <cell r="CA205">
            <v>3.68357333523602</v>
          </cell>
          <cell r="CB205">
            <v>3.39572643179034</v>
          </cell>
          <cell r="CC205">
            <v>3.17784257457386</v>
          </cell>
          <cell r="CD205">
            <v>3.53052202372535</v>
          </cell>
          <cell r="CE205">
            <v>3.80789316411386</v>
          </cell>
          <cell r="CF205">
            <v>3.72569391673098</v>
          </cell>
          <cell r="CG205">
            <v>3.75217814936612</v>
          </cell>
          <cell r="CH205">
            <v>4.1309499698266</v>
          </cell>
          <cell r="CI205">
            <v>3.90598429834099</v>
          </cell>
          <cell r="CJ205">
            <v>3.55911984625832</v>
          </cell>
          <cell r="CK205">
            <v>4.07386338459685</v>
          </cell>
          <cell r="CL205">
            <v>4.64144051492397</v>
          </cell>
          <cell r="CM205">
            <v>4.96773540788058</v>
          </cell>
          <cell r="CN205">
            <v>4.86725311699762</v>
          </cell>
          <cell r="CO205">
            <v>4.88754991295636</v>
          </cell>
          <cell r="CP205">
            <v>4.85097310104394</v>
          </cell>
          <cell r="CQ205">
            <v>4.87550604430165</v>
          </cell>
          <cell r="CR205">
            <v>4.80710842153006</v>
          </cell>
          <cell r="CS205">
            <v>4.97373512182646</v>
          </cell>
          <cell r="CT205">
            <v>4.94264748409033</v>
          </cell>
          <cell r="CU205">
            <v>4.83908939918369</v>
          </cell>
          <cell r="CV205">
            <v>5.01293076203078</v>
          </cell>
          <cell r="CW205">
            <v>4.79288436114108</v>
          </cell>
          <cell r="CX205">
            <v>4.94615505364149</v>
          </cell>
          <cell r="CY205">
            <v>4.80948982787765</v>
          </cell>
          <cell r="CZ205">
            <v>4.93450913357263</v>
          </cell>
          <cell r="DA205">
            <v>4.763469076828</v>
          </cell>
        </row>
        <row r="206">
          <cell r="A206">
            <v>7018.96162939885</v>
          </cell>
          <cell r="B206">
            <v>5865.12132210275</v>
          </cell>
          <cell r="C206">
            <v>5198.243348397</v>
          </cell>
          <cell r="D206">
            <v>4602.28389579318</v>
          </cell>
          <cell r="E206">
            <v>5399.94901113442</v>
          </cell>
          <cell r="F206">
            <v>6747.7416178128</v>
          </cell>
          <cell r="G206">
            <v>7187.6277582455</v>
          </cell>
          <cell r="H206">
            <v>6559.37727746833</v>
          </cell>
          <cell r="I206">
            <v>6568.85072708379</v>
          </cell>
          <cell r="J206">
            <v>5673.35392903271</v>
          </cell>
          <cell r="K206">
            <v>6465.88714849674</v>
          </cell>
          <cell r="L206">
            <v>6880.94490069842</v>
          </cell>
          <cell r="M206">
            <v>6255.70581624172</v>
          </cell>
          <cell r="N206">
            <v>7039.11967421733</v>
          </cell>
          <cell r="O206">
            <v>7895.24229344448</v>
          </cell>
        </row>
        <row r="206">
          <cell r="Z206">
            <v>8038.50791983881</v>
          </cell>
          <cell r="AA206">
            <v>6717.06538486611</v>
          </cell>
          <cell r="AB206">
            <v>6401.41869270081</v>
          </cell>
          <cell r="AC206">
            <v>5667.51961866722</v>
          </cell>
          <cell r="AD206">
            <v>6649.81075773738</v>
          </cell>
          <cell r="AE206">
            <v>6747.7416178128</v>
          </cell>
          <cell r="AF206">
            <v>7187.6277582455</v>
          </cell>
          <cell r="AG206">
            <v>6559.37727746833</v>
          </cell>
          <cell r="AH206">
            <v>6568.85072708379</v>
          </cell>
          <cell r="AI206">
            <v>5673.35392903271</v>
          </cell>
          <cell r="AJ206">
            <v>6465.88714849674</v>
          </cell>
          <cell r="AK206">
            <v>6880.94490069842</v>
          </cell>
          <cell r="AL206">
            <v>6255.70581624172</v>
          </cell>
          <cell r="AM206">
            <v>7039.11967421733</v>
          </cell>
          <cell r="AN206">
            <v>7895.24229344448</v>
          </cell>
        </row>
        <row r="206"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6">
          <cell r="BX206">
            <v>4.65319792179524</v>
          </cell>
          <cell r="BY206">
            <v>3.86092139159305</v>
          </cell>
          <cell r="BZ206">
            <v>3.56055985867558</v>
          </cell>
          <cell r="CA206">
            <v>3.18304316040391</v>
          </cell>
          <cell r="CB206">
            <v>3.79423933314223</v>
          </cell>
          <cell r="CC206">
            <v>3.78254767866861</v>
          </cell>
          <cell r="CD206">
            <v>4.10539429381987</v>
          </cell>
          <cell r="CE206">
            <v>3.88175880414805</v>
          </cell>
          <cell r="CF206">
            <v>3.62622323103683</v>
          </cell>
          <cell r="CG206">
            <v>3.18363710612356</v>
          </cell>
          <cell r="CH206">
            <v>3.62536652565358</v>
          </cell>
          <cell r="CI206">
            <v>3.83285881389523</v>
          </cell>
          <cell r="CJ206">
            <v>3.44966716614157</v>
          </cell>
          <cell r="CK206">
            <v>4.00027967717434</v>
          </cell>
          <cell r="CL206">
            <v>4.45484620040029</v>
          </cell>
          <cell r="CM206">
            <v>4.73294060118652</v>
          </cell>
          <cell r="CN206">
            <v>4.76645779494974</v>
          </cell>
          <cell r="CO206">
            <v>4.92566733906375</v>
          </cell>
          <cell r="CP206">
            <v>4.8781779660433</v>
          </cell>
          <cell r="CQ206">
            <v>4.80166326122382</v>
          </cell>
          <cell r="CR206">
            <v>4.88743696232284</v>
          </cell>
          <cell r="CS206">
            <v>4.79664788206876</v>
          </cell>
          <cell r="CT206">
            <v>4.62957580759383</v>
          </cell>
          <cell r="CU206">
            <v>4.96297391540705</v>
          </cell>
          <cell r="CV206">
            <v>4.88228868551333</v>
          </cell>
          <cell r="CW206">
            <v>4.88633609473634</v>
          </cell>
          <cell r="CX206">
            <v>4.91849680692289</v>
          </cell>
          <cell r="CY206">
            <v>4.96828221943152</v>
          </cell>
          <cell r="CZ206">
            <v>4.82097776599455</v>
          </cell>
          <cell r="DA206">
            <v>4.85556623750869</v>
          </cell>
        </row>
        <row r="207">
          <cell r="A207">
            <v>7222.18204519334</v>
          </cell>
          <cell r="B207">
            <v>6607.6547218343</v>
          </cell>
          <cell r="C207">
            <v>5609.09216562992</v>
          </cell>
          <cell r="D207">
            <v>4975.23719998306</v>
          </cell>
          <cell r="E207">
            <v>4828.34424931544</v>
          </cell>
          <cell r="F207">
            <v>6282.67141281023</v>
          </cell>
          <cell r="G207">
            <v>6196.82995474168</v>
          </cell>
          <cell r="H207">
            <v>6849.87488051024</v>
          </cell>
          <cell r="I207">
            <v>7120.95606347897</v>
          </cell>
          <cell r="J207">
            <v>7445.0831120048</v>
          </cell>
          <cell r="K207">
            <v>8491.12870131237</v>
          </cell>
          <cell r="L207">
            <v>7299.46558972659</v>
          </cell>
          <cell r="M207">
            <v>7489.42556775978</v>
          </cell>
          <cell r="N207">
            <v>7060.88468497434</v>
          </cell>
          <cell r="O207">
            <v>7748.79992846512</v>
          </cell>
        </row>
        <row r="207">
          <cell r="Z207">
            <v>8271.24732034994</v>
          </cell>
          <cell r="AA207">
            <v>7567.45621610906</v>
          </cell>
          <cell r="AB207">
            <v>6907.3617819792</v>
          </cell>
          <cell r="AC207">
            <v>6126.79597279979</v>
          </cell>
          <cell r="AD207">
            <v>5945.90346407958</v>
          </cell>
          <cell r="AE207">
            <v>6282.67141281023</v>
          </cell>
          <cell r="AF207">
            <v>6196.82995474168</v>
          </cell>
          <cell r="AG207">
            <v>6849.87488051024</v>
          </cell>
          <cell r="AH207">
            <v>7120.95606347897</v>
          </cell>
          <cell r="AI207">
            <v>7445.0831120048</v>
          </cell>
          <cell r="AJ207">
            <v>8491.12870131237</v>
          </cell>
          <cell r="AK207">
            <v>7299.46558972659</v>
          </cell>
          <cell r="AL207">
            <v>7489.42556775978</v>
          </cell>
          <cell r="AM207">
            <v>7060.88468497434</v>
          </cell>
          <cell r="AN207">
            <v>7748.79992846512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7">
          <cell r="BX207">
            <v>4.55899544242968</v>
          </cell>
          <cell r="BY207">
            <v>4.2063195873133</v>
          </cell>
          <cell r="BZ207">
            <v>3.88656349546693</v>
          </cell>
          <cell r="CA207">
            <v>3.33159933418653</v>
          </cell>
          <cell r="CB207">
            <v>3.37360465080851</v>
          </cell>
          <cell r="CC207">
            <v>3.56407512997499</v>
          </cell>
          <cell r="CD207">
            <v>3.3891370731939</v>
          </cell>
          <cell r="CE207">
            <v>3.86680824019796</v>
          </cell>
          <cell r="CF207">
            <v>3.94303472345325</v>
          </cell>
          <cell r="CG207">
            <v>4.33434717532342</v>
          </cell>
          <cell r="CH207">
            <v>4.87478959318194</v>
          </cell>
          <cell r="CI207">
            <v>4.13922216597232</v>
          </cell>
          <cell r="CJ207">
            <v>4.30031033167455</v>
          </cell>
          <cell r="CK207">
            <v>4.02150828249786</v>
          </cell>
          <cell r="CL207">
            <v>4.52378350263373</v>
          </cell>
          <cell r="CM207">
            <v>4.97060193386058</v>
          </cell>
          <cell r="CN207">
            <v>4.92895423804585</v>
          </cell>
          <cell r="CO207">
            <v>4.86915468557499</v>
          </cell>
          <cell r="CP207">
            <v>5.03834366245329</v>
          </cell>
          <cell r="CQ207">
            <v>4.8287064321619</v>
          </cell>
          <cell r="CR207">
            <v>4.82952737064823</v>
          </cell>
          <cell r="CS207">
            <v>5.00942155708125</v>
          </cell>
          <cell r="CT207">
            <v>4.85330001613626</v>
          </cell>
          <cell r="CU207">
            <v>4.94783080428457</v>
          </cell>
          <cell r="CV207">
            <v>4.70601157522029</v>
          </cell>
          <cell r="CW207">
            <v>4.77217854438321</v>
          </cell>
          <cell r="CX207">
            <v>4.83147196752771</v>
          </cell>
          <cell r="CY207">
            <v>4.77151009477399</v>
          </cell>
          <cell r="CZ207">
            <v>4.810356758947</v>
          </cell>
          <cell r="DA207">
            <v>4.69288347524812</v>
          </cell>
        </row>
        <row r="208">
          <cell r="A208">
            <v>6303.53941621408</v>
          </cell>
          <cell r="B208">
            <v>6047.63176693948</v>
          </cell>
          <cell r="C208">
            <v>5012.44013989317</v>
          </cell>
          <cell r="D208">
            <v>5398.61301586304</v>
          </cell>
          <cell r="E208">
            <v>4911.55967935445</v>
          </cell>
          <cell r="F208">
            <v>6682.069250153</v>
          </cell>
          <cell r="G208">
            <v>6403.08882622581</v>
          </cell>
          <cell r="H208">
            <v>5984.04699085162</v>
          </cell>
          <cell r="I208">
            <v>5871.53344921357</v>
          </cell>
          <cell r="J208">
            <v>6144.51827783155</v>
          </cell>
          <cell r="K208">
            <v>6101.57114342987</v>
          </cell>
          <cell r="L208">
            <v>6618.13855364823</v>
          </cell>
          <cell r="M208">
            <v>6510.63948896089</v>
          </cell>
          <cell r="N208">
            <v>6998.21866915935</v>
          </cell>
          <cell r="O208">
            <v>5886.53988862597</v>
          </cell>
        </row>
        <row r="208">
          <cell r="Z208">
            <v>7219.16633765567</v>
          </cell>
          <cell r="AA208">
            <v>6926.08656687804</v>
          </cell>
          <cell r="AB208">
            <v>6172.6098331758</v>
          </cell>
          <cell r="AC208">
            <v>6648.16553558628</v>
          </cell>
          <cell r="AD208">
            <v>6048.37977649329</v>
          </cell>
          <cell r="AE208">
            <v>6682.069250153</v>
          </cell>
          <cell r="AF208">
            <v>6403.08882622581</v>
          </cell>
          <cell r="AG208">
            <v>5984.04699085162</v>
          </cell>
          <cell r="AH208">
            <v>5871.53344921357</v>
          </cell>
          <cell r="AI208">
            <v>6144.51827783155</v>
          </cell>
          <cell r="AJ208">
            <v>6101.57114342987</v>
          </cell>
          <cell r="AK208">
            <v>6618.13855364823</v>
          </cell>
          <cell r="AL208">
            <v>6510.63948896089</v>
          </cell>
          <cell r="AM208">
            <v>6998.21866915935</v>
          </cell>
          <cell r="AN208">
            <v>5886.53988862597</v>
          </cell>
        </row>
        <row r="208"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8">
          <cell r="BX208">
            <v>4.15725253118773</v>
          </cell>
          <cell r="BY208">
            <v>3.79188052469227</v>
          </cell>
          <cell r="BZ208">
            <v>3.44509290500186</v>
          </cell>
          <cell r="CA208">
            <v>3.75123360236324</v>
          </cell>
          <cell r="CB208">
            <v>3.51932622157486</v>
          </cell>
          <cell r="CC208">
            <v>3.81912009942907</v>
          </cell>
          <cell r="CD208">
            <v>3.56429991433074</v>
          </cell>
          <cell r="CE208">
            <v>3.37605105073875</v>
          </cell>
          <cell r="CF208">
            <v>3.2884083347671</v>
          </cell>
          <cell r="CG208">
            <v>3.48536917775372</v>
          </cell>
          <cell r="CH208">
            <v>3.50107520872912</v>
          </cell>
          <cell r="CI208">
            <v>3.75724214696295</v>
          </cell>
          <cell r="CJ208">
            <v>3.69345873049183</v>
          </cell>
          <cell r="CK208">
            <v>3.92448169438202</v>
          </cell>
          <cell r="CL208">
            <v>3.30812303420422</v>
          </cell>
          <cell r="CM208">
            <v>4.75759838090342</v>
          </cell>
          <cell r="CN208">
            <v>5.00426622403202</v>
          </cell>
          <cell r="CO208">
            <v>4.90879644852738</v>
          </cell>
          <cell r="CP208">
            <v>4.85550996899165</v>
          </cell>
          <cell r="CQ208">
            <v>4.70854432182379</v>
          </cell>
          <cell r="CR208">
            <v>4.79352273950532</v>
          </cell>
          <cell r="CS208">
            <v>4.92178254765112</v>
          </cell>
          <cell r="CT208">
            <v>4.85616154602192</v>
          </cell>
          <cell r="CU208">
            <v>4.89184777981149</v>
          </cell>
          <cell r="CV208">
            <v>4.82998953426299</v>
          </cell>
          <cell r="CW208">
            <v>4.77471413010261</v>
          </cell>
          <cell r="CX208">
            <v>4.82584984920593</v>
          </cell>
          <cell r="CY208">
            <v>4.82944842882575</v>
          </cell>
          <cell r="CZ208">
            <v>4.88553733369686</v>
          </cell>
          <cell r="DA208">
            <v>4.8751229556552</v>
          </cell>
        </row>
        <row r="209">
          <cell r="A209">
            <v>6104.23058822429</v>
          </cell>
          <cell r="B209">
            <v>5090.2978587338</v>
          </cell>
          <cell r="C209">
            <v>5034.43572019924</v>
          </cell>
          <cell r="D209">
            <v>4528.39972990487</v>
          </cell>
          <cell r="E209">
            <v>4204.10459723033</v>
          </cell>
          <cell r="F209">
            <v>6189.30902581754</v>
          </cell>
          <cell r="G209">
            <v>6237.60368142138</v>
          </cell>
          <cell r="H209">
            <v>6518.35033269685</v>
          </cell>
          <cell r="I209">
            <v>5766.35411392136</v>
          </cell>
          <cell r="J209">
            <v>5271.19175520012</v>
          </cell>
          <cell r="K209">
            <v>7213.67492764028</v>
          </cell>
          <cell r="L209">
            <v>6627.35968861335</v>
          </cell>
          <cell r="M209">
            <v>6783.82528704699</v>
          </cell>
          <cell r="N209">
            <v>7542.709400024</v>
          </cell>
          <cell r="O209">
            <v>7067.14980972662</v>
          </cell>
        </row>
        <row r="209">
          <cell r="Z209">
            <v>6990.90670654739</v>
          </cell>
          <cell r="AA209">
            <v>5829.69416450203</v>
          </cell>
          <cell r="AB209">
            <v>6199.69646792742</v>
          </cell>
          <cell r="AC209">
            <v>5576.53436674401</v>
          </cell>
          <cell r="AD209">
            <v>5177.17851032862</v>
          </cell>
          <cell r="AE209">
            <v>6189.30902581754</v>
          </cell>
          <cell r="AF209">
            <v>6237.60368142138</v>
          </cell>
          <cell r="AG209">
            <v>6518.35033269685</v>
          </cell>
          <cell r="AH209">
            <v>5766.35411392136</v>
          </cell>
          <cell r="AI209">
            <v>5271.19175520012</v>
          </cell>
          <cell r="AJ209">
            <v>7213.67492764028</v>
          </cell>
          <cell r="AK209">
            <v>6627.35968861335</v>
          </cell>
          <cell r="AL209">
            <v>6783.82528704699</v>
          </cell>
          <cell r="AM209">
            <v>7542.709400024</v>
          </cell>
          <cell r="AN209">
            <v>7067.14980972662</v>
          </cell>
        </row>
        <row r="209"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09">
          <cell r="BX209">
            <v>3.93040366856933</v>
          </cell>
          <cell r="BY209">
            <v>3.32154069910895</v>
          </cell>
          <cell r="BZ209">
            <v>3.38811534831159</v>
          </cell>
          <cell r="CA209">
            <v>3.05183221776461</v>
          </cell>
          <cell r="CB209">
            <v>2.90621530457872</v>
          </cell>
          <cell r="CC209">
            <v>3.47390958294598</v>
          </cell>
          <cell r="CD209">
            <v>3.55033293868017</v>
          </cell>
          <cell r="CE209">
            <v>3.60329518237158</v>
          </cell>
          <cell r="CF209">
            <v>3.27290608730995</v>
          </cell>
          <cell r="CG209">
            <v>2.95585380685644</v>
          </cell>
          <cell r="CH209">
            <v>3.9462520557901</v>
          </cell>
          <cell r="CI209">
            <v>3.67750040877962</v>
          </cell>
          <cell r="CJ209">
            <v>3.65273260547761</v>
          </cell>
          <cell r="CK209">
            <v>4.13556874019076</v>
          </cell>
          <cell r="CL209">
            <v>4.14160495597162</v>
          </cell>
          <cell r="CM209">
            <v>4.87307937660402</v>
          </cell>
          <cell r="CN209">
            <v>4.80854106003783</v>
          </cell>
          <cell r="CO209">
            <v>5.01325014911551</v>
          </cell>
          <cell r="CP209">
            <v>5.00623076796626</v>
          </cell>
          <cell r="CQ209">
            <v>4.88059184427329</v>
          </cell>
          <cell r="CR209">
            <v>4.88124708624599</v>
          </cell>
          <cell r="CS209">
            <v>4.81344297837375</v>
          </cell>
          <cell r="CT209">
            <v>4.9561562842679</v>
          </cell>
          <cell r="CU209">
            <v>4.82697334651739</v>
          </cell>
          <cell r="CV209">
            <v>4.88576979471198</v>
          </cell>
          <cell r="CW209">
            <v>5.00816792060743</v>
          </cell>
          <cell r="CX209">
            <v>4.93736174399035</v>
          </cell>
          <cell r="CY209">
            <v>5.0881968957616</v>
          </cell>
          <cell r="CZ209">
            <v>4.99688399796409</v>
          </cell>
          <cell r="DA209">
            <v>4.67501233919141</v>
          </cell>
        </row>
        <row r="210">
          <cell r="A210">
            <v>5942.98363907443</v>
          </cell>
          <cell r="B210">
            <v>5829.43513186322</v>
          </cell>
          <cell r="C210">
            <v>5490.71061471859</v>
          </cell>
          <cell r="D210">
            <v>4501.14763398978</v>
          </cell>
          <cell r="E210">
            <v>4920.77780651607</v>
          </cell>
          <cell r="F210">
            <v>5441.01704905565</v>
          </cell>
          <cell r="G210">
            <v>5556.85229091582</v>
          </cell>
          <cell r="H210">
            <v>7371.24303405938</v>
          </cell>
          <cell r="I210">
            <v>7327.61599102437</v>
          </cell>
          <cell r="J210">
            <v>7287.81201969798</v>
          </cell>
          <cell r="K210">
            <v>6291.24072688811</v>
          </cell>
          <cell r="L210">
            <v>5695.41105583298</v>
          </cell>
          <cell r="M210">
            <v>7117.55935831074</v>
          </cell>
          <cell r="N210">
            <v>7866.52492240043</v>
          </cell>
          <cell r="O210">
            <v>7084.97722857985</v>
          </cell>
        </row>
        <row r="210">
          <cell r="Z210">
            <v>6806.23767055183</v>
          </cell>
          <cell r="AA210">
            <v>6676.19556137714</v>
          </cell>
          <cell r="AB210">
            <v>6761.57986641952</v>
          </cell>
          <cell r="AC210">
            <v>5542.97455345441</v>
          </cell>
          <cell r="AD210">
            <v>6059.7315135262</v>
          </cell>
          <cell r="AE210">
            <v>5441.01704905565</v>
          </cell>
          <cell r="AF210">
            <v>5556.85229091582</v>
          </cell>
          <cell r="AG210">
            <v>7371.24303405938</v>
          </cell>
          <cell r="AH210">
            <v>7327.61599102437</v>
          </cell>
          <cell r="AI210">
            <v>7287.81201969798</v>
          </cell>
          <cell r="AJ210">
            <v>6291.24072688811</v>
          </cell>
          <cell r="AK210">
            <v>5695.41105583298</v>
          </cell>
          <cell r="AL210">
            <v>7117.55935831074</v>
          </cell>
          <cell r="AM210">
            <v>7866.52492240043</v>
          </cell>
          <cell r="AN210">
            <v>7084.97722857985</v>
          </cell>
        </row>
        <row r="210"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0">
          <cell r="BX210">
            <v>3.8043848968126</v>
          </cell>
          <cell r="BY210">
            <v>3.74048246686984</v>
          </cell>
          <cell r="BZ210">
            <v>3.76284363042935</v>
          </cell>
          <cell r="CA210">
            <v>3.13279596228823</v>
          </cell>
          <cell r="CB210">
            <v>3.53488730353601</v>
          </cell>
          <cell r="CC210">
            <v>2.97349852976856</v>
          </cell>
          <cell r="CD210">
            <v>3.02459189252761</v>
          </cell>
          <cell r="CE210">
            <v>4.15482128218842</v>
          </cell>
          <cell r="CF210">
            <v>4.1773743849057</v>
          </cell>
          <cell r="CG210">
            <v>4.06123642234809</v>
          </cell>
          <cell r="CH210">
            <v>3.60260755697841</v>
          </cell>
          <cell r="CI210">
            <v>3.25314627513763</v>
          </cell>
          <cell r="CJ210">
            <v>4.03887707536729</v>
          </cell>
          <cell r="CK210">
            <v>4.40528993483724</v>
          </cell>
          <cell r="CL210">
            <v>3.99272626494429</v>
          </cell>
          <cell r="CM210">
            <v>4.90150891679904</v>
          </cell>
          <cell r="CN210">
            <v>4.88999665297335</v>
          </cell>
          <cell r="CO210">
            <v>4.92310554617469</v>
          </cell>
          <cell r="CP210">
            <v>4.84750102978541</v>
          </cell>
          <cell r="CQ210">
            <v>4.69661483409664</v>
          </cell>
          <cell r="CR210">
            <v>5.0132515202455</v>
          </cell>
          <cell r="CS210">
            <v>5.03348993609233</v>
          </cell>
          <cell r="CT210">
            <v>4.8606630762337</v>
          </cell>
          <cell r="CU210">
            <v>4.80580824211547</v>
          </cell>
          <cell r="CV210">
            <v>4.9163865869205</v>
          </cell>
          <cell r="CW210">
            <v>4.78438899920963</v>
          </cell>
          <cell r="CX210">
            <v>4.79654604702076</v>
          </cell>
          <cell r="CY210">
            <v>4.82811490957188</v>
          </cell>
          <cell r="CZ210">
            <v>4.89232794977567</v>
          </cell>
          <cell r="DA210">
            <v>4.8615645623099</v>
          </cell>
        </row>
        <row r="211">
          <cell r="A211">
            <v>7070.28316390298</v>
          </cell>
          <cell r="B211">
            <v>5721.75270255511</v>
          </cell>
          <cell r="C211">
            <v>6172.04515010525</v>
          </cell>
          <cell r="D211">
            <v>6085.29588439825</v>
          </cell>
          <cell r="E211">
            <v>5103.48583349607</v>
          </cell>
          <cell r="F211">
            <v>5442.40413571128</v>
          </cell>
          <cell r="G211">
            <v>6730.80800259383</v>
          </cell>
          <cell r="H211">
            <v>6465.86954800841</v>
          </cell>
          <cell r="I211">
            <v>6264.50773200235</v>
          </cell>
          <cell r="J211">
            <v>7723.64057707407</v>
          </cell>
          <cell r="K211">
            <v>6726.67130744068</v>
          </cell>
          <cell r="L211">
            <v>6949.12321228482</v>
          </cell>
          <cell r="M211">
            <v>7110.2287160217</v>
          </cell>
          <cell r="N211">
            <v>8290.25780442271</v>
          </cell>
          <cell r="O211">
            <v>7059.04199153125</v>
          </cell>
        </row>
        <row r="211">
          <cell r="Z211">
            <v>8097.28421515887</v>
          </cell>
          <cell r="AA211">
            <v>6552.87161311746</v>
          </cell>
          <cell r="AB211">
            <v>7600.61477465477</v>
          </cell>
          <cell r="AC211">
            <v>7493.78669180903</v>
          </cell>
          <cell r="AD211">
            <v>6284.72878680256</v>
          </cell>
          <cell r="AE211">
            <v>5442.40413571128</v>
          </cell>
          <cell r="AF211">
            <v>6730.80800259383</v>
          </cell>
          <cell r="AG211">
            <v>6465.86954800841</v>
          </cell>
          <cell r="AH211">
            <v>6264.50773200235</v>
          </cell>
          <cell r="AI211">
            <v>7723.64057707407</v>
          </cell>
          <cell r="AJ211">
            <v>6726.67130744068</v>
          </cell>
          <cell r="AK211">
            <v>6949.12321228482</v>
          </cell>
          <cell r="AL211">
            <v>7110.2287160217</v>
          </cell>
          <cell r="AM211">
            <v>8290.25780442271</v>
          </cell>
          <cell r="AN211">
            <v>7059.04199153125</v>
          </cell>
        </row>
        <row r="211"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1">
          <cell r="BX211">
            <v>4.57815033849802</v>
          </cell>
          <cell r="BY211">
            <v>3.62374478810018</v>
          </cell>
          <cell r="BZ211">
            <v>4.27350099687458</v>
          </cell>
          <cell r="CA211">
            <v>4.28449703773916</v>
          </cell>
          <cell r="CB211">
            <v>3.4614735357565</v>
          </cell>
          <cell r="CC211">
            <v>3.03415356659409</v>
          </cell>
          <cell r="CD211">
            <v>3.75643024915577</v>
          </cell>
          <cell r="CE211">
            <v>3.65394080204374</v>
          </cell>
          <cell r="CF211">
            <v>3.46220435212911</v>
          </cell>
          <cell r="CG211">
            <v>4.42018001591012</v>
          </cell>
          <cell r="CH211">
            <v>3.86980581490939</v>
          </cell>
          <cell r="CI211">
            <v>3.80521521239948</v>
          </cell>
          <cell r="CJ211">
            <v>4.02841070781997</v>
          </cell>
          <cell r="CK211">
            <v>4.51667864309574</v>
          </cell>
          <cell r="CL211">
            <v>3.88791878149296</v>
          </cell>
          <cell r="CM211">
            <v>4.84569939282114</v>
          </cell>
          <cell r="CN211">
            <v>4.95428733601927</v>
          </cell>
          <cell r="CO211">
            <v>4.87272663270025</v>
          </cell>
          <cell r="CP211">
            <v>4.79190958996348</v>
          </cell>
          <cell r="CQ211">
            <v>4.97430786469171</v>
          </cell>
          <cell r="CR211">
            <v>4.9142852973524</v>
          </cell>
          <cell r="CS211">
            <v>4.90906755802653</v>
          </cell>
          <cell r="CT211">
            <v>4.84811113538724</v>
          </cell>
          <cell r="CU211">
            <v>4.95725645762177</v>
          </cell>
          <cell r="CV211">
            <v>4.78728446332619</v>
          </cell>
          <cell r="CW211">
            <v>4.76231556315781</v>
          </cell>
          <cell r="CX211">
            <v>5.00331588874361</v>
          </cell>
          <cell r="CY211">
            <v>4.83567344218832</v>
          </cell>
          <cell r="CZ211">
            <v>5.02870291986117</v>
          </cell>
          <cell r="DA211">
            <v>4.97434287072784</v>
          </cell>
        </row>
        <row r="212">
          <cell r="A212">
            <v>5865.33938404246</v>
          </cell>
          <cell r="B212">
            <v>5622.8148292339</v>
          </cell>
          <cell r="C212">
            <v>5280.9513770273</v>
          </cell>
          <cell r="D212">
            <v>4201.35532732715</v>
          </cell>
          <cell r="E212">
            <v>5156.26451377868</v>
          </cell>
          <cell r="F212">
            <v>5527.70293715505</v>
          </cell>
          <cell r="G212">
            <v>6396.83331182197</v>
          </cell>
          <cell r="H212">
            <v>5640.94779982727</v>
          </cell>
          <cell r="I212">
            <v>6152.73982572913</v>
          </cell>
          <cell r="J212">
            <v>7132.82519244748</v>
          </cell>
          <cell r="K212">
            <v>6842.84060277833</v>
          </cell>
          <cell r="L212">
            <v>6683.44059795697</v>
          </cell>
          <cell r="M212">
            <v>7272.78647095926</v>
          </cell>
          <cell r="N212">
            <v>7933.02131783005</v>
          </cell>
          <cell r="O212">
            <v>6540.23316790243</v>
          </cell>
        </row>
        <row r="212">
          <cell r="Z212">
            <v>6717.31512161093</v>
          </cell>
          <cell r="AA212">
            <v>6439.5624200691</v>
          </cell>
          <cell r="AB212">
            <v>6503.27016155782</v>
          </cell>
          <cell r="AC212">
            <v>5173.79289973482</v>
          </cell>
          <cell r="AD212">
            <v>6349.7235182711</v>
          </cell>
          <cell r="AE212">
            <v>5527.70293715505</v>
          </cell>
          <cell r="AF212">
            <v>6396.83331182197</v>
          </cell>
          <cell r="AG212">
            <v>5640.94779982727</v>
          </cell>
          <cell r="AH212">
            <v>6152.73982572913</v>
          </cell>
          <cell r="AI212">
            <v>7132.82519244748</v>
          </cell>
          <cell r="AJ212">
            <v>6842.84060277833</v>
          </cell>
          <cell r="AK212">
            <v>6683.44059795697</v>
          </cell>
          <cell r="AL212">
            <v>7272.78647095926</v>
          </cell>
          <cell r="AM212">
            <v>7933.02131783005</v>
          </cell>
          <cell r="AN212">
            <v>6540.23316790243</v>
          </cell>
        </row>
        <row r="212"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2">
          <cell r="BX212">
            <v>3.68165010153995</v>
          </cell>
          <cell r="BY212">
            <v>3.65827805546998</v>
          </cell>
          <cell r="BZ212">
            <v>3.67709938420845</v>
          </cell>
          <cell r="CA212">
            <v>3.01589517475874</v>
          </cell>
          <cell r="CB212">
            <v>3.63986991629246</v>
          </cell>
          <cell r="CC212">
            <v>3.12657878939602</v>
          </cell>
          <cell r="CD212">
            <v>3.57307721818092</v>
          </cell>
          <cell r="CE212">
            <v>3.12128105637855</v>
          </cell>
          <cell r="CF212">
            <v>3.50911001367349</v>
          </cell>
          <cell r="CG212">
            <v>3.98955220760278</v>
          </cell>
          <cell r="CH212">
            <v>3.84075486414188</v>
          </cell>
          <cell r="CI212">
            <v>3.81553888312561</v>
          </cell>
          <cell r="CJ212">
            <v>4.06442531557994</v>
          </cell>
          <cell r="CK212">
            <v>4.52108423065076</v>
          </cell>
          <cell r="CL212">
            <v>3.643643926722</v>
          </cell>
          <cell r="CM212">
            <v>4.998737676133</v>
          </cell>
          <cell r="CN212">
            <v>4.82266150899403</v>
          </cell>
          <cell r="CO212">
            <v>4.84544383035526</v>
          </cell>
          <cell r="CP212">
            <v>4.70002246311513</v>
          </cell>
          <cell r="CQ212">
            <v>4.77942981201475</v>
          </cell>
          <cell r="CR212">
            <v>4.84375818706604</v>
          </cell>
          <cell r="CS212">
            <v>4.90489559759441</v>
          </cell>
          <cell r="CT212">
            <v>4.95138093213153</v>
          </cell>
          <cell r="CU212">
            <v>4.80373125227481</v>
          </cell>
          <cell r="CV212">
            <v>4.8982907884706</v>
          </cell>
          <cell r="CW212">
            <v>4.88120412885326</v>
          </cell>
          <cell r="CX212">
            <v>4.79900656753008</v>
          </cell>
          <cell r="CY212">
            <v>4.9024009150348</v>
          </cell>
          <cell r="CZ212">
            <v>4.80732140158067</v>
          </cell>
          <cell r="DA212">
            <v>4.91772725208893</v>
          </cell>
        </row>
        <row r="213">
          <cell r="A213">
            <v>6717.91502387434</v>
          </cell>
          <cell r="B213">
            <v>5784.01769109312</v>
          </cell>
          <cell r="C213">
            <v>5654.20110681324</v>
          </cell>
          <cell r="D213">
            <v>4567.13766808137</v>
          </cell>
          <cell r="E213">
            <v>5720.97316644738</v>
          </cell>
          <cell r="F213">
            <v>5962.06506132</v>
          </cell>
          <cell r="G213">
            <v>6312.78134602022</v>
          </cell>
          <cell r="H213">
            <v>6119.2554379849</v>
          </cell>
          <cell r="I213">
            <v>6355.62196539349</v>
          </cell>
          <cell r="J213">
            <v>5680.93939175412</v>
          </cell>
          <cell r="K213">
            <v>8326.09222778293</v>
          </cell>
          <cell r="L213">
            <v>7157.438625349</v>
          </cell>
          <cell r="M213">
            <v>7148.71958524551</v>
          </cell>
          <cell r="N213">
            <v>7736.89232977125</v>
          </cell>
          <cell r="O213">
            <v>7498.3450253268</v>
          </cell>
        </row>
        <row r="213">
          <cell r="Z213">
            <v>7693.73248858224</v>
          </cell>
          <cell r="AA213">
            <v>6624.18096483054</v>
          </cell>
          <cell r="AB213">
            <v>6962.91155138118</v>
          </cell>
          <cell r="AC213">
            <v>5624.23851311419</v>
          </cell>
          <cell r="AD213">
            <v>7045.138542702</v>
          </cell>
          <cell r="AE213">
            <v>5962.06506132</v>
          </cell>
          <cell r="AF213">
            <v>6312.78134602022</v>
          </cell>
          <cell r="AG213">
            <v>6119.2554379849</v>
          </cell>
          <cell r="AH213">
            <v>6355.62196539349</v>
          </cell>
          <cell r="AI213">
            <v>5680.93939175412</v>
          </cell>
          <cell r="AJ213">
            <v>8326.09222778293</v>
          </cell>
          <cell r="AK213">
            <v>7157.438625349</v>
          </cell>
          <cell r="AL213">
            <v>7148.71958524551</v>
          </cell>
          <cell r="AM213">
            <v>7736.89232977125</v>
          </cell>
          <cell r="AN213">
            <v>7498.3450253268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3">
          <cell r="BX213">
            <v>4.33546303298454</v>
          </cell>
          <cell r="BY213">
            <v>3.7582548632793</v>
          </cell>
          <cell r="BZ213">
            <v>3.90954694562694</v>
          </cell>
          <cell r="CA213">
            <v>3.15405031353727</v>
          </cell>
          <cell r="CB213">
            <v>3.96633794464351</v>
          </cell>
          <cell r="CC213">
            <v>3.29400621005424</v>
          </cell>
          <cell r="CD213">
            <v>3.54887227707967</v>
          </cell>
          <cell r="CE213">
            <v>3.40052788038909</v>
          </cell>
          <cell r="CF213">
            <v>3.53970586195049</v>
          </cell>
          <cell r="CG213">
            <v>3.34038477683313</v>
          </cell>
          <cell r="CH213">
            <v>4.55002561493351</v>
          </cell>
          <cell r="CI213">
            <v>4.00574200252247</v>
          </cell>
          <cell r="CJ213">
            <v>3.94781501198693</v>
          </cell>
          <cell r="CK213">
            <v>4.46222715159454</v>
          </cell>
          <cell r="CL213">
            <v>4.26101242448518</v>
          </cell>
          <cell r="CM213">
            <v>4.86193031434754</v>
          </cell>
          <cell r="CN213">
            <v>4.8289543045253</v>
          </cell>
          <cell r="CO213">
            <v>4.87945797021883</v>
          </cell>
          <cell r="CP213">
            <v>4.88542385406273</v>
          </cell>
          <cell r="CQ213">
            <v>4.86639053490816</v>
          </cell>
          <cell r="CR213">
            <v>4.95883243197203</v>
          </cell>
          <cell r="CS213">
            <v>4.87346120362258</v>
          </cell>
          <cell r="CT213">
            <v>4.9301414314007</v>
          </cell>
          <cell r="CU213">
            <v>4.91924007191133</v>
          </cell>
          <cell r="CV213">
            <v>4.65940858657932</v>
          </cell>
          <cell r="CW213">
            <v>5.01342487130159</v>
          </cell>
          <cell r="CX213">
            <v>4.89532797644452</v>
          </cell>
          <cell r="CY213">
            <v>4.96110710628366</v>
          </cell>
          <cell r="CZ213">
            <v>4.75031067826073</v>
          </cell>
          <cell r="DA213">
            <v>4.82125114450345</v>
          </cell>
        </row>
        <row r="214">
          <cell r="A214">
            <v>7087.27606019689</v>
          </cell>
          <cell r="B214">
            <v>6698.75815259556</v>
          </cell>
          <cell r="C214">
            <v>5644.21491971454</v>
          </cell>
          <cell r="D214">
            <v>4302.8944981756</v>
          </cell>
          <cell r="E214">
            <v>4726.91715341069</v>
          </cell>
          <cell r="F214">
            <v>6259.23566172122</v>
          </cell>
          <cell r="G214">
            <v>5892.6025927591</v>
          </cell>
          <cell r="H214">
            <v>7036.55410293494</v>
          </cell>
          <cell r="I214">
            <v>6849.41957037946</v>
          </cell>
          <cell r="J214">
            <v>6399.75714352697</v>
          </cell>
          <cell r="K214">
            <v>7787.96815676518</v>
          </cell>
          <cell r="L214">
            <v>6979.34348820329</v>
          </cell>
          <cell r="M214">
            <v>7188.4945511275</v>
          </cell>
          <cell r="N214">
            <v>5816.55407864156</v>
          </cell>
          <cell r="O214">
            <v>7495.94427541988</v>
          </cell>
        </row>
        <row r="214">
          <cell r="Z214">
            <v>8116.74543159685</v>
          </cell>
          <cell r="AA214">
            <v>7671.79296680899</v>
          </cell>
          <cell r="AB214">
            <v>6950.61398074472</v>
          </cell>
          <cell r="AC214">
            <v>5298.83413054042</v>
          </cell>
          <cell r="AD214">
            <v>5821.00024886721</v>
          </cell>
          <cell r="AE214">
            <v>6259.23566172122</v>
          </cell>
          <cell r="AF214">
            <v>5892.6025927591</v>
          </cell>
          <cell r="AG214">
            <v>7036.55410293494</v>
          </cell>
          <cell r="AH214">
            <v>6849.41957037946</v>
          </cell>
          <cell r="AI214">
            <v>6399.75714352697</v>
          </cell>
          <cell r="AJ214">
            <v>7787.96815676518</v>
          </cell>
          <cell r="AK214">
            <v>6979.34348820329</v>
          </cell>
          <cell r="AL214">
            <v>7188.4945511275</v>
          </cell>
          <cell r="AM214">
            <v>5816.55407864156</v>
          </cell>
          <cell r="AN214">
            <v>7495.94427541988</v>
          </cell>
        </row>
        <row r="214"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4">
          <cell r="BX214">
            <v>4.51836448027261</v>
          </cell>
          <cell r="BY214">
            <v>4.27252920300177</v>
          </cell>
          <cell r="BZ214">
            <v>3.93719780753282</v>
          </cell>
          <cell r="CA214">
            <v>2.96145241744022</v>
          </cell>
          <cell r="CB214">
            <v>3.30279072703129</v>
          </cell>
          <cell r="CC214">
            <v>3.47764213961972</v>
          </cell>
          <cell r="CD214">
            <v>3.34613597885665</v>
          </cell>
          <cell r="CE214">
            <v>3.93412319813588</v>
          </cell>
          <cell r="CF214">
            <v>3.94700487643882</v>
          </cell>
          <cell r="CG214">
            <v>3.56070406185519</v>
          </cell>
          <cell r="CH214">
            <v>4.38891802888948</v>
          </cell>
          <cell r="CI214">
            <v>3.89971399291549</v>
          </cell>
          <cell r="CJ214">
            <v>4.16648109358976</v>
          </cell>
          <cell r="CK214">
            <v>3.23294887797834</v>
          </cell>
          <cell r="CL214">
            <v>4.18200939056092</v>
          </cell>
          <cell r="CM214">
            <v>4.92161684029572</v>
          </cell>
          <cell r="CN214">
            <v>4.91947740303394</v>
          </cell>
          <cell r="CO214">
            <v>4.83663228527765</v>
          </cell>
          <cell r="CP214">
            <v>4.90210603986365</v>
          </cell>
          <cell r="CQ214">
            <v>4.82862742612888</v>
          </cell>
          <cell r="CR214">
            <v>4.93109703803679</v>
          </cell>
          <cell r="CS214">
            <v>4.82470431402104</v>
          </cell>
          <cell r="CT214">
            <v>4.90026098525194</v>
          </cell>
          <cell r="CU214">
            <v>4.75437291236993</v>
          </cell>
          <cell r="CV214">
            <v>4.9241894048356</v>
          </cell>
          <cell r="CW214">
            <v>4.86153965947491</v>
          </cell>
          <cell r="CX214">
            <v>4.90330548432876</v>
          </cell>
          <cell r="CY214">
            <v>4.72689187281514</v>
          </cell>
          <cell r="CZ214">
            <v>4.92917308639384</v>
          </cell>
          <cell r="DA214">
            <v>4.91075741667161</v>
          </cell>
        </row>
        <row r="215">
          <cell r="A215">
            <v>6284.01580194741</v>
          </cell>
          <cell r="B215">
            <v>5517.24324559821</v>
          </cell>
          <cell r="C215">
            <v>4813.02275876682</v>
          </cell>
          <cell r="D215">
            <v>4797.40052717126</v>
          </cell>
          <cell r="E215">
            <v>4839.0638313582</v>
          </cell>
          <cell r="F215">
            <v>6622.74820147098</v>
          </cell>
          <cell r="G215">
            <v>6923.84974933826</v>
          </cell>
          <cell r="H215">
            <v>5880.24369368019</v>
          </cell>
          <cell r="I215">
            <v>6817.78731217916</v>
          </cell>
          <cell r="J215">
            <v>5617.2420046427</v>
          </cell>
          <cell r="K215">
            <v>6767.89358839088</v>
          </cell>
          <cell r="L215">
            <v>8648.63910156091</v>
          </cell>
          <cell r="M215">
            <v>6840.19557426588</v>
          </cell>
          <cell r="N215">
            <v>7743.73662500935</v>
          </cell>
          <cell r="O215">
            <v>7224.17411198597</v>
          </cell>
        </row>
        <row r="215">
          <cell r="Z215">
            <v>7196.80680127508</v>
          </cell>
          <cell r="AA215">
            <v>6318.65593048082</v>
          </cell>
          <cell r="AB215">
            <v>5927.03569098307</v>
          </cell>
          <cell r="AC215">
            <v>5907.79756789898</v>
          </cell>
          <cell r="AD215">
            <v>5959.10417983437</v>
          </cell>
          <cell r="AE215">
            <v>6622.74820147098</v>
          </cell>
          <cell r="AF215">
            <v>6923.84974933826</v>
          </cell>
          <cell r="AG215">
            <v>5880.24369368019</v>
          </cell>
          <cell r="AH215">
            <v>6817.78731217916</v>
          </cell>
          <cell r="AI215">
            <v>5617.2420046427</v>
          </cell>
          <cell r="AJ215">
            <v>6767.89358839088</v>
          </cell>
          <cell r="AK215">
            <v>8648.63910156091</v>
          </cell>
          <cell r="AL215">
            <v>6840.19557426588</v>
          </cell>
          <cell r="AM215">
            <v>7743.73662500935</v>
          </cell>
          <cell r="AN215">
            <v>7224.17411198597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5">
          <cell r="BX215">
            <v>3.89699483118608</v>
          </cell>
          <cell r="BY215">
            <v>3.54939287045661</v>
          </cell>
          <cell r="BZ215">
            <v>3.26746037771307</v>
          </cell>
          <cell r="CA215">
            <v>3.26416903805615</v>
          </cell>
          <cell r="CB215">
            <v>3.30295171970219</v>
          </cell>
          <cell r="CC215">
            <v>3.75525606364458</v>
          </cell>
          <cell r="CD215">
            <v>3.93781575191228</v>
          </cell>
          <cell r="CE215">
            <v>3.2778777623622</v>
          </cell>
          <cell r="CF215">
            <v>3.74941108247212</v>
          </cell>
          <cell r="CG215">
            <v>3.16084932813186</v>
          </cell>
          <cell r="CH215">
            <v>3.858925151633</v>
          </cell>
          <cell r="CI215">
            <v>4.79640311979497</v>
          </cell>
          <cell r="CJ215">
            <v>3.94407310474611</v>
          </cell>
          <cell r="CK215">
            <v>4.37918196873814</v>
          </cell>
          <cell r="CL215">
            <v>4.06938481691418</v>
          </cell>
          <cell r="CM215">
            <v>5.05961125475803</v>
          </cell>
          <cell r="CN215">
            <v>4.8772809161245</v>
          </cell>
          <cell r="CO215">
            <v>4.96974777679302</v>
          </cell>
          <cell r="CP215">
            <v>4.95861169340846</v>
          </cell>
          <cell r="CQ215">
            <v>4.9429462514021</v>
          </cell>
          <cell r="CR215">
            <v>4.83176521466254</v>
          </cell>
          <cell r="CS215">
            <v>4.81725214259658</v>
          </cell>
          <cell r="CT215">
            <v>4.91484364670279</v>
          </cell>
          <cell r="CU215">
            <v>4.98181419363609</v>
          </cell>
          <cell r="CV215">
            <v>4.86885090831092</v>
          </cell>
          <cell r="CW215">
            <v>4.8050100704656</v>
          </cell>
          <cell r="CX215">
            <v>4.94013973727983</v>
          </cell>
          <cell r="CY215">
            <v>4.75149961717309</v>
          </cell>
          <cell r="CZ215">
            <v>4.84467577102324</v>
          </cell>
          <cell r="DA215">
            <v>4.86369776551777</v>
          </cell>
        </row>
        <row r="216">
          <cell r="A216">
            <v>6093.70884550482</v>
          </cell>
          <cell r="B216">
            <v>5848.9185009459</v>
          </cell>
          <cell r="C216">
            <v>4934.47376465008</v>
          </cell>
          <cell r="D216">
            <v>4619.9817831534</v>
          </cell>
          <cell r="E216">
            <v>4843.77381888081</v>
          </cell>
          <cell r="F216">
            <v>5523.72460933343</v>
          </cell>
          <cell r="G216">
            <v>6030.29536756701</v>
          </cell>
          <cell r="H216">
            <v>5984.7671182827</v>
          </cell>
          <cell r="I216">
            <v>6198.02445316856</v>
          </cell>
          <cell r="J216">
            <v>6393.36029868442</v>
          </cell>
          <cell r="K216">
            <v>6953.05802116627</v>
          </cell>
          <cell r="L216">
            <v>6579.44652374055</v>
          </cell>
          <cell r="M216">
            <v>7594.1879712672</v>
          </cell>
          <cell r="N216">
            <v>6448.20127177211</v>
          </cell>
          <cell r="O216">
            <v>6161.51954329802</v>
          </cell>
        </row>
        <row r="216">
          <cell r="Z216">
            <v>6978.85661756747</v>
          </cell>
          <cell r="AA216">
            <v>6698.50900671929</v>
          </cell>
          <cell r="AB216">
            <v>6076.5975116216</v>
          </cell>
          <cell r="AC216">
            <v>5689.31382478186</v>
          </cell>
          <cell r="AD216">
            <v>5964.90433195286</v>
          </cell>
          <cell r="AE216">
            <v>5523.72460933343</v>
          </cell>
          <cell r="AF216">
            <v>6030.29536756701</v>
          </cell>
          <cell r="AG216">
            <v>5984.7671182827</v>
          </cell>
          <cell r="AH216">
            <v>6198.02445316856</v>
          </cell>
          <cell r="AI216">
            <v>6393.36029868442</v>
          </cell>
          <cell r="AJ216">
            <v>6953.05802116627</v>
          </cell>
          <cell r="AK216">
            <v>6579.44652374055</v>
          </cell>
          <cell r="AL216">
            <v>7594.1879712672</v>
          </cell>
          <cell r="AM216">
            <v>6448.20127177211</v>
          </cell>
          <cell r="AN216">
            <v>6161.51954329802</v>
          </cell>
        </row>
        <row r="216"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6">
          <cell r="BX216">
            <v>3.94396330521612</v>
          </cell>
          <cell r="BY216">
            <v>3.7694590683913</v>
          </cell>
          <cell r="BZ216">
            <v>3.37818405922543</v>
          </cell>
          <cell r="CA216">
            <v>3.27235409701096</v>
          </cell>
          <cell r="CB216">
            <v>3.37938321666909</v>
          </cell>
          <cell r="CC216">
            <v>3.09656621061156</v>
          </cell>
          <cell r="CD216">
            <v>3.35837517387628</v>
          </cell>
          <cell r="CE216">
            <v>3.33199651257628</v>
          </cell>
          <cell r="CF216">
            <v>3.51285026662457</v>
          </cell>
          <cell r="CG216">
            <v>3.671592973659</v>
          </cell>
          <cell r="CH216">
            <v>3.81283701770021</v>
          </cell>
          <cell r="CI216">
            <v>3.62907999239312</v>
          </cell>
          <cell r="CJ216">
            <v>4.33229228863732</v>
          </cell>
          <cell r="CK216">
            <v>3.5762900109198</v>
          </cell>
          <cell r="CL216">
            <v>3.58078957016636</v>
          </cell>
          <cell r="CM216">
            <v>4.84795461746201</v>
          </cell>
          <cell r="CN216">
            <v>4.86862415468434</v>
          </cell>
          <cell r="CO216">
            <v>4.92815431863245</v>
          </cell>
          <cell r="CP216">
            <v>4.76328682706543</v>
          </cell>
          <cell r="CQ216">
            <v>4.83585394180117</v>
          </cell>
          <cell r="CR216">
            <v>4.88718504661872</v>
          </cell>
          <cell r="CS216">
            <v>4.91944953021651</v>
          </cell>
          <cell r="CT216">
            <v>4.92096020508516</v>
          </cell>
          <cell r="CU216">
            <v>4.8339347321818</v>
          </cell>
          <cell r="CV216">
            <v>4.7706964629519</v>
          </cell>
          <cell r="CW216">
            <v>4.99614170292614</v>
          </cell>
          <cell r="CX216">
            <v>4.9670662880797</v>
          </cell>
          <cell r="CY216">
            <v>4.80253709944679</v>
          </cell>
          <cell r="CZ216">
            <v>4.93984123217862</v>
          </cell>
          <cell r="DA216">
            <v>4.71428860319938</v>
          </cell>
        </row>
        <row r="217">
          <cell r="A217">
            <v>6690.55720063539</v>
          </cell>
          <cell r="B217">
            <v>4600.13565705672</v>
          </cell>
          <cell r="C217">
            <v>5998.76527401871</v>
          </cell>
          <cell r="D217">
            <v>6107.98824787365</v>
          </cell>
          <cell r="E217">
            <v>4480.06776881373</v>
          </cell>
          <cell r="F217">
            <v>5503.93259869958</v>
          </cell>
          <cell r="G217">
            <v>6486.89669872735</v>
          </cell>
          <cell r="H217">
            <v>5917.96109227949</v>
          </cell>
          <cell r="I217">
            <v>6627.27513377795</v>
          </cell>
          <cell r="J217">
            <v>6906.76123698561</v>
          </cell>
          <cell r="K217">
            <v>7495.8360665438</v>
          </cell>
          <cell r="L217">
            <v>8402.77867955999</v>
          </cell>
          <cell r="M217">
            <v>6707.75441531746</v>
          </cell>
          <cell r="N217">
            <v>7459.45068060112</v>
          </cell>
          <cell r="O217">
            <v>6936.71516204573</v>
          </cell>
        </row>
        <row r="217">
          <cell r="Z217">
            <v>7662.40077737088</v>
          </cell>
          <cell r="AA217">
            <v>5268.33296205814</v>
          </cell>
          <cell r="AB217">
            <v>7387.22787382964</v>
          </cell>
          <cell r="AC217">
            <v>7521.73138581375</v>
          </cell>
          <cell r="AD217">
            <v>5517.01558348445</v>
          </cell>
          <cell r="AE217">
            <v>5503.93259869958</v>
          </cell>
          <cell r="AF217">
            <v>6486.89669872735</v>
          </cell>
          <cell r="AG217">
            <v>5917.96109227949</v>
          </cell>
          <cell r="AH217">
            <v>6627.27513377795</v>
          </cell>
          <cell r="AI217">
            <v>6906.76123698561</v>
          </cell>
          <cell r="AJ217">
            <v>7495.8360665438</v>
          </cell>
          <cell r="AK217">
            <v>8402.77867955999</v>
          </cell>
          <cell r="AL217">
            <v>6707.75441531746</v>
          </cell>
          <cell r="AM217">
            <v>7459.45068060112</v>
          </cell>
          <cell r="AN217">
            <v>6936.71516204573</v>
          </cell>
        </row>
        <row r="217"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7">
          <cell r="BX217">
            <v>4.35224908905167</v>
          </cell>
          <cell r="BY217">
            <v>3.00404283537214</v>
          </cell>
          <cell r="BZ217">
            <v>4.13268405572201</v>
          </cell>
          <cell r="CA217">
            <v>4.07941560975928</v>
          </cell>
          <cell r="CB217">
            <v>3.1027279681694</v>
          </cell>
          <cell r="CC217">
            <v>3.17595558794611</v>
          </cell>
          <cell r="CD217">
            <v>3.58947735115254</v>
          </cell>
          <cell r="CE217">
            <v>3.29692112568806</v>
          </cell>
          <cell r="CF217">
            <v>3.65938674939041</v>
          </cell>
          <cell r="CG217">
            <v>3.84365330161357</v>
          </cell>
          <cell r="CH217">
            <v>4.2095988589584</v>
          </cell>
          <cell r="CI217">
            <v>4.70564937794588</v>
          </cell>
          <cell r="CJ217">
            <v>3.75400443178574</v>
          </cell>
          <cell r="CK217">
            <v>4.20042720830726</v>
          </cell>
          <cell r="CL217">
            <v>3.91131457574624</v>
          </cell>
          <cell r="CM217">
            <v>4.8234552785411</v>
          </cell>
          <cell r="CN217">
            <v>4.8047879901012</v>
          </cell>
          <cell r="CO217">
            <v>4.89729681808683</v>
          </cell>
          <cell r="CP217">
            <v>5.0515772895277</v>
          </cell>
          <cell r="CQ217">
            <v>4.87155539985883</v>
          </cell>
          <cell r="CR217">
            <v>4.74794655533872</v>
          </cell>
          <cell r="CS217">
            <v>4.9512277091912</v>
          </cell>
          <cell r="CT217">
            <v>4.91779797439306</v>
          </cell>
          <cell r="CU217">
            <v>4.9617379681879</v>
          </cell>
          <cell r="CV217">
            <v>4.92308541929217</v>
          </cell>
          <cell r="CW217">
            <v>4.87850217008435</v>
          </cell>
          <cell r="CX217">
            <v>4.89227088587263</v>
          </cell>
          <cell r="CY217">
            <v>4.89541493383166</v>
          </cell>
          <cell r="CZ217">
            <v>4.86542205500211</v>
          </cell>
          <cell r="DA217">
            <v>4.85890324238929</v>
          </cell>
        </row>
        <row r="218">
          <cell r="A218">
            <v>6094.71734269184</v>
          </cell>
          <cell r="B218">
            <v>5497.54573904271</v>
          </cell>
          <cell r="C218">
            <v>5845.97945681421</v>
          </cell>
          <cell r="D218">
            <v>5185.12600574967</v>
          </cell>
          <cell r="E218">
            <v>5039.18791005542</v>
          </cell>
          <cell r="F218">
            <v>6292.54409311209</v>
          </cell>
          <cell r="G218">
            <v>5743.46277556423</v>
          </cell>
          <cell r="H218">
            <v>5416.68241272496</v>
          </cell>
          <cell r="I218">
            <v>6633.99242687878</v>
          </cell>
          <cell r="J218">
            <v>6702.95612608193</v>
          </cell>
          <cell r="K218">
            <v>5884.62612306283</v>
          </cell>
          <cell r="L218">
            <v>6947.70191164961</v>
          </cell>
          <cell r="M218">
            <v>7533.71169296471</v>
          </cell>
          <cell r="N218">
            <v>6727.88020708055</v>
          </cell>
          <cell r="O218">
            <v>6690.53590930256</v>
          </cell>
        </row>
        <row r="218">
          <cell r="Z218">
            <v>6980.01160502188</v>
          </cell>
          <cell r="AA218">
            <v>6296.09724291309</v>
          </cell>
          <cell r="AB218">
            <v>7199.07854708948</v>
          </cell>
          <cell r="AC218">
            <v>6385.26523531273</v>
          </cell>
          <cell r="AD218">
            <v>6205.54859044992</v>
          </cell>
          <cell r="AE218">
            <v>6292.54409311209</v>
          </cell>
          <cell r="AF218">
            <v>5743.46277556423</v>
          </cell>
          <cell r="AG218">
            <v>5416.68241272496</v>
          </cell>
          <cell r="AH218">
            <v>6633.99242687878</v>
          </cell>
          <cell r="AI218">
            <v>6702.95612608193</v>
          </cell>
          <cell r="AJ218">
            <v>5884.62612306283</v>
          </cell>
          <cell r="AK218">
            <v>6947.70191164961</v>
          </cell>
          <cell r="AL218">
            <v>7533.71169296471</v>
          </cell>
          <cell r="AM218">
            <v>6727.88020708055</v>
          </cell>
          <cell r="AN218">
            <v>6690.53590930256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8">
          <cell r="BX218">
            <v>3.84835284781481</v>
          </cell>
          <cell r="BY218">
            <v>3.51734914759075</v>
          </cell>
          <cell r="BZ218">
            <v>4.06796046391131</v>
          </cell>
          <cell r="CA218">
            <v>3.64180488011881</v>
          </cell>
          <cell r="CB218">
            <v>3.46229871717641</v>
          </cell>
          <cell r="CC218">
            <v>3.50980897081061</v>
          </cell>
          <cell r="CD218">
            <v>3.31551525468579</v>
          </cell>
          <cell r="CE218">
            <v>3.07641743422685</v>
          </cell>
          <cell r="CF218">
            <v>3.81145971568267</v>
          </cell>
          <cell r="CG218">
            <v>3.8316596632047</v>
          </cell>
          <cell r="CH218">
            <v>3.34275070262857</v>
          </cell>
          <cell r="CI218">
            <v>3.86106140993841</v>
          </cell>
          <cell r="CJ218">
            <v>4.38209987625384</v>
          </cell>
          <cell r="CK218">
            <v>3.81616312859648</v>
          </cell>
          <cell r="CL218">
            <v>3.80291595874085</v>
          </cell>
          <cell r="CM218">
            <v>4.96922195600439</v>
          </cell>
          <cell r="CN218">
            <v>4.90414251290589</v>
          </cell>
          <cell r="CO218">
            <v>4.84849915423572</v>
          </cell>
          <cell r="CP218">
            <v>4.80362840209343</v>
          </cell>
          <cell r="CQ218">
            <v>4.91046682459541</v>
          </cell>
          <cell r="CR218">
            <v>4.91190460045535</v>
          </cell>
          <cell r="CS218">
            <v>4.74602384391439</v>
          </cell>
          <cell r="CT218">
            <v>4.82386610580925</v>
          </cell>
          <cell r="CU218">
            <v>4.76859866646151</v>
          </cell>
          <cell r="CV218">
            <v>4.79276996740602</v>
          </cell>
          <cell r="CW218">
            <v>4.82305286427114</v>
          </cell>
          <cell r="CX218">
            <v>4.92993965569892</v>
          </cell>
          <cell r="CY218">
            <v>4.7101404785341</v>
          </cell>
          <cell r="CZ218">
            <v>4.83012593838687</v>
          </cell>
          <cell r="DA218">
            <v>4.82004744959481</v>
          </cell>
        </row>
        <row r="219">
          <cell r="A219">
            <v>5825.26131784252</v>
          </cell>
          <cell r="B219">
            <v>5643.09532071547</v>
          </cell>
          <cell r="C219">
            <v>4208.62839427255</v>
          </cell>
          <cell r="D219">
            <v>5042.86798669784</v>
          </cell>
          <cell r="E219">
            <v>5026.30222325876</v>
          </cell>
          <cell r="F219">
            <v>6811.14350277229</v>
          </cell>
          <cell r="G219">
            <v>5947.92221643665</v>
          </cell>
          <cell r="H219">
            <v>6752.98810944334</v>
          </cell>
          <cell r="I219">
            <v>6232.97476895032</v>
          </cell>
          <cell r="J219">
            <v>6136.97058361693</v>
          </cell>
          <cell r="K219">
            <v>5031.32610604079</v>
          </cell>
          <cell r="L219">
            <v>6813.44403697575</v>
          </cell>
          <cell r="M219">
            <v>7354.53711880946</v>
          </cell>
          <cell r="N219">
            <v>7196.81931419439</v>
          </cell>
          <cell r="O219">
            <v>7533.29143736255</v>
          </cell>
        </row>
        <row r="219">
          <cell r="Z219">
            <v>6671.41547582705</v>
          </cell>
          <cell r="AA219">
            <v>6462.78877462132</v>
          </cell>
          <cell r="AB219">
            <v>5182.74937667849</v>
          </cell>
          <cell r="AC219">
            <v>6210.08045050927</v>
          </cell>
          <cell r="AD219">
            <v>6189.68040752735</v>
          </cell>
          <cell r="AE219">
            <v>6811.14350277229</v>
          </cell>
          <cell r="AF219">
            <v>5947.92221643665</v>
          </cell>
          <cell r="AG219">
            <v>6752.98810944334</v>
          </cell>
          <cell r="AH219">
            <v>6232.97476895032</v>
          </cell>
          <cell r="AI219">
            <v>6136.97058361693</v>
          </cell>
          <cell r="AJ219">
            <v>5031.32610604079</v>
          </cell>
          <cell r="AK219">
            <v>6813.44403697575</v>
          </cell>
          <cell r="AL219">
            <v>7354.53711880946</v>
          </cell>
          <cell r="AM219">
            <v>7196.81931419439</v>
          </cell>
          <cell r="AN219">
            <v>7533.29143736255</v>
          </cell>
        </row>
        <row r="219"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19">
          <cell r="BX219">
            <v>3.69479766957117</v>
          </cell>
          <cell r="BY219">
            <v>3.58848479912562</v>
          </cell>
          <cell r="BZ219">
            <v>2.94483612148432</v>
          </cell>
          <cell r="CA219">
            <v>3.49111411706038</v>
          </cell>
          <cell r="CB219">
            <v>3.64856633026062</v>
          </cell>
          <cell r="CC219">
            <v>3.85955463270998</v>
          </cell>
          <cell r="CD219">
            <v>3.27161382571718</v>
          </cell>
          <cell r="CE219">
            <v>3.8233616602035</v>
          </cell>
          <cell r="CF219">
            <v>3.53561174593549</v>
          </cell>
          <cell r="CG219">
            <v>3.35463598407068</v>
          </cell>
          <cell r="CH219">
            <v>2.79166628142657</v>
          </cell>
          <cell r="CI219">
            <v>3.8388982986857</v>
          </cell>
          <cell r="CJ219">
            <v>4.10716859748733</v>
          </cell>
          <cell r="CK219">
            <v>3.93765956276535</v>
          </cell>
          <cell r="CL219">
            <v>4.35311095414834</v>
          </cell>
          <cell r="CM219">
            <v>4.94691516378099</v>
          </cell>
          <cell r="CN219">
            <v>4.93419133883895</v>
          </cell>
          <cell r="CO219">
            <v>4.82176690824003</v>
          </cell>
          <cell r="CP219">
            <v>4.8734926650915</v>
          </cell>
          <cell r="CQ219">
            <v>4.64786082498389</v>
          </cell>
          <cell r="CR219">
            <v>4.83492757758437</v>
          </cell>
          <cell r="CS219">
            <v>4.98092934355835</v>
          </cell>
          <cell r="CT219">
            <v>4.8390235950531</v>
          </cell>
          <cell r="CU219">
            <v>4.82989774605053</v>
          </cell>
          <cell r="CV219">
            <v>5.0120543978975</v>
          </cell>
          <cell r="CW219">
            <v>4.93771593573114</v>
          </cell>
          <cell r="CX219">
            <v>4.86258517729111</v>
          </cell>
          <cell r="CY219">
            <v>4.90591420478537</v>
          </cell>
          <cell r="CZ219">
            <v>5.00736868570896</v>
          </cell>
          <cell r="DA219">
            <v>4.74124249078531</v>
          </cell>
        </row>
        <row r="220">
          <cell r="A220">
            <v>5812.24899071071</v>
          </cell>
          <cell r="B220">
            <v>5622.12589582292</v>
          </cell>
          <cell r="C220">
            <v>4300.65395109855</v>
          </cell>
          <cell r="D220">
            <v>4749.20383360281</v>
          </cell>
          <cell r="E220">
            <v>4228.97745421651</v>
          </cell>
          <cell r="F220">
            <v>6580.67060723932</v>
          </cell>
          <cell r="G220">
            <v>7330.84293834132</v>
          </cell>
          <cell r="H220">
            <v>6774.54633939007</v>
          </cell>
          <cell r="I220">
            <v>6771.45846679715</v>
          </cell>
          <cell r="J220">
            <v>6155.27938484682</v>
          </cell>
          <cell r="K220">
            <v>5838.17262515344</v>
          </cell>
          <cell r="L220">
            <v>6652.7976411019</v>
          </cell>
          <cell r="M220">
            <v>7470.91831941889</v>
          </cell>
          <cell r="N220">
            <v>8490.78017197763</v>
          </cell>
          <cell r="O220">
            <v>9312.20068770533</v>
          </cell>
        </row>
        <row r="220">
          <cell r="Z220">
            <v>6656.51303010538</v>
          </cell>
          <cell r="AA220">
            <v>6438.77341494657</v>
          </cell>
          <cell r="AB220">
            <v>5296.07499077346</v>
          </cell>
          <cell r="AC220">
            <v>5848.44536092109</v>
          </cell>
          <cell r="AD220">
            <v>5207.8083906518</v>
          </cell>
          <cell r="AE220">
            <v>6580.67060723932</v>
          </cell>
          <cell r="AF220">
            <v>7330.84293834132</v>
          </cell>
          <cell r="AG220">
            <v>6774.54633939007</v>
          </cell>
          <cell r="AH220">
            <v>6771.45846679715</v>
          </cell>
          <cell r="AI220">
            <v>6155.27938484682</v>
          </cell>
          <cell r="AJ220">
            <v>5838.17262515344</v>
          </cell>
          <cell r="AK220">
            <v>6652.7976411019</v>
          </cell>
          <cell r="AL220">
            <v>7470.91831941889</v>
          </cell>
          <cell r="AM220">
            <v>8490.78017197763</v>
          </cell>
          <cell r="AN220">
            <v>9312.20068770533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0">
          <cell r="BX220">
            <v>3.73080281832627</v>
          </cell>
          <cell r="BY220">
            <v>3.68222561519493</v>
          </cell>
          <cell r="BZ220">
            <v>3.04998870936886</v>
          </cell>
          <cell r="CA220">
            <v>3.33923966096448</v>
          </cell>
          <cell r="CB220">
            <v>2.83878919511824</v>
          </cell>
          <cell r="CC220">
            <v>3.77346384809205</v>
          </cell>
          <cell r="CD220">
            <v>4.12433105190823</v>
          </cell>
          <cell r="CE220">
            <v>3.76447301213264</v>
          </cell>
          <cell r="CF220">
            <v>3.7326623756554</v>
          </cell>
          <cell r="CG220">
            <v>3.52207209191639</v>
          </cell>
          <cell r="CH220">
            <v>3.20512007893381</v>
          </cell>
          <cell r="CI220">
            <v>3.89840948584005</v>
          </cell>
          <cell r="CJ220">
            <v>4.19615128603788</v>
          </cell>
          <cell r="CK220">
            <v>4.60953683183602</v>
          </cell>
          <cell r="CL220">
            <v>5.24281943789448</v>
          </cell>
          <cell r="CM220">
            <v>4.88822993021923</v>
          </cell>
          <cell r="CN220">
            <v>4.79071000881862</v>
          </cell>
          <cell r="CO220">
            <v>4.75732728147453</v>
          </cell>
          <cell r="CP220">
            <v>4.79843904659969</v>
          </cell>
          <cell r="CQ220">
            <v>5.02607527818645</v>
          </cell>
          <cell r="CR220">
            <v>4.77790042946819</v>
          </cell>
          <cell r="CS220">
            <v>4.86975971330976</v>
          </cell>
          <cell r="CT220">
            <v>4.93041147327047</v>
          </cell>
          <cell r="CU220">
            <v>4.97016315376402</v>
          </cell>
          <cell r="CV220">
            <v>4.7880278133066</v>
          </cell>
          <cell r="CW220">
            <v>4.99045062264619</v>
          </cell>
          <cell r="CX220">
            <v>4.67545621324239</v>
          </cell>
          <cell r="CY220">
            <v>4.87786735344274</v>
          </cell>
          <cell r="CZ220">
            <v>5.0465832639437</v>
          </cell>
          <cell r="DA220">
            <v>4.86625162256188</v>
          </cell>
        </row>
        <row r="221">
          <cell r="A221">
            <v>7129.91503308034</v>
          </cell>
          <cell r="B221">
            <v>5104.09414681104</v>
          </cell>
          <cell r="C221">
            <v>4397.63843495465</v>
          </cell>
          <cell r="D221">
            <v>4654.81680385325</v>
          </cell>
          <cell r="E221">
            <v>4881.53128934799</v>
          </cell>
          <cell r="F221">
            <v>5467.88198374418</v>
          </cell>
          <cell r="G221">
            <v>6737.08243109475</v>
          </cell>
          <cell r="H221">
            <v>6857.8244120158</v>
          </cell>
          <cell r="I221">
            <v>5153.26996371654</v>
          </cell>
          <cell r="J221">
            <v>7691.1245294946</v>
          </cell>
          <cell r="K221">
            <v>8051.62633813675</v>
          </cell>
          <cell r="L221">
            <v>7870.86238676755</v>
          </cell>
          <cell r="M221">
            <v>7155.19921977504</v>
          </cell>
          <cell r="N221">
            <v>7709.88085466686</v>
          </cell>
          <cell r="O221">
            <v>7840.87159440429</v>
          </cell>
        </row>
        <row r="221">
          <cell r="Z221">
            <v>8165.57797112546</v>
          </cell>
          <cell r="AA221">
            <v>5845.49444620022</v>
          </cell>
          <cell r="AB221">
            <v>5415.507315551</v>
          </cell>
          <cell r="AC221">
            <v>5732.21169195027</v>
          </cell>
          <cell r="AD221">
            <v>6011.4010734554</v>
          </cell>
          <cell r="AE221">
            <v>5467.88198374418</v>
          </cell>
          <cell r="AF221">
            <v>6737.08243109475</v>
          </cell>
          <cell r="AG221">
            <v>6857.8244120158</v>
          </cell>
          <cell r="AH221">
            <v>5153.26996371654</v>
          </cell>
          <cell r="AI221">
            <v>7691.1245294946</v>
          </cell>
          <cell r="AJ221">
            <v>8051.62633813675</v>
          </cell>
          <cell r="AK221">
            <v>7870.86238676755</v>
          </cell>
          <cell r="AL221">
            <v>7155.19921977504</v>
          </cell>
          <cell r="AM221">
            <v>7709.88085466686</v>
          </cell>
          <cell r="AN221">
            <v>7840.87159440429</v>
          </cell>
        </row>
        <row r="221"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1">
          <cell r="BX221">
            <v>4.49476108766468</v>
          </cell>
          <cell r="BY221">
            <v>3.37668074752529</v>
          </cell>
          <cell r="BZ221">
            <v>3.01433988404535</v>
          </cell>
          <cell r="CA221">
            <v>3.16777658787535</v>
          </cell>
          <cell r="CB221">
            <v>3.46234831202468</v>
          </cell>
          <cell r="CC221">
            <v>3.10461669074035</v>
          </cell>
          <cell r="CD221">
            <v>3.80243794210934</v>
          </cell>
          <cell r="CE221">
            <v>3.93351779090742</v>
          </cell>
          <cell r="CF221">
            <v>2.85301643340623</v>
          </cell>
          <cell r="CG221">
            <v>4.30527851511329</v>
          </cell>
          <cell r="CH221">
            <v>4.48888147517479</v>
          </cell>
          <cell r="CI221">
            <v>4.34265227238222</v>
          </cell>
          <cell r="CJ221">
            <v>3.99882742527463</v>
          </cell>
          <cell r="CK221">
            <v>4.23562635569837</v>
          </cell>
          <cell r="CL221">
            <v>4.39151527021415</v>
          </cell>
          <cell r="CM221">
            <v>4.9772270561009</v>
          </cell>
          <cell r="CN221">
            <v>4.74283904067567</v>
          </cell>
          <cell r="CO221">
            <v>4.92214113693893</v>
          </cell>
          <cell r="CP221">
            <v>4.95763799350518</v>
          </cell>
          <cell r="CQ221">
            <v>4.75676924960755</v>
          </cell>
          <cell r="CR221">
            <v>4.82523289599017</v>
          </cell>
          <cell r="CS221">
            <v>4.85419101276692</v>
          </cell>
          <cell r="CT221">
            <v>4.77652855069092</v>
          </cell>
          <cell r="CU221">
            <v>4.94863880925583</v>
          </cell>
          <cell r="CV221">
            <v>4.89435793281202</v>
          </cell>
          <cell r="CW221">
            <v>4.91419752636966</v>
          </cell>
          <cell r="CX221">
            <v>4.96563049181462</v>
          </cell>
          <cell r="CY221">
            <v>4.90225844949633</v>
          </cell>
          <cell r="CZ221">
            <v>4.98697464596824</v>
          </cell>
          <cell r="DA221">
            <v>4.89166919909668</v>
          </cell>
        </row>
        <row r="222">
          <cell r="A222">
            <v>6111.76629010751</v>
          </cell>
          <cell r="B222">
            <v>5323.0064623224</v>
          </cell>
          <cell r="C222">
            <v>5065.66534483778</v>
          </cell>
          <cell r="D222">
            <v>5327.20895047577</v>
          </cell>
          <cell r="E222">
            <v>4759.73220902381</v>
          </cell>
          <cell r="F222">
            <v>5979.62291390096</v>
          </cell>
          <cell r="G222">
            <v>6678.7841060804</v>
          </cell>
          <cell r="H222">
            <v>7349.29802169967</v>
          </cell>
          <cell r="I222">
            <v>8045.13093955737</v>
          </cell>
          <cell r="J222">
            <v>7155.71385129209</v>
          </cell>
          <cell r="K222">
            <v>7343.76863012213</v>
          </cell>
          <cell r="L222">
            <v>6589.25883562938</v>
          </cell>
          <cell r="M222">
            <v>6072.02385002544</v>
          </cell>
          <cell r="N222">
            <v>6301.41987532492</v>
          </cell>
          <cell r="O222">
            <v>7631.27775905531</v>
          </cell>
        </row>
        <row r="222">
          <cell r="Z222">
            <v>6999.53701434336</v>
          </cell>
          <cell r="AA222">
            <v>6096.2050890135</v>
          </cell>
          <cell r="AB222">
            <v>6238.15444104036</v>
          </cell>
          <cell r="AC222">
            <v>6560.23442342589</v>
          </cell>
          <cell r="AD222">
            <v>5861.41061373954</v>
          </cell>
          <cell r="AE222">
            <v>5979.62291390096</v>
          </cell>
          <cell r="AF222">
            <v>6678.7841060804</v>
          </cell>
          <cell r="AG222">
            <v>7349.29802169967</v>
          </cell>
          <cell r="AH222">
            <v>8045.13093955737</v>
          </cell>
          <cell r="AI222">
            <v>7155.71385129209</v>
          </cell>
          <cell r="AJ222">
            <v>7343.76863012213</v>
          </cell>
          <cell r="AK222">
            <v>6589.25883562938</v>
          </cell>
          <cell r="AL222">
            <v>6072.02385002544</v>
          </cell>
          <cell r="AM222">
            <v>6301.41987532492</v>
          </cell>
          <cell r="AN222">
            <v>7631.27775905531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2">
          <cell r="BX222">
            <v>4.02323598428288</v>
          </cell>
          <cell r="BY222">
            <v>3.4537471638944</v>
          </cell>
          <cell r="BZ222">
            <v>3.47045367587338</v>
          </cell>
          <cell r="CA222">
            <v>3.67775140204036</v>
          </cell>
          <cell r="CB222">
            <v>3.20439279762847</v>
          </cell>
          <cell r="CC222">
            <v>3.315218956279</v>
          </cell>
          <cell r="CD222">
            <v>3.64356254839505</v>
          </cell>
          <cell r="CE222">
            <v>4.11189331648511</v>
          </cell>
          <cell r="CF222">
            <v>4.55719455902946</v>
          </cell>
          <cell r="CG222">
            <v>4.16608177830039</v>
          </cell>
          <cell r="CH222">
            <v>4.17405832062934</v>
          </cell>
          <cell r="CI222">
            <v>3.75909890105275</v>
          </cell>
          <cell r="CJ222">
            <v>3.37066984724529</v>
          </cell>
          <cell r="CK222">
            <v>3.5325653955767</v>
          </cell>
          <cell r="CL222">
            <v>4.18829466232604</v>
          </cell>
          <cell r="CM222">
            <v>4.76651476891809</v>
          </cell>
          <cell r="CN222">
            <v>4.8358872141321</v>
          </cell>
          <cell r="CO222">
            <v>4.92466855381407</v>
          </cell>
          <cell r="CP222">
            <v>4.88702009214546</v>
          </cell>
          <cell r="CQ222">
            <v>5.01145153852849</v>
          </cell>
          <cell r="CR222">
            <v>4.94161283079271</v>
          </cell>
          <cell r="CS222">
            <v>5.0220185337166</v>
          </cell>
          <cell r="CT222">
            <v>4.89678635202565</v>
          </cell>
          <cell r="CU222">
            <v>4.83662796122061</v>
          </cell>
          <cell r="CV222">
            <v>4.70578748240272</v>
          </cell>
          <cell r="CW222">
            <v>4.8202283029183</v>
          </cell>
          <cell r="CX222">
            <v>4.80241792206517</v>
          </cell>
          <cell r="CY222">
            <v>4.93542308644891</v>
          </cell>
          <cell r="CZ222">
            <v>4.88714633948557</v>
          </cell>
          <cell r="DA222">
            <v>4.99191484468533</v>
          </cell>
        </row>
        <row r="223">
          <cell r="A223">
            <v>5956.49681681053</v>
          </cell>
          <cell r="B223">
            <v>4929.38039452528</v>
          </cell>
          <cell r="C223">
            <v>5120.51227668395</v>
          </cell>
          <cell r="D223">
            <v>5555.26075169221</v>
          </cell>
          <cell r="E223">
            <v>4167.17484525296</v>
          </cell>
          <cell r="F223">
            <v>6264.42875778346</v>
          </cell>
          <cell r="G223">
            <v>6950.56166816025</v>
          </cell>
          <cell r="H223">
            <v>6651.93184794277</v>
          </cell>
          <cell r="I223">
            <v>5989.94251749949</v>
          </cell>
          <cell r="J223">
            <v>7450.96084382962</v>
          </cell>
          <cell r="K223">
            <v>6403.60913765624</v>
          </cell>
          <cell r="L223">
            <v>6725.34536597712</v>
          </cell>
          <cell r="M223">
            <v>7291.06613253127</v>
          </cell>
          <cell r="N223">
            <v>7569.71528243624</v>
          </cell>
          <cell r="O223">
            <v>6472.32143946937</v>
          </cell>
        </row>
        <row r="223">
          <cell r="Z223">
            <v>6821.71371843316</v>
          </cell>
          <cell r="AA223">
            <v>5645.40247311244</v>
          </cell>
          <cell r="AB223">
            <v>6305.69613757629</v>
          </cell>
          <cell r="AC223">
            <v>6841.0706531613</v>
          </cell>
          <cell r="AD223">
            <v>5131.70106943551</v>
          </cell>
          <cell r="AE223">
            <v>6264.42875778346</v>
          </cell>
          <cell r="AF223">
            <v>6950.56166816025</v>
          </cell>
          <cell r="AG223">
            <v>6651.93184794277</v>
          </cell>
          <cell r="AH223">
            <v>5989.94251749949</v>
          </cell>
          <cell r="AI223">
            <v>7450.96084382962</v>
          </cell>
          <cell r="AJ223">
            <v>6403.60913765624</v>
          </cell>
          <cell r="AK223">
            <v>6725.34536597712</v>
          </cell>
          <cell r="AL223">
            <v>7291.06613253127</v>
          </cell>
          <cell r="AM223">
            <v>7569.71528243624</v>
          </cell>
          <cell r="AN223">
            <v>6472.32143946937</v>
          </cell>
        </row>
        <row r="223"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3">
          <cell r="BX223">
            <v>3.8490252834594</v>
          </cell>
          <cell r="BY223">
            <v>3.21052540928218</v>
          </cell>
          <cell r="BZ223">
            <v>3.45028953074535</v>
          </cell>
          <cell r="CA223">
            <v>3.8144285478745</v>
          </cell>
          <cell r="CB223">
            <v>2.83518641798146</v>
          </cell>
          <cell r="CC223">
            <v>3.40541112679342</v>
          </cell>
          <cell r="CD223">
            <v>3.85561204702393</v>
          </cell>
          <cell r="CE223">
            <v>3.79809014690043</v>
          </cell>
          <cell r="CF223">
            <v>3.35010805353569</v>
          </cell>
          <cell r="CG223">
            <v>4.1393881960524</v>
          </cell>
          <cell r="CH223">
            <v>3.4972092749225</v>
          </cell>
          <cell r="CI223">
            <v>3.74917179798815</v>
          </cell>
          <cell r="CJ223">
            <v>4.09047548925408</v>
          </cell>
          <cell r="CK223">
            <v>4.19956265530896</v>
          </cell>
          <cell r="CL223">
            <v>3.68825538727669</v>
          </cell>
          <cell r="CM223">
            <v>4.85567780138002</v>
          </cell>
          <cell r="CN223">
            <v>4.81754669998926</v>
          </cell>
          <cell r="CO223">
            <v>5.00708119565958</v>
          </cell>
          <cell r="CP223">
            <v>4.91362181477314</v>
          </cell>
          <cell r="CQ223">
            <v>4.95891730278695</v>
          </cell>
          <cell r="CR223">
            <v>5.0398668106297</v>
          </cell>
          <cell r="CS223">
            <v>4.93893951856151</v>
          </cell>
          <cell r="CT223">
            <v>4.79832497687141</v>
          </cell>
          <cell r="CU223">
            <v>4.89858868894899</v>
          </cell>
          <cell r="CV223">
            <v>4.93154794527985</v>
          </cell>
          <cell r="CW223">
            <v>5.01660988649429</v>
          </cell>
          <cell r="CX223">
            <v>4.9145797352606</v>
          </cell>
          <cell r="CY223">
            <v>4.88342338274548</v>
          </cell>
          <cell r="CZ223">
            <v>4.93835851051295</v>
          </cell>
          <cell r="DA223">
            <v>4.80779817107205</v>
          </cell>
        </row>
        <row r="224">
          <cell r="A224">
            <v>6992.05712673304</v>
          </cell>
          <cell r="B224">
            <v>5114.27927056395</v>
          </cell>
          <cell r="C224">
            <v>5070.55314609813</v>
          </cell>
          <cell r="D224">
            <v>5272.52334682145</v>
          </cell>
          <cell r="E224">
            <v>5693.72377274727</v>
          </cell>
          <cell r="F224">
            <v>5608.02364621953</v>
          </cell>
          <cell r="G224">
            <v>6026.31474954506</v>
          </cell>
          <cell r="H224">
            <v>5270.33129061504</v>
          </cell>
          <cell r="I224">
            <v>6347.35178363983</v>
          </cell>
          <cell r="J224">
            <v>6612.71990905147</v>
          </cell>
          <cell r="K224">
            <v>7019.6191677692</v>
          </cell>
          <cell r="L224">
            <v>6385.79873520446</v>
          </cell>
          <cell r="M224">
            <v>7554.24668991052</v>
          </cell>
          <cell r="N224">
            <v>6817.51130136436</v>
          </cell>
          <cell r="O224">
            <v>7837.60704519258</v>
          </cell>
        </row>
        <row r="224">
          <cell r="Z224">
            <v>8007.69537673377</v>
          </cell>
          <cell r="AA224">
            <v>5857.15902028899</v>
          </cell>
          <cell r="AB224">
            <v>6244.17356332017</v>
          </cell>
          <cell r="AC224">
            <v>6492.89139579284</v>
          </cell>
          <cell r="AD224">
            <v>7011.58205707682</v>
          </cell>
          <cell r="AE224">
            <v>5608.02364621953</v>
          </cell>
          <cell r="AF224">
            <v>6026.31474954506</v>
          </cell>
          <cell r="AG224">
            <v>5270.33129061504</v>
          </cell>
          <cell r="AH224">
            <v>6347.35178363983</v>
          </cell>
          <cell r="AI224">
            <v>6612.71990905147</v>
          </cell>
          <cell r="AJ224">
            <v>7019.6191677692</v>
          </cell>
          <cell r="AK224">
            <v>6385.79873520446</v>
          </cell>
          <cell r="AL224">
            <v>7554.24668991052</v>
          </cell>
          <cell r="AM224">
            <v>6817.51130136436</v>
          </cell>
          <cell r="AN224">
            <v>7837.60704519258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4">
          <cell r="BX224">
            <v>4.55761296589331</v>
          </cell>
          <cell r="BY224">
            <v>3.33990609691122</v>
          </cell>
          <cell r="BZ224">
            <v>3.56510583857601</v>
          </cell>
          <cell r="CA224">
            <v>3.7037602432599</v>
          </cell>
          <cell r="CB224">
            <v>3.9803279859444</v>
          </cell>
          <cell r="CC224">
            <v>3.18897231872213</v>
          </cell>
          <cell r="CD224">
            <v>3.40187413265759</v>
          </cell>
          <cell r="CE224">
            <v>3.11343652650463</v>
          </cell>
          <cell r="CF224">
            <v>3.54839423995075</v>
          </cell>
          <cell r="CG224">
            <v>3.73267536292105</v>
          </cell>
          <cell r="CH224">
            <v>3.97022042917191</v>
          </cell>
          <cell r="CI224">
            <v>3.5983532471046</v>
          </cell>
          <cell r="CJ224">
            <v>4.28644611475606</v>
          </cell>
          <cell r="CK224">
            <v>3.84050316553277</v>
          </cell>
          <cell r="CL224">
            <v>4.43210459337967</v>
          </cell>
          <cell r="CM224">
            <v>4.81368023289493</v>
          </cell>
          <cell r="CN224">
            <v>4.80462939641651</v>
          </cell>
          <cell r="CO224">
            <v>4.79854613176007</v>
          </cell>
          <cell r="CP224">
            <v>4.80288743918814</v>
          </cell>
          <cell r="CQ224">
            <v>4.82618867662161</v>
          </cell>
          <cell r="CR224">
            <v>4.8179936387669</v>
          </cell>
          <cell r="CS224">
            <v>4.8533398723128</v>
          </cell>
          <cell r="CT224">
            <v>4.63772544806455</v>
          </cell>
          <cell r="CU224">
            <v>4.90080969326729</v>
          </cell>
          <cell r="CV224">
            <v>4.85363421279118</v>
          </cell>
          <cell r="CW224">
            <v>4.84402155483474</v>
          </cell>
          <cell r="CX224">
            <v>4.86204043881398</v>
          </cell>
          <cell r="CY224">
            <v>4.82837430347711</v>
          </cell>
          <cell r="CZ224">
            <v>4.86345469574215</v>
          </cell>
          <cell r="DA224">
            <v>4.84485317569012</v>
          </cell>
        </row>
        <row r="225">
          <cell r="A225">
            <v>7053.90651878448</v>
          </cell>
          <cell r="B225">
            <v>5752.07737634855</v>
          </cell>
          <cell r="C225">
            <v>4822.05839769775</v>
          </cell>
          <cell r="D225">
            <v>4710.02567169798</v>
          </cell>
          <cell r="E225">
            <v>4387.36682482135</v>
          </cell>
          <cell r="F225">
            <v>5415.82574895703</v>
          </cell>
          <cell r="G225">
            <v>7779.55646796971</v>
          </cell>
          <cell r="H225">
            <v>6299.39684047694</v>
          </cell>
          <cell r="I225">
            <v>7116.09909279547</v>
          </cell>
          <cell r="J225">
            <v>6549.56268941129</v>
          </cell>
          <cell r="K225">
            <v>5751.01479118861</v>
          </cell>
          <cell r="L225">
            <v>6481.73180823649</v>
          </cell>
          <cell r="M225">
            <v>6997.79697232594</v>
          </cell>
          <cell r="N225">
            <v>8111.50012131305</v>
          </cell>
          <cell r="O225">
            <v>7942.36624103266</v>
          </cell>
        </row>
        <row r="225">
          <cell r="Z225">
            <v>8078.52876407704</v>
          </cell>
          <cell r="AA225">
            <v>6587.60112772744</v>
          </cell>
          <cell r="AB225">
            <v>5938.16270141261</v>
          </cell>
          <cell r="AC225">
            <v>5800.19909749048</v>
          </cell>
          <cell r="AD225">
            <v>5402.85825841677</v>
          </cell>
          <cell r="AE225">
            <v>5415.82574895703</v>
          </cell>
          <cell r="AF225">
            <v>7779.55646796971</v>
          </cell>
          <cell r="AG225">
            <v>6299.39684047694</v>
          </cell>
          <cell r="AH225">
            <v>7116.09909279547</v>
          </cell>
          <cell r="AI225">
            <v>6549.56268941129</v>
          </cell>
          <cell r="AJ225">
            <v>5751.01479118861</v>
          </cell>
          <cell r="AK225">
            <v>6481.73180823649</v>
          </cell>
          <cell r="AL225">
            <v>6997.79697232594</v>
          </cell>
          <cell r="AM225">
            <v>8111.50012131305</v>
          </cell>
          <cell r="AN225">
            <v>7942.36624103266</v>
          </cell>
        </row>
        <row r="225"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5">
          <cell r="BX225">
            <v>4.55358626845662</v>
          </cell>
          <cell r="BY225">
            <v>3.5791444166053</v>
          </cell>
          <cell r="BZ225">
            <v>3.34132592721677</v>
          </cell>
          <cell r="CA225">
            <v>3.27760810878388</v>
          </cell>
          <cell r="CB225">
            <v>3.01213925782449</v>
          </cell>
          <cell r="CC225">
            <v>3.1884019819993</v>
          </cell>
          <cell r="CD225">
            <v>4.40520956323896</v>
          </cell>
          <cell r="CE225">
            <v>3.43303419128826</v>
          </cell>
          <cell r="CF225">
            <v>4.02587517815265</v>
          </cell>
          <cell r="CG225">
            <v>3.57232786112647</v>
          </cell>
          <cell r="CH225">
            <v>3.17711158999272</v>
          </cell>
          <cell r="CI225">
            <v>3.68822398723492</v>
          </cell>
          <cell r="CJ225">
            <v>4.06009332207247</v>
          </cell>
          <cell r="CK225">
            <v>4.55230471498625</v>
          </cell>
          <cell r="CL225">
            <v>4.37510341956449</v>
          </cell>
          <cell r="CM225">
            <v>4.86055478323483</v>
          </cell>
          <cell r="CN225">
            <v>5.04260799983716</v>
          </cell>
          <cell r="CO225">
            <v>4.869006874026</v>
          </cell>
          <cell r="CP225">
            <v>4.84833936946077</v>
          </cell>
          <cell r="CQ225">
            <v>4.91423208753423</v>
          </cell>
          <cell r="CR225">
            <v>4.65370390811315</v>
          </cell>
          <cell r="CS225">
            <v>4.83832903541419</v>
          </cell>
          <cell r="CT225">
            <v>5.02722097104496</v>
          </cell>
          <cell r="CU225">
            <v>4.84271395294873</v>
          </cell>
          <cell r="CV225">
            <v>5.02305725169128</v>
          </cell>
          <cell r="CW225">
            <v>4.95928596181357</v>
          </cell>
          <cell r="CX225">
            <v>4.81482941358657</v>
          </cell>
          <cell r="CY225">
            <v>4.7220704005239</v>
          </cell>
          <cell r="CZ225">
            <v>4.88176635681659</v>
          </cell>
          <cell r="DA225">
            <v>4.97357557592194</v>
          </cell>
        </row>
        <row r="226">
          <cell r="A226">
            <v>6419.49379607609</v>
          </cell>
          <cell r="B226">
            <v>5487.7369311499</v>
          </cell>
          <cell r="C226">
            <v>5713.86283172084</v>
          </cell>
          <cell r="D226">
            <v>5020.63449363493</v>
          </cell>
          <cell r="E226">
            <v>5335.64247280525</v>
          </cell>
          <cell r="F226">
            <v>4820.1631814283</v>
          </cell>
          <cell r="G226">
            <v>6292.02151721174</v>
          </cell>
          <cell r="H226">
            <v>5941.42898726301</v>
          </cell>
          <cell r="I226">
            <v>7058.84809270354</v>
          </cell>
          <cell r="J226">
            <v>6830.46540106424</v>
          </cell>
          <cell r="K226">
            <v>7121.57325973089</v>
          </cell>
          <cell r="L226">
            <v>6982.72550249093</v>
          </cell>
          <cell r="M226">
            <v>5602.61815528656</v>
          </cell>
          <cell r="N226">
            <v>8043.31224343296</v>
          </cell>
          <cell r="O226">
            <v>8348.85045489891</v>
          </cell>
        </row>
        <row r="226">
          <cell r="Z226">
            <v>7351.96378691892</v>
          </cell>
          <cell r="AA226">
            <v>6284.86364682101</v>
          </cell>
          <cell r="AB226">
            <v>7036.38246366159</v>
          </cell>
          <cell r="AC226">
            <v>6182.70083617458</v>
          </cell>
          <cell r="AD226">
            <v>6570.6199525108</v>
          </cell>
          <cell r="AE226">
            <v>4820.1631814283</v>
          </cell>
          <cell r="AF226">
            <v>6292.02151721174</v>
          </cell>
          <cell r="AG226">
            <v>5941.42898726301</v>
          </cell>
          <cell r="AH226">
            <v>7058.84809270354</v>
          </cell>
          <cell r="AI226">
            <v>6830.46540106424</v>
          </cell>
          <cell r="AJ226">
            <v>7121.57325973089</v>
          </cell>
          <cell r="AK226">
            <v>6982.72550249093</v>
          </cell>
          <cell r="AL226">
            <v>5602.61815528656</v>
          </cell>
          <cell r="AM226">
            <v>8043.31224343296</v>
          </cell>
          <cell r="AN226">
            <v>8348.85045489891</v>
          </cell>
        </row>
        <row r="226"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6">
          <cell r="BX226">
            <v>4.01270209490068</v>
          </cell>
          <cell r="BY226">
            <v>3.62840517256157</v>
          </cell>
          <cell r="BZ226">
            <v>3.96998988695454</v>
          </cell>
          <cell r="CA226">
            <v>3.50706761146892</v>
          </cell>
          <cell r="CB226">
            <v>3.58879978795458</v>
          </cell>
          <cell r="CC226">
            <v>2.79041241396174</v>
          </cell>
          <cell r="CD226">
            <v>3.46102493424145</v>
          </cell>
          <cell r="CE226">
            <v>3.45717111485498</v>
          </cell>
          <cell r="CF226">
            <v>3.94385345985217</v>
          </cell>
          <cell r="CG226">
            <v>3.88428308321354</v>
          </cell>
          <cell r="CH226">
            <v>4.05225374817218</v>
          </cell>
          <cell r="CI226">
            <v>3.85444926431955</v>
          </cell>
          <cell r="CJ226">
            <v>3.11036800914259</v>
          </cell>
          <cell r="CK226">
            <v>4.4759957780293</v>
          </cell>
          <cell r="CL226">
            <v>4.63554469955428</v>
          </cell>
          <cell r="CM226">
            <v>5.0196516120897</v>
          </cell>
          <cell r="CN226">
            <v>4.74555726081779</v>
          </cell>
          <cell r="CO226">
            <v>4.8558713556834</v>
          </cell>
          <cell r="CP226">
            <v>4.82993437169108</v>
          </cell>
          <cell r="CQ226">
            <v>5.01607767601033</v>
          </cell>
          <cell r="CR226">
            <v>4.7326074304951</v>
          </cell>
          <cell r="CS226">
            <v>4.9807254911981</v>
          </cell>
          <cell r="CT226">
            <v>4.70844140933413</v>
          </cell>
          <cell r="CU226">
            <v>4.90365832298148</v>
          </cell>
          <cell r="CV226">
            <v>4.81777549103091</v>
          </cell>
          <cell r="CW226">
            <v>4.81489088004468</v>
          </cell>
          <cell r="CX226">
            <v>4.96329137820998</v>
          </cell>
          <cell r="CY226">
            <v>4.93499120891432</v>
          </cell>
          <cell r="CZ226">
            <v>4.92325573852945</v>
          </cell>
          <cell r="DA226">
            <v>4.93438514190864</v>
          </cell>
        </row>
        <row r="227">
          <cell r="A227">
            <v>6969.0710150766</v>
          </cell>
          <cell r="B227">
            <v>5246.85552183558</v>
          </cell>
          <cell r="C227">
            <v>5053.13333750477</v>
          </cell>
          <cell r="D227">
            <v>4834.99188194467</v>
          </cell>
          <cell r="E227">
            <v>5822.92945015141</v>
          </cell>
          <cell r="F227">
            <v>6704.63824671586</v>
          </cell>
          <cell r="G227">
            <v>6327.65936038464</v>
          </cell>
          <cell r="H227">
            <v>7490.40560527959</v>
          </cell>
          <cell r="I227">
            <v>5910.11389108282</v>
          </cell>
          <cell r="J227">
            <v>6443.76087779703</v>
          </cell>
          <cell r="K227">
            <v>6938.82826171446</v>
          </cell>
          <cell r="L227">
            <v>7135.98798452364</v>
          </cell>
          <cell r="M227">
            <v>7378.14556274633</v>
          </cell>
          <cell r="N227">
            <v>9114.22703885934</v>
          </cell>
          <cell r="O227">
            <v>8432.97547710117</v>
          </cell>
        </row>
        <row r="227">
          <cell r="Z227">
            <v>7981.37039444257</v>
          </cell>
          <cell r="AA227">
            <v>6008.99276751533</v>
          </cell>
          <cell r="AB227">
            <v>6222.72179954555</v>
          </cell>
          <cell r="AC227">
            <v>5954.08974489077</v>
          </cell>
          <cell r="AD227">
            <v>7170.69343049742</v>
          </cell>
          <cell r="AE227">
            <v>6704.63824671586</v>
          </cell>
          <cell r="AF227">
            <v>6327.65936038464</v>
          </cell>
          <cell r="AG227">
            <v>7490.40560527959</v>
          </cell>
          <cell r="AH227">
            <v>5910.11389108282</v>
          </cell>
          <cell r="AI227">
            <v>6443.76087779703</v>
          </cell>
          <cell r="AJ227">
            <v>6938.82826171446</v>
          </cell>
          <cell r="AK227">
            <v>7135.98798452364</v>
          </cell>
          <cell r="AL227">
            <v>7378.14556274633</v>
          </cell>
          <cell r="AM227">
            <v>9114.22703885934</v>
          </cell>
          <cell r="AN227">
            <v>8432.97547710117</v>
          </cell>
        </row>
        <row r="227"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7">
          <cell r="BX227">
            <v>4.54090145746443</v>
          </cell>
          <cell r="BY227">
            <v>3.3639931014409</v>
          </cell>
          <cell r="BZ227">
            <v>3.42584077521504</v>
          </cell>
          <cell r="CA227">
            <v>3.30134970343397</v>
          </cell>
          <cell r="CB227">
            <v>3.99903272555705</v>
          </cell>
          <cell r="CC227">
            <v>3.7641637279754</v>
          </cell>
          <cell r="CD227">
            <v>3.51248934072386</v>
          </cell>
          <cell r="CE227">
            <v>4.0403757909631</v>
          </cell>
          <cell r="CF227">
            <v>3.30808541405436</v>
          </cell>
          <cell r="CG227">
            <v>3.57538543988592</v>
          </cell>
          <cell r="CH227">
            <v>3.94952178585394</v>
          </cell>
          <cell r="CI227">
            <v>4.09038193948462</v>
          </cell>
          <cell r="CJ227">
            <v>4.18734524945185</v>
          </cell>
          <cell r="CK227">
            <v>5.16068362298643</v>
          </cell>
          <cell r="CL227">
            <v>4.58078969907778</v>
          </cell>
          <cell r="CM227">
            <v>4.81551260444271</v>
          </cell>
          <cell r="CN227">
            <v>4.89388455539699</v>
          </cell>
          <cell r="CO227">
            <v>4.97645804171887</v>
          </cell>
          <cell r="CP227">
            <v>4.94118348824678</v>
          </cell>
          <cell r="CQ227">
            <v>4.91262181988864</v>
          </cell>
          <cell r="CR227">
            <v>4.87993435893674</v>
          </cell>
          <cell r="CS227">
            <v>4.93554609295329</v>
          </cell>
          <cell r="CT227">
            <v>5.07914616220763</v>
          </cell>
          <cell r="CU227">
            <v>4.89470216926377</v>
          </cell>
          <cell r="CV227">
            <v>4.9376884501124</v>
          </cell>
          <cell r="CW227">
            <v>4.81336460944435</v>
          </cell>
          <cell r="CX227">
            <v>4.77966417357516</v>
          </cell>
          <cell r="CY227">
            <v>4.82742554720748</v>
          </cell>
          <cell r="CZ227">
            <v>4.83860024411275</v>
          </cell>
          <cell r="DA227">
            <v>5.04368109447772</v>
          </cell>
        </row>
        <row r="228">
          <cell r="A228">
            <v>6628.83638051863</v>
          </cell>
          <cell r="B228">
            <v>5245.32042299052</v>
          </cell>
          <cell r="C228">
            <v>4816.20424895574</v>
          </cell>
          <cell r="D228">
            <v>4610.61906246032</v>
          </cell>
          <cell r="E228">
            <v>4609.72661576047</v>
          </cell>
          <cell r="F228">
            <v>5252.05790616599</v>
          </cell>
          <cell r="G228">
            <v>6280.04930543049</v>
          </cell>
          <cell r="H228">
            <v>6354.81144323714</v>
          </cell>
          <cell r="I228">
            <v>6630.01107112555</v>
          </cell>
          <cell r="J228">
            <v>6884.62513215023</v>
          </cell>
          <cell r="K228">
            <v>6941.70159916065</v>
          </cell>
          <cell r="L228">
            <v>7323.47229408409</v>
          </cell>
          <cell r="M228">
            <v>7705.34014722697</v>
          </cell>
          <cell r="N228">
            <v>7377.87950460307</v>
          </cell>
          <cell r="O228">
            <v>8223.84511044921</v>
          </cell>
        </row>
        <row r="228">
          <cell r="Z228">
            <v>7591.71463780724</v>
          </cell>
          <cell r="AA228">
            <v>6007.23468635243</v>
          </cell>
          <cell r="AB228">
            <v>5930.9535627334</v>
          </cell>
          <cell r="AC228">
            <v>5677.78402687855</v>
          </cell>
          <cell r="AD228">
            <v>5676.68501619287</v>
          </cell>
          <cell r="AE228">
            <v>5252.05790616599</v>
          </cell>
          <cell r="AF228">
            <v>6280.04930543049</v>
          </cell>
          <cell r="AG228">
            <v>6354.81144323714</v>
          </cell>
          <cell r="AH228">
            <v>6630.01107112555</v>
          </cell>
          <cell r="AI228">
            <v>6884.62513215023</v>
          </cell>
          <cell r="AJ228">
            <v>6941.70159916065</v>
          </cell>
          <cell r="AK228">
            <v>7323.47229408409</v>
          </cell>
          <cell r="AL228">
            <v>7705.34014722697</v>
          </cell>
          <cell r="AM228">
            <v>7377.87950460307</v>
          </cell>
          <cell r="AN228">
            <v>8223.84511044921</v>
          </cell>
        </row>
        <row r="228"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8">
          <cell r="BX228">
            <v>4.32194548018528</v>
          </cell>
          <cell r="BY228">
            <v>3.28621466685921</v>
          </cell>
          <cell r="BZ228">
            <v>3.41022362226622</v>
          </cell>
          <cell r="CA228">
            <v>3.19914840580076</v>
          </cell>
          <cell r="CB228">
            <v>3.1595861535021</v>
          </cell>
          <cell r="CC228">
            <v>3.03476792089805</v>
          </cell>
          <cell r="CD228">
            <v>3.55244605563597</v>
          </cell>
          <cell r="CE228">
            <v>3.49959863081154</v>
          </cell>
          <cell r="CF228">
            <v>3.79255506322343</v>
          </cell>
          <cell r="CG228">
            <v>3.7736962162331</v>
          </cell>
          <cell r="CH228">
            <v>3.95760917518572</v>
          </cell>
          <cell r="CI228">
            <v>4.04307426527739</v>
          </cell>
          <cell r="CJ228">
            <v>4.4147461089526</v>
          </cell>
          <cell r="CK228">
            <v>4.04159718008393</v>
          </cell>
          <cell r="CL228">
            <v>4.6017207765168</v>
          </cell>
          <cell r="CM228">
            <v>4.81246658041637</v>
          </cell>
          <cell r="CN228">
            <v>5.00824775352037</v>
          </cell>
          <cell r="CO228">
            <v>4.76484525443145</v>
          </cell>
          <cell r="CP228">
            <v>4.86241046153843</v>
          </cell>
          <cell r="CQ228">
            <v>4.92234138669113</v>
          </cell>
          <cell r="CR228">
            <v>4.74144979714379</v>
          </cell>
          <cell r="CS228">
            <v>4.84331479379659</v>
          </cell>
          <cell r="CT228">
            <v>4.97498260427692</v>
          </cell>
          <cell r="CU228">
            <v>4.78949246370495</v>
          </cell>
          <cell r="CV228">
            <v>4.99827903006282</v>
          </cell>
          <cell r="CW228">
            <v>4.80551760009328</v>
          </cell>
          <cell r="CX228">
            <v>4.96263643419577</v>
          </cell>
          <cell r="CY228">
            <v>4.78181993489887</v>
          </cell>
          <cell r="CZ228">
            <v>5.00133180153844</v>
          </cell>
          <cell r="DA228">
            <v>4.8962298211053</v>
          </cell>
        </row>
        <row r="229">
          <cell r="A229">
            <v>7343.52787493646</v>
          </cell>
          <cell r="B229">
            <v>6119.09297446158</v>
          </cell>
          <cell r="C229">
            <v>5356.28709588327</v>
          </cell>
          <cell r="D229">
            <v>5337.53689647002</v>
          </cell>
          <cell r="E229">
            <v>5245.88097895574</v>
          </cell>
          <cell r="F229">
            <v>5818.52900978912</v>
          </cell>
          <cell r="G229">
            <v>6853.67962882654</v>
          </cell>
          <cell r="H229">
            <v>6110.17590649756</v>
          </cell>
          <cell r="I229">
            <v>5772.42115120284</v>
          </cell>
          <cell r="J229">
            <v>6023.06130397631</v>
          </cell>
          <cell r="K229">
            <v>6421.98842847572</v>
          </cell>
          <cell r="L229">
            <v>6742.63086866518</v>
          </cell>
          <cell r="M229">
            <v>6688.83675317974</v>
          </cell>
          <cell r="N229">
            <v>8223.32065771165</v>
          </cell>
          <cell r="O229">
            <v>7707.86901368992</v>
          </cell>
        </row>
        <row r="229">
          <cell r="Z229">
            <v>8410.21935993824</v>
          </cell>
          <cell r="AA229">
            <v>7007.92794355997</v>
          </cell>
          <cell r="AB229">
            <v>6596.04294008913</v>
          </cell>
          <cell r="AC229">
            <v>6572.95285581039</v>
          </cell>
          <cell r="AD229">
            <v>6460.08243702681</v>
          </cell>
          <cell r="AE229">
            <v>5818.52900978912</v>
          </cell>
          <cell r="AF229">
            <v>6853.67962882654</v>
          </cell>
          <cell r="AG229">
            <v>6110.17590649756</v>
          </cell>
          <cell r="AH229">
            <v>5772.42115120284</v>
          </cell>
          <cell r="AI229">
            <v>6023.06130397631</v>
          </cell>
          <cell r="AJ229">
            <v>6421.98842847572</v>
          </cell>
          <cell r="AK229">
            <v>6742.63086866518</v>
          </cell>
          <cell r="AL229">
            <v>6688.83675317974</v>
          </cell>
          <cell r="AM229">
            <v>8223.32065771165</v>
          </cell>
          <cell r="AN229">
            <v>7707.86901368992</v>
          </cell>
        </row>
        <row r="229"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29">
          <cell r="BX229">
            <v>4.66834192400896</v>
          </cell>
          <cell r="BY229">
            <v>3.8543397559767</v>
          </cell>
          <cell r="BZ229">
            <v>3.6863923470226</v>
          </cell>
          <cell r="CA229">
            <v>3.74408390877231</v>
          </cell>
          <cell r="CB229">
            <v>3.59053144202388</v>
          </cell>
          <cell r="CC229">
            <v>3.28300290348542</v>
          </cell>
          <cell r="CD229">
            <v>3.83945257719804</v>
          </cell>
          <cell r="CE229">
            <v>3.33317079328792</v>
          </cell>
          <cell r="CF229">
            <v>3.22323793791322</v>
          </cell>
          <cell r="CG229">
            <v>3.41215825021851</v>
          </cell>
          <cell r="CH229">
            <v>3.60282205333151</v>
          </cell>
          <cell r="CI229">
            <v>3.81257839255608</v>
          </cell>
          <cell r="CJ229">
            <v>3.7126791412824</v>
          </cell>
          <cell r="CK229">
            <v>4.64129154734325</v>
          </cell>
          <cell r="CL229">
            <v>4.48112090137369</v>
          </cell>
          <cell r="CM229">
            <v>4.93573462518699</v>
          </cell>
          <cell r="CN229">
            <v>4.98134668987699</v>
          </cell>
          <cell r="CO229">
            <v>4.90217774442481</v>
          </cell>
          <cell r="CP229">
            <v>4.80974530878603</v>
          </cell>
          <cell r="CQ229">
            <v>4.92931374578854</v>
          </cell>
          <cell r="CR229">
            <v>4.85566898291842</v>
          </cell>
          <cell r="CS229">
            <v>4.89059418888349</v>
          </cell>
          <cell r="CT229">
            <v>5.02230728671845</v>
          </cell>
          <cell r="CU229">
            <v>4.90651102204626</v>
          </cell>
          <cell r="CV229">
            <v>4.83609979638443</v>
          </cell>
          <cell r="CW229">
            <v>4.88352979544728</v>
          </cell>
          <cell r="CX229">
            <v>4.84526726586973</v>
          </cell>
          <cell r="CY229">
            <v>4.93594502738743</v>
          </cell>
          <cell r="CZ229">
            <v>4.85417591369853</v>
          </cell>
          <cell r="DA229">
            <v>4.71253729085987</v>
          </cell>
        </row>
        <row r="230">
          <cell r="A230">
            <v>6206.04535999968</v>
          </cell>
          <cell r="B230">
            <v>4915.56867072393</v>
          </cell>
          <cell r="C230">
            <v>4544.50532055933</v>
          </cell>
          <cell r="D230">
            <v>4483.23701942788</v>
          </cell>
          <cell r="E230">
            <v>5268.72187114626</v>
          </cell>
          <cell r="F230">
            <v>5621.41055012811</v>
          </cell>
          <cell r="G230">
            <v>6800.71273491236</v>
          </cell>
          <cell r="H230">
            <v>5650.17222710866</v>
          </cell>
          <cell r="I230">
            <v>6919.09373637874</v>
          </cell>
          <cell r="J230">
            <v>7108.20761969051</v>
          </cell>
          <cell r="K230">
            <v>7269.09028653721</v>
          </cell>
          <cell r="L230">
            <v>6868.6409609313</v>
          </cell>
          <cell r="M230">
            <v>6286.90609209166</v>
          </cell>
          <cell r="N230">
            <v>6662.34181414333</v>
          </cell>
          <cell r="O230">
            <v>6759.46805854329</v>
          </cell>
        </row>
        <row r="230">
          <cell r="Z230">
            <v>7107.5106848118</v>
          </cell>
          <cell r="AA230">
            <v>5629.5845135586</v>
          </cell>
          <cell r="AB230">
            <v>5596.36772623924</v>
          </cell>
          <cell r="AC230">
            <v>5520.91838271171</v>
          </cell>
          <cell r="AD230">
            <v>6488.21003791556</v>
          </cell>
          <cell r="AE230">
            <v>5621.41055012811</v>
          </cell>
          <cell r="AF230">
            <v>6800.71273491236</v>
          </cell>
          <cell r="AG230">
            <v>5650.17222710866</v>
          </cell>
          <cell r="AH230">
            <v>6919.09373637874</v>
          </cell>
          <cell r="AI230">
            <v>7108.20761969051</v>
          </cell>
          <cell r="AJ230">
            <v>7269.09028653721</v>
          </cell>
          <cell r="AK230">
            <v>6868.6409609313</v>
          </cell>
          <cell r="AL230">
            <v>6286.90609209166</v>
          </cell>
          <cell r="AM230">
            <v>6662.34181414333</v>
          </cell>
          <cell r="AN230">
            <v>6759.46805854329</v>
          </cell>
        </row>
        <row r="230"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0">
          <cell r="BX230">
            <v>4.05953437036405</v>
          </cell>
          <cell r="BY230">
            <v>3.1184371736046</v>
          </cell>
          <cell r="BZ230">
            <v>3.22755852129671</v>
          </cell>
          <cell r="CA230">
            <v>3.11557031688006</v>
          </cell>
          <cell r="CB230">
            <v>3.72127046683624</v>
          </cell>
          <cell r="CC230">
            <v>3.1403434445628</v>
          </cell>
          <cell r="CD230">
            <v>3.81637686408365</v>
          </cell>
          <cell r="CE230">
            <v>3.1548054626421</v>
          </cell>
          <cell r="CF230">
            <v>3.91046756302027</v>
          </cell>
          <cell r="CG230">
            <v>3.8510023055562</v>
          </cell>
          <cell r="CH230">
            <v>4.19806071535727</v>
          </cell>
          <cell r="CI230">
            <v>3.98276696814732</v>
          </cell>
          <cell r="CJ230">
            <v>3.55503107084142</v>
          </cell>
          <cell r="CK230">
            <v>3.76611406347488</v>
          </cell>
          <cell r="CL230">
            <v>3.81489476305665</v>
          </cell>
          <cell r="CM230">
            <v>4.79676490864067</v>
          </cell>
          <cell r="CN230">
            <v>4.9459130829309</v>
          </cell>
          <cell r="CO230">
            <v>4.75049924495363</v>
          </cell>
          <cell r="CP230">
            <v>4.8549068869671</v>
          </cell>
          <cell r="CQ230">
            <v>4.7768411542551</v>
          </cell>
          <cell r="CR230">
            <v>4.90428039695374</v>
          </cell>
          <cell r="CS230">
            <v>4.8821409279676</v>
          </cell>
          <cell r="CT230">
            <v>4.9067760574126</v>
          </cell>
          <cell r="CU230">
            <v>4.84760988041979</v>
          </cell>
          <cell r="CV230">
            <v>5.05700591134725</v>
          </cell>
          <cell r="CW230">
            <v>4.74393230680842</v>
          </cell>
          <cell r="CX230">
            <v>4.72490471172712</v>
          </cell>
          <cell r="CY230">
            <v>4.84507727473368</v>
          </cell>
          <cell r="CZ230">
            <v>4.84663793076519</v>
          </cell>
          <cell r="DA230">
            <v>4.85441715212957</v>
          </cell>
        </row>
        <row r="231">
          <cell r="A231">
            <v>5958.54227841243</v>
          </cell>
          <cell r="B231">
            <v>5049.64585025878</v>
          </cell>
          <cell r="C231">
            <v>4843.14568995713</v>
          </cell>
          <cell r="D231">
            <v>4414.23667957417</v>
          </cell>
          <cell r="E231">
            <v>3538.5753178574</v>
          </cell>
          <cell r="F231">
            <v>6173.00186070255</v>
          </cell>
          <cell r="G231">
            <v>5761.49367210051</v>
          </cell>
          <cell r="H231">
            <v>6687.91051420845</v>
          </cell>
          <cell r="I231">
            <v>5297.53486627401</v>
          </cell>
          <cell r="J231">
            <v>7205.44131035872</v>
          </cell>
          <cell r="K231">
            <v>6879.64942874888</v>
          </cell>
          <cell r="L231">
            <v>6870.01694161608</v>
          </cell>
          <cell r="M231">
            <v>7430.72511838784</v>
          </cell>
          <cell r="N231">
            <v>7167.2764320727</v>
          </cell>
          <cell r="O231">
            <v>7683.99958395115</v>
          </cell>
        </row>
        <row r="231">
          <cell r="Z231">
            <v>6824.05629560551</v>
          </cell>
          <cell r="AA231">
            <v>5783.13720788397</v>
          </cell>
          <cell r="AB231">
            <v>5964.13081752424</v>
          </cell>
          <cell r="AC231">
            <v>5435.94735774451</v>
          </cell>
          <cell r="AD231">
            <v>4357.60711207322</v>
          </cell>
          <cell r="AE231">
            <v>6173.00186070255</v>
          </cell>
          <cell r="AF231">
            <v>5761.49367210051</v>
          </cell>
          <cell r="AG231">
            <v>6687.91051420845</v>
          </cell>
          <cell r="AH231">
            <v>5297.53486627401</v>
          </cell>
          <cell r="AI231">
            <v>7205.44131035872</v>
          </cell>
          <cell r="AJ231">
            <v>6879.64942874888</v>
          </cell>
          <cell r="AK231">
            <v>6870.01694161608</v>
          </cell>
          <cell r="AL231">
            <v>7430.72511838784</v>
          </cell>
          <cell r="AM231">
            <v>7167.2764320727</v>
          </cell>
          <cell r="AN231">
            <v>7683.99958395115</v>
          </cell>
        </row>
        <row r="231"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1">
          <cell r="BX231">
            <v>3.81639466812391</v>
          </cell>
          <cell r="BY231">
            <v>3.29861618741701</v>
          </cell>
          <cell r="BZ231">
            <v>3.2682627479289</v>
          </cell>
          <cell r="CA231">
            <v>3.09494691342044</v>
          </cell>
          <cell r="CB231">
            <v>2.47255325677154</v>
          </cell>
          <cell r="CC231">
            <v>3.48167930758331</v>
          </cell>
          <cell r="CD231">
            <v>3.22850265708162</v>
          </cell>
          <cell r="CE231">
            <v>3.70864051191354</v>
          </cell>
          <cell r="CF231">
            <v>2.98376442391763</v>
          </cell>
          <cell r="CG231">
            <v>4.10795065464402</v>
          </cell>
          <cell r="CH231">
            <v>4.02229002913431</v>
          </cell>
          <cell r="CI231">
            <v>3.90376606800613</v>
          </cell>
          <cell r="CJ231">
            <v>4.0707388545535</v>
          </cell>
          <cell r="CK231">
            <v>4.0734850601868</v>
          </cell>
          <cell r="CL231">
            <v>4.34294121861257</v>
          </cell>
          <cell r="CM231">
            <v>4.89887610462607</v>
          </cell>
          <cell r="CN231">
            <v>4.80329041883957</v>
          </cell>
          <cell r="CO231">
            <v>4.99962386498086</v>
          </cell>
          <cell r="CP231">
            <v>4.81203939072244</v>
          </cell>
          <cell r="CQ231">
            <v>4.82847016112685</v>
          </cell>
          <cell r="CR231">
            <v>4.85752200902088</v>
          </cell>
          <cell r="CS231">
            <v>4.88923685272945</v>
          </cell>
          <cell r="CT231">
            <v>4.94063591383964</v>
          </cell>
          <cell r="CU231">
            <v>4.86425605112585</v>
          </cell>
          <cell r="CV231">
            <v>4.80554338561885</v>
          </cell>
          <cell r="CW231">
            <v>4.68597601435732</v>
          </cell>
          <cell r="CX231">
            <v>4.82148876129228</v>
          </cell>
          <cell r="CY231">
            <v>5.00109482250606</v>
          </cell>
          <cell r="CZ231">
            <v>4.82053413633977</v>
          </cell>
          <cell r="DA231">
            <v>4.84741851085568</v>
          </cell>
        </row>
        <row r="232">
          <cell r="A232">
            <v>6689.68189772636</v>
          </cell>
          <cell r="B232">
            <v>5539.70391490666</v>
          </cell>
          <cell r="C232">
            <v>4847.09065590502</v>
          </cell>
          <cell r="D232">
            <v>5056.35268006928</v>
          </cell>
          <cell r="E232">
            <v>5527.49265416172</v>
          </cell>
          <cell r="F232">
            <v>6622.84453473655</v>
          </cell>
          <cell r="G232">
            <v>6696.27760389173</v>
          </cell>
          <cell r="H232">
            <v>5603.02934377847</v>
          </cell>
          <cell r="I232">
            <v>5646.52461794912</v>
          </cell>
          <cell r="J232">
            <v>6221.91281191662</v>
          </cell>
          <cell r="K232">
            <v>6020.33027258776</v>
          </cell>
          <cell r="L232">
            <v>6741.71142010094</v>
          </cell>
          <cell r="M232">
            <v>6731.12200995543</v>
          </cell>
          <cell r="N232">
            <v>6883.4875278685</v>
          </cell>
          <cell r="O232">
            <v>6791.47621349081</v>
          </cell>
        </row>
        <row r="232">
          <cell r="Z232">
            <v>7661.3983314625</v>
          </cell>
          <cell r="AA232">
            <v>6344.37914677034</v>
          </cell>
          <cell r="AB232">
            <v>5968.98887765502</v>
          </cell>
          <cell r="AC232">
            <v>6226.68628490906</v>
          </cell>
          <cell r="AD232">
            <v>6806.87540552111</v>
          </cell>
          <cell r="AE232">
            <v>6622.84453473655</v>
          </cell>
          <cell r="AF232">
            <v>6696.27760389173</v>
          </cell>
          <cell r="AG232">
            <v>5603.02934377847</v>
          </cell>
          <cell r="AH232">
            <v>5646.52461794912</v>
          </cell>
          <cell r="AI232">
            <v>6221.91281191662</v>
          </cell>
          <cell r="AJ232">
            <v>6020.33027258776</v>
          </cell>
          <cell r="AK232">
            <v>6741.71142010094</v>
          </cell>
          <cell r="AL232">
            <v>6731.12200995543</v>
          </cell>
          <cell r="AM232">
            <v>6883.4875278685</v>
          </cell>
          <cell r="AN232">
            <v>6791.47621349081</v>
          </cell>
        </row>
        <row r="232"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2">
          <cell r="BX232">
            <v>4.267473463221</v>
          </cell>
          <cell r="BY232">
            <v>3.58528456299269</v>
          </cell>
          <cell r="BZ232">
            <v>3.43091969058791</v>
          </cell>
          <cell r="CA232">
            <v>3.48775449401592</v>
          </cell>
          <cell r="CB232">
            <v>3.72571983973498</v>
          </cell>
          <cell r="CC232">
            <v>3.69784496776853</v>
          </cell>
          <cell r="CD232">
            <v>3.81290809457456</v>
          </cell>
          <cell r="CE232">
            <v>3.14738074086999</v>
          </cell>
          <cell r="CF232">
            <v>3.2250277493036</v>
          </cell>
          <cell r="CG232">
            <v>3.55530557251707</v>
          </cell>
          <cell r="CH232">
            <v>3.42450458459744</v>
          </cell>
          <cell r="CI232">
            <v>3.81008577364905</v>
          </cell>
          <cell r="CJ232">
            <v>3.78785814652263</v>
          </cell>
          <cell r="CK232">
            <v>3.94509816562641</v>
          </cell>
          <cell r="CL232">
            <v>3.77834930856004</v>
          </cell>
          <cell r="CM232">
            <v>4.91863220612106</v>
          </cell>
          <cell r="CN232">
            <v>4.84811187806365</v>
          </cell>
          <cell r="CO232">
            <v>4.76647536525518</v>
          </cell>
          <cell r="CP232">
            <v>4.89123145234918</v>
          </cell>
          <cell r="CQ232">
            <v>5.00546861169331</v>
          </cell>
          <cell r="CR232">
            <v>4.90685242496061</v>
          </cell>
          <cell r="CS232">
            <v>4.81154163253089</v>
          </cell>
          <cell r="CT232">
            <v>4.87731437321346</v>
          </cell>
          <cell r="CU232">
            <v>4.79683638798925</v>
          </cell>
          <cell r="CV232">
            <v>4.79461923126231</v>
          </cell>
          <cell r="CW232">
            <v>4.81647932828663</v>
          </cell>
          <cell r="CX232">
            <v>4.84777596730116</v>
          </cell>
          <cell r="CY232">
            <v>4.86856409371911</v>
          </cell>
          <cell r="CZ232">
            <v>4.78032970223222</v>
          </cell>
          <cell r="DA232">
            <v>4.92458018754264</v>
          </cell>
        </row>
        <row r="233">
          <cell r="A233">
            <v>6578.42544836435</v>
          </cell>
          <cell r="B233">
            <v>5659.65212110854</v>
          </cell>
          <cell r="C233">
            <v>4939.77396162746</v>
          </cell>
          <cell r="D233">
            <v>4583.45049793188</v>
          </cell>
          <cell r="E233">
            <v>5351.36170196647</v>
          </cell>
          <cell r="F233">
            <v>6529.75815319471</v>
          </cell>
          <cell r="G233">
            <v>5429.57509826726</v>
          </cell>
          <cell r="H233">
            <v>7752.15658218711</v>
          </cell>
          <cell r="I233">
            <v>6269.52660434444</v>
          </cell>
          <cell r="J233">
            <v>6868.97545832634</v>
          </cell>
          <cell r="K233">
            <v>7718.87352138912</v>
          </cell>
          <cell r="L233">
            <v>6826.81470506777</v>
          </cell>
          <cell r="M233">
            <v>6542.16753254906</v>
          </cell>
          <cell r="N233">
            <v>7329.25402695781</v>
          </cell>
          <cell r="O233">
            <v>8774.86980637866</v>
          </cell>
        </row>
        <row r="233">
          <cell r="Z233">
            <v>7533.98121529197</v>
          </cell>
          <cell r="AA233">
            <v>6481.75054961228</v>
          </cell>
          <cell r="AB233">
            <v>6083.12448193293</v>
          </cell>
          <cell r="AC233">
            <v>5644.32707898868</v>
          </cell>
          <cell r="AD233">
            <v>6589.97752402937</v>
          </cell>
          <cell r="AE233">
            <v>6529.75815319471</v>
          </cell>
          <cell r="AF233">
            <v>5429.57509826726</v>
          </cell>
          <cell r="AG233">
            <v>7752.15658218711</v>
          </cell>
          <cell r="AH233">
            <v>6269.52660434444</v>
          </cell>
          <cell r="AI233">
            <v>6868.97545832634</v>
          </cell>
          <cell r="AJ233">
            <v>7718.87352138912</v>
          </cell>
          <cell r="AK233">
            <v>6826.81470506777</v>
          </cell>
          <cell r="AL233">
            <v>6542.16753254906</v>
          </cell>
          <cell r="AM233">
            <v>7329.25402695781</v>
          </cell>
          <cell r="AN233">
            <v>8774.86980637866</v>
          </cell>
        </row>
        <row r="233"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3">
          <cell r="BX233">
            <v>4.31065364351248</v>
          </cell>
          <cell r="BY233">
            <v>3.67802005595375</v>
          </cell>
          <cell r="BZ233">
            <v>3.48222186947949</v>
          </cell>
          <cell r="CA233">
            <v>3.13020180471182</v>
          </cell>
          <cell r="CB233">
            <v>3.69189273642802</v>
          </cell>
          <cell r="CC233">
            <v>3.55581253037579</v>
          </cell>
          <cell r="CD233">
            <v>3.04124825100835</v>
          </cell>
          <cell r="CE233">
            <v>4.46092102922975</v>
          </cell>
          <cell r="CF233">
            <v>3.53680433028509</v>
          </cell>
          <cell r="CG233">
            <v>3.88000279257021</v>
          </cell>
          <cell r="CH233">
            <v>4.48912461777738</v>
          </cell>
          <cell r="CI233">
            <v>3.94490158349961</v>
          </cell>
          <cell r="CJ233">
            <v>3.77652237463996</v>
          </cell>
          <cell r="CK233">
            <v>4.20137783627815</v>
          </cell>
          <cell r="CL233">
            <v>4.9914998243382</v>
          </cell>
          <cell r="CM233">
            <v>4.78837924186327</v>
          </cell>
          <cell r="CN233">
            <v>4.82820115543507</v>
          </cell>
          <cell r="CO233">
            <v>4.78605186450693</v>
          </cell>
          <cell r="CP233">
            <v>4.9402277457546</v>
          </cell>
          <cell r="CQ233">
            <v>4.890373104397</v>
          </cell>
          <cell r="CR233">
            <v>5.03112810703392</v>
          </cell>
          <cell r="CS233">
            <v>4.89126404248609</v>
          </cell>
          <cell r="CT233">
            <v>4.76107624804652</v>
          </cell>
          <cell r="CU233">
            <v>4.85658340505297</v>
          </cell>
          <cell r="CV233">
            <v>4.85028280927175</v>
          </cell>
          <cell r="CW233">
            <v>4.71085133279453</v>
          </cell>
          <cell r="CX233">
            <v>4.74120875662002</v>
          </cell>
          <cell r="CY233">
            <v>4.74609836416678</v>
          </cell>
          <cell r="CZ233">
            <v>4.77941970504867</v>
          </cell>
          <cell r="DA233">
            <v>4.81633577914539</v>
          </cell>
        </row>
        <row r="234">
          <cell r="A234">
            <v>6409.08595063401</v>
          </cell>
          <cell r="B234">
            <v>5340.26373588997</v>
          </cell>
          <cell r="C234">
            <v>4904.99653081388</v>
          </cell>
          <cell r="D234">
            <v>4645.61874715247</v>
          </cell>
          <cell r="E234">
            <v>5507.18347591193</v>
          </cell>
          <cell r="F234">
            <v>5881.27647191026</v>
          </cell>
          <cell r="G234">
            <v>6413.36427202762</v>
          </cell>
          <cell r="H234">
            <v>7297.34203920687</v>
          </cell>
          <cell r="I234">
            <v>6391.10287031763</v>
          </cell>
          <cell r="J234">
            <v>6740.6746534886</v>
          </cell>
          <cell r="K234">
            <v>7375.34087137735</v>
          </cell>
          <cell r="L234">
            <v>6881.43233842782</v>
          </cell>
          <cell r="M234">
            <v>6920.85064803695</v>
          </cell>
          <cell r="N234">
            <v>7363.60196656221</v>
          </cell>
          <cell r="O234">
            <v>6699.79740470934</v>
          </cell>
        </row>
        <row r="234">
          <cell r="Z234">
            <v>7340.0441394793</v>
          </cell>
          <cell r="AA234">
            <v>6115.9690851104</v>
          </cell>
          <cell r="AB234">
            <v>6040.29753429439</v>
          </cell>
          <cell r="AC234">
            <v>5720.88467084822</v>
          </cell>
          <cell r="AD234">
            <v>6781.86550418171</v>
          </cell>
          <cell r="AE234">
            <v>5881.27647191026</v>
          </cell>
          <cell r="AF234">
            <v>6413.36427202762</v>
          </cell>
          <cell r="AG234">
            <v>7297.34203920687</v>
          </cell>
          <cell r="AH234">
            <v>6391.10287031763</v>
          </cell>
          <cell r="AI234">
            <v>6740.6746534886</v>
          </cell>
          <cell r="AJ234">
            <v>7375.34087137735</v>
          </cell>
          <cell r="AK234">
            <v>6881.43233842782</v>
          </cell>
          <cell r="AL234">
            <v>6920.85064803695</v>
          </cell>
          <cell r="AM234">
            <v>7363.60196656221</v>
          </cell>
          <cell r="AN234">
            <v>6699.79740470934</v>
          </cell>
        </row>
        <row r="234"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4">
          <cell r="BX234">
            <v>4.19057507148467</v>
          </cell>
          <cell r="BY234">
            <v>3.36429100983973</v>
          </cell>
          <cell r="BZ234">
            <v>3.31327431971837</v>
          </cell>
          <cell r="CA234">
            <v>3.22643100931919</v>
          </cell>
          <cell r="CB234">
            <v>3.6604057950136</v>
          </cell>
          <cell r="CC234">
            <v>3.36551520990525</v>
          </cell>
          <cell r="CD234">
            <v>3.65473956935321</v>
          </cell>
          <cell r="CE234">
            <v>4.10421432318266</v>
          </cell>
          <cell r="CF234">
            <v>3.50782922874051</v>
          </cell>
          <cell r="CG234">
            <v>3.84400669899102</v>
          </cell>
          <cell r="CH234">
            <v>3.99195803938135</v>
          </cell>
          <cell r="CI234">
            <v>4.01014116439721</v>
          </cell>
          <cell r="CJ234">
            <v>3.89266900274985</v>
          </cell>
          <cell r="CK234">
            <v>4.17590707156413</v>
          </cell>
          <cell r="CL234">
            <v>3.65935710051936</v>
          </cell>
          <cell r="CM234">
            <v>4.7987948260408</v>
          </cell>
          <cell r="CN234">
            <v>4.98056786295434</v>
          </cell>
          <cell r="CO234">
            <v>4.99468464456528</v>
          </cell>
          <cell r="CP234">
            <v>4.8578930053639</v>
          </cell>
          <cell r="CQ234">
            <v>5.07606382369561</v>
          </cell>
          <cell r="CR234">
            <v>4.78770269021167</v>
          </cell>
          <cell r="CS234">
            <v>4.8076916797558</v>
          </cell>
          <cell r="CT234">
            <v>4.87126556785945</v>
          </cell>
          <cell r="CU234">
            <v>4.99165430692004</v>
          </cell>
          <cell r="CV234">
            <v>4.80425848249097</v>
          </cell>
          <cell r="CW234">
            <v>5.06177999540566</v>
          </cell>
          <cell r="CX234">
            <v>4.70139042753569</v>
          </cell>
          <cell r="CY234">
            <v>4.87101128782372</v>
          </cell>
          <cell r="CZ234">
            <v>4.83110653983679</v>
          </cell>
          <cell r="DA234">
            <v>5.0160749070829</v>
          </cell>
        </row>
        <row r="235">
          <cell r="A235">
            <v>5669.14985708844</v>
          </cell>
          <cell r="B235">
            <v>5305.81552056234</v>
          </cell>
          <cell r="C235">
            <v>4912.64711988731</v>
          </cell>
          <cell r="D235">
            <v>4843.7195215691</v>
          </cell>
          <cell r="E235">
            <v>4796.36599326382</v>
          </cell>
          <cell r="F235">
            <v>7011.78652787349</v>
          </cell>
          <cell r="G235">
            <v>5521.1595597506</v>
          </cell>
          <cell r="H235">
            <v>6241.76180958334</v>
          </cell>
          <cell r="I235">
            <v>5450.9948953754</v>
          </cell>
          <cell r="J235">
            <v>6366.24202170394</v>
          </cell>
          <cell r="K235">
            <v>6439.71027164622</v>
          </cell>
          <cell r="L235">
            <v>6177.86850490089</v>
          </cell>
          <cell r="M235">
            <v>7691.31701399396</v>
          </cell>
          <cell r="N235">
            <v>7255.24678240535</v>
          </cell>
          <cell r="O235">
            <v>6823.16566155396</v>
          </cell>
        </row>
        <row r="235">
          <cell r="Z235">
            <v>6492.62788872968</v>
          </cell>
          <cell r="AA235">
            <v>6076.51705981714</v>
          </cell>
          <cell r="AB235">
            <v>6049.71891390716</v>
          </cell>
          <cell r="AC235">
            <v>5964.83746709048</v>
          </cell>
          <cell r="AD235">
            <v>5906.52358277564</v>
          </cell>
          <cell r="AE235">
            <v>7011.78652787349</v>
          </cell>
          <cell r="AF235">
            <v>5521.1595597506</v>
          </cell>
          <cell r="AG235">
            <v>6241.76180958334</v>
          </cell>
          <cell r="AH235">
            <v>5450.9948953754</v>
          </cell>
          <cell r="AI235">
            <v>6366.24202170394</v>
          </cell>
          <cell r="AJ235">
            <v>6439.71027164622</v>
          </cell>
          <cell r="AK235">
            <v>6177.86850490089</v>
          </cell>
          <cell r="AL235">
            <v>7691.31701399396</v>
          </cell>
          <cell r="AM235">
            <v>7255.24678240535</v>
          </cell>
          <cell r="AN235">
            <v>6823.16566155396</v>
          </cell>
        </row>
        <row r="235"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5">
          <cell r="BX235">
            <v>3.62348549679548</v>
          </cell>
          <cell r="BY235">
            <v>3.38627797566475</v>
          </cell>
          <cell r="BZ235">
            <v>3.3292906630212</v>
          </cell>
          <cell r="CA235">
            <v>3.38023226795633</v>
          </cell>
          <cell r="CB235">
            <v>3.32496570197065</v>
          </cell>
          <cell r="CC235">
            <v>3.89477646815262</v>
          </cell>
          <cell r="CD235">
            <v>3.0141119130921</v>
          </cell>
          <cell r="CE235">
            <v>3.53303899484296</v>
          </cell>
          <cell r="CF235">
            <v>3.1405735375255</v>
          </cell>
          <cell r="CG235">
            <v>3.53948069388241</v>
          </cell>
          <cell r="CH235">
            <v>3.64819753280803</v>
          </cell>
          <cell r="CI235">
            <v>3.39908104706672</v>
          </cell>
          <cell r="CJ235">
            <v>4.36007940202795</v>
          </cell>
          <cell r="CK235">
            <v>4.07242489451759</v>
          </cell>
          <cell r="CL235">
            <v>3.84410330893299</v>
          </cell>
          <cell r="CM235">
            <v>4.90909143383886</v>
          </cell>
          <cell r="CN235">
            <v>4.91630990259634</v>
          </cell>
          <cell r="CO235">
            <v>4.97840953058396</v>
          </cell>
          <cell r="CP235">
            <v>4.83458507058819</v>
          </cell>
          <cell r="CQ235">
            <v>4.86689423039016</v>
          </cell>
          <cell r="CR235">
            <v>4.93234315397832</v>
          </cell>
          <cell r="CS235">
            <v>5.01854774587453</v>
          </cell>
          <cell r="CT235">
            <v>4.84022885439163</v>
          </cell>
          <cell r="CU235">
            <v>4.75525645606645</v>
          </cell>
          <cell r="CV235">
            <v>4.92777344250486</v>
          </cell>
          <cell r="CW235">
            <v>4.83609828729497</v>
          </cell>
          <cell r="CX235">
            <v>4.97948324925085</v>
          </cell>
          <cell r="CY235">
            <v>4.83296276632063</v>
          </cell>
          <cell r="CZ235">
            <v>4.88097115595812</v>
          </cell>
          <cell r="DA235">
            <v>4.86292980439994</v>
          </cell>
        </row>
        <row r="236">
          <cell r="A236">
            <v>6164.24667688862</v>
          </cell>
          <cell r="B236">
            <v>5697.14097734612</v>
          </cell>
          <cell r="C236">
            <v>4856.86359134566</v>
          </cell>
          <cell r="D236">
            <v>5058.39720991158</v>
          </cell>
          <cell r="E236">
            <v>4874.88711262892</v>
          </cell>
          <cell r="F236">
            <v>7099.43520764901</v>
          </cell>
          <cell r="G236">
            <v>5605.23839414647</v>
          </cell>
          <cell r="H236">
            <v>5996.27543982596</v>
          </cell>
          <cell r="I236">
            <v>6699.39174984868</v>
          </cell>
          <cell r="J236">
            <v>7085.29504388642</v>
          </cell>
          <cell r="K236">
            <v>7294.78780568537</v>
          </cell>
          <cell r="L236">
            <v>7465.38476775703</v>
          </cell>
          <cell r="M236">
            <v>7680.49101387943</v>
          </cell>
          <cell r="N236">
            <v>7686.02417882487</v>
          </cell>
          <cell r="O236">
            <v>7916.58120320853</v>
          </cell>
        </row>
        <row r="236">
          <cell r="Z236">
            <v>7059.64049218675</v>
          </cell>
          <cell r="AA236">
            <v>6524.68488715151</v>
          </cell>
          <cell r="AB236">
            <v>5981.02383781738</v>
          </cell>
          <cell r="AC236">
            <v>6229.2040376715</v>
          </cell>
          <cell r="AD236">
            <v>6003.21904845263</v>
          </cell>
          <cell r="AE236">
            <v>7099.43520764901</v>
          </cell>
          <cell r="AF236">
            <v>5605.23839414647</v>
          </cell>
          <cell r="AG236">
            <v>5996.27543982596</v>
          </cell>
          <cell r="AH236">
            <v>6699.39174984868</v>
          </cell>
          <cell r="AI236">
            <v>7085.29504388642</v>
          </cell>
          <cell r="AJ236">
            <v>7294.78780568537</v>
          </cell>
          <cell r="AK236">
            <v>7465.38476775703</v>
          </cell>
          <cell r="AL236">
            <v>7680.49101387943</v>
          </cell>
          <cell r="AM236">
            <v>7686.02417882487</v>
          </cell>
          <cell r="AN236">
            <v>7916.58120320853</v>
          </cell>
        </row>
        <row r="236"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6">
          <cell r="BX236">
            <v>3.94566976525107</v>
          </cell>
          <cell r="BY236">
            <v>3.63578382778923</v>
          </cell>
          <cell r="BZ236">
            <v>3.40120581287308</v>
          </cell>
          <cell r="CA236">
            <v>3.44720676230153</v>
          </cell>
          <cell r="CB236">
            <v>3.484386401268</v>
          </cell>
          <cell r="CC236">
            <v>3.97629489653984</v>
          </cell>
          <cell r="CD236">
            <v>3.26802404059195</v>
          </cell>
          <cell r="CE236">
            <v>3.4298188139866</v>
          </cell>
          <cell r="CF236">
            <v>3.78242432287111</v>
          </cell>
          <cell r="CG236">
            <v>4.00372728508474</v>
          </cell>
          <cell r="CH236">
            <v>4.13180814734048</v>
          </cell>
          <cell r="CI236">
            <v>4.16023209546204</v>
          </cell>
          <cell r="CJ236">
            <v>4.25428569610111</v>
          </cell>
          <cell r="CK236">
            <v>4.30293068489704</v>
          </cell>
          <cell r="CL236">
            <v>4.41089535551937</v>
          </cell>
          <cell r="CM236">
            <v>4.90195124053443</v>
          </cell>
          <cell r="CN236">
            <v>4.91664242226527</v>
          </cell>
          <cell r="CO236">
            <v>4.81781097072445</v>
          </cell>
          <cell r="CP236">
            <v>4.95076553533515</v>
          </cell>
          <cell r="CQ236">
            <v>4.720250162045</v>
          </cell>
          <cell r="CR236">
            <v>4.8916159199214</v>
          </cell>
          <cell r="CS236">
            <v>4.69911399899857</v>
          </cell>
          <cell r="CT236">
            <v>4.78980167201284</v>
          </cell>
          <cell r="CU236">
            <v>4.85257506245589</v>
          </cell>
          <cell r="CV236">
            <v>4.84842394631622</v>
          </cell>
          <cell r="CW236">
            <v>4.83703969373325</v>
          </cell>
          <cell r="CX236">
            <v>4.91633843579764</v>
          </cell>
          <cell r="CY236">
            <v>4.94617490151186</v>
          </cell>
          <cell r="CZ236">
            <v>4.89378101391261</v>
          </cell>
          <cell r="DA236">
            <v>4.91720202414108</v>
          </cell>
        </row>
        <row r="237">
          <cell r="A237">
            <v>7082.66813562261</v>
          </cell>
          <cell r="B237">
            <v>5562.56635390354</v>
          </cell>
          <cell r="C237">
            <v>5546.59035528073</v>
          </cell>
          <cell r="D237">
            <v>4868.66943104204</v>
          </cell>
          <cell r="E237">
            <v>4614.28304578037</v>
          </cell>
          <cell r="F237">
            <v>5088.06343351193</v>
          </cell>
          <cell r="G237">
            <v>5282.13574740327</v>
          </cell>
          <cell r="H237">
            <v>5631.6587285171</v>
          </cell>
          <cell r="I237">
            <v>5689.31633493011</v>
          </cell>
          <cell r="J237">
            <v>6861.31393200809</v>
          </cell>
          <cell r="K237">
            <v>7206.98694682689</v>
          </cell>
          <cell r="L237">
            <v>7251.58908681083</v>
          </cell>
          <cell r="M237">
            <v>6970.71332391604</v>
          </cell>
          <cell r="N237">
            <v>7750.32559878042</v>
          </cell>
          <cell r="O237">
            <v>7981.77083144851</v>
          </cell>
        </row>
        <row r="237">
          <cell r="Z237">
            <v>8111.46817833061</v>
          </cell>
          <cell r="AA237">
            <v>6370.56249220615</v>
          </cell>
          <cell r="AB237">
            <v>6830.39342357783</v>
          </cell>
          <cell r="AC237">
            <v>5995.56223431987</v>
          </cell>
          <cell r="AD237">
            <v>5682.29606868628</v>
          </cell>
          <cell r="AE237">
            <v>5088.06343351193</v>
          </cell>
          <cell r="AF237">
            <v>5282.13574740327</v>
          </cell>
          <cell r="AG237">
            <v>5631.6587285171</v>
          </cell>
          <cell r="AH237">
            <v>5689.31633493011</v>
          </cell>
          <cell r="AI237">
            <v>6861.31393200809</v>
          </cell>
          <cell r="AJ237">
            <v>7206.98694682689</v>
          </cell>
          <cell r="AK237">
            <v>7251.58908681083</v>
          </cell>
          <cell r="AL237">
            <v>6970.71332391604</v>
          </cell>
          <cell r="AM237">
            <v>7750.32559878042</v>
          </cell>
          <cell r="AN237">
            <v>7981.77083144851</v>
          </cell>
        </row>
        <row r="237"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7">
          <cell r="BX237">
            <v>4.6765074273965</v>
          </cell>
          <cell r="BY237">
            <v>3.56664772698225</v>
          </cell>
          <cell r="BZ237">
            <v>3.82472709486158</v>
          </cell>
          <cell r="CA237">
            <v>3.30076021932777</v>
          </cell>
          <cell r="CB237">
            <v>3.32626459567451</v>
          </cell>
          <cell r="CC237">
            <v>2.78229953254586</v>
          </cell>
          <cell r="CD237">
            <v>3.00494067668162</v>
          </cell>
          <cell r="CE237">
            <v>3.16332626042176</v>
          </cell>
          <cell r="CF237">
            <v>3.14728136550483</v>
          </cell>
          <cell r="CG237">
            <v>3.83204878234392</v>
          </cell>
          <cell r="CH237">
            <v>4.18562209689744</v>
          </cell>
          <cell r="CI237">
            <v>4.14479052505057</v>
          </cell>
          <cell r="CJ237">
            <v>3.92047627611152</v>
          </cell>
          <cell r="CK237">
            <v>4.50959957172529</v>
          </cell>
          <cell r="CL237">
            <v>4.6460002510751</v>
          </cell>
          <cell r="CM237">
            <v>4.75209348720078</v>
          </cell>
          <cell r="CN237">
            <v>4.89355753780188</v>
          </cell>
          <cell r="CO237">
            <v>4.89274297899064</v>
          </cell>
          <cell r="CP237">
            <v>4.9764892966359</v>
          </cell>
          <cell r="CQ237">
            <v>4.68030548592002</v>
          </cell>
          <cell r="CR237">
            <v>5.01020815867571</v>
          </cell>
          <cell r="CS237">
            <v>4.81593693336646</v>
          </cell>
          <cell r="CT237">
            <v>4.87752470839986</v>
          </cell>
          <cell r="CU237">
            <v>4.95258168263712</v>
          </cell>
          <cell r="CV237">
            <v>4.90550132041062</v>
          </cell>
          <cell r="CW237">
            <v>4.71737994024112</v>
          </cell>
          <cell r="CX237">
            <v>4.79333448603731</v>
          </cell>
          <cell r="CY237">
            <v>4.8713073050399</v>
          </cell>
          <cell r="CZ237">
            <v>4.70857077797227</v>
          </cell>
          <cell r="DA237">
            <v>4.70681534866027</v>
          </cell>
        </row>
        <row r="238">
          <cell r="A238">
            <v>5691.38688608985</v>
          </cell>
          <cell r="B238">
            <v>6012.75203965358</v>
          </cell>
          <cell r="C238">
            <v>5254.48917008771</v>
          </cell>
          <cell r="D238">
            <v>6288.09627800777</v>
          </cell>
          <cell r="E238">
            <v>5820.22019942409</v>
          </cell>
          <cell r="F238">
            <v>6303.08166567198</v>
          </cell>
          <cell r="G238">
            <v>5134.90421381915</v>
          </cell>
          <cell r="H238">
            <v>6474.50363678873</v>
          </cell>
          <cell r="I238">
            <v>7263.31662396689</v>
          </cell>
          <cell r="J238">
            <v>6424.14907901556</v>
          </cell>
          <cell r="K238">
            <v>6590.75497898376</v>
          </cell>
          <cell r="L238">
            <v>6235.93718023338</v>
          </cell>
          <cell r="M238">
            <v>7751.48991313044</v>
          </cell>
          <cell r="N238">
            <v>6610.63152911252</v>
          </cell>
          <cell r="O238">
            <v>7588.16788182806</v>
          </cell>
        </row>
        <row r="238">
          <cell r="Z238">
            <v>6518.09497961571</v>
          </cell>
          <cell r="AA238">
            <v>6886.14034992549</v>
          </cell>
          <cell r="AB238">
            <v>6470.68306341717</v>
          </cell>
          <cell r="AC238">
            <v>7743.52687200652</v>
          </cell>
          <cell r="AD238">
            <v>7167.35710184047</v>
          </cell>
          <cell r="AE238">
            <v>6303.08166567198</v>
          </cell>
          <cell r="AF238">
            <v>5134.90421381915</v>
          </cell>
          <cell r="AG238">
            <v>6474.50363678873</v>
          </cell>
          <cell r="AH238">
            <v>7263.31662396689</v>
          </cell>
          <cell r="AI238">
            <v>6424.14907901556</v>
          </cell>
          <cell r="AJ238">
            <v>6590.75497898376</v>
          </cell>
          <cell r="AK238">
            <v>6235.93718023338</v>
          </cell>
          <cell r="AL238">
            <v>7751.48991313044</v>
          </cell>
          <cell r="AM238">
            <v>6610.63152911252</v>
          </cell>
          <cell r="AN238">
            <v>7588.16788182806</v>
          </cell>
        </row>
        <row r="238"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8">
          <cell r="BX238">
            <v>3.718512008848</v>
          </cell>
          <cell r="BY238">
            <v>3.92942970490465</v>
          </cell>
          <cell r="BZ238">
            <v>3.60376699016309</v>
          </cell>
          <cell r="CA238">
            <v>4.3925155482392</v>
          </cell>
          <cell r="CB238">
            <v>4.02183946109354</v>
          </cell>
          <cell r="CC238">
            <v>3.61799541412757</v>
          </cell>
          <cell r="CD238">
            <v>2.89064042052894</v>
          </cell>
          <cell r="CE238">
            <v>3.52897256819923</v>
          </cell>
          <cell r="CF238">
            <v>3.98871475266036</v>
          </cell>
          <cell r="CG238">
            <v>3.59047959814404</v>
          </cell>
          <cell r="CH238">
            <v>3.68849349927987</v>
          </cell>
          <cell r="CI238">
            <v>3.46897989556535</v>
          </cell>
          <cell r="CJ238">
            <v>4.35162698589998</v>
          </cell>
          <cell r="CK238">
            <v>3.84551784503605</v>
          </cell>
          <cell r="CL238">
            <v>4.15631369705458</v>
          </cell>
          <cell r="CM238">
            <v>4.8024033328947</v>
          </cell>
          <cell r="CN238">
            <v>4.80124073003596</v>
          </cell>
          <cell r="CO238">
            <v>4.91926887955661</v>
          </cell>
          <cell r="CP238">
            <v>4.82983882062541</v>
          </cell>
          <cell r="CQ238">
            <v>4.88249095706663</v>
          </cell>
          <cell r="CR238">
            <v>4.77300684926825</v>
          </cell>
          <cell r="CS238">
            <v>4.86682142229851</v>
          </cell>
          <cell r="CT238">
            <v>5.02649589516075</v>
          </cell>
          <cell r="CU238">
            <v>4.98894978304399</v>
          </cell>
          <cell r="CV238">
            <v>4.90196586683209</v>
          </cell>
          <cell r="CW238">
            <v>4.89545744343735</v>
          </cell>
          <cell r="CX238">
            <v>4.92500963171921</v>
          </cell>
          <cell r="CY238">
            <v>4.8802341595275</v>
          </cell>
          <cell r="CZ238">
            <v>4.709721808006</v>
          </cell>
          <cell r="DA238">
            <v>5.0019085568149</v>
          </cell>
        </row>
        <row r="239">
          <cell r="A239">
            <v>6200.3025799094</v>
          </cell>
          <cell r="B239">
            <v>5397.86347330554</v>
          </cell>
          <cell r="C239">
            <v>4926.16280251092</v>
          </cell>
          <cell r="D239">
            <v>4699.32887450683</v>
          </cell>
          <cell r="E239">
            <v>4289.82822554448</v>
          </cell>
          <cell r="F239">
            <v>6834.29716249243</v>
          </cell>
          <cell r="G239">
            <v>6543.97231283456</v>
          </cell>
          <cell r="H239">
            <v>6322.45301970342</v>
          </cell>
          <cell r="I239">
            <v>5713.29115692189</v>
          </cell>
          <cell r="J239">
            <v>7749.4861932422</v>
          </cell>
          <cell r="K239">
            <v>7617.21013498028</v>
          </cell>
          <cell r="L239">
            <v>7147.33364412934</v>
          </cell>
          <cell r="M239">
            <v>7237.2239825369</v>
          </cell>
          <cell r="N239">
            <v>7390.57152070857</v>
          </cell>
          <cell r="O239">
            <v>7379.04219496248</v>
          </cell>
        </row>
        <row r="239">
          <cell r="Z239">
            <v>7100.93373145672</v>
          </cell>
          <cell r="AA239">
            <v>6181.93552998401</v>
          </cell>
          <cell r="AB239">
            <v>6066.36291027144</v>
          </cell>
          <cell r="AC239">
            <v>5787.02644032494</v>
          </cell>
          <cell r="AD239">
            <v>5282.74356373566</v>
          </cell>
          <cell r="AE239">
            <v>6834.29716249243</v>
          </cell>
          <cell r="AF239">
            <v>6543.97231283456</v>
          </cell>
          <cell r="AG239">
            <v>6322.45301970342</v>
          </cell>
          <cell r="AH239">
            <v>5713.29115692189</v>
          </cell>
          <cell r="AI239">
            <v>7749.4861932422</v>
          </cell>
          <cell r="AJ239">
            <v>7617.21013498028</v>
          </cell>
          <cell r="AK239">
            <v>7147.33364412934</v>
          </cell>
          <cell r="AL239">
            <v>7237.2239825369</v>
          </cell>
          <cell r="AM239">
            <v>7390.57152070857</v>
          </cell>
          <cell r="AN239">
            <v>7379.04219496248</v>
          </cell>
        </row>
        <row r="239"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39">
          <cell r="BX239">
            <v>4.02465383705786</v>
          </cell>
          <cell r="BY239">
            <v>3.54852580637924</v>
          </cell>
          <cell r="BZ239">
            <v>3.37341706907365</v>
          </cell>
          <cell r="CA239">
            <v>3.19642956897402</v>
          </cell>
          <cell r="CB239">
            <v>2.9632730622752</v>
          </cell>
          <cell r="CC239">
            <v>3.89141678748921</v>
          </cell>
          <cell r="CD239">
            <v>3.72783544001149</v>
          </cell>
          <cell r="CE239">
            <v>3.42981896707052</v>
          </cell>
          <cell r="CF239">
            <v>3.2594168100126</v>
          </cell>
          <cell r="CG239">
            <v>4.41329243711378</v>
          </cell>
          <cell r="CH239">
            <v>4.28216681555861</v>
          </cell>
          <cell r="CI239">
            <v>3.98247426591857</v>
          </cell>
          <cell r="CJ239">
            <v>4.07262417963094</v>
          </cell>
          <cell r="CK239">
            <v>4.17696075799649</v>
          </cell>
          <cell r="CL239">
            <v>4.13411941629818</v>
          </cell>
          <cell r="CM239">
            <v>4.83385994188186</v>
          </cell>
          <cell r="CN239">
            <v>4.77291432987228</v>
          </cell>
          <cell r="CO239">
            <v>4.92680626693811</v>
          </cell>
          <cell r="CP239">
            <v>4.96018029419099</v>
          </cell>
          <cell r="CQ239">
            <v>4.88421746274014</v>
          </cell>
          <cell r="CR239">
            <v>4.81164132180474</v>
          </cell>
          <cell r="CS239">
            <v>4.80941059672545</v>
          </cell>
          <cell r="CT239">
            <v>5.05035083815889</v>
          </cell>
          <cell r="CU239">
            <v>4.80234759685644</v>
          </cell>
          <cell r="CV239">
            <v>4.81080040018069</v>
          </cell>
          <cell r="CW239">
            <v>4.8734833932987</v>
          </cell>
          <cell r="CX239">
            <v>4.91697741248221</v>
          </cell>
          <cell r="CY239">
            <v>4.86860806116826</v>
          </cell>
          <cell r="CZ239">
            <v>4.84757753921021</v>
          </cell>
          <cell r="DA239">
            <v>4.89017174470103</v>
          </cell>
        </row>
        <row r="240">
          <cell r="A240">
            <v>5879.35001694071</v>
          </cell>
          <cell r="B240">
            <v>4848.83913013928</v>
          </cell>
          <cell r="C240">
            <v>5099.33197787483</v>
          </cell>
          <cell r="D240">
            <v>4768.58382221967</v>
          </cell>
          <cell r="E240">
            <v>5358.14853409075</v>
          </cell>
          <cell r="F240">
            <v>6288.16143611984</v>
          </cell>
          <cell r="G240">
            <v>5678.46005242756</v>
          </cell>
          <cell r="H240">
            <v>5632.20721335007</v>
          </cell>
          <cell r="I240">
            <v>7045.50680451948</v>
          </cell>
          <cell r="J240">
            <v>6813.9308681624</v>
          </cell>
          <cell r="K240">
            <v>7024.86532768679</v>
          </cell>
          <cell r="L240">
            <v>7135.77420782854</v>
          </cell>
          <cell r="M240">
            <v>6937.84343788765</v>
          </cell>
          <cell r="N240">
            <v>6319.09835879321</v>
          </cell>
          <cell r="O240">
            <v>7610.99514775631</v>
          </cell>
        </row>
        <row r="240">
          <cell r="Z240">
            <v>6733.36088300145</v>
          </cell>
          <cell r="AA240">
            <v>5553.16210682679</v>
          </cell>
          <cell r="AB240">
            <v>6279.61348779894</v>
          </cell>
          <cell r="AC240">
            <v>5872.31100419356</v>
          </cell>
          <cell r="AD240">
            <v>6598.33522318133</v>
          </cell>
          <cell r="AE240">
            <v>6288.16143611984</v>
          </cell>
          <cell r="AF240">
            <v>5678.46005242756</v>
          </cell>
          <cell r="AG240">
            <v>5632.20721335007</v>
          </cell>
          <cell r="AH240">
            <v>7045.50680451948</v>
          </cell>
          <cell r="AI240">
            <v>6813.9308681624</v>
          </cell>
          <cell r="AJ240">
            <v>7024.86532768679</v>
          </cell>
          <cell r="AK240">
            <v>7135.77420782854</v>
          </cell>
          <cell r="AL240">
            <v>6937.84343788765</v>
          </cell>
          <cell r="AM240">
            <v>6319.09835879321</v>
          </cell>
          <cell r="AN240">
            <v>7610.99514775631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0">
          <cell r="BX240">
            <v>3.84275514120576</v>
          </cell>
          <cell r="BY240">
            <v>3.21712218671245</v>
          </cell>
          <cell r="BZ240">
            <v>3.55632286856839</v>
          </cell>
          <cell r="CA240">
            <v>3.35733562248319</v>
          </cell>
          <cell r="CB240">
            <v>3.63533292438285</v>
          </cell>
          <cell r="CC240">
            <v>3.56923776480115</v>
          </cell>
          <cell r="CD240">
            <v>3.146669668165</v>
          </cell>
          <cell r="CE240">
            <v>3.22479481996982</v>
          </cell>
          <cell r="CF240">
            <v>3.86000552918972</v>
          </cell>
          <cell r="CG240">
            <v>3.98426325223536</v>
          </cell>
          <cell r="CH240">
            <v>3.8599313249887</v>
          </cell>
          <cell r="CI240">
            <v>4.02113163546627</v>
          </cell>
          <cell r="CJ240">
            <v>3.88726715975707</v>
          </cell>
          <cell r="CK240">
            <v>3.61330969123373</v>
          </cell>
          <cell r="CL240">
            <v>4.2402750052769</v>
          </cell>
          <cell r="CM240">
            <v>4.80060877811467</v>
          </cell>
          <cell r="CN240">
            <v>4.72911561185582</v>
          </cell>
          <cell r="CO240">
            <v>4.83769926138437</v>
          </cell>
          <cell r="CP240">
            <v>4.79205093212006</v>
          </cell>
          <cell r="CQ240">
            <v>4.97275796315434</v>
          </cell>
          <cell r="CR240">
            <v>4.82675593117094</v>
          </cell>
          <cell r="CS240">
            <v>4.94409214877766</v>
          </cell>
          <cell r="CT240">
            <v>4.78501906495069</v>
          </cell>
          <cell r="CU240">
            <v>5.00070744007419</v>
          </cell>
          <cell r="CV240">
            <v>4.68550960780926</v>
          </cell>
          <cell r="CW240">
            <v>4.98615253919846</v>
          </cell>
          <cell r="CX240">
            <v>4.86183196550614</v>
          </cell>
          <cell r="CY240">
            <v>4.8897565975311</v>
          </cell>
          <cell r="CZ240">
            <v>4.79134082674155</v>
          </cell>
          <cell r="DA240">
            <v>4.91761536097363</v>
          </cell>
        </row>
        <row r="241">
          <cell r="A241">
            <v>6526.11934418943</v>
          </cell>
          <cell r="B241">
            <v>5314.50332123835</v>
          </cell>
          <cell r="C241">
            <v>4763.91576958712</v>
          </cell>
          <cell r="D241">
            <v>4965.44259995374</v>
          </cell>
          <cell r="E241">
            <v>5115.12704207215</v>
          </cell>
          <cell r="F241">
            <v>6329.46740111298</v>
          </cell>
          <cell r="G241">
            <v>6021.06370920852</v>
          </cell>
          <cell r="H241">
            <v>6232.99379607766</v>
          </cell>
          <cell r="I241">
            <v>6610.04587717701</v>
          </cell>
          <cell r="J241">
            <v>6614.7360504761</v>
          </cell>
          <cell r="K241">
            <v>6569.3788723674</v>
          </cell>
          <cell r="L241">
            <v>7126.23149682275</v>
          </cell>
          <cell r="M241">
            <v>7713.34407458239</v>
          </cell>
          <cell r="N241">
            <v>7019.74003789996</v>
          </cell>
          <cell r="O241">
            <v>7159.07654984392</v>
          </cell>
        </row>
        <row r="241">
          <cell r="Z241">
            <v>7474.07733564901</v>
          </cell>
          <cell r="AA241">
            <v>6086.46681566815</v>
          </cell>
          <cell r="AB241">
            <v>5866.56249313362</v>
          </cell>
          <cell r="AC241">
            <v>6114.73433360496</v>
          </cell>
          <cell r="AD241">
            <v>6299.06444698428</v>
          </cell>
          <cell r="AE241">
            <v>6329.46740111298</v>
          </cell>
          <cell r="AF241">
            <v>6021.06370920852</v>
          </cell>
          <cell r="AG241">
            <v>6232.99379607766</v>
          </cell>
          <cell r="AH241">
            <v>6610.04587717701</v>
          </cell>
          <cell r="AI241">
            <v>6614.7360504761</v>
          </cell>
          <cell r="AJ241">
            <v>6569.3788723674</v>
          </cell>
          <cell r="AK241">
            <v>7126.23149682275</v>
          </cell>
          <cell r="AL241">
            <v>7713.34407458239</v>
          </cell>
          <cell r="AM241">
            <v>7019.74003789996</v>
          </cell>
          <cell r="AN241">
            <v>7159.07654984392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1">
          <cell r="BX241">
            <v>4.17114510756743</v>
          </cell>
          <cell r="BY241">
            <v>3.46838711605779</v>
          </cell>
          <cell r="BZ241">
            <v>3.37057642341953</v>
          </cell>
          <cell r="CA241">
            <v>3.39741333896111</v>
          </cell>
          <cell r="CB241">
            <v>3.53126995552324</v>
          </cell>
          <cell r="CC241">
            <v>3.49439465365939</v>
          </cell>
          <cell r="CD241">
            <v>3.46216207954531</v>
          </cell>
          <cell r="CE241">
            <v>3.51780159630526</v>
          </cell>
          <cell r="CF241">
            <v>3.6166515183944</v>
          </cell>
          <cell r="CG241">
            <v>3.85280795221767</v>
          </cell>
          <cell r="CH241">
            <v>3.60237182012752</v>
          </cell>
          <cell r="CI241">
            <v>4.06567466497004</v>
          </cell>
          <cell r="CJ241">
            <v>4.19624001642689</v>
          </cell>
          <cell r="CK241">
            <v>4.00378769645938</v>
          </cell>
          <cell r="CL241">
            <v>4.03570887089138</v>
          </cell>
          <cell r="CM241">
            <v>4.90918529065499</v>
          </cell>
          <cell r="CN241">
            <v>4.80778269316403</v>
          </cell>
          <cell r="CO241">
            <v>4.76855348601903</v>
          </cell>
          <cell r="CP241">
            <v>4.93101519684972</v>
          </cell>
          <cell r="CQ241">
            <v>4.88711172779721</v>
          </cell>
          <cell r="CR241">
            <v>4.96252092196625</v>
          </cell>
          <cell r="CS241">
            <v>4.76467149074145</v>
          </cell>
          <cell r="CT241">
            <v>4.85436567817106</v>
          </cell>
          <cell r="CU241">
            <v>5.00731536889448</v>
          </cell>
          <cell r="CV241">
            <v>4.70372900663814</v>
          </cell>
          <cell r="CW241">
            <v>4.99623558564855</v>
          </cell>
          <cell r="CX241">
            <v>4.80213581212537</v>
          </cell>
          <cell r="CY241">
            <v>5.03604403863394</v>
          </cell>
          <cell r="CZ241">
            <v>4.80349257889086</v>
          </cell>
          <cell r="DA241">
            <v>4.86009000728652</v>
          </cell>
        </row>
        <row r="242">
          <cell r="A242">
            <v>6857.97014276466</v>
          </cell>
          <cell r="B242">
            <v>5000.13064948753</v>
          </cell>
          <cell r="C242">
            <v>4578.62870678038</v>
          </cell>
          <cell r="D242">
            <v>4428.62386331253</v>
          </cell>
          <cell r="E242">
            <v>4998.78236944846</v>
          </cell>
          <cell r="F242">
            <v>6653.12280489186</v>
          </cell>
          <cell r="G242">
            <v>7195.21624342112</v>
          </cell>
          <cell r="H242">
            <v>6541.91713457063</v>
          </cell>
          <cell r="I242">
            <v>6964.12887163618</v>
          </cell>
          <cell r="J242">
            <v>6566.18585714312</v>
          </cell>
          <cell r="K242">
            <v>7020.88946400685</v>
          </cell>
          <cell r="L242">
            <v>6263.85261815239</v>
          </cell>
          <cell r="M242">
            <v>6594.40370259234</v>
          </cell>
          <cell r="N242">
            <v>7254.36308096489</v>
          </cell>
          <cell r="O242">
            <v>7705.23267373174</v>
          </cell>
        </row>
        <row r="242">
          <cell r="Z242">
            <v>7854.13145382208</v>
          </cell>
          <cell r="AA242">
            <v>5726.42962710949</v>
          </cell>
          <cell r="AB242">
            <v>5638.38924538975</v>
          </cell>
          <cell r="AC242">
            <v>5453.66457118478</v>
          </cell>
          <cell r="AD242">
            <v>6155.79086161834</v>
          </cell>
          <cell r="AE242">
            <v>6653.12280489186</v>
          </cell>
          <cell r="AF242">
            <v>7195.21624342112</v>
          </cell>
          <cell r="AG242">
            <v>6541.91713457063</v>
          </cell>
          <cell r="AH242">
            <v>6964.12887163618</v>
          </cell>
          <cell r="AI242">
            <v>6566.18585714312</v>
          </cell>
          <cell r="AJ242">
            <v>7020.88946400685</v>
          </cell>
          <cell r="AK242">
            <v>6263.85261815239</v>
          </cell>
          <cell r="AL242">
            <v>6594.40370259234</v>
          </cell>
          <cell r="AM242">
            <v>7254.36308096489</v>
          </cell>
          <cell r="AN242">
            <v>7705.23267373174</v>
          </cell>
        </row>
        <row r="242"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2">
          <cell r="BX242">
            <v>4.43041194199503</v>
          </cell>
          <cell r="BY242">
            <v>3.30597588279684</v>
          </cell>
          <cell r="BZ242">
            <v>3.21462356468327</v>
          </cell>
          <cell r="CA242">
            <v>3.03553068026853</v>
          </cell>
          <cell r="CB242">
            <v>3.47352519043993</v>
          </cell>
          <cell r="CC242">
            <v>3.83447680081751</v>
          </cell>
          <cell r="CD242">
            <v>4.08531730227822</v>
          </cell>
          <cell r="CE242">
            <v>3.66041112598297</v>
          </cell>
          <cell r="CF242">
            <v>3.81713434923728</v>
          </cell>
          <cell r="CG242">
            <v>3.56781590901735</v>
          </cell>
          <cell r="CH242">
            <v>3.93425919709831</v>
          </cell>
          <cell r="CI242">
            <v>3.53873080090661</v>
          </cell>
          <cell r="CJ242">
            <v>3.74346250113831</v>
          </cell>
          <cell r="CK242">
            <v>4.12561948815367</v>
          </cell>
          <cell r="CL242">
            <v>4.42957989350202</v>
          </cell>
          <cell r="CM242">
            <v>4.85692270794714</v>
          </cell>
          <cell r="CN242">
            <v>4.7456027659155</v>
          </cell>
          <cell r="CO242">
            <v>4.8054279007667</v>
          </cell>
          <cell r="CP242">
            <v>4.92221899369751</v>
          </cell>
          <cell r="CQ242">
            <v>4.85534997391339</v>
          </cell>
          <cell r="CR242">
            <v>4.75364297631071</v>
          </cell>
          <cell r="CS242">
            <v>4.82530970210301</v>
          </cell>
          <cell r="CT242">
            <v>4.89646108750862</v>
          </cell>
          <cell r="CU242">
            <v>4.99846308306722</v>
          </cell>
          <cell r="CV242">
            <v>5.04217447096296</v>
          </cell>
          <cell r="CW242">
            <v>4.88918310573072</v>
          </cell>
          <cell r="CX242">
            <v>4.84954663557227</v>
          </cell>
          <cell r="CY242">
            <v>4.82624293783184</v>
          </cell>
          <cell r="CZ242">
            <v>4.8174504222162</v>
          </cell>
          <cell r="DA242">
            <v>4.76574009520459</v>
          </cell>
        </row>
        <row r="243">
          <cell r="A243">
            <v>6207.27471438634</v>
          </cell>
          <cell r="B243">
            <v>5316.03714824832</v>
          </cell>
          <cell r="C243">
            <v>4773.01560473296</v>
          </cell>
          <cell r="D243">
            <v>4822.89969674162</v>
          </cell>
          <cell r="E243">
            <v>4845.02775862141</v>
          </cell>
          <cell r="F243">
            <v>5907.27172910767</v>
          </cell>
          <cell r="G243">
            <v>6297.63611925773</v>
          </cell>
          <cell r="H243">
            <v>5617.1533053847</v>
          </cell>
          <cell r="I243">
            <v>6024.80460563234</v>
          </cell>
          <cell r="J243">
            <v>6754.21868798832</v>
          </cell>
          <cell r="K243">
            <v>6976.82438584954</v>
          </cell>
          <cell r="L243">
            <v>6917.45771627037</v>
          </cell>
          <cell r="M243">
            <v>7935.86672880047</v>
          </cell>
          <cell r="N243">
            <v>7510.50392183603</v>
          </cell>
          <cell r="O243">
            <v>7789.0603716523</v>
          </cell>
        </row>
        <row r="243">
          <cell r="Z243">
            <v>7108.91861029924</v>
          </cell>
          <cell r="AA243">
            <v>6088.22344025428</v>
          </cell>
          <cell r="AB243">
            <v>5877.76855850973</v>
          </cell>
          <cell r="AC243">
            <v>5939.19872590486</v>
          </cell>
          <cell r="AD243">
            <v>5966.44850615884</v>
          </cell>
          <cell r="AE243">
            <v>5907.27172910767</v>
          </cell>
          <cell r="AF243">
            <v>6297.63611925773</v>
          </cell>
          <cell r="AG243">
            <v>5617.1533053847</v>
          </cell>
          <cell r="AH243">
            <v>6024.80460563234</v>
          </cell>
          <cell r="AI243">
            <v>6754.21868798832</v>
          </cell>
          <cell r="AJ243">
            <v>6976.82438584954</v>
          </cell>
          <cell r="AK243">
            <v>6917.45771627037</v>
          </cell>
          <cell r="AL243">
            <v>7935.86672880047</v>
          </cell>
          <cell r="AM243">
            <v>7510.50392183603</v>
          </cell>
          <cell r="AN243">
            <v>7789.0603716523</v>
          </cell>
        </row>
        <row r="243"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3">
          <cell r="BX243">
            <v>3.93199912726757</v>
          </cell>
          <cell r="BY243">
            <v>3.42084125384855</v>
          </cell>
          <cell r="BZ243">
            <v>3.29746019168902</v>
          </cell>
          <cell r="CA243">
            <v>3.26726330888237</v>
          </cell>
          <cell r="CB243">
            <v>3.37018423804551</v>
          </cell>
          <cell r="CC243">
            <v>3.45162517412273</v>
          </cell>
          <cell r="CD243">
            <v>3.55880622808171</v>
          </cell>
          <cell r="CE243">
            <v>3.1654146808532</v>
          </cell>
          <cell r="CF243">
            <v>3.3614407161231</v>
          </cell>
          <cell r="CG243">
            <v>3.89545464572147</v>
          </cell>
          <cell r="CH243">
            <v>3.9548895380546</v>
          </cell>
          <cell r="CI243">
            <v>3.85077475899369</v>
          </cell>
          <cell r="CJ243">
            <v>4.5595190000183</v>
          </cell>
          <cell r="CK243">
            <v>4.21394527272091</v>
          </cell>
          <cell r="CL243">
            <v>4.36468831134186</v>
          </cell>
          <cell r="CM243">
            <v>4.95333002701357</v>
          </cell>
          <cell r="CN243">
            <v>4.87601235547226</v>
          </cell>
          <cell r="CO243">
            <v>4.88359966963479</v>
          </cell>
          <cell r="CP243">
            <v>4.98024670586231</v>
          </cell>
          <cell r="CQ243">
            <v>4.85030879882363</v>
          </cell>
          <cell r="CR243">
            <v>4.68889444557308</v>
          </cell>
          <cell r="CS243">
            <v>4.8481980982448</v>
          </cell>
          <cell r="CT243">
            <v>4.86175198583932</v>
          </cell>
          <cell r="CU243">
            <v>4.91048790742063</v>
          </cell>
          <cell r="CV243">
            <v>4.75033350844914</v>
          </cell>
          <cell r="CW243">
            <v>4.8331532839459</v>
          </cell>
          <cell r="CX243">
            <v>4.92159114329466</v>
          </cell>
          <cell r="CY243">
            <v>4.76850751729806</v>
          </cell>
          <cell r="CZ243">
            <v>4.8830067174169</v>
          </cell>
          <cell r="DA243">
            <v>4.88921313664749</v>
          </cell>
        </row>
        <row r="244">
          <cell r="A244">
            <v>5740.09020324852</v>
          </cell>
          <cell r="B244">
            <v>5350.33157489046</v>
          </cell>
          <cell r="C244">
            <v>5865.97322953226</v>
          </cell>
          <cell r="D244">
            <v>5015.1654042258</v>
          </cell>
          <cell r="E244">
            <v>5389.47331979985</v>
          </cell>
          <cell r="F244">
            <v>5551.75826003795</v>
          </cell>
          <cell r="G244">
            <v>6219.31145800715</v>
          </cell>
          <cell r="H244">
            <v>7000.34626184695</v>
          </cell>
          <cell r="I244">
            <v>6389.11839439962</v>
          </cell>
          <cell r="J244">
            <v>6582.34382814435</v>
          </cell>
          <cell r="K244">
            <v>6523.65287391355</v>
          </cell>
          <cell r="L244">
            <v>7614.51852124577</v>
          </cell>
          <cell r="M244">
            <v>7608.9098943733</v>
          </cell>
          <cell r="N244">
            <v>7951.11882725639</v>
          </cell>
          <cell r="O244">
            <v>8729.49120787455</v>
          </cell>
        </row>
        <row r="244">
          <cell r="Z244">
            <v>6573.87274581158</v>
          </cell>
          <cell r="AA244">
            <v>6127.49933813275</v>
          </cell>
          <cell r="AB244">
            <v>7223.70003974322</v>
          </cell>
          <cell r="AC244">
            <v>6175.96588191616</v>
          </cell>
          <cell r="AD244">
            <v>6636.91038316204</v>
          </cell>
          <cell r="AE244">
            <v>5551.75826003795</v>
          </cell>
          <cell r="AF244">
            <v>6219.31145800715</v>
          </cell>
          <cell r="AG244">
            <v>7000.34626184695</v>
          </cell>
          <cell r="AH244">
            <v>6389.11839439962</v>
          </cell>
          <cell r="AI244">
            <v>6582.34382814435</v>
          </cell>
          <cell r="AJ244">
            <v>6523.65287391355</v>
          </cell>
          <cell r="AK244">
            <v>7614.51852124577</v>
          </cell>
          <cell r="AL244">
            <v>7608.9098943733</v>
          </cell>
          <cell r="AM244">
            <v>7951.11882725639</v>
          </cell>
          <cell r="AN244">
            <v>8729.49120787455</v>
          </cell>
        </row>
        <row r="244"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4">
          <cell r="BX244">
            <v>3.68011749744794</v>
          </cell>
          <cell r="BY244">
            <v>3.46296306017</v>
          </cell>
          <cell r="BZ244">
            <v>4.0955997805717</v>
          </cell>
          <cell r="CA244">
            <v>3.46267527940927</v>
          </cell>
          <cell r="CB244">
            <v>3.66851482329169</v>
          </cell>
          <cell r="CC244">
            <v>3.06457430177254</v>
          </cell>
          <cell r="CD244">
            <v>3.48395503933706</v>
          </cell>
          <cell r="CE244">
            <v>3.98789036981373</v>
          </cell>
          <cell r="CF244">
            <v>3.58226212079804</v>
          </cell>
          <cell r="CG244">
            <v>3.62584978822142</v>
          </cell>
          <cell r="CH244">
            <v>3.6917944194244</v>
          </cell>
          <cell r="CI244">
            <v>4.2034566558497</v>
          </cell>
          <cell r="CJ244">
            <v>4.19511343755948</v>
          </cell>
          <cell r="CK244">
            <v>4.6164586570599</v>
          </cell>
          <cell r="CL244">
            <v>5.04282082625753</v>
          </cell>
          <cell r="CM244">
            <v>4.89403131149681</v>
          </cell>
          <cell r="CN244">
            <v>4.84777605993801</v>
          </cell>
          <cell r="CO244">
            <v>4.83224926099408</v>
          </cell>
          <cell r="CP244">
            <v>4.88652648766123</v>
          </cell>
          <cell r="CQ244">
            <v>4.95658788205103</v>
          </cell>
          <cell r="CR244">
            <v>4.96326572798255</v>
          </cell>
          <cell r="CS244">
            <v>4.89076617855393</v>
          </cell>
          <cell r="CT244">
            <v>4.80931747761938</v>
          </cell>
          <cell r="CU244">
            <v>4.88641907459291</v>
          </cell>
          <cell r="CV244">
            <v>4.97368058815555</v>
          </cell>
          <cell r="CW244">
            <v>4.84128300273896</v>
          </cell>
          <cell r="CX244">
            <v>4.96298553470834</v>
          </cell>
          <cell r="CY244">
            <v>4.96919303566258</v>
          </cell>
          <cell r="CZ244">
            <v>4.71874413185719</v>
          </cell>
          <cell r="DA244">
            <v>4.74266587930683</v>
          </cell>
        </row>
        <row r="245">
          <cell r="A245">
            <v>5934.14765410311</v>
          </cell>
          <cell r="B245">
            <v>5564.74790624935</v>
          </cell>
          <cell r="C245">
            <v>5375.96358203387</v>
          </cell>
          <cell r="D245">
            <v>4746.25867937974</v>
          </cell>
          <cell r="E245">
            <v>5127.24478058841</v>
          </cell>
          <cell r="F245">
            <v>6413.3294613966</v>
          </cell>
          <cell r="G245">
            <v>7750.74403268932</v>
          </cell>
          <cell r="H245">
            <v>6075.89478872711</v>
          </cell>
          <cell r="I245">
            <v>5922.10111009974</v>
          </cell>
          <cell r="J245">
            <v>6370.33104152491</v>
          </cell>
          <cell r="K245">
            <v>6625.18289530551</v>
          </cell>
          <cell r="L245">
            <v>7089.66409138215</v>
          </cell>
          <cell r="M245">
            <v>6572.47719696483</v>
          </cell>
          <cell r="N245">
            <v>6543.49807445774</v>
          </cell>
          <cell r="O245">
            <v>8206.84055411839</v>
          </cell>
        </row>
        <row r="245">
          <cell r="Z245">
            <v>6796.11820574751</v>
          </cell>
          <cell r="AA245">
            <v>6373.0609281195</v>
          </cell>
          <cell r="AB245">
            <v>6620.27370764063</v>
          </cell>
          <cell r="AC245">
            <v>5844.81852700186</v>
          </cell>
          <cell r="AD245">
            <v>6313.98693380382</v>
          </cell>
          <cell r="AE245">
            <v>6413.3294613966</v>
          </cell>
          <cell r="AF245">
            <v>7750.74403268932</v>
          </cell>
          <cell r="AG245">
            <v>6075.89478872711</v>
          </cell>
          <cell r="AH245">
            <v>5922.10111009974</v>
          </cell>
          <cell r="AI245">
            <v>6370.33104152491</v>
          </cell>
          <cell r="AJ245">
            <v>6625.18289530551</v>
          </cell>
          <cell r="AK245">
            <v>7089.66409138215</v>
          </cell>
          <cell r="AL245">
            <v>6572.47719696483</v>
          </cell>
          <cell r="AM245">
            <v>6543.49807445774</v>
          </cell>
          <cell r="AN245">
            <v>8206.84055411839</v>
          </cell>
        </row>
        <row r="245"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5">
          <cell r="BX245">
            <v>3.92683555235276</v>
          </cell>
          <cell r="BY245">
            <v>3.54491012294729</v>
          </cell>
          <cell r="BZ245">
            <v>3.67797561601127</v>
          </cell>
          <cell r="CA245">
            <v>3.3070548553678</v>
          </cell>
          <cell r="CB245">
            <v>3.61228011195826</v>
          </cell>
          <cell r="CC245">
            <v>3.61774114227213</v>
          </cell>
          <cell r="CD245">
            <v>4.35399815757436</v>
          </cell>
          <cell r="CE245">
            <v>3.4997402641648</v>
          </cell>
          <cell r="CF245">
            <v>3.30532873440193</v>
          </cell>
          <cell r="CG245">
            <v>3.44833965730015</v>
          </cell>
          <cell r="CH245">
            <v>3.73643728990233</v>
          </cell>
          <cell r="CI245">
            <v>3.94806487391138</v>
          </cell>
          <cell r="CJ245">
            <v>3.7036457617789</v>
          </cell>
          <cell r="CK245">
            <v>3.72834755963709</v>
          </cell>
          <cell r="CL245">
            <v>4.62786337890995</v>
          </cell>
          <cell r="CM245">
            <v>4.74160470570227</v>
          </cell>
          <cell r="CN245">
            <v>4.92549607560732</v>
          </cell>
          <cell r="CO245">
            <v>4.93144546863174</v>
          </cell>
          <cell r="CP245">
            <v>4.84213360351405</v>
          </cell>
          <cell r="CQ245">
            <v>4.78882971503857</v>
          </cell>
          <cell r="CR245">
            <v>4.85683329919691</v>
          </cell>
          <cell r="CS245">
            <v>4.87710706103813</v>
          </cell>
          <cell r="CT245">
            <v>4.75643500257743</v>
          </cell>
          <cell r="CU245">
            <v>4.90872038818681</v>
          </cell>
          <cell r="CV245">
            <v>5.06126527317415</v>
          </cell>
          <cell r="CW245">
            <v>4.85788589670405</v>
          </cell>
          <cell r="CX245">
            <v>4.91981207426822</v>
          </cell>
          <cell r="CY245">
            <v>4.86190850832092</v>
          </cell>
          <cell r="CZ245">
            <v>4.80840149638859</v>
          </cell>
          <cell r="DA245">
            <v>4.85850441724006</v>
          </cell>
        </row>
        <row r="246">
          <cell r="A246">
            <v>5998.74396111454</v>
          </cell>
          <cell r="B246">
            <v>5703.58717263283</v>
          </cell>
          <cell r="C246">
            <v>5237.73426940793</v>
          </cell>
          <cell r="D246">
            <v>5434.20365553262</v>
          </cell>
          <cell r="E246">
            <v>4652.76755715803</v>
          </cell>
          <cell r="F246">
            <v>5100.43095787399</v>
          </cell>
          <cell r="G246">
            <v>5944.88585728441</v>
          </cell>
          <cell r="H246">
            <v>6263.99494627936</v>
          </cell>
          <cell r="I246">
            <v>7483.82684967958</v>
          </cell>
          <cell r="J246">
            <v>6194.32187438538</v>
          </cell>
          <cell r="K246">
            <v>7101.21333519706</v>
          </cell>
          <cell r="L246">
            <v>8330.95821897073</v>
          </cell>
          <cell r="M246">
            <v>5829.56491515599</v>
          </cell>
          <cell r="N246">
            <v>7642.53149104393</v>
          </cell>
          <cell r="O246">
            <v>8189.37249614886</v>
          </cell>
        </row>
        <row r="246">
          <cell r="Z246">
            <v>6870.09751393019</v>
          </cell>
          <cell r="AA246">
            <v>6532.06743098079</v>
          </cell>
          <cell r="AB246">
            <v>6450.05010585489</v>
          </cell>
          <cell r="AC246">
            <v>6691.99391582867</v>
          </cell>
          <cell r="AD246">
            <v>5729.68813058126</v>
          </cell>
          <cell r="AE246">
            <v>5100.43095787399</v>
          </cell>
          <cell r="AF246">
            <v>5944.88585728441</v>
          </cell>
          <cell r="AG246">
            <v>6263.99494627936</v>
          </cell>
          <cell r="AH246">
            <v>7483.82684967958</v>
          </cell>
          <cell r="AI246">
            <v>6194.32187438538</v>
          </cell>
          <cell r="AJ246">
            <v>7101.21333519706</v>
          </cell>
          <cell r="AK246">
            <v>8330.95821897073</v>
          </cell>
          <cell r="AL246">
            <v>5829.56491515599</v>
          </cell>
          <cell r="AM246">
            <v>7642.53149104393</v>
          </cell>
          <cell r="AN246">
            <v>8189.37249614886</v>
          </cell>
        </row>
        <row r="246"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6">
          <cell r="BX246">
            <v>3.87449862112668</v>
          </cell>
          <cell r="BY246">
            <v>3.81586381453667</v>
          </cell>
          <cell r="BZ246">
            <v>3.66932848774698</v>
          </cell>
          <cell r="CA246">
            <v>3.73298209191497</v>
          </cell>
          <cell r="CB246">
            <v>3.20214884527235</v>
          </cell>
          <cell r="CC246">
            <v>2.89806088242908</v>
          </cell>
          <cell r="CD246">
            <v>3.40374639991785</v>
          </cell>
          <cell r="CE246">
            <v>3.65347895307229</v>
          </cell>
          <cell r="CF246">
            <v>4.12123102592314</v>
          </cell>
          <cell r="CG246">
            <v>3.50612027266163</v>
          </cell>
          <cell r="CH246">
            <v>3.8395653855202</v>
          </cell>
          <cell r="CI246">
            <v>4.63217435778456</v>
          </cell>
          <cell r="CJ246">
            <v>3.33149566989633</v>
          </cell>
          <cell r="CK246">
            <v>4.20543094820143</v>
          </cell>
          <cell r="CL246">
            <v>4.71275232147322</v>
          </cell>
          <cell r="CM246">
            <v>4.8579666197425</v>
          </cell>
          <cell r="CN246">
            <v>4.68991453133004</v>
          </cell>
          <cell r="CO246">
            <v>4.81596842911102</v>
          </cell>
          <cell r="CP246">
            <v>4.91141651766529</v>
          </cell>
          <cell r="CQ246">
            <v>4.90226296738168</v>
          </cell>
          <cell r="CR246">
            <v>4.82177014670502</v>
          </cell>
          <cell r="CS246">
            <v>4.78512691588923</v>
          </cell>
          <cell r="CT246">
            <v>4.69733922385809</v>
          </cell>
          <cell r="CU246">
            <v>4.97512395583522</v>
          </cell>
          <cell r="CV246">
            <v>4.84032022336948</v>
          </cell>
          <cell r="CW246">
            <v>5.06707844432346</v>
          </cell>
          <cell r="CX246">
            <v>4.92739290508693</v>
          </cell>
          <cell r="CY246">
            <v>4.79406618197759</v>
          </cell>
          <cell r="CZ246">
            <v>4.9789053010539</v>
          </cell>
          <cell r="DA246">
            <v>4.76083516494594</v>
          </cell>
        </row>
        <row r="247">
          <cell r="A247">
            <v>6039.47302233355</v>
          </cell>
          <cell r="B247">
            <v>6426.02672210962</v>
          </cell>
          <cell r="C247">
            <v>5683.50138261033</v>
          </cell>
          <cell r="D247">
            <v>4602.55173702439</v>
          </cell>
          <cell r="E247">
            <v>4869.93290609966</v>
          </cell>
          <cell r="F247">
            <v>6582.93941992057</v>
          </cell>
          <cell r="G247">
            <v>6836.72004926587</v>
          </cell>
          <cell r="H247">
            <v>6880.76029787256</v>
          </cell>
          <cell r="I247">
            <v>6167.77060520226</v>
          </cell>
          <cell r="J247">
            <v>6882.40980842977</v>
          </cell>
          <cell r="K247">
            <v>7596.69856515469</v>
          </cell>
          <cell r="L247">
            <v>9172.49533243008</v>
          </cell>
          <cell r="M247">
            <v>7723.53557997193</v>
          </cell>
          <cell r="N247">
            <v>6706.22063786608</v>
          </cell>
          <cell r="O247">
            <v>7780.00961127836</v>
          </cell>
        </row>
        <row r="247">
          <cell r="Z247">
            <v>6916.74271566563</v>
          </cell>
          <cell r="AA247">
            <v>7359.44565965637</v>
          </cell>
          <cell r="AB247">
            <v>6998.99361230406</v>
          </cell>
          <cell r="AC247">
            <v>5667.8494539114</v>
          </cell>
          <cell r="AD247">
            <v>5997.11815086889</v>
          </cell>
          <cell r="AE247">
            <v>6582.93941992057</v>
          </cell>
          <cell r="AF247">
            <v>6836.72004926587</v>
          </cell>
          <cell r="AG247">
            <v>6880.76029787256</v>
          </cell>
          <cell r="AH247">
            <v>6167.77060520226</v>
          </cell>
          <cell r="AI247">
            <v>6882.40980842977</v>
          </cell>
          <cell r="AJ247">
            <v>7596.69856515469</v>
          </cell>
          <cell r="AK247">
            <v>9172.49533243008</v>
          </cell>
          <cell r="AL247">
            <v>7723.53557997193</v>
          </cell>
          <cell r="AM247">
            <v>6706.22063786608</v>
          </cell>
          <cell r="AN247">
            <v>7780.00961127836</v>
          </cell>
        </row>
        <row r="247"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7">
          <cell r="BX247">
            <v>4.07738790433164</v>
          </cell>
          <cell r="BY247">
            <v>4.10843753093424</v>
          </cell>
          <cell r="BZ247">
            <v>3.99046696783</v>
          </cell>
          <cell r="CA247">
            <v>3.3301553992115</v>
          </cell>
          <cell r="CB247">
            <v>3.44816797934694</v>
          </cell>
          <cell r="CC247">
            <v>3.72036729810567</v>
          </cell>
          <cell r="CD247">
            <v>3.94933889020707</v>
          </cell>
          <cell r="CE247">
            <v>3.87862374399181</v>
          </cell>
          <cell r="CF247">
            <v>3.49763119969278</v>
          </cell>
          <cell r="CG247">
            <v>3.80488484164387</v>
          </cell>
          <cell r="CH247">
            <v>4.23992859915384</v>
          </cell>
          <cell r="CI247">
            <v>5.14348776453878</v>
          </cell>
          <cell r="CJ247">
            <v>4.38216162154776</v>
          </cell>
          <cell r="CK247">
            <v>3.77142010784445</v>
          </cell>
          <cell r="CL247">
            <v>4.40140210882276</v>
          </cell>
          <cell r="CM247">
            <v>4.64757842215303</v>
          </cell>
          <cell r="CN247">
            <v>4.90767224015487</v>
          </cell>
          <cell r="CO247">
            <v>4.80528347178477</v>
          </cell>
          <cell r="CP247">
            <v>4.66295196672418</v>
          </cell>
          <cell r="CQ247">
            <v>4.76498267651794</v>
          </cell>
          <cell r="CR247">
            <v>4.84776072371109</v>
          </cell>
          <cell r="CS247">
            <v>4.74275325104356</v>
          </cell>
          <cell r="CT247">
            <v>4.8603317363704</v>
          </cell>
          <cell r="CU247">
            <v>4.83127027788769</v>
          </cell>
          <cell r="CV247">
            <v>4.95571300266284</v>
          </cell>
          <cell r="CW247">
            <v>4.90877907363802</v>
          </cell>
          <cell r="CX247">
            <v>4.88581393576855</v>
          </cell>
          <cell r="CY247">
            <v>4.82875194468618</v>
          </cell>
          <cell r="CZ247">
            <v>4.87169466716652</v>
          </cell>
          <cell r="DA247">
            <v>4.84279652220217</v>
          </cell>
        </row>
        <row r="248">
          <cell r="A248">
            <v>7140.5981494147</v>
          </cell>
          <cell r="B248">
            <v>5350.87907101194</v>
          </cell>
          <cell r="C248">
            <v>5012.9084176679</v>
          </cell>
          <cell r="D248">
            <v>5145.70020686327</v>
          </cell>
          <cell r="E248">
            <v>4920.2145529984</v>
          </cell>
          <cell r="F248">
            <v>5658.55157458865</v>
          </cell>
          <cell r="G248">
            <v>6695.97181355675</v>
          </cell>
          <cell r="H248">
            <v>6033.7861975927</v>
          </cell>
          <cell r="I248">
            <v>6277.87246642487</v>
          </cell>
          <cell r="J248">
            <v>6906.67053243868</v>
          </cell>
          <cell r="K248">
            <v>7442.2849163857</v>
          </cell>
          <cell r="L248">
            <v>7367.58536792655</v>
          </cell>
          <cell r="M248">
            <v>6430.54058325078</v>
          </cell>
          <cell r="N248">
            <v>6646.86649905188</v>
          </cell>
          <cell r="O248">
            <v>7872.17543840839</v>
          </cell>
        </row>
        <row r="248">
          <cell r="Z248">
            <v>8177.81287420608</v>
          </cell>
          <cell r="AA248">
            <v>6128.12636135085</v>
          </cell>
          <cell r="AB248">
            <v>6173.18649761792</v>
          </cell>
          <cell r="AC248">
            <v>6336.71401732409</v>
          </cell>
          <cell r="AD248">
            <v>6059.0378904395</v>
          </cell>
          <cell r="AE248">
            <v>5658.55157458865</v>
          </cell>
          <cell r="AF248">
            <v>6695.97181355675</v>
          </cell>
          <cell r="AG248">
            <v>6033.7861975927</v>
          </cell>
          <cell r="AH248">
            <v>6277.87246642487</v>
          </cell>
          <cell r="AI248">
            <v>6906.67053243868</v>
          </cell>
          <cell r="AJ248">
            <v>7442.2849163857</v>
          </cell>
          <cell r="AK248">
            <v>7367.58536792655</v>
          </cell>
          <cell r="AL248">
            <v>6430.54058325078</v>
          </cell>
          <cell r="AM248">
            <v>6646.86649905188</v>
          </cell>
          <cell r="AN248">
            <v>7872.17543840839</v>
          </cell>
        </row>
        <row r="248"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8">
          <cell r="BX248">
            <v>4.53630851100686</v>
          </cell>
          <cell r="BY248">
            <v>3.44213847316009</v>
          </cell>
          <cell r="BZ248">
            <v>3.50470495125065</v>
          </cell>
          <cell r="CA248">
            <v>3.5216661624731</v>
          </cell>
          <cell r="CB248">
            <v>3.29450204497745</v>
          </cell>
          <cell r="CC248">
            <v>3.15559326651881</v>
          </cell>
          <cell r="CD248">
            <v>3.7817755655836</v>
          </cell>
          <cell r="CE248">
            <v>3.39212412659274</v>
          </cell>
          <cell r="CF248">
            <v>3.56582842614022</v>
          </cell>
          <cell r="CG248">
            <v>3.79914887424275</v>
          </cell>
          <cell r="CH248">
            <v>4.12922119464679</v>
          </cell>
          <cell r="CI248">
            <v>4.31493040490211</v>
          </cell>
          <cell r="CJ248">
            <v>3.63752971052071</v>
          </cell>
          <cell r="CK248">
            <v>3.79892611259312</v>
          </cell>
          <cell r="CL248">
            <v>4.37415437983941</v>
          </cell>
          <cell r="CM248">
            <v>4.93903065108636</v>
          </cell>
          <cell r="CN248">
            <v>4.87760368221286</v>
          </cell>
          <cell r="CO248">
            <v>4.82575279652737</v>
          </cell>
          <cell r="CP248">
            <v>4.92972914537821</v>
          </cell>
          <cell r="CQ248">
            <v>5.03872924733211</v>
          </cell>
          <cell r="CR248">
            <v>4.91282612076706</v>
          </cell>
          <cell r="CS248">
            <v>4.85092992383562</v>
          </cell>
          <cell r="CT248">
            <v>4.87332434556272</v>
          </cell>
          <cell r="CU248">
            <v>4.82346555623888</v>
          </cell>
          <cell r="CV248">
            <v>4.98069058274312</v>
          </cell>
          <cell r="CW248">
            <v>4.93793398986757</v>
          </cell>
          <cell r="CX248">
            <v>4.67798168161591</v>
          </cell>
          <cell r="CY248">
            <v>4.84337470982321</v>
          </cell>
          <cell r="CZ248">
            <v>4.79361603999635</v>
          </cell>
          <cell r="DA248">
            <v>4.93069107031306</v>
          </cell>
        </row>
        <row r="249">
          <cell r="A249">
            <v>5642.22555441737</v>
          </cell>
          <cell r="B249">
            <v>6292.5622669416</v>
          </cell>
          <cell r="C249">
            <v>5662.38196312718</v>
          </cell>
          <cell r="D249">
            <v>4993.47814593227</v>
          </cell>
          <cell r="E249">
            <v>5361.93889491515</v>
          </cell>
          <cell r="F249">
            <v>6809.85244514386</v>
          </cell>
          <cell r="G249">
            <v>6313.5079369495</v>
          </cell>
          <cell r="H249">
            <v>6901.94770345469</v>
          </cell>
          <cell r="I249">
            <v>5823.28332677287</v>
          </cell>
          <cell r="J249">
            <v>5801.23103925195</v>
          </cell>
          <cell r="K249">
            <v>6298.9967436944</v>
          </cell>
          <cell r="L249">
            <v>7533.50552467222</v>
          </cell>
          <cell r="M249">
            <v>7689.83405916247</v>
          </cell>
          <cell r="N249">
            <v>7407.12191719507</v>
          </cell>
          <cell r="O249">
            <v>6803.2421668662</v>
          </cell>
        </row>
        <row r="249">
          <cell r="Z249">
            <v>6461.79266954982</v>
          </cell>
          <cell r="AA249">
            <v>7206.59469158847</v>
          </cell>
          <cell r="AB249">
            <v>6972.98593286364</v>
          </cell>
          <cell r="AC249">
            <v>6149.25893279334</v>
          </cell>
          <cell r="AD249">
            <v>6603.00289358597</v>
          </cell>
          <cell r="AE249">
            <v>6809.85244514386</v>
          </cell>
          <cell r="AF249">
            <v>6313.5079369495</v>
          </cell>
          <cell r="AG249">
            <v>6901.94770345469</v>
          </cell>
          <cell r="AH249">
            <v>5823.28332677287</v>
          </cell>
          <cell r="AI249">
            <v>5801.23103925195</v>
          </cell>
          <cell r="AJ249">
            <v>6298.9967436944</v>
          </cell>
          <cell r="AK249">
            <v>7533.50552467222</v>
          </cell>
          <cell r="AL249">
            <v>7689.83405916247</v>
          </cell>
          <cell r="AM249">
            <v>7407.12191719507</v>
          </cell>
          <cell r="AN249">
            <v>6803.2421668662</v>
          </cell>
        </row>
        <row r="249"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49">
          <cell r="BX249">
            <v>3.71550242524038</v>
          </cell>
          <cell r="BY249">
            <v>4.00320651891761</v>
          </cell>
          <cell r="BZ249">
            <v>4.0861385490213</v>
          </cell>
          <cell r="CA249">
            <v>3.43372281658831</v>
          </cell>
          <cell r="CB249">
            <v>3.78255879698788</v>
          </cell>
          <cell r="CC249">
            <v>3.86590248041142</v>
          </cell>
          <cell r="CD249">
            <v>3.56218402614329</v>
          </cell>
          <cell r="CE249">
            <v>3.73971730711033</v>
          </cell>
          <cell r="CF249">
            <v>3.27318062414173</v>
          </cell>
          <cell r="CG249">
            <v>3.26431933192249</v>
          </cell>
          <cell r="CH249">
            <v>3.49583854942524</v>
          </cell>
          <cell r="CI249">
            <v>4.19186535523443</v>
          </cell>
          <cell r="CJ249">
            <v>4.34763359170783</v>
          </cell>
          <cell r="CK249">
            <v>4.15901577690259</v>
          </cell>
          <cell r="CL249">
            <v>3.78911002531628</v>
          </cell>
          <cell r="CM249">
            <v>4.76477728560898</v>
          </cell>
          <cell r="CN249">
            <v>4.93207006736847</v>
          </cell>
          <cell r="CO249">
            <v>4.67533609537475</v>
          </cell>
          <cell r="CP249">
            <v>4.9064195473175</v>
          </cell>
          <cell r="CQ249">
            <v>4.78258762320962</v>
          </cell>
          <cell r="CR249">
            <v>4.82607362219597</v>
          </cell>
          <cell r="CS249">
            <v>4.85580809191578</v>
          </cell>
          <cell r="CT249">
            <v>5.05638373439003</v>
          </cell>
          <cell r="CU249">
            <v>4.87421952140253</v>
          </cell>
          <cell r="CV249">
            <v>4.86894266555195</v>
          </cell>
          <cell r="CW249">
            <v>4.93659105853945</v>
          </cell>
          <cell r="CX249">
            <v>4.92376052530229</v>
          </cell>
          <cell r="CY249">
            <v>4.84586340450494</v>
          </cell>
          <cell r="CZ249">
            <v>4.87939594202682</v>
          </cell>
          <cell r="DA249">
            <v>4.91910224583517</v>
          </cell>
        </row>
        <row r="250">
          <cell r="A250">
            <v>6740.98458925875</v>
          </cell>
          <cell r="B250">
            <v>5413.59252072351</v>
          </cell>
          <cell r="C250">
            <v>4864.96832520002</v>
          </cell>
          <cell r="D250">
            <v>4876.71963702504</v>
          </cell>
          <cell r="E250">
            <v>5143.12436335137</v>
          </cell>
          <cell r="F250">
            <v>6006.67010471683</v>
          </cell>
          <cell r="G250">
            <v>5938.94421133537</v>
          </cell>
          <cell r="H250">
            <v>6525.16098982634</v>
          </cell>
          <cell r="I250">
            <v>6831.04201699398</v>
          </cell>
          <cell r="J250">
            <v>6784.77669395227</v>
          </cell>
          <cell r="K250">
            <v>6450.2693565209</v>
          </cell>
          <cell r="L250">
            <v>6494.26979308032</v>
          </cell>
          <cell r="M250">
            <v>7508.1896872349</v>
          </cell>
          <cell r="N250">
            <v>6460.15882241369</v>
          </cell>
          <cell r="O250">
            <v>7305.62372404678</v>
          </cell>
        </row>
        <row r="250">
          <cell r="Z250">
            <v>7720.15304675611</v>
          </cell>
          <cell r="AA250">
            <v>6199.94931591372</v>
          </cell>
          <cell r="AB250">
            <v>5991.00447768309</v>
          </cell>
          <cell r="AC250">
            <v>6005.47572539865</v>
          </cell>
          <cell r="AD250">
            <v>6333.54197405843</v>
          </cell>
          <cell r="AE250">
            <v>6006.67010471683</v>
          </cell>
          <cell r="AF250">
            <v>5938.94421133537</v>
          </cell>
          <cell r="AG250">
            <v>6525.16098982634</v>
          </cell>
          <cell r="AH250">
            <v>6831.04201699398</v>
          </cell>
          <cell r="AI250">
            <v>6784.77669395227</v>
          </cell>
          <cell r="AJ250">
            <v>6450.2693565209</v>
          </cell>
          <cell r="AK250">
            <v>6494.26979308032</v>
          </cell>
          <cell r="AL250">
            <v>7508.1896872349</v>
          </cell>
          <cell r="AM250">
            <v>6460.15882241369</v>
          </cell>
          <cell r="AN250">
            <v>7305.62372404678</v>
          </cell>
        </row>
        <row r="250"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0">
          <cell r="BX250">
            <v>4.23632777454005</v>
          </cell>
          <cell r="BY250">
            <v>3.49646779905431</v>
          </cell>
          <cell r="BZ250">
            <v>3.395233364665</v>
          </cell>
          <cell r="CA250">
            <v>3.37698874094812</v>
          </cell>
          <cell r="CB250">
            <v>3.56791777795978</v>
          </cell>
          <cell r="CC250">
            <v>3.33596516510978</v>
          </cell>
          <cell r="CD250">
            <v>3.3573492493395</v>
          </cell>
          <cell r="CE250">
            <v>3.73575843104275</v>
          </cell>
          <cell r="CF250">
            <v>3.92240867944555</v>
          </cell>
          <cell r="CG250">
            <v>3.7616007132306</v>
          </cell>
          <cell r="CH250">
            <v>3.60742324802865</v>
          </cell>
          <cell r="CI250">
            <v>3.67894608061875</v>
          </cell>
          <cell r="CJ250">
            <v>4.27145141508596</v>
          </cell>
          <cell r="CK250">
            <v>3.73521212664943</v>
          </cell>
          <cell r="CL250">
            <v>4.07063321897432</v>
          </cell>
          <cell r="CM250">
            <v>4.99279219252208</v>
          </cell>
          <cell r="CN250">
            <v>4.85809207622243</v>
          </cell>
          <cell r="CO250">
            <v>4.83433953865536</v>
          </cell>
          <cell r="CP250">
            <v>4.87219810722783</v>
          </cell>
          <cell r="CQ250">
            <v>4.86338836032911</v>
          </cell>
          <cell r="CR250">
            <v>4.93309420493909</v>
          </cell>
          <cell r="CS250">
            <v>4.84640674015575</v>
          </cell>
          <cell r="CT250">
            <v>4.78541472281293</v>
          </cell>
          <cell r="CU250">
            <v>4.77134973371723</v>
          </cell>
          <cell r="CV250">
            <v>4.94162743885035</v>
          </cell>
          <cell r="CW250">
            <v>4.89877944026681</v>
          </cell>
          <cell r="CX250">
            <v>4.8363089839168</v>
          </cell>
          <cell r="CY250">
            <v>4.81578290510398</v>
          </cell>
          <cell r="CZ250">
            <v>4.73843644397333</v>
          </cell>
          <cell r="DA250">
            <v>4.91702553053531</v>
          </cell>
        </row>
        <row r="251">
          <cell r="A251">
            <v>6705.96248324026</v>
          </cell>
          <cell r="B251">
            <v>4609.54864043575</v>
          </cell>
          <cell r="C251">
            <v>5408.7814665247</v>
          </cell>
          <cell r="D251">
            <v>4975.02192877138</v>
          </cell>
          <cell r="E251">
            <v>5094.03387313555</v>
          </cell>
          <cell r="F251">
            <v>5110.56536277966</v>
          </cell>
          <cell r="G251">
            <v>5478.0800291604</v>
          </cell>
          <cell r="H251">
            <v>6365.42191294575</v>
          </cell>
          <cell r="I251">
            <v>6846.90007419718</v>
          </cell>
          <cell r="J251">
            <v>6534.14630916068</v>
          </cell>
          <cell r="K251">
            <v>7154.34357021022</v>
          </cell>
          <cell r="L251">
            <v>6431.82088612095</v>
          </cell>
          <cell r="M251">
            <v>6684.95665364331</v>
          </cell>
          <cell r="N251">
            <v>7577.57543405984</v>
          </cell>
          <cell r="O251">
            <v>6987.63491390737</v>
          </cell>
        </row>
        <row r="251">
          <cell r="Z251">
            <v>7680.0437697058</v>
          </cell>
          <cell r="AA251">
            <v>5279.11323775088</v>
          </cell>
          <cell r="AB251">
            <v>6660.68755615722</v>
          </cell>
          <cell r="AC251">
            <v>6126.53087533011</v>
          </cell>
          <cell r="AD251">
            <v>6273.0890939911</v>
          </cell>
          <cell r="AE251">
            <v>5110.56536277966</v>
          </cell>
          <cell r="AF251">
            <v>5478.0800291604</v>
          </cell>
          <cell r="AG251">
            <v>6365.42191294575</v>
          </cell>
          <cell r="AH251">
            <v>6846.90007419718</v>
          </cell>
          <cell r="AI251">
            <v>6534.14630916068</v>
          </cell>
          <cell r="AJ251">
            <v>7154.34357021022</v>
          </cell>
          <cell r="AK251">
            <v>6431.82088612095</v>
          </cell>
          <cell r="AL251">
            <v>6684.95665364331</v>
          </cell>
          <cell r="AM251">
            <v>7577.57543405984</v>
          </cell>
          <cell r="AN251">
            <v>6987.63491390737</v>
          </cell>
        </row>
        <row r="251"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1">
          <cell r="BX251">
            <v>4.39600986241158</v>
          </cell>
          <cell r="BY251">
            <v>3.04699670832884</v>
          </cell>
          <cell r="BZ251">
            <v>3.73614493484292</v>
          </cell>
          <cell r="CA251">
            <v>3.41517364139402</v>
          </cell>
          <cell r="CB251">
            <v>3.60730723697621</v>
          </cell>
          <cell r="CC251">
            <v>2.95119149353078</v>
          </cell>
          <cell r="CD251">
            <v>3.07429572572137</v>
          </cell>
          <cell r="CE251">
            <v>3.59589211834396</v>
          </cell>
          <cell r="CF251">
            <v>3.84668980162402</v>
          </cell>
          <cell r="CG251">
            <v>3.6433727054731</v>
          </cell>
          <cell r="CH251">
            <v>3.95319839557556</v>
          </cell>
          <cell r="CI251">
            <v>3.67697096769933</v>
          </cell>
          <cell r="CJ251">
            <v>3.79964469161677</v>
          </cell>
          <cell r="CK251">
            <v>4.20982841555527</v>
          </cell>
          <cell r="CL251">
            <v>3.94199205598761</v>
          </cell>
          <cell r="CM251">
            <v>4.78643507771165</v>
          </cell>
          <cell r="CN251">
            <v>4.74674747744512</v>
          </cell>
          <cell r="CO251">
            <v>4.88430170033867</v>
          </cell>
          <cell r="CP251">
            <v>4.91483533760919</v>
          </cell>
          <cell r="CQ251">
            <v>4.76436974561551</v>
          </cell>
          <cell r="CR251">
            <v>4.74437154275306</v>
          </cell>
          <cell r="CS251">
            <v>4.88191110259382</v>
          </cell>
          <cell r="CT251">
            <v>4.84984296422492</v>
          </cell>
          <cell r="CU251">
            <v>4.8765643469215</v>
          </cell>
          <cell r="CV251">
            <v>4.91351617229198</v>
          </cell>
          <cell r="CW251">
            <v>4.95824882206384</v>
          </cell>
          <cell r="CX251">
            <v>4.79237590942649</v>
          </cell>
          <cell r="CY251">
            <v>4.82017431167123</v>
          </cell>
          <cell r="CZ251">
            <v>4.93143154351614</v>
          </cell>
          <cell r="DA251">
            <v>4.85647991464193</v>
          </cell>
        </row>
        <row r="252">
          <cell r="A252">
            <v>6580.42616412369</v>
          </cell>
          <cell r="B252">
            <v>5880.46120379689</v>
          </cell>
          <cell r="C252">
            <v>4944.89681542681</v>
          </cell>
          <cell r="D252">
            <v>4874.43228950822</v>
          </cell>
          <cell r="E252">
            <v>4831.42767514224</v>
          </cell>
          <cell r="F252">
            <v>6310.63719706772</v>
          </cell>
          <cell r="G252">
            <v>6350.68227422935</v>
          </cell>
          <cell r="H252">
            <v>7026.01885468676</v>
          </cell>
          <cell r="I252">
            <v>6489.95634927995</v>
          </cell>
          <cell r="J252">
            <v>6636.61987237815</v>
          </cell>
          <cell r="K252">
            <v>6527.70961368431</v>
          </cell>
          <cell r="L252">
            <v>6164.91825203769</v>
          </cell>
          <cell r="M252">
            <v>6847.94514880797</v>
          </cell>
          <cell r="N252">
            <v>6755.82779484916</v>
          </cell>
          <cell r="O252">
            <v>6327.32927652848</v>
          </cell>
        </row>
        <row r="252">
          <cell r="Z252">
            <v>7536.27254701964</v>
          </cell>
          <cell r="AA252">
            <v>6734.63347641561</v>
          </cell>
          <cell r="AB252">
            <v>6089.43306155747</v>
          </cell>
          <cell r="AC252">
            <v>6002.65895285272</v>
          </cell>
          <cell r="AD252">
            <v>5949.70057368033</v>
          </cell>
          <cell r="AE252">
            <v>6310.63719706772</v>
          </cell>
          <cell r="AF252">
            <v>6350.68227422935</v>
          </cell>
          <cell r="AG252">
            <v>7026.01885468676</v>
          </cell>
          <cell r="AH252">
            <v>6489.95634927995</v>
          </cell>
          <cell r="AI252">
            <v>6636.61987237815</v>
          </cell>
          <cell r="AJ252">
            <v>6527.70961368431</v>
          </cell>
          <cell r="AK252">
            <v>6164.91825203769</v>
          </cell>
          <cell r="AL252">
            <v>6847.94514880797</v>
          </cell>
          <cell r="AM252">
            <v>6755.82779484916</v>
          </cell>
          <cell r="AN252">
            <v>6327.32927652848</v>
          </cell>
        </row>
        <row r="252"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2">
          <cell r="BX252">
            <v>4.31847425070724</v>
          </cell>
          <cell r="BY252">
            <v>3.66485686810966</v>
          </cell>
          <cell r="BZ252">
            <v>3.46568769958179</v>
          </cell>
          <cell r="CA252">
            <v>3.46632604306341</v>
          </cell>
          <cell r="CB252">
            <v>3.35168274380103</v>
          </cell>
          <cell r="CC252">
            <v>3.61556412273236</v>
          </cell>
          <cell r="CD252">
            <v>3.52617081980714</v>
          </cell>
          <cell r="CE252">
            <v>3.99610239594093</v>
          </cell>
          <cell r="CF252">
            <v>3.50957522545074</v>
          </cell>
          <cell r="CG252">
            <v>3.74727030179748</v>
          </cell>
          <cell r="CH252">
            <v>3.57662666944778</v>
          </cell>
          <cell r="CI252">
            <v>3.52356255689538</v>
          </cell>
          <cell r="CJ252">
            <v>3.83750787477419</v>
          </cell>
          <cell r="CK252">
            <v>3.87395531388245</v>
          </cell>
          <cell r="CL252">
            <v>3.64619545835619</v>
          </cell>
          <cell r="CM252">
            <v>4.78116131947475</v>
          </cell>
          <cell r="CN252">
            <v>5.03458969458576</v>
          </cell>
          <cell r="CO252">
            <v>4.81387236733869</v>
          </cell>
          <cell r="CP252">
            <v>4.7444010639535</v>
          </cell>
          <cell r="CQ252">
            <v>4.8633927381941</v>
          </cell>
          <cell r="CR252">
            <v>4.78194173616308</v>
          </cell>
          <cell r="CS252">
            <v>4.93428435761039</v>
          </cell>
          <cell r="CT252">
            <v>4.81703540547957</v>
          </cell>
          <cell r="CU252">
            <v>5.06634027897516</v>
          </cell>
          <cell r="CV252">
            <v>4.85220406693763</v>
          </cell>
          <cell r="CW252">
            <v>5.00028031459696</v>
          </cell>
          <cell r="CX252">
            <v>4.79349712660304</v>
          </cell>
          <cell r="CY252">
            <v>4.88897851694493</v>
          </cell>
          <cell r="CZ252">
            <v>4.7778344731634</v>
          </cell>
          <cell r="DA252">
            <v>4.75431141879402</v>
          </cell>
        </row>
        <row r="253">
          <cell r="A253">
            <v>5677.94959497081</v>
          </cell>
          <cell r="B253">
            <v>5015.38176906358</v>
          </cell>
          <cell r="C253">
            <v>4926.52589472421</v>
          </cell>
          <cell r="D253">
            <v>5047.34708547073</v>
          </cell>
          <cell r="E253">
            <v>5163.33824644243</v>
          </cell>
          <cell r="F253">
            <v>6835.26188353964</v>
          </cell>
          <cell r="G253">
            <v>7101.33333149742</v>
          </cell>
          <cell r="H253">
            <v>7766.99387537327</v>
          </cell>
          <cell r="I253">
            <v>6024.22366249058</v>
          </cell>
          <cell r="J253">
            <v>6744.58054547301</v>
          </cell>
          <cell r="K253">
            <v>7441.25572210955</v>
          </cell>
          <cell r="L253">
            <v>6860.84002915779</v>
          </cell>
          <cell r="M253">
            <v>7233.11565955798</v>
          </cell>
          <cell r="N253">
            <v>8525.77011111683</v>
          </cell>
          <cell r="O253">
            <v>8620.02281358846</v>
          </cell>
        </row>
        <row r="253">
          <cell r="Z253">
            <v>6502.70584133789</v>
          </cell>
          <cell r="AA253">
            <v>5743.89606331068</v>
          </cell>
          <cell r="AB253">
            <v>6066.81004310567</v>
          </cell>
          <cell r="AC253">
            <v>6215.5962728149</v>
          </cell>
          <cell r="AD253">
            <v>6358.4345234061</v>
          </cell>
          <cell r="AE253">
            <v>6835.26188353964</v>
          </cell>
          <cell r="AF253">
            <v>7101.33333149742</v>
          </cell>
          <cell r="AG253">
            <v>7766.99387537327</v>
          </cell>
          <cell r="AH253">
            <v>6024.22366249058</v>
          </cell>
          <cell r="AI253">
            <v>6744.58054547301</v>
          </cell>
          <cell r="AJ253">
            <v>7441.25572210955</v>
          </cell>
          <cell r="AK253">
            <v>6860.84002915779</v>
          </cell>
          <cell r="AL253">
            <v>7233.11565955798</v>
          </cell>
          <cell r="AM253">
            <v>8525.77011111683</v>
          </cell>
          <cell r="AN253">
            <v>8620.02281358846</v>
          </cell>
        </row>
        <row r="253"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3">
          <cell r="BX253">
            <v>3.65086435404356</v>
          </cell>
          <cell r="BY253">
            <v>3.14496899180247</v>
          </cell>
          <cell r="BZ253">
            <v>3.31738871703145</v>
          </cell>
          <cell r="CA253">
            <v>3.48108813889622</v>
          </cell>
          <cell r="CB253">
            <v>3.66390751417617</v>
          </cell>
          <cell r="CC253">
            <v>3.78744829074838</v>
          </cell>
          <cell r="CD253">
            <v>4.08571620629687</v>
          </cell>
          <cell r="CE253">
            <v>4.36670416262056</v>
          </cell>
          <cell r="CF253">
            <v>3.44776442275386</v>
          </cell>
          <cell r="CG253">
            <v>3.77158472715253</v>
          </cell>
          <cell r="CH253">
            <v>4.2570117850589</v>
          </cell>
          <cell r="CI253">
            <v>3.86279065538795</v>
          </cell>
          <cell r="CJ253">
            <v>4.11349603261415</v>
          </cell>
          <cell r="CK253">
            <v>4.75392745950642</v>
          </cell>
          <cell r="CL253">
            <v>4.90988303350942</v>
          </cell>
          <cell r="CM253">
            <v>4.87983959806386</v>
          </cell>
          <cell r="CN253">
            <v>5.00377001628172</v>
          </cell>
          <cell r="CO253">
            <v>5.010385817326</v>
          </cell>
          <cell r="CP253">
            <v>4.89187007193215</v>
          </cell>
          <cell r="CQ253">
            <v>4.75458741517769</v>
          </cell>
          <cell r="CR253">
            <v>4.94442258978264</v>
          </cell>
          <cell r="CS253">
            <v>4.76188427564846</v>
          </cell>
          <cell r="CT253">
            <v>4.87311127168849</v>
          </cell>
          <cell r="CU253">
            <v>4.78707949245701</v>
          </cell>
          <cell r="CV253">
            <v>4.89934714479034</v>
          </cell>
          <cell r="CW253">
            <v>4.78904053071591</v>
          </cell>
          <cell r="CX253">
            <v>4.866124953335</v>
          </cell>
          <cell r="CY253">
            <v>4.817497105758</v>
          </cell>
          <cell r="CZ253">
            <v>4.91346880573933</v>
          </cell>
          <cell r="DA253">
            <v>4.80999255948999</v>
          </cell>
        </row>
        <row r="254">
          <cell r="A254">
            <v>6579.47245745626</v>
          </cell>
          <cell r="B254">
            <v>6087.33818423598</v>
          </cell>
          <cell r="C254">
            <v>5124.84322094524</v>
          </cell>
          <cell r="D254">
            <v>5860.02120565434</v>
          </cell>
          <cell r="E254">
            <v>4445.0511412611</v>
          </cell>
          <cell r="F254">
            <v>5871.18806115053</v>
          </cell>
          <cell r="G254">
            <v>6482.15104206737</v>
          </cell>
          <cell r="H254">
            <v>5750.79072114669</v>
          </cell>
          <cell r="I254">
            <v>5467.7409232995</v>
          </cell>
          <cell r="J254">
            <v>6251.20398823349</v>
          </cell>
          <cell r="K254">
            <v>7990.28498636534</v>
          </cell>
          <cell r="L254">
            <v>7578.88249522749</v>
          </cell>
          <cell r="M254">
            <v>6903.24552839414</v>
          </cell>
          <cell r="N254">
            <v>7327.36752533778</v>
          </cell>
          <cell r="O254">
            <v>7823.0599755808</v>
          </cell>
        </row>
        <row r="254">
          <cell r="Z254">
            <v>7535.18030873652</v>
          </cell>
          <cell r="AA254">
            <v>6971.56057952536</v>
          </cell>
          <cell r="AB254">
            <v>6311.02951381383</v>
          </cell>
          <cell r="AC254">
            <v>7216.37037193856</v>
          </cell>
          <cell r="AD254">
            <v>5473.89407509261</v>
          </cell>
          <cell r="AE254">
            <v>5871.18806115053</v>
          </cell>
          <cell r="AF254">
            <v>6482.15104206737</v>
          </cell>
          <cell r="AG254">
            <v>5750.79072114669</v>
          </cell>
          <cell r="AH254">
            <v>5467.7409232995</v>
          </cell>
          <cell r="AI254">
            <v>6251.20398823349</v>
          </cell>
          <cell r="AJ254">
            <v>7990.28498636534</v>
          </cell>
          <cell r="AK254">
            <v>7578.88249522749</v>
          </cell>
          <cell r="AL254">
            <v>6903.24552839414</v>
          </cell>
          <cell r="AM254">
            <v>7327.36752533778</v>
          </cell>
          <cell r="AN254">
            <v>7823.0599755808</v>
          </cell>
        </row>
        <row r="254"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4">
          <cell r="BX254">
            <v>4.27123318844325</v>
          </cell>
          <cell r="BY254">
            <v>3.94537889107125</v>
          </cell>
          <cell r="BZ254">
            <v>3.47115312943154</v>
          </cell>
          <cell r="CA254">
            <v>3.93781292144603</v>
          </cell>
          <cell r="CB254">
            <v>3.15419714271108</v>
          </cell>
          <cell r="CC254">
            <v>3.39248503767868</v>
          </cell>
          <cell r="CD254">
            <v>3.58290217163779</v>
          </cell>
          <cell r="CE254">
            <v>3.22652513833896</v>
          </cell>
          <cell r="CF254">
            <v>3.03474283802348</v>
          </cell>
          <cell r="CG254">
            <v>3.53843538021548</v>
          </cell>
          <cell r="CH254">
            <v>4.43860107657738</v>
          </cell>
          <cell r="CI254">
            <v>4.25103364737697</v>
          </cell>
          <cell r="CJ254">
            <v>3.93543562427802</v>
          </cell>
          <cell r="CK254">
            <v>4.05613182991866</v>
          </cell>
          <cell r="CL254">
            <v>4.23337888616868</v>
          </cell>
          <cell r="CM254">
            <v>4.83334173110345</v>
          </cell>
          <cell r="CN254">
            <v>4.84114872072941</v>
          </cell>
          <cell r="CO254">
            <v>4.98119534746646</v>
          </cell>
          <cell r="CP254">
            <v>5.02077628514621</v>
          </cell>
          <cell r="CQ254">
            <v>4.75460771480402</v>
          </cell>
          <cell r="CR254">
            <v>4.74149379119581</v>
          </cell>
          <cell r="CS254">
            <v>4.9566851319734</v>
          </cell>
          <cell r="CT254">
            <v>4.88314528519413</v>
          </cell>
          <cell r="CU254">
            <v>4.93620478510966</v>
          </cell>
          <cell r="CV254">
            <v>4.84015798759335</v>
          </cell>
          <cell r="CW254">
            <v>4.93200253092965</v>
          </cell>
          <cell r="CX254">
            <v>4.88447360174916</v>
          </cell>
          <cell r="CY254">
            <v>4.80582157944075</v>
          </cell>
          <cell r="CZ254">
            <v>4.94929168065919</v>
          </cell>
          <cell r="DA254">
            <v>5.06286859865406</v>
          </cell>
        </row>
        <row r="255">
          <cell r="A255">
            <v>6691.2099579823</v>
          </cell>
          <cell r="B255">
            <v>4572.98444434545</v>
          </cell>
          <cell r="C255">
            <v>5445.34441262514</v>
          </cell>
          <cell r="D255">
            <v>6434.03781417569</v>
          </cell>
          <cell r="E255">
            <v>5622.34364846744</v>
          </cell>
          <cell r="F255">
            <v>5031.66163386619</v>
          </cell>
          <cell r="G255">
            <v>5568.5027948339</v>
          </cell>
          <cell r="H255">
            <v>7511.46064393087</v>
          </cell>
          <cell r="I255">
            <v>7667.14983320493</v>
          </cell>
          <cell r="J255">
            <v>6018.03054319364</v>
          </cell>
          <cell r="K255">
            <v>7059.6482251296</v>
          </cell>
          <cell r="L255">
            <v>6162.26405407385</v>
          </cell>
          <cell r="M255">
            <v>6550.30028650443</v>
          </cell>
          <cell r="N255">
            <v>7660.85203347508</v>
          </cell>
          <cell r="O255">
            <v>8696.7898174122</v>
          </cell>
        </row>
        <row r="255">
          <cell r="Z255">
            <v>7663.14835163897</v>
          </cell>
          <cell r="AA255">
            <v>5237.23787279329</v>
          </cell>
          <cell r="AB255">
            <v>6705.71329099507</v>
          </cell>
          <cell r="AC255">
            <v>7923.24775366838</v>
          </cell>
          <cell r="AD255">
            <v>6923.68042738626</v>
          </cell>
          <cell r="AE255">
            <v>5031.66163386619</v>
          </cell>
          <cell r="AF255">
            <v>5568.5027948339</v>
          </cell>
          <cell r="AG255">
            <v>7511.46064393087</v>
          </cell>
          <cell r="AH255">
            <v>7667.14983320493</v>
          </cell>
          <cell r="AI255">
            <v>6018.03054319364</v>
          </cell>
          <cell r="AJ255">
            <v>7059.6482251296</v>
          </cell>
          <cell r="AK255">
            <v>6162.26405407385</v>
          </cell>
          <cell r="AL255">
            <v>6550.30028650443</v>
          </cell>
          <cell r="AM255">
            <v>7660.85203347508</v>
          </cell>
          <cell r="AN255">
            <v>8696.7898174122</v>
          </cell>
        </row>
        <row r="255"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5">
          <cell r="BX255">
            <v>4.27153923842491</v>
          </cell>
          <cell r="BY255">
            <v>3.03023909085426</v>
          </cell>
          <cell r="BZ255">
            <v>3.71042345996718</v>
          </cell>
          <cell r="CA255">
            <v>4.48337648072309</v>
          </cell>
          <cell r="CB255">
            <v>3.86216485665088</v>
          </cell>
          <cell r="CC255">
            <v>2.87563150364455</v>
          </cell>
          <cell r="CD255">
            <v>3.15837476187465</v>
          </cell>
          <cell r="CE255">
            <v>4.23615798175406</v>
          </cell>
          <cell r="CF255">
            <v>4.2496805381494</v>
          </cell>
          <cell r="CG255">
            <v>3.38560459826562</v>
          </cell>
          <cell r="CH255">
            <v>4.05298578758985</v>
          </cell>
          <cell r="CI255">
            <v>3.46474364262277</v>
          </cell>
          <cell r="CJ255">
            <v>3.74764717614232</v>
          </cell>
          <cell r="CK255">
            <v>4.15063128102703</v>
          </cell>
          <cell r="CL255">
            <v>4.81072856814711</v>
          </cell>
          <cell r="CM255">
            <v>4.91507295588683</v>
          </cell>
          <cell r="CN255">
            <v>4.73513689235571</v>
          </cell>
          <cell r="CO255">
            <v>4.95140714633296</v>
          </cell>
          <cell r="CP255">
            <v>4.84178123019039</v>
          </cell>
          <cell r="CQ255">
            <v>4.91149088046446</v>
          </cell>
          <cell r="CR255">
            <v>4.79385982588101</v>
          </cell>
          <cell r="CS255">
            <v>4.83038688910544</v>
          </cell>
          <cell r="CT255">
            <v>4.85802095167054</v>
          </cell>
          <cell r="CU255">
            <v>4.94293389006918</v>
          </cell>
          <cell r="CV255">
            <v>4.86995880183576</v>
          </cell>
          <cell r="CW255">
            <v>4.77216131521598</v>
          </cell>
          <cell r="CX255">
            <v>4.87277471526307</v>
          </cell>
          <cell r="CY255">
            <v>4.78861198472714</v>
          </cell>
          <cell r="CZ255">
            <v>5.05673337067838</v>
          </cell>
          <cell r="DA255">
            <v>4.95285092061321</v>
          </cell>
        </row>
        <row r="256">
          <cell r="A256">
            <v>6290.49865162205</v>
          </cell>
          <cell r="B256">
            <v>5377.75350347723</v>
          </cell>
          <cell r="C256">
            <v>4798.09739632209</v>
          </cell>
          <cell r="D256">
            <v>5230.87136079845</v>
          </cell>
          <cell r="E256">
            <v>4831.83790267066</v>
          </cell>
          <cell r="F256">
            <v>6555.24509496048</v>
          </cell>
          <cell r="G256">
            <v>6283.18069789061</v>
          </cell>
          <cell r="H256">
            <v>6473.20498300288</v>
          </cell>
          <cell r="I256">
            <v>6692.431338513</v>
          </cell>
          <cell r="J256">
            <v>6786.38948450023</v>
          </cell>
          <cell r="K256">
            <v>6634.67320799523</v>
          </cell>
          <cell r="L256">
            <v>7082.84369891843</v>
          </cell>
          <cell r="M256">
            <v>7566.85492215776</v>
          </cell>
          <cell r="N256">
            <v>7625.99054617504</v>
          </cell>
          <cell r="O256">
            <v>8412.76700720758</v>
          </cell>
        </row>
        <row r="256">
          <cell r="Z256">
            <v>7204.23132376206</v>
          </cell>
          <cell r="AA256">
            <v>6158.90446637832</v>
          </cell>
          <cell r="AB256">
            <v>5908.65573303468</v>
          </cell>
          <cell r="AC256">
            <v>6441.59872170171</v>
          </cell>
          <cell r="AD256">
            <v>5950.20575167848</v>
          </cell>
          <cell r="AE256">
            <v>6555.24509496048</v>
          </cell>
          <cell r="AF256">
            <v>6283.18069789061</v>
          </cell>
          <cell r="AG256">
            <v>6473.20498300288</v>
          </cell>
          <cell r="AH256">
            <v>6692.431338513</v>
          </cell>
          <cell r="AI256">
            <v>6786.38948450023</v>
          </cell>
          <cell r="AJ256">
            <v>6634.67320799523</v>
          </cell>
          <cell r="AK256">
            <v>7082.84369891843</v>
          </cell>
          <cell r="AL256">
            <v>7566.85492215776</v>
          </cell>
          <cell r="AM256">
            <v>7625.99054617504</v>
          </cell>
          <cell r="AN256">
            <v>8412.76700720758</v>
          </cell>
        </row>
        <row r="256"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6">
          <cell r="BX256">
            <v>4.03294817585442</v>
          </cell>
          <cell r="BY256">
            <v>3.40207752521928</v>
          </cell>
          <cell r="BZ256">
            <v>3.29158034816469</v>
          </cell>
          <cell r="CA256">
            <v>3.71313266400311</v>
          </cell>
          <cell r="CB256">
            <v>3.32503855353021</v>
          </cell>
          <cell r="CC256">
            <v>3.61179978803426</v>
          </cell>
          <cell r="CD256">
            <v>3.60960643728304</v>
          </cell>
          <cell r="CE256">
            <v>3.74577240376101</v>
          </cell>
          <cell r="CF256">
            <v>3.80595453321436</v>
          </cell>
          <cell r="CG256">
            <v>3.87033040204108</v>
          </cell>
          <cell r="CH256">
            <v>3.6849086030693</v>
          </cell>
          <cell r="CI256">
            <v>4.03061356121102</v>
          </cell>
          <cell r="CJ256">
            <v>4.21134113917872</v>
          </cell>
          <cell r="CK256">
            <v>4.32483552201358</v>
          </cell>
          <cell r="CL256">
            <v>4.74404092242693</v>
          </cell>
          <cell r="CM256">
            <v>4.89409216395892</v>
          </cell>
          <cell r="CN256">
            <v>4.95982550124348</v>
          </cell>
          <cell r="CO256">
            <v>4.91803212634662</v>
          </cell>
          <cell r="CP256">
            <v>4.75291816179513</v>
          </cell>
          <cell r="CQ256">
            <v>4.90278031481306</v>
          </cell>
          <cell r="CR256">
            <v>4.97247263320928</v>
          </cell>
          <cell r="CS256">
            <v>4.76899462363774</v>
          </cell>
          <cell r="CT256">
            <v>4.73461979558706</v>
          </cell>
          <cell r="CU256">
            <v>4.81756367940837</v>
          </cell>
          <cell r="CV256">
            <v>4.80394332559698</v>
          </cell>
          <cell r="CW256">
            <v>4.93287319421691</v>
          </cell>
          <cell r="CX256">
            <v>4.81441620121061</v>
          </cell>
          <cell r="CY256">
            <v>4.9226858358517</v>
          </cell>
          <cell r="CZ256">
            <v>4.83096401647979</v>
          </cell>
          <cell r="DA256">
            <v>4.8584481265993</v>
          </cell>
        </row>
        <row r="257">
          <cell r="A257">
            <v>6352.8810859994</v>
          </cell>
          <cell r="B257">
            <v>6014.48216528991</v>
          </cell>
          <cell r="C257">
            <v>5345.44313026871</v>
          </cell>
          <cell r="D257">
            <v>4651.57498742339</v>
          </cell>
          <cell r="E257">
            <v>5098.78917203057</v>
          </cell>
          <cell r="F257">
            <v>6084.57923803644</v>
          </cell>
          <cell r="G257">
            <v>6191.58882337967</v>
          </cell>
          <cell r="H257">
            <v>6017.64991839355</v>
          </cell>
          <cell r="I257">
            <v>6419.73662311689</v>
          </cell>
          <cell r="J257">
            <v>6406.57319743918</v>
          </cell>
          <cell r="K257">
            <v>6742.7562042986</v>
          </cell>
          <cell r="L257">
            <v>7182.90325545544</v>
          </cell>
          <cell r="M257">
            <v>7746.88183483052</v>
          </cell>
          <cell r="N257">
            <v>7417.64497445628</v>
          </cell>
          <cell r="O257">
            <v>7629.59827524015</v>
          </cell>
        </row>
        <row r="257">
          <cell r="Z257">
            <v>7275.67518102733</v>
          </cell>
          <cell r="AA257">
            <v>6888.12178669127</v>
          </cell>
          <cell r="AB257">
            <v>6582.68905118174</v>
          </cell>
          <cell r="AC257">
            <v>5728.21953096405</v>
          </cell>
          <cell r="AD257">
            <v>6278.94504516456</v>
          </cell>
          <cell r="AE257">
            <v>6084.57923803644</v>
          </cell>
          <cell r="AF257">
            <v>6191.58882337967</v>
          </cell>
          <cell r="AG257">
            <v>6017.64991839355</v>
          </cell>
          <cell r="AH257">
            <v>6419.73662311689</v>
          </cell>
          <cell r="AI257">
            <v>6406.57319743918</v>
          </cell>
          <cell r="AJ257">
            <v>6742.7562042986</v>
          </cell>
          <cell r="AK257">
            <v>7182.90325545544</v>
          </cell>
          <cell r="AL257">
            <v>7746.88183483052</v>
          </cell>
          <cell r="AM257">
            <v>7417.64497445628</v>
          </cell>
          <cell r="AN257">
            <v>7629.59827524015</v>
          </cell>
        </row>
        <row r="257"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7">
          <cell r="BX257">
            <v>4.19067388319065</v>
          </cell>
          <cell r="BY257">
            <v>3.74520960216728</v>
          </cell>
          <cell r="BZ257">
            <v>3.62900775958123</v>
          </cell>
          <cell r="CA257">
            <v>3.31864967784481</v>
          </cell>
          <cell r="CB257">
            <v>3.45117751155225</v>
          </cell>
          <cell r="CC257">
            <v>3.46931792879286</v>
          </cell>
          <cell r="CD257">
            <v>3.46194614460256</v>
          </cell>
          <cell r="CE257">
            <v>3.41912634949844</v>
          </cell>
          <cell r="CF257">
            <v>3.55313866453625</v>
          </cell>
          <cell r="CG257">
            <v>3.58131177853816</v>
          </cell>
          <cell r="CH257">
            <v>3.81997110627626</v>
          </cell>
          <cell r="CI257">
            <v>4.05906815259518</v>
          </cell>
          <cell r="CJ257">
            <v>4.25991096719934</v>
          </cell>
          <cell r="CK257">
            <v>4.08931197820636</v>
          </cell>
          <cell r="CL257">
            <v>4.22954639659412</v>
          </cell>
          <cell r="CM257">
            <v>4.75659934797222</v>
          </cell>
          <cell r="CN257">
            <v>5.03885457517773</v>
          </cell>
          <cell r="CO257">
            <v>4.96961310599863</v>
          </cell>
          <cell r="CP257">
            <v>4.72895715519432</v>
          </cell>
          <cell r="CQ257">
            <v>4.98455646145455</v>
          </cell>
          <cell r="CR257">
            <v>4.8050021492293</v>
          </cell>
          <cell r="CS257">
            <v>4.89991939268099</v>
          </cell>
          <cell r="CT257">
            <v>4.82190782671904</v>
          </cell>
          <cell r="CU257">
            <v>4.95007968333382</v>
          </cell>
          <cell r="CV257">
            <v>4.9010687761495</v>
          </cell>
          <cell r="CW257">
            <v>4.83598020910666</v>
          </cell>
          <cell r="CX257">
            <v>4.84820314945089</v>
          </cell>
          <cell r="CY257">
            <v>4.98234210937279</v>
          </cell>
          <cell r="CZ257">
            <v>4.96961716465176</v>
          </cell>
          <cell r="DA257">
            <v>4.94213965594349</v>
          </cell>
        </row>
        <row r="258">
          <cell r="A258">
            <v>6811.36873740793</v>
          </cell>
          <cell r="B258">
            <v>5340.14255553577</v>
          </cell>
          <cell r="C258">
            <v>5225.48654217623</v>
          </cell>
          <cell r="D258">
            <v>5112.78165227186</v>
          </cell>
          <cell r="E258">
            <v>5103.49266468053</v>
          </cell>
          <cell r="F258">
            <v>6896.9268881313</v>
          </cell>
          <cell r="G258">
            <v>6856.3583012918</v>
          </cell>
          <cell r="H258">
            <v>6186.07860055937</v>
          </cell>
          <cell r="I258">
            <v>6917.41994097401</v>
          </cell>
          <cell r="J258">
            <v>5953.69913492594</v>
          </cell>
          <cell r="K258">
            <v>6086.24533175624</v>
          </cell>
          <cell r="L258">
            <v>6865.04765831185</v>
          </cell>
          <cell r="M258">
            <v>7072.82495872712</v>
          </cell>
          <cell r="N258">
            <v>6931.48932835715</v>
          </cell>
          <cell r="O258">
            <v>6853.66350771209</v>
          </cell>
        </row>
        <row r="258">
          <cell r="Z258">
            <v>7800.76091472886</v>
          </cell>
          <cell r="AA258">
            <v>6115.83030258267</v>
          </cell>
          <cell r="AB258">
            <v>6434.96754338342</v>
          </cell>
          <cell r="AC258">
            <v>6296.17619780028</v>
          </cell>
          <cell r="AD258">
            <v>6284.73719911975</v>
          </cell>
          <cell r="AE258">
            <v>6896.9268881313</v>
          </cell>
          <cell r="AF258">
            <v>6856.3583012918</v>
          </cell>
          <cell r="AG258">
            <v>6186.07860055937</v>
          </cell>
          <cell r="AH258">
            <v>6917.41994097401</v>
          </cell>
          <cell r="AI258">
            <v>5953.69913492594</v>
          </cell>
          <cell r="AJ258">
            <v>6086.24533175624</v>
          </cell>
          <cell r="AK258">
            <v>6865.04765831185</v>
          </cell>
          <cell r="AL258">
            <v>7072.82495872712</v>
          </cell>
          <cell r="AM258">
            <v>6931.48932835715</v>
          </cell>
          <cell r="AN258">
            <v>6853.66350771209</v>
          </cell>
        </row>
        <row r="258"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8">
          <cell r="BX258">
            <v>4.27248670296732</v>
          </cell>
          <cell r="BY258">
            <v>3.41891651519884</v>
          </cell>
          <cell r="BZ258">
            <v>3.6675495306566</v>
          </cell>
          <cell r="CA258">
            <v>3.53675710565542</v>
          </cell>
          <cell r="CB258">
            <v>3.51386649526798</v>
          </cell>
          <cell r="CC258">
            <v>3.86959183480193</v>
          </cell>
          <cell r="CD258">
            <v>3.83149278498638</v>
          </cell>
          <cell r="CE258">
            <v>3.55805429008214</v>
          </cell>
          <cell r="CF258">
            <v>3.85284185117189</v>
          </cell>
          <cell r="CG258">
            <v>3.36883231795301</v>
          </cell>
          <cell r="CH258">
            <v>3.51839531579085</v>
          </cell>
          <cell r="CI258">
            <v>3.87158905591589</v>
          </cell>
          <cell r="CJ258">
            <v>4.00507244111195</v>
          </cell>
          <cell r="CK258">
            <v>3.95536135953228</v>
          </cell>
          <cell r="CL258">
            <v>3.87308951134915</v>
          </cell>
          <cell r="CM258">
            <v>5.00222685227849</v>
          </cell>
          <cell r="CN258">
            <v>4.90087996727704</v>
          </cell>
          <cell r="CO258">
            <v>4.80703748284699</v>
          </cell>
          <cell r="CP258">
            <v>4.87729218797904</v>
          </cell>
          <cell r="CQ258">
            <v>4.90014578042954</v>
          </cell>
          <cell r="CR258">
            <v>4.88312228037263</v>
          </cell>
          <cell r="CS258">
            <v>4.90266962391715</v>
          </cell>
          <cell r="CT258">
            <v>4.76332263864543</v>
          </cell>
          <cell r="CU258">
            <v>4.91892379360417</v>
          </cell>
          <cell r="CV258">
            <v>4.84188672505982</v>
          </cell>
          <cell r="CW258">
            <v>4.7392755071326</v>
          </cell>
          <cell r="CX258">
            <v>4.85804393936385</v>
          </cell>
          <cell r="CY258">
            <v>4.83826520283108</v>
          </cell>
          <cell r="CZ258">
            <v>4.80117491054522</v>
          </cell>
          <cell r="DA258">
            <v>4.84810904578366</v>
          </cell>
        </row>
        <row r="259">
          <cell r="A259">
            <v>7065.31931575216</v>
          </cell>
          <cell r="B259">
            <v>5686.13115075578</v>
          </cell>
          <cell r="C259">
            <v>3429.9890344586</v>
          </cell>
          <cell r="D259">
            <v>4203.11751906187</v>
          </cell>
          <cell r="E259">
            <v>4860.58075622091</v>
          </cell>
          <cell r="F259">
            <v>6253.86915304551</v>
          </cell>
          <cell r="G259">
            <v>6887.3578685411</v>
          </cell>
          <cell r="H259">
            <v>5715.11119709968</v>
          </cell>
          <cell r="I259">
            <v>5340.78272036086</v>
          </cell>
          <cell r="J259">
            <v>6184.4391233924</v>
          </cell>
          <cell r="K259">
            <v>7378.11168922438</v>
          </cell>
          <cell r="L259">
            <v>7475.67741314647</v>
          </cell>
          <cell r="M259">
            <v>7588.15584031544</v>
          </cell>
          <cell r="N259">
            <v>7678.98293185567</v>
          </cell>
          <cell r="O259">
            <v>6580.93160544931</v>
          </cell>
        </row>
        <row r="259">
          <cell r="Z259">
            <v>8091.59933828105</v>
          </cell>
          <cell r="AA259">
            <v>6512.07581718996</v>
          </cell>
          <cell r="AB259">
            <v>4223.88765768594</v>
          </cell>
          <cell r="AC259">
            <v>5175.96296495776</v>
          </cell>
          <cell r="AD259">
            <v>5985.60137048014</v>
          </cell>
          <cell r="AE259">
            <v>6253.86915304551</v>
          </cell>
          <cell r="AF259">
            <v>6887.3578685411</v>
          </cell>
          <cell r="AG259">
            <v>5715.11119709968</v>
          </cell>
          <cell r="AH259">
            <v>5340.78272036086</v>
          </cell>
          <cell r="AI259">
            <v>6184.4391233924</v>
          </cell>
          <cell r="AJ259">
            <v>7378.11168922438</v>
          </cell>
          <cell r="AK259">
            <v>7475.67741314647</v>
          </cell>
          <cell r="AL259">
            <v>7588.15584031544</v>
          </cell>
          <cell r="AM259">
            <v>7678.98293185567</v>
          </cell>
          <cell r="AN259">
            <v>6580.93160544931</v>
          </cell>
        </row>
        <row r="259"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59">
          <cell r="BX259">
            <v>4.79881376072186</v>
          </cell>
          <cell r="BY259">
            <v>3.6733072636456</v>
          </cell>
          <cell r="BZ259">
            <v>2.41792034080875</v>
          </cell>
          <cell r="CA259">
            <v>2.88484204770966</v>
          </cell>
          <cell r="CB259">
            <v>3.3488320554514</v>
          </cell>
          <cell r="CC259">
            <v>3.49247457633757</v>
          </cell>
          <cell r="CD259">
            <v>3.79915313750794</v>
          </cell>
          <cell r="CE259">
            <v>3.24626271856484</v>
          </cell>
          <cell r="CF259">
            <v>2.98816972577968</v>
          </cell>
          <cell r="CG259">
            <v>3.48067279910357</v>
          </cell>
          <cell r="CH259">
            <v>4.19097956896781</v>
          </cell>
          <cell r="CI259">
            <v>4.24007877660671</v>
          </cell>
          <cell r="CJ259">
            <v>4.17762119739417</v>
          </cell>
          <cell r="CK259">
            <v>4.38953338003013</v>
          </cell>
          <cell r="CL259">
            <v>3.62890403966693</v>
          </cell>
          <cell r="CM259">
            <v>4.61963443795416</v>
          </cell>
          <cell r="CN259">
            <v>4.85701367411146</v>
          </cell>
          <cell r="CO259">
            <v>4.78605302137187</v>
          </cell>
          <cell r="CP259">
            <v>4.91559683941707</v>
          </cell>
          <cell r="CQ259">
            <v>4.89690363469681</v>
          </cell>
          <cell r="CR259">
            <v>4.90594497283452</v>
          </cell>
          <cell r="CS259">
            <v>4.96675783509449</v>
          </cell>
          <cell r="CT259">
            <v>4.82334310363081</v>
          </cell>
          <cell r="CU259">
            <v>4.89673705593423</v>
          </cell>
          <cell r="CV259">
            <v>4.86792922206759</v>
          </cell>
          <cell r="CW259">
            <v>4.82321717282685</v>
          </cell>
          <cell r="CX259">
            <v>4.83040741936738</v>
          </cell>
          <cell r="CY259">
            <v>4.97638897194087</v>
          </cell>
          <cell r="CZ259">
            <v>4.79283504211554</v>
          </cell>
          <cell r="DA259">
            <v>4.9684283207515</v>
          </cell>
        </row>
        <row r="260">
          <cell r="A260">
            <v>7141.79250485414</v>
          </cell>
          <cell r="B260">
            <v>5050.4433583757</v>
          </cell>
          <cell r="C260">
            <v>4383.35174292378</v>
          </cell>
          <cell r="D260">
            <v>5088.27980177437</v>
          </cell>
          <cell r="E260">
            <v>4952.34246897384</v>
          </cell>
          <cell r="F260">
            <v>5737.67934299304</v>
          </cell>
          <cell r="G260">
            <v>6717.31448390261</v>
          </cell>
          <cell r="H260">
            <v>6871.45360417645</v>
          </cell>
          <cell r="I260">
            <v>7034.63829160516</v>
          </cell>
          <cell r="J260">
            <v>7586.5517784195</v>
          </cell>
          <cell r="K260">
            <v>6966.47268153922</v>
          </cell>
          <cell r="L260">
            <v>7343.19730331541</v>
          </cell>
          <cell r="M260">
            <v>7742.79259191337</v>
          </cell>
          <cell r="N260">
            <v>6455.24911860528</v>
          </cell>
          <cell r="O260">
            <v>6874.22681534421</v>
          </cell>
        </row>
        <row r="260">
          <cell r="Z260">
            <v>8179.18071693923</v>
          </cell>
          <cell r="AA260">
            <v>5784.05055883992</v>
          </cell>
          <cell r="AB260">
            <v>5397.91385343432</v>
          </cell>
          <cell r="AC260">
            <v>6266.00319640958</v>
          </cell>
          <cell r="AD260">
            <v>6098.60207166356</v>
          </cell>
          <cell r="AE260">
            <v>5737.67934299304</v>
          </cell>
          <cell r="AF260">
            <v>6717.31448390261</v>
          </cell>
          <cell r="AG260">
            <v>6871.45360417645</v>
          </cell>
          <cell r="AH260">
            <v>7034.63829160516</v>
          </cell>
          <cell r="AI260">
            <v>7586.5517784195</v>
          </cell>
          <cell r="AJ260">
            <v>6966.47268153922</v>
          </cell>
          <cell r="AK260">
            <v>7343.19730331541</v>
          </cell>
          <cell r="AL260">
            <v>7742.79259191337</v>
          </cell>
          <cell r="AM260">
            <v>6455.24911860528</v>
          </cell>
          <cell r="AN260">
            <v>6874.22681534421</v>
          </cell>
        </row>
        <row r="260"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0">
          <cell r="BX260">
            <v>4.43357937379548</v>
          </cell>
          <cell r="BY260">
            <v>3.30293643334835</v>
          </cell>
          <cell r="BZ260">
            <v>3.07789620920438</v>
          </cell>
          <cell r="CA260">
            <v>3.54289103933028</v>
          </cell>
          <cell r="CB260">
            <v>3.46258213289361</v>
          </cell>
          <cell r="CC260">
            <v>3.20328681320877</v>
          </cell>
          <cell r="CD260">
            <v>3.81295106666969</v>
          </cell>
          <cell r="CE260">
            <v>3.77572694652916</v>
          </cell>
          <cell r="CF260">
            <v>4.04203259788071</v>
          </cell>
          <cell r="CG260">
            <v>4.19359577368014</v>
          </cell>
          <cell r="CH260">
            <v>4.00189563834379</v>
          </cell>
          <cell r="CI260">
            <v>4.15015521264611</v>
          </cell>
          <cell r="CJ260">
            <v>4.2146417648319</v>
          </cell>
          <cell r="CK260">
            <v>3.53886367988115</v>
          </cell>
          <cell r="CL260">
            <v>3.999373265011</v>
          </cell>
          <cell r="CM260">
            <v>5.05431670524049</v>
          </cell>
          <cell r="CN260">
            <v>4.79776531568632</v>
          </cell>
          <cell r="CO260">
            <v>4.80484203257948</v>
          </cell>
          <cell r="CP260">
            <v>4.8455151045805</v>
          </cell>
          <cell r="CQ260">
            <v>4.82544476497733</v>
          </cell>
          <cell r="CR260">
            <v>4.90735620926528</v>
          </cell>
          <cell r="CS260">
            <v>4.826603070423</v>
          </cell>
          <cell r="CT260">
            <v>4.98603329955326</v>
          </cell>
          <cell r="CU260">
            <v>4.76814106619059</v>
          </cell>
          <cell r="CV260">
            <v>4.95638456524213</v>
          </cell>
          <cell r="CW260">
            <v>4.76929641590152</v>
          </cell>
          <cell r="CX260">
            <v>4.84761358199403</v>
          </cell>
          <cell r="CY260">
            <v>5.03319892234064</v>
          </cell>
          <cell r="CZ260">
            <v>4.99754034723656</v>
          </cell>
          <cell r="DA260">
            <v>4.70911237243041</v>
          </cell>
        </row>
        <row r="261">
          <cell r="A261">
            <v>6949.34979458896</v>
          </cell>
          <cell r="B261">
            <v>5427.04127864933</v>
          </cell>
          <cell r="C261">
            <v>4783.68645598396</v>
          </cell>
          <cell r="D261">
            <v>5116.64644611062</v>
          </cell>
          <cell r="E261">
            <v>5294.31653840224</v>
          </cell>
          <cell r="F261">
            <v>6001.28412419903</v>
          </cell>
          <cell r="G261">
            <v>7240.55304772166</v>
          </cell>
          <cell r="H261">
            <v>6557.476975574</v>
          </cell>
          <cell r="I261">
            <v>6338.46491585594</v>
          </cell>
          <cell r="J261">
            <v>6037.25290838906</v>
          </cell>
          <cell r="K261">
            <v>6562.09601385876</v>
          </cell>
          <cell r="L261">
            <v>6933.55337190744</v>
          </cell>
          <cell r="M261">
            <v>6733.51764417694</v>
          </cell>
          <cell r="N261">
            <v>7533.34426598462</v>
          </cell>
          <cell r="O261">
            <v>7235.48309406932</v>
          </cell>
        </row>
        <row r="261">
          <cell r="Z261">
            <v>7958.78454835177</v>
          </cell>
          <cell r="AA261">
            <v>6215.35158662082</v>
          </cell>
          <cell r="AB261">
            <v>5890.90926433803</v>
          </cell>
          <cell r="AC261">
            <v>6300.93552934071</v>
          </cell>
          <cell r="AD261">
            <v>6519.72879731656</v>
          </cell>
          <cell r="AE261">
            <v>6001.28412419903</v>
          </cell>
          <cell r="AF261">
            <v>7240.55304772166</v>
          </cell>
          <cell r="AG261">
            <v>6557.476975574</v>
          </cell>
          <cell r="AH261">
            <v>6338.46491585594</v>
          </cell>
          <cell r="AI261">
            <v>6037.25290838906</v>
          </cell>
          <cell r="AJ261">
            <v>6562.09601385876</v>
          </cell>
          <cell r="AK261">
            <v>6933.55337190744</v>
          </cell>
          <cell r="AL261">
            <v>6733.51764417694</v>
          </cell>
          <cell r="AM261">
            <v>7533.34426598462</v>
          </cell>
          <cell r="AN261">
            <v>7235.48309406932</v>
          </cell>
        </row>
        <row r="261"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1">
          <cell r="BX261">
            <v>4.50882986194903</v>
          </cell>
          <cell r="BY261">
            <v>3.50715180940586</v>
          </cell>
          <cell r="BZ261">
            <v>3.33362316781978</v>
          </cell>
          <cell r="CA261">
            <v>3.55911721885259</v>
          </cell>
          <cell r="CB261">
            <v>3.61126402638569</v>
          </cell>
          <cell r="CC261">
            <v>3.40894141231191</v>
          </cell>
          <cell r="CD261">
            <v>4.06086538934619</v>
          </cell>
          <cell r="CE261">
            <v>3.75800783501503</v>
          </cell>
          <cell r="CF261">
            <v>3.6430981198634</v>
          </cell>
          <cell r="CG261">
            <v>3.38113994379747</v>
          </cell>
          <cell r="CH261">
            <v>3.6972749304239</v>
          </cell>
          <cell r="CI261">
            <v>3.91390702441758</v>
          </cell>
          <cell r="CJ261">
            <v>3.84120027882356</v>
          </cell>
          <cell r="CK261">
            <v>4.35754532205986</v>
          </cell>
          <cell r="CL261">
            <v>4.05429144743291</v>
          </cell>
          <cell r="CM261">
            <v>4.83604168735276</v>
          </cell>
          <cell r="CN261">
            <v>4.85532461572419</v>
          </cell>
          <cell r="CO261">
            <v>4.84142226762178</v>
          </cell>
          <cell r="CP261">
            <v>4.85031427884586</v>
          </cell>
          <cell r="CQ261">
            <v>4.94626550345502</v>
          </cell>
          <cell r="CR261">
            <v>4.82316130558646</v>
          </cell>
          <cell r="CS261">
            <v>4.88495178629583</v>
          </cell>
          <cell r="CT261">
            <v>4.78064206696006</v>
          </cell>
          <cell r="CU261">
            <v>4.7667278597388</v>
          </cell>
          <cell r="CV261">
            <v>4.89196519577247</v>
          </cell>
          <cell r="CW261">
            <v>4.8625935538387</v>
          </cell>
          <cell r="CX261">
            <v>4.85347161208807</v>
          </cell>
          <cell r="CY261">
            <v>4.802663804695</v>
          </cell>
          <cell r="CZ261">
            <v>4.73645087622532</v>
          </cell>
          <cell r="DA261">
            <v>4.88944655573941</v>
          </cell>
        </row>
        <row r="262">
          <cell r="A262">
            <v>5650.73566105551</v>
          </cell>
          <cell r="B262">
            <v>5920.26139563115</v>
          </cell>
          <cell r="C262">
            <v>4681.16670308106</v>
          </cell>
          <cell r="D262">
            <v>5386.94190026736</v>
          </cell>
          <cell r="E262">
            <v>5444.86315231734</v>
          </cell>
          <cell r="F262">
            <v>6624.73482118165</v>
          </cell>
          <cell r="G262">
            <v>6270.92451849645</v>
          </cell>
          <cell r="H262">
            <v>6416.82064920159</v>
          </cell>
          <cell r="I262">
            <v>6666.19094458373</v>
          </cell>
          <cell r="J262">
            <v>7288.10829313237</v>
          </cell>
          <cell r="K262">
            <v>6535.19388575178</v>
          </cell>
          <cell r="L262">
            <v>6608.02390521149</v>
          </cell>
          <cell r="M262">
            <v>7209.96350341135</v>
          </cell>
          <cell r="N262">
            <v>6998.05435022992</v>
          </cell>
          <cell r="O262">
            <v>7139.52769809607</v>
          </cell>
        </row>
        <row r="262">
          <cell r="Z262">
            <v>6471.53892023778</v>
          </cell>
          <cell r="AA262">
            <v>6780.21488491495</v>
          </cell>
          <cell r="AB262">
            <v>5764.66048785355</v>
          </cell>
          <cell r="AC262">
            <v>6633.79304616408</v>
          </cell>
          <cell r="AD262">
            <v>6705.1206391079</v>
          </cell>
          <cell r="AE262">
            <v>6624.73482118165</v>
          </cell>
          <cell r="AF262">
            <v>6270.92451849645</v>
          </cell>
          <cell r="AG262">
            <v>6416.82064920159</v>
          </cell>
          <cell r="AH262">
            <v>6666.19094458373</v>
          </cell>
          <cell r="AI262">
            <v>7288.10829313237</v>
          </cell>
          <cell r="AJ262">
            <v>6535.19388575178</v>
          </cell>
          <cell r="AK262">
            <v>6608.02390521149</v>
          </cell>
          <cell r="AL262">
            <v>7209.96350341135</v>
          </cell>
          <cell r="AM262">
            <v>6998.05435022992</v>
          </cell>
          <cell r="AN262">
            <v>7139.52769809607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2">
          <cell r="BX262">
            <v>3.71645990923175</v>
          </cell>
          <cell r="BY262">
            <v>3.78087583963519</v>
          </cell>
          <cell r="BZ262">
            <v>3.28321413470948</v>
          </cell>
          <cell r="CA262">
            <v>3.76212998952686</v>
          </cell>
          <cell r="CB262">
            <v>3.65121406953518</v>
          </cell>
          <cell r="CC262">
            <v>3.73346871558211</v>
          </cell>
          <cell r="CD262">
            <v>3.55774766001418</v>
          </cell>
          <cell r="CE262">
            <v>3.61679229536343</v>
          </cell>
          <cell r="CF262">
            <v>3.77551676961128</v>
          </cell>
          <cell r="CG262">
            <v>4.15518437622827</v>
          </cell>
          <cell r="CH262">
            <v>3.6390463218498</v>
          </cell>
          <cell r="CI262">
            <v>3.60586046868592</v>
          </cell>
          <cell r="CJ262">
            <v>3.93596902683901</v>
          </cell>
          <cell r="CK262">
            <v>3.94999752142514</v>
          </cell>
          <cell r="CL262">
            <v>4.13891083578777</v>
          </cell>
          <cell r="CM262">
            <v>4.77073452966561</v>
          </cell>
          <cell r="CN262">
            <v>4.91312912125148</v>
          </cell>
          <cell r="CO262">
            <v>4.81040520955192</v>
          </cell>
          <cell r="CP262">
            <v>4.83098019460738</v>
          </cell>
          <cell r="CQ262">
            <v>5.03125622928515</v>
          </cell>
          <cell r="CR262">
            <v>4.86141971364194</v>
          </cell>
          <cell r="CS262">
            <v>4.82907073828273</v>
          </cell>
          <cell r="CT262">
            <v>4.86075204492528</v>
          </cell>
          <cell r="CU262">
            <v>4.83736080355335</v>
          </cell>
          <cell r="CV262">
            <v>4.80542333943538</v>
          </cell>
          <cell r="CW262">
            <v>4.9201464337998</v>
          </cell>
          <cell r="CX262">
            <v>5.02076418097479</v>
          </cell>
          <cell r="CY262">
            <v>5.01866872736658</v>
          </cell>
          <cell r="CZ262">
            <v>4.85386422155224</v>
          </cell>
          <cell r="DA262">
            <v>4.72596550973403</v>
          </cell>
        </row>
        <row r="263">
          <cell r="A263">
            <v>7398.26485050071</v>
          </cell>
          <cell r="B263">
            <v>6696.39506134683</v>
          </cell>
          <cell r="C263">
            <v>4808.3653547933</v>
          </cell>
          <cell r="D263">
            <v>4887.32758401732</v>
          </cell>
          <cell r="E263">
            <v>5386.03006488967</v>
          </cell>
          <cell r="F263">
            <v>6540.19584383732</v>
          </cell>
          <cell r="G263">
            <v>6769.44205354175</v>
          </cell>
          <cell r="H263">
            <v>5994.11264683218</v>
          </cell>
          <cell r="I263">
            <v>7134.50305871819</v>
          </cell>
          <cell r="J263">
            <v>6473.42321571634</v>
          </cell>
          <cell r="K263">
            <v>5779.0681237658</v>
          </cell>
          <cell r="L263">
            <v>6420.50695686961</v>
          </cell>
          <cell r="M263">
            <v>7481.77432346068</v>
          </cell>
          <cell r="N263">
            <v>6843.62934954239</v>
          </cell>
          <cell r="O263">
            <v>8608.35528536045</v>
          </cell>
        </row>
        <row r="263">
          <cell r="Z263">
            <v>8472.90720962504</v>
          </cell>
          <cell r="AA263">
            <v>7669.08662237783</v>
          </cell>
          <cell r="AB263">
            <v>5921.30029330017</v>
          </cell>
          <cell r="AC263">
            <v>6018.53896727026</v>
          </cell>
          <cell r="AD263">
            <v>6632.67015913471</v>
          </cell>
          <cell r="AE263">
            <v>6540.19584383732</v>
          </cell>
          <cell r="AF263">
            <v>6769.44205354175</v>
          </cell>
          <cell r="AG263">
            <v>5994.11264683218</v>
          </cell>
          <cell r="AH263">
            <v>7134.50305871819</v>
          </cell>
          <cell r="AI263">
            <v>6473.42321571634</v>
          </cell>
          <cell r="AJ263">
            <v>5779.0681237658</v>
          </cell>
          <cell r="AK263">
            <v>6420.50695686961</v>
          </cell>
          <cell r="AL263">
            <v>7481.77432346068</v>
          </cell>
          <cell r="AM263">
            <v>6843.62934954239</v>
          </cell>
          <cell r="AN263">
            <v>8608.35528536045</v>
          </cell>
        </row>
        <row r="263"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3">
          <cell r="BX263">
            <v>4.72760991376041</v>
          </cell>
          <cell r="BY263">
            <v>4.2917421997569</v>
          </cell>
          <cell r="BZ263">
            <v>3.50402070772229</v>
          </cell>
          <cell r="CA263">
            <v>3.45990747841819</v>
          </cell>
          <cell r="CB263">
            <v>3.71269221048763</v>
          </cell>
          <cell r="CC263">
            <v>3.65639860897644</v>
          </cell>
          <cell r="CD263">
            <v>3.74314102977123</v>
          </cell>
          <cell r="CE263">
            <v>3.4167084843021</v>
          </cell>
          <cell r="CF263">
            <v>3.8662233549597</v>
          </cell>
          <cell r="CG263">
            <v>3.52625953056723</v>
          </cell>
          <cell r="CH263">
            <v>3.21734076350818</v>
          </cell>
          <cell r="CI263">
            <v>3.68107820718311</v>
          </cell>
          <cell r="CJ263">
            <v>4.21923368947384</v>
          </cell>
          <cell r="CK263">
            <v>3.96336602516277</v>
          </cell>
          <cell r="CL263">
            <v>4.70120262211487</v>
          </cell>
          <cell r="CM263">
            <v>4.91018608417024</v>
          </cell>
          <cell r="CN263">
            <v>4.89572654827283</v>
          </cell>
          <cell r="CO263">
            <v>4.62975018778778</v>
          </cell>
          <cell r="CP263">
            <v>4.76577710773743</v>
          </cell>
          <cell r="CQ263">
            <v>4.89448034900147</v>
          </cell>
          <cell r="CR263">
            <v>4.90054468723598</v>
          </cell>
          <cell r="CS263">
            <v>4.95477366135451</v>
          </cell>
          <cell r="CT263">
            <v>4.8064464689125</v>
          </cell>
          <cell r="CU263">
            <v>5.05573060010635</v>
          </cell>
          <cell r="CV263">
            <v>5.02952375363105</v>
          </cell>
          <cell r="CW263">
            <v>4.92116456309672</v>
          </cell>
          <cell r="CX263">
            <v>4.7786080677383</v>
          </cell>
          <cell r="CY263">
            <v>4.85823098545981</v>
          </cell>
          <cell r="CZ263">
            <v>4.73074385049537</v>
          </cell>
          <cell r="DA263">
            <v>5.01670251723273</v>
          </cell>
        </row>
        <row r="264">
          <cell r="A264">
            <v>5906.05436545831</v>
          </cell>
          <cell r="B264">
            <v>5478.71922743403</v>
          </cell>
          <cell r="C264">
            <v>5571.87526642823</v>
          </cell>
          <cell r="D264">
            <v>3970.31527279602</v>
          </cell>
          <cell r="E264">
            <v>4670.20768345446</v>
          </cell>
          <cell r="F264">
            <v>6786.21008881288</v>
          </cell>
          <cell r="G264">
            <v>6326.59309438029</v>
          </cell>
          <cell r="H264">
            <v>5145.25668697001</v>
          </cell>
          <cell r="I264">
            <v>6221.35810688541</v>
          </cell>
          <cell r="J264">
            <v>5921.20145568596</v>
          </cell>
          <cell r="K264">
            <v>6503.5432301813</v>
          </cell>
          <cell r="L264">
            <v>7324.20063036903</v>
          </cell>
          <cell r="M264">
            <v>7694.01641588642</v>
          </cell>
          <cell r="N264">
            <v>7468.35436061336</v>
          </cell>
          <cell r="O264">
            <v>8038.28429744984</v>
          </cell>
        </row>
        <row r="264">
          <cell r="Z264">
            <v>6763.94419836732</v>
          </cell>
          <cell r="AA264">
            <v>6274.53606753419</v>
          </cell>
          <cell r="AB264">
            <v>6861.530731321</v>
          </cell>
          <cell r="AC264">
            <v>4889.27676135621</v>
          </cell>
          <cell r="AD264">
            <v>5751.16491475518</v>
          </cell>
          <cell r="AE264">
            <v>6786.21008881288</v>
          </cell>
          <cell r="AF264">
            <v>6326.59309438029</v>
          </cell>
          <cell r="AG264">
            <v>5145.25668697001</v>
          </cell>
          <cell r="AH264">
            <v>6221.35810688541</v>
          </cell>
          <cell r="AI264">
            <v>5921.20145568596</v>
          </cell>
          <cell r="AJ264">
            <v>6503.5432301813</v>
          </cell>
          <cell r="AK264">
            <v>7324.20063036903</v>
          </cell>
          <cell r="AL264">
            <v>7694.01641588642</v>
          </cell>
          <cell r="AM264">
            <v>7468.35436061336</v>
          </cell>
          <cell r="AN264">
            <v>8038.28429744984</v>
          </cell>
        </row>
        <row r="264"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4">
          <cell r="BX264">
            <v>3.86637566606629</v>
          </cell>
          <cell r="BY264">
            <v>3.5380704901529</v>
          </cell>
          <cell r="BZ264">
            <v>3.83091513046141</v>
          </cell>
          <cell r="CA264">
            <v>2.80125029867191</v>
          </cell>
          <cell r="CB264">
            <v>3.29884410228967</v>
          </cell>
          <cell r="CC264">
            <v>3.82971211009435</v>
          </cell>
          <cell r="CD264">
            <v>3.58567773310645</v>
          </cell>
          <cell r="CE264">
            <v>2.95543917699737</v>
          </cell>
          <cell r="CF264">
            <v>3.42314838307571</v>
          </cell>
          <cell r="CG264">
            <v>3.36417087412875</v>
          </cell>
          <cell r="CH264">
            <v>3.66969152606379</v>
          </cell>
          <cell r="CI264">
            <v>4.10508990937399</v>
          </cell>
          <cell r="CJ264">
            <v>4.33589588132446</v>
          </cell>
          <cell r="CK264">
            <v>4.15562639942475</v>
          </cell>
          <cell r="CL264">
            <v>4.65253760898277</v>
          </cell>
          <cell r="CM264">
            <v>4.79295225520177</v>
          </cell>
          <cell r="CN264">
            <v>4.85872450023555</v>
          </cell>
          <cell r="CO264">
            <v>4.90710801262833</v>
          </cell>
          <cell r="CP264">
            <v>4.78189285855213</v>
          </cell>
          <cell r="CQ264">
            <v>4.77640522444583</v>
          </cell>
          <cell r="CR264">
            <v>4.85476606941311</v>
          </cell>
          <cell r="CS264">
            <v>4.8339904072776</v>
          </cell>
          <cell r="CT264">
            <v>4.7697119848202</v>
          </cell>
          <cell r="CU264">
            <v>4.97928071580644</v>
          </cell>
          <cell r="CV264">
            <v>4.82213013208095</v>
          </cell>
          <cell r="CW264">
            <v>4.8554290003615</v>
          </cell>
          <cell r="CX264">
            <v>4.888151913818</v>
          </cell>
          <cell r="CY264">
            <v>4.86162435786784</v>
          </cell>
          <cell r="CZ264">
            <v>4.92374502828999</v>
          </cell>
          <cell r="DA264">
            <v>4.73348064136489</v>
          </cell>
        </row>
        <row r="265">
          <cell r="A265">
            <v>6705.08031780581</v>
          </cell>
          <cell r="B265">
            <v>6580.69383699229</v>
          </cell>
          <cell r="C265">
            <v>5036.02777241153</v>
          </cell>
          <cell r="D265">
            <v>4976.93841041398</v>
          </cell>
          <cell r="E265">
            <v>4543.34299160438</v>
          </cell>
          <cell r="F265">
            <v>6167.27820699028</v>
          </cell>
          <cell r="G265">
            <v>6305.6924372195</v>
          </cell>
          <cell r="H265">
            <v>6188.55880660695</v>
          </cell>
          <cell r="I265">
            <v>5726.15315638333</v>
          </cell>
          <cell r="J265">
            <v>6501.01993754447</v>
          </cell>
          <cell r="K265">
            <v>6306.06975619613</v>
          </cell>
          <cell r="L265">
            <v>6527.92071992333</v>
          </cell>
          <cell r="M265">
            <v>7935.98677297574</v>
          </cell>
          <cell r="N265">
            <v>7447.36766127706</v>
          </cell>
          <cell r="O265">
            <v>6924.62108806418</v>
          </cell>
        </row>
        <row r="265">
          <cell r="Z265">
            <v>7679.03346444901</v>
          </cell>
          <cell r="AA265">
            <v>7536.57910097844</v>
          </cell>
          <cell r="AB265">
            <v>6201.65701346337</v>
          </cell>
          <cell r="AC265">
            <v>6128.89094210438</v>
          </cell>
          <cell r="AD265">
            <v>5594.93636687405</v>
          </cell>
          <cell r="AE265">
            <v>6167.27820699028</v>
          </cell>
          <cell r="AF265">
            <v>6305.6924372195</v>
          </cell>
          <cell r="AG265">
            <v>6188.55880660695</v>
          </cell>
          <cell r="AH265">
            <v>5726.15315638333</v>
          </cell>
          <cell r="AI265">
            <v>6501.01993754447</v>
          </cell>
          <cell r="AJ265">
            <v>6306.06975619613</v>
          </cell>
          <cell r="AK265">
            <v>6527.92071992333</v>
          </cell>
          <cell r="AL265">
            <v>7935.98677297574</v>
          </cell>
          <cell r="AM265">
            <v>7447.36766127706</v>
          </cell>
          <cell r="AN265">
            <v>6924.62108806418</v>
          </cell>
        </row>
        <row r="265"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5">
          <cell r="BX265">
            <v>4.37585962781943</v>
          </cell>
          <cell r="BY265">
            <v>4.243630472381</v>
          </cell>
          <cell r="BZ265">
            <v>3.4872893197461</v>
          </cell>
          <cell r="CA265">
            <v>3.37836123844422</v>
          </cell>
          <cell r="CB265">
            <v>3.12832886603275</v>
          </cell>
          <cell r="CC265">
            <v>3.58485164764721</v>
          </cell>
          <cell r="CD265">
            <v>3.59322957310076</v>
          </cell>
          <cell r="CE265">
            <v>3.48159989737565</v>
          </cell>
          <cell r="CF265">
            <v>3.17277578935232</v>
          </cell>
          <cell r="CG265">
            <v>3.62660001310246</v>
          </cell>
          <cell r="CH265">
            <v>3.60040046058778</v>
          </cell>
          <cell r="CI265">
            <v>3.5916385074607</v>
          </cell>
          <cell r="CJ265">
            <v>4.3518231715685</v>
          </cell>
          <cell r="CK265">
            <v>4.2048772066178</v>
          </cell>
          <cell r="CL265">
            <v>3.92940975094034</v>
          </cell>
          <cell r="CM265">
            <v>4.80784340385465</v>
          </cell>
          <cell r="CN265">
            <v>4.86568329991835</v>
          </cell>
          <cell r="CO265">
            <v>4.87222010418494</v>
          </cell>
          <cell r="CP265">
            <v>4.9703038982579</v>
          </cell>
          <cell r="CQ265">
            <v>4.89993010402245</v>
          </cell>
          <cell r="CR265">
            <v>4.71334779864062</v>
          </cell>
          <cell r="CS265">
            <v>4.80789477531328</v>
          </cell>
          <cell r="CT265">
            <v>4.86987480879691</v>
          </cell>
          <cell r="CU265">
            <v>4.94459485352064</v>
          </cell>
          <cell r="CV265">
            <v>4.91121531549387</v>
          </cell>
          <cell r="CW265">
            <v>4.79860605250915</v>
          </cell>
          <cell r="CX265">
            <v>4.97954186202452</v>
          </cell>
          <cell r="CY265">
            <v>4.99616566616275</v>
          </cell>
          <cell r="CZ265">
            <v>4.85240020447808</v>
          </cell>
          <cell r="DA265">
            <v>4.8280952680726</v>
          </cell>
        </row>
        <row r="266">
          <cell r="A266">
            <v>6633.64952030634</v>
          </cell>
          <cell r="B266">
            <v>5482.61402782985</v>
          </cell>
          <cell r="C266">
            <v>5610.12188928613</v>
          </cell>
          <cell r="D266">
            <v>4551.60031827265</v>
          </cell>
          <cell r="E266">
            <v>4246.18343773965</v>
          </cell>
          <cell r="F266">
            <v>6918.18207915441</v>
          </cell>
          <cell r="G266">
            <v>6708.2167633821</v>
          </cell>
          <cell r="H266">
            <v>6301.15582579806</v>
          </cell>
          <cell r="I266">
            <v>7499.98616648926</v>
          </cell>
          <cell r="J266">
            <v>5976.92113779545</v>
          </cell>
          <cell r="K266">
            <v>7043.84258674587</v>
          </cell>
          <cell r="L266">
            <v>6639.03398798131</v>
          </cell>
          <cell r="M266">
            <v>6581.72482155587</v>
          </cell>
          <cell r="N266">
            <v>7538.01615176685</v>
          </cell>
          <cell r="O266">
            <v>9089.33853015341</v>
          </cell>
        </row>
        <row r="266">
          <cell r="Z266">
            <v>7597.22691502795</v>
          </cell>
          <cell r="AA266">
            <v>6278.9966110563</v>
          </cell>
          <cell r="AB266">
            <v>6908.62984347986</v>
          </cell>
          <cell r="AC266">
            <v>5605.10491839103</v>
          </cell>
          <cell r="AD266">
            <v>5228.99683781931</v>
          </cell>
          <cell r="AE266">
            <v>6918.18207915441</v>
          </cell>
          <cell r="AF266">
            <v>6708.2167633821</v>
          </cell>
          <cell r="AG266">
            <v>6301.15582579806</v>
          </cell>
          <cell r="AH266">
            <v>7499.98616648926</v>
          </cell>
          <cell r="AI266">
            <v>5976.92113779545</v>
          </cell>
          <cell r="AJ266">
            <v>7043.84258674587</v>
          </cell>
          <cell r="AK266">
            <v>6639.03398798131</v>
          </cell>
          <cell r="AL266">
            <v>6581.72482155587</v>
          </cell>
          <cell r="AM266">
            <v>7538.01615176685</v>
          </cell>
          <cell r="AN266">
            <v>9089.33853015341</v>
          </cell>
        </row>
        <row r="266"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6">
          <cell r="BX266">
            <v>4.37810673967197</v>
          </cell>
          <cell r="BY266">
            <v>3.5203835999719</v>
          </cell>
          <cell r="BZ266">
            <v>3.93827125864795</v>
          </cell>
          <cell r="CA266">
            <v>3.12899349631714</v>
          </cell>
          <cell r="CB266">
            <v>2.98656912317754</v>
          </cell>
          <cell r="CC266">
            <v>3.76614178055299</v>
          </cell>
          <cell r="CD266">
            <v>3.78069164116649</v>
          </cell>
          <cell r="CE266">
            <v>3.48399055049841</v>
          </cell>
          <cell r="CF266">
            <v>4.31278135572129</v>
          </cell>
          <cell r="CG266">
            <v>3.46547902097157</v>
          </cell>
          <cell r="CH266">
            <v>3.98809022296275</v>
          </cell>
          <cell r="CI266">
            <v>3.77442132039882</v>
          </cell>
          <cell r="CJ266">
            <v>3.81509052750559</v>
          </cell>
          <cell r="CK266">
            <v>4.14217166465472</v>
          </cell>
          <cell r="CL266">
            <v>5.0276334492628</v>
          </cell>
          <cell r="CM266">
            <v>4.75418292718569</v>
          </cell>
          <cell r="CN266">
            <v>4.88660680085757</v>
          </cell>
          <cell r="CO266">
            <v>4.80610698266969</v>
          </cell>
          <cell r="CP266">
            <v>4.90779282516343</v>
          </cell>
          <cell r="CQ266">
            <v>4.79681472046743</v>
          </cell>
          <cell r="CR266">
            <v>5.0327164002173</v>
          </cell>
          <cell r="CS266">
            <v>4.86119414340547</v>
          </cell>
          <cell r="CT266">
            <v>4.95507676281015</v>
          </cell>
          <cell r="CU266">
            <v>4.7644212888723</v>
          </cell>
          <cell r="CV266">
            <v>4.72521296646839</v>
          </cell>
          <cell r="CW266">
            <v>4.83895744300897</v>
          </cell>
          <cell r="CX266">
            <v>4.81905242410126</v>
          </cell>
          <cell r="CY266">
            <v>4.7265255355744</v>
          </cell>
          <cell r="CZ266">
            <v>4.98581437900354</v>
          </cell>
          <cell r="DA266">
            <v>4.95308530229814</v>
          </cell>
        </row>
        <row r="267">
          <cell r="A267">
            <v>6896.42845097433</v>
          </cell>
          <cell r="B267">
            <v>4768.18289716624</v>
          </cell>
          <cell r="C267">
            <v>6032.05424820385</v>
          </cell>
          <cell r="D267">
            <v>4238.09172981609</v>
          </cell>
          <cell r="E267">
            <v>4189.19211324353</v>
          </cell>
          <cell r="F267">
            <v>5357.43136886491</v>
          </cell>
          <cell r="G267">
            <v>7320.62207079381</v>
          </cell>
          <cell r="H267">
            <v>6575.41186291789</v>
          </cell>
          <cell r="I267">
            <v>5959.64602344345</v>
          </cell>
          <cell r="J267">
            <v>6909.39106644167</v>
          </cell>
          <cell r="K267">
            <v>6460.38190089974</v>
          </cell>
          <cell r="L267">
            <v>7065.55238079359</v>
          </cell>
          <cell r="M267">
            <v>7559.87412119579</v>
          </cell>
          <cell r="N267">
            <v>7483.86300430268</v>
          </cell>
          <cell r="O267">
            <v>7961.19404783901</v>
          </cell>
        </row>
        <row r="267">
          <cell r="Z267">
            <v>7898.17606204906</v>
          </cell>
          <cell r="AA267">
            <v>5460.79007207702</v>
          </cell>
          <cell r="AB267">
            <v>7428.2218495494</v>
          </cell>
          <cell r="AC267">
            <v>5219.03223884113</v>
          </cell>
          <cell r="AD267">
            <v>5158.81441166111</v>
          </cell>
          <cell r="AE267">
            <v>5357.43136886491</v>
          </cell>
          <cell r="AF267">
            <v>7320.62207079381</v>
          </cell>
          <cell r="AG267">
            <v>6575.41186291789</v>
          </cell>
          <cell r="AH267">
            <v>5959.64602344345</v>
          </cell>
          <cell r="AI267">
            <v>6909.39106644167</v>
          </cell>
          <cell r="AJ267">
            <v>6460.38190089974</v>
          </cell>
          <cell r="AK267">
            <v>7065.55238079359</v>
          </cell>
          <cell r="AL267">
            <v>7559.87412119579</v>
          </cell>
          <cell r="AM267">
            <v>7483.86300430268</v>
          </cell>
          <cell r="AN267">
            <v>7961.19404783901</v>
          </cell>
        </row>
        <row r="267"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7">
          <cell r="BX267">
            <v>4.30612917508212</v>
          </cell>
          <cell r="BY267">
            <v>3.1494688621386</v>
          </cell>
          <cell r="BZ267">
            <v>4.10019547127263</v>
          </cell>
          <cell r="CA267">
            <v>3.01199248781697</v>
          </cell>
          <cell r="CB267">
            <v>2.89939688974961</v>
          </cell>
          <cell r="CC267">
            <v>3.1261048505162</v>
          </cell>
          <cell r="CD267">
            <v>4.0677404648972</v>
          </cell>
          <cell r="CE267">
            <v>3.76278548820251</v>
          </cell>
          <cell r="CF267">
            <v>3.35452144498239</v>
          </cell>
          <cell r="CG267">
            <v>4.01148341798395</v>
          </cell>
          <cell r="CH267">
            <v>3.62005860261439</v>
          </cell>
          <cell r="CI267">
            <v>3.94001397974692</v>
          </cell>
          <cell r="CJ267">
            <v>4.24982947444927</v>
          </cell>
          <cell r="CK267">
            <v>4.14827191391167</v>
          </cell>
          <cell r="CL267">
            <v>4.53611014799911</v>
          </cell>
          <cell r="CM267">
            <v>5.02512526827511</v>
          </cell>
          <cell r="CN267">
            <v>4.75034659668388</v>
          </cell>
          <cell r="CO267">
            <v>4.96349329710733</v>
          </cell>
          <cell r="CP267">
            <v>4.74726232565801</v>
          </cell>
          <cell r="CQ267">
            <v>4.87471658816624</v>
          </cell>
          <cell r="CR267">
            <v>4.69526611010825</v>
          </cell>
          <cell r="CS267">
            <v>4.9306240152663</v>
          </cell>
          <cell r="CT267">
            <v>4.78763062050039</v>
          </cell>
          <cell r="CU267">
            <v>4.8673998936347</v>
          </cell>
          <cell r="CV267">
            <v>4.71891232388789</v>
          </cell>
          <cell r="CW267">
            <v>4.88933423012506</v>
          </cell>
          <cell r="CX267">
            <v>4.91309874916796</v>
          </cell>
          <cell r="CY267">
            <v>4.87360352179098</v>
          </cell>
          <cell r="CZ267">
            <v>4.94271703588236</v>
          </cell>
          <cell r="DA267">
            <v>4.80841289792</v>
          </cell>
        </row>
        <row r="268">
          <cell r="A268">
            <v>6121.18832031997</v>
          </cell>
          <cell r="B268">
            <v>5383.82084493408</v>
          </cell>
          <cell r="C268">
            <v>5026.7521057497</v>
          </cell>
          <cell r="D268">
            <v>4401.47399220075</v>
          </cell>
          <cell r="E268">
            <v>5072.87160515293</v>
          </cell>
          <cell r="F268">
            <v>5686.31879091912</v>
          </cell>
          <cell r="G268">
            <v>7289.59680589101</v>
          </cell>
          <cell r="H268">
            <v>6727.25562235054</v>
          </cell>
          <cell r="I268">
            <v>5965.52460729146</v>
          </cell>
          <cell r="J268">
            <v>6888.7220710622</v>
          </cell>
          <cell r="K268">
            <v>6483.95827939468</v>
          </cell>
          <cell r="L268">
            <v>6698.98926818267</v>
          </cell>
          <cell r="M268">
            <v>6690.16536131709</v>
          </cell>
          <cell r="N268">
            <v>8305.65168736439</v>
          </cell>
          <cell r="O268">
            <v>7454.54753177998</v>
          </cell>
        </row>
        <row r="268">
          <cell r="Z268">
            <v>7010.32765097636</v>
          </cell>
          <cell r="AA268">
            <v>6165.85312558582</v>
          </cell>
          <cell r="AB268">
            <v>6190.2344189489</v>
          </cell>
          <cell r="AC268">
            <v>5420.23064345361</v>
          </cell>
          <cell r="AD268">
            <v>6247.02864842045</v>
          </cell>
          <cell r="AE268">
            <v>5686.31879091912</v>
          </cell>
          <cell r="AF268">
            <v>7289.59680589101</v>
          </cell>
          <cell r="AG268">
            <v>6727.25562235054</v>
          </cell>
          <cell r="AH268">
            <v>5965.52460729146</v>
          </cell>
          <cell r="AI268">
            <v>6888.7220710622</v>
          </cell>
          <cell r="AJ268">
            <v>6483.95827939468</v>
          </cell>
          <cell r="AK268">
            <v>6698.98926818267</v>
          </cell>
          <cell r="AL268">
            <v>6690.16536131709</v>
          </cell>
          <cell r="AM268">
            <v>8305.65168736439</v>
          </cell>
          <cell r="AN268">
            <v>7454.54753177998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8">
          <cell r="BX268">
            <v>3.92368075591938</v>
          </cell>
          <cell r="BY268">
            <v>3.41730933111542</v>
          </cell>
          <cell r="BZ268">
            <v>3.43997482432117</v>
          </cell>
          <cell r="CA268">
            <v>3.08388034211841</v>
          </cell>
          <cell r="CB268">
            <v>3.58725836159057</v>
          </cell>
          <cell r="CC268">
            <v>3.2496135509607</v>
          </cell>
          <cell r="CD268">
            <v>3.97333384137238</v>
          </cell>
          <cell r="CE268">
            <v>3.77332057554354</v>
          </cell>
          <cell r="CF268">
            <v>3.36168440389062</v>
          </cell>
          <cell r="CG268">
            <v>3.83339012504029</v>
          </cell>
          <cell r="CH268">
            <v>3.58445970684418</v>
          </cell>
          <cell r="CI268">
            <v>3.82185855774216</v>
          </cell>
          <cell r="CJ268">
            <v>3.71960184125207</v>
          </cell>
          <cell r="CK268">
            <v>4.64506437274928</v>
          </cell>
          <cell r="CL268">
            <v>4.21327317073822</v>
          </cell>
          <cell r="CM268">
            <v>4.89498976107761</v>
          </cell>
          <cell r="CN268">
            <v>4.94328919406379</v>
          </cell>
          <cell r="CO268">
            <v>4.93013676535595</v>
          </cell>
          <cell r="CP268">
            <v>4.81534473486256</v>
          </cell>
          <cell r="CQ268">
            <v>4.77109403806229</v>
          </cell>
          <cell r="CR268">
            <v>4.79409485074111</v>
          </cell>
          <cell r="CS268">
            <v>5.0263831068958</v>
          </cell>
          <cell r="CT268">
            <v>4.8845140381038</v>
          </cell>
          <cell r="CU268">
            <v>4.8618195731758</v>
          </cell>
          <cell r="CV268">
            <v>4.9233734469947</v>
          </cell>
          <cell r="CW268">
            <v>4.95591266507931</v>
          </cell>
          <cell r="CX268">
            <v>4.80221729245198</v>
          </cell>
          <cell r="CY268">
            <v>4.927737147754</v>
          </cell>
          <cell r="CZ268">
            <v>4.89879327310593</v>
          </cell>
          <cell r="DA268">
            <v>4.8473994131525</v>
          </cell>
        </row>
        <row r="269">
          <cell r="A269">
            <v>5984.50608229968</v>
          </cell>
          <cell r="B269">
            <v>4499.77597736967</v>
          </cell>
          <cell r="C269">
            <v>4766.27229744352</v>
          </cell>
          <cell r="D269">
            <v>5329.3911617506</v>
          </cell>
          <cell r="E269">
            <v>4745.22129675172</v>
          </cell>
          <cell r="F269">
            <v>5292.24001580905</v>
          </cell>
          <cell r="G269">
            <v>5455.1824396907</v>
          </cell>
          <cell r="H269">
            <v>6316.64950458429</v>
          </cell>
          <cell r="I269">
            <v>6579.47008633141</v>
          </cell>
          <cell r="J269">
            <v>7838.1459261502</v>
          </cell>
          <cell r="K269">
            <v>7052.64955450508</v>
          </cell>
          <cell r="L269">
            <v>6761.4846028368</v>
          </cell>
          <cell r="M269">
            <v>6555.77315130705</v>
          </cell>
          <cell r="N269">
            <v>7069.71342301431</v>
          </cell>
          <cell r="O269">
            <v>8300.31837306972</v>
          </cell>
        </row>
        <row r="269">
          <cell r="Z269">
            <v>6853.7914977902</v>
          </cell>
          <cell r="AA269">
            <v>5153.39543673848</v>
          </cell>
          <cell r="AB269">
            <v>5869.46445836664</v>
          </cell>
          <cell r="AC269">
            <v>6562.92172509876</v>
          </cell>
          <cell r="AD269">
            <v>5843.54103379859</v>
          </cell>
          <cell r="AE269">
            <v>5292.24001580905</v>
          </cell>
          <cell r="AF269">
            <v>5455.1824396907</v>
          </cell>
          <cell r="AG269">
            <v>6316.64950458429</v>
          </cell>
          <cell r="AH269">
            <v>6579.47008633141</v>
          </cell>
          <cell r="AI269">
            <v>7838.1459261502</v>
          </cell>
          <cell r="AJ269">
            <v>7052.64955450508</v>
          </cell>
          <cell r="AK269">
            <v>6761.4846028368</v>
          </cell>
          <cell r="AL269">
            <v>6555.77315130705</v>
          </cell>
          <cell r="AM269">
            <v>7069.71342301431</v>
          </cell>
          <cell r="AN269">
            <v>8300.31837306972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69">
          <cell r="BX269">
            <v>3.85293811558241</v>
          </cell>
          <cell r="BY269">
            <v>2.84247215564304</v>
          </cell>
          <cell r="BZ269">
            <v>3.19477262403693</v>
          </cell>
          <cell r="CA269">
            <v>3.72395176004405</v>
          </cell>
          <cell r="CB269">
            <v>3.22949314951205</v>
          </cell>
          <cell r="CC269">
            <v>2.98669565172861</v>
          </cell>
          <cell r="CD269">
            <v>3.14506753148382</v>
          </cell>
          <cell r="CE269">
            <v>3.46166863314748</v>
          </cell>
          <cell r="CF269">
            <v>3.62934228551949</v>
          </cell>
          <cell r="CG269">
            <v>4.44967270825485</v>
          </cell>
          <cell r="CH269">
            <v>3.91946810242884</v>
          </cell>
          <cell r="CI269">
            <v>3.93597893998608</v>
          </cell>
          <cell r="CJ269">
            <v>3.70892370861772</v>
          </cell>
          <cell r="CK269">
            <v>3.90314376755639</v>
          </cell>
          <cell r="CL269">
            <v>4.63989337696468</v>
          </cell>
          <cell r="CM269">
            <v>4.87355633273944</v>
          </cell>
          <cell r="CN269">
            <v>4.96711694412663</v>
          </cell>
          <cell r="CO269">
            <v>5.03344883528849</v>
          </cell>
          <cell r="CP269">
            <v>4.8283674506598</v>
          </cell>
          <cell r="CQ269">
            <v>4.95734182463921</v>
          </cell>
          <cell r="CR269">
            <v>4.85462511259009</v>
          </cell>
          <cell r="CS269">
            <v>4.75210950626863</v>
          </cell>
          <cell r="CT269">
            <v>4.99929106094722</v>
          </cell>
          <cell r="CU269">
            <v>4.9667251044148</v>
          </cell>
          <cell r="CV269">
            <v>4.82605661323655</v>
          </cell>
          <cell r="CW269">
            <v>4.92983411055584</v>
          </cell>
          <cell r="CX269">
            <v>4.70648233455825</v>
          </cell>
          <cell r="CY269">
            <v>4.84265079128359</v>
          </cell>
          <cell r="CZ269">
            <v>4.96243003710783</v>
          </cell>
          <cell r="DA269">
            <v>4.90110363209666</v>
          </cell>
        </row>
        <row r="270">
          <cell r="A270">
            <v>6259.66334104241</v>
          </cell>
          <cell r="B270">
            <v>5719.16898169978</v>
          </cell>
          <cell r="C270">
            <v>5351.79831559386</v>
          </cell>
          <cell r="D270">
            <v>5555.1963866038</v>
          </cell>
          <cell r="E270">
            <v>5012.77907100119</v>
          </cell>
          <cell r="F270">
            <v>6205.08756875889</v>
          </cell>
          <cell r="G270">
            <v>7091.25319340823</v>
          </cell>
          <cell r="H270">
            <v>6165.06964278766</v>
          </cell>
          <cell r="I270">
            <v>7493.8430266052</v>
          </cell>
          <cell r="J270">
            <v>5738.81870147539</v>
          </cell>
          <cell r="K270">
            <v>6957.71672557963</v>
          </cell>
          <cell r="L270">
            <v>7575.84365015533</v>
          </cell>
          <cell r="M270">
            <v>6694.79356223952</v>
          </cell>
          <cell r="N270">
            <v>7793.26365722999</v>
          </cell>
          <cell r="O270">
            <v>7142.81721117728</v>
          </cell>
        </row>
        <row r="270">
          <cell r="Z270">
            <v>7168.91699930887</v>
          </cell>
          <cell r="AA270">
            <v>6549.91259130556</v>
          </cell>
          <cell r="AB270">
            <v>6590.51519540189</v>
          </cell>
          <cell r="AC270">
            <v>6840.99139025411</v>
          </cell>
          <cell r="AD270">
            <v>6173.02721262208</v>
          </cell>
          <cell r="AE270">
            <v>6205.08756875889</v>
          </cell>
          <cell r="AF270">
            <v>7091.25319340823</v>
          </cell>
          <cell r="AG270">
            <v>6165.06964278766</v>
          </cell>
          <cell r="AH270">
            <v>7493.8430266052</v>
          </cell>
          <cell r="AI270">
            <v>5738.81870147539</v>
          </cell>
          <cell r="AJ270">
            <v>6957.71672557963</v>
          </cell>
          <cell r="AK270">
            <v>7575.84365015533</v>
          </cell>
          <cell r="AL270">
            <v>6694.79356223952</v>
          </cell>
          <cell r="AM270">
            <v>7793.26365722999</v>
          </cell>
          <cell r="AN270">
            <v>7142.81721117728</v>
          </cell>
        </row>
        <row r="270"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0">
          <cell r="BX270">
            <v>4.12494760427782</v>
          </cell>
          <cell r="BY270">
            <v>3.74552722363753</v>
          </cell>
          <cell r="BZ270">
            <v>3.74181972352324</v>
          </cell>
          <cell r="CA270">
            <v>3.81653375889339</v>
          </cell>
          <cell r="CB270">
            <v>3.45742054415469</v>
          </cell>
          <cell r="CC270">
            <v>3.42967143393279</v>
          </cell>
          <cell r="CD270">
            <v>3.88223551443893</v>
          </cell>
          <cell r="CE270">
            <v>3.52755856256849</v>
          </cell>
          <cell r="CF270">
            <v>4.16540418108823</v>
          </cell>
          <cell r="CG270">
            <v>3.2584564642463</v>
          </cell>
          <cell r="CH270">
            <v>4.01377434517511</v>
          </cell>
          <cell r="CI270">
            <v>4.28006883941083</v>
          </cell>
          <cell r="CJ270">
            <v>3.78890115377361</v>
          </cell>
          <cell r="CK270">
            <v>4.41677619059575</v>
          </cell>
          <cell r="CL270">
            <v>4.09363356140511</v>
          </cell>
          <cell r="CM270">
            <v>4.76148314487399</v>
          </cell>
          <cell r="CN270">
            <v>4.79103873289949</v>
          </cell>
          <cell r="CO270">
            <v>4.82551468241186</v>
          </cell>
          <cell r="CP270">
            <v>4.91085454737708</v>
          </cell>
          <cell r="CQ270">
            <v>4.89162458146589</v>
          </cell>
          <cell r="CR270">
            <v>4.95681298978364</v>
          </cell>
          <cell r="CS270">
            <v>5.00435660551426</v>
          </cell>
          <cell r="CT270">
            <v>4.78818464994206</v>
          </cell>
          <cell r="CU270">
            <v>4.92895188381357</v>
          </cell>
          <cell r="CV270">
            <v>4.82522664809734</v>
          </cell>
          <cell r="CW270">
            <v>4.74920510348125</v>
          </cell>
          <cell r="CX270">
            <v>4.84939303702412</v>
          </cell>
          <cell r="CY270">
            <v>4.8409550489992</v>
          </cell>
          <cell r="CZ270">
            <v>4.83416101670351</v>
          </cell>
          <cell r="DA270">
            <v>4.78043819234433</v>
          </cell>
        </row>
        <row r="271">
          <cell r="A271">
            <v>7254.61263935832</v>
          </cell>
          <cell r="B271">
            <v>5692.02090399057</v>
          </cell>
          <cell r="C271">
            <v>4447.52942349419</v>
          </cell>
          <cell r="D271">
            <v>4889.10290631489</v>
          </cell>
          <cell r="E271">
            <v>5736.99209413393</v>
          </cell>
          <cell r="F271">
            <v>7381.98525468872</v>
          </cell>
          <cell r="G271">
            <v>6301.33243082256</v>
          </cell>
          <cell r="H271">
            <v>5894.27633068095</v>
          </cell>
          <cell r="I271">
            <v>7568.51261287344</v>
          </cell>
          <cell r="J271">
            <v>6634.63988681673</v>
          </cell>
          <cell r="K271">
            <v>7786.64957080149</v>
          </cell>
          <cell r="L271">
            <v>6748.29518353225</v>
          </cell>
          <cell r="M271">
            <v>7400.76494690436</v>
          </cell>
          <cell r="N271">
            <v>7095.96128588572</v>
          </cell>
          <cell r="O271">
            <v>7458.12924684977</v>
          </cell>
        </row>
        <row r="271">
          <cell r="Z271">
            <v>8308.38865290095</v>
          </cell>
          <cell r="AA271">
            <v>6518.82109242063</v>
          </cell>
          <cell r="AB271">
            <v>5476.94597573469</v>
          </cell>
          <cell r="AC271">
            <v>6020.72520223072</v>
          </cell>
          <cell r="AD271">
            <v>7064.8651803865</v>
          </cell>
          <cell r="AE271">
            <v>7381.98525468872</v>
          </cell>
          <cell r="AF271">
            <v>6301.33243082256</v>
          </cell>
          <cell r="AG271">
            <v>5894.27633068095</v>
          </cell>
          <cell r="AH271">
            <v>7568.51261287344</v>
          </cell>
          <cell r="AI271">
            <v>6634.63988681673</v>
          </cell>
          <cell r="AJ271">
            <v>7786.64957080149</v>
          </cell>
          <cell r="AK271">
            <v>6748.29518353225</v>
          </cell>
          <cell r="AL271">
            <v>7400.76494690436</v>
          </cell>
          <cell r="AM271">
            <v>7095.96128588572</v>
          </cell>
          <cell r="AN271">
            <v>7458.12924684977</v>
          </cell>
        </row>
        <row r="271"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1">
          <cell r="BX271">
            <v>4.66323510064539</v>
          </cell>
          <cell r="BY271">
            <v>3.75275579428066</v>
          </cell>
          <cell r="BZ271">
            <v>3.04486053921906</v>
          </cell>
          <cell r="CA271">
            <v>3.35201636767615</v>
          </cell>
          <cell r="CB271">
            <v>3.94005055853825</v>
          </cell>
          <cell r="CC271">
            <v>4.07649717756113</v>
          </cell>
          <cell r="CD271">
            <v>3.55889040706787</v>
          </cell>
          <cell r="CE271">
            <v>3.30321485306671</v>
          </cell>
          <cell r="CF271">
            <v>4.21846973536809</v>
          </cell>
          <cell r="CG271">
            <v>3.65467428588517</v>
          </cell>
          <cell r="CH271">
            <v>4.38111527568305</v>
          </cell>
          <cell r="CI271">
            <v>3.79985907705587</v>
          </cell>
          <cell r="CJ271">
            <v>4.07266981606942</v>
          </cell>
          <cell r="CK271">
            <v>3.98201756348706</v>
          </cell>
          <cell r="CL271">
            <v>4.21416589123977</v>
          </cell>
          <cell r="CM271">
            <v>4.88131268246254</v>
          </cell>
          <cell r="CN271">
            <v>4.75911164858369</v>
          </cell>
          <cell r="CO271">
            <v>4.92808496385766</v>
          </cell>
          <cell r="CP271">
            <v>4.92095972424911</v>
          </cell>
          <cell r="CQ271">
            <v>4.91257528988118</v>
          </cell>
          <cell r="CR271">
            <v>4.96127343039972</v>
          </cell>
          <cell r="CS271">
            <v>4.85092893945858</v>
          </cell>
          <cell r="CT271">
            <v>4.88878350157749</v>
          </cell>
          <cell r="CU271">
            <v>4.9154438208538</v>
          </cell>
          <cell r="CV271">
            <v>4.97365679084511</v>
          </cell>
          <cell r="CW271">
            <v>4.86937347066735</v>
          </cell>
          <cell r="CX271">
            <v>4.86556990139954</v>
          </cell>
          <cell r="CY271">
            <v>4.97856916062296</v>
          </cell>
          <cell r="CZ271">
            <v>4.88219590054242</v>
          </cell>
          <cell r="DA271">
            <v>4.84870110494766</v>
          </cell>
        </row>
        <row r="272">
          <cell r="A272">
            <v>6139.98939724973</v>
          </cell>
          <cell r="B272">
            <v>4846.1506347047</v>
          </cell>
          <cell r="C272">
            <v>4901.6088671665</v>
          </cell>
          <cell r="D272">
            <v>4810.09156553852</v>
          </cell>
          <cell r="E272">
            <v>4585.38578197693</v>
          </cell>
          <cell r="F272">
            <v>5314.82867338556</v>
          </cell>
          <cell r="G272">
            <v>6249.78237001739</v>
          </cell>
          <cell r="H272">
            <v>6480.28762580714</v>
          </cell>
          <cell r="I272">
            <v>5909.39243793293</v>
          </cell>
          <cell r="J272">
            <v>7386.33291788122</v>
          </cell>
          <cell r="K272">
            <v>6536.83542256676</v>
          </cell>
          <cell r="L272">
            <v>5959.73104114043</v>
          </cell>
          <cell r="M272">
            <v>6762.63541351332</v>
          </cell>
          <cell r="N272">
            <v>7475.27633189834</v>
          </cell>
          <cell r="O272">
            <v>6990.49190090197</v>
          </cell>
        </row>
        <row r="272">
          <cell r="Z272">
            <v>7031.85969713664</v>
          </cell>
          <cell r="AA272">
            <v>5550.08309129937</v>
          </cell>
          <cell r="AB272">
            <v>6036.12576857595</v>
          </cell>
          <cell r="AC272">
            <v>5923.42604944343</v>
          </cell>
          <cell r="AD272">
            <v>5646.71030013309</v>
          </cell>
          <cell r="AE272">
            <v>5314.82867338556</v>
          </cell>
          <cell r="AF272">
            <v>6249.78237001739</v>
          </cell>
          <cell r="AG272">
            <v>6480.28762580714</v>
          </cell>
          <cell r="AH272">
            <v>5909.39243793293</v>
          </cell>
          <cell r="AI272">
            <v>7386.33291788122</v>
          </cell>
          <cell r="AJ272">
            <v>6536.83542256676</v>
          </cell>
          <cell r="AK272">
            <v>5959.73104114043</v>
          </cell>
          <cell r="AL272">
            <v>6762.63541351332</v>
          </cell>
          <cell r="AM272">
            <v>7475.27633189834</v>
          </cell>
          <cell r="AN272">
            <v>6990.49190090197</v>
          </cell>
        </row>
        <row r="272"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2">
          <cell r="BX272">
            <v>4.03532898731986</v>
          </cell>
          <cell r="BY272">
            <v>3.10762048973757</v>
          </cell>
          <cell r="BZ272">
            <v>3.35750243178933</v>
          </cell>
          <cell r="CA272">
            <v>3.25351871002967</v>
          </cell>
          <cell r="CB272">
            <v>3.18004928241458</v>
          </cell>
          <cell r="CC272">
            <v>2.99819730809897</v>
          </cell>
          <cell r="CD272">
            <v>3.59685693666731</v>
          </cell>
          <cell r="CE272">
            <v>3.54201598914741</v>
          </cell>
          <cell r="CF272">
            <v>3.3055524369958</v>
          </cell>
          <cell r="CG272">
            <v>4.13922063384601</v>
          </cell>
          <cell r="CH272">
            <v>3.8556498815343</v>
          </cell>
          <cell r="CI272">
            <v>3.34170858729412</v>
          </cell>
          <cell r="CJ272">
            <v>3.85160257316456</v>
          </cell>
          <cell r="CK272">
            <v>4.27053650282432</v>
          </cell>
          <cell r="CL272">
            <v>3.86150311228333</v>
          </cell>
          <cell r="CM272">
            <v>4.77417556134537</v>
          </cell>
          <cell r="CN272">
            <v>4.89303862864363</v>
          </cell>
          <cell r="CO272">
            <v>4.92548589577567</v>
          </cell>
          <cell r="CP272">
            <v>4.98800405511579</v>
          </cell>
          <cell r="CQ272">
            <v>4.86484258718791</v>
          </cell>
          <cell r="CR272">
            <v>4.85664315964058</v>
          </cell>
          <cell r="CS272">
            <v>4.76045940280581</v>
          </cell>
          <cell r="CT272">
            <v>5.01245977653472</v>
          </cell>
          <cell r="CU272">
            <v>4.89785492043912</v>
          </cell>
          <cell r="CV272">
            <v>4.88897073441029</v>
          </cell>
          <cell r="CW272">
            <v>4.64490778319629</v>
          </cell>
          <cell r="CX272">
            <v>4.88613229525232</v>
          </cell>
          <cell r="CY272">
            <v>4.81040499486895</v>
          </cell>
          <cell r="CZ272">
            <v>4.79569934947144</v>
          </cell>
          <cell r="DA272">
            <v>4.95973512083644</v>
          </cell>
        </row>
        <row r="273">
          <cell r="A273">
            <v>6174.96031850479</v>
          </cell>
          <cell r="B273">
            <v>4640.63771320959</v>
          </cell>
          <cell r="C273">
            <v>5753.33165577786</v>
          </cell>
          <cell r="D273">
            <v>5046.37675785944</v>
          </cell>
          <cell r="E273">
            <v>5965.9517490495</v>
          </cell>
          <cell r="F273">
            <v>6476.63082839303</v>
          </cell>
          <cell r="G273">
            <v>5527.2392526636</v>
          </cell>
          <cell r="H273">
            <v>6456.94519740218</v>
          </cell>
          <cell r="I273">
            <v>7524.48286065288</v>
          </cell>
          <cell r="J273">
            <v>6493.45710117338</v>
          </cell>
          <cell r="K273">
            <v>6150.49852957353</v>
          </cell>
          <cell r="L273">
            <v>7326.67041858962</v>
          </cell>
          <cell r="M273">
            <v>7213.26020159411</v>
          </cell>
          <cell r="N273">
            <v>7467.31144012706</v>
          </cell>
          <cell r="O273">
            <v>7433.19906767155</v>
          </cell>
        </row>
        <row r="273">
          <cell r="Z273">
            <v>7071.91035452952</v>
          </cell>
          <cell r="AA273">
            <v>5314.71818487956</v>
          </cell>
          <cell r="AB273">
            <v>7084.98666534358</v>
          </cell>
          <cell r="AC273">
            <v>6214.40135505276</v>
          </cell>
          <cell r="AD273">
            <v>7346.81939388111</v>
          </cell>
          <cell r="AE273">
            <v>6476.63082839303</v>
          </cell>
          <cell r="AF273">
            <v>5527.2392526636</v>
          </cell>
          <cell r="AG273">
            <v>6456.94519740218</v>
          </cell>
          <cell r="AH273">
            <v>7524.48286065288</v>
          </cell>
          <cell r="AI273">
            <v>6493.45710117338</v>
          </cell>
          <cell r="AJ273">
            <v>6150.49852957353</v>
          </cell>
          <cell r="AK273">
            <v>7326.67041858962</v>
          </cell>
          <cell r="AL273">
            <v>7213.26020159411</v>
          </cell>
          <cell r="AM273">
            <v>7467.31144012706</v>
          </cell>
          <cell r="AN273">
            <v>7433.19906767155</v>
          </cell>
        </row>
        <row r="273"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3">
          <cell r="BX273">
            <v>4.09181972148172</v>
          </cell>
          <cell r="BY273">
            <v>3.0923760458141</v>
          </cell>
          <cell r="BZ273">
            <v>4.05016496224663</v>
          </cell>
          <cell r="CA273">
            <v>3.55650658287967</v>
          </cell>
          <cell r="CB273">
            <v>4.0709015695391</v>
          </cell>
          <cell r="CC273">
            <v>3.6718429196122</v>
          </cell>
          <cell r="CD273">
            <v>3.11158221883681</v>
          </cell>
          <cell r="CE273">
            <v>3.58122852003476</v>
          </cell>
          <cell r="CF273">
            <v>4.21324019281115</v>
          </cell>
          <cell r="CG273">
            <v>3.72911224658517</v>
          </cell>
          <cell r="CH273">
            <v>3.50564873555047</v>
          </cell>
          <cell r="CI273">
            <v>4.05641581330086</v>
          </cell>
          <cell r="CJ273">
            <v>4.03012302368996</v>
          </cell>
          <cell r="CK273">
            <v>4.17212429053813</v>
          </cell>
          <cell r="CL273">
            <v>4.06793951980217</v>
          </cell>
          <cell r="CM273">
            <v>4.73508076614593</v>
          </cell>
          <cell r="CN273">
            <v>4.70863553580618</v>
          </cell>
          <cell r="CO273">
            <v>4.79262512804838</v>
          </cell>
          <cell r="CP273">
            <v>4.78721372795696</v>
          </cell>
          <cell r="CQ273">
            <v>4.94442618377578</v>
          </cell>
          <cell r="CR273">
            <v>4.83250357895645</v>
          </cell>
          <cell r="CS273">
            <v>4.86669487584201</v>
          </cell>
          <cell r="CT273">
            <v>4.93971851163209</v>
          </cell>
          <cell r="CU273">
            <v>4.89291390773536</v>
          </cell>
          <cell r="CV273">
            <v>4.77065109642737</v>
          </cell>
          <cell r="CW273">
            <v>4.80672257093528</v>
          </cell>
          <cell r="CX273">
            <v>4.94847435860806</v>
          </cell>
          <cell r="CY273">
            <v>4.90366090576607</v>
          </cell>
          <cell r="CZ273">
            <v>4.90359013359083</v>
          </cell>
          <cell r="DA273">
            <v>5.00620248983327</v>
          </cell>
        </row>
        <row r="274">
          <cell r="A274">
            <v>8141.15619191925</v>
          </cell>
          <cell r="B274">
            <v>6198.38433508823</v>
          </cell>
          <cell r="C274">
            <v>4573.0834990457</v>
          </cell>
          <cell r="D274">
            <v>4703.37751361963</v>
          </cell>
          <cell r="E274">
            <v>5687.07792650671</v>
          </cell>
          <cell r="F274">
            <v>6012.75045982899</v>
          </cell>
          <cell r="G274">
            <v>5715.49100728075</v>
          </cell>
          <cell r="H274">
            <v>6973.00790094741</v>
          </cell>
          <cell r="I274">
            <v>6573.22940184799</v>
          </cell>
          <cell r="J274">
            <v>6106.13103655477</v>
          </cell>
          <cell r="K274">
            <v>6880.5534982218</v>
          </cell>
          <cell r="L274">
            <v>6524.69913534715</v>
          </cell>
          <cell r="M274">
            <v>6273.43200024567</v>
          </cell>
          <cell r="N274">
            <v>7350.38599425393</v>
          </cell>
          <cell r="O274">
            <v>7910.36589195848</v>
          </cell>
        </row>
        <row r="274">
          <cell r="Z274">
            <v>9323.70797573267</v>
          </cell>
          <cell r="AA274">
            <v>7098.73685006581</v>
          </cell>
          <cell r="AB274">
            <v>5631.56055460547</v>
          </cell>
          <cell r="AC274">
            <v>5792.01216961071</v>
          </cell>
          <cell r="AD274">
            <v>7003.39797612835</v>
          </cell>
          <cell r="AE274">
            <v>6012.75045982899</v>
          </cell>
          <cell r="AF274">
            <v>5715.49100728075</v>
          </cell>
          <cell r="AG274">
            <v>6973.00790094741</v>
          </cell>
          <cell r="AH274">
            <v>6573.22940184799</v>
          </cell>
          <cell r="AI274">
            <v>6106.13103655477</v>
          </cell>
          <cell r="AJ274">
            <v>6880.5534982218</v>
          </cell>
          <cell r="AK274">
            <v>6524.69913534715</v>
          </cell>
          <cell r="AL274">
            <v>6273.43200024567</v>
          </cell>
          <cell r="AM274">
            <v>7350.38599425393</v>
          </cell>
          <cell r="AN274">
            <v>7910.36589195848</v>
          </cell>
        </row>
        <row r="274"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4">
          <cell r="BX274">
            <v>5.2712750143847</v>
          </cell>
          <cell r="BY274">
            <v>3.96852926602855</v>
          </cell>
          <cell r="BZ274">
            <v>3.16100912747853</v>
          </cell>
          <cell r="CA274">
            <v>3.27068338658429</v>
          </cell>
          <cell r="CB274">
            <v>3.92944505415138</v>
          </cell>
          <cell r="CC274">
            <v>3.38975861559873</v>
          </cell>
          <cell r="CD274">
            <v>3.27685547934201</v>
          </cell>
          <cell r="CE274">
            <v>3.90083859432148</v>
          </cell>
          <cell r="CF274">
            <v>3.64329009132723</v>
          </cell>
          <cell r="CG274">
            <v>3.39839071836652</v>
          </cell>
          <cell r="CH274">
            <v>3.94154056925714</v>
          </cell>
          <cell r="CI274">
            <v>3.69124015814238</v>
          </cell>
          <cell r="CJ274">
            <v>3.58134384992312</v>
          </cell>
          <cell r="CK274">
            <v>4.06464437430371</v>
          </cell>
          <cell r="CL274">
            <v>4.37718211981538</v>
          </cell>
          <cell r="CM274">
            <v>4.84596332827608</v>
          </cell>
          <cell r="CN274">
            <v>4.90070572900984</v>
          </cell>
          <cell r="CO274">
            <v>4.8810150189676</v>
          </cell>
          <cell r="CP274">
            <v>4.85174644454238</v>
          </cell>
          <cell r="CQ274">
            <v>4.88297748180726</v>
          </cell>
          <cell r="CR274">
            <v>4.85972330160408</v>
          </cell>
          <cell r="CS274">
            <v>4.77862986961705</v>
          </cell>
          <cell r="CT274">
            <v>4.89744212008222</v>
          </cell>
          <cell r="CU274">
            <v>4.94301777373301</v>
          </cell>
          <cell r="CV274">
            <v>4.92266119876539</v>
          </cell>
          <cell r="CW274">
            <v>4.78260496644598</v>
          </cell>
          <cell r="CX274">
            <v>4.8427865097358</v>
          </cell>
          <cell r="CY274">
            <v>4.79917194562284</v>
          </cell>
          <cell r="CZ274">
            <v>4.95444175809932</v>
          </cell>
          <cell r="DA274">
            <v>4.95118428413673</v>
          </cell>
        </row>
        <row r="275">
          <cell r="A275">
            <v>6380.55346619397</v>
          </cell>
          <cell r="B275">
            <v>4667.37978432957</v>
          </cell>
          <cell r="C275">
            <v>5618.42395412762</v>
          </cell>
          <cell r="D275">
            <v>4831.80408868068</v>
          </cell>
          <cell r="E275">
            <v>4464.1218765655</v>
          </cell>
          <cell r="F275">
            <v>6725.37878772542</v>
          </cell>
          <cell r="G275">
            <v>5889.02204246169</v>
          </cell>
          <cell r="H275">
            <v>6811.41220482753</v>
          </cell>
          <cell r="I275">
            <v>5843.54724127099</v>
          </cell>
          <cell r="J275">
            <v>5350.87749111297</v>
          </cell>
          <cell r="K275">
            <v>6888.1276036214</v>
          </cell>
          <cell r="L275">
            <v>6375.23336998291</v>
          </cell>
          <cell r="M275">
            <v>7354.52478145763</v>
          </cell>
          <cell r="N275">
            <v>7966.78010171306</v>
          </cell>
          <cell r="O275">
            <v>7426.95598720149</v>
          </cell>
        </row>
        <row r="275">
          <cell r="Z275">
            <v>7307.36714047945</v>
          </cell>
          <cell r="AA275">
            <v>5345.34470228215</v>
          </cell>
          <cell r="AB275">
            <v>6918.85348818105</v>
          </cell>
          <cell r="AC275">
            <v>5950.16411116782</v>
          </cell>
          <cell r="AD275">
            <v>5497.37888587945</v>
          </cell>
          <cell r="AE275">
            <v>6725.37878772542</v>
          </cell>
          <cell r="AF275">
            <v>5889.02204246169</v>
          </cell>
          <cell r="AG275">
            <v>6811.41220482753</v>
          </cell>
          <cell r="AH275">
            <v>5843.54724127099</v>
          </cell>
          <cell r="AI275">
            <v>5350.87749111297</v>
          </cell>
          <cell r="AJ275">
            <v>6888.1276036214</v>
          </cell>
          <cell r="AK275">
            <v>6375.23336998291</v>
          </cell>
          <cell r="AL275">
            <v>7354.52478145763</v>
          </cell>
          <cell r="AM275">
            <v>7966.78010171306</v>
          </cell>
          <cell r="AN275">
            <v>7426.95598720149</v>
          </cell>
        </row>
        <row r="275"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5">
          <cell r="BX275">
            <v>4.00472691257565</v>
          </cell>
          <cell r="BY275">
            <v>3.11376881788427</v>
          </cell>
          <cell r="BZ275">
            <v>3.89325010062539</v>
          </cell>
          <cell r="CA275">
            <v>3.47594938093827</v>
          </cell>
          <cell r="CB275">
            <v>3.06931319524975</v>
          </cell>
          <cell r="CC275">
            <v>3.83887334111895</v>
          </cell>
          <cell r="CD275">
            <v>3.20647724209128</v>
          </cell>
          <cell r="CE275">
            <v>3.84125735141417</v>
          </cell>
          <cell r="CF275">
            <v>3.25020069359262</v>
          </cell>
          <cell r="CG275">
            <v>3.0772262258038</v>
          </cell>
          <cell r="CH275">
            <v>3.75719984538675</v>
          </cell>
          <cell r="CI275">
            <v>3.54065829915381</v>
          </cell>
          <cell r="CJ275">
            <v>4.07452347984266</v>
          </cell>
          <cell r="CK275">
            <v>4.55812073961874</v>
          </cell>
          <cell r="CL275">
            <v>4.15898130723034</v>
          </cell>
          <cell r="CM275">
            <v>4.99913836412955</v>
          </cell>
          <cell r="CN275">
            <v>4.7032329189433</v>
          </cell>
          <cell r="CO275">
            <v>4.86887882652928</v>
          </cell>
          <cell r="CP275">
            <v>4.68988978149365</v>
          </cell>
          <cell r="CQ275">
            <v>4.90706260912633</v>
          </cell>
          <cell r="CR275">
            <v>4.79976640840827</v>
          </cell>
          <cell r="CS275">
            <v>5.03178589695076</v>
          </cell>
          <cell r="CT275">
            <v>4.85814971340754</v>
          </cell>
          <cell r="CU275">
            <v>4.92576304620107</v>
          </cell>
          <cell r="CV275">
            <v>4.76401059138479</v>
          </cell>
          <cell r="CW275">
            <v>5.02277846594889</v>
          </cell>
          <cell r="CX275">
            <v>4.93309190515449</v>
          </cell>
          <cell r="CY275">
            <v>4.9452121364817</v>
          </cell>
          <cell r="CZ275">
            <v>4.78855125742886</v>
          </cell>
          <cell r="DA275">
            <v>4.89250206224668</v>
          </cell>
        </row>
        <row r="276">
          <cell r="A276">
            <v>7198.26837240941</v>
          </cell>
          <cell r="B276">
            <v>5513.06516851118</v>
          </cell>
          <cell r="C276">
            <v>4074.1774931815</v>
          </cell>
          <cell r="D276">
            <v>4671.49196559072</v>
          </cell>
          <cell r="E276">
            <v>4611.19763806081</v>
          </cell>
          <cell r="F276">
            <v>5520.39812311475</v>
          </cell>
          <cell r="G276">
            <v>6597.70627786978</v>
          </cell>
          <cell r="H276">
            <v>6355.61558589801</v>
          </cell>
          <cell r="I276">
            <v>5715.31898920215</v>
          </cell>
          <cell r="J276">
            <v>6898.32306236619</v>
          </cell>
          <cell r="K276">
            <v>6253.23617063821</v>
          </cell>
          <cell r="L276">
            <v>6872.32235647117</v>
          </cell>
          <cell r="M276">
            <v>7365.47798264199</v>
          </cell>
          <cell r="N276">
            <v>7364.37125188277</v>
          </cell>
          <cell r="O276">
            <v>7950.29705749452</v>
          </cell>
        </row>
        <row r="276">
          <cell r="Z276">
            <v>8243.86004311211</v>
          </cell>
          <cell r="AA276">
            <v>6313.87096262844</v>
          </cell>
          <cell r="AB276">
            <v>5017.17873024846</v>
          </cell>
          <cell r="AC276">
            <v>5752.746454349</v>
          </cell>
          <cell r="AD276">
            <v>5678.4965184677</v>
          </cell>
          <cell r="AE276">
            <v>5520.39812311475</v>
          </cell>
          <cell r="AF276">
            <v>6597.70627786978</v>
          </cell>
          <cell r="AG276">
            <v>6355.61558589801</v>
          </cell>
          <cell r="AH276">
            <v>5715.31898920215</v>
          </cell>
          <cell r="AI276">
            <v>6898.32306236619</v>
          </cell>
          <cell r="AJ276">
            <v>6253.23617063821</v>
          </cell>
          <cell r="AK276">
            <v>6872.32235647117</v>
          </cell>
          <cell r="AL276">
            <v>7365.47798264199</v>
          </cell>
          <cell r="AM276">
            <v>7364.37125188277</v>
          </cell>
          <cell r="AN276">
            <v>7950.29705749452</v>
          </cell>
        </row>
        <row r="276"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6">
          <cell r="BX276">
            <v>4.61957061201686</v>
          </cell>
          <cell r="BY276">
            <v>3.59277869429024</v>
          </cell>
          <cell r="BZ276">
            <v>2.86692308986199</v>
          </cell>
          <cell r="CA276">
            <v>3.15692900906977</v>
          </cell>
          <cell r="CB276">
            <v>3.13671384915324</v>
          </cell>
          <cell r="CC276">
            <v>3.13132395565098</v>
          </cell>
          <cell r="CD276">
            <v>3.69938766678479</v>
          </cell>
          <cell r="CE276">
            <v>3.68054530285817</v>
          </cell>
          <cell r="CF276">
            <v>3.26595842560548</v>
          </cell>
          <cell r="CG276">
            <v>3.81701787428035</v>
          </cell>
          <cell r="CH276">
            <v>3.62779759679494</v>
          </cell>
          <cell r="CI276">
            <v>3.76769367239947</v>
          </cell>
          <cell r="CJ276">
            <v>4.14729547535926</v>
          </cell>
          <cell r="CK276">
            <v>4.14519246965233</v>
          </cell>
          <cell r="CL276">
            <v>4.44616167954574</v>
          </cell>
          <cell r="CM276">
            <v>4.88918122987057</v>
          </cell>
          <cell r="CN276">
            <v>4.81473480051301</v>
          </cell>
          <cell r="CO276">
            <v>4.79458106147777</v>
          </cell>
          <cell r="CP276">
            <v>4.99249401703886</v>
          </cell>
          <cell r="CQ276">
            <v>4.95981637353706</v>
          </cell>
          <cell r="CR276">
            <v>4.83002673428219</v>
          </cell>
          <cell r="CS276">
            <v>4.88618907742434</v>
          </cell>
          <cell r="CT276">
            <v>4.73099609106686</v>
          </cell>
          <cell r="CU276">
            <v>4.79442973518318</v>
          </cell>
          <cell r="CV276">
            <v>4.95138243043274</v>
          </cell>
          <cell r="CW276">
            <v>4.72246685076788</v>
          </cell>
          <cell r="CX276">
            <v>4.99729597621382</v>
          </cell>
          <cell r="CY276">
            <v>4.86567495688686</v>
          </cell>
          <cell r="CZ276">
            <v>4.86741200605617</v>
          </cell>
          <cell r="DA276">
            <v>4.8989751934039</v>
          </cell>
        </row>
        <row r="277">
          <cell r="A277">
            <v>5704.25791782882</v>
          </cell>
          <cell r="B277">
            <v>6117.37986304523</v>
          </cell>
          <cell r="C277">
            <v>5570.71831278144</v>
          </cell>
          <cell r="D277">
            <v>4996.87641262844</v>
          </cell>
          <cell r="E277">
            <v>5154.07637471076</v>
          </cell>
          <cell r="F277">
            <v>6384.59464377073</v>
          </cell>
          <cell r="G277">
            <v>6815.23885597248</v>
          </cell>
          <cell r="H277">
            <v>6014.11602696226</v>
          </cell>
          <cell r="I277">
            <v>6494.53582505009</v>
          </cell>
          <cell r="J277">
            <v>6053.28900979915</v>
          </cell>
          <cell r="K277">
            <v>7344.42389378363</v>
          </cell>
          <cell r="L277">
            <v>6532.10004650171</v>
          </cell>
          <cell r="M277">
            <v>8062.67813216541</v>
          </cell>
          <cell r="N277">
            <v>7911.96927916776</v>
          </cell>
          <cell r="O277">
            <v>8204.38197410282</v>
          </cell>
        </row>
        <row r="277">
          <cell r="Z277">
            <v>6532.83560594096</v>
          </cell>
          <cell r="AA277">
            <v>7005.96599243173</v>
          </cell>
          <cell r="AB277">
            <v>6860.10599142239</v>
          </cell>
          <cell r="AC277">
            <v>6153.44375572172</v>
          </cell>
          <cell r="AD277">
            <v>6347.02891676962</v>
          </cell>
          <cell r="AE277">
            <v>6384.59464377073</v>
          </cell>
          <cell r="AF277">
            <v>6815.23885597248</v>
          </cell>
          <cell r="AG277">
            <v>6014.11602696226</v>
          </cell>
          <cell r="AH277">
            <v>6494.53582505009</v>
          </cell>
          <cell r="AI277">
            <v>6053.28900979915</v>
          </cell>
          <cell r="AJ277">
            <v>7344.42389378363</v>
          </cell>
          <cell r="AK277">
            <v>6532.10004650171</v>
          </cell>
          <cell r="AL277">
            <v>8062.67813216541</v>
          </cell>
          <cell r="AM277">
            <v>7911.96927916776</v>
          </cell>
          <cell r="AN277">
            <v>8204.38197410282</v>
          </cell>
        </row>
        <row r="277"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7">
          <cell r="BX277">
            <v>3.71332695326639</v>
          </cell>
          <cell r="BY277">
            <v>3.8376397350022</v>
          </cell>
          <cell r="BZ277">
            <v>3.83442858159062</v>
          </cell>
          <cell r="CA277">
            <v>3.44680460300216</v>
          </cell>
          <cell r="CB277">
            <v>3.60380396166634</v>
          </cell>
          <cell r="CC277">
            <v>3.56313752253506</v>
          </cell>
          <cell r="CD277">
            <v>3.90141693728191</v>
          </cell>
          <cell r="CE277">
            <v>3.318295872202</v>
          </cell>
          <cell r="CF277">
            <v>3.62219319240582</v>
          </cell>
          <cell r="CG277">
            <v>3.38130282927837</v>
          </cell>
          <cell r="CH277">
            <v>4.1931524330377</v>
          </cell>
          <cell r="CI277">
            <v>3.58385232076218</v>
          </cell>
          <cell r="CJ277">
            <v>4.60260821845844</v>
          </cell>
          <cell r="CK277">
            <v>4.32100474520019</v>
          </cell>
          <cell r="CL277">
            <v>4.53687970400884</v>
          </cell>
          <cell r="CM277">
            <v>4.81998487274601</v>
          </cell>
          <cell r="CN277">
            <v>5.00162305530076</v>
          </cell>
          <cell r="CO277">
            <v>4.90159368872825</v>
          </cell>
          <cell r="CP277">
            <v>4.89112437676101</v>
          </cell>
          <cell r="CQ277">
            <v>4.8252126100323</v>
          </cell>
          <cell r="CR277">
            <v>4.90916783573224</v>
          </cell>
          <cell r="CS277">
            <v>4.78592459529473</v>
          </cell>
          <cell r="CT277">
            <v>4.96550966081318</v>
          </cell>
          <cell r="CU277">
            <v>4.9122859799578</v>
          </cell>
          <cell r="CV277">
            <v>4.90472290973237</v>
          </cell>
          <cell r="CW277">
            <v>4.79870684869434</v>
          </cell>
          <cell r="CX277">
            <v>4.99355523308996</v>
          </cell>
          <cell r="CY277">
            <v>4.79935029895262</v>
          </cell>
          <cell r="CZ277">
            <v>5.01657124681061</v>
          </cell>
          <cell r="DA277">
            <v>4.95445334671245</v>
          </cell>
        </row>
        <row r="278">
          <cell r="A278">
            <v>5992.84046220296</v>
          </cell>
          <cell r="B278">
            <v>5121.14679088981</v>
          </cell>
          <cell r="C278">
            <v>5168.87406813051</v>
          </cell>
          <cell r="D278">
            <v>5135.88395752357</v>
          </cell>
          <cell r="E278">
            <v>4855.09344949045</v>
          </cell>
          <cell r="F278">
            <v>6054.41374919272</v>
          </cell>
          <cell r="G278">
            <v>5850.20331415749</v>
          </cell>
          <cell r="H278">
            <v>6546.04100918173</v>
          </cell>
          <cell r="I278">
            <v>6326.61089894943</v>
          </cell>
          <cell r="J278">
            <v>6413.36228360895</v>
          </cell>
          <cell r="K278">
            <v>6388.8447741593</v>
          </cell>
          <cell r="L278">
            <v>6905.93409473012</v>
          </cell>
          <cell r="M278">
            <v>6951.45417402031</v>
          </cell>
          <cell r="N278">
            <v>6823.07422788395</v>
          </cell>
          <cell r="O278">
            <v>8131.47992677144</v>
          </cell>
        </row>
        <row r="278">
          <cell r="Z278">
            <v>6863.33649638071</v>
          </cell>
          <cell r="AA278">
            <v>5865.0240891473</v>
          </cell>
          <cell r="AB278">
            <v>6365.25165566761</v>
          </cell>
          <cell r="AC278">
            <v>6324.62571791141</v>
          </cell>
          <cell r="AD278">
            <v>5978.84398235445</v>
          </cell>
          <cell r="AE278">
            <v>6054.41374919272</v>
          </cell>
          <cell r="AF278">
            <v>5850.20331415749</v>
          </cell>
          <cell r="AG278">
            <v>6546.04100918173</v>
          </cell>
          <cell r="AH278">
            <v>6326.61089894943</v>
          </cell>
          <cell r="AI278">
            <v>6413.36228360895</v>
          </cell>
          <cell r="AJ278">
            <v>6388.8447741593</v>
          </cell>
          <cell r="AK278">
            <v>6905.93409473012</v>
          </cell>
          <cell r="AL278">
            <v>6951.45417402031</v>
          </cell>
          <cell r="AM278">
            <v>6823.07422788395</v>
          </cell>
          <cell r="AN278">
            <v>8131.47992677144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8">
          <cell r="BX278">
            <v>3.86863853246807</v>
          </cell>
          <cell r="BY278">
            <v>3.24115175249335</v>
          </cell>
          <cell r="BZ278">
            <v>3.63021933322979</v>
          </cell>
          <cell r="CA278">
            <v>3.56420126739355</v>
          </cell>
          <cell r="CB278">
            <v>3.27819343600209</v>
          </cell>
          <cell r="CC278">
            <v>3.40282347145843</v>
          </cell>
          <cell r="CD278">
            <v>3.28057518067216</v>
          </cell>
          <cell r="CE278">
            <v>3.59583124555101</v>
          </cell>
          <cell r="CF278">
            <v>3.50764866145093</v>
          </cell>
          <cell r="CG278">
            <v>3.68270797065874</v>
          </cell>
          <cell r="CH278">
            <v>3.70692844430039</v>
          </cell>
          <cell r="CI278">
            <v>3.90246648518798</v>
          </cell>
          <cell r="CJ278">
            <v>3.83951329818421</v>
          </cell>
          <cell r="CK278">
            <v>3.84056356754423</v>
          </cell>
          <cell r="CL278">
            <v>4.64514541140626</v>
          </cell>
          <cell r="CM278">
            <v>4.86053723450963</v>
          </cell>
          <cell r="CN278">
            <v>4.95766948770218</v>
          </cell>
          <cell r="CO278">
            <v>4.80385454188263</v>
          </cell>
          <cell r="CP278">
            <v>4.86160583899334</v>
          </cell>
          <cell r="CQ278">
            <v>4.99677483711291</v>
          </cell>
          <cell r="CR278">
            <v>4.87460929678666</v>
          </cell>
          <cell r="CS278">
            <v>4.88571466973026</v>
          </cell>
          <cell r="CT278">
            <v>4.98754187962924</v>
          </cell>
          <cell r="CU278">
            <v>4.94153839737674</v>
          </cell>
          <cell r="CV278">
            <v>4.77117808729982</v>
          </cell>
          <cell r="CW278">
            <v>4.72188351509134</v>
          </cell>
          <cell r="CX278">
            <v>4.84831002511758</v>
          </cell>
          <cell r="CY278">
            <v>4.96028492408911</v>
          </cell>
          <cell r="CZ278">
            <v>4.86734660688099</v>
          </cell>
          <cell r="DA278">
            <v>4.79598058263792</v>
          </cell>
        </row>
        <row r="279">
          <cell r="A279">
            <v>6378.82541612071</v>
          </cell>
          <cell r="B279">
            <v>6129.75383494751</v>
          </cell>
          <cell r="C279">
            <v>4565.24835489025</v>
          </cell>
          <cell r="D279">
            <v>4864.57775742594</v>
          </cell>
          <cell r="E279">
            <v>4953.00858682555</v>
          </cell>
          <cell r="F279">
            <v>6366.56467938862</v>
          </cell>
          <cell r="G279">
            <v>5883.12274556376</v>
          </cell>
          <cell r="H279">
            <v>5287.89656534175</v>
          </cell>
          <cell r="I279">
            <v>7293.67988108015</v>
          </cell>
          <cell r="J279">
            <v>7698.06773769994</v>
          </cell>
          <cell r="K279">
            <v>6730.49572799056</v>
          </cell>
          <cell r="L279">
            <v>6821.38880147586</v>
          </cell>
          <cell r="M279">
            <v>7200.1754163737</v>
          </cell>
          <cell r="N279">
            <v>5732.16406636895</v>
          </cell>
          <cell r="O279">
            <v>7793.54256490393</v>
          </cell>
        </row>
        <row r="279">
          <cell r="Z279">
            <v>7305.38808076474</v>
          </cell>
          <cell r="AA279">
            <v>7020.13735799665</v>
          </cell>
          <cell r="AB279">
            <v>5621.91190314859</v>
          </cell>
          <cell r="AC279">
            <v>5990.52350984796</v>
          </cell>
          <cell r="AD279">
            <v>6099.42236786396</v>
          </cell>
          <cell r="AE279">
            <v>6366.56467938862</v>
          </cell>
          <cell r="AF279">
            <v>5883.12274556376</v>
          </cell>
          <cell r="AG279">
            <v>5287.89656534175</v>
          </cell>
          <cell r="AH279">
            <v>7293.67988108015</v>
          </cell>
          <cell r="AI279">
            <v>7698.06773769994</v>
          </cell>
          <cell r="AJ279">
            <v>6730.49572799056</v>
          </cell>
          <cell r="AK279">
            <v>6821.38880147586</v>
          </cell>
          <cell r="AL279">
            <v>7200.1754163737</v>
          </cell>
          <cell r="AM279">
            <v>5732.16406636895</v>
          </cell>
          <cell r="AN279">
            <v>7793.54256490393</v>
          </cell>
        </row>
        <row r="279"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79">
          <cell r="BX279">
            <v>4.1412961588651</v>
          </cell>
          <cell r="BY279">
            <v>3.81156227492427</v>
          </cell>
          <cell r="BZ279">
            <v>3.23027510148748</v>
          </cell>
          <cell r="CA279">
            <v>3.32372124150492</v>
          </cell>
          <cell r="CB279">
            <v>3.46776003759385</v>
          </cell>
          <cell r="CC279">
            <v>3.66279142338491</v>
          </cell>
          <cell r="CD279">
            <v>3.34946249479583</v>
          </cell>
          <cell r="CE279">
            <v>2.9258115394943</v>
          </cell>
          <cell r="CF279">
            <v>4.11982637113653</v>
          </cell>
          <cell r="CG279">
            <v>4.46650985283791</v>
          </cell>
          <cell r="CH279">
            <v>3.79931997389682</v>
          </cell>
          <cell r="CI279">
            <v>3.85778844009707</v>
          </cell>
          <cell r="CJ279">
            <v>4.00266422856769</v>
          </cell>
          <cell r="CK279">
            <v>3.22091040203139</v>
          </cell>
          <cell r="CL279">
            <v>4.39847817777092</v>
          </cell>
          <cell r="CM279">
            <v>4.83297042696744</v>
          </cell>
          <cell r="CN279">
            <v>5.04602880612502</v>
          </cell>
          <cell r="CO279">
            <v>4.76816923663812</v>
          </cell>
          <cell r="CP279">
            <v>4.93795718266506</v>
          </cell>
          <cell r="CQ279">
            <v>4.81888770623266</v>
          </cell>
          <cell r="CR279">
            <v>4.76211745115144</v>
          </cell>
          <cell r="CS279">
            <v>4.81215852795401</v>
          </cell>
          <cell r="CT279">
            <v>4.95157929849281</v>
          </cell>
          <cell r="CU279">
            <v>4.85037057524987</v>
          </cell>
          <cell r="CV279">
            <v>4.72194112103956</v>
          </cell>
          <cell r="CW279">
            <v>4.85342494181897</v>
          </cell>
          <cell r="CX279">
            <v>4.84441714018132</v>
          </cell>
          <cell r="CY279">
            <v>4.92834443850511</v>
          </cell>
          <cell r="CZ279">
            <v>4.87581370659601</v>
          </cell>
          <cell r="DA279">
            <v>4.85444523030841</v>
          </cell>
        </row>
        <row r="280">
          <cell r="A280">
            <v>5642.44878325574</v>
          </cell>
          <cell r="B280">
            <v>6271.89849517208</v>
          </cell>
          <cell r="C280">
            <v>4633.20831004129</v>
          </cell>
          <cell r="D280">
            <v>5207.84590787589</v>
          </cell>
          <cell r="E280">
            <v>4814.35944604024</v>
          </cell>
          <cell r="F280">
            <v>6135.39050275186</v>
          </cell>
          <cell r="G280">
            <v>6679.28064285363</v>
          </cell>
          <cell r="H280">
            <v>6410.86363157779</v>
          </cell>
          <cell r="I280">
            <v>6280.77380822184</v>
          </cell>
          <cell r="J280">
            <v>6399.44202145689</v>
          </cell>
          <cell r="K280">
            <v>7402.17350949302</v>
          </cell>
          <cell r="L280">
            <v>5857.82412186174</v>
          </cell>
          <cell r="M280">
            <v>7023.47614653543</v>
          </cell>
          <cell r="N280">
            <v>8398.10471452129</v>
          </cell>
          <cell r="O280">
            <v>7738.94461857528</v>
          </cell>
        </row>
        <row r="280">
          <cell r="Z280">
            <v>6462.04832371634</v>
          </cell>
          <cell r="AA280">
            <v>7182.92938298679</v>
          </cell>
          <cell r="AB280">
            <v>5705.6017379835</v>
          </cell>
          <cell r="AC280">
            <v>6413.24384201108</v>
          </cell>
          <cell r="AD280">
            <v>5928.68176530566</v>
          </cell>
          <cell r="AE280">
            <v>6135.39050275186</v>
          </cell>
          <cell r="AF280">
            <v>6679.28064285363</v>
          </cell>
          <cell r="AG280">
            <v>6410.86363157779</v>
          </cell>
          <cell r="AH280">
            <v>6280.77380822184</v>
          </cell>
          <cell r="AI280">
            <v>6399.44202145689</v>
          </cell>
          <cell r="AJ280">
            <v>7402.17350949302</v>
          </cell>
          <cell r="AK280">
            <v>5857.82412186174</v>
          </cell>
          <cell r="AL280">
            <v>7023.47614653543</v>
          </cell>
          <cell r="AM280">
            <v>8398.10471452129</v>
          </cell>
          <cell r="AN280">
            <v>7738.94461857528</v>
          </cell>
        </row>
        <row r="280"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0">
          <cell r="BX280">
            <v>3.73483676244868</v>
          </cell>
          <cell r="BY280">
            <v>4.0749941077203</v>
          </cell>
          <cell r="BZ280">
            <v>3.18093209487423</v>
          </cell>
          <cell r="CA280">
            <v>3.61358543612541</v>
          </cell>
          <cell r="CB280">
            <v>3.30835212066588</v>
          </cell>
          <cell r="CC280">
            <v>3.41699184137011</v>
          </cell>
          <cell r="CD280">
            <v>3.73322445986044</v>
          </cell>
          <cell r="CE280">
            <v>3.58837961722399</v>
          </cell>
          <cell r="CF280">
            <v>3.57167057320791</v>
          </cell>
          <cell r="CG280">
            <v>3.47387976872766</v>
          </cell>
          <cell r="CH280">
            <v>4.20340170020792</v>
          </cell>
          <cell r="CI280">
            <v>3.3251912650912</v>
          </cell>
          <cell r="CJ280">
            <v>4.07856845895765</v>
          </cell>
          <cell r="CK280">
            <v>4.76600799296757</v>
          </cell>
          <cell r="CL280">
            <v>4.40414327558391</v>
          </cell>
          <cell r="CM280">
            <v>4.74029873562051</v>
          </cell>
          <cell r="CN280">
            <v>4.82927289299438</v>
          </cell>
          <cell r="CO280">
            <v>4.91421543034684</v>
          </cell>
          <cell r="CP280">
            <v>4.86235385452588</v>
          </cell>
          <cell r="CQ280">
            <v>4.90968408081489</v>
          </cell>
          <cell r="CR280">
            <v>4.91932372946352</v>
          </cell>
          <cell r="CS280">
            <v>4.90176768588966</v>
          </cell>
          <cell r="CT280">
            <v>4.89469114840082</v>
          </cell>
          <cell r="CU280">
            <v>4.8178013962596</v>
          </cell>
          <cell r="CV280">
            <v>5.04701343576629</v>
          </cell>
          <cell r="CW280">
            <v>4.82464652908748</v>
          </cell>
          <cell r="CX280">
            <v>4.82643912218383</v>
          </cell>
          <cell r="CY280">
            <v>4.71792997839851</v>
          </cell>
          <cell r="CZ280">
            <v>4.82762641211084</v>
          </cell>
          <cell r="DA280">
            <v>4.8142366561146</v>
          </cell>
        </row>
        <row r="281">
          <cell r="A281">
            <v>6224.11397853036</v>
          </cell>
          <cell r="B281">
            <v>5442.68786143965</v>
          </cell>
          <cell r="C281">
            <v>5412.73443627379</v>
          </cell>
          <cell r="D281">
            <v>4852.34455924115</v>
          </cell>
          <cell r="E281">
            <v>5237.68809525261</v>
          </cell>
          <cell r="F281">
            <v>6605.54289093554</v>
          </cell>
          <cell r="G281">
            <v>7150.4406592126</v>
          </cell>
          <cell r="H281">
            <v>7165.7457744776</v>
          </cell>
          <cell r="I281">
            <v>6005.59374394785</v>
          </cell>
          <cell r="J281">
            <v>7207.32899153871</v>
          </cell>
          <cell r="K281">
            <v>7608.02354434931</v>
          </cell>
          <cell r="L281">
            <v>8898.82146900807</v>
          </cell>
          <cell r="M281">
            <v>7265.65965474815</v>
          </cell>
          <cell r="N281">
            <v>7353.30396122577</v>
          </cell>
          <cell r="O281">
            <v>7127.98153093086</v>
          </cell>
        </row>
        <row r="281">
          <cell r="Z281">
            <v>7128.20387859576</v>
          </cell>
          <cell r="AA281">
            <v>6233.27092944093</v>
          </cell>
          <cell r="AB281">
            <v>6665.55547263352</v>
          </cell>
          <cell r="AC281">
            <v>5975.45883928848</v>
          </cell>
          <cell r="AD281">
            <v>6449.99324431895</v>
          </cell>
          <cell r="AE281">
            <v>6605.54289093554</v>
          </cell>
          <cell r="AF281">
            <v>7150.4406592126</v>
          </cell>
          <cell r="AG281">
            <v>7165.7457744776</v>
          </cell>
          <cell r="AH281">
            <v>6005.59374394785</v>
          </cell>
          <cell r="AI281">
            <v>7207.32899153871</v>
          </cell>
          <cell r="AJ281">
            <v>7608.02354434931</v>
          </cell>
          <cell r="AK281">
            <v>8898.82146900807</v>
          </cell>
          <cell r="AL281">
            <v>7265.65965474815</v>
          </cell>
          <cell r="AM281">
            <v>7353.30396122577</v>
          </cell>
          <cell r="AN281">
            <v>7127.98153093086</v>
          </cell>
        </row>
        <row r="281"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1">
          <cell r="BX281">
            <v>4.10060944584016</v>
          </cell>
          <cell r="BY281">
            <v>3.44697103885323</v>
          </cell>
          <cell r="BZ281">
            <v>3.70035865205125</v>
          </cell>
          <cell r="CA281">
            <v>3.3151526121876</v>
          </cell>
          <cell r="CB281">
            <v>3.66048125824994</v>
          </cell>
          <cell r="CC281">
            <v>3.75396062105295</v>
          </cell>
          <cell r="CD281">
            <v>4.07337795241368</v>
          </cell>
          <cell r="CE281">
            <v>3.97748538094213</v>
          </cell>
          <cell r="CF281">
            <v>3.35821134839123</v>
          </cell>
          <cell r="CG281">
            <v>4.11516342304108</v>
          </cell>
          <cell r="CH281">
            <v>4.22464249031739</v>
          </cell>
          <cell r="CI281">
            <v>5.05024525253633</v>
          </cell>
          <cell r="CJ281">
            <v>4.16480348494286</v>
          </cell>
          <cell r="CK281">
            <v>4.1152745384715</v>
          </cell>
          <cell r="CL281">
            <v>4.00259390363565</v>
          </cell>
          <cell r="CM281">
            <v>4.76254223981128</v>
          </cell>
          <cell r="CN281">
            <v>4.95433654902117</v>
          </cell>
          <cell r="CO281">
            <v>4.93514211259254</v>
          </cell>
          <cell r="CP281">
            <v>4.93827042756765</v>
          </cell>
          <cell r="CQ281">
            <v>4.82756586396119</v>
          </cell>
          <cell r="CR281">
            <v>4.82087576568902</v>
          </cell>
          <cell r="CS281">
            <v>4.80933726510603</v>
          </cell>
          <cell r="CT281">
            <v>4.93582711783545</v>
          </cell>
          <cell r="CU281">
            <v>4.89953721886811</v>
          </cell>
          <cell r="CV281">
            <v>4.79837731730741</v>
          </cell>
          <cell r="CW281">
            <v>4.93388497826215</v>
          </cell>
          <cell r="CX281">
            <v>4.82755422215558</v>
          </cell>
          <cell r="CY281">
            <v>4.77955729106791</v>
          </cell>
          <cell r="CZ281">
            <v>4.89542995530409</v>
          </cell>
          <cell r="DA281">
            <v>4.87901520695364</v>
          </cell>
        </row>
        <row r="282">
          <cell r="A282">
            <v>6842.62965927142</v>
          </cell>
          <cell r="B282">
            <v>5422.62433847659</v>
          </cell>
          <cell r="C282">
            <v>4125.22254291219</v>
          </cell>
          <cell r="D282">
            <v>4793.49300024282</v>
          </cell>
          <cell r="E282">
            <v>4276.6605770683</v>
          </cell>
          <cell r="F282">
            <v>6106.16307284878</v>
          </cell>
          <cell r="G282">
            <v>5601.32616528518</v>
          </cell>
          <cell r="H282">
            <v>7251.72388966679</v>
          </cell>
          <cell r="I282">
            <v>5971.75258206635</v>
          </cell>
          <cell r="J282">
            <v>6365.1981889126</v>
          </cell>
          <cell r="K282">
            <v>6164.74551377459</v>
          </cell>
          <cell r="L282">
            <v>7578.90660199634</v>
          </cell>
          <cell r="M282">
            <v>7623.62313291618</v>
          </cell>
          <cell r="N282">
            <v>6033.20885972727</v>
          </cell>
          <cell r="O282">
            <v>8616.68691460473</v>
          </cell>
        </row>
        <row r="282">
          <cell r="Z282">
            <v>7836.56267305855</v>
          </cell>
          <cell r="AA282">
            <v>6210.29305938635</v>
          </cell>
          <cell r="AB282">
            <v>5080.03856839295</v>
          </cell>
          <cell r="AC282">
            <v>5902.98561235063</v>
          </cell>
          <cell r="AD282">
            <v>5266.52815682895</v>
          </cell>
          <cell r="AE282">
            <v>6106.16307284878</v>
          </cell>
          <cell r="AF282">
            <v>5601.32616528518</v>
          </cell>
          <cell r="AG282">
            <v>7251.72388966679</v>
          </cell>
          <cell r="AH282">
            <v>5971.75258206635</v>
          </cell>
          <cell r="AI282">
            <v>6365.1981889126</v>
          </cell>
          <cell r="AJ282">
            <v>6164.74551377459</v>
          </cell>
          <cell r="AK282">
            <v>7578.90660199634</v>
          </cell>
          <cell r="AL282">
            <v>7623.62313291618</v>
          </cell>
          <cell r="AM282">
            <v>6033.20885972727</v>
          </cell>
          <cell r="AN282">
            <v>8616.68691460473</v>
          </cell>
        </row>
        <row r="282"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2">
          <cell r="BX282">
            <v>4.48683990268697</v>
          </cell>
          <cell r="BY282">
            <v>3.53063754852199</v>
          </cell>
          <cell r="BZ282">
            <v>2.83303671020021</v>
          </cell>
          <cell r="CA282">
            <v>3.57302646013496</v>
          </cell>
          <cell r="CB282">
            <v>3.01221457883506</v>
          </cell>
          <cell r="CC282">
            <v>3.3958099814329</v>
          </cell>
          <cell r="CD282">
            <v>3.1260297367081</v>
          </cell>
          <cell r="CE282">
            <v>4.0483836179638</v>
          </cell>
          <cell r="CF282">
            <v>3.33269803360839</v>
          </cell>
          <cell r="CG282">
            <v>3.58246244862825</v>
          </cell>
          <cell r="CH282">
            <v>3.4829390161244</v>
          </cell>
          <cell r="CI282">
            <v>4.29518895543708</v>
          </cell>
          <cell r="CJ282">
            <v>4.22358648006513</v>
          </cell>
          <cell r="CK282">
            <v>3.50991727259262</v>
          </cell>
          <cell r="CL282">
            <v>4.78539953249311</v>
          </cell>
          <cell r="CM282">
            <v>4.78511272663214</v>
          </cell>
          <cell r="CN282">
            <v>4.81910173410125</v>
          </cell>
          <cell r="CO282">
            <v>4.91271921606145</v>
          </cell>
          <cell r="CP282">
            <v>4.5262926266988</v>
          </cell>
          <cell r="CQ282">
            <v>4.79011168947498</v>
          </cell>
          <cell r="CR282">
            <v>4.9264281540149</v>
          </cell>
          <cell r="CS282">
            <v>4.90913406957333</v>
          </cell>
          <cell r="CT282">
            <v>4.90757264105605</v>
          </cell>
          <cell r="CU282">
            <v>4.90922544235115</v>
          </cell>
          <cell r="CV282">
            <v>4.86785260076717</v>
          </cell>
          <cell r="CW282">
            <v>4.84927058963053</v>
          </cell>
          <cell r="CX282">
            <v>4.83427571921323</v>
          </cell>
          <cell r="CY282">
            <v>4.94523761237067</v>
          </cell>
          <cell r="CZ282">
            <v>4.70932448202948</v>
          </cell>
          <cell r="DA282">
            <v>4.93320594227938</v>
          </cell>
        </row>
        <row r="283">
          <cell r="A283">
            <v>6235.00473784051</v>
          </cell>
          <cell r="B283">
            <v>6030.84014974757</v>
          </cell>
          <cell r="C283">
            <v>6176.88579003947</v>
          </cell>
          <cell r="D283">
            <v>5677.75088608152</v>
          </cell>
          <cell r="E283">
            <v>3908.84218652978</v>
          </cell>
          <cell r="F283">
            <v>6210.92837401</v>
          </cell>
          <cell r="G283">
            <v>6471.3883417064</v>
          </cell>
          <cell r="H283">
            <v>7206.56037793019</v>
          </cell>
          <cell r="I283">
            <v>6529.12041470436</v>
          </cell>
          <cell r="J283">
            <v>6064.49521584834</v>
          </cell>
          <cell r="K283">
            <v>6519.2851800017</v>
          </cell>
          <cell r="L283">
            <v>7396.75507261126</v>
          </cell>
          <cell r="M283">
            <v>6861.44745749305</v>
          </cell>
          <cell r="N283">
            <v>6408.66922299217</v>
          </cell>
          <cell r="O283">
            <v>7189.19468989499</v>
          </cell>
        </row>
        <row r="283">
          <cell r="Z283">
            <v>7140.67658604027</v>
          </cell>
          <cell r="AA283">
            <v>6906.8558665393</v>
          </cell>
          <cell r="AB283">
            <v>7606.57581973918</v>
          </cell>
          <cell r="AC283">
            <v>6991.91211697869</v>
          </cell>
          <cell r="AD283">
            <v>4813.57523352296</v>
          </cell>
          <cell r="AE283">
            <v>6210.92837401</v>
          </cell>
          <cell r="AF283">
            <v>6471.3883417064</v>
          </cell>
          <cell r="AG283">
            <v>7206.56037793019</v>
          </cell>
          <cell r="AH283">
            <v>6529.12041470436</v>
          </cell>
          <cell r="AI283">
            <v>6064.49521584834</v>
          </cell>
          <cell r="AJ283">
            <v>6519.2851800017</v>
          </cell>
          <cell r="AK283">
            <v>7396.75507261126</v>
          </cell>
          <cell r="AL283">
            <v>6861.44745749305</v>
          </cell>
          <cell r="AM283">
            <v>6408.66922299217</v>
          </cell>
          <cell r="AN283">
            <v>7189.19468989499</v>
          </cell>
        </row>
        <row r="283"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3">
          <cell r="BX283">
            <v>3.99080735007476</v>
          </cell>
          <cell r="BY283">
            <v>3.90944607421384</v>
          </cell>
          <cell r="BZ283">
            <v>4.23841139641848</v>
          </cell>
          <cell r="CA283">
            <v>3.92004667187682</v>
          </cell>
          <cell r="CB283">
            <v>2.75257277194964</v>
          </cell>
          <cell r="CC283">
            <v>3.48792886037194</v>
          </cell>
          <cell r="CD283">
            <v>3.68636969295213</v>
          </cell>
          <cell r="CE283">
            <v>4.05392432324399</v>
          </cell>
          <cell r="CF283">
            <v>3.74367662140881</v>
          </cell>
          <cell r="CG283">
            <v>3.42858976572903</v>
          </cell>
          <cell r="CH283">
            <v>3.67177797756937</v>
          </cell>
          <cell r="CI283">
            <v>4.04297165777968</v>
          </cell>
          <cell r="CJ283">
            <v>3.94642019518575</v>
          </cell>
          <cell r="CK283">
            <v>3.69106977073717</v>
          </cell>
          <cell r="CL283">
            <v>3.99028677510428</v>
          </cell>
          <cell r="CM283">
            <v>4.90214028889023</v>
          </cell>
          <cell r="CN283">
            <v>4.84030024351837</v>
          </cell>
          <cell r="CO283">
            <v>4.91692094125646</v>
          </cell>
          <cell r="CP283">
            <v>4.88665702518011</v>
          </cell>
          <cell r="CQ283">
            <v>4.79110942552002</v>
          </cell>
          <cell r="CR283">
            <v>4.87860928412422</v>
          </cell>
          <cell r="CS283">
            <v>4.80956402909492</v>
          </cell>
          <cell r="CT283">
            <v>4.87034277433818</v>
          </cell>
          <cell r="CU283">
            <v>4.778190785465</v>
          </cell>
          <cell r="CV283">
            <v>4.84603190266857</v>
          </cell>
          <cell r="CW283">
            <v>4.86441593058942</v>
          </cell>
          <cell r="CX283">
            <v>5.01242257083864</v>
          </cell>
          <cell r="CY283">
            <v>4.76342742413613</v>
          </cell>
          <cell r="CZ283">
            <v>4.75688593328996</v>
          </cell>
          <cell r="DA283">
            <v>4.93609229562623</v>
          </cell>
        </row>
        <row r="284">
          <cell r="A284">
            <v>6269.00986972505</v>
          </cell>
          <cell r="B284">
            <v>5662.33526007985</v>
          </cell>
          <cell r="C284">
            <v>5221.19784593213</v>
          </cell>
          <cell r="D284">
            <v>5072.96019048389</v>
          </cell>
          <cell r="E284">
            <v>5353.16511596479</v>
          </cell>
          <cell r="F284">
            <v>5884.99666789053</v>
          </cell>
          <cell r="G284">
            <v>6382.35068759848</v>
          </cell>
          <cell r="H284">
            <v>6964.09947962767</v>
          </cell>
          <cell r="I284">
            <v>6062.49180477434</v>
          </cell>
          <cell r="J284">
            <v>6967.71721557066</v>
          </cell>
          <cell r="K284">
            <v>6269.27579786282</v>
          </cell>
          <cell r="L284">
            <v>6572.30688155684</v>
          </cell>
          <cell r="M284">
            <v>7102.72650940485</v>
          </cell>
          <cell r="N284">
            <v>7087.73451546725</v>
          </cell>
          <cell r="O284">
            <v>6079.22918694146</v>
          </cell>
        </row>
        <row r="284">
          <cell r="Z284">
            <v>7179.62116736183</v>
          </cell>
          <cell r="AA284">
            <v>6484.823430618</v>
          </cell>
          <cell r="AB284">
            <v>6429.68619380736</v>
          </cell>
          <cell r="AC284">
            <v>6247.13773754067</v>
          </cell>
          <cell r="AD284">
            <v>6592.19835274125</v>
          </cell>
          <cell r="AE284">
            <v>5884.99666789053</v>
          </cell>
          <cell r="AF284">
            <v>6382.35068759848</v>
          </cell>
          <cell r="AG284">
            <v>6964.09947962767</v>
          </cell>
          <cell r="AH284">
            <v>6062.49180477434</v>
          </cell>
          <cell r="AI284">
            <v>6967.71721557066</v>
          </cell>
          <cell r="AJ284">
            <v>6269.27579786282</v>
          </cell>
          <cell r="AK284">
            <v>6572.30688155684</v>
          </cell>
          <cell r="AL284">
            <v>7102.72650940485</v>
          </cell>
          <cell r="AM284">
            <v>7087.73451546725</v>
          </cell>
          <cell r="AN284">
            <v>6079.22918694146</v>
          </cell>
        </row>
        <row r="284"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4">
          <cell r="BX284">
            <v>4.14215683911364</v>
          </cell>
          <cell r="BY284">
            <v>3.64434075004993</v>
          </cell>
          <cell r="BZ284">
            <v>3.59471151598473</v>
          </cell>
          <cell r="CA284">
            <v>3.43067483911911</v>
          </cell>
          <cell r="CB284">
            <v>3.54840114195875</v>
          </cell>
          <cell r="CC284">
            <v>3.26417022944642</v>
          </cell>
          <cell r="CD284">
            <v>3.57173259875192</v>
          </cell>
          <cell r="CE284">
            <v>3.89950293607397</v>
          </cell>
          <cell r="CF284">
            <v>3.37303858226338</v>
          </cell>
          <cell r="CG284">
            <v>3.89354807282522</v>
          </cell>
          <cell r="CH284">
            <v>3.46141459327486</v>
          </cell>
          <cell r="CI284">
            <v>3.67514521095741</v>
          </cell>
          <cell r="CJ284">
            <v>4.10859743283944</v>
          </cell>
          <cell r="CK284">
            <v>4.07168487894331</v>
          </cell>
          <cell r="CL284">
            <v>3.40927254992492</v>
          </cell>
          <cell r="CM284">
            <v>4.74878082677396</v>
          </cell>
          <cell r="CN284">
            <v>4.87513126638784</v>
          </cell>
          <cell r="CO284">
            <v>4.90041510559027</v>
          </cell>
          <cell r="CP284">
            <v>4.98894435028139</v>
          </cell>
          <cell r="CQ284">
            <v>5.08984657659106</v>
          </cell>
          <cell r="CR284">
            <v>4.93947233410687</v>
          </cell>
          <cell r="CS284">
            <v>4.89563308879856</v>
          </cell>
          <cell r="CT284">
            <v>4.89286068365656</v>
          </cell>
          <cell r="CU284">
            <v>4.92421482391626</v>
          </cell>
          <cell r="CV284">
            <v>4.90288956242196</v>
          </cell>
          <cell r="CW284">
            <v>4.96216145552391</v>
          </cell>
          <cell r="CX284">
            <v>4.89948537809003</v>
          </cell>
          <cell r="CY284">
            <v>4.73629383296687</v>
          </cell>
          <cell r="CZ284">
            <v>4.76914380769738</v>
          </cell>
          <cell r="DA284">
            <v>4.88533028265615</v>
          </cell>
        </row>
        <row r="285">
          <cell r="A285">
            <v>6374.49390149694</v>
          </cell>
          <cell r="B285">
            <v>5368.43710645199</v>
          </cell>
          <cell r="C285">
            <v>5215.38951960954</v>
          </cell>
          <cell r="D285">
            <v>4966.16193063661</v>
          </cell>
          <cell r="E285">
            <v>5370.37958280586</v>
          </cell>
          <cell r="F285">
            <v>6408.83820221147</v>
          </cell>
          <cell r="G285">
            <v>6331.47730627247</v>
          </cell>
          <cell r="H285">
            <v>6197.38826315898</v>
          </cell>
          <cell r="I285">
            <v>5972.46931740044</v>
          </cell>
          <cell r="J285">
            <v>5837.99826892093</v>
          </cell>
          <cell r="K285">
            <v>7113.47095980294</v>
          </cell>
          <cell r="L285">
            <v>7255.26218333473</v>
          </cell>
          <cell r="M285">
            <v>7953.61030225755</v>
          </cell>
          <cell r="N285">
            <v>8354.33946330245</v>
          </cell>
          <cell r="O285">
            <v>8621.6844010457</v>
          </cell>
        </row>
        <row r="285">
          <cell r="Z285">
            <v>7300.42738765278</v>
          </cell>
          <cell r="AA285">
            <v>6148.23480678678</v>
          </cell>
          <cell r="AB285">
            <v>6422.53348351607</v>
          </cell>
          <cell r="AC285">
            <v>6115.62015917544</v>
          </cell>
          <cell r="AD285">
            <v>6613.39724675904</v>
          </cell>
          <cell r="AE285">
            <v>6408.83820221147</v>
          </cell>
          <cell r="AF285">
            <v>6331.47730627247</v>
          </cell>
          <cell r="AG285">
            <v>6197.38826315898</v>
          </cell>
          <cell r="AH285">
            <v>5972.46931740044</v>
          </cell>
          <cell r="AI285">
            <v>5837.99826892093</v>
          </cell>
          <cell r="AJ285">
            <v>7113.47095980294</v>
          </cell>
          <cell r="AK285">
            <v>7255.26218333473</v>
          </cell>
          <cell r="AL285">
            <v>7953.61030225755</v>
          </cell>
          <cell r="AM285">
            <v>8354.33946330245</v>
          </cell>
          <cell r="AN285">
            <v>8621.6844010457</v>
          </cell>
        </row>
        <row r="285"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5">
          <cell r="BX285">
            <v>3.9927586236353</v>
          </cell>
          <cell r="BY285">
            <v>3.45616389482257</v>
          </cell>
          <cell r="BZ285">
            <v>3.41851998243101</v>
          </cell>
          <cell r="CA285">
            <v>3.36862978460105</v>
          </cell>
          <cell r="CB285">
            <v>3.64496164990154</v>
          </cell>
          <cell r="CC285">
            <v>3.67404993122207</v>
          </cell>
          <cell r="CD285">
            <v>3.51409063648447</v>
          </cell>
          <cell r="CE285">
            <v>3.52973471556692</v>
          </cell>
          <cell r="CF285">
            <v>3.35989177978741</v>
          </cell>
          <cell r="CG285">
            <v>3.34366269287282</v>
          </cell>
          <cell r="CH285">
            <v>4.01684192572541</v>
          </cell>
          <cell r="CI285">
            <v>4.08186784147361</v>
          </cell>
          <cell r="CJ285">
            <v>4.33739282894796</v>
          </cell>
          <cell r="CK285">
            <v>4.73030726694114</v>
          </cell>
          <cell r="CL285">
            <v>4.81214374580676</v>
          </cell>
          <cell r="CM285">
            <v>5.00936139907842</v>
          </cell>
          <cell r="CN285">
            <v>4.87375004059761</v>
          </cell>
          <cell r="CO285">
            <v>5.14725151148783</v>
          </cell>
          <cell r="CP285">
            <v>4.97386913823558</v>
          </cell>
          <cell r="CQ285">
            <v>4.97094299111557</v>
          </cell>
          <cell r="CR285">
            <v>4.77904795979087</v>
          </cell>
          <cell r="CS285">
            <v>4.93627369418775</v>
          </cell>
          <cell r="CT285">
            <v>4.81031785521476</v>
          </cell>
          <cell r="CU285">
            <v>4.8700763920881</v>
          </cell>
          <cell r="CV285">
            <v>4.78353149656989</v>
          </cell>
          <cell r="CW285">
            <v>4.8518119194315</v>
          </cell>
          <cell r="CX285">
            <v>4.86968990943548</v>
          </cell>
          <cell r="CY285">
            <v>5.0239196716142</v>
          </cell>
          <cell r="CZ285">
            <v>4.83871342339305</v>
          </cell>
          <cell r="DA285">
            <v>4.90863415585475</v>
          </cell>
        </row>
        <row r="286">
          <cell r="A286">
            <v>6622.82661177764</v>
          </cell>
          <cell r="B286">
            <v>4797.56453781683</v>
          </cell>
          <cell r="C286">
            <v>4971.74141940687</v>
          </cell>
          <cell r="D286">
            <v>5052.82019533611</v>
          </cell>
          <cell r="E286">
            <v>5156.56428921442</v>
          </cell>
          <cell r="F286">
            <v>6765.15786645048</v>
          </cell>
          <cell r="G286">
            <v>6781.18210167963</v>
          </cell>
          <cell r="H286">
            <v>6631.52633804392</v>
          </cell>
          <cell r="I286">
            <v>6593.93584173532</v>
          </cell>
          <cell r="J286">
            <v>5929.06727977853</v>
          </cell>
          <cell r="K286">
            <v>6158.5399170286</v>
          </cell>
          <cell r="L286">
            <v>6642.84627153226</v>
          </cell>
          <cell r="M286">
            <v>6664.86580359983</v>
          </cell>
          <cell r="N286">
            <v>7172.33009137007</v>
          </cell>
          <cell r="O286">
            <v>7054.64258968031</v>
          </cell>
        </row>
        <row r="286">
          <cell r="Z286">
            <v>7584.83191409802</v>
          </cell>
          <cell r="AA286">
            <v>5494.43957232195</v>
          </cell>
          <cell r="AB286">
            <v>6122.49106561746</v>
          </cell>
          <cell r="AC286">
            <v>6222.33617809661</v>
          </cell>
          <cell r="AD286">
            <v>6350.09267914898</v>
          </cell>
          <cell r="AE286">
            <v>6765.15786645048</v>
          </cell>
          <cell r="AF286">
            <v>6781.18210167963</v>
          </cell>
          <cell r="AG286">
            <v>6631.52633804392</v>
          </cell>
          <cell r="AH286">
            <v>6593.93584173532</v>
          </cell>
          <cell r="AI286">
            <v>5929.06727977853</v>
          </cell>
          <cell r="AJ286">
            <v>6158.5399170286</v>
          </cell>
          <cell r="AK286">
            <v>6642.84627153226</v>
          </cell>
          <cell r="AL286">
            <v>6664.86580359983</v>
          </cell>
          <cell r="AM286">
            <v>7172.33009137007</v>
          </cell>
          <cell r="AN286">
            <v>7054.64258968031</v>
          </cell>
        </row>
        <row r="286"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6">
          <cell r="BX286">
            <v>4.2245633335791</v>
          </cell>
          <cell r="BY286">
            <v>3.11991093552939</v>
          </cell>
          <cell r="BZ286">
            <v>3.42187776230935</v>
          </cell>
          <cell r="CA286">
            <v>3.54770432735692</v>
          </cell>
          <cell r="CB286">
            <v>3.59481489341852</v>
          </cell>
          <cell r="CC286">
            <v>3.70843403787885</v>
          </cell>
          <cell r="CD286">
            <v>3.77700121605817</v>
          </cell>
          <cell r="CE286">
            <v>3.66166897703371</v>
          </cell>
          <cell r="CF286">
            <v>3.80042096802644</v>
          </cell>
          <cell r="CG286">
            <v>3.27801386323928</v>
          </cell>
          <cell r="CH286">
            <v>3.55049003531601</v>
          </cell>
          <cell r="CI286">
            <v>3.6481442327035</v>
          </cell>
          <cell r="CJ286">
            <v>3.77180373545957</v>
          </cell>
          <cell r="CK286">
            <v>4.02723290688251</v>
          </cell>
          <cell r="CL286">
            <v>4.00319754639263</v>
          </cell>
          <cell r="CM286">
            <v>4.9189371226404</v>
          </cell>
          <cell r="CN286">
            <v>4.8249002658461</v>
          </cell>
          <cell r="CO286">
            <v>4.90197175063874</v>
          </cell>
          <cell r="CP286">
            <v>4.80521903894045</v>
          </cell>
          <cell r="CQ286">
            <v>4.83961336126127</v>
          </cell>
          <cell r="CR286">
            <v>4.99797998207545</v>
          </cell>
          <cell r="CS286">
            <v>4.91887082839796</v>
          </cell>
          <cell r="CT286">
            <v>4.96182626656427</v>
          </cell>
          <cell r="CU286">
            <v>4.75357277537899</v>
          </cell>
          <cell r="CV286">
            <v>4.95544577366329</v>
          </cell>
          <cell r="CW286">
            <v>4.75222066070282</v>
          </cell>
          <cell r="CX286">
            <v>4.98872239287228</v>
          </cell>
          <cell r="CY286">
            <v>4.84116024902541</v>
          </cell>
          <cell r="CZ286">
            <v>4.87933523656629</v>
          </cell>
          <cell r="DA286">
            <v>4.8280874708142</v>
          </cell>
        </row>
        <row r="287">
          <cell r="A287">
            <v>4903.62058876781</v>
          </cell>
          <cell r="B287">
            <v>5372.13885090117</v>
          </cell>
          <cell r="C287">
            <v>4602.4640472144</v>
          </cell>
          <cell r="D287">
            <v>5992.66579569504</v>
          </cell>
          <cell r="E287">
            <v>4667.60827809997</v>
          </cell>
          <cell r="F287">
            <v>5579.45067797563</v>
          </cell>
          <cell r="G287">
            <v>7224.04112332256</v>
          </cell>
          <cell r="H287">
            <v>5690.74893814131</v>
          </cell>
          <cell r="I287">
            <v>7374.54813557593</v>
          </cell>
          <cell r="J287">
            <v>6192.29607821795</v>
          </cell>
          <cell r="K287">
            <v>6249.02624620929</v>
          </cell>
          <cell r="L287">
            <v>7295.82879130169</v>
          </cell>
          <cell r="M287">
            <v>6724.32318214516</v>
          </cell>
          <cell r="N287">
            <v>7838.46250313695</v>
          </cell>
          <cell r="O287">
            <v>8084.56550868509</v>
          </cell>
        </row>
        <row r="287">
          <cell r="Z287">
            <v>5615.90090100987</v>
          </cell>
          <cell r="AA287">
            <v>6152.47425182767</v>
          </cell>
          <cell r="AB287">
            <v>5667.74146758771</v>
          </cell>
          <cell r="AC287">
            <v>7379.71662205862</v>
          </cell>
          <cell r="AD287">
            <v>5747.96385606845</v>
          </cell>
          <cell r="AE287">
            <v>5579.45067797563</v>
          </cell>
          <cell r="AF287">
            <v>7224.04112332256</v>
          </cell>
          <cell r="AG287">
            <v>5690.74893814131</v>
          </cell>
          <cell r="AH287">
            <v>7374.54813557593</v>
          </cell>
          <cell r="AI287">
            <v>6192.29607821795</v>
          </cell>
          <cell r="AJ287">
            <v>6249.02624620929</v>
          </cell>
          <cell r="AK287">
            <v>7295.82879130169</v>
          </cell>
          <cell r="AL287">
            <v>6724.32318214516</v>
          </cell>
          <cell r="AM287">
            <v>7838.46250313695</v>
          </cell>
          <cell r="AN287">
            <v>8084.56550868509</v>
          </cell>
        </row>
        <row r="287"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7">
          <cell r="BX287">
            <v>3.15413288002281</v>
          </cell>
          <cell r="BY287">
            <v>3.48338615338942</v>
          </cell>
          <cell r="BZ287">
            <v>3.14108286486879</v>
          </cell>
          <cell r="CA287">
            <v>4.07340186161512</v>
          </cell>
          <cell r="CB287">
            <v>3.19250777899849</v>
          </cell>
          <cell r="CC287">
            <v>3.28559933214703</v>
          </cell>
          <cell r="CD287">
            <v>4.09409388599704</v>
          </cell>
          <cell r="CE287">
            <v>3.21989812433556</v>
          </cell>
          <cell r="CF287">
            <v>4.13119116449638</v>
          </cell>
          <cell r="CG287">
            <v>3.5072973737983</v>
          </cell>
          <cell r="CH287">
            <v>3.53462470230442</v>
          </cell>
          <cell r="CI287">
            <v>3.97961397405728</v>
          </cell>
          <cell r="CJ287">
            <v>3.86072028541646</v>
          </cell>
          <cell r="CK287">
            <v>4.34591118660712</v>
          </cell>
          <cell r="CL287">
            <v>4.48307635648739</v>
          </cell>
          <cell r="CM287">
            <v>4.87805379514295</v>
          </cell>
          <cell r="CN287">
            <v>4.83899662522984</v>
          </cell>
          <cell r="CO287">
            <v>4.94353682578108</v>
          </cell>
          <cell r="CP287">
            <v>4.96351756864311</v>
          </cell>
          <cell r="CQ287">
            <v>4.93275107569186</v>
          </cell>
          <cell r="CR287">
            <v>4.65247423551188</v>
          </cell>
          <cell r="CS287">
            <v>4.83425491443879</v>
          </cell>
          <cell r="CT287">
            <v>4.84210753855026</v>
          </cell>
          <cell r="CU287">
            <v>4.89065760039559</v>
          </cell>
          <cell r="CV287">
            <v>4.83711328887716</v>
          </cell>
          <cell r="CW287">
            <v>4.84368816906255</v>
          </cell>
          <cell r="CX287">
            <v>5.02274144207632</v>
          </cell>
          <cell r="CY287">
            <v>4.77185651297879</v>
          </cell>
          <cell r="CZ287">
            <v>4.94148150123326</v>
          </cell>
          <cell r="DA287">
            <v>4.94069089684153</v>
          </cell>
        </row>
        <row r="288">
          <cell r="A288">
            <v>6323.16762394917</v>
          </cell>
          <cell r="B288">
            <v>5372.82896356637</v>
          </cell>
          <cell r="C288">
            <v>5251.00936526927</v>
          </cell>
          <cell r="D288">
            <v>5629.95151162159</v>
          </cell>
          <cell r="E288">
            <v>5460.86625496661</v>
          </cell>
          <cell r="F288">
            <v>5621.25864914859</v>
          </cell>
          <cell r="G288">
            <v>6095.40654770541</v>
          </cell>
          <cell r="H288">
            <v>7155.84863961679</v>
          </cell>
          <cell r="I288">
            <v>6918.12613764555</v>
          </cell>
          <cell r="J288">
            <v>5782.25502604792</v>
          </cell>
          <cell r="K288">
            <v>7321.80292523926</v>
          </cell>
          <cell r="L288">
            <v>6971.22413354616</v>
          </cell>
          <cell r="M288">
            <v>8066.27984989826</v>
          </cell>
          <cell r="N288">
            <v>7106.92480214504</v>
          </cell>
          <cell r="O288">
            <v>7386.44797359494</v>
          </cell>
        </row>
        <row r="288">
          <cell r="Z288">
            <v>7241.64566033353</v>
          </cell>
          <cell r="AA288">
            <v>6153.26460749816</v>
          </cell>
          <cell r="AB288">
            <v>6466.39782971056</v>
          </cell>
          <cell r="AC288">
            <v>6933.04919182118</v>
          </cell>
          <cell r="AD288">
            <v>6724.82778892262</v>
          </cell>
          <cell r="AE288">
            <v>5621.25864914859</v>
          </cell>
          <cell r="AF288">
            <v>6095.40654770541</v>
          </cell>
          <cell r="AG288">
            <v>7155.84863961679</v>
          </cell>
          <cell r="AH288">
            <v>6918.12613764555</v>
          </cell>
          <cell r="AI288">
            <v>5782.25502604792</v>
          </cell>
          <cell r="AJ288">
            <v>7321.80292523926</v>
          </cell>
          <cell r="AK288">
            <v>6971.22413354616</v>
          </cell>
          <cell r="AL288">
            <v>8066.27984989826</v>
          </cell>
          <cell r="AM288">
            <v>7106.92480214504</v>
          </cell>
          <cell r="AN288">
            <v>7386.44797359494</v>
          </cell>
        </row>
        <row r="288"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8">
          <cell r="BX288">
            <v>4.04763768879388</v>
          </cell>
          <cell r="BY288">
            <v>3.50218760525871</v>
          </cell>
          <cell r="BZ288">
            <v>3.60392668399966</v>
          </cell>
          <cell r="CA288">
            <v>3.86087806051729</v>
          </cell>
          <cell r="CB288">
            <v>3.78178477312836</v>
          </cell>
          <cell r="CC288">
            <v>3.2500041403992</v>
          </cell>
          <cell r="CD288">
            <v>3.46891378894619</v>
          </cell>
          <cell r="CE288">
            <v>3.92559536227888</v>
          </cell>
          <cell r="CF288">
            <v>3.83940845692018</v>
          </cell>
          <cell r="CG288">
            <v>3.32376384433806</v>
          </cell>
          <cell r="CH288">
            <v>3.98907901661516</v>
          </cell>
          <cell r="CI288">
            <v>3.8813307108906</v>
          </cell>
          <cell r="CJ288">
            <v>4.493284515162</v>
          </cell>
          <cell r="CK288">
            <v>3.98351208314764</v>
          </cell>
          <cell r="CL288">
            <v>4.11106926953837</v>
          </cell>
          <cell r="CM288">
            <v>4.90165539068202</v>
          </cell>
          <cell r="CN288">
            <v>4.81363681754558</v>
          </cell>
          <cell r="CO288">
            <v>4.91579324191514</v>
          </cell>
          <cell r="CP288">
            <v>4.91977602564146</v>
          </cell>
          <cell r="CQ288">
            <v>4.87182291652067</v>
          </cell>
          <cell r="CR288">
            <v>4.73867354086284</v>
          </cell>
          <cell r="CS288">
            <v>4.81411328800689</v>
          </cell>
          <cell r="CT288">
            <v>4.99416342154336</v>
          </cell>
          <cell r="CU288">
            <v>4.93663814433767</v>
          </cell>
          <cell r="CV288">
            <v>4.76622146874188</v>
          </cell>
          <cell r="CW288">
            <v>5.02866299669657</v>
          </cell>
          <cell r="CX288">
            <v>4.92079794898844</v>
          </cell>
          <cell r="CY288">
            <v>4.9183168291402</v>
          </cell>
          <cell r="CZ288">
            <v>4.8879045547683</v>
          </cell>
          <cell r="DA288">
            <v>4.92252560987526</v>
          </cell>
        </row>
        <row r="289">
          <cell r="A289">
            <v>6528.2305810897</v>
          </cell>
          <cell r="B289">
            <v>5543.99836670683</v>
          </cell>
          <cell r="C289">
            <v>5385.63403406972</v>
          </cell>
          <cell r="D289">
            <v>5869.20863192969</v>
          </cell>
          <cell r="E289">
            <v>3864.57663597524</v>
          </cell>
          <cell r="F289">
            <v>6881.58161312237</v>
          </cell>
          <cell r="G289">
            <v>6126.72232942349</v>
          </cell>
          <cell r="H289">
            <v>7179.35817498108</v>
          </cell>
          <cell r="I289">
            <v>5708.56290935926</v>
          </cell>
          <cell r="J289">
            <v>7088.40291096617</v>
          </cell>
          <cell r="K289">
            <v>7692.67663140882</v>
          </cell>
          <cell r="L289">
            <v>6757.51372301038</v>
          </cell>
          <cell r="M289">
            <v>6776.45852461636</v>
          </cell>
          <cell r="N289">
            <v>7718.77152892607</v>
          </cell>
          <cell r="O289">
            <v>7753.87448092936</v>
          </cell>
        </row>
        <row r="289">
          <cell r="Z289">
            <v>7476.49524237646</v>
          </cell>
          <cell r="AA289">
            <v>6349.29739346119</v>
          </cell>
          <cell r="AB289">
            <v>6632.18246378769</v>
          </cell>
          <cell r="AC289">
            <v>7227.6843021175</v>
          </cell>
          <cell r="AD289">
            <v>4759.06406431233</v>
          </cell>
          <cell r="AE289">
            <v>6881.58161312237</v>
          </cell>
          <cell r="AF289">
            <v>6126.72232942349</v>
          </cell>
          <cell r="AG289">
            <v>7179.35817498108</v>
          </cell>
          <cell r="AH289">
            <v>5708.56290935926</v>
          </cell>
          <cell r="AI289">
            <v>7088.40291096617</v>
          </cell>
          <cell r="AJ289">
            <v>7692.67663140882</v>
          </cell>
          <cell r="AK289">
            <v>6757.51372301038</v>
          </cell>
          <cell r="AL289">
            <v>6776.45852461636</v>
          </cell>
          <cell r="AM289">
            <v>7718.77152892607</v>
          </cell>
          <cell r="AN289">
            <v>7753.87448092936</v>
          </cell>
        </row>
        <row r="289"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89">
          <cell r="BX289">
            <v>4.16553777492887</v>
          </cell>
          <cell r="BY289">
            <v>3.46168934316248</v>
          </cell>
          <cell r="BZ289">
            <v>3.81511154519888</v>
          </cell>
          <cell r="CA289">
            <v>4.04017287525513</v>
          </cell>
          <cell r="CB289">
            <v>2.706245149256</v>
          </cell>
          <cell r="CC289">
            <v>3.96751582503879</v>
          </cell>
          <cell r="CD289">
            <v>3.46058686526798</v>
          </cell>
          <cell r="CE289">
            <v>4.03897314600107</v>
          </cell>
          <cell r="CF289">
            <v>3.22040728361324</v>
          </cell>
          <cell r="CG289">
            <v>4.07958712261764</v>
          </cell>
          <cell r="CH289">
            <v>4.30079761426952</v>
          </cell>
          <cell r="CI289">
            <v>3.7445087429923</v>
          </cell>
          <cell r="CJ289">
            <v>3.71175960915661</v>
          </cell>
          <cell r="CK289">
            <v>4.47199613715638</v>
          </cell>
          <cell r="CL289">
            <v>4.37281023054114</v>
          </cell>
          <cell r="CM289">
            <v>4.91738395280796</v>
          </cell>
          <cell r="CN289">
            <v>5.02510005957364</v>
          </cell>
          <cell r="CO289">
            <v>4.76273437859328</v>
          </cell>
          <cell r="CP289">
            <v>4.90124442981204</v>
          </cell>
          <cell r="CQ289">
            <v>4.81794182121011</v>
          </cell>
          <cell r="CR289">
            <v>4.7520032903575</v>
          </cell>
          <cell r="CS289">
            <v>4.8504896082872</v>
          </cell>
          <cell r="CT289">
            <v>4.8699195911905</v>
          </cell>
          <cell r="CU289">
            <v>4.85649702178617</v>
          </cell>
          <cell r="CV289">
            <v>4.76035475261321</v>
          </cell>
          <cell r="CW289">
            <v>4.90044598180914</v>
          </cell>
          <cell r="CX289">
            <v>4.94423634664319</v>
          </cell>
          <cell r="CY289">
            <v>5.00184326260503</v>
          </cell>
          <cell r="CZ289">
            <v>4.728832183379</v>
          </cell>
          <cell r="DA289">
            <v>4.85808681570539</v>
          </cell>
        </row>
        <row r="290">
          <cell r="A290">
            <v>6166.36774644217</v>
          </cell>
          <cell r="B290">
            <v>5815.10976282184</v>
          </cell>
          <cell r="C290">
            <v>4941.36168467242</v>
          </cell>
          <cell r="D290">
            <v>5189.17228604618</v>
          </cell>
          <cell r="E290">
            <v>5673.43586256262</v>
          </cell>
          <cell r="F290">
            <v>6174.37629921574</v>
          </cell>
          <cell r="G290">
            <v>6706.35850048991</v>
          </cell>
          <cell r="H290">
            <v>6110.55526076232</v>
          </cell>
          <cell r="I290">
            <v>6897.34112750359</v>
          </cell>
          <cell r="J290">
            <v>6160.66810919353</v>
          </cell>
          <cell r="K290">
            <v>6367.8725653259</v>
          </cell>
          <cell r="L290">
            <v>6614.17412273839</v>
          </cell>
          <cell r="M290">
            <v>7263.63455486396</v>
          </cell>
          <cell r="N290">
            <v>6512.97554799857</v>
          </cell>
          <cell r="O290">
            <v>6959.57720436377</v>
          </cell>
        </row>
        <row r="290">
          <cell r="Z290">
            <v>7062.06965981937</v>
          </cell>
          <cell r="AA290">
            <v>6659.78934653028</v>
          </cell>
          <cell r="AB290">
            <v>6085.07969628086</v>
          </cell>
          <cell r="AC290">
            <v>6390.24805981516</v>
          </cell>
          <cell r="AD290">
            <v>6986.59834646775</v>
          </cell>
          <cell r="AE290">
            <v>6174.37629921574</v>
          </cell>
          <cell r="AF290">
            <v>6706.35850048991</v>
          </cell>
          <cell r="AG290">
            <v>6110.55526076232</v>
          </cell>
          <cell r="AH290">
            <v>6897.34112750359</v>
          </cell>
          <cell r="AI290">
            <v>6160.66810919353</v>
          </cell>
          <cell r="AJ290">
            <v>6367.8725653259</v>
          </cell>
          <cell r="AK290">
            <v>6614.17412273839</v>
          </cell>
          <cell r="AL290">
            <v>7263.63455486396</v>
          </cell>
          <cell r="AM290">
            <v>6512.97554799857</v>
          </cell>
          <cell r="AN290">
            <v>6959.57720436377</v>
          </cell>
        </row>
        <row r="290"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0">
          <cell r="BX290">
            <v>4.00417380573194</v>
          </cell>
          <cell r="BY290">
            <v>3.77289592597587</v>
          </cell>
          <cell r="BZ290">
            <v>3.45623064104629</v>
          </cell>
          <cell r="CA290">
            <v>3.58346975201021</v>
          </cell>
          <cell r="CB290">
            <v>3.91513999210073</v>
          </cell>
          <cell r="CC290">
            <v>3.37504596613322</v>
          </cell>
          <cell r="CD290">
            <v>3.8232147023138</v>
          </cell>
          <cell r="CE290">
            <v>3.36280310389929</v>
          </cell>
          <cell r="CF290">
            <v>3.88127468141163</v>
          </cell>
          <cell r="CG290">
            <v>3.55709992736805</v>
          </cell>
          <cell r="CH290">
            <v>3.59368597550668</v>
          </cell>
          <cell r="CI290">
            <v>3.62042060198904</v>
          </cell>
          <cell r="CJ290">
            <v>4.17080215627343</v>
          </cell>
          <cell r="CK290">
            <v>3.67737738936443</v>
          </cell>
          <cell r="CL290">
            <v>3.95841519402594</v>
          </cell>
          <cell r="CM290">
            <v>4.83199206453101</v>
          </cell>
          <cell r="CN290">
            <v>4.83607249382386</v>
          </cell>
          <cell r="CO290">
            <v>4.82359337501864</v>
          </cell>
          <cell r="CP290">
            <v>4.88563602948771</v>
          </cell>
          <cell r="CQ290">
            <v>4.88906281037419</v>
          </cell>
          <cell r="CR290">
            <v>5.0121093518874</v>
          </cell>
          <cell r="CS290">
            <v>4.80579469463994</v>
          </cell>
          <cell r="CT290">
            <v>4.97836084139083</v>
          </cell>
          <cell r="CU290">
            <v>4.86871622288437</v>
          </cell>
          <cell r="CV290">
            <v>4.74502912753493</v>
          </cell>
          <cell r="CW290">
            <v>4.85468856357505</v>
          </cell>
          <cell r="CX290">
            <v>5.00522646011024</v>
          </cell>
          <cell r="CY290">
            <v>4.77135282322854</v>
          </cell>
          <cell r="CZ290">
            <v>4.85230824452793</v>
          </cell>
          <cell r="DA290">
            <v>4.81691128188184</v>
          </cell>
        </row>
        <row r="291">
          <cell r="A291">
            <v>5677.43012128985</v>
          </cell>
          <cell r="B291">
            <v>6182.37271876231</v>
          </cell>
          <cell r="C291">
            <v>4760.43182289241</v>
          </cell>
          <cell r="D291">
            <v>5552.38848466948</v>
          </cell>
          <cell r="E291">
            <v>5736.58824238163</v>
          </cell>
          <cell r="F291">
            <v>6257.34526414515</v>
          </cell>
          <cell r="G291">
            <v>7309.33069464865</v>
          </cell>
          <cell r="H291">
            <v>6696.87673602078</v>
          </cell>
          <cell r="I291">
            <v>6415.25887498495</v>
          </cell>
          <cell r="J291">
            <v>6148.69297017513</v>
          </cell>
          <cell r="K291">
            <v>7082.45672125919</v>
          </cell>
          <cell r="L291">
            <v>6926.7585718054</v>
          </cell>
          <cell r="M291">
            <v>7780.34680781177</v>
          </cell>
          <cell r="N291">
            <v>7282.03083289767</v>
          </cell>
          <cell r="O291">
            <v>8208.16377459733</v>
          </cell>
        </row>
        <row r="291">
          <cell r="Z291">
            <v>6502.11091098792</v>
          </cell>
          <cell r="AA291">
            <v>7080.39945039885</v>
          </cell>
          <cell r="AB291">
            <v>5862.27215888007</v>
          </cell>
          <cell r="AC291">
            <v>6837.53357677271</v>
          </cell>
          <cell r="AD291">
            <v>7064.36785388926</v>
          </cell>
          <cell r="AE291">
            <v>6257.34526414515</v>
          </cell>
          <cell r="AF291">
            <v>7309.33069464865</v>
          </cell>
          <cell r="AG291">
            <v>6696.87673602078</v>
          </cell>
          <cell r="AH291">
            <v>6415.25887498495</v>
          </cell>
          <cell r="AI291">
            <v>6148.69297017513</v>
          </cell>
          <cell r="AJ291">
            <v>7082.45672125919</v>
          </cell>
          <cell r="AK291">
            <v>6926.7585718054</v>
          </cell>
          <cell r="AL291">
            <v>7780.34680781177</v>
          </cell>
          <cell r="AM291">
            <v>7282.03083289767</v>
          </cell>
          <cell r="AN291">
            <v>8208.16377459733</v>
          </cell>
        </row>
        <row r="291"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1">
          <cell r="BX291">
            <v>3.71638067275219</v>
          </cell>
          <cell r="BY291">
            <v>3.89100986860734</v>
          </cell>
          <cell r="BZ291">
            <v>3.35170302601134</v>
          </cell>
          <cell r="CA291">
            <v>3.75989795603205</v>
          </cell>
          <cell r="CB291">
            <v>3.98822510189557</v>
          </cell>
          <cell r="CC291">
            <v>3.47584349830508</v>
          </cell>
          <cell r="CD291">
            <v>3.99386364459022</v>
          </cell>
          <cell r="CE291">
            <v>3.76151440244694</v>
          </cell>
          <cell r="CF291">
            <v>3.524763467913</v>
          </cell>
          <cell r="CG291">
            <v>3.41484464006969</v>
          </cell>
          <cell r="CH291">
            <v>3.99400398289582</v>
          </cell>
          <cell r="CI291">
            <v>3.8814566259467</v>
          </cell>
          <cell r="CJ291">
            <v>4.26245988995554</v>
          </cell>
          <cell r="CK291">
            <v>4.04055949865958</v>
          </cell>
          <cell r="CL291">
            <v>4.65030076978983</v>
          </cell>
          <cell r="CM291">
            <v>4.79337400134122</v>
          </cell>
          <cell r="CN291">
            <v>4.98542931364243</v>
          </cell>
          <cell r="CO291">
            <v>4.79189817496549</v>
          </cell>
          <cell r="CP291">
            <v>4.98230774413262</v>
          </cell>
          <cell r="CQ291">
            <v>4.85289370131338</v>
          </cell>
          <cell r="CR291">
            <v>4.93215868060489</v>
          </cell>
          <cell r="CS291">
            <v>5.01408293548221</v>
          </cell>
          <cell r="CT291">
            <v>4.87771826262632</v>
          </cell>
          <cell r="CU291">
            <v>4.98644855811964</v>
          </cell>
          <cell r="CV291">
            <v>4.93308947856543</v>
          </cell>
          <cell r="CW291">
            <v>4.85828033728694</v>
          </cell>
          <cell r="CX291">
            <v>4.88925230229609</v>
          </cell>
          <cell r="CY291">
            <v>5.00087254821333</v>
          </cell>
          <cell r="CZ291">
            <v>4.93762544811371</v>
          </cell>
          <cell r="DA291">
            <v>4.83584203337884</v>
          </cell>
        </row>
        <row r="292">
          <cell r="A292">
            <v>6034.85437434281</v>
          </cell>
          <cell r="B292">
            <v>4870.28732374306</v>
          </cell>
          <cell r="C292">
            <v>4316.10900745939</v>
          </cell>
          <cell r="D292">
            <v>4457.52292407892</v>
          </cell>
          <cell r="E292">
            <v>4634.94363314889</v>
          </cell>
          <cell r="F292">
            <v>6504.443517825</v>
          </cell>
          <cell r="G292">
            <v>6350.66150027578</v>
          </cell>
          <cell r="H292">
            <v>6315.34633647948</v>
          </cell>
          <cell r="I292">
            <v>6352.30074883898</v>
          </cell>
          <cell r="J292">
            <v>6523.99433275082</v>
          </cell>
          <cell r="K292">
            <v>6015.73206546168</v>
          </cell>
          <cell r="L292">
            <v>6704.14969092308</v>
          </cell>
          <cell r="M292">
            <v>7456.04851211905</v>
          </cell>
          <cell r="N292">
            <v>7597.17153872502</v>
          </cell>
          <cell r="O292">
            <v>7901.14790914386</v>
          </cell>
        </row>
        <row r="292">
          <cell r="Z292">
            <v>6911.45318134236</v>
          </cell>
          <cell r="AA292">
            <v>5577.72577924069</v>
          </cell>
          <cell r="AB292">
            <v>5315.10724456657</v>
          </cell>
          <cell r="AC292">
            <v>5489.25255262249</v>
          </cell>
          <cell r="AD292">
            <v>5707.73871561888</v>
          </cell>
          <cell r="AE292">
            <v>6504.443517825</v>
          </cell>
          <cell r="AF292">
            <v>6350.66150027578</v>
          </cell>
          <cell r="AG292">
            <v>6315.34633647948</v>
          </cell>
          <cell r="AH292">
            <v>6352.30074883898</v>
          </cell>
          <cell r="AI292">
            <v>6523.99433275082</v>
          </cell>
          <cell r="AJ292">
            <v>6015.73206546168</v>
          </cell>
          <cell r="AK292">
            <v>6704.14969092308</v>
          </cell>
          <cell r="AL292">
            <v>7456.04851211905</v>
          </cell>
          <cell r="AM292">
            <v>7597.17153872502</v>
          </cell>
          <cell r="AN292">
            <v>7901.14790914386</v>
          </cell>
        </row>
        <row r="292"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2">
          <cell r="BX292">
            <v>3.87135437732767</v>
          </cell>
          <cell r="BY292">
            <v>3.15831874576911</v>
          </cell>
          <cell r="BZ292">
            <v>2.92602502249386</v>
          </cell>
          <cell r="CA292">
            <v>3.09075970902918</v>
          </cell>
          <cell r="CB292">
            <v>3.16477446290761</v>
          </cell>
          <cell r="CC292">
            <v>3.62927941502518</v>
          </cell>
          <cell r="CD292">
            <v>3.56477863450228</v>
          </cell>
          <cell r="CE292">
            <v>3.62502564387488</v>
          </cell>
          <cell r="CF292">
            <v>3.57728221861564</v>
          </cell>
          <cell r="CG292">
            <v>3.71790436531125</v>
          </cell>
          <cell r="CH292">
            <v>3.43411454736424</v>
          </cell>
          <cell r="CI292">
            <v>3.83459099812715</v>
          </cell>
          <cell r="CJ292">
            <v>4.22518948076182</v>
          </cell>
          <cell r="CK292">
            <v>4.20462594551115</v>
          </cell>
          <cell r="CL292">
            <v>4.47067232657177</v>
          </cell>
          <cell r="CM292">
            <v>4.89117924180635</v>
          </cell>
          <cell r="CN292">
            <v>4.83847316283115</v>
          </cell>
          <cell r="CO292">
            <v>4.9766962156515</v>
          </cell>
          <cell r="CP292">
            <v>4.86580954366735</v>
          </cell>
          <cell r="CQ292">
            <v>4.94115473315502</v>
          </cell>
          <cell r="CR292">
            <v>4.91017393859075</v>
          </cell>
          <cell r="CS292">
            <v>4.88082834515882</v>
          </cell>
          <cell r="CT292">
            <v>4.77301967761693</v>
          </cell>
          <cell r="CU292">
            <v>4.8650239572611</v>
          </cell>
          <cell r="CV292">
            <v>4.80753546078189</v>
          </cell>
          <cell r="CW292">
            <v>4.79933254592323</v>
          </cell>
          <cell r="CX292">
            <v>4.7899589314115</v>
          </cell>
          <cell r="CY292">
            <v>4.83470155911351</v>
          </cell>
          <cell r="CZ292">
            <v>4.95030208845755</v>
          </cell>
          <cell r="DA292">
            <v>4.84199668231922</v>
          </cell>
        </row>
        <row r="293">
          <cell r="A293">
            <v>5674.89283496254</v>
          </cell>
          <cell r="B293">
            <v>5545.16102132518</v>
          </cell>
          <cell r="C293">
            <v>4207.0839735905</v>
          </cell>
          <cell r="D293">
            <v>5259.84743431131</v>
          </cell>
          <cell r="E293">
            <v>4175.55052836414</v>
          </cell>
          <cell r="F293">
            <v>6942.4276569491</v>
          </cell>
          <cell r="G293">
            <v>7288.70136814668</v>
          </cell>
          <cell r="H293">
            <v>5323.63261663692</v>
          </cell>
          <cell r="I293">
            <v>6201.50065325506</v>
          </cell>
          <cell r="J293">
            <v>5760.23807348549</v>
          </cell>
          <cell r="K293">
            <v>5844.17565725314</v>
          </cell>
          <cell r="L293">
            <v>6115.44294950964</v>
          </cell>
          <cell r="M293">
            <v>7320.28020885209</v>
          </cell>
          <cell r="N293">
            <v>8374.73643034011</v>
          </cell>
          <cell r="O293">
            <v>8577.75590518737</v>
          </cell>
        </row>
        <row r="293">
          <cell r="Z293">
            <v>6499.20506859785</v>
          </cell>
          <cell r="AA293">
            <v>6350.62893063879</v>
          </cell>
          <cell r="AB293">
            <v>5180.84748737458</v>
          </cell>
          <cell r="AC293">
            <v>6477.28154110713</v>
          </cell>
          <cell r="AD293">
            <v>5142.0153719486</v>
          </cell>
          <cell r="AE293">
            <v>6942.4276569491</v>
          </cell>
          <cell r="AF293">
            <v>7288.70136814668</v>
          </cell>
          <cell r="AG293">
            <v>5323.63261663692</v>
          </cell>
          <cell r="AH293">
            <v>6201.50065325506</v>
          </cell>
          <cell r="AI293">
            <v>5760.23807348549</v>
          </cell>
          <cell r="AJ293">
            <v>5844.17565725314</v>
          </cell>
          <cell r="AK293">
            <v>6115.44294950964</v>
          </cell>
          <cell r="AL293">
            <v>7320.28020885209</v>
          </cell>
          <cell r="AM293">
            <v>8374.73643034011</v>
          </cell>
          <cell r="AN293">
            <v>8577.75590518737</v>
          </cell>
        </row>
        <row r="293"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3">
          <cell r="BX293">
            <v>3.68130039228221</v>
          </cell>
          <cell r="BY293">
            <v>3.47891819613817</v>
          </cell>
          <cell r="BZ293">
            <v>2.93080317488754</v>
          </cell>
          <cell r="CA293">
            <v>3.60464273544621</v>
          </cell>
          <cell r="CB293">
            <v>3.02426386795199</v>
          </cell>
          <cell r="CC293">
            <v>3.880530195545</v>
          </cell>
          <cell r="CD293">
            <v>3.98367152291742</v>
          </cell>
          <cell r="CE293">
            <v>3.0223957687625</v>
          </cell>
          <cell r="CF293">
            <v>3.48795321234044</v>
          </cell>
          <cell r="CG293">
            <v>3.17382663601087</v>
          </cell>
          <cell r="CH293">
            <v>3.20358113704241</v>
          </cell>
          <cell r="CI293">
            <v>3.47134833336326</v>
          </cell>
          <cell r="CJ293">
            <v>4.12316407326929</v>
          </cell>
          <cell r="CK293">
            <v>4.75236323632776</v>
          </cell>
          <cell r="CL293">
            <v>4.74413899558555</v>
          </cell>
          <cell r="CM293">
            <v>4.83688897574341</v>
          </cell>
          <cell r="CN293">
            <v>5.0012625737872</v>
          </cell>
          <cell r="CO293">
            <v>4.8430760641852</v>
          </cell>
          <cell r="CP293">
            <v>4.92308895149198</v>
          </cell>
          <cell r="CQ293">
            <v>4.65822889896989</v>
          </cell>
          <cell r="CR293">
            <v>4.90148221676052</v>
          </cell>
          <cell r="CS293">
            <v>5.0127237472665</v>
          </cell>
          <cell r="CT293">
            <v>4.82573956423748</v>
          </cell>
          <cell r="CU293">
            <v>4.87116991378544</v>
          </cell>
          <cell r="CV293">
            <v>4.97238065711374</v>
          </cell>
          <cell r="CW293">
            <v>4.99798178098897</v>
          </cell>
          <cell r="CX293">
            <v>4.82655055293794</v>
          </cell>
          <cell r="CY293">
            <v>4.8641193655267</v>
          </cell>
          <cell r="CZ293">
            <v>4.82801550087835</v>
          </cell>
          <cell r="DA293">
            <v>4.95362828365062</v>
          </cell>
        </row>
        <row r="294">
          <cell r="A294">
            <v>6355.90828435896</v>
          </cell>
          <cell r="B294">
            <v>5912.28136567939</v>
          </cell>
          <cell r="C294">
            <v>5190.86822323346</v>
          </cell>
          <cell r="D294">
            <v>4639.26502074212</v>
          </cell>
          <cell r="E294">
            <v>6241.24083474715</v>
          </cell>
          <cell r="F294">
            <v>6496.53596084976</v>
          </cell>
          <cell r="G294">
            <v>6029.43724830484</v>
          </cell>
          <cell r="H294">
            <v>7108.05284076649</v>
          </cell>
          <cell r="I294">
            <v>5396.49448266801</v>
          </cell>
          <cell r="J294">
            <v>6213.67249389623</v>
          </cell>
          <cell r="K294">
            <v>6655.72909065932</v>
          </cell>
          <cell r="L294">
            <v>6646.92071066171</v>
          </cell>
          <cell r="M294">
            <v>7100.27241765385</v>
          </cell>
          <cell r="N294">
            <v>6841.70074091</v>
          </cell>
          <cell r="O294">
            <v>8034.79359819879</v>
          </cell>
        </row>
        <row r="294">
          <cell r="Z294">
            <v>7279.14209811181</v>
          </cell>
          <cell r="AA294">
            <v>6771.07570773252</v>
          </cell>
          <cell r="AB294">
            <v>6392.33653534135</v>
          </cell>
          <cell r="AC294">
            <v>5713.06032322047</v>
          </cell>
          <cell r="AD294">
            <v>7685.82635853675</v>
          </cell>
          <cell r="AE294">
            <v>6496.53596084976</v>
          </cell>
          <cell r="AF294">
            <v>6029.43724830484</v>
          </cell>
          <cell r="AG294">
            <v>7108.05284076649</v>
          </cell>
          <cell r="AH294">
            <v>5396.49448266801</v>
          </cell>
          <cell r="AI294">
            <v>6213.67249389623</v>
          </cell>
          <cell r="AJ294">
            <v>6655.72909065932</v>
          </cell>
          <cell r="AK294">
            <v>6646.92071066171</v>
          </cell>
          <cell r="AL294">
            <v>7100.27241765385</v>
          </cell>
          <cell r="AM294">
            <v>6841.70074091</v>
          </cell>
          <cell r="AN294">
            <v>8034.79359819879</v>
          </cell>
        </row>
        <row r="294"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4">
          <cell r="BX294">
            <v>4.0684326478605</v>
          </cell>
          <cell r="BY294">
            <v>3.70312729562487</v>
          </cell>
          <cell r="BZ294">
            <v>3.52272890407081</v>
          </cell>
          <cell r="CA294">
            <v>3.26623978147125</v>
          </cell>
          <cell r="CB294">
            <v>4.44792837429446</v>
          </cell>
          <cell r="CC294">
            <v>3.6355314705995</v>
          </cell>
          <cell r="CD294">
            <v>3.38363610561317</v>
          </cell>
          <cell r="CE294">
            <v>3.96317841950801</v>
          </cell>
          <cell r="CF294">
            <v>3.12213071357814</v>
          </cell>
          <cell r="CG294">
            <v>3.52783022513791</v>
          </cell>
          <cell r="CH294">
            <v>3.81331843029676</v>
          </cell>
          <cell r="CI294">
            <v>3.68484924742163</v>
          </cell>
          <cell r="CJ294">
            <v>4.02338504496831</v>
          </cell>
          <cell r="CK294">
            <v>3.93131981221933</v>
          </cell>
          <cell r="CL294">
            <v>4.46943034651697</v>
          </cell>
          <cell r="CM294">
            <v>4.90185208640667</v>
          </cell>
          <cell r="CN294">
            <v>5.00952056708107</v>
          </cell>
          <cell r="CO294">
            <v>4.97150114546682</v>
          </cell>
          <cell r="CP294">
            <v>4.79212216825286</v>
          </cell>
          <cell r="CQ294">
            <v>4.73412715866387</v>
          </cell>
          <cell r="CR294">
            <v>4.89577075698573</v>
          </cell>
          <cell r="CS294">
            <v>4.882027985319</v>
          </cell>
          <cell r="CT294">
            <v>4.91376246804971</v>
          </cell>
          <cell r="CU294">
            <v>4.73552126647731</v>
          </cell>
          <cell r="CV294">
            <v>4.82556108736339</v>
          </cell>
          <cell r="CW294">
            <v>4.78189129869371</v>
          </cell>
          <cell r="CX294">
            <v>4.94205880628312</v>
          </cell>
          <cell r="CY294">
            <v>4.83493399881899</v>
          </cell>
          <cell r="CZ294">
            <v>4.76796253850245</v>
          </cell>
          <cell r="DA294">
            <v>4.92526595987897</v>
          </cell>
        </row>
        <row r="295">
          <cell r="A295">
            <v>7078.28027509468</v>
          </cell>
          <cell r="B295">
            <v>5521.12377894263</v>
          </cell>
          <cell r="C295">
            <v>4684.72226277655</v>
          </cell>
          <cell r="D295">
            <v>5705.95592777123</v>
          </cell>
          <cell r="E295">
            <v>5111.73624183083</v>
          </cell>
          <cell r="F295">
            <v>7050.44470302107</v>
          </cell>
          <cell r="G295">
            <v>6511.80667537505</v>
          </cell>
          <cell r="H295">
            <v>7669.67707026317</v>
          </cell>
          <cell r="I295">
            <v>6532.44714798844</v>
          </cell>
          <cell r="J295">
            <v>6270.43655465849</v>
          </cell>
          <cell r="K295">
            <v>7157.92896866061</v>
          </cell>
          <cell r="L295">
            <v>5924.13775637759</v>
          </cell>
          <cell r="M295">
            <v>6512.13370493787</v>
          </cell>
          <cell r="N295">
            <v>7021.16134496429</v>
          </cell>
          <cell r="O295">
            <v>7379.52810503106</v>
          </cell>
        </row>
        <row r="295">
          <cell r="Z295">
            <v>8106.44295473383</v>
          </cell>
          <cell r="AA295">
            <v>6323.10013457671</v>
          </cell>
          <cell r="AB295">
            <v>5769.03901051443</v>
          </cell>
          <cell r="AC295">
            <v>7026.64544302749</v>
          </cell>
          <cell r="AD295">
            <v>6294.88881868195</v>
          </cell>
          <cell r="AE295">
            <v>7050.44470302107</v>
          </cell>
          <cell r="AF295">
            <v>6511.80667537505</v>
          </cell>
          <cell r="AG295">
            <v>7669.67707026317</v>
          </cell>
          <cell r="AH295">
            <v>6532.44714798844</v>
          </cell>
          <cell r="AI295">
            <v>6270.43655465849</v>
          </cell>
          <cell r="AJ295">
            <v>7157.92896866061</v>
          </cell>
          <cell r="AK295">
            <v>5924.13775637759</v>
          </cell>
          <cell r="AL295">
            <v>6512.13370493787</v>
          </cell>
          <cell r="AM295">
            <v>7021.16134496429</v>
          </cell>
          <cell r="AN295">
            <v>7379.52810503106</v>
          </cell>
        </row>
        <row r="295"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5">
          <cell r="BX295">
            <v>4.34157704197236</v>
          </cell>
          <cell r="BY295">
            <v>3.4944018949243</v>
          </cell>
          <cell r="BZ295">
            <v>3.28029088684961</v>
          </cell>
          <cell r="CA295">
            <v>4.01118358999724</v>
          </cell>
          <cell r="CB295">
            <v>3.529318615046</v>
          </cell>
          <cell r="CC295">
            <v>4.00878097475242</v>
          </cell>
          <cell r="CD295">
            <v>3.67329866296266</v>
          </cell>
          <cell r="CE295">
            <v>4.31913616524961</v>
          </cell>
          <cell r="CF295">
            <v>3.69219570845978</v>
          </cell>
          <cell r="CG295">
            <v>3.48397485174322</v>
          </cell>
          <cell r="CH295">
            <v>3.98496487716059</v>
          </cell>
          <cell r="CI295">
            <v>3.50653889465845</v>
          </cell>
          <cell r="CJ295">
            <v>3.63619734190197</v>
          </cell>
          <cell r="CK295">
            <v>3.9368561938439</v>
          </cell>
          <cell r="CL295">
            <v>4.14973663195943</v>
          </cell>
          <cell r="CM295">
            <v>5.11552197231211</v>
          </cell>
          <cell r="CN295">
            <v>4.95751849199196</v>
          </cell>
          <cell r="CO295">
            <v>4.8183490048214</v>
          </cell>
          <cell r="CP295">
            <v>4.79935235414343</v>
          </cell>
          <cell r="CQ295">
            <v>4.88657234362225</v>
          </cell>
          <cell r="CR295">
            <v>4.81849394597691</v>
          </cell>
          <cell r="CS295">
            <v>4.85682430720597</v>
          </cell>
          <cell r="CT295">
            <v>4.86505011353759</v>
          </cell>
          <cell r="CU295">
            <v>4.84728245388889</v>
          </cell>
          <cell r="CV295">
            <v>4.93094208855881</v>
          </cell>
          <cell r="CW295">
            <v>4.92118874374461</v>
          </cell>
          <cell r="CX295">
            <v>4.62864234181421</v>
          </cell>
          <cell r="CY295">
            <v>4.90662649128306</v>
          </cell>
          <cell r="CZ295">
            <v>4.8861471011905</v>
          </cell>
          <cell r="DA295">
            <v>4.87208876427338</v>
          </cell>
        </row>
        <row r="296">
          <cell r="A296">
            <v>6410.56812993054</v>
          </cell>
          <cell r="B296">
            <v>5019.10347963002</v>
          </cell>
          <cell r="C296">
            <v>4985.37078423189</v>
          </cell>
          <cell r="D296">
            <v>5263.48980942299</v>
          </cell>
          <cell r="E296">
            <v>5133.57892974617</v>
          </cell>
          <cell r="F296">
            <v>6898.03209778417</v>
          </cell>
          <cell r="G296">
            <v>5954.40201264099</v>
          </cell>
          <cell r="H296">
            <v>6402.09618717388</v>
          </cell>
          <cell r="I296">
            <v>6471.70667816343</v>
          </cell>
          <cell r="J296">
            <v>6619.1405732063</v>
          </cell>
          <cell r="K296">
            <v>6744.06943921779</v>
          </cell>
          <cell r="L296">
            <v>7077.347870536</v>
          </cell>
          <cell r="M296">
            <v>6651.33519322508</v>
          </cell>
          <cell r="N296">
            <v>6843.24498048616</v>
          </cell>
          <cell r="O296">
            <v>7222.77642137105</v>
          </cell>
        </row>
        <row r="296">
          <cell r="Z296">
            <v>7341.74161421173</v>
          </cell>
          <cell r="AA296">
            <v>5748.15837466716</v>
          </cell>
          <cell r="AB296">
            <v>6139.27505684546</v>
          </cell>
          <cell r="AC296">
            <v>6481.7669733124</v>
          </cell>
          <cell r="AD296">
            <v>6321.787172866</v>
          </cell>
          <cell r="AE296">
            <v>6898.03209778417</v>
          </cell>
          <cell r="AF296">
            <v>5954.40201264099</v>
          </cell>
          <cell r="AG296">
            <v>6402.09618717388</v>
          </cell>
          <cell r="AH296">
            <v>6471.70667816343</v>
          </cell>
          <cell r="AI296">
            <v>6619.1405732063</v>
          </cell>
          <cell r="AJ296">
            <v>6744.06943921779</v>
          </cell>
          <cell r="AK296">
            <v>7077.347870536</v>
          </cell>
          <cell r="AL296">
            <v>6651.33519322508</v>
          </cell>
          <cell r="AM296">
            <v>6843.24498048616</v>
          </cell>
          <cell r="AN296">
            <v>7222.77642137105</v>
          </cell>
        </row>
        <row r="296"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6">
          <cell r="BX296">
            <v>4.01639400336554</v>
          </cell>
          <cell r="BY296">
            <v>3.23690827641633</v>
          </cell>
          <cell r="BZ296">
            <v>3.52295955974343</v>
          </cell>
          <cell r="CA296">
            <v>3.66606189824405</v>
          </cell>
          <cell r="CB296">
            <v>3.64563436992192</v>
          </cell>
          <cell r="CC296">
            <v>3.90845720787355</v>
          </cell>
          <cell r="CD296">
            <v>3.3708478008946</v>
          </cell>
          <cell r="CE296">
            <v>3.59426392835315</v>
          </cell>
          <cell r="CF296">
            <v>3.63482215524361</v>
          </cell>
          <cell r="CG296">
            <v>3.72346794317911</v>
          </cell>
          <cell r="CH296">
            <v>3.79244666384169</v>
          </cell>
          <cell r="CI296">
            <v>3.95788127026104</v>
          </cell>
          <cell r="CJ296">
            <v>3.77592729963277</v>
          </cell>
          <cell r="CK296">
            <v>3.86465534774061</v>
          </cell>
          <cell r="CL296">
            <v>4.18581628332359</v>
          </cell>
          <cell r="CM296">
            <v>5.00806458978541</v>
          </cell>
          <cell r="CN296">
            <v>4.86525343440149</v>
          </cell>
          <cell r="CO296">
            <v>4.77437545829089</v>
          </cell>
          <cell r="CP296">
            <v>4.84396231520632</v>
          </cell>
          <cell r="CQ296">
            <v>4.75087820107919</v>
          </cell>
          <cell r="CR296">
            <v>4.83533964195636</v>
          </cell>
          <cell r="CS296">
            <v>4.83956296314823</v>
          </cell>
          <cell r="CT296">
            <v>4.87999487615192</v>
          </cell>
          <cell r="CU296">
            <v>4.8780112122588</v>
          </cell>
          <cell r="CV296">
            <v>4.8703606380269</v>
          </cell>
          <cell r="CW296">
            <v>4.87202700814852</v>
          </cell>
          <cell r="CX296">
            <v>4.8990843438245</v>
          </cell>
          <cell r="CY296">
            <v>4.82605587972905</v>
          </cell>
          <cell r="CZ296">
            <v>4.85130359576684</v>
          </cell>
          <cell r="DA296">
            <v>4.72749571703353</v>
          </cell>
        </row>
        <row r="297">
          <cell r="A297">
            <v>6005.97587001131</v>
          </cell>
          <cell r="B297">
            <v>5303.10467037716</v>
          </cell>
          <cell r="C297">
            <v>5290.45009308963</v>
          </cell>
          <cell r="D297">
            <v>5223.27622284452</v>
          </cell>
          <cell r="E297">
            <v>5304.13984946904</v>
          </cell>
          <cell r="F297">
            <v>6561.24257636359</v>
          </cell>
          <cell r="G297">
            <v>5655.63072443792</v>
          </cell>
          <cell r="H297">
            <v>6410.9300911752</v>
          </cell>
          <cell r="I297">
            <v>7120.66805198362</v>
          </cell>
          <cell r="J297">
            <v>6844.56305391757</v>
          </cell>
          <cell r="K297">
            <v>6699.88705547995</v>
          </cell>
          <cell r="L297">
            <v>8242.03058803952</v>
          </cell>
          <cell r="M297">
            <v>7592.09092388982</v>
          </cell>
          <cell r="N297">
            <v>8517.91884376877</v>
          </cell>
          <cell r="O297">
            <v>6746.31754686446</v>
          </cell>
        </row>
        <row r="297">
          <cell r="Z297">
            <v>6878.37990098567</v>
          </cell>
          <cell r="AA297">
            <v>6073.41244237747</v>
          </cell>
          <cell r="AB297">
            <v>6514.96743205533</v>
          </cell>
          <cell r="AC297">
            <v>6432.24562781723</v>
          </cell>
          <cell r="AD297">
            <v>6531.82579295001</v>
          </cell>
          <cell r="AE297">
            <v>6561.24257636359</v>
          </cell>
          <cell r="AF297">
            <v>5655.63072443792</v>
          </cell>
          <cell r="AG297">
            <v>6410.9300911752</v>
          </cell>
          <cell r="AH297">
            <v>7120.66805198362</v>
          </cell>
          <cell r="AI297">
            <v>6844.56305391757</v>
          </cell>
          <cell r="AJ297">
            <v>6699.88705547995</v>
          </cell>
          <cell r="AK297">
            <v>8242.03058803952</v>
          </cell>
          <cell r="AL297">
            <v>7592.09092388982</v>
          </cell>
          <cell r="AM297">
            <v>8517.91884376877</v>
          </cell>
          <cell r="AN297">
            <v>6746.31754686446</v>
          </cell>
        </row>
        <row r="297"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7">
          <cell r="BX297">
            <v>3.81416829116344</v>
          </cell>
          <cell r="BY297">
            <v>3.43778973311302</v>
          </cell>
          <cell r="BZ297">
            <v>3.59243810689119</v>
          </cell>
          <cell r="CA297">
            <v>3.67893482710894</v>
          </cell>
          <cell r="CB297">
            <v>3.69505339604463</v>
          </cell>
          <cell r="CC297">
            <v>3.7128285737057</v>
          </cell>
          <cell r="CD297">
            <v>3.07197670699963</v>
          </cell>
          <cell r="CE297">
            <v>3.64372446072585</v>
          </cell>
          <cell r="CF297">
            <v>4.15464870062015</v>
          </cell>
          <cell r="CG297">
            <v>3.77688546082105</v>
          </cell>
          <cell r="CH297">
            <v>3.76466024278819</v>
          </cell>
          <cell r="CI297">
            <v>4.60125317810726</v>
          </cell>
          <cell r="CJ297">
            <v>4.21013008653282</v>
          </cell>
          <cell r="CK297">
            <v>4.66967903985565</v>
          </cell>
          <cell r="CL297">
            <v>3.7944512650787</v>
          </cell>
          <cell r="CM297">
            <v>4.94075641201148</v>
          </cell>
          <cell r="CN297">
            <v>4.84016982866266</v>
          </cell>
          <cell r="CO297">
            <v>4.96855486723855</v>
          </cell>
          <cell r="CP297">
            <v>4.79013398967757</v>
          </cell>
          <cell r="CQ297">
            <v>4.84307294463622</v>
          </cell>
          <cell r="CR297">
            <v>4.84159359950974</v>
          </cell>
          <cell r="CS297">
            <v>5.04394407085981</v>
          </cell>
          <cell r="CT297">
            <v>4.82039523568094</v>
          </cell>
          <cell r="CU297">
            <v>4.69562675457101</v>
          </cell>
          <cell r="CV297">
            <v>4.96499767851131</v>
          </cell>
          <cell r="CW297">
            <v>4.87583307993968</v>
          </cell>
          <cell r="CX297">
            <v>4.90755558248698</v>
          </cell>
          <cell r="CY297">
            <v>4.94052408809941</v>
          </cell>
          <cell r="CZ297">
            <v>4.99750919845923</v>
          </cell>
          <cell r="DA297">
            <v>4.87107633779243</v>
          </cell>
        </row>
        <row r="298">
          <cell r="A298">
            <v>5982.12544706292</v>
          </cell>
          <cell r="B298">
            <v>6701.02200204799</v>
          </cell>
          <cell r="C298">
            <v>5333.76869067427</v>
          </cell>
          <cell r="D298">
            <v>4500.27085121595</v>
          </cell>
          <cell r="E298">
            <v>4988.19585747994</v>
          </cell>
          <cell r="F298">
            <v>5830.72252889587</v>
          </cell>
          <cell r="G298">
            <v>6613.3353221883</v>
          </cell>
          <cell r="H298">
            <v>6718.35274425353</v>
          </cell>
          <cell r="I298">
            <v>5710.2010046479</v>
          </cell>
          <cell r="J298">
            <v>6275.98531925267</v>
          </cell>
          <cell r="K298">
            <v>6889.84242453478</v>
          </cell>
          <cell r="L298">
            <v>7519.27610699131</v>
          </cell>
          <cell r="M298">
            <v>7684.67703118258</v>
          </cell>
          <cell r="N298">
            <v>7330.06368702038</v>
          </cell>
          <cell r="O298">
            <v>7116.25651598332</v>
          </cell>
        </row>
        <row r="298">
          <cell r="Z298">
            <v>6851.06506100149</v>
          </cell>
          <cell r="AA298">
            <v>7674.38565397747</v>
          </cell>
          <cell r="AB298">
            <v>6568.31246839446</v>
          </cell>
          <cell r="AC298">
            <v>5541.89483223675</v>
          </cell>
          <cell r="AD298">
            <v>6142.75401607961</v>
          </cell>
          <cell r="AE298">
            <v>5830.72252889587</v>
          </cell>
          <cell r="AF298">
            <v>6613.3353221883</v>
          </cell>
          <cell r="AG298">
            <v>6718.35274425353</v>
          </cell>
          <cell r="AH298">
            <v>5710.2010046479</v>
          </cell>
          <cell r="AI298">
            <v>6275.98531925267</v>
          </cell>
          <cell r="AJ298">
            <v>6889.84242453478</v>
          </cell>
          <cell r="AK298">
            <v>7519.27610699131</v>
          </cell>
          <cell r="AL298">
            <v>7684.67703118258</v>
          </cell>
          <cell r="AM298">
            <v>7330.06368702038</v>
          </cell>
          <cell r="AN298">
            <v>7116.25651598332</v>
          </cell>
        </row>
        <row r="298"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8">
          <cell r="BX298">
            <v>3.88157079319111</v>
          </cell>
          <cell r="BY298">
            <v>4.36185937369061</v>
          </cell>
          <cell r="BZ298">
            <v>3.69549400645719</v>
          </cell>
          <cell r="CA298">
            <v>3.09065434402329</v>
          </cell>
          <cell r="CB298">
            <v>3.47722600605179</v>
          </cell>
          <cell r="CC298">
            <v>3.27433953030964</v>
          </cell>
          <cell r="CD298">
            <v>3.66212648021481</v>
          </cell>
          <cell r="CE298">
            <v>3.87846745349891</v>
          </cell>
          <cell r="CF298">
            <v>3.26653159369767</v>
          </cell>
          <cell r="CG298">
            <v>3.52217485757025</v>
          </cell>
          <cell r="CH298">
            <v>3.94188078765094</v>
          </cell>
          <cell r="CI298">
            <v>4.24713289570858</v>
          </cell>
          <cell r="CJ298">
            <v>4.33323453093654</v>
          </cell>
          <cell r="CK298">
            <v>4.19596990281226</v>
          </cell>
          <cell r="CL298">
            <v>4.06715728939468</v>
          </cell>
          <cell r="CM298">
            <v>4.83568180591822</v>
          </cell>
          <cell r="CN298">
            <v>4.82035579764604</v>
          </cell>
          <cell r="CO298">
            <v>4.86954561265549</v>
          </cell>
          <cell r="CP298">
            <v>4.91264043885684</v>
          </cell>
          <cell r="CQ298">
            <v>4.83991061508865</v>
          </cell>
          <cell r="CR298">
            <v>4.87871893646806</v>
          </cell>
          <cell r="CS298">
            <v>4.94759725203215</v>
          </cell>
          <cell r="CT298">
            <v>4.74580387623521</v>
          </cell>
          <cell r="CU298">
            <v>4.78929588321986</v>
          </cell>
          <cell r="CV298">
            <v>4.88177930455762</v>
          </cell>
          <cell r="CW298">
            <v>4.78864827021129</v>
          </cell>
          <cell r="CX298">
            <v>4.85050902888535</v>
          </cell>
          <cell r="CY298">
            <v>4.85870532143167</v>
          </cell>
          <cell r="CZ298">
            <v>4.78610827316695</v>
          </cell>
          <cell r="DA298">
            <v>4.79366589664806</v>
          </cell>
        </row>
        <row r="299">
          <cell r="A299">
            <v>6166.00896525088</v>
          </cell>
          <cell r="B299">
            <v>5525.81860734376</v>
          </cell>
          <cell r="C299">
            <v>4705.81996234986</v>
          </cell>
          <cell r="D299">
            <v>4527.78018159661</v>
          </cell>
          <cell r="E299">
            <v>5204.67834243253</v>
          </cell>
          <cell r="F299">
            <v>5466.21724819078</v>
          </cell>
          <cell r="G299">
            <v>6203.09592663793</v>
          </cell>
          <cell r="H299">
            <v>5964.41622107339</v>
          </cell>
          <cell r="I299">
            <v>6261.61600704102</v>
          </cell>
          <cell r="J299">
            <v>6752.13228421685</v>
          </cell>
          <cell r="K299">
            <v>6129.21497387668</v>
          </cell>
          <cell r="L299">
            <v>6835.95493588196</v>
          </cell>
          <cell r="M299">
            <v>7336.99366304586</v>
          </cell>
          <cell r="N299">
            <v>7113.08107945517</v>
          </cell>
          <cell r="O299">
            <v>7685.89584238657</v>
          </cell>
        </row>
        <row r="299">
          <cell r="Z299">
            <v>7061.65876350736</v>
          </cell>
          <cell r="AA299">
            <v>6328.47691497209</v>
          </cell>
          <cell r="AB299">
            <v>5795.01994279671</v>
          </cell>
          <cell r="AC299">
            <v>5575.77141898344</v>
          </cell>
          <cell r="AD299">
            <v>6409.34311800098</v>
          </cell>
          <cell r="AE299">
            <v>5466.21724819078</v>
          </cell>
          <cell r="AF299">
            <v>6203.09592663793</v>
          </cell>
          <cell r="AG299">
            <v>5964.41622107339</v>
          </cell>
          <cell r="AH299">
            <v>6261.61600704102</v>
          </cell>
          <cell r="AI299">
            <v>6752.13228421685</v>
          </cell>
          <cell r="AJ299">
            <v>6129.21497387668</v>
          </cell>
          <cell r="AK299">
            <v>6835.95493588196</v>
          </cell>
          <cell r="AL299">
            <v>7336.99366304586</v>
          </cell>
          <cell r="AM299">
            <v>7113.08107945517</v>
          </cell>
          <cell r="AN299">
            <v>7685.89584238657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299">
          <cell r="BX299">
            <v>3.94576592763439</v>
          </cell>
          <cell r="BY299">
            <v>3.56895393198727</v>
          </cell>
          <cell r="BZ299">
            <v>3.27492731437818</v>
          </cell>
          <cell r="CA299">
            <v>3.20976508015619</v>
          </cell>
          <cell r="CB299">
            <v>3.65631554253782</v>
          </cell>
          <cell r="CC299">
            <v>3.19447123115048</v>
          </cell>
          <cell r="CD299">
            <v>3.45951211441263</v>
          </cell>
          <cell r="CE299">
            <v>3.39272045037346</v>
          </cell>
          <cell r="CF299">
            <v>3.39871491803996</v>
          </cell>
          <cell r="CG299">
            <v>3.75548638245392</v>
          </cell>
          <cell r="CH299">
            <v>3.4032029532816</v>
          </cell>
          <cell r="CI299">
            <v>3.91495805786117</v>
          </cell>
          <cell r="CJ299">
            <v>4.14834206717372</v>
          </cell>
          <cell r="CK299">
            <v>4.16584686360523</v>
          </cell>
          <cell r="CL299">
            <v>4.33839394813838</v>
          </cell>
          <cell r="CM299">
            <v>4.90323315315823</v>
          </cell>
          <cell r="CN299">
            <v>4.85808818161949</v>
          </cell>
          <cell r="CO299">
            <v>4.84797537241858</v>
          </cell>
          <cell r="CP299">
            <v>4.75925362072397</v>
          </cell>
          <cell r="CQ299">
            <v>4.8026063272205</v>
          </cell>
          <cell r="CR299">
            <v>4.68808030582343</v>
          </cell>
          <cell r="CS299">
            <v>4.91247979443405</v>
          </cell>
          <cell r="CT299">
            <v>4.81644939455782</v>
          </cell>
          <cell r="CU299">
            <v>5.0475290695905</v>
          </cell>
          <cell r="CV299">
            <v>4.92585797832412</v>
          </cell>
          <cell r="CW299">
            <v>4.93428397364624</v>
          </cell>
          <cell r="CX299">
            <v>4.78386827729706</v>
          </cell>
          <cell r="CY299">
            <v>4.84563523836659</v>
          </cell>
          <cell r="CZ299">
            <v>4.67801482061802</v>
          </cell>
          <cell r="DA299">
            <v>4.85369681383744</v>
          </cell>
        </row>
        <row r="300">
          <cell r="A300">
            <v>5757.94273162918</v>
          </cell>
          <cell r="B300">
            <v>6380.4415928463</v>
          </cell>
          <cell r="C300">
            <v>5153.84923980926</v>
          </cell>
          <cell r="D300">
            <v>5227.25425731537</v>
          </cell>
          <cell r="E300">
            <v>4320.41598147314</v>
          </cell>
          <cell r="F300">
            <v>6195.3481338731</v>
          </cell>
          <cell r="G300">
            <v>6776.52561617431</v>
          </cell>
          <cell r="H300">
            <v>6133.40710289783</v>
          </cell>
          <cell r="I300">
            <v>6413.61962491249</v>
          </cell>
          <cell r="J300">
            <v>6925.87494203333</v>
          </cell>
          <cell r="K300">
            <v>5462.25862667544</v>
          </cell>
          <cell r="L300">
            <v>6551.5097305882</v>
          </cell>
          <cell r="M300">
            <v>8310.08963171986</v>
          </cell>
          <cell r="N300">
            <v>8432.55015927073</v>
          </cell>
          <cell r="O300">
            <v>7502.32363657013</v>
          </cell>
        </row>
        <row r="300">
          <cell r="Z300">
            <v>6594.3184610547</v>
          </cell>
          <cell r="AA300">
            <v>7307.23901685678</v>
          </cell>
          <cell r="AB300">
            <v>6346.74920966343</v>
          </cell>
          <cell r="AC300">
            <v>6437.14441044728</v>
          </cell>
          <cell r="AD300">
            <v>5320.41110244947</v>
          </cell>
          <cell r="AE300">
            <v>6195.3481338731</v>
          </cell>
          <cell r="AF300">
            <v>6776.52561617431</v>
          </cell>
          <cell r="AG300">
            <v>6133.40710289783</v>
          </cell>
          <cell r="AH300">
            <v>6413.61962491249</v>
          </cell>
          <cell r="AI300">
            <v>6925.87494203333</v>
          </cell>
          <cell r="AJ300">
            <v>5462.25862667544</v>
          </cell>
          <cell r="AK300">
            <v>6551.5097305882</v>
          </cell>
          <cell r="AL300">
            <v>8310.08963171986</v>
          </cell>
          <cell r="AM300">
            <v>8432.55015927073</v>
          </cell>
          <cell r="AN300">
            <v>7502.32363657013</v>
          </cell>
        </row>
        <row r="300"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0">
          <cell r="BX300">
            <v>3.68033032160111</v>
          </cell>
          <cell r="BY300">
            <v>4.07674388855845</v>
          </cell>
          <cell r="BZ300">
            <v>3.51631751487218</v>
          </cell>
          <cell r="CA300">
            <v>3.56801764171063</v>
          </cell>
          <cell r="CB300">
            <v>3.00978326128484</v>
          </cell>
          <cell r="CC300">
            <v>3.4831193206357</v>
          </cell>
          <cell r="CD300">
            <v>3.79145104465007</v>
          </cell>
          <cell r="CE300">
            <v>3.42011260612162</v>
          </cell>
          <cell r="CF300">
            <v>3.65560382294285</v>
          </cell>
          <cell r="CG300">
            <v>3.93465785178266</v>
          </cell>
          <cell r="CH300">
            <v>3.03070426981869</v>
          </cell>
          <cell r="CI300">
            <v>3.60959522350753</v>
          </cell>
          <cell r="CJ300">
            <v>4.76965473372822</v>
          </cell>
          <cell r="CK300">
            <v>4.72803217990165</v>
          </cell>
          <cell r="CL300">
            <v>4.21016336811813</v>
          </cell>
          <cell r="CM300">
            <v>4.90896858215651</v>
          </cell>
          <cell r="CN300">
            <v>4.91074089277028</v>
          </cell>
          <cell r="CO300">
            <v>4.94504660786015</v>
          </cell>
          <cell r="CP300">
            <v>4.94280405938853</v>
          </cell>
          <cell r="CQ300">
            <v>4.84302938398682</v>
          </cell>
          <cell r="CR300">
            <v>4.87309074673369</v>
          </cell>
          <cell r="CS300">
            <v>4.89675941672894</v>
          </cell>
          <cell r="CT300">
            <v>4.91324614468991</v>
          </cell>
          <cell r="CU300">
            <v>4.80674642747613</v>
          </cell>
          <cell r="CV300">
            <v>4.82252855418935</v>
          </cell>
          <cell r="CW300">
            <v>4.93782658932051</v>
          </cell>
          <cell r="CX300">
            <v>4.97267439039802</v>
          </cell>
          <cell r="CY300">
            <v>4.77337881357102</v>
          </cell>
          <cell r="CZ300">
            <v>4.88636207826477</v>
          </cell>
          <cell r="DA300">
            <v>4.88206977636981</v>
          </cell>
        </row>
        <row r="301">
          <cell r="A301">
            <v>6839.96258414247</v>
          </cell>
          <cell r="B301">
            <v>6450.51164781733</v>
          </cell>
          <cell r="C301">
            <v>4387.51841835587</v>
          </cell>
          <cell r="D301">
            <v>5052.63314779746</v>
          </cell>
          <cell r="E301">
            <v>5524.85380347409</v>
          </cell>
          <cell r="F301">
            <v>6560.46437500241</v>
          </cell>
          <cell r="G301">
            <v>6524.671741279</v>
          </cell>
          <cell r="H301">
            <v>7765.28305310268</v>
          </cell>
          <cell r="I301">
            <v>6784.28131853928</v>
          </cell>
          <cell r="J301">
            <v>6703.68698203926</v>
          </cell>
          <cell r="K301">
            <v>7756.02912580254</v>
          </cell>
          <cell r="L301">
            <v>6462.36121184579</v>
          </cell>
          <cell r="M301">
            <v>7638.23766355499</v>
          </cell>
          <cell r="N301">
            <v>7233.05933737003</v>
          </cell>
          <cell r="O301">
            <v>7251.22216980127</v>
          </cell>
        </row>
        <row r="301">
          <cell r="Z301">
            <v>7833.50818926466</v>
          </cell>
          <cell r="AA301">
            <v>7387.48716773268</v>
          </cell>
          <cell r="AB301">
            <v>5403.04493949739</v>
          </cell>
          <cell r="AC301">
            <v>6222.10583689669</v>
          </cell>
          <cell r="AD301">
            <v>6803.62577156077</v>
          </cell>
          <cell r="AE301">
            <v>6560.46437500241</v>
          </cell>
          <cell r="AF301">
            <v>6524.671741279</v>
          </cell>
          <cell r="AG301">
            <v>7765.28305310268</v>
          </cell>
          <cell r="AH301">
            <v>6784.28131853928</v>
          </cell>
          <cell r="AI301">
            <v>6703.68698203926</v>
          </cell>
          <cell r="AJ301">
            <v>7756.02912580254</v>
          </cell>
          <cell r="AK301">
            <v>6462.36121184579</v>
          </cell>
          <cell r="AL301">
            <v>7638.23766355499</v>
          </cell>
          <cell r="AM301">
            <v>7233.05933737003</v>
          </cell>
          <cell r="AN301">
            <v>7251.22216980127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1">
          <cell r="BX301">
            <v>4.45645760272313</v>
          </cell>
          <cell r="BY301">
            <v>4.09434660787538</v>
          </cell>
          <cell r="BZ301">
            <v>3.03472671921439</v>
          </cell>
          <cell r="CA301">
            <v>3.58484768275166</v>
          </cell>
          <cell r="CB301">
            <v>3.90181906543822</v>
          </cell>
          <cell r="CC301">
            <v>3.61178162970657</v>
          </cell>
          <cell r="CD301">
            <v>3.73199004436811</v>
          </cell>
          <cell r="CE301">
            <v>4.22277760015022</v>
          </cell>
          <cell r="CF301">
            <v>3.9067493813046</v>
          </cell>
          <cell r="CG301">
            <v>3.88030710487577</v>
          </cell>
          <cell r="CH301">
            <v>4.36235833033771</v>
          </cell>
          <cell r="CI301">
            <v>3.64504461513308</v>
          </cell>
          <cell r="CJ301">
            <v>4.27652067429193</v>
          </cell>
          <cell r="CK301">
            <v>4.07828372601983</v>
          </cell>
          <cell r="CL301">
            <v>4.08993280699721</v>
          </cell>
          <cell r="CM301">
            <v>4.81585783714037</v>
          </cell>
          <cell r="CN301">
            <v>4.94332620290865</v>
          </cell>
          <cell r="CO301">
            <v>4.87782400774793</v>
          </cell>
          <cell r="CP301">
            <v>4.7552551224384</v>
          </cell>
          <cell r="CQ301">
            <v>4.77727703268637</v>
          </cell>
          <cell r="CR301">
            <v>4.97645673043274</v>
          </cell>
          <cell r="CS301">
            <v>4.78988764098703</v>
          </cell>
          <cell r="CT301">
            <v>5.03809343166343</v>
          </cell>
          <cell r="CU301">
            <v>4.75768222925531</v>
          </cell>
          <cell r="CV301">
            <v>4.73319899889861</v>
          </cell>
          <cell r="CW301">
            <v>4.87107964456634</v>
          </cell>
          <cell r="CX301">
            <v>4.85730658467949</v>
          </cell>
          <cell r="CY301">
            <v>4.89338883735258</v>
          </cell>
          <cell r="CZ301">
            <v>4.85905401771576</v>
          </cell>
          <cell r="DA301">
            <v>4.85738104915964</v>
          </cell>
        </row>
        <row r="302">
          <cell r="A302">
            <v>6993.00276953379</v>
          </cell>
          <cell r="B302">
            <v>5228.63394268578</v>
          </cell>
          <cell r="C302">
            <v>6161.80793837027</v>
          </cell>
          <cell r="D302">
            <v>5131.23476837123</v>
          </cell>
          <cell r="E302">
            <v>4441.83217567537</v>
          </cell>
          <cell r="F302">
            <v>6717.05013134742</v>
          </cell>
          <cell r="G302">
            <v>6517.73178123639</v>
          </cell>
          <cell r="H302">
            <v>6696.9027260828</v>
          </cell>
          <cell r="I302">
            <v>6558.20946692129</v>
          </cell>
          <cell r="J302">
            <v>6631.47127136774</v>
          </cell>
          <cell r="K302">
            <v>6797.89383785047</v>
          </cell>
          <cell r="L302">
            <v>6598.12117199305</v>
          </cell>
          <cell r="M302">
            <v>6001.45604182304</v>
          </cell>
          <cell r="N302">
            <v>7397.23677229526</v>
          </cell>
          <cell r="O302">
            <v>7127.8100874347</v>
          </cell>
        </row>
        <row r="302">
          <cell r="Z302">
            <v>8008.77837982519</v>
          </cell>
          <cell r="AA302">
            <v>5988.12439466454</v>
          </cell>
          <cell r="AB302">
            <v>7588.00807770557</v>
          </cell>
          <cell r="AC302">
            <v>6318.90043643631</v>
          </cell>
          <cell r="AD302">
            <v>5469.93005396266</v>
          </cell>
          <cell r="AE302">
            <v>6717.05013134742</v>
          </cell>
          <cell r="AF302">
            <v>6517.73178123639</v>
          </cell>
          <cell r="AG302">
            <v>6696.9027260828</v>
          </cell>
          <cell r="AH302">
            <v>6558.20946692129</v>
          </cell>
          <cell r="AI302">
            <v>6631.47127136774</v>
          </cell>
          <cell r="AJ302">
            <v>6797.89383785047</v>
          </cell>
          <cell r="AK302">
            <v>6598.12117199305</v>
          </cell>
          <cell r="AL302">
            <v>6001.45604182304</v>
          </cell>
          <cell r="AM302">
            <v>7397.23677229526</v>
          </cell>
          <cell r="AN302">
            <v>7127.8100874347</v>
          </cell>
        </row>
        <row r="302"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2">
          <cell r="BX302">
            <v>4.45870804472275</v>
          </cell>
          <cell r="BY302">
            <v>3.33358112010513</v>
          </cell>
          <cell r="BZ302">
            <v>4.22645545907231</v>
          </cell>
          <cell r="CA302">
            <v>3.51705195848641</v>
          </cell>
          <cell r="CB302">
            <v>3.16889422948763</v>
          </cell>
          <cell r="CC302">
            <v>3.73353854130561</v>
          </cell>
          <cell r="CD302">
            <v>3.58765174496588</v>
          </cell>
          <cell r="CE302">
            <v>3.84989339447334</v>
          </cell>
          <cell r="CF302">
            <v>3.68986105620482</v>
          </cell>
          <cell r="CG302">
            <v>3.66190125163595</v>
          </cell>
          <cell r="CH302">
            <v>3.86363703562244</v>
          </cell>
          <cell r="CI302">
            <v>3.682738544586</v>
          </cell>
          <cell r="CJ302">
            <v>3.38069071606072</v>
          </cell>
          <cell r="CK302">
            <v>4.25320134154944</v>
          </cell>
          <cell r="CL302">
            <v>4.02585136094571</v>
          </cell>
          <cell r="CM302">
            <v>4.92112476411941</v>
          </cell>
          <cell r="CN302">
            <v>4.92138024192959</v>
          </cell>
          <cell r="CO302">
            <v>4.91879387536566</v>
          </cell>
          <cell r="CP302">
            <v>4.9223202257401</v>
          </cell>
          <cell r="CQ302">
            <v>4.72912904363711</v>
          </cell>
          <cell r="CR302">
            <v>4.92907113950652</v>
          </cell>
          <cell r="CS302">
            <v>4.97729452857401</v>
          </cell>
          <cell r="CT302">
            <v>4.76576279435048</v>
          </cell>
          <cell r="CU302">
            <v>4.86947798195087</v>
          </cell>
          <cell r="CV302">
            <v>4.96147033838957</v>
          </cell>
          <cell r="CW302">
            <v>4.82042347853258</v>
          </cell>
          <cell r="CX302">
            <v>4.90858747857769</v>
          </cell>
          <cell r="CY302">
            <v>4.8636053105805</v>
          </cell>
          <cell r="CZ302">
            <v>4.76497595302986</v>
          </cell>
          <cell r="DA302">
            <v>4.85071232493349</v>
          </cell>
        </row>
        <row r="303">
          <cell r="A303">
            <v>6010.90554329333</v>
          </cell>
          <cell r="B303">
            <v>5608.2057015861</v>
          </cell>
          <cell r="C303">
            <v>4340.46980503721</v>
          </cell>
          <cell r="D303">
            <v>5487.77817289548</v>
          </cell>
          <cell r="E303">
            <v>5018.99384519405</v>
          </cell>
          <cell r="F303">
            <v>5814.86034758063</v>
          </cell>
          <cell r="G303">
            <v>7334.46828503455</v>
          </cell>
          <cell r="H303">
            <v>5564.44784472038</v>
          </cell>
          <cell r="I303">
            <v>7174.26357321729</v>
          </cell>
          <cell r="J303">
            <v>6170.81049032613</v>
          </cell>
          <cell r="K303">
            <v>7118.59650756035</v>
          </cell>
          <cell r="L303">
            <v>6596.7512858971</v>
          </cell>
          <cell r="M303">
            <v>6703.02481021226</v>
          </cell>
          <cell r="N303">
            <v>6325.81753713607</v>
          </cell>
          <cell r="O303">
            <v>6913.64406477619</v>
          </cell>
        </row>
        <row r="303">
          <cell r="Z303">
            <v>6884.02563888994</v>
          </cell>
          <cell r="AA303">
            <v>6422.83122897568</v>
          </cell>
          <cell r="AB303">
            <v>5345.10654520182</v>
          </cell>
          <cell r="AC303">
            <v>6757.96868728773</v>
          </cell>
          <cell r="AD303">
            <v>6180.68044642103</v>
          </cell>
          <cell r="AE303">
            <v>5814.86034758063</v>
          </cell>
          <cell r="AF303">
            <v>7334.46828503455</v>
          </cell>
          <cell r="AG303">
            <v>5564.44784472038</v>
          </cell>
          <cell r="AH303">
            <v>7174.26357321729</v>
          </cell>
          <cell r="AI303">
            <v>6170.81049032613</v>
          </cell>
          <cell r="AJ303">
            <v>7118.59650756035</v>
          </cell>
          <cell r="AK303">
            <v>6596.7512858971</v>
          </cell>
          <cell r="AL303">
            <v>6703.02481021226</v>
          </cell>
          <cell r="AM303">
            <v>6325.81753713607</v>
          </cell>
          <cell r="AN303">
            <v>6913.64406477619</v>
          </cell>
        </row>
        <row r="303"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3">
          <cell r="BX303">
            <v>3.85121575210636</v>
          </cell>
          <cell r="BY303">
            <v>3.47040071943144</v>
          </cell>
          <cell r="BZ303">
            <v>3.0766869860084</v>
          </cell>
          <cell r="CA303">
            <v>3.82568037235629</v>
          </cell>
          <cell r="CB303">
            <v>3.53384613581832</v>
          </cell>
          <cell r="CC303">
            <v>3.2521134524049</v>
          </cell>
          <cell r="CD303">
            <v>4.04191125476623</v>
          </cell>
          <cell r="CE303">
            <v>3.16816209775097</v>
          </cell>
          <cell r="CF303">
            <v>4.0396036726887</v>
          </cell>
          <cell r="CG303">
            <v>3.47042193138668</v>
          </cell>
          <cell r="CH303">
            <v>3.96153071814432</v>
          </cell>
          <cell r="CI303">
            <v>3.72846161028599</v>
          </cell>
          <cell r="CJ303">
            <v>3.66048209111541</v>
          </cell>
          <cell r="CK303">
            <v>3.63601155612507</v>
          </cell>
          <cell r="CL303">
            <v>3.88238433204904</v>
          </cell>
          <cell r="CM303">
            <v>4.89724425483602</v>
          </cell>
          <cell r="CN303">
            <v>5.07053775924975</v>
          </cell>
          <cell r="CO303">
            <v>4.75970665449452</v>
          </cell>
          <cell r="CP303">
            <v>4.83965749953497</v>
          </cell>
          <cell r="CQ303">
            <v>4.79176807231417</v>
          </cell>
          <cell r="CR303">
            <v>4.89869879175527</v>
          </cell>
          <cell r="CS303">
            <v>4.97151777737166</v>
          </cell>
          <cell r="CT303">
            <v>4.81195788532955</v>
          </cell>
          <cell r="CU303">
            <v>4.86570422040167</v>
          </cell>
          <cell r="CV303">
            <v>4.871548890808</v>
          </cell>
          <cell r="CW303">
            <v>4.92309804414139</v>
          </cell>
          <cell r="CX303">
            <v>4.84738561995073</v>
          </cell>
          <cell r="CY303">
            <v>5.01694888206163</v>
          </cell>
          <cell r="CZ303">
            <v>4.76648841279469</v>
          </cell>
          <cell r="DA303">
            <v>4.87882934001823</v>
          </cell>
        </row>
        <row r="304">
          <cell r="A304">
            <v>5934.24765508602</v>
          </cell>
          <cell r="B304">
            <v>5175.59486203084</v>
          </cell>
          <cell r="C304">
            <v>4908.52268870609</v>
          </cell>
          <cell r="D304">
            <v>5123.1551716025</v>
          </cell>
          <cell r="E304">
            <v>4862.27485330506</v>
          </cell>
          <cell r="F304">
            <v>6322.80008191006</v>
          </cell>
          <cell r="G304">
            <v>6398.51599175625</v>
          </cell>
          <cell r="H304">
            <v>7205.54776674424</v>
          </cell>
          <cell r="I304">
            <v>7323.50711552594</v>
          </cell>
          <cell r="J304">
            <v>7002.97851479832</v>
          </cell>
          <cell r="K304">
            <v>7380.16368330697</v>
          </cell>
          <cell r="L304">
            <v>7505.60040221179</v>
          </cell>
          <cell r="M304">
            <v>7573.30971686418</v>
          </cell>
          <cell r="N304">
            <v>6799.05320321686</v>
          </cell>
          <cell r="O304">
            <v>7505.31672364798</v>
          </cell>
        </row>
        <row r="304">
          <cell r="Z304">
            <v>6796.23273247319</v>
          </cell>
          <cell r="AA304">
            <v>5927.38106930999</v>
          </cell>
          <cell r="AB304">
            <v>6044.63984986751</v>
          </cell>
          <cell r="AC304">
            <v>6308.95075183741</v>
          </cell>
          <cell r="AD304">
            <v>5987.6875799965</v>
          </cell>
          <cell r="AE304">
            <v>6322.80008191006</v>
          </cell>
          <cell r="AF304">
            <v>6398.51599175625</v>
          </cell>
          <cell r="AG304">
            <v>7205.54776674424</v>
          </cell>
          <cell r="AH304">
            <v>7323.50711552594</v>
          </cell>
          <cell r="AI304">
            <v>7002.97851479832</v>
          </cell>
          <cell r="AJ304">
            <v>7380.16368330697</v>
          </cell>
          <cell r="AK304">
            <v>7505.60040221179</v>
          </cell>
          <cell r="AL304">
            <v>7573.30971686418</v>
          </cell>
          <cell r="AM304">
            <v>6799.05320321686</v>
          </cell>
          <cell r="AN304">
            <v>7505.31672364798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4">
          <cell r="BX304">
            <v>3.85510401421925</v>
          </cell>
          <cell r="BY304">
            <v>3.36296112999429</v>
          </cell>
          <cell r="BZ304">
            <v>3.44422944895998</v>
          </cell>
          <cell r="CA304">
            <v>3.58350147436456</v>
          </cell>
          <cell r="CB304">
            <v>3.34509215674498</v>
          </cell>
          <cell r="CC304">
            <v>3.56127828202664</v>
          </cell>
          <cell r="CD304">
            <v>3.61017151667083</v>
          </cell>
          <cell r="CE304">
            <v>4.0223874172057</v>
          </cell>
          <cell r="CF304">
            <v>3.98718007604382</v>
          </cell>
          <cell r="CG304">
            <v>3.81581892767773</v>
          </cell>
          <cell r="CH304">
            <v>4.06783979535078</v>
          </cell>
          <cell r="CI304">
            <v>4.1633548006646</v>
          </cell>
          <cell r="CJ304">
            <v>4.30447478798113</v>
          </cell>
          <cell r="CK304">
            <v>3.8552435465391</v>
          </cell>
          <cell r="CL304">
            <v>4.25982265462308</v>
          </cell>
          <cell r="CM304">
            <v>4.82991266558004</v>
          </cell>
          <cell r="CN304">
            <v>4.8288991642071</v>
          </cell>
          <cell r="CO304">
            <v>4.80823283359514</v>
          </cell>
          <cell r="CP304">
            <v>4.82343783141362</v>
          </cell>
          <cell r="CQ304">
            <v>4.9040871635664</v>
          </cell>
          <cell r="CR304">
            <v>4.86419161284429</v>
          </cell>
          <cell r="CS304">
            <v>4.85577505622168</v>
          </cell>
          <cell r="CT304">
            <v>4.90783823402008</v>
          </cell>
          <cell r="CU304">
            <v>5.03222896221529</v>
          </cell>
          <cell r="CV304">
            <v>5.02807991415183</v>
          </cell>
          <cell r="CW304">
            <v>4.9706054188067</v>
          </cell>
          <cell r="CX304">
            <v>4.93911515057531</v>
          </cell>
          <cell r="CY304">
            <v>4.82028464953906</v>
          </cell>
          <cell r="CZ304">
            <v>4.83174222267596</v>
          </cell>
          <cell r="DA304">
            <v>4.82708160381332</v>
          </cell>
        </row>
        <row r="305">
          <cell r="A305">
            <v>6562.09403804101</v>
          </cell>
          <cell r="B305">
            <v>4870.87443068573</v>
          </cell>
          <cell r="C305">
            <v>5171.60949039458</v>
          </cell>
          <cell r="D305">
            <v>4926.38065392667</v>
          </cell>
          <cell r="E305">
            <v>4847.71864398646</v>
          </cell>
          <cell r="F305">
            <v>6287.08981762977</v>
          </cell>
          <cell r="G305">
            <v>6413.91494392538</v>
          </cell>
          <cell r="H305">
            <v>6400.53692878488</v>
          </cell>
          <cell r="I305">
            <v>7044.53582808914</v>
          </cell>
          <cell r="J305">
            <v>6634.73379702089</v>
          </cell>
          <cell r="K305">
            <v>6668.79904996499</v>
          </cell>
          <cell r="L305">
            <v>5982.26490323786</v>
          </cell>
          <cell r="M305">
            <v>8254.64408268425</v>
          </cell>
          <cell r="N305">
            <v>7309.88944903873</v>
          </cell>
          <cell r="O305">
            <v>7584.68789384599</v>
          </cell>
        </row>
        <row r="305">
          <cell r="Z305">
            <v>7515.2775696307</v>
          </cell>
          <cell r="AA305">
            <v>5578.39816698942</v>
          </cell>
          <cell r="AB305">
            <v>6368.62021347455</v>
          </cell>
          <cell r="AC305">
            <v>6066.63118515424</v>
          </cell>
          <cell r="AD305">
            <v>5969.76221864232</v>
          </cell>
          <cell r="AE305">
            <v>6287.08981762977</v>
          </cell>
          <cell r="AF305">
            <v>6413.91494392538</v>
          </cell>
          <cell r="AG305">
            <v>6400.53692878488</v>
          </cell>
          <cell r="AH305">
            <v>7044.53582808914</v>
          </cell>
          <cell r="AI305">
            <v>6634.73379702089</v>
          </cell>
          <cell r="AJ305">
            <v>6668.79904996499</v>
          </cell>
          <cell r="AK305">
            <v>5982.26490323786</v>
          </cell>
          <cell r="AL305">
            <v>8254.64408268425</v>
          </cell>
          <cell r="AM305">
            <v>7309.88944903873</v>
          </cell>
          <cell r="AN305">
            <v>7584.68789384599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5">
          <cell r="BX305">
            <v>4.24703734836698</v>
          </cell>
          <cell r="BY305">
            <v>3.21050159671941</v>
          </cell>
          <cell r="BZ305">
            <v>3.6369124089024</v>
          </cell>
          <cell r="CA305">
            <v>3.4864475912329</v>
          </cell>
          <cell r="CB305">
            <v>3.29382711235839</v>
          </cell>
          <cell r="CC305">
            <v>3.51458396377558</v>
          </cell>
          <cell r="CD305">
            <v>3.61954165373036</v>
          </cell>
          <cell r="CE305">
            <v>3.53372709111687</v>
          </cell>
          <cell r="CF305">
            <v>4.01390526395638</v>
          </cell>
          <cell r="CG305">
            <v>3.73874232243948</v>
          </cell>
          <cell r="CH305">
            <v>3.68826600085987</v>
          </cell>
          <cell r="CI305">
            <v>3.40269342548461</v>
          </cell>
          <cell r="CJ305">
            <v>4.62873659736602</v>
          </cell>
          <cell r="CK305">
            <v>4.06587792290569</v>
          </cell>
          <cell r="CL305">
            <v>4.20319688950759</v>
          </cell>
          <cell r="CM305">
            <v>4.84803873188188</v>
          </cell>
          <cell r="CN305">
            <v>4.76040337899317</v>
          </cell>
          <cell r="CO305">
            <v>4.79755149306175</v>
          </cell>
          <cell r="CP305">
            <v>4.76729017765312</v>
          </cell>
          <cell r="CQ305">
            <v>4.96550437223057</v>
          </cell>
          <cell r="CR305">
            <v>4.90097940111254</v>
          </cell>
          <cell r="CS305">
            <v>4.85486047419131</v>
          </cell>
          <cell r="CT305">
            <v>4.96238593444038</v>
          </cell>
          <cell r="CU305">
            <v>4.8083093371578</v>
          </cell>
          <cell r="CV305">
            <v>4.86188972143175</v>
          </cell>
          <cell r="CW305">
            <v>4.95373227538677</v>
          </cell>
          <cell r="CX305">
            <v>4.81670394853504</v>
          </cell>
          <cell r="CY305">
            <v>4.88588252204719</v>
          </cell>
          <cell r="CZ305">
            <v>4.9256506861907</v>
          </cell>
          <cell r="DA305">
            <v>4.94384807057877</v>
          </cell>
        </row>
        <row r="306">
          <cell r="A306">
            <v>6713.21404603732</v>
          </cell>
          <cell r="B306">
            <v>5164.08631079794</v>
          </cell>
          <cell r="C306">
            <v>4513.84915922848</v>
          </cell>
          <cell r="D306">
            <v>4518.42962641409</v>
          </cell>
          <cell r="E306">
            <v>4843.42237667213</v>
          </cell>
          <cell r="F306">
            <v>6586.3757078048</v>
          </cell>
          <cell r="G306">
            <v>6657.98539134242</v>
          </cell>
          <cell r="H306">
            <v>7917.69814876708</v>
          </cell>
          <cell r="I306">
            <v>6138.13971326077</v>
          </cell>
          <cell r="J306">
            <v>7332.31579636574</v>
          </cell>
          <cell r="K306">
            <v>6746.05782216896</v>
          </cell>
          <cell r="L306">
            <v>7153.07172503695</v>
          </cell>
          <cell r="M306">
            <v>8573.68502561872</v>
          </cell>
          <cell r="N306">
            <v>6962.40707670609</v>
          </cell>
          <cell r="O306">
            <v>7277.76790431897</v>
          </cell>
        </row>
        <row r="306">
          <cell r="Z306">
            <v>7688.34866550851</v>
          </cell>
          <cell r="AA306">
            <v>5914.2008319592</v>
          </cell>
          <cell r="AB306">
            <v>5558.61594914125</v>
          </cell>
          <cell r="AC306">
            <v>5564.25660239623</v>
          </cell>
          <cell r="AD306">
            <v>5964.47154561077</v>
          </cell>
          <cell r="AE306">
            <v>6586.3757078048</v>
          </cell>
          <cell r="AF306">
            <v>6657.98539134242</v>
          </cell>
          <cell r="AG306">
            <v>7917.69814876708</v>
          </cell>
          <cell r="AH306">
            <v>6138.13971326077</v>
          </cell>
          <cell r="AI306">
            <v>7332.31579636574</v>
          </cell>
          <cell r="AJ306">
            <v>6746.05782216896</v>
          </cell>
          <cell r="AK306">
            <v>7153.07172503695</v>
          </cell>
          <cell r="AL306">
            <v>8573.68502561872</v>
          </cell>
          <cell r="AM306">
            <v>6962.40707670609</v>
          </cell>
          <cell r="AN306">
            <v>7277.76790431897</v>
          </cell>
        </row>
        <row r="306"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6">
          <cell r="BX306">
            <v>4.41361114286087</v>
          </cell>
          <cell r="BY306">
            <v>3.27834937533159</v>
          </cell>
          <cell r="BZ306">
            <v>3.11360489699254</v>
          </cell>
          <cell r="CA306">
            <v>3.09569040345914</v>
          </cell>
          <cell r="CB306">
            <v>3.41579967360923</v>
          </cell>
          <cell r="CC306">
            <v>3.76104507041664</v>
          </cell>
          <cell r="CD306">
            <v>3.79353657957788</v>
          </cell>
          <cell r="CE306">
            <v>4.594559480447</v>
          </cell>
          <cell r="CF306">
            <v>3.52371329124889</v>
          </cell>
          <cell r="CG306">
            <v>4.19474872957768</v>
          </cell>
          <cell r="CH306">
            <v>3.88742480436576</v>
          </cell>
          <cell r="CI306">
            <v>4.14667743493705</v>
          </cell>
          <cell r="CJ306">
            <v>4.93701254089006</v>
          </cell>
          <cell r="CK306">
            <v>3.97953399036159</v>
          </cell>
          <cell r="CL306">
            <v>4.08353230829339</v>
          </cell>
          <cell r="CM306">
            <v>4.77250221299405</v>
          </cell>
          <cell r="CN306">
            <v>4.94251469123369</v>
          </cell>
          <cell r="CO306">
            <v>4.89114235620509</v>
          </cell>
          <cell r="CP306">
            <v>4.92443902648266</v>
          </cell>
          <cell r="CQ306">
            <v>4.78395090304398</v>
          </cell>
          <cell r="CR306">
            <v>4.79783268082211</v>
          </cell>
          <cell r="CS306">
            <v>4.80845656395946</v>
          </cell>
          <cell r="CT306">
            <v>4.72130653386206</v>
          </cell>
          <cell r="CU306">
            <v>4.77247146468633</v>
          </cell>
          <cell r="CV306">
            <v>4.78897252814039</v>
          </cell>
          <cell r="CW306">
            <v>4.75439426557309</v>
          </cell>
          <cell r="CX306">
            <v>4.7260625135219</v>
          </cell>
          <cell r="CY306">
            <v>4.75784653590509</v>
          </cell>
          <cell r="CZ306">
            <v>4.79329688541078</v>
          </cell>
          <cell r="DA306">
            <v>4.8828045533824</v>
          </cell>
        </row>
        <row r="307">
          <cell r="A307">
            <v>6078.10034523127</v>
          </cell>
          <cell r="B307">
            <v>5312.59933856886</v>
          </cell>
          <cell r="C307">
            <v>5724.5693105366</v>
          </cell>
          <cell r="D307">
            <v>4908.37905331879</v>
          </cell>
          <cell r="E307">
            <v>5329.27200106371</v>
          </cell>
          <cell r="F307">
            <v>6580.35898751543</v>
          </cell>
          <cell r="G307">
            <v>6670.01578954931</v>
          </cell>
          <cell r="H307">
            <v>4932.26389156803</v>
          </cell>
          <cell r="I307">
            <v>6050.95081577029</v>
          </cell>
          <cell r="J307">
            <v>5712.39114072523</v>
          </cell>
          <cell r="K307">
            <v>6543.07845188008</v>
          </cell>
          <cell r="L307">
            <v>8368.41537603323</v>
          </cell>
          <cell r="M307">
            <v>7463.7482868335</v>
          </cell>
          <cell r="N307">
            <v>7281.99023568075</v>
          </cell>
          <cell r="O307">
            <v>7268.63161201371</v>
          </cell>
        </row>
        <row r="307">
          <cell r="Z307">
            <v>6960.98088897818</v>
          </cell>
          <cell r="AA307">
            <v>6084.28626809202</v>
          </cell>
          <cell r="AB307">
            <v>7049.56704334183</v>
          </cell>
          <cell r="AC307">
            <v>6044.46296891147</v>
          </cell>
          <cell r="AD307">
            <v>6562.77498370992</v>
          </cell>
          <cell r="AE307">
            <v>6580.35898751543</v>
          </cell>
          <cell r="AF307">
            <v>6670.01578954931</v>
          </cell>
          <cell r="AG307">
            <v>4932.26389156803</v>
          </cell>
          <cell r="AH307">
            <v>6050.95081577029</v>
          </cell>
          <cell r="AI307">
            <v>5712.39114072523</v>
          </cell>
          <cell r="AJ307">
            <v>6543.07845188008</v>
          </cell>
          <cell r="AK307">
            <v>8368.41537603323</v>
          </cell>
          <cell r="AL307">
            <v>7463.7482868335</v>
          </cell>
          <cell r="AM307">
            <v>7281.99023568075</v>
          </cell>
          <cell r="AN307">
            <v>7268.63161201371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7">
          <cell r="BX307">
            <v>3.8861625486475</v>
          </cell>
          <cell r="BY307">
            <v>3.34788322654807</v>
          </cell>
          <cell r="BZ307">
            <v>3.85643982380166</v>
          </cell>
          <cell r="CA307">
            <v>3.39425300259406</v>
          </cell>
          <cell r="CB307">
            <v>3.78336073849</v>
          </cell>
          <cell r="CC307">
            <v>3.69678086712299</v>
          </cell>
          <cell r="CD307">
            <v>3.66700429072407</v>
          </cell>
          <cell r="CE307">
            <v>2.82608313642952</v>
          </cell>
          <cell r="CF307">
            <v>3.46176066953293</v>
          </cell>
          <cell r="CG307">
            <v>3.33871145738186</v>
          </cell>
          <cell r="CH307">
            <v>3.86301018670318</v>
          </cell>
          <cell r="CI307">
            <v>4.55644200723101</v>
          </cell>
          <cell r="CJ307">
            <v>4.13765846063406</v>
          </cell>
          <cell r="CK307">
            <v>4.18464089646678</v>
          </cell>
          <cell r="CL307">
            <v>4.07823524255395</v>
          </cell>
          <cell r="CM307">
            <v>4.90745826480824</v>
          </cell>
          <cell r="CN307">
            <v>4.97904984099902</v>
          </cell>
          <cell r="CO307">
            <v>5.00821565821454</v>
          </cell>
          <cell r="CP307">
            <v>4.87888572387195</v>
          </cell>
          <cell r="CQ307">
            <v>4.7524427823919</v>
          </cell>
          <cell r="CR307">
            <v>4.87677832030765</v>
          </cell>
          <cell r="CS307">
            <v>4.98336364317988</v>
          </cell>
          <cell r="CT307">
            <v>4.78154785453094</v>
          </cell>
          <cell r="CU307">
            <v>4.78887740171342</v>
          </cell>
          <cell r="CV307">
            <v>4.68755293372704</v>
          </cell>
          <cell r="CW307">
            <v>4.64048539028494</v>
          </cell>
          <cell r="CX307">
            <v>5.03181328268956</v>
          </cell>
          <cell r="CY307">
            <v>4.94207669335904</v>
          </cell>
          <cell r="CZ307">
            <v>4.76759145493039</v>
          </cell>
          <cell r="DA307">
            <v>4.8830089552474</v>
          </cell>
        </row>
        <row r="308">
          <cell r="A308">
            <v>6214.56983993398</v>
          </cell>
          <cell r="B308">
            <v>4856.58933807037</v>
          </cell>
          <cell r="C308">
            <v>5103.52239143594</v>
          </cell>
          <cell r="D308">
            <v>4214.70527018715</v>
          </cell>
          <cell r="E308">
            <v>5445.84819079719</v>
          </cell>
          <cell r="F308">
            <v>6060.39023073286</v>
          </cell>
          <cell r="G308">
            <v>6638.26012342266</v>
          </cell>
          <cell r="H308">
            <v>7100.32255924274</v>
          </cell>
          <cell r="I308">
            <v>5871.93218814948</v>
          </cell>
          <cell r="J308">
            <v>5425.99848497282</v>
          </cell>
          <cell r="K308">
            <v>7387.20025300108</v>
          </cell>
          <cell r="L308">
            <v>7703.32120875567</v>
          </cell>
          <cell r="M308">
            <v>7552.93524789886</v>
          </cell>
          <cell r="N308">
            <v>6892.45099001661</v>
          </cell>
          <cell r="O308">
            <v>7262.75824403245</v>
          </cell>
        </row>
        <row r="308">
          <cell r="Z308">
            <v>7117.27339660343</v>
          </cell>
          <cell r="AA308">
            <v>5562.03807896112</v>
          </cell>
          <cell r="AB308">
            <v>6284.77380637242</v>
          </cell>
          <cell r="AC308">
            <v>5190.23279453059</v>
          </cell>
          <cell r="AD308">
            <v>6706.33367268777</v>
          </cell>
          <cell r="AE308">
            <v>6060.39023073286</v>
          </cell>
          <cell r="AF308">
            <v>6638.26012342266</v>
          </cell>
          <cell r="AG308">
            <v>7100.32255924274</v>
          </cell>
          <cell r="AH308">
            <v>5871.93218814948</v>
          </cell>
          <cell r="AI308">
            <v>5425.99848497282</v>
          </cell>
          <cell r="AJ308">
            <v>7387.20025300108</v>
          </cell>
          <cell r="AK308">
            <v>7703.32120875567</v>
          </cell>
          <cell r="AL308">
            <v>7552.93524789886</v>
          </cell>
          <cell r="AM308">
            <v>6892.45099001661</v>
          </cell>
          <cell r="AN308">
            <v>7262.75824403245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8">
          <cell r="BX308">
            <v>4.06053279076208</v>
          </cell>
          <cell r="BY308">
            <v>3.10415792314441</v>
          </cell>
          <cell r="BZ308">
            <v>3.55467244409669</v>
          </cell>
          <cell r="CA308">
            <v>2.93216319783032</v>
          </cell>
          <cell r="CB308">
            <v>3.82847445493835</v>
          </cell>
          <cell r="CC308">
            <v>3.45719173811482</v>
          </cell>
          <cell r="CD308">
            <v>3.78457509817071</v>
          </cell>
          <cell r="CE308">
            <v>4.04495289085932</v>
          </cell>
          <cell r="CF308">
            <v>3.31111144696493</v>
          </cell>
          <cell r="CG308">
            <v>3.0417896559009</v>
          </cell>
          <cell r="CH308">
            <v>4.13649428196406</v>
          </cell>
          <cell r="CI308">
            <v>4.39925519627623</v>
          </cell>
          <cell r="CJ308">
            <v>4.23574484507914</v>
          </cell>
          <cell r="CK308">
            <v>3.84284439734115</v>
          </cell>
          <cell r="CL308">
            <v>4.18299361975467</v>
          </cell>
          <cell r="CM308">
            <v>4.80217256541767</v>
          </cell>
          <cell r="CN308">
            <v>4.9090480792512</v>
          </cell>
          <cell r="CO308">
            <v>4.84392265234403</v>
          </cell>
          <cell r="CP308">
            <v>4.84959905572389</v>
          </cell>
          <cell r="CQ308">
            <v>4.79917448261235</v>
          </cell>
          <cell r="CR308">
            <v>4.80268672063206</v>
          </cell>
          <cell r="CS308">
            <v>4.80556299320502</v>
          </cell>
          <cell r="CT308">
            <v>4.80918790486596</v>
          </cell>
          <cell r="CU308">
            <v>4.85863605156849</v>
          </cell>
          <cell r="CV308">
            <v>4.8871720123906</v>
          </cell>
          <cell r="CW308">
            <v>4.89276750387118</v>
          </cell>
          <cell r="CX308">
            <v>4.79740062156286</v>
          </cell>
          <cell r="CY308">
            <v>4.88532100935085</v>
          </cell>
          <cell r="CZ308">
            <v>4.91391933094504</v>
          </cell>
          <cell r="DA308">
            <v>4.7568726134076</v>
          </cell>
        </row>
        <row r="309">
          <cell r="A309">
            <v>5993.8459364978</v>
          </cell>
          <cell r="B309">
            <v>4910.62115533218</v>
          </cell>
          <cell r="C309">
            <v>5252.25400751816</v>
          </cell>
          <cell r="D309">
            <v>4608.81550292739</v>
          </cell>
          <cell r="E309">
            <v>5079.74286589049</v>
          </cell>
          <cell r="F309">
            <v>6279.15277189862</v>
          </cell>
          <cell r="G309">
            <v>5195.47543004599</v>
          </cell>
          <cell r="H309">
            <v>5804.82682148709</v>
          </cell>
          <cell r="I309">
            <v>6429.56485573687</v>
          </cell>
          <cell r="J309">
            <v>6820.40219948088</v>
          </cell>
          <cell r="K309">
            <v>7479.25123590667</v>
          </cell>
          <cell r="L309">
            <v>7170.11567566103</v>
          </cell>
          <cell r="M309">
            <v>7499.73826782304</v>
          </cell>
          <cell r="N309">
            <v>7246.21847681925</v>
          </cell>
          <cell r="O309">
            <v>7062.86556997586</v>
          </cell>
        </row>
        <row r="309">
          <cell r="Z309">
            <v>6864.48802184972</v>
          </cell>
          <cell r="AA309">
            <v>5623.91834187111</v>
          </cell>
          <cell r="AB309">
            <v>6467.9305544454</v>
          </cell>
          <cell r="AC309">
            <v>5675.56301894689</v>
          </cell>
          <cell r="AD309">
            <v>6255.49031786912</v>
          </cell>
          <cell r="AE309">
            <v>6279.15277189862</v>
          </cell>
          <cell r="AF309">
            <v>5195.47543004599</v>
          </cell>
          <cell r="AG309">
            <v>5804.82682148709</v>
          </cell>
          <cell r="AH309">
            <v>6429.56485573687</v>
          </cell>
          <cell r="AI309">
            <v>6820.40219948088</v>
          </cell>
          <cell r="AJ309">
            <v>7479.25123590667</v>
          </cell>
          <cell r="AK309">
            <v>7170.11567566103</v>
          </cell>
          <cell r="AL309">
            <v>7499.73826782304</v>
          </cell>
          <cell r="AM309">
            <v>7246.21847681925</v>
          </cell>
          <cell r="AN309">
            <v>7062.86556997586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09">
          <cell r="BX309">
            <v>3.89721800321736</v>
          </cell>
          <cell r="BY309">
            <v>3.28053321371767</v>
          </cell>
          <cell r="BZ309">
            <v>3.66010484048188</v>
          </cell>
          <cell r="CA309">
            <v>3.1824956248651</v>
          </cell>
          <cell r="CB309">
            <v>3.47851020915915</v>
          </cell>
          <cell r="CC309">
            <v>3.5596447926988</v>
          </cell>
          <cell r="CD309">
            <v>2.92375103861766</v>
          </cell>
          <cell r="CE309">
            <v>3.27636025888013</v>
          </cell>
          <cell r="CF309">
            <v>3.59875318542549</v>
          </cell>
          <cell r="CG309">
            <v>3.77546063193687</v>
          </cell>
          <cell r="CH309">
            <v>4.12842906394139</v>
          </cell>
          <cell r="CI309">
            <v>4.11574105192473</v>
          </cell>
          <cell r="CJ309">
            <v>4.32103180264898</v>
          </cell>
          <cell r="CK309">
            <v>4.07978119319964</v>
          </cell>
          <cell r="CL309">
            <v>3.97294512425879</v>
          </cell>
          <cell r="CM309">
            <v>4.82570297137404</v>
          </cell>
          <cell r="CN309">
            <v>4.69679605521201</v>
          </cell>
          <cell r="CO309">
            <v>4.84148909818634</v>
          </cell>
          <cell r="CP309">
            <v>4.88594158673863</v>
          </cell>
          <cell r="CQ309">
            <v>4.92691658425242</v>
          </cell>
          <cell r="CR309">
            <v>4.83283003811497</v>
          </cell>
          <cell r="CS309">
            <v>4.86846488377132</v>
          </cell>
          <cell r="CT309">
            <v>4.8540556809213</v>
          </cell>
          <cell r="CU309">
            <v>4.89481919778233</v>
          </cell>
          <cell r="CV309">
            <v>4.94933870192392</v>
          </cell>
          <cell r="CW309">
            <v>4.96341319157701</v>
          </cell>
          <cell r="CX309">
            <v>4.7729320888327</v>
          </cell>
          <cell r="CY309">
            <v>4.75516706876022</v>
          </cell>
          <cell r="CZ309">
            <v>4.86610737709167</v>
          </cell>
          <cell r="DA309">
            <v>4.87052199938979</v>
          </cell>
        </row>
        <row r="310">
          <cell r="A310">
            <v>6446.76054813791</v>
          </cell>
          <cell r="B310">
            <v>5506.44121364265</v>
          </cell>
          <cell r="C310">
            <v>4808.19016196202</v>
          </cell>
          <cell r="D310">
            <v>4016.56741997835</v>
          </cell>
          <cell r="E310">
            <v>5082.38319231372</v>
          </cell>
          <cell r="F310">
            <v>6477.18677960336</v>
          </cell>
          <cell r="G310">
            <v>7021.16780005296</v>
          </cell>
          <cell r="H310">
            <v>5333.94062401042</v>
          </cell>
          <cell r="I310">
            <v>6256.61098258486</v>
          </cell>
          <cell r="J310">
            <v>6227.95510576167</v>
          </cell>
          <cell r="K310">
            <v>6093.69942768274</v>
          </cell>
          <cell r="L310">
            <v>8345.64874472603</v>
          </cell>
          <cell r="M310">
            <v>7196.17771482995</v>
          </cell>
          <cell r="N310">
            <v>7004.36781216031</v>
          </cell>
          <cell r="O310">
            <v>8404.60286470146</v>
          </cell>
        </row>
        <row r="310">
          <cell r="Z310">
            <v>7383.19119831823</v>
          </cell>
          <cell r="AA310">
            <v>6306.28483857152</v>
          </cell>
          <cell r="AB310">
            <v>5921.08455067525</v>
          </cell>
          <cell r="AC310">
            <v>4946.23434100508</v>
          </cell>
          <cell r="AD310">
            <v>6258.74176913595</v>
          </cell>
          <cell r="AE310">
            <v>6477.18677960336</v>
          </cell>
          <cell r="AF310">
            <v>7021.16780005296</v>
          </cell>
          <cell r="AG310">
            <v>5333.94062401042</v>
          </cell>
          <cell r="AH310">
            <v>6256.61098258486</v>
          </cell>
          <cell r="AI310">
            <v>6227.95510576167</v>
          </cell>
          <cell r="AJ310">
            <v>6093.69942768274</v>
          </cell>
          <cell r="AK310">
            <v>8345.64874472603</v>
          </cell>
          <cell r="AL310">
            <v>7196.17771482995</v>
          </cell>
          <cell r="AM310">
            <v>7004.36781216031</v>
          </cell>
          <cell r="AN310">
            <v>8404.60286470146</v>
          </cell>
        </row>
        <row r="310"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0">
          <cell r="BX310">
            <v>4.04538408698747</v>
          </cell>
          <cell r="BY310">
            <v>3.55127524075622</v>
          </cell>
          <cell r="BZ310">
            <v>3.31903486972453</v>
          </cell>
          <cell r="CA310">
            <v>2.91254641685222</v>
          </cell>
          <cell r="CB310">
            <v>3.60810240819783</v>
          </cell>
          <cell r="CC310">
            <v>3.66430274173271</v>
          </cell>
          <cell r="CD310">
            <v>3.88811168228015</v>
          </cell>
          <cell r="CE310">
            <v>3.05500943360535</v>
          </cell>
          <cell r="CF310">
            <v>3.52368512156711</v>
          </cell>
          <cell r="CG310">
            <v>3.55197416019458</v>
          </cell>
          <cell r="CH310">
            <v>3.53564617709127</v>
          </cell>
          <cell r="CI310">
            <v>4.75267965172368</v>
          </cell>
          <cell r="CJ310">
            <v>4.06933000369108</v>
          </cell>
          <cell r="CK310">
            <v>3.87637061201161</v>
          </cell>
          <cell r="CL310">
            <v>4.60098444852422</v>
          </cell>
          <cell r="CM310">
            <v>5.00024735756209</v>
          </cell>
          <cell r="CN310">
            <v>4.8651516813256</v>
          </cell>
          <cell r="CO310">
            <v>4.88761043214082</v>
          </cell>
          <cell r="CP310">
            <v>4.65274197288282</v>
          </cell>
          <cell r="CQ310">
            <v>4.75242545352942</v>
          </cell>
          <cell r="CR310">
            <v>4.84286328263409</v>
          </cell>
          <cell r="CS310">
            <v>4.9474083401966</v>
          </cell>
          <cell r="CT310">
            <v>4.78346672041102</v>
          </cell>
          <cell r="CU310">
            <v>4.8646230752491</v>
          </cell>
          <cell r="CV310">
            <v>4.80377669745835</v>
          </cell>
          <cell r="CW310">
            <v>4.72192806885813</v>
          </cell>
          <cell r="CX310">
            <v>4.81092620520903</v>
          </cell>
          <cell r="CY310">
            <v>4.84491436310469</v>
          </cell>
          <cell r="CZ310">
            <v>4.95051962807051</v>
          </cell>
          <cell r="DA310">
            <v>5.00464834775652</v>
          </cell>
        </row>
        <row r="311">
          <cell r="A311">
            <v>6255.18587466508</v>
          </cell>
          <cell r="B311">
            <v>5636.18688868522</v>
          </cell>
          <cell r="C311">
            <v>4908.41003402174</v>
          </cell>
          <cell r="D311">
            <v>4243.54126771207</v>
          </cell>
          <cell r="E311">
            <v>5544.2573870848</v>
          </cell>
          <cell r="F311">
            <v>6357.56579521809</v>
          </cell>
          <cell r="G311">
            <v>6266.53344589142</v>
          </cell>
          <cell r="H311">
            <v>7735.20506614736</v>
          </cell>
          <cell r="I311">
            <v>7437.23686017268</v>
          </cell>
          <cell r="J311">
            <v>6987.24763058684</v>
          </cell>
          <cell r="K311">
            <v>6458.51632599369</v>
          </cell>
          <cell r="L311">
            <v>6802.58258781998</v>
          </cell>
          <cell r="M311">
            <v>6746.70433685061</v>
          </cell>
          <cell r="N311">
            <v>7683.37417317707</v>
          </cell>
          <cell r="O311">
            <v>6671.54247128733</v>
          </cell>
        </row>
        <row r="311">
          <cell r="Z311">
            <v>7163.78915407543</v>
          </cell>
          <cell r="AA311">
            <v>6454.87685138808</v>
          </cell>
          <cell r="AB311">
            <v>6044.50112034796</v>
          </cell>
          <cell r="AC311">
            <v>5225.74311623102</v>
          </cell>
          <cell r="AD311">
            <v>6827.5204710787</v>
          </cell>
          <cell r="AE311">
            <v>6357.56579521809</v>
          </cell>
          <cell r="AF311">
            <v>6266.53344589142</v>
          </cell>
          <cell r="AG311">
            <v>7735.20506614736</v>
          </cell>
          <cell r="AH311">
            <v>7437.23686017268</v>
          </cell>
          <cell r="AI311">
            <v>6987.24763058684</v>
          </cell>
          <cell r="AJ311">
            <v>6458.51632599369</v>
          </cell>
          <cell r="AK311">
            <v>6802.58258781998</v>
          </cell>
          <cell r="AL311">
            <v>6746.70433685061</v>
          </cell>
          <cell r="AM311">
            <v>7683.37417317707</v>
          </cell>
          <cell r="AN311">
            <v>6671.54247128733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1">
          <cell r="BX311">
            <v>3.99724381511192</v>
          </cell>
          <cell r="BY311">
            <v>3.54845515148747</v>
          </cell>
          <cell r="BZ311">
            <v>3.29770022769705</v>
          </cell>
          <cell r="CA311">
            <v>2.91173266683681</v>
          </cell>
          <cell r="CB311">
            <v>3.88735620801201</v>
          </cell>
          <cell r="CC311">
            <v>3.48422416464616</v>
          </cell>
          <cell r="CD311">
            <v>3.49418550662899</v>
          </cell>
          <cell r="CE311">
            <v>4.26820577386263</v>
          </cell>
          <cell r="CF311">
            <v>4.21300771133218</v>
          </cell>
          <cell r="CG311">
            <v>3.81864766791566</v>
          </cell>
          <cell r="CH311">
            <v>3.69030964787122</v>
          </cell>
          <cell r="CI311">
            <v>3.8117420461052</v>
          </cell>
          <cell r="CJ311">
            <v>3.75472089261971</v>
          </cell>
          <cell r="CK311">
            <v>4.39131322430081</v>
          </cell>
          <cell r="CL311">
            <v>3.79115285954927</v>
          </cell>
          <cell r="CM311">
            <v>4.91008817776034</v>
          </cell>
          <cell r="CN311">
            <v>4.98374457571455</v>
          </cell>
          <cell r="CO311">
            <v>5.02176544215909</v>
          </cell>
          <cell r="CP311">
            <v>4.91703946282394</v>
          </cell>
          <cell r="CQ311">
            <v>4.81189130511091</v>
          </cell>
          <cell r="CR311">
            <v>4.99910099263617</v>
          </cell>
          <cell r="CS311">
            <v>4.91347261062494</v>
          </cell>
          <cell r="CT311">
            <v>4.96516423288572</v>
          </cell>
          <cell r="CU311">
            <v>4.8364476862755</v>
          </cell>
          <cell r="CV311">
            <v>5.01306898623552</v>
          </cell>
          <cell r="CW311">
            <v>4.79487277900982</v>
          </cell>
          <cell r="CX311">
            <v>4.88942125252498</v>
          </cell>
          <cell r="CY311">
            <v>4.92290159493773</v>
          </cell>
          <cell r="CZ311">
            <v>4.79363213810302</v>
          </cell>
          <cell r="DA311">
            <v>4.82127712298185</v>
          </cell>
        </row>
        <row r="312">
          <cell r="A312">
            <v>6587.4863995846</v>
          </cell>
          <cell r="B312">
            <v>5021.04774563934</v>
          </cell>
          <cell r="C312">
            <v>4468.75711048732</v>
          </cell>
          <cell r="D312">
            <v>4983.17488124549</v>
          </cell>
          <cell r="E312">
            <v>5270.13627846371</v>
          </cell>
          <cell r="F312">
            <v>6804.74953022907</v>
          </cell>
          <cell r="G312">
            <v>5981.21317896313</v>
          </cell>
          <cell r="H312">
            <v>5774.04661588569</v>
          </cell>
          <cell r="I312">
            <v>6595.55609371737</v>
          </cell>
          <cell r="J312">
            <v>6785.67439280173</v>
          </cell>
          <cell r="K312">
            <v>6692.9592783572</v>
          </cell>
          <cell r="L312">
            <v>6677.23488200242</v>
          </cell>
          <cell r="M312">
            <v>7567.52702209018</v>
          </cell>
          <cell r="N312">
            <v>7085.60203586834</v>
          </cell>
          <cell r="O312">
            <v>8539.43161090795</v>
          </cell>
        </row>
        <row r="312">
          <cell r="Z312">
            <v>7544.35832404266</v>
          </cell>
          <cell r="AA312">
            <v>5750.38505697992</v>
          </cell>
          <cell r="AB312">
            <v>5503.0869820734</v>
          </cell>
          <cell r="AC312">
            <v>6136.57089440396</v>
          </cell>
          <cell r="AD312">
            <v>6489.95182121316</v>
          </cell>
          <cell r="AE312">
            <v>6804.74953022907</v>
          </cell>
          <cell r="AF312">
            <v>5981.21317896313</v>
          </cell>
          <cell r="AG312">
            <v>5774.04661588569</v>
          </cell>
          <cell r="AH312">
            <v>6595.55609371737</v>
          </cell>
          <cell r="AI312">
            <v>6785.67439280173</v>
          </cell>
          <cell r="AJ312">
            <v>6692.9592783572</v>
          </cell>
          <cell r="AK312">
            <v>6677.23488200242</v>
          </cell>
          <cell r="AL312">
            <v>7567.52702209018</v>
          </cell>
          <cell r="AM312">
            <v>7085.60203586834</v>
          </cell>
          <cell r="AN312">
            <v>8539.43161090795</v>
          </cell>
        </row>
        <row r="312"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2">
          <cell r="BX312">
            <v>4.25044359821937</v>
          </cell>
          <cell r="BY312">
            <v>3.30640219873668</v>
          </cell>
          <cell r="BZ312">
            <v>3.10520383053224</v>
          </cell>
          <cell r="CA312">
            <v>3.44367098741174</v>
          </cell>
          <cell r="CB312">
            <v>3.58665286701874</v>
          </cell>
          <cell r="CC312">
            <v>3.89295424473438</v>
          </cell>
          <cell r="CD312">
            <v>3.42187913067062</v>
          </cell>
          <cell r="CE312">
            <v>3.2264387326814</v>
          </cell>
          <cell r="CF312">
            <v>3.75223356433081</v>
          </cell>
          <cell r="CG312">
            <v>3.73431520637323</v>
          </cell>
          <cell r="CH312">
            <v>3.83727955892964</v>
          </cell>
          <cell r="CI312">
            <v>3.75196274989972</v>
          </cell>
          <cell r="CJ312">
            <v>4.23386471105594</v>
          </cell>
          <cell r="CK312">
            <v>3.94792431417936</v>
          </cell>
          <cell r="CL312">
            <v>4.66633600808807</v>
          </cell>
          <cell r="CM312">
            <v>4.86289827938192</v>
          </cell>
          <cell r="CN312">
            <v>4.76484065192785</v>
          </cell>
          <cell r="CO312">
            <v>4.85538195192594</v>
          </cell>
          <cell r="CP312">
            <v>4.88215136109832</v>
          </cell>
          <cell r="CQ312">
            <v>4.95746050158219</v>
          </cell>
          <cell r="CR312">
            <v>4.78894644680313</v>
          </cell>
          <cell r="CS312">
            <v>4.78885571233058</v>
          </cell>
          <cell r="CT312">
            <v>4.90302376943019</v>
          </cell>
          <cell r="CU312">
            <v>4.81580274396879</v>
          </cell>
          <cell r="CV312">
            <v>4.9783930171919</v>
          </cell>
          <cell r="CW312">
            <v>4.77861319552648</v>
          </cell>
          <cell r="CX312">
            <v>4.8757931292777</v>
          </cell>
          <cell r="CY312">
            <v>4.89693274594069</v>
          </cell>
          <cell r="CZ312">
            <v>4.91716830733689</v>
          </cell>
          <cell r="DA312">
            <v>5.0137201871087</v>
          </cell>
        </row>
        <row r="313">
          <cell r="A313">
            <v>6374.3967376482</v>
          </cell>
          <cell r="B313">
            <v>5469.10354642514</v>
          </cell>
          <cell r="C313">
            <v>5412.15611866681</v>
          </cell>
          <cell r="D313">
            <v>5521.24277537057</v>
          </cell>
          <cell r="E313">
            <v>4683.44593852484</v>
          </cell>
          <cell r="F313">
            <v>7661.33621975252</v>
          </cell>
          <cell r="G313">
            <v>6248.99780810296</v>
          </cell>
          <cell r="H313">
            <v>7147.36056550354</v>
          </cell>
          <cell r="I313">
            <v>6096.86870532303</v>
          </cell>
          <cell r="J313">
            <v>7309.27683722714</v>
          </cell>
          <cell r="K313">
            <v>7009.75173466764</v>
          </cell>
          <cell r="L313">
            <v>6777.69345743847</v>
          </cell>
          <cell r="M313">
            <v>6585.43432163403</v>
          </cell>
          <cell r="N313">
            <v>6791.21407155431</v>
          </cell>
          <cell r="O313">
            <v>7327.8044879086</v>
          </cell>
        </row>
        <row r="313">
          <cell r="Z313">
            <v>7300.31611017203</v>
          </cell>
          <cell r="AA313">
            <v>6263.52365116467</v>
          </cell>
          <cell r="AB313">
            <v>6664.84329875255</v>
          </cell>
          <cell r="AC313">
            <v>6799.1789418815</v>
          </cell>
          <cell r="AD313">
            <v>5767.46727072172</v>
          </cell>
          <cell r="AE313">
            <v>7661.33621975252</v>
          </cell>
          <cell r="AF313">
            <v>6248.99780810296</v>
          </cell>
          <cell r="AG313">
            <v>7147.36056550354</v>
          </cell>
          <cell r="AH313">
            <v>6096.86870532303</v>
          </cell>
          <cell r="AI313">
            <v>7309.27683722714</v>
          </cell>
          <cell r="AJ313">
            <v>7009.75173466764</v>
          </cell>
          <cell r="AK313">
            <v>6777.69345743847</v>
          </cell>
          <cell r="AL313">
            <v>6585.43432163403</v>
          </cell>
          <cell r="AM313">
            <v>6791.21407155431</v>
          </cell>
          <cell r="AN313">
            <v>7327.8044879086</v>
          </cell>
        </row>
        <row r="313"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3">
          <cell r="BX313">
            <v>4.12978466706184</v>
          </cell>
          <cell r="BY313">
            <v>3.47821186830724</v>
          </cell>
          <cell r="BZ313">
            <v>3.84028367757377</v>
          </cell>
          <cell r="CA313">
            <v>3.76676120330647</v>
          </cell>
          <cell r="CB313">
            <v>3.28096795710976</v>
          </cell>
          <cell r="CC313">
            <v>4.22550918737928</v>
          </cell>
          <cell r="CD313">
            <v>3.60626711842013</v>
          </cell>
          <cell r="CE313">
            <v>4.08974860146324</v>
          </cell>
          <cell r="CF313">
            <v>3.40268666774308</v>
          </cell>
          <cell r="CG313">
            <v>4.1688724310169</v>
          </cell>
          <cell r="CH313">
            <v>3.9236738903616</v>
          </cell>
          <cell r="CI313">
            <v>3.82857937124355</v>
          </cell>
          <cell r="CJ313">
            <v>3.72209207709869</v>
          </cell>
          <cell r="CK313">
            <v>3.73732820759257</v>
          </cell>
          <cell r="CL313">
            <v>4.07289764189259</v>
          </cell>
          <cell r="CM313">
            <v>4.84307722259416</v>
          </cell>
          <cell r="CN313">
            <v>4.93366690128215</v>
          </cell>
          <cell r="CO313">
            <v>4.75481661960266</v>
          </cell>
          <cell r="CP313">
            <v>4.94533274253024</v>
          </cell>
          <cell r="CQ313">
            <v>4.81604221690652</v>
          </cell>
          <cell r="CR313">
            <v>4.96743973687005</v>
          </cell>
          <cell r="CS313">
            <v>4.74744143398575</v>
          </cell>
          <cell r="CT313">
            <v>4.78802285340885</v>
          </cell>
          <cell r="CU313">
            <v>4.90898854600578</v>
          </cell>
          <cell r="CV313">
            <v>4.80355691467353</v>
          </cell>
          <cell r="CW313">
            <v>4.8945961896166</v>
          </cell>
          <cell r="CX313">
            <v>4.85010793051234</v>
          </cell>
          <cell r="CY313">
            <v>4.84735074763643</v>
          </cell>
          <cell r="CZ313">
            <v>4.97844045691912</v>
          </cell>
          <cell r="DA313">
            <v>4.92921218365622</v>
          </cell>
        </row>
        <row r="314">
          <cell r="A314">
            <v>6645.6400383941</v>
          </cell>
          <cell r="B314">
            <v>5297.17664871275</v>
          </cell>
          <cell r="C314">
            <v>5498.64687592378</v>
          </cell>
          <cell r="D314">
            <v>5571.60671862765</v>
          </cell>
          <cell r="E314">
            <v>5332.60502559947</v>
          </cell>
          <cell r="F314">
            <v>7368.22846154721</v>
          </cell>
          <cell r="G314">
            <v>5699.89435097255</v>
          </cell>
          <cell r="H314">
            <v>6404.71518058365</v>
          </cell>
          <cell r="I314">
            <v>6591.08474111444</v>
          </cell>
          <cell r="J314">
            <v>6331.02562019522</v>
          </cell>
          <cell r="K314">
            <v>6683.39697235856</v>
          </cell>
          <cell r="L314">
            <v>7598.92013878239</v>
          </cell>
          <cell r="M314">
            <v>7445.67988677781</v>
          </cell>
          <cell r="N314">
            <v>7326.77204247497</v>
          </cell>
          <cell r="O314">
            <v>7743.58122706362</v>
          </cell>
        </row>
        <row r="314">
          <cell r="Z314">
            <v>7610.95912781107</v>
          </cell>
          <cell r="AA314">
            <v>6066.62333999817</v>
          </cell>
          <cell r="AB314">
            <v>6771.35303928276</v>
          </cell>
          <cell r="AC314">
            <v>6861.20002596626</v>
          </cell>
          <cell r="AD314">
            <v>6566.8794636537</v>
          </cell>
          <cell r="AE314">
            <v>7368.22846154721</v>
          </cell>
          <cell r="AF314">
            <v>5699.89435097255</v>
          </cell>
          <cell r="AG314">
            <v>6404.71518058365</v>
          </cell>
          <cell r="AH314">
            <v>6591.08474111444</v>
          </cell>
          <cell r="AI314">
            <v>6331.02562019522</v>
          </cell>
          <cell r="AJ314">
            <v>6683.39697235856</v>
          </cell>
          <cell r="AK314">
            <v>7598.92013878239</v>
          </cell>
          <cell r="AL314">
            <v>7445.67988677781</v>
          </cell>
          <cell r="AM314">
            <v>7326.77204247497</v>
          </cell>
          <cell r="AN314">
            <v>7743.58122706362</v>
          </cell>
        </row>
        <row r="314"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4">
          <cell r="BX314">
            <v>4.35599666658418</v>
          </cell>
          <cell r="BY314">
            <v>3.34140184738563</v>
          </cell>
          <cell r="BZ314">
            <v>3.76164380123261</v>
          </cell>
          <cell r="CA314">
            <v>3.77540402881908</v>
          </cell>
          <cell r="CB314">
            <v>3.67190150920677</v>
          </cell>
          <cell r="CC314">
            <v>4.04200039455347</v>
          </cell>
          <cell r="CD314">
            <v>3.32455043748176</v>
          </cell>
          <cell r="CE314">
            <v>3.7248706904315</v>
          </cell>
          <cell r="CF314">
            <v>3.71046561777966</v>
          </cell>
          <cell r="CG314">
            <v>3.54895215227515</v>
          </cell>
          <cell r="CH314">
            <v>3.7715405285836</v>
          </cell>
          <cell r="CI314">
            <v>4.21310454194377</v>
          </cell>
          <cell r="CJ314">
            <v>4.18947013255937</v>
          </cell>
          <cell r="CK314">
            <v>4.30856961990321</v>
          </cell>
          <cell r="CL314">
            <v>4.35739425942884</v>
          </cell>
          <cell r="CM314">
            <v>4.78695104977482</v>
          </cell>
          <cell r="CN314">
            <v>4.97422537669724</v>
          </cell>
          <cell r="CO314">
            <v>4.93179395570084</v>
          </cell>
          <cell r="CP314">
            <v>4.97901897302323</v>
          </cell>
          <cell r="CQ314">
            <v>4.89976393436523</v>
          </cell>
          <cell r="CR314">
            <v>4.99429127199288</v>
          </cell>
          <cell r="CS314">
            <v>4.69722123349792</v>
          </cell>
          <cell r="CT314">
            <v>4.71081182049803</v>
          </cell>
          <cell r="CU314">
            <v>4.86671169447945</v>
          </cell>
          <cell r="CV314">
            <v>4.88743576344023</v>
          </cell>
          <cell r="CW314">
            <v>4.85495953121187</v>
          </cell>
          <cell r="CX314">
            <v>4.94147702177128</v>
          </cell>
          <cell r="CY314">
            <v>4.86914152196414</v>
          </cell>
          <cell r="CZ314">
            <v>4.65893552441337</v>
          </cell>
          <cell r="DA314">
            <v>4.86880226344997</v>
          </cell>
        </row>
        <row r="315">
          <cell r="A315">
            <v>6460.33455896514</v>
          </cell>
          <cell r="B315">
            <v>5201.81289992497</v>
          </cell>
          <cell r="C315">
            <v>4792.09486856677</v>
          </cell>
          <cell r="D315">
            <v>5443.1681686709</v>
          </cell>
          <cell r="E315">
            <v>5506.61885298748</v>
          </cell>
          <cell r="F315">
            <v>6334.86807311542</v>
          </cell>
          <cell r="G315">
            <v>6691.26361868101</v>
          </cell>
          <cell r="H315">
            <v>6284.35707939021</v>
          </cell>
          <cell r="I315">
            <v>6191.13257957298</v>
          </cell>
          <cell r="J315">
            <v>5222.24298186053</v>
          </cell>
          <cell r="K315">
            <v>6936.706828278</v>
          </cell>
          <cell r="L315">
            <v>6872.72596377233</v>
          </cell>
          <cell r="M315">
            <v>7260.83988488331</v>
          </cell>
          <cell r="N315">
            <v>7757.16285644988</v>
          </cell>
          <cell r="O315">
            <v>6291.43592225356</v>
          </cell>
        </row>
        <row r="315">
          <cell r="Z315">
            <v>7398.73691566218</v>
          </cell>
          <cell r="AA315">
            <v>5957.40743451648</v>
          </cell>
          <cell r="AB315">
            <v>5901.26387182291</v>
          </cell>
          <cell r="AC315">
            <v>6703.03333782727</v>
          </cell>
          <cell r="AD315">
            <v>6781.17019472798</v>
          </cell>
          <cell r="AE315">
            <v>6334.86807311542</v>
          </cell>
          <cell r="AF315">
            <v>6691.26361868101</v>
          </cell>
          <cell r="AG315">
            <v>6284.35707939021</v>
          </cell>
          <cell r="AH315">
            <v>6191.13257957298</v>
          </cell>
          <cell r="AI315">
            <v>5222.24298186053</v>
          </cell>
          <cell r="AJ315">
            <v>6936.706828278</v>
          </cell>
          <cell r="AK315">
            <v>6872.72596377233</v>
          </cell>
          <cell r="AL315">
            <v>7260.83988488331</v>
          </cell>
          <cell r="AM315">
            <v>7757.16285644988</v>
          </cell>
          <cell r="AN315">
            <v>6291.43592225356</v>
          </cell>
        </row>
        <row r="315"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5">
          <cell r="BX315">
            <v>4.1725542174424</v>
          </cell>
          <cell r="BY315">
            <v>3.32561005668938</v>
          </cell>
          <cell r="BZ315">
            <v>3.33267779833552</v>
          </cell>
          <cell r="CA315">
            <v>3.74397660160839</v>
          </cell>
          <cell r="CB315">
            <v>3.8240710606033</v>
          </cell>
          <cell r="CC315">
            <v>3.600625880652</v>
          </cell>
          <cell r="CD315">
            <v>3.84108212404532</v>
          </cell>
          <cell r="CE315">
            <v>3.57233179610489</v>
          </cell>
          <cell r="CF315">
            <v>3.46138234550599</v>
          </cell>
          <cell r="CG315">
            <v>2.93597391832162</v>
          </cell>
          <cell r="CH315">
            <v>3.99901191465671</v>
          </cell>
          <cell r="CI315">
            <v>3.90256136047604</v>
          </cell>
          <cell r="CJ315">
            <v>4.08534783024072</v>
          </cell>
          <cell r="CK315">
            <v>4.36095753342193</v>
          </cell>
          <cell r="CL315">
            <v>3.56419498498867</v>
          </cell>
          <cell r="CM315">
            <v>4.85805840771785</v>
          </cell>
          <cell r="CN315">
            <v>4.90787071422403</v>
          </cell>
          <cell r="CO315">
            <v>4.85130792789127</v>
          </cell>
          <cell r="CP315">
            <v>4.90507202696396</v>
          </cell>
          <cell r="CQ315">
            <v>4.85831674785243</v>
          </cell>
          <cell r="CR315">
            <v>4.82021834962189</v>
          </cell>
          <cell r="CS315">
            <v>4.77267303854721</v>
          </cell>
          <cell r="CT315">
            <v>4.8196577581726</v>
          </cell>
          <cell r="CU315">
            <v>4.90035638199445</v>
          </cell>
          <cell r="CV315">
            <v>4.87317510878128</v>
          </cell>
          <cell r="CW315">
            <v>4.7523429905782</v>
          </cell>
          <cell r="CX315">
            <v>4.82487896098554</v>
          </cell>
          <cell r="CY315">
            <v>4.86928233285997</v>
          </cell>
          <cell r="CZ315">
            <v>4.8733565538527</v>
          </cell>
          <cell r="DA315">
            <v>4.83610207031223</v>
          </cell>
        </row>
        <row r="316">
          <cell r="A316">
            <v>6022.79632806705</v>
          </cell>
          <cell r="B316">
            <v>5830.31716145053</v>
          </cell>
          <cell r="C316">
            <v>4886.0795043441</v>
          </cell>
          <cell r="D316">
            <v>5265.82585173889</v>
          </cell>
          <cell r="E316">
            <v>4702.54043575177</v>
          </cell>
          <cell r="F316">
            <v>4795.51584173376</v>
          </cell>
          <cell r="G316">
            <v>6797.06529799736</v>
          </cell>
          <cell r="H316">
            <v>6624.61920674272</v>
          </cell>
          <cell r="I316">
            <v>5794.1081732636</v>
          </cell>
          <cell r="J316">
            <v>6357.62072897644</v>
          </cell>
          <cell r="K316">
            <v>6420.35629340288</v>
          </cell>
          <cell r="L316">
            <v>6129.2194395174</v>
          </cell>
          <cell r="M316">
            <v>7144.27241577584</v>
          </cell>
          <cell r="N316">
            <v>6742.87382309934</v>
          </cell>
          <cell r="O316">
            <v>7541.49400193872</v>
          </cell>
        </row>
        <row r="316">
          <cell r="Z316">
            <v>6897.64363149676</v>
          </cell>
          <cell r="AA316">
            <v>6677.20571105418</v>
          </cell>
          <cell r="AB316">
            <v>6017.00200949151</v>
          </cell>
          <cell r="AC316">
            <v>6484.64371146137</v>
          </cell>
          <cell r="AD316">
            <v>5790.98134331971</v>
          </cell>
          <cell r="AE316">
            <v>4795.51584173376</v>
          </cell>
          <cell r="AF316">
            <v>6797.06529799736</v>
          </cell>
          <cell r="AG316">
            <v>6624.61920674272</v>
          </cell>
          <cell r="AH316">
            <v>5794.1081732636</v>
          </cell>
          <cell r="AI316">
            <v>6357.62072897644</v>
          </cell>
          <cell r="AJ316">
            <v>6420.35629340288</v>
          </cell>
          <cell r="AK316">
            <v>6129.2194395174</v>
          </cell>
          <cell r="AL316">
            <v>7144.27241577584</v>
          </cell>
          <cell r="AM316">
            <v>6742.87382309934</v>
          </cell>
          <cell r="AN316">
            <v>7541.49400193872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6">
          <cell r="BX316">
            <v>3.79983598575153</v>
          </cell>
          <cell r="BY316">
            <v>3.88542846014094</v>
          </cell>
          <cell r="BZ316">
            <v>3.31143404895147</v>
          </cell>
          <cell r="CA316">
            <v>3.6731629991272</v>
          </cell>
          <cell r="CB316">
            <v>3.21422086995602</v>
          </cell>
          <cell r="CC316">
            <v>2.79857434361525</v>
          </cell>
          <cell r="CD316">
            <v>3.87081161534962</v>
          </cell>
          <cell r="CE316">
            <v>3.69264348176434</v>
          </cell>
          <cell r="CF316">
            <v>3.3743753969553</v>
          </cell>
          <cell r="CG316">
            <v>3.56535724509026</v>
          </cell>
          <cell r="CH316">
            <v>3.59460001180536</v>
          </cell>
          <cell r="CI316">
            <v>3.49900646900255</v>
          </cell>
          <cell r="CJ316">
            <v>4.10788417595831</v>
          </cell>
          <cell r="CK316">
            <v>3.72972717202685</v>
          </cell>
          <cell r="CL316">
            <v>4.35423219180126</v>
          </cell>
          <cell r="CM316">
            <v>4.97328144051067</v>
          </cell>
          <cell r="CN316">
            <v>4.70828750664919</v>
          </cell>
          <cell r="CO316">
            <v>4.97818672170906</v>
          </cell>
          <cell r="CP316">
            <v>4.83674347120186</v>
          </cell>
          <cell r="CQ316">
            <v>4.93609585413526</v>
          </cell>
          <cell r="CR316">
            <v>4.69467591467355</v>
          </cell>
          <cell r="CS316">
            <v>4.810902352622</v>
          </cell>
          <cell r="CT316">
            <v>4.91508095810998</v>
          </cell>
          <cell r="CU316">
            <v>4.70435772563089</v>
          </cell>
          <cell r="CV316">
            <v>4.8853839282117</v>
          </cell>
          <cell r="CW316">
            <v>4.89345606866707</v>
          </cell>
          <cell r="CX316">
            <v>4.79918576168338</v>
          </cell>
          <cell r="CY316">
            <v>4.76482496728408</v>
          </cell>
          <cell r="CZ316">
            <v>4.95307727899083</v>
          </cell>
          <cell r="DA316">
            <v>4.74518273083285</v>
          </cell>
        </row>
        <row r="317">
          <cell r="A317">
            <v>6000.4210425516</v>
          </cell>
          <cell r="B317">
            <v>6298.0224203815</v>
          </cell>
          <cell r="C317">
            <v>5631.583553569</v>
          </cell>
          <cell r="D317">
            <v>5236.80592255024</v>
          </cell>
          <cell r="E317">
            <v>5841.17477610873</v>
          </cell>
          <cell r="F317">
            <v>6631.50022189398</v>
          </cell>
          <cell r="G317">
            <v>7288.52998230707</v>
          </cell>
          <cell r="H317">
            <v>7044.98812170746</v>
          </cell>
          <cell r="I317">
            <v>7136.48784926504</v>
          </cell>
          <cell r="J317">
            <v>7055.19178687469</v>
          </cell>
          <cell r="K317">
            <v>6153.64252839582</v>
          </cell>
          <cell r="L317">
            <v>6163.44997315798</v>
          </cell>
          <cell r="M317">
            <v>6179.34970488415</v>
          </cell>
          <cell r="N317">
            <v>7221.24097064684</v>
          </cell>
          <cell r="O317">
            <v>6513.59626814767</v>
          </cell>
        </row>
        <row r="317">
          <cell r="Z317">
            <v>6872.01820150848</v>
          </cell>
          <cell r="AA317">
            <v>7212.84796507643</v>
          </cell>
          <cell r="AB317">
            <v>6935.05898303894</v>
          </cell>
          <cell r="AC317">
            <v>6448.90688563032</v>
          </cell>
          <cell r="AD317">
            <v>7193.16178428729</v>
          </cell>
          <cell r="AE317">
            <v>6631.50022189398</v>
          </cell>
          <cell r="AF317">
            <v>7288.52998230707</v>
          </cell>
          <cell r="AG317">
            <v>7044.98812170746</v>
          </cell>
          <cell r="AH317">
            <v>7136.48784926504</v>
          </cell>
          <cell r="AI317">
            <v>7055.19178687469</v>
          </cell>
          <cell r="AJ317">
            <v>6153.64252839582</v>
          </cell>
          <cell r="AK317">
            <v>6163.44997315798</v>
          </cell>
          <cell r="AL317">
            <v>6179.34970488415</v>
          </cell>
          <cell r="AM317">
            <v>7221.24097064684</v>
          </cell>
          <cell r="AN317">
            <v>6513.59626814767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7">
          <cell r="BX317">
            <v>3.81613084857388</v>
          </cell>
          <cell r="BY317">
            <v>4.17677731967993</v>
          </cell>
          <cell r="BZ317">
            <v>3.87890853325301</v>
          </cell>
          <cell r="CA317">
            <v>3.63766082785217</v>
          </cell>
          <cell r="CB317">
            <v>4.03333853182579</v>
          </cell>
          <cell r="CC317">
            <v>3.77252785232341</v>
          </cell>
          <cell r="CD317">
            <v>4.10081376745765</v>
          </cell>
          <cell r="CE317">
            <v>3.96559082780052</v>
          </cell>
          <cell r="CF317">
            <v>3.97843145210579</v>
          </cell>
          <cell r="CG317">
            <v>3.84281668296821</v>
          </cell>
          <cell r="CH317">
            <v>3.36004231602927</v>
          </cell>
          <cell r="CI317">
            <v>3.50371395098972</v>
          </cell>
          <cell r="CJ317">
            <v>3.49446996732936</v>
          </cell>
          <cell r="CK317">
            <v>4.15550398456635</v>
          </cell>
          <cell r="CL317">
            <v>3.78801105889692</v>
          </cell>
          <cell r="CM317">
            <v>4.93364820927366</v>
          </cell>
          <cell r="CN317">
            <v>4.73121399325487</v>
          </cell>
          <cell r="CO317">
            <v>4.89832679334479</v>
          </cell>
          <cell r="CP317">
            <v>4.85703282382566</v>
          </cell>
          <cell r="CQ317">
            <v>4.88609929570435</v>
          </cell>
          <cell r="CR317">
            <v>4.8159998997553</v>
          </cell>
          <cell r="CS317">
            <v>4.86941773665857</v>
          </cell>
          <cell r="CT317">
            <v>4.8672034402631</v>
          </cell>
          <cell r="CU317">
            <v>4.91450506065319</v>
          </cell>
          <cell r="CV317">
            <v>5.02998039236416</v>
          </cell>
          <cell r="CW317">
            <v>5.01758401015264</v>
          </cell>
          <cell r="CX317">
            <v>4.8195042592595</v>
          </cell>
          <cell r="CY317">
            <v>4.8447190495671</v>
          </cell>
          <cell r="CZ317">
            <v>4.76096808254011</v>
          </cell>
          <cell r="DA317">
            <v>4.71103936877061</v>
          </cell>
        </row>
        <row r="318">
          <cell r="A318">
            <v>6149.80131032764</v>
          </cell>
          <cell r="B318">
            <v>5654.2424277147</v>
          </cell>
          <cell r="C318">
            <v>5027.58592407193</v>
          </cell>
          <cell r="D318">
            <v>5068.88141254321</v>
          </cell>
          <cell r="E318">
            <v>5161.50091240201</v>
          </cell>
          <cell r="F318">
            <v>5656.31843436117</v>
          </cell>
          <cell r="G318">
            <v>6475.26716845639</v>
          </cell>
          <cell r="H318">
            <v>6510.12280042684</v>
          </cell>
          <cell r="I318">
            <v>7350.74146519007</v>
          </cell>
          <cell r="J318">
            <v>7023.02096225494</v>
          </cell>
          <cell r="K318">
            <v>6184.47133887605</v>
          </cell>
          <cell r="L318">
            <v>7792.25544531518</v>
          </cell>
          <cell r="M318">
            <v>7712.90361564325</v>
          </cell>
          <cell r="N318">
            <v>7190.73017539238</v>
          </cell>
          <cell r="O318">
            <v>7880.32670948485</v>
          </cell>
        </row>
        <row r="318">
          <cell r="Z318">
            <v>7043.0968494606</v>
          </cell>
          <cell r="AA318">
            <v>6475.55506579482</v>
          </cell>
          <cell r="AB318">
            <v>6191.26123124616</v>
          </cell>
          <cell r="AC318">
            <v>6242.11489355224</v>
          </cell>
          <cell r="AD318">
            <v>6356.17192358481</v>
          </cell>
          <cell r="AE318">
            <v>5656.31843436117</v>
          </cell>
          <cell r="AF318">
            <v>6475.26716845639</v>
          </cell>
          <cell r="AG318">
            <v>6510.12280042684</v>
          </cell>
          <cell r="AH318">
            <v>7350.74146519007</v>
          </cell>
          <cell r="AI318">
            <v>7023.02096225494</v>
          </cell>
          <cell r="AJ318">
            <v>6184.47133887605</v>
          </cell>
          <cell r="AK318">
            <v>7792.25544531518</v>
          </cell>
          <cell r="AL318">
            <v>7712.90361564325</v>
          </cell>
          <cell r="AM318">
            <v>7190.73017539238</v>
          </cell>
          <cell r="AN318">
            <v>7880.32670948485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8">
          <cell r="BX318">
            <v>3.98610971812475</v>
          </cell>
          <cell r="BY318">
            <v>3.71209680744328</v>
          </cell>
          <cell r="BZ318">
            <v>3.61735453615662</v>
          </cell>
          <cell r="CA318">
            <v>3.47828349346705</v>
          </cell>
          <cell r="CB318">
            <v>3.47443456469373</v>
          </cell>
          <cell r="CC318">
            <v>3.13541062353739</v>
          </cell>
          <cell r="CD318">
            <v>3.75301724953316</v>
          </cell>
          <cell r="CE318">
            <v>3.65424965315711</v>
          </cell>
          <cell r="CF318">
            <v>4.0928052088524</v>
          </cell>
          <cell r="CG318">
            <v>3.93327770083703</v>
          </cell>
          <cell r="CH318">
            <v>3.47542188115003</v>
          </cell>
          <cell r="CI318">
            <v>4.44839965797219</v>
          </cell>
          <cell r="CJ318">
            <v>4.26509851168762</v>
          </cell>
          <cell r="CK318">
            <v>4.00438749778763</v>
          </cell>
          <cell r="CL318">
            <v>4.37795302214051</v>
          </cell>
          <cell r="CM318">
            <v>4.84084912771158</v>
          </cell>
          <cell r="CN318">
            <v>4.77930605689715</v>
          </cell>
          <cell r="CO318">
            <v>4.68916147646477</v>
          </cell>
          <cell r="CP318">
            <v>4.91670235390235</v>
          </cell>
          <cell r="CQ318">
            <v>5.01208738556055</v>
          </cell>
          <cell r="CR318">
            <v>4.94249866908426</v>
          </cell>
          <cell r="CS318">
            <v>4.72698546695401</v>
          </cell>
          <cell r="CT318">
            <v>4.88087968003835</v>
          </cell>
          <cell r="CU318">
            <v>4.92059032501486</v>
          </cell>
          <cell r="CV318">
            <v>4.89188783114697</v>
          </cell>
          <cell r="CW318">
            <v>4.87530943644872</v>
          </cell>
          <cell r="CX318">
            <v>4.79917424177437</v>
          </cell>
          <cell r="CY318">
            <v>4.95445596969882</v>
          </cell>
          <cell r="CZ318">
            <v>4.91976129393015</v>
          </cell>
          <cell r="DA318">
            <v>4.93151390185852</v>
          </cell>
        </row>
        <row r="319">
          <cell r="A319">
            <v>6593.66648927681</v>
          </cell>
          <cell r="B319">
            <v>5624.06398841746</v>
          </cell>
          <cell r="C319">
            <v>5106.53531822085</v>
          </cell>
          <cell r="D319">
            <v>5911.77511870414</v>
          </cell>
          <cell r="E319">
            <v>5046.48645708336</v>
          </cell>
          <cell r="F319">
            <v>4983.65136613699</v>
          </cell>
          <cell r="G319">
            <v>5960.39656547129</v>
          </cell>
          <cell r="H319">
            <v>5911.93143903525</v>
          </cell>
          <cell r="I319">
            <v>6489.30289567262</v>
          </cell>
          <cell r="J319">
            <v>7320.34047634265</v>
          </cell>
          <cell r="K319">
            <v>7032.1904750168</v>
          </cell>
          <cell r="L319">
            <v>7627.22094418407</v>
          </cell>
          <cell r="M319">
            <v>6843.4515173709</v>
          </cell>
          <cell r="N319">
            <v>7401.53636285799</v>
          </cell>
          <cell r="O319">
            <v>8245.12215503974</v>
          </cell>
        </row>
        <row r="319">
          <cell r="Z319">
            <v>7551.4361088432</v>
          </cell>
          <cell r="AA319">
            <v>6440.99302711903</v>
          </cell>
          <cell r="AB319">
            <v>6288.4840993595</v>
          </cell>
          <cell r="AC319">
            <v>7280.10314553401</v>
          </cell>
          <cell r="AD319">
            <v>6214.53644504673</v>
          </cell>
          <cell r="AE319">
            <v>4983.65136613699</v>
          </cell>
          <cell r="AF319">
            <v>5960.39656547129</v>
          </cell>
          <cell r="AG319">
            <v>5911.93143903525</v>
          </cell>
          <cell r="AH319">
            <v>6489.30289567262</v>
          </cell>
          <cell r="AI319">
            <v>7320.34047634265</v>
          </cell>
          <cell r="AJ319">
            <v>7032.1904750168</v>
          </cell>
          <cell r="AK319">
            <v>7627.22094418407</v>
          </cell>
          <cell r="AL319">
            <v>6843.4515173709</v>
          </cell>
          <cell r="AM319">
            <v>7401.53636285799</v>
          </cell>
          <cell r="AN319">
            <v>8245.12215503974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19">
          <cell r="BX319">
            <v>4.42505175180117</v>
          </cell>
          <cell r="BY319">
            <v>3.6265406350785</v>
          </cell>
          <cell r="BZ319">
            <v>3.64995854558359</v>
          </cell>
          <cell r="CA319">
            <v>4.24072420141958</v>
          </cell>
          <cell r="CB319">
            <v>3.45714273984362</v>
          </cell>
          <cell r="CC319">
            <v>2.8276211002863</v>
          </cell>
          <cell r="CD319">
            <v>3.33713797154346</v>
          </cell>
          <cell r="CE319">
            <v>3.26793869302954</v>
          </cell>
          <cell r="CF319">
            <v>3.70472183833439</v>
          </cell>
          <cell r="CG319">
            <v>4.06537067300401</v>
          </cell>
          <cell r="CH319">
            <v>3.96714486145715</v>
          </cell>
          <cell r="CI319">
            <v>4.40083504703571</v>
          </cell>
          <cell r="CJ319">
            <v>3.79126845992025</v>
          </cell>
          <cell r="CK319">
            <v>4.05553786350038</v>
          </cell>
          <cell r="CL319">
            <v>4.73207750971403</v>
          </cell>
          <cell r="CM319">
            <v>4.67539527491492</v>
          </cell>
          <cell r="CN319">
            <v>4.86594747291459</v>
          </cell>
          <cell r="CO319">
            <v>4.72025184525332</v>
          </cell>
          <cell r="CP319">
            <v>4.70332120708993</v>
          </cell>
          <cell r="CQ319">
            <v>4.92491300705551</v>
          </cell>
          <cell r="CR319">
            <v>4.82873725829</v>
          </cell>
          <cell r="CS319">
            <v>4.89337082951898</v>
          </cell>
          <cell r="CT319">
            <v>4.95635749540256</v>
          </cell>
          <cell r="CU319">
            <v>4.7989870275745</v>
          </cell>
          <cell r="CV319">
            <v>4.93330841038068</v>
          </cell>
          <cell r="CW319">
            <v>4.85645872456043</v>
          </cell>
          <cell r="CX319">
            <v>4.74830242764176</v>
          </cell>
          <cell r="CY319">
            <v>4.94535864119913</v>
          </cell>
          <cell r="CZ319">
            <v>5.00012143852776</v>
          </cell>
          <cell r="DA319">
            <v>4.77366985660328</v>
          </cell>
        </row>
        <row r="320">
          <cell r="A320">
            <v>6643.77506339619</v>
          </cell>
          <cell r="B320">
            <v>5223.25167806452</v>
          </cell>
          <cell r="C320">
            <v>4770.15701686014</v>
          </cell>
          <cell r="D320">
            <v>5294.47067723377</v>
          </cell>
          <cell r="E320">
            <v>5483.23175947006</v>
          </cell>
          <cell r="F320">
            <v>6035.90481984891</v>
          </cell>
          <cell r="G320">
            <v>6002.01215058024</v>
          </cell>
          <cell r="H320">
            <v>6849.68311019567</v>
          </cell>
          <cell r="I320">
            <v>6465.10222421266</v>
          </cell>
          <cell r="J320">
            <v>7258.83110511044</v>
          </cell>
          <cell r="K320">
            <v>7045.09820503682</v>
          </cell>
          <cell r="L320">
            <v>7096.94888604476</v>
          </cell>
          <cell r="M320">
            <v>7822.31935474652</v>
          </cell>
          <cell r="N320">
            <v>7879.27477127813</v>
          </cell>
          <cell r="O320">
            <v>8487.49366481797</v>
          </cell>
        </row>
        <row r="320">
          <cell r="Z320">
            <v>7608.82325400486</v>
          </cell>
          <cell r="AA320">
            <v>5981.96032381345</v>
          </cell>
          <cell r="AB320">
            <v>5874.24832742062</v>
          </cell>
          <cell r="AC320">
            <v>6519.9186128237</v>
          </cell>
          <cell r="AD320">
            <v>6752.36996981036</v>
          </cell>
          <cell r="AE320">
            <v>6035.90481984891</v>
          </cell>
          <cell r="AF320">
            <v>6002.01215058024</v>
          </cell>
          <cell r="AG320">
            <v>6849.68311019567</v>
          </cell>
          <cell r="AH320">
            <v>6465.10222421266</v>
          </cell>
          <cell r="AI320">
            <v>7258.83110511044</v>
          </cell>
          <cell r="AJ320">
            <v>7045.09820503682</v>
          </cell>
          <cell r="AK320">
            <v>7096.94888604476</v>
          </cell>
          <cell r="AL320">
            <v>7822.31935474652</v>
          </cell>
          <cell r="AM320">
            <v>7879.27477127813</v>
          </cell>
          <cell r="AN320">
            <v>8487.49366481797</v>
          </cell>
        </row>
        <row r="320"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0">
          <cell r="BX320">
            <v>4.19765041509747</v>
          </cell>
          <cell r="BY320">
            <v>3.34053144502417</v>
          </cell>
          <cell r="BZ320">
            <v>3.31564698612257</v>
          </cell>
          <cell r="CA320">
            <v>3.71229386553564</v>
          </cell>
          <cell r="CB320">
            <v>3.83853589137907</v>
          </cell>
          <cell r="CC320">
            <v>3.32537510035843</v>
          </cell>
          <cell r="CD320">
            <v>3.40386194468488</v>
          </cell>
          <cell r="CE320">
            <v>3.80985703014559</v>
          </cell>
          <cell r="CF320">
            <v>3.71469839313725</v>
          </cell>
          <cell r="CG320">
            <v>4.12890835271027</v>
          </cell>
          <cell r="CH320">
            <v>4.04751955225014</v>
          </cell>
          <cell r="CI320">
            <v>3.89900654883202</v>
          </cell>
          <cell r="CJ320">
            <v>4.29337164571295</v>
          </cell>
          <cell r="CK320">
            <v>4.35633560407241</v>
          </cell>
          <cell r="CL320">
            <v>4.81935684276802</v>
          </cell>
          <cell r="CM320">
            <v>4.9661332043961</v>
          </cell>
          <cell r="CN320">
            <v>4.90608535310192</v>
          </cell>
          <cell r="CO320">
            <v>4.85390365783475</v>
          </cell>
          <cell r="CP320">
            <v>4.81179329198594</v>
          </cell>
          <cell r="CQ320">
            <v>4.81945311347831</v>
          </cell>
          <cell r="CR320">
            <v>4.97289028598614</v>
          </cell>
          <cell r="CS320">
            <v>4.83094472482244</v>
          </cell>
          <cell r="CT320">
            <v>4.92571110882588</v>
          </cell>
          <cell r="CU320">
            <v>4.76824952092548</v>
          </cell>
          <cell r="CV320">
            <v>4.81657784777365</v>
          </cell>
          <cell r="CW320">
            <v>4.76875742507006</v>
          </cell>
          <cell r="CX320">
            <v>4.98683327013887</v>
          </cell>
          <cell r="CY320">
            <v>4.99165078155109</v>
          </cell>
          <cell r="CZ320">
            <v>4.9553239533945</v>
          </cell>
          <cell r="DA320">
            <v>4.82500218587579</v>
          </cell>
        </row>
        <row r="321">
          <cell r="A321">
            <v>7304.65491451975</v>
          </cell>
          <cell r="B321">
            <v>5784.39420247829</v>
          </cell>
          <cell r="C321">
            <v>5666.01120670205</v>
          </cell>
          <cell r="D321">
            <v>4290.51516610059</v>
          </cell>
          <cell r="E321">
            <v>4425.97807146142</v>
          </cell>
          <cell r="F321">
            <v>6015.48507310713</v>
          </cell>
          <cell r="G321">
            <v>6612.41004565443</v>
          </cell>
          <cell r="H321">
            <v>5710.83802941154</v>
          </cell>
          <cell r="I321">
            <v>7465.6478938442</v>
          </cell>
          <cell r="J321">
            <v>6697.99744689107</v>
          </cell>
          <cell r="K321">
            <v>6336.26153485839</v>
          </cell>
          <cell r="L321">
            <v>6578.15422354177</v>
          </cell>
          <cell r="M321">
            <v>6696.95059477706</v>
          </cell>
          <cell r="N321">
            <v>6670.18552922667</v>
          </cell>
          <cell r="O321">
            <v>7755.12531278975</v>
          </cell>
        </row>
        <row r="321">
          <cell r="Z321">
            <v>8365.69986878322</v>
          </cell>
          <cell r="AA321">
            <v>6624.61216675348</v>
          </cell>
          <cell r="AB321">
            <v>6977.455194132</v>
          </cell>
          <cell r="AC321">
            <v>5283.58950222333</v>
          </cell>
          <cell r="AD321">
            <v>5450.4063894727</v>
          </cell>
          <cell r="AE321">
            <v>6015.48507310713</v>
          </cell>
          <cell r="AF321">
            <v>6612.41004565443</v>
          </cell>
          <cell r="AG321">
            <v>5710.83802941154</v>
          </cell>
          <cell r="AH321">
            <v>7465.6478938442</v>
          </cell>
          <cell r="AI321">
            <v>6697.99744689107</v>
          </cell>
          <cell r="AJ321">
            <v>6336.26153485839</v>
          </cell>
          <cell r="AK321">
            <v>6578.15422354177</v>
          </cell>
          <cell r="AL321">
            <v>6696.95059477706</v>
          </cell>
          <cell r="AM321">
            <v>6670.18552922667</v>
          </cell>
          <cell r="AN321">
            <v>7755.12531278975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1">
          <cell r="BX321">
            <v>4.57029627202882</v>
          </cell>
          <cell r="BY321">
            <v>3.70973573422045</v>
          </cell>
          <cell r="BZ321">
            <v>3.83007366983521</v>
          </cell>
          <cell r="CA321">
            <v>3.02162947211901</v>
          </cell>
          <cell r="CB321">
            <v>3.07721354768128</v>
          </cell>
          <cell r="CC321">
            <v>3.47213106854247</v>
          </cell>
          <cell r="CD321">
            <v>3.71695054099591</v>
          </cell>
          <cell r="CE321">
            <v>3.19326140053572</v>
          </cell>
          <cell r="CF321">
            <v>4.15580124466603</v>
          </cell>
          <cell r="CG321">
            <v>3.78038586476574</v>
          </cell>
          <cell r="CH321">
            <v>3.44625032086684</v>
          </cell>
          <cell r="CI321">
            <v>3.70537265608564</v>
          </cell>
          <cell r="CJ321">
            <v>3.91306191635801</v>
          </cell>
          <cell r="CK321">
            <v>3.7666929121614</v>
          </cell>
          <cell r="CL321">
            <v>4.20912916139833</v>
          </cell>
          <cell r="CM321">
            <v>5.01493214087078</v>
          </cell>
          <cell r="CN321">
            <v>4.89242999366395</v>
          </cell>
          <cell r="CO321">
            <v>4.99110911388399</v>
          </cell>
          <cell r="CP321">
            <v>4.79065610489056</v>
          </cell>
          <cell r="CQ321">
            <v>4.85264347558284</v>
          </cell>
          <cell r="CR321">
            <v>4.74658954309857</v>
          </cell>
          <cell r="CS321">
            <v>4.87393945819051</v>
          </cell>
          <cell r="CT321">
            <v>4.8997340414424</v>
          </cell>
          <cell r="CU321">
            <v>4.92175362630755</v>
          </cell>
          <cell r="CV321">
            <v>4.85418118497409</v>
          </cell>
          <cell r="CW321">
            <v>5.03724890160652</v>
          </cell>
          <cell r="CX321">
            <v>4.86384016162883</v>
          </cell>
          <cell r="CY321">
            <v>4.68886264538873</v>
          </cell>
          <cell r="CZ321">
            <v>4.85159829275932</v>
          </cell>
          <cell r="DA321">
            <v>5.04781817104393</v>
          </cell>
        </row>
        <row r="322">
          <cell r="A322">
            <v>6312.43366094692</v>
          </cell>
          <cell r="B322">
            <v>6018.38073321652</v>
          </cell>
          <cell r="C322">
            <v>5876.72822943169</v>
          </cell>
          <cell r="D322">
            <v>5832.2571727012</v>
          </cell>
          <cell r="E322">
            <v>4569.98669885207</v>
          </cell>
          <cell r="F322">
            <v>6762.4689121006</v>
          </cell>
          <cell r="G322">
            <v>6671.98683916704</v>
          </cell>
          <cell r="H322">
            <v>6117.83635058299</v>
          </cell>
          <cell r="I322">
            <v>7174.41164913646</v>
          </cell>
          <cell r="J322">
            <v>6802.32029022853</v>
          </cell>
          <cell r="K322">
            <v>7109.10914875849</v>
          </cell>
          <cell r="L322">
            <v>7180.99383557383</v>
          </cell>
          <cell r="M322">
            <v>6897.545324126</v>
          </cell>
          <cell r="N322">
            <v>7247.18382010765</v>
          </cell>
          <cell r="O322">
            <v>8230.61106793697</v>
          </cell>
        </row>
        <row r="322">
          <cell r="Z322">
            <v>7229.35252480142</v>
          </cell>
          <cell r="AA322">
            <v>6892.58664500062</v>
          </cell>
          <cell r="AB322">
            <v>7236.94437110324</v>
          </cell>
          <cell r="AC322">
            <v>7182.18012965493</v>
          </cell>
          <cell r="AD322">
            <v>5627.74697503282</v>
          </cell>
          <cell r="AE322">
            <v>6762.4689121006</v>
          </cell>
          <cell r="AF322">
            <v>6671.98683916704</v>
          </cell>
          <cell r="AG322">
            <v>6117.83635058299</v>
          </cell>
          <cell r="AH322">
            <v>7174.41164913646</v>
          </cell>
          <cell r="AI322">
            <v>6802.32029022853</v>
          </cell>
          <cell r="AJ322">
            <v>7109.10914875849</v>
          </cell>
          <cell r="AK322">
            <v>7180.99383557383</v>
          </cell>
          <cell r="AL322">
            <v>6897.545324126</v>
          </cell>
          <cell r="AM322">
            <v>7247.18382010765</v>
          </cell>
          <cell r="AN322">
            <v>8230.61106793697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2">
          <cell r="BX322">
            <v>4.08706196938246</v>
          </cell>
          <cell r="BY322">
            <v>3.82225688727997</v>
          </cell>
          <cell r="BZ322">
            <v>4.04297365256966</v>
          </cell>
          <cell r="CA322">
            <v>4.03557232973228</v>
          </cell>
          <cell r="CB322">
            <v>3.11724362303395</v>
          </cell>
          <cell r="CC322">
            <v>3.85098709870058</v>
          </cell>
          <cell r="CD322">
            <v>3.7304573791616</v>
          </cell>
          <cell r="CE322">
            <v>3.44220557841774</v>
          </cell>
          <cell r="CF322">
            <v>4.11509575215333</v>
          </cell>
          <cell r="CG322">
            <v>3.75368140082978</v>
          </cell>
          <cell r="CH322">
            <v>3.90175863694144</v>
          </cell>
          <cell r="CI322">
            <v>4.01627269040162</v>
          </cell>
          <cell r="CJ322">
            <v>3.87958360218352</v>
          </cell>
          <cell r="CK322">
            <v>4.22289024009107</v>
          </cell>
          <cell r="CL322">
            <v>4.68812630383277</v>
          </cell>
          <cell r="CM322">
            <v>4.84613285088536</v>
          </cell>
          <cell r="CN322">
            <v>4.9404840083465</v>
          </cell>
          <cell r="CO322">
            <v>4.90412418090722</v>
          </cell>
          <cell r="CP322">
            <v>4.87593932828269</v>
          </cell>
          <cell r="CQ322">
            <v>4.94619180521319</v>
          </cell>
          <cell r="CR322">
            <v>4.81105535102895</v>
          </cell>
          <cell r="CS322">
            <v>4.90004686820095</v>
          </cell>
          <cell r="CT322">
            <v>4.86931855149506</v>
          </cell>
          <cell r="CU322">
            <v>4.7765406955879</v>
          </cell>
          <cell r="CV322">
            <v>4.96485768390249</v>
          </cell>
          <cell r="CW322">
            <v>4.99185448891054</v>
          </cell>
          <cell r="CX322">
            <v>4.89856073789988</v>
          </cell>
          <cell r="CY322">
            <v>4.87098265881534</v>
          </cell>
          <cell r="CZ322">
            <v>4.70182671308384</v>
          </cell>
          <cell r="DA322">
            <v>4.80994280076787</v>
          </cell>
        </row>
        <row r="323">
          <cell r="A323">
            <v>7652.17861921937</v>
          </cell>
          <cell r="B323">
            <v>5587.82801948775</v>
          </cell>
          <cell r="C323">
            <v>5995.53473990481</v>
          </cell>
          <cell r="D323">
            <v>5760.73329354884</v>
          </cell>
          <cell r="E323">
            <v>5059.02225528723</v>
          </cell>
          <cell r="F323">
            <v>6242.55247794889</v>
          </cell>
          <cell r="G323">
            <v>6081.78673709713</v>
          </cell>
          <cell r="H323">
            <v>6792.21843349109</v>
          </cell>
          <cell r="I323">
            <v>6700.90729132278</v>
          </cell>
          <cell r="J323">
            <v>6207.09329509802</v>
          </cell>
          <cell r="K323">
            <v>7243.48153339259</v>
          </cell>
          <cell r="L323">
            <v>6575.58927801674</v>
          </cell>
          <cell r="M323">
            <v>7183.06346679703</v>
          </cell>
          <cell r="N323">
            <v>7753.79069847254</v>
          </cell>
          <cell r="O323">
            <v>7382.49467184145</v>
          </cell>
        </row>
        <row r="323">
          <cell r="Z323">
            <v>8763.7034767327</v>
          </cell>
          <cell r="AA323">
            <v>6399.49356628647</v>
          </cell>
          <cell r="AB323">
            <v>7383.24960654239</v>
          </cell>
          <cell r="AC323">
            <v>7094.10147186727</v>
          </cell>
          <cell r="AD323">
            <v>6229.97375484004</v>
          </cell>
          <cell r="AE323">
            <v>6242.55247794889</v>
          </cell>
          <cell r="AF323">
            <v>6081.78673709713</v>
          </cell>
          <cell r="AG323">
            <v>6792.21843349109</v>
          </cell>
          <cell r="AH323">
            <v>6700.90729132278</v>
          </cell>
          <cell r="AI323">
            <v>6207.09329509802</v>
          </cell>
          <cell r="AJ323">
            <v>7243.48153339259</v>
          </cell>
          <cell r="AK323">
            <v>6575.58927801674</v>
          </cell>
          <cell r="AL323">
            <v>7183.06346679703</v>
          </cell>
          <cell r="AM323">
            <v>7753.79069847254</v>
          </cell>
          <cell r="AN323">
            <v>7382.49467184145</v>
          </cell>
        </row>
        <row r="323"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3">
          <cell r="BX323">
            <v>4.92479081884334</v>
          </cell>
          <cell r="BY323">
            <v>3.67111956731784</v>
          </cell>
          <cell r="BZ323">
            <v>4.28560103118852</v>
          </cell>
          <cell r="CA323">
            <v>3.98987655499548</v>
          </cell>
          <cell r="CB323">
            <v>3.57464278915327</v>
          </cell>
          <cell r="CC323">
            <v>3.48170532657942</v>
          </cell>
          <cell r="CD323">
            <v>3.38520276737007</v>
          </cell>
          <cell r="CE323">
            <v>3.88271221049112</v>
          </cell>
          <cell r="CF323">
            <v>3.95410967079801</v>
          </cell>
          <cell r="CG323">
            <v>3.54022365922905</v>
          </cell>
          <cell r="CH323">
            <v>4.0603072041243</v>
          </cell>
          <cell r="CI323">
            <v>3.68114312201317</v>
          </cell>
          <cell r="CJ323">
            <v>4.04224736619067</v>
          </cell>
          <cell r="CK323">
            <v>4.26340528166911</v>
          </cell>
          <cell r="CL323">
            <v>4.21667433171197</v>
          </cell>
          <cell r="CM323">
            <v>4.8753637250395</v>
          </cell>
          <cell r="CN323">
            <v>4.77588887101437</v>
          </cell>
          <cell r="CO323">
            <v>4.72001032448066</v>
          </cell>
          <cell r="CP323">
            <v>4.87130220085067</v>
          </cell>
          <cell r="CQ323">
            <v>4.77486066521912</v>
          </cell>
          <cell r="CR323">
            <v>4.91221453196111</v>
          </cell>
          <cell r="CS323">
            <v>4.92213629780569</v>
          </cell>
          <cell r="CT323">
            <v>4.79273678222192</v>
          </cell>
          <cell r="CU323">
            <v>4.64292891236575</v>
          </cell>
          <cell r="CV323">
            <v>4.80357646634291</v>
          </cell>
          <cell r="CW323">
            <v>4.88759935845475</v>
          </cell>
          <cell r="CX323">
            <v>4.89394530267665</v>
          </cell>
          <cell r="CY323">
            <v>4.86848630319621</v>
          </cell>
          <cell r="CZ323">
            <v>4.98269828555434</v>
          </cell>
          <cell r="DA323">
            <v>4.79667415798598</v>
          </cell>
        </row>
        <row r="324">
          <cell r="A324">
            <v>6560.34098983653</v>
          </cell>
          <cell r="B324">
            <v>5125.10182573744</v>
          </cell>
          <cell r="C324">
            <v>5545.84314304478</v>
          </cell>
          <cell r="D324">
            <v>5208.5421328002</v>
          </cell>
          <cell r="E324">
            <v>5584.3055700836</v>
          </cell>
          <cell r="F324">
            <v>5840.04203242108</v>
          </cell>
          <cell r="G324">
            <v>7070.94074423523</v>
          </cell>
          <cell r="H324">
            <v>7006.66351302996</v>
          </cell>
          <cell r="I324">
            <v>7132.3868601516</v>
          </cell>
          <cell r="J324">
            <v>6555.56470408547</v>
          </cell>
          <cell r="K324">
            <v>6768.41196278795</v>
          </cell>
          <cell r="L324">
            <v>7750.8345229869</v>
          </cell>
          <cell r="M324">
            <v>7634.2699135726</v>
          </cell>
          <cell r="N324">
            <v>7731.91631218554</v>
          </cell>
          <cell r="O324">
            <v>7075.23344572386</v>
          </cell>
        </row>
        <row r="324">
          <cell r="Z324">
            <v>7513.26988065622</v>
          </cell>
          <cell r="AA324">
            <v>5869.55361653675</v>
          </cell>
          <cell r="AB324">
            <v>6829.47326304397</v>
          </cell>
          <cell r="AC324">
            <v>6414.10121380884</v>
          </cell>
          <cell r="AD324">
            <v>6876.83812900178</v>
          </cell>
          <cell r="AE324">
            <v>5840.04203242108</v>
          </cell>
          <cell r="AF324">
            <v>7070.94074423523</v>
          </cell>
          <cell r="AG324">
            <v>7006.66351302996</v>
          </cell>
          <cell r="AH324">
            <v>7132.3868601516</v>
          </cell>
          <cell r="AI324">
            <v>6555.56470408547</v>
          </cell>
          <cell r="AJ324">
            <v>6768.41196278795</v>
          </cell>
          <cell r="AK324">
            <v>7750.8345229869</v>
          </cell>
          <cell r="AL324">
            <v>7634.2699135726</v>
          </cell>
          <cell r="AM324">
            <v>7731.91631218554</v>
          </cell>
          <cell r="AN324">
            <v>7075.23344572386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4">
          <cell r="BX324">
            <v>4.15220407836779</v>
          </cell>
          <cell r="BY324">
            <v>3.31146605011274</v>
          </cell>
          <cell r="BZ324">
            <v>3.75517739959669</v>
          </cell>
          <cell r="CA324">
            <v>3.59889183616925</v>
          </cell>
          <cell r="CB324">
            <v>3.87332652433578</v>
          </cell>
          <cell r="CC324">
            <v>3.30761827958057</v>
          </cell>
          <cell r="CD324">
            <v>4.074654132646</v>
          </cell>
          <cell r="CE324">
            <v>4.12602381022946</v>
          </cell>
          <cell r="CF324">
            <v>3.99651881748552</v>
          </cell>
          <cell r="CG324">
            <v>3.75466859653047</v>
          </cell>
          <cell r="CH324">
            <v>3.83825625721809</v>
          </cell>
          <cell r="CI324">
            <v>4.2393922338286</v>
          </cell>
          <cell r="CJ324">
            <v>4.3524009761817</v>
          </cell>
          <cell r="CK324">
            <v>4.26148345699464</v>
          </cell>
          <cell r="CL324">
            <v>4.01611625415774</v>
          </cell>
          <cell r="CM324">
            <v>4.95743962830106</v>
          </cell>
          <cell r="CN324">
            <v>4.85614787199222</v>
          </cell>
          <cell r="CO324">
            <v>4.98269020637609</v>
          </cell>
          <cell r="CP324">
            <v>4.88285862365274</v>
          </cell>
          <cell r="CQ324">
            <v>4.86420452545114</v>
          </cell>
          <cell r="CR324">
            <v>4.8373523801383</v>
          </cell>
          <cell r="CS324">
            <v>4.75437663284195</v>
          </cell>
          <cell r="CT324">
            <v>4.65250305736732</v>
          </cell>
          <cell r="CU324">
            <v>4.88945174803856</v>
          </cell>
          <cell r="CV324">
            <v>4.78349840533629</v>
          </cell>
          <cell r="CW324">
            <v>4.83125491783534</v>
          </cell>
          <cell r="CX324">
            <v>5.00901117552384</v>
          </cell>
          <cell r="CY324">
            <v>4.80557928758205</v>
          </cell>
          <cell r="CZ324">
            <v>4.97088222350895</v>
          </cell>
          <cell r="DA324">
            <v>4.82660361265526</v>
          </cell>
        </row>
        <row r="325">
          <cell r="A325">
            <v>6218.88162803847</v>
          </cell>
          <cell r="B325">
            <v>6365.69775538984</v>
          </cell>
          <cell r="C325">
            <v>6066.24119358285</v>
          </cell>
          <cell r="D325">
            <v>5114.39933005234</v>
          </cell>
          <cell r="E325">
            <v>4847.9039381958</v>
          </cell>
          <cell r="F325">
            <v>6596.76837794573</v>
          </cell>
          <cell r="G325">
            <v>6606.86757954597</v>
          </cell>
          <cell r="H325">
            <v>7232.79707229439</v>
          </cell>
          <cell r="I325">
            <v>6020.85570580789</v>
          </cell>
          <cell r="J325">
            <v>6258.31293067105</v>
          </cell>
          <cell r="K325">
            <v>6543.49006459388</v>
          </cell>
          <cell r="L325">
            <v>7295.91337316839</v>
          </cell>
          <cell r="M325">
            <v>6995.45117988875</v>
          </cell>
          <cell r="N325">
            <v>7390.49059649938</v>
          </cell>
          <cell r="O325">
            <v>8286.55610017706</v>
          </cell>
        </row>
        <row r="325">
          <cell r="Z325">
            <v>7122.21149780083</v>
          </cell>
          <cell r="AA325">
            <v>7290.35354854674</v>
          </cell>
          <cell r="AB325">
            <v>7470.32163913754</v>
          </cell>
          <cell r="AC325">
            <v>6298.16830014884</v>
          </cell>
          <cell r="AD325">
            <v>5969.99040069072</v>
          </cell>
          <cell r="AE325">
            <v>6596.76837794573</v>
          </cell>
          <cell r="AF325">
            <v>6606.86757954597</v>
          </cell>
          <cell r="AG325">
            <v>7232.79707229439</v>
          </cell>
          <cell r="AH325">
            <v>6020.85570580789</v>
          </cell>
          <cell r="AI325">
            <v>6258.31293067105</v>
          </cell>
          <cell r="AJ325">
            <v>6543.49006459388</v>
          </cell>
          <cell r="AK325">
            <v>7295.91337316839</v>
          </cell>
          <cell r="AL325">
            <v>6995.45117988875</v>
          </cell>
          <cell r="AM325">
            <v>7390.49059649938</v>
          </cell>
          <cell r="AN325">
            <v>8286.55610017706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5">
          <cell r="BX325">
            <v>4.05102448730658</v>
          </cell>
          <cell r="BY325">
            <v>4.10602813286565</v>
          </cell>
          <cell r="BZ325">
            <v>4.24457792981522</v>
          </cell>
          <cell r="CA325">
            <v>3.47555128321434</v>
          </cell>
          <cell r="CB325">
            <v>3.30411406017772</v>
          </cell>
          <cell r="CC325">
            <v>3.71963724497453</v>
          </cell>
          <cell r="CD325">
            <v>3.65654292271881</v>
          </cell>
          <cell r="CE325">
            <v>4.05346521306487</v>
          </cell>
          <cell r="CF325">
            <v>3.41111948471197</v>
          </cell>
          <cell r="CG325">
            <v>3.5246693982351</v>
          </cell>
          <cell r="CH325">
            <v>3.63494775611717</v>
          </cell>
          <cell r="CI325">
            <v>4.10564962285712</v>
          </cell>
          <cell r="CJ325">
            <v>3.85827739971319</v>
          </cell>
          <cell r="CK325">
            <v>4.21907730002838</v>
          </cell>
          <cell r="CL325">
            <v>4.76390500354915</v>
          </cell>
          <cell r="CM325">
            <v>4.81678357519053</v>
          </cell>
          <cell r="CN325">
            <v>4.86445068556841</v>
          </cell>
          <cell r="CO325">
            <v>4.82183033653597</v>
          </cell>
          <cell r="CP325">
            <v>4.9647535630341</v>
          </cell>
          <cell r="CQ325">
            <v>4.95023409791259</v>
          </cell>
          <cell r="CR325">
            <v>4.85889801382847</v>
          </cell>
          <cell r="CS325">
            <v>4.95030619079682</v>
          </cell>
          <cell r="CT325">
            <v>4.88862771684295</v>
          </cell>
          <cell r="CU325">
            <v>4.83580102026183</v>
          </cell>
          <cell r="CV325">
            <v>4.8645875361649</v>
          </cell>
          <cell r="CW325">
            <v>4.93194709877568</v>
          </cell>
          <cell r="CX325">
            <v>4.86860925755154</v>
          </cell>
          <cell r="CY325">
            <v>4.96740324382918</v>
          </cell>
          <cell r="CZ325">
            <v>4.7991345032545</v>
          </cell>
          <cell r="DA325">
            <v>4.76560582300209</v>
          </cell>
        </row>
        <row r="326">
          <cell r="A326">
            <v>7454.74125753048</v>
          </cell>
          <cell r="B326">
            <v>4996.89511203653</v>
          </cell>
          <cell r="C326">
            <v>4796.70668350813</v>
          </cell>
          <cell r="D326">
            <v>4028.53343331511</v>
          </cell>
          <cell r="E326">
            <v>4262.00187090592</v>
          </cell>
          <cell r="F326">
            <v>5664.85005488097</v>
          </cell>
          <cell r="G326">
            <v>6626.11085016471</v>
          </cell>
          <cell r="H326">
            <v>5727.27802195624</v>
          </cell>
          <cell r="I326">
            <v>7094.62818863266</v>
          </cell>
          <cell r="J326">
            <v>7376.29464756287</v>
          </cell>
          <cell r="K326">
            <v>7497.39707276241</v>
          </cell>
          <cell r="L326">
            <v>6670.22781841382</v>
          </cell>
          <cell r="M326">
            <v>8107.83432732711</v>
          </cell>
          <cell r="N326">
            <v>6837.91995121144</v>
          </cell>
          <cell r="O326">
            <v>6964.92013996463</v>
          </cell>
        </row>
        <row r="326">
          <cell r="Z326">
            <v>8537.58715363433</v>
          </cell>
          <cell r="AA326">
            <v>5722.7241084305</v>
          </cell>
          <cell r="AB326">
            <v>5906.9431285245</v>
          </cell>
          <cell r="AC326">
            <v>4960.96998462874</v>
          </cell>
          <cell r="AD326">
            <v>5248.47657490992</v>
          </cell>
          <cell r="AE326">
            <v>5664.85005488097</v>
          </cell>
          <cell r="AF326">
            <v>6626.11085016471</v>
          </cell>
          <cell r="AG326">
            <v>5727.27802195624</v>
          </cell>
          <cell r="AH326">
            <v>7094.62818863266</v>
          </cell>
          <cell r="AI326">
            <v>7376.29464756287</v>
          </cell>
          <cell r="AJ326">
            <v>7497.39707276241</v>
          </cell>
          <cell r="AK326">
            <v>6670.22781841382</v>
          </cell>
          <cell r="AL326">
            <v>8107.83432732711</v>
          </cell>
          <cell r="AM326">
            <v>6837.91995121144</v>
          </cell>
          <cell r="AN326">
            <v>6964.92013996463</v>
          </cell>
        </row>
        <row r="326"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6">
          <cell r="BX326">
            <v>4.81169901722227</v>
          </cell>
          <cell r="BY326">
            <v>3.19733480796059</v>
          </cell>
          <cell r="BZ326">
            <v>3.27193051065374</v>
          </cell>
          <cell r="CA326">
            <v>2.78579174825095</v>
          </cell>
          <cell r="CB326">
            <v>2.97430652418626</v>
          </cell>
          <cell r="CC326">
            <v>3.17933809922207</v>
          </cell>
          <cell r="CD326">
            <v>3.65866181180742</v>
          </cell>
          <cell r="CE326">
            <v>3.20804437864337</v>
          </cell>
          <cell r="CF326">
            <v>4.06612277433172</v>
          </cell>
          <cell r="CG326">
            <v>4.22580868987929</v>
          </cell>
          <cell r="CH326">
            <v>4.26430309982195</v>
          </cell>
          <cell r="CI326">
            <v>3.66584293055229</v>
          </cell>
          <cell r="CJ326">
            <v>4.58158596882082</v>
          </cell>
          <cell r="CK326">
            <v>3.80683460233296</v>
          </cell>
          <cell r="CL326">
            <v>3.85900749808246</v>
          </cell>
          <cell r="CM326">
            <v>4.86120383928078</v>
          </cell>
          <cell r="CN326">
            <v>4.90367669611724</v>
          </cell>
          <cell r="CO326">
            <v>4.94613372101857</v>
          </cell>
          <cell r="CP326">
            <v>4.87893561913142</v>
          </cell>
          <cell r="CQ326">
            <v>4.83453462497434</v>
          </cell>
          <cell r="CR326">
            <v>4.8815623416892</v>
          </cell>
          <cell r="CS326">
            <v>4.96184924718349</v>
          </cell>
          <cell r="CT326">
            <v>4.89119563537003</v>
          </cell>
          <cell r="CU326">
            <v>4.78031249469534</v>
          </cell>
          <cell r="CV326">
            <v>4.7822861645581</v>
          </cell>
          <cell r="CW326">
            <v>4.81692164396965</v>
          </cell>
          <cell r="CX326">
            <v>4.9851008646528</v>
          </cell>
          <cell r="CY326">
            <v>4.84837453309212</v>
          </cell>
          <cell r="CZ326">
            <v>4.92115608387927</v>
          </cell>
          <cell r="DA326">
            <v>4.94478774547246</v>
          </cell>
        </row>
        <row r="327">
          <cell r="A327">
            <v>5976.25501367174</v>
          </cell>
          <cell r="B327">
            <v>5659.58718554577</v>
          </cell>
          <cell r="C327">
            <v>4438.85781828258</v>
          </cell>
          <cell r="D327">
            <v>5809.27529245466</v>
          </cell>
          <cell r="E327">
            <v>5831.47650954189</v>
          </cell>
          <cell r="F327">
            <v>5529.6612995696</v>
          </cell>
          <cell r="G327">
            <v>6943.0282007268</v>
          </cell>
          <cell r="H327">
            <v>7468.36987323205</v>
          </cell>
          <cell r="I327">
            <v>5412.48515117721</v>
          </cell>
          <cell r="J327">
            <v>6305.04224491335</v>
          </cell>
          <cell r="K327">
            <v>7053.31079068228</v>
          </cell>
          <cell r="L327">
            <v>6578.62541234885</v>
          </cell>
          <cell r="M327">
            <v>8654.94153256706</v>
          </cell>
          <cell r="N327">
            <v>7137.54257447386</v>
          </cell>
          <cell r="O327">
            <v>7464.01234440607</v>
          </cell>
        </row>
        <row r="327">
          <cell r="Z327">
            <v>6844.34191193764</v>
          </cell>
          <cell r="AA327">
            <v>6481.6761817694</v>
          </cell>
          <cell r="AB327">
            <v>5466.26725756456</v>
          </cell>
          <cell r="AC327">
            <v>7153.87890788759</v>
          </cell>
          <cell r="AD327">
            <v>7181.21877571172</v>
          </cell>
          <cell r="AE327">
            <v>5529.6612995696</v>
          </cell>
          <cell r="AF327">
            <v>6943.0282007268</v>
          </cell>
          <cell r="AG327">
            <v>7468.36987323205</v>
          </cell>
          <cell r="AH327">
            <v>5412.48515117721</v>
          </cell>
          <cell r="AI327">
            <v>6305.04224491335</v>
          </cell>
          <cell r="AJ327">
            <v>7053.31079068228</v>
          </cell>
          <cell r="AK327">
            <v>6578.62541234885</v>
          </cell>
          <cell r="AL327">
            <v>8654.94153256706</v>
          </cell>
          <cell r="AM327">
            <v>7137.54257447386</v>
          </cell>
          <cell r="AN327">
            <v>7464.01234440607</v>
          </cell>
        </row>
        <row r="327"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7">
          <cell r="BX327">
            <v>3.90011531157433</v>
          </cell>
          <cell r="BY327">
            <v>3.58952522212881</v>
          </cell>
          <cell r="BZ327">
            <v>3.19012089345591</v>
          </cell>
          <cell r="CA327">
            <v>4.05983297214607</v>
          </cell>
          <cell r="CB327">
            <v>4.07436356530837</v>
          </cell>
          <cell r="CC327">
            <v>3.11943098654878</v>
          </cell>
          <cell r="CD327">
            <v>3.86185731295212</v>
          </cell>
          <cell r="CE327">
            <v>4.14472557576498</v>
          </cell>
          <cell r="CF327">
            <v>3.05221203211966</v>
          </cell>
          <cell r="CG327">
            <v>3.57835761314944</v>
          </cell>
          <cell r="CH327">
            <v>4.02679676109582</v>
          </cell>
          <cell r="CI327">
            <v>3.76506566500519</v>
          </cell>
          <cell r="CJ327">
            <v>4.99940255346099</v>
          </cell>
          <cell r="CK327">
            <v>4.17797455621879</v>
          </cell>
          <cell r="CL327">
            <v>4.28413280698767</v>
          </cell>
          <cell r="CM327">
            <v>4.80796596472225</v>
          </cell>
          <cell r="CN327">
            <v>4.94717708817851</v>
          </cell>
          <cell r="CO327">
            <v>4.69451634544019</v>
          </cell>
          <cell r="CP327">
            <v>4.82770310386127</v>
          </cell>
          <cell r="CQ327">
            <v>4.82886999966637</v>
          </cell>
          <cell r="CR327">
            <v>4.8565770649997</v>
          </cell>
          <cell r="CS327">
            <v>4.92560794690351</v>
          </cell>
          <cell r="CT327">
            <v>4.93670496390993</v>
          </cell>
          <cell r="CU327">
            <v>4.85835396936148</v>
          </cell>
          <cell r="CV327">
            <v>4.82737898491504</v>
          </cell>
          <cell r="CW327">
            <v>4.79888613680505</v>
          </cell>
          <cell r="CX327">
            <v>4.78706956806405</v>
          </cell>
          <cell r="CY327">
            <v>4.7430004543163</v>
          </cell>
          <cell r="CZ327">
            <v>4.68047636475794</v>
          </cell>
          <cell r="DA327">
            <v>4.77327613547126</v>
          </cell>
        </row>
        <row r="328">
          <cell r="A328">
            <v>6749.41362089166</v>
          </cell>
          <cell r="B328">
            <v>4580.55078071467</v>
          </cell>
          <cell r="C328">
            <v>4932.78067526</v>
          </cell>
          <cell r="D328">
            <v>5301.73453846985</v>
          </cell>
          <cell r="E328">
            <v>5033.55425795017</v>
          </cell>
          <cell r="F328">
            <v>5540.57549303714</v>
          </cell>
          <cell r="G328">
            <v>6673.5536725512</v>
          </cell>
          <cell r="H328">
            <v>6647.7822311263</v>
          </cell>
          <cell r="I328">
            <v>6621.48562807449</v>
          </cell>
          <cell r="J328">
            <v>6681.98423439682</v>
          </cell>
          <cell r="K328">
            <v>7897.44649435946</v>
          </cell>
          <cell r="L328">
            <v>7486.17748213303</v>
          </cell>
          <cell r="M328">
            <v>7061.90364968011</v>
          </cell>
          <cell r="N328">
            <v>7769.41210168676</v>
          </cell>
          <cell r="O328">
            <v>7759.78663814344</v>
          </cell>
        </row>
        <row r="328">
          <cell r="Z328">
            <v>7729.8064458079</v>
          </cell>
          <cell r="AA328">
            <v>5245.90326491816</v>
          </cell>
          <cell r="AB328">
            <v>6074.51254303824</v>
          </cell>
          <cell r="AC328">
            <v>6528.8637533224</v>
          </cell>
          <cell r="AD328">
            <v>6198.61098413224</v>
          </cell>
          <cell r="AE328">
            <v>5540.57549303714</v>
          </cell>
          <cell r="AF328">
            <v>6673.5536725512</v>
          </cell>
          <cell r="AG328">
            <v>6647.7822311263</v>
          </cell>
          <cell r="AH328">
            <v>6621.48562807449</v>
          </cell>
          <cell r="AI328">
            <v>6681.98423439682</v>
          </cell>
          <cell r="AJ328">
            <v>7897.44649435946</v>
          </cell>
          <cell r="AK328">
            <v>7486.17748213303</v>
          </cell>
          <cell r="AL328">
            <v>7061.90364968011</v>
          </cell>
          <cell r="AM328">
            <v>7769.41210168676</v>
          </cell>
          <cell r="AN328">
            <v>7759.78663814344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8">
          <cell r="BX328">
            <v>4.34845889141112</v>
          </cell>
          <cell r="BY328">
            <v>2.99618219378267</v>
          </cell>
          <cell r="BZ328">
            <v>3.47298984467173</v>
          </cell>
          <cell r="CA328">
            <v>3.64200988335202</v>
          </cell>
          <cell r="CB328">
            <v>3.46457924983188</v>
          </cell>
          <cell r="CC328">
            <v>3.22673766153561</v>
          </cell>
          <cell r="CD328">
            <v>3.74056006832366</v>
          </cell>
          <cell r="CE328">
            <v>3.77432556027809</v>
          </cell>
          <cell r="CF328">
            <v>3.70337066230636</v>
          </cell>
          <cell r="CG328">
            <v>3.85893307833863</v>
          </cell>
          <cell r="CH328">
            <v>4.58195201443612</v>
          </cell>
          <cell r="CI328">
            <v>4.26526259885376</v>
          </cell>
          <cell r="CJ328">
            <v>4.08641230349664</v>
          </cell>
          <cell r="CK328">
            <v>4.23015290026183</v>
          </cell>
          <cell r="CL328">
            <v>4.27156370892352</v>
          </cell>
          <cell r="CM328">
            <v>4.87012811553812</v>
          </cell>
          <cell r="CN328">
            <v>4.79688376158445</v>
          </cell>
          <cell r="CO328">
            <v>4.79198064556564</v>
          </cell>
          <cell r="CP328">
            <v>4.91138094821557</v>
          </cell>
          <cell r="CQ328">
            <v>4.90174841512478</v>
          </cell>
          <cell r="CR328">
            <v>4.70433622974148</v>
          </cell>
          <cell r="CS328">
            <v>4.8879601872334</v>
          </cell>
          <cell r="CT328">
            <v>4.82552490828158</v>
          </cell>
          <cell r="CU328">
            <v>4.89852574032511</v>
          </cell>
          <cell r="CV328">
            <v>4.74400715171683</v>
          </cell>
          <cell r="CW328">
            <v>4.72218819455197</v>
          </cell>
          <cell r="CX328">
            <v>4.80863131358594</v>
          </cell>
          <cell r="CY328">
            <v>4.73463757326812</v>
          </cell>
          <cell r="CZ328">
            <v>5.03198372598989</v>
          </cell>
          <cell r="DA328">
            <v>4.97702735304133</v>
          </cell>
        </row>
        <row r="329">
          <cell r="A329">
            <v>7018.93380420118</v>
          </cell>
          <cell r="B329">
            <v>5753.00449359715</v>
          </cell>
          <cell r="C329">
            <v>4270.53244522784</v>
          </cell>
          <cell r="D329">
            <v>4451.65451957561</v>
          </cell>
          <cell r="E329">
            <v>5430.19701646672</v>
          </cell>
          <cell r="F329">
            <v>6466.70203158006</v>
          </cell>
          <cell r="G329">
            <v>6053.85845510166</v>
          </cell>
          <cell r="H329">
            <v>7655.94535031799</v>
          </cell>
          <cell r="I329">
            <v>7422.34886791864</v>
          </cell>
          <cell r="J329">
            <v>6974.60743749871</v>
          </cell>
          <cell r="K329">
            <v>7155.22202023252</v>
          </cell>
          <cell r="L329">
            <v>7774.6501738766</v>
          </cell>
          <cell r="M329">
            <v>7152.08100911506</v>
          </cell>
          <cell r="N329">
            <v>7382.12206727964</v>
          </cell>
          <cell r="O329">
            <v>7128.53599097415</v>
          </cell>
        </row>
        <row r="329">
          <cell r="Z329">
            <v>8038.47605286423</v>
          </cell>
          <cell r="AA329">
            <v>6588.6629143191</v>
          </cell>
          <cell r="AB329">
            <v>5258.98161945361</v>
          </cell>
          <cell r="AC329">
            <v>5482.02585857105</v>
          </cell>
          <cell r="AD329">
            <v>6687.05990783936</v>
          </cell>
          <cell r="AE329">
            <v>6466.70203158006</v>
          </cell>
          <cell r="AF329">
            <v>6053.85845510166</v>
          </cell>
          <cell r="AG329">
            <v>7655.94535031799</v>
          </cell>
          <cell r="AH329">
            <v>7422.34886791864</v>
          </cell>
          <cell r="AI329">
            <v>6974.60743749871</v>
          </cell>
          <cell r="AJ329">
            <v>7155.22202023252</v>
          </cell>
          <cell r="AK329">
            <v>7774.6501738766</v>
          </cell>
          <cell r="AL329">
            <v>7152.08100911506</v>
          </cell>
          <cell r="AM329">
            <v>7382.12206727964</v>
          </cell>
          <cell r="AN329">
            <v>7128.53599097415</v>
          </cell>
        </row>
        <row r="329"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29">
          <cell r="BX329">
            <v>4.48180949075222</v>
          </cell>
          <cell r="BY329">
            <v>3.75305382167961</v>
          </cell>
          <cell r="BZ329">
            <v>2.90256340229675</v>
          </cell>
          <cell r="CA329">
            <v>3.13118302680328</v>
          </cell>
          <cell r="CB329">
            <v>3.78316747846289</v>
          </cell>
          <cell r="CC329">
            <v>3.61574463150419</v>
          </cell>
          <cell r="CD329">
            <v>3.38231950630301</v>
          </cell>
          <cell r="CE329">
            <v>4.25872395378285</v>
          </cell>
          <cell r="CF329">
            <v>4.14051903351829</v>
          </cell>
          <cell r="CG329">
            <v>3.78417182395316</v>
          </cell>
          <cell r="CH329">
            <v>4.0908637959754</v>
          </cell>
          <cell r="CI329">
            <v>4.41491032562498</v>
          </cell>
          <cell r="CJ329">
            <v>3.86720848214709</v>
          </cell>
          <cell r="CK329">
            <v>4.17933298377264</v>
          </cell>
          <cell r="CL329">
            <v>4.10151461372988</v>
          </cell>
          <cell r="CM329">
            <v>4.91391303179766</v>
          </cell>
          <cell r="CN329">
            <v>4.80971820010528</v>
          </cell>
          <cell r="CO329">
            <v>4.96394628590021</v>
          </cell>
          <cell r="CP329">
            <v>4.79666911803796</v>
          </cell>
          <cell r="CQ329">
            <v>4.84269125820356</v>
          </cell>
          <cell r="CR329">
            <v>4.89995662663051</v>
          </cell>
          <cell r="CS329">
            <v>4.90370987859452</v>
          </cell>
          <cell r="CT329">
            <v>4.92522947442176</v>
          </cell>
          <cell r="CU329">
            <v>4.9112689045122</v>
          </cell>
          <cell r="CV329">
            <v>5.0495892936045</v>
          </cell>
          <cell r="CW329">
            <v>4.7919825685526</v>
          </cell>
          <cell r="CX329">
            <v>4.82465324644234</v>
          </cell>
          <cell r="CY329">
            <v>5.06689581934489</v>
          </cell>
          <cell r="CZ329">
            <v>4.83928704500899</v>
          </cell>
          <cell r="DA329">
            <v>4.76171303311519</v>
          </cell>
        </row>
        <row r="330">
          <cell r="A330">
            <v>6091.8732939099</v>
          </cell>
          <cell r="B330">
            <v>6005.23699555376</v>
          </cell>
          <cell r="C330">
            <v>5409.38760506733</v>
          </cell>
          <cell r="D330">
            <v>5810.87610914203</v>
          </cell>
          <cell r="E330">
            <v>5067.95432283881</v>
          </cell>
          <cell r="F330">
            <v>6905.3385240134</v>
          </cell>
          <cell r="G330">
            <v>7007.08532427086</v>
          </cell>
          <cell r="H330">
            <v>6053.59462576974</v>
          </cell>
          <cell r="I330">
            <v>7735.13986103694</v>
          </cell>
          <cell r="J330">
            <v>6212.3417596867</v>
          </cell>
          <cell r="K330">
            <v>6794.3566962441</v>
          </cell>
          <cell r="L330">
            <v>8376.47812639028</v>
          </cell>
          <cell r="M330">
            <v>8055.63939400254</v>
          </cell>
          <cell r="N330">
            <v>7004.14086602481</v>
          </cell>
          <cell r="O330">
            <v>6809.6148832284</v>
          </cell>
        </row>
        <row r="330">
          <cell r="Z330">
            <v>6976.75444109008</v>
          </cell>
          <cell r="AA330">
            <v>6877.53370057991</v>
          </cell>
          <cell r="AB330">
            <v>6661.43399035375</v>
          </cell>
          <cell r="AC330">
            <v>7155.85024650706</v>
          </cell>
          <cell r="AD330">
            <v>6240.97322145922</v>
          </cell>
          <cell r="AE330">
            <v>6905.3385240134</v>
          </cell>
          <cell r="AF330">
            <v>7007.08532427086</v>
          </cell>
          <cell r="AG330">
            <v>6053.59462576974</v>
          </cell>
          <cell r="AH330">
            <v>7735.13986103694</v>
          </cell>
          <cell r="AI330">
            <v>6212.3417596867</v>
          </cell>
          <cell r="AJ330">
            <v>6794.3566962441</v>
          </cell>
          <cell r="AK330">
            <v>8376.47812639028</v>
          </cell>
          <cell r="AL330">
            <v>8055.63939400254</v>
          </cell>
          <cell r="AM330">
            <v>7004.14086602481</v>
          </cell>
          <cell r="AN330">
            <v>6809.6148832284</v>
          </cell>
        </row>
        <row r="330"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0">
          <cell r="BX330">
            <v>3.94453484695949</v>
          </cell>
          <cell r="BY330">
            <v>3.98849903356868</v>
          </cell>
          <cell r="BZ330">
            <v>3.82116570652892</v>
          </cell>
          <cell r="CA330">
            <v>3.90893269265564</v>
          </cell>
          <cell r="CB330">
            <v>3.48034634571541</v>
          </cell>
          <cell r="CC330">
            <v>3.92211840011176</v>
          </cell>
          <cell r="CD330">
            <v>3.90468444284735</v>
          </cell>
          <cell r="CE330">
            <v>3.47817205148618</v>
          </cell>
          <cell r="CF330">
            <v>4.36627570266997</v>
          </cell>
          <cell r="CG330">
            <v>3.50776856891132</v>
          </cell>
          <cell r="CH330">
            <v>3.81157718343622</v>
          </cell>
          <cell r="CI330">
            <v>4.66434946169024</v>
          </cell>
          <cell r="CJ330">
            <v>4.61814907486757</v>
          </cell>
          <cell r="CK330">
            <v>4.02825219262792</v>
          </cell>
          <cell r="CL330">
            <v>3.87395374411816</v>
          </cell>
          <cell r="CM330">
            <v>4.84579208211269</v>
          </cell>
          <cell r="CN330">
            <v>4.72422280291274</v>
          </cell>
          <cell r="CO330">
            <v>4.77616138237025</v>
          </cell>
          <cell r="CP330">
            <v>5.01545324772354</v>
          </cell>
          <cell r="CQ330">
            <v>4.91288942899918</v>
          </cell>
          <cell r="CR330">
            <v>4.82360136850774</v>
          </cell>
          <cell r="CS330">
            <v>4.91652893341086</v>
          </cell>
          <cell r="CT330">
            <v>4.76836410333609</v>
          </cell>
          <cell r="CU330">
            <v>4.85360189002311</v>
          </cell>
          <cell r="CV330">
            <v>4.85212010876274</v>
          </cell>
          <cell r="CW330">
            <v>4.88372004140797</v>
          </cell>
          <cell r="CX330">
            <v>4.92014059608627</v>
          </cell>
          <cell r="CY330">
            <v>4.77902392436483</v>
          </cell>
          <cell r="CZ330">
            <v>4.76371044129844</v>
          </cell>
          <cell r="DA330">
            <v>4.81587555361465</v>
          </cell>
        </row>
        <row r="331">
          <cell r="A331">
            <v>6567.2648322912</v>
          </cell>
          <cell r="B331">
            <v>6479.08265281007</v>
          </cell>
          <cell r="C331">
            <v>5595.50299998622</v>
          </cell>
          <cell r="D331">
            <v>4463.04469177576</v>
          </cell>
          <cell r="E331">
            <v>4252.59252799019</v>
          </cell>
          <cell r="F331">
            <v>6186.96311520868</v>
          </cell>
          <cell r="G331">
            <v>7022.72036331086</v>
          </cell>
          <cell r="H331">
            <v>6102.65855207086</v>
          </cell>
          <cell r="I331">
            <v>6272.20609097197</v>
          </cell>
          <cell r="J331">
            <v>7218.27889612944</v>
          </cell>
          <cell r="K331">
            <v>6804.0003515107</v>
          </cell>
          <cell r="L331">
            <v>7610.4241471619</v>
          </cell>
          <cell r="M331">
            <v>7357.07298118461</v>
          </cell>
          <cell r="N331">
            <v>7364.81891758474</v>
          </cell>
          <cell r="O331">
            <v>6123.91648497852</v>
          </cell>
        </row>
        <row r="331">
          <cell r="Z331">
            <v>7521.19945277049</v>
          </cell>
          <cell r="AA331">
            <v>7420.20828262665</v>
          </cell>
          <cell r="AB331">
            <v>6890.62729435723</v>
          </cell>
          <cell r="AC331">
            <v>5496.05237798316</v>
          </cell>
          <cell r="AD331">
            <v>5236.88936369455</v>
          </cell>
          <cell r="AE331">
            <v>6186.96311520868</v>
          </cell>
          <cell r="AF331">
            <v>7022.72036331086</v>
          </cell>
          <cell r="AG331">
            <v>6102.65855207086</v>
          </cell>
          <cell r="AH331">
            <v>6272.20609097197</v>
          </cell>
          <cell r="AI331">
            <v>7218.27889612944</v>
          </cell>
          <cell r="AJ331">
            <v>6804.0003515107</v>
          </cell>
          <cell r="AK331">
            <v>7610.4241471619</v>
          </cell>
          <cell r="AL331">
            <v>7357.07298118461</v>
          </cell>
          <cell r="AM331">
            <v>7364.81891758474</v>
          </cell>
          <cell r="AN331">
            <v>6123.91648497852</v>
          </cell>
        </row>
        <row r="331"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1">
          <cell r="BX331">
            <v>4.30086734750893</v>
          </cell>
          <cell r="BY331">
            <v>4.14022914213626</v>
          </cell>
          <cell r="BZ331">
            <v>3.77509477877787</v>
          </cell>
          <cell r="CA331">
            <v>3.10354291152318</v>
          </cell>
          <cell r="CB331">
            <v>2.90394996663426</v>
          </cell>
          <cell r="CC331">
            <v>3.55587661201801</v>
          </cell>
          <cell r="CD331">
            <v>3.88667845337829</v>
          </cell>
          <cell r="CE331">
            <v>3.4785353760414</v>
          </cell>
          <cell r="CF331">
            <v>3.55828019340051</v>
          </cell>
          <cell r="CG331">
            <v>3.92636814933953</v>
          </cell>
          <cell r="CH331">
            <v>3.85628892381625</v>
          </cell>
          <cell r="CI331">
            <v>4.18309064212045</v>
          </cell>
          <cell r="CJ331">
            <v>4.05496183001754</v>
          </cell>
          <cell r="CK331">
            <v>4.10928802279627</v>
          </cell>
          <cell r="CL331">
            <v>3.40047328846481</v>
          </cell>
          <cell r="CM331">
            <v>4.7911326328017</v>
          </cell>
          <cell r="CN331">
            <v>4.91019628689717</v>
          </cell>
          <cell r="CO331">
            <v>5.00078330471906</v>
          </cell>
          <cell r="CP331">
            <v>4.85177043693878</v>
          </cell>
          <cell r="CQ331">
            <v>4.94073322790167</v>
          </cell>
          <cell r="CR331">
            <v>4.76692127617565</v>
          </cell>
          <cell r="CS331">
            <v>4.95032712206277</v>
          </cell>
          <cell r="CT331">
            <v>4.80650925288391</v>
          </cell>
          <cell r="CU331">
            <v>4.8293347748462</v>
          </cell>
          <cell r="CV331">
            <v>5.03674281487456</v>
          </cell>
          <cell r="CW331">
            <v>4.83394715015452</v>
          </cell>
          <cell r="CX331">
            <v>4.98446696458452</v>
          </cell>
          <cell r="CY331">
            <v>4.97079015215428</v>
          </cell>
          <cell r="CZ331">
            <v>4.91023894252228</v>
          </cell>
          <cell r="DA331">
            <v>4.9339759381193</v>
          </cell>
        </row>
        <row r="332">
          <cell r="A332">
            <v>5993.19969224772</v>
          </cell>
          <cell r="B332">
            <v>5774.6575380793</v>
          </cell>
          <cell r="C332">
            <v>5233.41147023757</v>
          </cell>
          <cell r="D332">
            <v>4883.12713626683</v>
          </cell>
          <cell r="E332">
            <v>4826.28248625302</v>
          </cell>
          <cell r="F332">
            <v>6628.01697865369</v>
          </cell>
          <cell r="G332">
            <v>5232.68889436218</v>
          </cell>
          <cell r="H332">
            <v>6786.68019135823</v>
          </cell>
          <cell r="I332">
            <v>6959.76888561264</v>
          </cell>
          <cell r="J332">
            <v>6224.33956500189</v>
          </cell>
          <cell r="K332">
            <v>7422.4682966378</v>
          </cell>
          <cell r="L332">
            <v>6834.85345165545</v>
          </cell>
          <cell r="M332">
            <v>6982.86875525932</v>
          </cell>
          <cell r="N332">
            <v>7086.96861031039</v>
          </cell>
          <cell r="O332">
            <v>6922.46973198007</v>
          </cell>
        </row>
        <row r="332">
          <cell r="Z332">
            <v>6863.74790674486</v>
          </cell>
          <cell r="AA332">
            <v>6613.46119343054</v>
          </cell>
          <cell r="AB332">
            <v>6444.72675995526</v>
          </cell>
          <cell r="AC332">
            <v>6013.36629201333</v>
          </cell>
          <cell r="AD332">
            <v>5943.36448932924</v>
          </cell>
          <cell r="AE332">
            <v>6628.01697865369</v>
          </cell>
          <cell r="AF332">
            <v>5232.68889436218</v>
          </cell>
          <cell r="AG332">
            <v>6786.68019135823</v>
          </cell>
          <cell r="AH332">
            <v>6959.76888561264</v>
          </cell>
          <cell r="AI332">
            <v>6224.33956500189</v>
          </cell>
          <cell r="AJ332">
            <v>7422.4682966378</v>
          </cell>
          <cell r="AK332">
            <v>6834.85345165545</v>
          </cell>
          <cell r="AL332">
            <v>6982.86875525932</v>
          </cell>
          <cell r="AM332">
            <v>7086.96861031039</v>
          </cell>
          <cell r="AN332">
            <v>6922.46973198007</v>
          </cell>
        </row>
        <row r="332"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2">
          <cell r="BX332">
            <v>3.77298297686234</v>
          </cell>
          <cell r="BY332">
            <v>3.66970035818354</v>
          </cell>
          <cell r="BZ332">
            <v>3.70838561923047</v>
          </cell>
          <cell r="CA332">
            <v>3.35234297999089</v>
          </cell>
          <cell r="CB332">
            <v>3.36578047857594</v>
          </cell>
          <cell r="CC332">
            <v>3.82164130006604</v>
          </cell>
          <cell r="CD332">
            <v>3.0332558379431</v>
          </cell>
          <cell r="CE332">
            <v>3.79017760944682</v>
          </cell>
          <cell r="CF332">
            <v>3.87172186891805</v>
          </cell>
          <cell r="CG332">
            <v>3.53423037455953</v>
          </cell>
          <cell r="CH332">
            <v>4.16716899121008</v>
          </cell>
          <cell r="CI332">
            <v>3.79352017039478</v>
          </cell>
          <cell r="CJ332">
            <v>4.02114926584315</v>
          </cell>
          <cell r="CK332">
            <v>4.03068582499897</v>
          </cell>
          <cell r="CL332">
            <v>3.82237398174342</v>
          </cell>
          <cell r="CM332">
            <v>4.98406404187931</v>
          </cell>
          <cell r="CN332">
            <v>4.93747990143592</v>
          </cell>
          <cell r="CO332">
            <v>4.76131326584558</v>
          </cell>
          <cell r="CP332">
            <v>4.91446616316899</v>
          </cell>
          <cell r="CQ332">
            <v>4.83786464547247</v>
          </cell>
          <cell r="CR332">
            <v>4.75161042092952</v>
          </cell>
          <cell r="CS332">
            <v>4.72631875551857</v>
          </cell>
          <cell r="CT332">
            <v>4.90574486893224</v>
          </cell>
          <cell r="CU332">
            <v>4.92490437230479</v>
          </cell>
          <cell r="CV332">
            <v>4.82509154817604</v>
          </cell>
          <cell r="CW332">
            <v>4.87993878403393</v>
          </cell>
          <cell r="CX332">
            <v>4.93621361000902</v>
          </cell>
          <cell r="CY332">
            <v>4.75763171419395</v>
          </cell>
          <cell r="CZ332">
            <v>4.81713365913845</v>
          </cell>
          <cell r="DA332">
            <v>4.96175167295512</v>
          </cell>
        </row>
        <row r="333">
          <cell r="A333">
            <v>6122.49015244747</v>
          </cell>
          <cell r="B333">
            <v>5673.04774979064</v>
          </cell>
          <cell r="C333">
            <v>4456.45497599345</v>
          </cell>
          <cell r="D333">
            <v>4448.17976635339</v>
          </cell>
          <cell r="E333">
            <v>4913.46955565792</v>
          </cell>
          <cell r="F333">
            <v>5980.92693629266</v>
          </cell>
          <cell r="G333">
            <v>6513.48721611975</v>
          </cell>
          <cell r="H333">
            <v>5074.59755186109</v>
          </cell>
          <cell r="I333">
            <v>6858.18292166311</v>
          </cell>
          <cell r="J333">
            <v>5739.85488396516</v>
          </cell>
          <cell r="K333">
            <v>6620.94814739791</v>
          </cell>
          <cell r="L333">
            <v>7409.68997615094</v>
          </cell>
          <cell r="M333">
            <v>6810.64334478539</v>
          </cell>
          <cell r="N333">
            <v>6865.21165384542</v>
          </cell>
          <cell r="O333">
            <v>7774.89816858673</v>
          </cell>
        </row>
        <row r="333">
          <cell r="Z333">
            <v>7011.81858203138</v>
          </cell>
          <cell r="AA333">
            <v>6497.09197373423</v>
          </cell>
          <cell r="AB333">
            <v>5487.93741934017</v>
          </cell>
          <cell r="AC333">
            <v>5477.74684569335</v>
          </cell>
          <cell r="AD333">
            <v>6050.73170906942</v>
          </cell>
          <cell r="AE333">
            <v>5980.92693629266</v>
          </cell>
          <cell r="AF333">
            <v>6513.48721611975</v>
          </cell>
          <cell r="AG333">
            <v>5074.59755186109</v>
          </cell>
          <cell r="AH333">
            <v>6858.18292166311</v>
          </cell>
          <cell r="AI333">
            <v>5739.85488396516</v>
          </cell>
          <cell r="AJ333">
            <v>6620.94814739791</v>
          </cell>
          <cell r="AK333">
            <v>7409.68997615094</v>
          </cell>
          <cell r="AL333">
            <v>6810.64334478539</v>
          </cell>
          <cell r="AM333">
            <v>6865.21165384542</v>
          </cell>
          <cell r="AN333">
            <v>7774.89816858673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3">
          <cell r="BX333">
            <v>3.87585513844183</v>
          </cell>
          <cell r="BY333">
            <v>3.65878953140742</v>
          </cell>
          <cell r="BZ333">
            <v>3.03009960357567</v>
          </cell>
          <cell r="CA333">
            <v>3.0595389495736</v>
          </cell>
          <cell r="CB333">
            <v>3.40468611272105</v>
          </cell>
          <cell r="CC333">
            <v>3.33390187611448</v>
          </cell>
          <cell r="CD333">
            <v>3.66051600475887</v>
          </cell>
          <cell r="CE333">
            <v>2.91432469709604</v>
          </cell>
          <cell r="CF333">
            <v>3.76933773576918</v>
          </cell>
          <cell r="CG333">
            <v>3.30778769712523</v>
          </cell>
          <cell r="CH333">
            <v>3.64153189255398</v>
          </cell>
          <cell r="CI333">
            <v>4.21218239020818</v>
          </cell>
          <cell r="CJ333">
            <v>3.71670892739657</v>
          </cell>
          <cell r="CK333">
            <v>3.87271451162773</v>
          </cell>
          <cell r="CL333">
            <v>4.38984125211846</v>
          </cell>
          <cell r="CM333">
            <v>4.95644475409937</v>
          </cell>
          <cell r="CN333">
            <v>4.8650658448742</v>
          </cell>
          <cell r="CO333">
            <v>4.96202995002245</v>
          </cell>
          <cell r="CP333">
            <v>4.90515919293359</v>
          </cell>
          <cell r="CQ333">
            <v>4.86897957676536</v>
          </cell>
          <cell r="CR333">
            <v>4.91499204362296</v>
          </cell>
          <cell r="CS333">
            <v>4.87504232515933</v>
          </cell>
          <cell r="CT333">
            <v>4.77057584052107</v>
          </cell>
          <cell r="CU333">
            <v>4.98483913309974</v>
          </cell>
          <cell r="CV333">
            <v>4.75412307529581</v>
          </cell>
          <cell r="CW333">
            <v>4.98130580774663</v>
          </cell>
          <cell r="CX333">
            <v>4.81947802872847</v>
          </cell>
          <cell r="CY333">
            <v>5.02038152557153</v>
          </cell>
          <cell r="CZ333">
            <v>4.85674815304829</v>
          </cell>
          <cell r="DA333">
            <v>4.8523601764781</v>
          </cell>
        </row>
        <row r="334">
          <cell r="A334">
            <v>6312.41203774904</v>
          </cell>
          <cell r="B334">
            <v>5392.03281547826</v>
          </cell>
          <cell r="C334">
            <v>4767.83472370459</v>
          </cell>
          <cell r="D334">
            <v>4571.38184100031</v>
          </cell>
          <cell r="E334">
            <v>4457.82420527032</v>
          </cell>
          <cell r="F334">
            <v>6397.10234817951</v>
          </cell>
          <cell r="G334">
            <v>6878.55694758707</v>
          </cell>
          <cell r="H334">
            <v>6058.12928888535</v>
          </cell>
          <cell r="I334">
            <v>7053.98604484159</v>
          </cell>
          <cell r="J334">
            <v>6496.95380015785</v>
          </cell>
          <cell r="K334">
            <v>5933.77991409106</v>
          </cell>
          <cell r="L334">
            <v>6898.77734364962</v>
          </cell>
          <cell r="M334">
            <v>6741.80990853957</v>
          </cell>
          <cell r="N334">
            <v>6916.2495013636</v>
          </cell>
          <cell r="O334">
            <v>7934.97122082166</v>
          </cell>
        </row>
        <row r="334">
          <cell r="Z334">
            <v>7229.32776070432</v>
          </cell>
          <cell r="AA334">
            <v>6175.25793412336</v>
          </cell>
          <cell r="AB334">
            <v>5871.38852078605</v>
          </cell>
          <cell r="AC334">
            <v>5629.46503408242</v>
          </cell>
          <cell r="AD334">
            <v>5489.62356777534</v>
          </cell>
          <cell r="AE334">
            <v>6397.10234817951</v>
          </cell>
          <cell r="AF334">
            <v>6878.55694758707</v>
          </cell>
          <cell r="AG334">
            <v>6058.12928888535</v>
          </cell>
          <cell r="AH334">
            <v>7053.98604484159</v>
          </cell>
          <cell r="AI334">
            <v>6496.95380015785</v>
          </cell>
          <cell r="AJ334">
            <v>5933.77991409106</v>
          </cell>
          <cell r="AK334">
            <v>6898.77734364962</v>
          </cell>
          <cell r="AL334">
            <v>6741.80990853957</v>
          </cell>
          <cell r="AM334">
            <v>6916.2495013636</v>
          </cell>
          <cell r="AN334">
            <v>7934.97122082166</v>
          </cell>
        </row>
        <row r="334"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4">
          <cell r="BX334">
            <v>4.1411325408756</v>
          </cell>
          <cell r="BY334">
            <v>3.52961445919187</v>
          </cell>
          <cell r="BZ334">
            <v>3.22034699970918</v>
          </cell>
          <cell r="CA334">
            <v>3.19500552774841</v>
          </cell>
          <cell r="CB334">
            <v>3.1520225811876</v>
          </cell>
          <cell r="CC334">
            <v>3.73249269995072</v>
          </cell>
          <cell r="CD334">
            <v>3.89265653623395</v>
          </cell>
          <cell r="CE334">
            <v>3.46467778392959</v>
          </cell>
          <cell r="CF334">
            <v>3.90167983074843</v>
          </cell>
          <cell r="CG334">
            <v>3.73659650837522</v>
          </cell>
          <cell r="CH334">
            <v>3.32069077694828</v>
          </cell>
          <cell r="CI334">
            <v>3.78166610449198</v>
          </cell>
          <cell r="CJ334">
            <v>3.73205331079256</v>
          </cell>
          <cell r="CK334">
            <v>3.91263859195915</v>
          </cell>
          <cell r="CL334">
            <v>4.6266439090311</v>
          </cell>
          <cell r="CM334">
            <v>4.78284074008395</v>
          </cell>
          <cell r="CN334">
            <v>4.79330393832385</v>
          </cell>
          <cell r="CO334">
            <v>4.99511262258748</v>
          </cell>
          <cell r="CP334">
            <v>4.82728174967117</v>
          </cell>
          <cell r="CQ334">
            <v>4.77155990538012</v>
          </cell>
          <cell r="CR334">
            <v>4.69560404055524</v>
          </cell>
          <cell r="CS334">
            <v>4.84125977332462</v>
          </cell>
          <cell r="CT334">
            <v>4.79052181045017</v>
          </cell>
          <cell r="CU334">
            <v>4.95324834489108</v>
          </cell>
          <cell r="CV334">
            <v>4.76365949205201</v>
          </cell>
          <cell r="CW334">
            <v>4.89564743105122</v>
          </cell>
          <cell r="CX334">
            <v>4.99799805783078</v>
          </cell>
          <cell r="CY334">
            <v>4.94920906536248</v>
          </cell>
          <cell r="CZ334">
            <v>4.84292845493076</v>
          </cell>
          <cell r="DA334">
            <v>4.69879411681068</v>
          </cell>
        </row>
        <row r="335">
          <cell r="A335">
            <v>5910.8889930526</v>
          </cell>
          <cell r="B335">
            <v>5058.87159378947</v>
          </cell>
          <cell r="C335">
            <v>4803.9736451102</v>
          </cell>
          <cell r="D335">
            <v>4782.77214391024</v>
          </cell>
          <cell r="E335">
            <v>5082.81512275648</v>
          </cell>
          <cell r="F335">
            <v>6109.94065948491</v>
          </cell>
          <cell r="G335">
            <v>5556.00215494013</v>
          </cell>
          <cell r="H335">
            <v>6104.49197765347</v>
          </cell>
          <cell r="I335">
            <v>6452.2201921502</v>
          </cell>
          <cell r="J335">
            <v>6247.04300135906</v>
          </cell>
          <cell r="K335">
            <v>8173.04865405395</v>
          </cell>
          <cell r="L335">
            <v>6812.97302224975</v>
          </cell>
          <cell r="M335">
            <v>7226.08755895073</v>
          </cell>
          <cell r="N335">
            <v>6414.81781364954</v>
          </cell>
          <cell r="O335">
            <v>7312.30052015004</v>
          </cell>
        </row>
        <row r="335">
          <cell r="Z335">
            <v>6769.48108462745</v>
          </cell>
          <cell r="AA335">
            <v>5793.70304601695</v>
          </cell>
          <cell r="AB335">
            <v>5915.8920869939</v>
          </cell>
          <cell r="AC335">
            <v>5889.78332736136</v>
          </cell>
          <cell r="AD335">
            <v>6259.273673363</v>
          </cell>
          <cell r="AE335">
            <v>6109.94065948491</v>
          </cell>
          <cell r="AF335">
            <v>5556.00215494013</v>
          </cell>
          <cell r="AG335">
            <v>6104.49197765347</v>
          </cell>
          <cell r="AH335">
            <v>6452.2201921502</v>
          </cell>
          <cell r="AI335">
            <v>6247.04300135906</v>
          </cell>
          <cell r="AJ335">
            <v>8173.04865405395</v>
          </cell>
          <cell r="AK335">
            <v>6812.97302224975</v>
          </cell>
          <cell r="AL335">
            <v>7226.08755895073</v>
          </cell>
          <cell r="AM335">
            <v>6414.81781364954</v>
          </cell>
          <cell r="AN335">
            <v>7312.30052015004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5">
          <cell r="BX335">
            <v>3.90814175775165</v>
          </cell>
          <cell r="BY335">
            <v>3.20783511740489</v>
          </cell>
          <cell r="BZ335">
            <v>3.25690763948838</v>
          </cell>
          <cell r="CA335">
            <v>3.34246752515137</v>
          </cell>
          <cell r="CB335">
            <v>3.58611402973134</v>
          </cell>
          <cell r="CC335">
            <v>3.40015024585965</v>
          </cell>
          <cell r="CD335">
            <v>3.1694749764044</v>
          </cell>
          <cell r="CE335">
            <v>3.49779507471153</v>
          </cell>
          <cell r="CF335">
            <v>3.57762156083554</v>
          </cell>
          <cell r="CG335">
            <v>3.54000563844033</v>
          </cell>
          <cell r="CH335">
            <v>4.56949830508631</v>
          </cell>
          <cell r="CI335">
            <v>3.91862755660977</v>
          </cell>
          <cell r="CJ335">
            <v>4.15005659214029</v>
          </cell>
          <cell r="CK335">
            <v>3.68976894169311</v>
          </cell>
          <cell r="CL335">
            <v>4.15019660804227</v>
          </cell>
          <cell r="CM335">
            <v>4.74561176874941</v>
          </cell>
          <cell r="CN335">
            <v>4.94824654299085</v>
          </cell>
          <cell r="CO335">
            <v>4.97647625296392</v>
          </cell>
          <cell r="CP335">
            <v>4.82768869294297</v>
          </cell>
          <cell r="CQ335">
            <v>4.78197147478876</v>
          </cell>
          <cell r="CR335">
            <v>4.92318345962132</v>
          </cell>
          <cell r="CS335">
            <v>4.80266410856262</v>
          </cell>
          <cell r="CT335">
            <v>4.78147953152867</v>
          </cell>
          <cell r="CU335">
            <v>4.94108035026589</v>
          </cell>
          <cell r="CV335">
            <v>4.83479069051256</v>
          </cell>
          <cell r="CW335">
            <v>4.9003003449572</v>
          </cell>
          <cell r="CX335">
            <v>4.76332063799443</v>
          </cell>
          <cell r="CY335">
            <v>4.77041691407364</v>
          </cell>
          <cell r="CZ335">
            <v>4.76312842424295</v>
          </cell>
          <cell r="DA335">
            <v>4.82716891445195</v>
          </cell>
        </row>
        <row r="336">
          <cell r="A336">
            <v>5834.4031317667</v>
          </cell>
          <cell r="B336">
            <v>5631.77657080883</v>
          </cell>
          <cell r="C336">
            <v>4470.43061969252</v>
          </cell>
          <cell r="D336">
            <v>5461.79997317667</v>
          </cell>
          <cell r="E336">
            <v>5455.09784429074</v>
          </cell>
          <cell r="F336">
            <v>7618.88109946609</v>
          </cell>
          <cell r="G336">
            <v>6763.64220928893</v>
          </cell>
          <cell r="H336">
            <v>7618.17426201365</v>
          </cell>
          <cell r="I336">
            <v>8526.23882384883</v>
          </cell>
          <cell r="J336">
            <v>6777.10305780836</v>
          </cell>
          <cell r="K336">
            <v>6869.12546116634</v>
          </cell>
          <cell r="L336">
            <v>6467.71973329876</v>
          </cell>
          <cell r="M336">
            <v>6682.728089319</v>
          </cell>
          <cell r="N336">
            <v>7873.53009611724</v>
          </cell>
          <cell r="O336">
            <v>8789.14673550287</v>
          </cell>
        </row>
        <row r="336">
          <cell r="Z336">
            <v>6681.8851930746</v>
          </cell>
          <cell r="AA336">
            <v>6449.82590837824</v>
          </cell>
          <cell r="AB336">
            <v>5505.14783848019</v>
          </cell>
          <cell r="AC336">
            <v>6725.97762374238</v>
          </cell>
          <cell r="AD336">
            <v>6717.72423307638</v>
          </cell>
          <cell r="AE336">
            <v>7618.88109946609</v>
          </cell>
          <cell r="AF336">
            <v>6763.64220928893</v>
          </cell>
          <cell r="AG336">
            <v>7618.17426201365</v>
          </cell>
          <cell r="AH336">
            <v>8526.23882384883</v>
          </cell>
          <cell r="AI336">
            <v>6777.10305780836</v>
          </cell>
          <cell r="AJ336">
            <v>6869.12546116634</v>
          </cell>
          <cell r="AK336">
            <v>6467.71973329876</v>
          </cell>
          <cell r="AL336">
            <v>6682.728089319</v>
          </cell>
          <cell r="AM336">
            <v>7873.53009611724</v>
          </cell>
          <cell r="AN336">
            <v>8789.14673550287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6">
          <cell r="BX336">
            <v>3.83056059085566</v>
          </cell>
          <cell r="BY336">
            <v>3.6393325832976</v>
          </cell>
          <cell r="BZ336">
            <v>3.02363340012095</v>
          </cell>
          <cell r="CA336">
            <v>3.88149409101844</v>
          </cell>
          <cell r="CB336">
            <v>3.77312993776857</v>
          </cell>
          <cell r="CC336">
            <v>4.24172314514744</v>
          </cell>
          <cell r="CD336">
            <v>3.76224819386374</v>
          </cell>
          <cell r="CE336">
            <v>4.33012297076438</v>
          </cell>
          <cell r="CF336">
            <v>4.78393823163828</v>
          </cell>
          <cell r="CG336">
            <v>3.87406914989822</v>
          </cell>
          <cell r="CH336">
            <v>3.81989971604122</v>
          </cell>
          <cell r="CI336">
            <v>3.59393374921237</v>
          </cell>
          <cell r="CJ336">
            <v>3.62345100351624</v>
          </cell>
          <cell r="CK336">
            <v>4.46299626975883</v>
          </cell>
          <cell r="CL336">
            <v>4.98724115422802</v>
          </cell>
          <cell r="CM336">
            <v>4.77907458747639</v>
          </cell>
          <cell r="CN336">
            <v>4.85549355792966</v>
          </cell>
          <cell r="CO336">
            <v>4.98823594723838</v>
          </cell>
          <cell r="CP336">
            <v>4.74748525267587</v>
          </cell>
          <cell r="CQ336">
            <v>4.87783994450008</v>
          </cell>
          <cell r="CR336">
            <v>4.9210299997377</v>
          </cell>
          <cell r="CS336">
            <v>4.92538653643718</v>
          </cell>
          <cell r="CT336">
            <v>4.82011953189456</v>
          </cell>
          <cell r="CU336">
            <v>4.88291388609841</v>
          </cell>
          <cell r="CV336">
            <v>4.79273986070149</v>
          </cell>
          <cell r="CW336">
            <v>4.92670572800229</v>
          </cell>
          <cell r="CX336">
            <v>4.93046932073049</v>
          </cell>
          <cell r="CY336">
            <v>5.05287474911595</v>
          </cell>
          <cell r="CZ336">
            <v>4.83337068372538</v>
          </cell>
          <cell r="DA336">
            <v>4.82829149929049</v>
          </cell>
        </row>
        <row r="337">
          <cell r="A337">
            <v>5745.68642361937</v>
          </cell>
          <cell r="B337">
            <v>4717.69514428217</v>
          </cell>
          <cell r="C337">
            <v>3914.33731685879</v>
          </cell>
          <cell r="D337">
            <v>5362.22326774168</v>
          </cell>
          <cell r="E337">
            <v>4536.98451844496</v>
          </cell>
          <cell r="F337">
            <v>7174.40403110081</v>
          </cell>
          <cell r="G337">
            <v>7783.0087501177</v>
          </cell>
          <cell r="H337">
            <v>6036.4646639755</v>
          </cell>
          <cell r="I337">
            <v>6674.91841169711</v>
          </cell>
          <cell r="J337">
            <v>5662.44149168332</v>
          </cell>
          <cell r="K337">
            <v>6339.47557623608</v>
          </cell>
          <cell r="L337">
            <v>7025.68409732818</v>
          </cell>
          <cell r="M337">
            <v>7056.651030569</v>
          </cell>
          <cell r="N337">
            <v>7069.80286477671</v>
          </cell>
          <cell r="O337">
            <v>7841.65968445033</v>
          </cell>
        </row>
        <row r="337">
          <cell r="Z337">
            <v>6580.28185076863</v>
          </cell>
          <cell r="AA337">
            <v>5402.96867016002</v>
          </cell>
          <cell r="AB337">
            <v>4820.34225608218</v>
          </cell>
          <cell r="AC337">
            <v>6603.35308679653</v>
          </cell>
          <cell r="AD337">
            <v>5587.10617382387</v>
          </cell>
          <cell r="AE337">
            <v>7174.40403110081</v>
          </cell>
          <cell r="AF337">
            <v>7783.0087501177</v>
          </cell>
          <cell r="AG337">
            <v>6036.4646639755</v>
          </cell>
          <cell r="AH337">
            <v>6674.91841169711</v>
          </cell>
          <cell r="AI337">
            <v>5662.44149168332</v>
          </cell>
          <cell r="AJ337">
            <v>6339.47557623608</v>
          </cell>
          <cell r="AK337">
            <v>7025.68409732818</v>
          </cell>
          <cell r="AL337">
            <v>7056.651030569</v>
          </cell>
          <cell r="AM337">
            <v>7069.80286477671</v>
          </cell>
          <cell r="AN337">
            <v>7841.65968445033</v>
          </cell>
        </row>
        <row r="337"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7">
          <cell r="BX337">
            <v>3.62256746480095</v>
          </cell>
          <cell r="BY337">
            <v>3.11829260994513</v>
          </cell>
          <cell r="BZ337">
            <v>2.82530953520761</v>
          </cell>
          <cell r="CA337">
            <v>3.6671155498416</v>
          </cell>
          <cell r="CB337">
            <v>3.13680860654771</v>
          </cell>
          <cell r="CC337">
            <v>3.98497009341365</v>
          </cell>
          <cell r="CD337">
            <v>4.40135568350477</v>
          </cell>
          <cell r="CE337">
            <v>3.40075359501381</v>
          </cell>
          <cell r="CF337">
            <v>3.74794003452861</v>
          </cell>
          <cell r="CG337">
            <v>3.20468085023218</v>
          </cell>
          <cell r="CH337">
            <v>3.56978599907615</v>
          </cell>
          <cell r="CI337">
            <v>4.0416569632269</v>
          </cell>
          <cell r="CJ337">
            <v>3.94982232303943</v>
          </cell>
          <cell r="CK337">
            <v>3.94699664098115</v>
          </cell>
          <cell r="CL337">
            <v>4.32795317399759</v>
          </cell>
          <cell r="CM337">
            <v>4.97662766237846</v>
          </cell>
          <cell r="CN337">
            <v>4.74703812068165</v>
          </cell>
          <cell r="CO337">
            <v>4.67432575984307</v>
          </cell>
          <cell r="CP337">
            <v>4.93340830800163</v>
          </cell>
          <cell r="CQ337">
            <v>4.87984512995322</v>
          </cell>
          <cell r="CR337">
            <v>4.93250915171431</v>
          </cell>
          <cell r="CS337">
            <v>4.84471448741868</v>
          </cell>
          <cell r="CT337">
            <v>4.86311603922317</v>
          </cell>
          <cell r="CU337">
            <v>4.87933305623973</v>
          </cell>
          <cell r="CV337">
            <v>4.84089962726085</v>
          </cell>
          <cell r="CW337">
            <v>4.86539704081929</v>
          </cell>
          <cell r="CX337">
            <v>4.76251442337968</v>
          </cell>
          <cell r="CY337">
            <v>4.89472409478723</v>
          </cell>
          <cell r="CZ337">
            <v>4.90735733496384</v>
          </cell>
          <cell r="DA337">
            <v>4.9640091451443</v>
          </cell>
        </row>
        <row r="338">
          <cell r="A338">
            <v>6166.50100727433</v>
          </cell>
          <cell r="B338">
            <v>5334.52965125157</v>
          </cell>
          <cell r="C338">
            <v>5166.18923004436</v>
          </cell>
          <cell r="D338">
            <v>4398.25587298519</v>
          </cell>
          <cell r="E338">
            <v>4195.03263416804</v>
          </cell>
          <cell r="F338">
            <v>6162.52825959142</v>
          </cell>
          <cell r="G338">
            <v>6390.48711260551</v>
          </cell>
          <cell r="H338">
            <v>6446.89924268186</v>
          </cell>
          <cell r="I338">
            <v>6735.45688877242</v>
          </cell>
          <cell r="J338">
            <v>6095.28972302405</v>
          </cell>
          <cell r="K338">
            <v>5986.62849757735</v>
          </cell>
          <cell r="L338">
            <v>7615.03888725656</v>
          </cell>
          <cell r="M338">
            <v>6759.66174043917</v>
          </cell>
          <cell r="N338">
            <v>6740.87092697771</v>
          </cell>
          <cell r="O338">
            <v>7596.74611155757</v>
          </cell>
        </row>
        <row r="338">
          <cell r="Z338">
            <v>7062.22227758698</v>
          </cell>
          <cell r="AA338">
            <v>6109.40209027377</v>
          </cell>
          <cell r="AB338">
            <v>6361.94539015449</v>
          </cell>
          <cell r="AC338">
            <v>5416.26766459304</v>
          </cell>
          <cell r="AD338">
            <v>5166.00676825457</v>
          </cell>
          <cell r="AE338">
            <v>6162.52825959142</v>
          </cell>
          <cell r="AF338">
            <v>6390.48711260551</v>
          </cell>
          <cell r="AG338">
            <v>6446.89924268186</v>
          </cell>
          <cell r="AH338">
            <v>6735.45688877242</v>
          </cell>
          <cell r="AI338">
            <v>6095.28972302405</v>
          </cell>
          <cell r="AJ338">
            <v>5986.62849757735</v>
          </cell>
          <cell r="AK338">
            <v>7615.03888725656</v>
          </cell>
          <cell r="AL338">
            <v>6759.66174043917</v>
          </cell>
          <cell r="AM338">
            <v>6740.87092697771</v>
          </cell>
          <cell r="AN338">
            <v>7596.74611155757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8">
          <cell r="BX338">
            <v>3.94333179733306</v>
          </cell>
          <cell r="BY338">
            <v>3.49659512227141</v>
          </cell>
          <cell r="BZ338">
            <v>3.54830463252451</v>
          </cell>
          <cell r="CA338">
            <v>3.03109407304463</v>
          </cell>
          <cell r="CB338">
            <v>2.976975457333</v>
          </cell>
          <cell r="CC338">
            <v>3.51998506995064</v>
          </cell>
          <cell r="CD338">
            <v>3.58903377063813</v>
          </cell>
          <cell r="CE338">
            <v>3.58299708605946</v>
          </cell>
          <cell r="CF338">
            <v>3.8001493822811</v>
          </cell>
          <cell r="CG338">
            <v>3.46932394957328</v>
          </cell>
          <cell r="CH338">
            <v>3.34530629551426</v>
          </cell>
          <cell r="CI338">
            <v>4.42493974992523</v>
          </cell>
          <cell r="CJ338">
            <v>3.81245370934627</v>
          </cell>
          <cell r="CK338">
            <v>3.72599877739086</v>
          </cell>
          <cell r="CL338">
            <v>4.23164091061885</v>
          </cell>
          <cell r="CM338">
            <v>4.90665132420648</v>
          </cell>
          <cell r="CN338">
            <v>4.78696770236443</v>
          </cell>
          <cell r="CO338">
            <v>4.91220150900217</v>
          </cell>
          <cell r="CP338">
            <v>4.89562155922478</v>
          </cell>
          <cell r="CQ338">
            <v>4.75430295061189</v>
          </cell>
          <cell r="CR338">
            <v>4.79650871576296</v>
          </cell>
          <cell r="CS338">
            <v>4.87824439362662</v>
          </cell>
          <cell r="CT338">
            <v>4.92959866473362</v>
          </cell>
          <cell r="CU338">
            <v>4.85594240863896</v>
          </cell>
          <cell r="CV338">
            <v>4.81345188325525</v>
          </cell>
          <cell r="CW338">
            <v>4.90290588134306</v>
          </cell>
          <cell r="CX338">
            <v>4.71489362977464</v>
          </cell>
          <cell r="CY338">
            <v>4.85766454325245</v>
          </cell>
          <cell r="CZ338">
            <v>4.95656081210491</v>
          </cell>
          <cell r="DA338">
            <v>4.91842372379358</v>
          </cell>
        </row>
        <row r="339">
          <cell r="A339">
            <v>7418.683240046</v>
          </cell>
          <cell r="B339">
            <v>4384.08483551373</v>
          </cell>
          <cell r="C339">
            <v>4542.59290152693</v>
          </cell>
          <cell r="D339">
            <v>5330.72481228125</v>
          </cell>
          <cell r="E339">
            <v>4975.10624664412</v>
          </cell>
          <cell r="F339">
            <v>6939.54636688233</v>
          </cell>
          <cell r="G339">
            <v>6353.83095995834</v>
          </cell>
          <cell r="H339">
            <v>5219.11289127799</v>
          </cell>
          <cell r="I339">
            <v>5499.01702843138</v>
          </cell>
          <cell r="J339">
            <v>6391.38302617588</v>
          </cell>
          <cell r="K339">
            <v>6714.87624875727</v>
          </cell>
          <cell r="L339">
            <v>7212.64577865874</v>
          </cell>
          <cell r="M339">
            <v>6744.81494981472</v>
          </cell>
          <cell r="N339">
            <v>7329.58688152293</v>
          </cell>
          <cell r="O339">
            <v>8160.19688838478</v>
          </cell>
        </row>
        <row r="339">
          <cell r="Z339">
            <v>8496.29149276212</v>
          </cell>
          <cell r="AA339">
            <v>5020.89946238111</v>
          </cell>
          <cell r="AB339">
            <v>5594.01266239905</v>
          </cell>
          <cell r="AC339">
            <v>6564.56405979997</v>
          </cell>
          <cell r="AD339">
            <v>6126.63470925448</v>
          </cell>
          <cell r="AE339">
            <v>6939.54636688233</v>
          </cell>
          <cell r="AF339">
            <v>6353.83095995834</v>
          </cell>
          <cell r="AG339">
            <v>5219.11289127799</v>
          </cell>
          <cell r="AH339">
            <v>5499.01702843138</v>
          </cell>
          <cell r="AI339">
            <v>6391.38302617588</v>
          </cell>
          <cell r="AJ339">
            <v>6714.87624875727</v>
          </cell>
          <cell r="AK339">
            <v>7212.64577865874</v>
          </cell>
          <cell r="AL339">
            <v>6744.81494981472</v>
          </cell>
          <cell r="AM339">
            <v>7329.58688152293</v>
          </cell>
          <cell r="AN339">
            <v>8160.19688838478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39">
          <cell r="BX339">
            <v>4.70902141715376</v>
          </cell>
          <cell r="BY339">
            <v>2.89373952297212</v>
          </cell>
          <cell r="BZ339">
            <v>3.13967337102967</v>
          </cell>
          <cell r="CA339">
            <v>3.72339139662573</v>
          </cell>
          <cell r="CB339">
            <v>3.38305760264766</v>
          </cell>
          <cell r="CC339">
            <v>3.99162838065357</v>
          </cell>
          <cell r="CD339">
            <v>3.56609304607414</v>
          </cell>
          <cell r="CE339">
            <v>3.05245713953381</v>
          </cell>
          <cell r="CF339">
            <v>3.19130057574039</v>
          </cell>
          <cell r="CG339">
            <v>3.54839370067356</v>
          </cell>
          <cell r="CH339">
            <v>3.83457790941898</v>
          </cell>
          <cell r="CI339">
            <v>3.99934533700864</v>
          </cell>
          <cell r="CJ339">
            <v>3.72814353917601</v>
          </cell>
          <cell r="CK339">
            <v>4.16403415266489</v>
          </cell>
          <cell r="CL339">
            <v>4.65448448802193</v>
          </cell>
          <cell r="CM339">
            <v>4.94317372485933</v>
          </cell>
          <cell r="CN339">
            <v>4.75367213559773</v>
          </cell>
          <cell r="CO339">
            <v>4.88141926806172</v>
          </cell>
          <cell r="CP339">
            <v>4.83030256487388</v>
          </cell>
          <cell r="CQ339">
            <v>4.96157693565826</v>
          </cell>
          <cell r="CR339">
            <v>4.76308262858994</v>
          </cell>
          <cell r="CS339">
            <v>4.88146434480848</v>
          </cell>
          <cell r="CT339">
            <v>4.68440301518622</v>
          </cell>
          <cell r="CU339">
            <v>4.72089661262913</v>
          </cell>
          <cell r="CV339">
            <v>4.93480710005636</v>
          </cell>
          <cell r="CW339">
            <v>4.79763918325484</v>
          </cell>
          <cell r="CX339">
            <v>4.94097701024452</v>
          </cell>
          <cell r="CY339">
            <v>4.95660772548198</v>
          </cell>
          <cell r="CZ339">
            <v>4.82250126035264</v>
          </cell>
          <cell r="DA339">
            <v>4.80326099728718</v>
          </cell>
        </row>
        <row r="340">
          <cell r="A340">
            <v>6350.03324390412</v>
          </cell>
          <cell r="B340">
            <v>4979.8315662465</v>
          </cell>
          <cell r="C340">
            <v>4513.79204338947</v>
          </cell>
          <cell r="D340">
            <v>4832.28240034393</v>
          </cell>
          <cell r="E340">
            <v>4716.19154427061</v>
          </cell>
          <cell r="F340">
            <v>6045.11411794604</v>
          </cell>
          <cell r="G340">
            <v>7193.2231931571</v>
          </cell>
          <cell r="H340">
            <v>6920.40651430085</v>
          </cell>
          <cell r="I340">
            <v>7805.14204276534</v>
          </cell>
          <cell r="J340">
            <v>7076.44431124665</v>
          </cell>
          <cell r="K340">
            <v>6782.05726921732</v>
          </cell>
          <cell r="L340">
            <v>5905.9632193198</v>
          </cell>
          <cell r="M340">
            <v>6315.39398323083</v>
          </cell>
          <cell r="N340">
            <v>7050.74307876975</v>
          </cell>
          <cell r="O340">
            <v>6733.63919128585</v>
          </cell>
        </row>
        <row r="340">
          <cell r="Z340">
            <v>7272.41367278066</v>
          </cell>
          <cell r="AA340">
            <v>5703.1819802332</v>
          </cell>
          <cell r="AB340">
            <v>5558.5456133807</v>
          </cell>
          <cell r="AC340">
            <v>5950.75313192288</v>
          </cell>
          <cell r="AD340">
            <v>5807.79211099482</v>
          </cell>
          <cell r="AE340">
            <v>6045.11411794604</v>
          </cell>
          <cell r="AF340">
            <v>7193.2231931571</v>
          </cell>
          <cell r="AG340">
            <v>6920.40651430085</v>
          </cell>
          <cell r="AH340">
            <v>7805.14204276534</v>
          </cell>
          <cell r="AI340">
            <v>7076.44431124665</v>
          </cell>
          <cell r="AJ340">
            <v>6782.05726921732</v>
          </cell>
          <cell r="AK340">
            <v>5905.9632193198</v>
          </cell>
          <cell r="AL340">
            <v>6315.39398323083</v>
          </cell>
          <cell r="AM340">
            <v>7050.74307876975</v>
          </cell>
          <cell r="AN340">
            <v>6733.63919128585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0">
          <cell r="BX340">
            <v>3.99294968535414</v>
          </cell>
          <cell r="BY340">
            <v>3.16492681099755</v>
          </cell>
          <cell r="BZ340">
            <v>3.1168394934327</v>
          </cell>
          <cell r="CA340">
            <v>3.33100553618598</v>
          </cell>
          <cell r="CB340">
            <v>3.26945307717754</v>
          </cell>
          <cell r="CC340">
            <v>3.45484208249771</v>
          </cell>
          <cell r="CD340">
            <v>3.99801314253011</v>
          </cell>
          <cell r="CE340">
            <v>3.90213891263246</v>
          </cell>
          <cell r="CF340">
            <v>4.42001497020667</v>
          </cell>
          <cell r="CG340">
            <v>4.01736881198574</v>
          </cell>
          <cell r="CH340">
            <v>3.82882186004656</v>
          </cell>
          <cell r="CI340">
            <v>3.41329673575434</v>
          </cell>
          <cell r="CJ340">
            <v>3.57556168721676</v>
          </cell>
          <cell r="CK340">
            <v>3.99270026325139</v>
          </cell>
          <cell r="CL340">
            <v>3.90634932813344</v>
          </cell>
          <cell r="CM340">
            <v>4.98990034720404</v>
          </cell>
          <cell r="CN340">
            <v>4.93697233564243</v>
          </cell>
          <cell r="CO340">
            <v>4.8860045964965</v>
          </cell>
          <cell r="CP340">
            <v>4.89444795604045</v>
          </cell>
          <cell r="CQ340">
            <v>4.86679540357292</v>
          </cell>
          <cell r="CR340">
            <v>4.79383893447013</v>
          </cell>
          <cell r="CS340">
            <v>4.92931366171008</v>
          </cell>
          <cell r="CT340">
            <v>4.85887823880898</v>
          </cell>
          <cell r="CU340">
            <v>4.83798153314783</v>
          </cell>
          <cell r="CV340">
            <v>4.82592452132039</v>
          </cell>
          <cell r="CW340">
            <v>4.85292330094133</v>
          </cell>
          <cell r="CX340">
            <v>4.74049647642059</v>
          </cell>
          <cell r="CY340">
            <v>4.83908565498527</v>
          </cell>
          <cell r="CZ340">
            <v>4.8381053051215</v>
          </cell>
          <cell r="DA340">
            <v>4.72265150958304</v>
          </cell>
        </row>
        <row r="341">
          <cell r="A341">
            <v>6162.83995034514</v>
          </cell>
          <cell r="B341">
            <v>5646.78767727247</v>
          </cell>
          <cell r="C341">
            <v>4908.322093403</v>
          </cell>
          <cell r="D341">
            <v>4408.18949120499</v>
          </cell>
          <cell r="E341">
            <v>4525.38377457695</v>
          </cell>
          <cell r="F341">
            <v>5016.46757690968</v>
          </cell>
          <cell r="G341">
            <v>5753.25768826887</v>
          </cell>
          <cell r="H341">
            <v>6308.09198533397</v>
          </cell>
          <cell r="I341">
            <v>7541.7294278942</v>
          </cell>
          <cell r="J341">
            <v>5934.50564247</v>
          </cell>
          <cell r="K341">
            <v>5935.03730699542</v>
          </cell>
          <cell r="L341">
            <v>7458.79054947602</v>
          </cell>
          <cell r="M341">
            <v>7741.98907256661</v>
          </cell>
          <cell r="N341">
            <v>7143.82568785709</v>
          </cell>
          <cell r="O341">
            <v>6462.27102360715</v>
          </cell>
        </row>
        <row r="341">
          <cell r="Z341">
            <v>7058.02943017247</v>
          </cell>
          <cell r="AA341">
            <v>6467.01746812236</v>
          </cell>
          <cell r="AB341">
            <v>6044.39282516381</v>
          </cell>
          <cell r="AC341">
            <v>5428.50049885963</v>
          </cell>
          <cell r="AD341">
            <v>5572.82034423322</v>
          </cell>
          <cell r="AE341">
            <v>5016.46757690968</v>
          </cell>
          <cell r="AF341">
            <v>5753.25768826887</v>
          </cell>
          <cell r="AG341">
            <v>6308.09198533397</v>
          </cell>
          <cell r="AH341">
            <v>7541.7294278942</v>
          </cell>
          <cell r="AI341">
            <v>5934.50564247</v>
          </cell>
          <cell r="AJ341">
            <v>5935.03730699542</v>
          </cell>
          <cell r="AK341">
            <v>7458.79054947602</v>
          </cell>
          <cell r="AL341">
            <v>7741.98907256661</v>
          </cell>
          <cell r="AM341">
            <v>7143.82568785709</v>
          </cell>
          <cell r="AN341">
            <v>6462.27102360715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1">
          <cell r="BX341">
            <v>3.89047401697366</v>
          </cell>
          <cell r="BY341">
            <v>3.62743827115135</v>
          </cell>
          <cell r="BZ341">
            <v>3.49854223372857</v>
          </cell>
          <cell r="CA341">
            <v>2.97824819041199</v>
          </cell>
          <cell r="CB341">
            <v>3.17329378027979</v>
          </cell>
          <cell r="CC341">
            <v>2.7886728300325</v>
          </cell>
          <cell r="CD341">
            <v>3.19070175451015</v>
          </cell>
          <cell r="CE341">
            <v>3.5110498722783</v>
          </cell>
          <cell r="CF341">
            <v>4.11532589853416</v>
          </cell>
          <cell r="CG341">
            <v>3.41996189512316</v>
          </cell>
          <cell r="CH341">
            <v>3.4876471562998</v>
          </cell>
          <cell r="CI341">
            <v>4.18786764983983</v>
          </cell>
          <cell r="CJ341">
            <v>4.36044759474279</v>
          </cell>
          <cell r="CK341">
            <v>4.1671333540476</v>
          </cell>
          <cell r="CL341">
            <v>3.59940644494761</v>
          </cell>
          <cell r="CM341">
            <v>4.97036269812217</v>
          </cell>
          <cell r="CN341">
            <v>4.88439905868444</v>
          </cell>
          <cell r="CO341">
            <v>4.73339443590645</v>
          </cell>
          <cell r="CP341">
            <v>4.99374234637153</v>
          </cell>
          <cell r="CQ341">
            <v>4.81140480531196</v>
          </cell>
          <cell r="CR341">
            <v>4.92841850719855</v>
          </cell>
          <cell r="CS341">
            <v>4.94008874649381</v>
          </cell>
          <cell r="CT341">
            <v>4.92230085704281</v>
          </cell>
          <cell r="CU341">
            <v>5.02081072426107</v>
          </cell>
          <cell r="CV341">
            <v>4.75412301862077</v>
          </cell>
          <cell r="CW341">
            <v>4.66227673122773</v>
          </cell>
          <cell r="CX341">
            <v>4.87958176091972</v>
          </cell>
          <cell r="CY341">
            <v>4.86439258930873</v>
          </cell>
          <cell r="CZ341">
            <v>4.69678397817543</v>
          </cell>
          <cell r="DA341">
            <v>4.91882547588462</v>
          </cell>
        </row>
        <row r="342">
          <cell r="A342">
            <v>6611.85343056902</v>
          </cell>
          <cell r="B342">
            <v>5675.85789858705</v>
          </cell>
          <cell r="C342">
            <v>4924.31846510145</v>
          </cell>
          <cell r="D342">
            <v>4546.93331510015</v>
          </cell>
          <cell r="E342">
            <v>5429.40621161839</v>
          </cell>
          <cell r="F342">
            <v>6336.50301229133</v>
          </cell>
          <cell r="G342">
            <v>6766.55919634938</v>
          </cell>
          <cell r="H342">
            <v>5795.29023564205</v>
          </cell>
          <cell r="I342">
            <v>6303.46504393154</v>
          </cell>
          <cell r="J342">
            <v>6569.25048056668</v>
          </cell>
          <cell r="K342">
            <v>7255.26844402856</v>
          </cell>
          <cell r="L342">
            <v>6277.99035944913</v>
          </cell>
          <cell r="M342">
            <v>6513.31587728607</v>
          </cell>
          <cell r="N342">
            <v>7348.14137338762</v>
          </cell>
          <cell r="O342">
            <v>8827.33807626953</v>
          </cell>
        </row>
        <row r="342">
          <cell r="Z342">
            <v>7572.26481247975</v>
          </cell>
          <cell r="AA342">
            <v>6500.3103135042</v>
          </cell>
          <cell r="AB342">
            <v>6064.09168609487</v>
          </cell>
          <cell r="AC342">
            <v>5599.35769969714</v>
          </cell>
          <cell r="AD342">
            <v>6686.08606483143</v>
          </cell>
          <cell r="AE342">
            <v>6336.50301229133</v>
          </cell>
          <cell r="AF342">
            <v>6766.55919634938</v>
          </cell>
          <cell r="AG342">
            <v>5795.29023564205</v>
          </cell>
          <cell r="AH342">
            <v>6303.46504393154</v>
          </cell>
          <cell r="AI342">
            <v>6569.25048056668</v>
          </cell>
          <cell r="AJ342">
            <v>7255.26844402856</v>
          </cell>
          <cell r="AK342">
            <v>6277.99035944913</v>
          </cell>
          <cell r="AL342">
            <v>6513.31587728607</v>
          </cell>
          <cell r="AM342">
            <v>7348.14137338762</v>
          </cell>
          <cell r="AN342">
            <v>8827.33807626953</v>
          </cell>
        </row>
        <row r="342"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2">
          <cell r="BX342">
            <v>4.25086681539096</v>
          </cell>
          <cell r="BY342">
            <v>3.56635161125001</v>
          </cell>
          <cell r="BZ342">
            <v>3.44203517165608</v>
          </cell>
          <cell r="CA342">
            <v>3.04993022709684</v>
          </cell>
          <cell r="CB342">
            <v>3.80580479121742</v>
          </cell>
          <cell r="CC342">
            <v>3.68873965217309</v>
          </cell>
          <cell r="CD342">
            <v>3.89665221719312</v>
          </cell>
          <cell r="CE342">
            <v>3.33858336850921</v>
          </cell>
          <cell r="CF342">
            <v>3.4884566709953</v>
          </cell>
          <cell r="CG342">
            <v>3.65856096408251</v>
          </cell>
          <cell r="CH342">
            <v>4.09468878187605</v>
          </cell>
          <cell r="CI342">
            <v>3.53841925432655</v>
          </cell>
          <cell r="CJ342">
            <v>3.68706078438128</v>
          </cell>
          <cell r="CK342">
            <v>4.12526632175174</v>
          </cell>
          <cell r="CL342">
            <v>4.89041073740417</v>
          </cell>
          <cell r="CM342">
            <v>4.88040013815092</v>
          </cell>
          <cell r="CN342">
            <v>4.99363811910408</v>
          </cell>
          <cell r="CO342">
            <v>4.82678095846531</v>
          </cell>
          <cell r="CP342">
            <v>5.02985474561822</v>
          </cell>
          <cell r="CQ342">
            <v>4.81318538867494</v>
          </cell>
          <cell r="CR342">
            <v>4.70629099975341</v>
          </cell>
          <cell r="CS342">
            <v>4.7575501514776</v>
          </cell>
          <cell r="CT342">
            <v>4.75576187333598</v>
          </cell>
          <cell r="CU342">
            <v>4.95054658045123</v>
          </cell>
          <cell r="CV342">
            <v>4.9194059355012</v>
          </cell>
          <cell r="CW342">
            <v>4.85444654056269</v>
          </cell>
          <cell r="CX342">
            <v>4.86092018816054</v>
          </cell>
          <cell r="CY342">
            <v>4.8398174256449</v>
          </cell>
          <cell r="CZ342">
            <v>4.88014411760837</v>
          </cell>
          <cell r="DA342">
            <v>4.94528766167146</v>
          </cell>
        </row>
        <row r="343">
          <cell r="A343">
            <v>6789.87558557906</v>
          </cell>
          <cell r="B343">
            <v>4391.8485750367</v>
          </cell>
          <cell r="C343">
            <v>4028.15356279817</v>
          </cell>
          <cell r="D343">
            <v>4569.9911271071</v>
          </cell>
          <cell r="E343">
            <v>6384.09872449674</v>
          </cell>
          <cell r="F343">
            <v>6686.82653852299</v>
          </cell>
          <cell r="G343">
            <v>5904.52426490342</v>
          </cell>
          <cell r="H343">
            <v>6348.58913091856</v>
          </cell>
          <cell r="I343">
            <v>6666.66477383912</v>
          </cell>
          <cell r="J343">
            <v>6504.37839954234</v>
          </cell>
          <cell r="K343">
            <v>7487.46170614539</v>
          </cell>
          <cell r="L343">
            <v>7222.76699854187</v>
          </cell>
          <cell r="M343">
            <v>6258.78370762381</v>
          </cell>
          <cell r="N343">
            <v>6786.55769300194</v>
          </cell>
          <cell r="O343">
            <v>7425.77180450366</v>
          </cell>
        </row>
        <row r="343">
          <cell r="Z343">
            <v>7776.14575363793</v>
          </cell>
          <cell r="AA343">
            <v>5029.79093165224</v>
          </cell>
          <cell r="AB343">
            <v>4960.50219001718</v>
          </cell>
          <cell r="AC343">
            <v>5627.7524282432</v>
          </cell>
          <cell r="AD343">
            <v>7861.74985894865</v>
          </cell>
          <cell r="AE343">
            <v>6686.82653852299</v>
          </cell>
          <cell r="AF343">
            <v>5904.52426490342</v>
          </cell>
          <cell r="AG343">
            <v>6348.58913091856</v>
          </cell>
          <cell r="AH343">
            <v>6666.66477383912</v>
          </cell>
          <cell r="AI343">
            <v>6504.37839954234</v>
          </cell>
          <cell r="AJ343">
            <v>7487.46170614539</v>
          </cell>
          <cell r="AK343">
            <v>7222.76699854187</v>
          </cell>
          <cell r="AL343">
            <v>6258.78370762381</v>
          </cell>
          <cell r="AM343">
            <v>6786.55769300194</v>
          </cell>
          <cell r="AN343">
            <v>7425.77180450366</v>
          </cell>
        </row>
        <row r="343"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3">
          <cell r="BX343">
            <v>4.25065832740997</v>
          </cell>
          <cell r="BY343">
            <v>2.84531076521939</v>
          </cell>
          <cell r="BZ343">
            <v>2.84528307902416</v>
          </cell>
          <cell r="CA343">
            <v>3.14889207741362</v>
          </cell>
          <cell r="CB343">
            <v>4.4034651492601</v>
          </cell>
          <cell r="CC343">
            <v>3.76141547012116</v>
          </cell>
          <cell r="CD343">
            <v>3.37812031814327</v>
          </cell>
          <cell r="CE343">
            <v>3.69031933223226</v>
          </cell>
          <cell r="CF343">
            <v>3.6554220782349</v>
          </cell>
          <cell r="CG343">
            <v>3.63703112478331</v>
          </cell>
          <cell r="CH343">
            <v>4.27263190105677</v>
          </cell>
          <cell r="CI343">
            <v>4.17936695316982</v>
          </cell>
          <cell r="CJ343">
            <v>3.53214508944845</v>
          </cell>
          <cell r="CK343">
            <v>3.84541580407339</v>
          </cell>
          <cell r="CL343">
            <v>4.10894374581352</v>
          </cell>
          <cell r="CM343">
            <v>5.01204925756944</v>
          </cell>
          <cell r="CN343">
            <v>4.84314377756618</v>
          </cell>
          <cell r="CO343">
            <v>4.7764727028891</v>
          </cell>
          <cell r="CP343">
            <v>4.89648404084722</v>
          </cell>
          <cell r="CQ343">
            <v>4.89138439373534</v>
          </cell>
          <cell r="CR343">
            <v>4.8705262297685</v>
          </cell>
          <cell r="CS343">
            <v>4.78869231538973</v>
          </cell>
          <cell r="CT343">
            <v>4.71324926472087</v>
          </cell>
          <cell r="CU343">
            <v>4.9966418667688</v>
          </cell>
          <cell r="CV343">
            <v>4.8996596899699</v>
          </cell>
          <cell r="CW343">
            <v>4.80116101515627</v>
          </cell>
          <cell r="CX343">
            <v>4.73478470722049</v>
          </cell>
          <cell r="CY343">
            <v>4.85465692642441</v>
          </cell>
          <cell r="CZ343">
            <v>4.83518810326179</v>
          </cell>
          <cell r="DA343">
            <v>4.95129199737522</v>
          </cell>
        </row>
        <row r="344">
          <cell r="A344">
            <v>6502.59190174388</v>
          </cell>
          <cell r="B344">
            <v>6124.55057085298</v>
          </cell>
          <cell r="C344">
            <v>5242.38859829409</v>
          </cell>
          <cell r="D344">
            <v>4951.54726398499</v>
          </cell>
          <cell r="E344">
            <v>4786.01061401302</v>
          </cell>
          <cell r="F344">
            <v>5350.48906192697</v>
          </cell>
          <cell r="G344">
            <v>5789.21103956016</v>
          </cell>
          <cell r="H344">
            <v>6223.43356072755</v>
          </cell>
          <cell r="I344">
            <v>5953.69144248</v>
          </cell>
          <cell r="J344">
            <v>6506.67465281801</v>
          </cell>
          <cell r="K344">
            <v>6645.31450627865</v>
          </cell>
          <cell r="L344">
            <v>6665.71367269781</v>
          </cell>
          <cell r="M344">
            <v>6332.54454519045</v>
          </cell>
          <cell r="N344">
            <v>7104.51939081907</v>
          </cell>
          <cell r="O344">
            <v>7453.16372599751</v>
          </cell>
        </row>
        <row r="344">
          <cell r="Z344">
            <v>7447.13239102359</v>
          </cell>
          <cell r="AA344">
            <v>7014.17828857281</v>
          </cell>
          <cell r="AB344">
            <v>6455.78171669666</v>
          </cell>
          <cell r="AC344">
            <v>6097.62281006709</v>
          </cell>
          <cell r="AD344">
            <v>5893.77136748612</v>
          </cell>
          <cell r="AE344">
            <v>5350.48906192697</v>
          </cell>
          <cell r="AF344">
            <v>5789.21103956016</v>
          </cell>
          <cell r="AG344">
            <v>6223.43356072755</v>
          </cell>
          <cell r="AH344">
            <v>5953.69144248</v>
          </cell>
          <cell r="AI344">
            <v>6506.67465281801</v>
          </cell>
          <cell r="AJ344">
            <v>6645.31450627865</v>
          </cell>
          <cell r="AK344">
            <v>6665.71367269781</v>
          </cell>
          <cell r="AL344">
            <v>6332.54454519045</v>
          </cell>
          <cell r="AM344">
            <v>7104.51939081907</v>
          </cell>
          <cell r="AN344">
            <v>7453.16372599751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4">
          <cell r="BX344">
            <v>4.10215671635338</v>
          </cell>
          <cell r="BY344">
            <v>3.89216229546</v>
          </cell>
          <cell r="BZ344">
            <v>3.67039381955722</v>
          </cell>
          <cell r="CA344">
            <v>3.41652299499512</v>
          </cell>
          <cell r="CB344">
            <v>3.30088936139454</v>
          </cell>
          <cell r="CC344">
            <v>3.02125916584978</v>
          </cell>
          <cell r="CD344">
            <v>3.33473979944501</v>
          </cell>
          <cell r="CE344">
            <v>3.39677984695951</v>
          </cell>
          <cell r="CF344">
            <v>3.3349148884294</v>
          </cell>
          <cell r="CG344">
            <v>3.63746513793157</v>
          </cell>
          <cell r="CH344">
            <v>3.65240362643766</v>
          </cell>
          <cell r="CI344">
            <v>3.76319436013952</v>
          </cell>
          <cell r="CJ344">
            <v>3.54240086137018</v>
          </cell>
          <cell r="CK344">
            <v>3.94184735693848</v>
          </cell>
          <cell r="CL344">
            <v>4.28457833814582</v>
          </cell>
          <cell r="CM344">
            <v>4.97375011535344</v>
          </cell>
          <cell r="CN344">
            <v>4.93733954527621</v>
          </cell>
          <cell r="CO344">
            <v>4.81884889359445</v>
          </cell>
          <cell r="CP344">
            <v>4.889712711568</v>
          </cell>
          <cell r="CQ344">
            <v>4.89180855434931</v>
          </cell>
          <cell r="CR344">
            <v>4.85190886897735</v>
          </cell>
          <cell r="CS344">
            <v>4.75624879812757</v>
          </cell>
          <cell r="CT344">
            <v>5.01960788579365</v>
          </cell>
          <cell r="CU344">
            <v>4.89112434642577</v>
          </cell>
          <cell r="CV344">
            <v>4.90080460489815</v>
          </cell>
          <cell r="CW344">
            <v>4.98475606072311</v>
          </cell>
          <cell r="CX344">
            <v>4.85285305316808</v>
          </cell>
          <cell r="CY344">
            <v>4.89764930313397</v>
          </cell>
          <cell r="CZ344">
            <v>4.93789711387834</v>
          </cell>
          <cell r="DA344">
            <v>4.76584275861443</v>
          </cell>
        </row>
        <row r="345">
          <cell r="A345">
            <v>5862.37140686298</v>
          </cell>
          <cell r="B345">
            <v>5067.20290478468</v>
          </cell>
          <cell r="C345">
            <v>5133.32384967551</v>
          </cell>
          <cell r="D345">
            <v>4737.38861974291</v>
          </cell>
          <cell r="E345">
            <v>4198.44271721753</v>
          </cell>
          <cell r="F345">
            <v>5639.28823845657</v>
          </cell>
          <cell r="G345">
            <v>6242.85596578269</v>
          </cell>
          <cell r="H345">
            <v>5903.66329776298</v>
          </cell>
          <cell r="I345">
            <v>6248.27880695927</v>
          </cell>
          <cell r="J345">
            <v>6976.12245502626</v>
          </cell>
          <cell r="K345">
            <v>7725.00860490801</v>
          </cell>
          <cell r="L345">
            <v>7077.65501597991</v>
          </cell>
          <cell r="M345">
            <v>6820.76827798533</v>
          </cell>
          <cell r="N345">
            <v>7803.93135024463</v>
          </cell>
          <cell r="O345">
            <v>6603.83314378638</v>
          </cell>
        </row>
        <row r="345">
          <cell r="Z345">
            <v>6713.91602793827</v>
          </cell>
          <cell r="AA345">
            <v>5803.24452992208</v>
          </cell>
          <cell r="AB345">
            <v>6321.47305245589</v>
          </cell>
          <cell r="AC345">
            <v>5833.89542052934</v>
          </cell>
          <cell r="AD345">
            <v>5170.20614252654</v>
          </cell>
          <cell r="AE345">
            <v>5639.28823845657</v>
          </cell>
          <cell r="AF345">
            <v>6242.85596578269</v>
          </cell>
          <cell r="AG345">
            <v>5903.66329776298</v>
          </cell>
          <cell r="AH345">
            <v>6248.27880695927</v>
          </cell>
          <cell r="AI345">
            <v>6976.12245502626</v>
          </cell>
          <cell r="AJ345">
            <v>7725.00860490801</v>
          </cell>
          <cell r="AK345">
            <v>7077.65501597991</v>
          </cell>
          <cell r="AL345">
            <v>6820.76827798533</v>
          </cell>
          <cell r="AM345">
            <v>7803.93135024463</v>
          </cell>
          <cell r="AN345">
            <v>6603.83314378638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5">
          <cell r="BX345">
            <v>3.76457034715471</v>
          </cell>
          <cell r="BY345">
            <v>3.24191314818216</v>
          </cell>
          <cell r="BZ345">
            <v>3.46376262543697</v>
          </cell>
          <cell r="CA345">
            <v>3.357584798698</v>
          </cell>
          <cell r="CB345">
            <v>2.95987810109814</v>
          </cell>
          <cell r="CC345">
            <v>3.26524977229931</v>
          </cell>
          <cell r="CD345">
            <v>3.49578517054962</v>
          </cell>
          <cell r="CE345">
            <v>3.37457331416054</v>
          </cell>
          <cell r="CF345">
            <v>3.56965224283929</v>
          </cell>
          <cell r="CG345">
            <v>3.86870823039554</v>
          </cell>
          <cell r="CH345">
            <v>4.36270400506822</v>
          </cell>
          <cell r="CI345">
            <v>4.00631635561636</v>
          </cell>
          <cell r="CJ345">
            <v>3.84406487193804</v>
          </cell>
          <cell r="CK345">
            <v>4.38568779493734</v>
          </cell>
          <cell r="CL345">
            <v>3.75424104323331</v>
          </cell>
          <cell r="CM345">
            <v>4.88615931998845</v>
          </cell>
          <cell r="CN345">
            <v>4.90429550553923</v>
          </cell>
          <cell r="CO345">
            <v>5.00008404909644</v>
          </cell>
          <cell r="CP345">
            <v>4.76034890643295</v>
          </cell>
          <cell r="CQ345">
            <v>4.78565260185338</v>
          </cell>
          <cell r="CR345">
            <v>4.73167623927743</v>
          </cell>
          <cell r="CS345">
            <v>4.8926676384001</v>
          </cell>
          <cell r="CT345">
            <v>4.79302669940503</v>
          </cell>
          <cell r="CU345">
            <v>4.795585370592</v>
          </cell>
          <cell r="CV345">
            <v>4.94032196850158</v>
          </cell>
          <cell r="CW345">
            <v>4.85121317241492</v>
          </cell>
          <cell r="CX345">
            <v>4.84006602050668</v>
          </cell>
          <cell r="CY345">
            <v>4.86126977576751</v>
          </cell>
          <cell r="CZ345">
            <v>4.87509253644721</v>
          </cell>
          <cell r="DA345">
            <v>4.81926795223517</v>
          </cell>
        </row>
        <row r="346">
          <cell r="A346">
            <v>7103.27583131483</v>
          </cell>
          <cell r="B346">
            <v>5936.05172048609</v>
          </cell>
          <cell r="C346">
            <v>5272.99476133635</v>
          </cell>
          <cell r="D346">
            <v>4594.09989310186</v>
          </cell>
          <cell r="E346">
            <v>4730.68567168644</v>
          </cell>
          <cell r="F346">
            <v>6532.66324294821</v>
          </cell>
          <cell r="G346">
            <v>6669.06578218103</v>
          </cell>
          <cell r="H346">
            <v>6769.60125855793</v>
          </cell>
          <cell r="I346">
            <v>6857.82342182558</v>
          </cell>
          <cell r="J346">
            <v>6849.21452294701</v>
          </cell>
          <cell r="K346">
            <v>8195.79238592916</v>
          </cell>
          <cell r="L346">
            <v>7410.45549121685</v>
          </cell>
          <cell r="M346">
            <v>7517.69628479609</v>
          </cell>
          <cell r="N346">
            <v>7937.96715410816</v>
          </cell>
          <cell r="O346">
            <v>7017.10756868085</v>
          </cell>
        </row>
        <row r="346">
          <cell r="Z346">
            <v>8135.0692654683</v>
          </cell>
          <cell r="AA346">
            <v>6798.29884919701</v>
          </cell>
          <cell r="AB346">
            <v>6493.47192299894</v>
          </cell>
          <cell r="AC346">
            <v>5657.44136255298</v>
          </cell>
          <cell r="AD346">
            <v>5825.64102108917</v>
          </cell>
          <cell r="AE346">
            <v>6532.66324294821</v>
          </cell>
          <cell r="AF346">
            <v>6669.06578218103</v>
          </cell>
          <cell r="AG346">
            <v>6769.60125855793</v>
          </cell>
          <cell r="AH346">
            <v>6857.82342182558</v>
          </cell>
          <cell r="AI346">
            <v>6849.21452294701</v>
          </cell>
          <cell r="AJ346">
            <v>8195.79238592916</v>
          </cell>
          <cell r="AK346">
            <v>7410.45549121685</v>
          </cell>
          <cell r="AL346">
            <v>7517.69628479609</v>
          </cell>
          <cell r="AM346">
            <v>7937.96715410816</v>
          </cell>
          <cell r="AN346">
            <v>7017.10756868085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6">
          <cell r="BX346">
            <v>4.56274292033711</v>
          </cell>
          <cell r="BY346">
            <v>3.95900056644041</v>
          </cell>
          <cell r="BZ346">
            <v>3.63075973757566</v>
          </cell>
          <cell r="CA346">
            <v>3.190791403888</v>
          </cell>
          <cell r="CB346">
            <v>3.216552537633</v>
          </cell>
          <cell r="CC346">
            <v>3.68670409655091</v>
          </cell>
          <cell r="CD346">
            <v>3.82670242072016</v>
          </cell>
          <cell r="CE346">
            <v>3.70464273225117</v>
          </cell>
          <cell r="CF346">
            <v>3.78250911969088</v>
          </cell>
          <cell r="CG346">
            <v>3.9547370396276</v>
          </cell>
          <cell r="CH346">
            <v>4.4569532493782</v>
          </cell>
          <cell r="CI346">
            <v>4.26064094237186</v>
          </cell>
          <cell r="CJ346">
            <v>4.09690573212508</v>
          </cell>
          <cell r="CK346">
            <v>4.53233735780305</v>
          </cell>
          <cell r="CL346">
            <v>4.01787031052049</v>
          </cell>
          <cell r="CM346">
            <v>4.88475055255498</v>
          </cell>
          <cell r="CN346">
            <v>4.70459046079812</v>
          </cell>
          <cell r="CO346">
            <v>4.89989294843633</v>
          </cell>
          <cell r="CP346">
            <v>4.85767867199766</v>
          </cell>
          <cell r="CQ346">
            <v>4.96203937135013</v>
          </cell>
          <cell r="CR346">
            <v>4.85466341919624</v>
          </cell>
          <cell r="CS346">
            <v>4.77471490935197</v>
          </cell>
          <cell r="CT346">
            <v>5.00638093970864</v>
          </cell>
          <cell r="CU346">
            <v>4.96722062671605</v>
          </cell>
          <cell r="CV346">
            <v>4.74493527830418</v>
          </cell>
          <cell r="CW346">
            <v>5.03802136986899</v>
          </cell>
          <cell r="CX346">
            <v>4.76515577321883</v>
          </cell>
          <cell r="CY346">
            <v>5.02731317833864</v>
          </cell>
          <cell r="CZ346">
            <v>4.7983752090503</v>
          </cell>
          <cell r="DA346">
            <v>4.78486132133786</v>
          </cell>
        </row>
        <row r="347">
          <cell r="A347">
            <v>6386.27278222633</v>
          </cell>
          <cell r="B347">
            <v>5487.24289883508</v>
          </cell>
          <cell r="C347">
            <v>5724.75393813244</v>
          </cell>
          <cell r="D347">
            <v>5143.80387530575</v>
          </cell>
          <cell r="E347">
            <v>5263.31449178756</v>
          </cell>
          <cell r="F347">
            <v>6816.41274530106</v>
          </cell>
          <cell r="G347">
            <v>5779.05118520778</v>
          </cell>
          <cell r="H347">
            <v>6663.24292279207</v>
          </cell>
          <cell r="I347">
            <v>6958.8426594151</v>
          </cell>
          <cell r="J347">
            <v>6244.94355695087</v>
          </cell>
          <cell r="K347">
            <v>5473.55205213277</v>
          </cell>
          <cell r="L347">
            <v>6945.93953662971</v>
          </cell>
          <cell r="M347">
            <v>7787.76677116251</v>
          </cell>
          <cell r="N347">
            <v>7591.4464265184</v>
          </cell>
          <cell r="O347">
            <v>7102.25546781945</v>
          </cell>
        </row>
        <row r="347">
          <cell r="Z347">
            <v>7313.9172214814</v>
          </cell>
          <cell r="AA347">
            <v>6284.29785334827</v>
          </cell>
          <cell r="AB347">
            <v>7049.79440448366</v>
          </cell>
          <cell r="AC347">
            <v>6334.37876453458</v>
          </cell>
          <cell r="AD347">
            <v>6481.5510769964</v>
          </cell>
          <cell r="AE347">
            <v>6816.41274530106</v>
          </cell>
          <cell r="AF347">
            <v>5779.05118520778</v>
          </cell>
          <cell r="AG347">
            <v>6663.24292279207</v>
          </cell>
          <cell r="AH347">
            <v>6958.8426594151</v>
          </cell>
          <cell r="AI347">
            <v>6244.94355695087</v>
          </cell>
          <cell r="AJ347">
            <v>5473.55205213277</v>
          </cell>
          <cell r="AK347">
            <v>6945.93953662971</v>
          </cell>
          <cell r="AL347">
            <v>7787.76677116251</v>
          </cell>
          <cell r="AM347">
            <v>7591.4464265184</v>
          </cell>
          <cell r="AN347">
            <v>7102.25546781945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7">
          <cell r="BX347">
            <v>4.20901337819162</v>
          </cell>
          <cell r="BY347">
            <v>3.59188430976964</v>
          </cell>
          <cell r="BZ347">
            <v>4.10862704847808</v>
          </cell>
          <cell r="CA347">
            <v>3.52349164357494</v>
          </cell>
          <cell r="CB347">
            <v>3.52300236707347</v>
          </cell>
          <cell r="CC347">
            <v>3.76254581122271</v>
          </cell>
          <cell r="CD347">
            <v>3.31321023753461</v>
          </cell>
          <cell r="CE347">
            <v>3.6638087124793</v>
          </cell>
          <cell r="CF347">
            <v>3.79398491254321</v>
          </cell>
          <cell r="CG347">
            <v>3.49024025195111</v>
          </cell>
          <cell r="CH347">
            <v>3.06415874696832</v>
          </cell>
          <cell r="CI347">
            <v>3.86158403211534</v>
          </cell>
          <cell r="CJ347">
            <v>4.32210152587693</v>
          </cell>
          <cell r="CK347">
            <v>4.21422455543502</v>
          </cell>
          <cell r="CL347">
            <v>4.01053343801356</v>
          </cell>
          <cell r="CM347">
            <v>4.76076637763763</v>
          </cell>
          <cell r="CN347">
            <v>4.79337665355908</v>
          </cell>
          <cell r="CO347">
            <v>4.70096336072118</v>
          </cell>
          <cell r="CP347">
            <v>4.92535930948882</v>
          </cell>
          <cell r="CQ347">
            <v>5.04049453656852</v>
          </cell>
          <cell r="CR347">
            <v>4.96342220102162</v>
          </cell>
          <cell r="CS347">
            <v>4.77875408158712</v>
          </cell>
          <cell r="CT347">
            <v>4.98264551865498</v>
          </cell>
          <cell r="CU347">
            <v>5.02514448371433</v>
          </cell>
          <cell r="CV347">
            <v>4.90207927464038</v>
          </cell>
          <cell r="CW347">
            <v>4.89401309066605</v>
          </cell>
          <cell r="CX347">
            <v>4.92802206943238</v>
          </cell>
          <cell r="CY347">
            <v>4.93656782250723</v>
          </cell>
          <cell r="CZ347">
            <v>4.93530496221444</v>
          </cell>
          <cell r="DA347">
            <v>4.85178205322413</v>
          </cell>
        </row>
        <row r="348">
          <cell r="A348">
            <v>6400.87911404029</v>
          </cell>
          <cell r="B348">
            <v>5523.30618340627</v>
          </cell>
          <cell r="C348">
            <v>5135.99047590478</v>
          </cell>
          <cell r="D348">
            <v>4968.14685165689</v>
          </cell>
          <cell r="E348">
            <v>5439.316533103</v>
          </cell>
          <cell r="F348">
            <v>6198.0361239495</v>
          </cell>
          <cell r="G348">
            <v>6862.9599046496</v>
          </cell>
          <cell r="H348">
            <v>5739.53057486428</v>
          </cell>
          <cell r="I348">
            <v>6024.53031187383</v>
          </cell>
          <cell r="J348">
            <v>6655.01756205349</v>
          </cell>
          <cell r="K348">
            <v>7675.67774349474</v>
          </cell>
          <cell r="L348">
            <v>6863.634119063</v>
          </cell>
          <cell r="M348">
            <v>6761.03441963946</v>
          </cell>
          <cell r="N348">
            <v>7205.16096038034</v>
          </cell>
          <cell r="O348">
            <v>7507.84639863535</v>
          </cell>
        </row>
        <row r="348">
          <cell r="Z348">
            <v>7330.64521062932</v>
          </cell>
          <cell r="AA348">
            <v>6325.59954638313</v>
          </cell>
          <cell r="AB348">
            <v>6324.75689083097</v>
          </cell>
          <cell r="AC348">
            <v>6118.06450617329</v>
          </cell>
          <cell r="AD348">
            <v>6698.2902101456</v>
          </cell>
          <cell r="AE348">
            <v>6198.0361239495</v>
          </cell>
          <cell r="AF348">
            <v>6862.9599046496</v>
          </cell>
          <cell r="AG348">
            <v>5739.53057486428</v>
          </cell>
          <cell r="AH348">
            <v>6024.53031187383</v>
          </cell>
          <cell r="AI348">
            <v>6655.01756205349</v>
          </cell>
          <cell r="AJ348">
            <v>7675.67774349474</v>
          </cell>
          <cell r="AK348">
            <v>6863.634119063</v>
          </cell>
          <cell r="AL348">
            <v>6761.03441963946</v>
          </cell>
          <cell r="AM348">
            <v>7205.16096038034</v>
          </cell>
          <cell r="AN348">
            <v>7507.84639863535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8">
          <cell r="BX348">
            <v>4.07495473816731</v>
          </cell>
          <cell r="BY348">
            <v>3.61430445688502</v>
          </cell>
          <cell r="BZ348">
            <v>3.53405917298867</v>
          </cell>
          <cell r="CA348">
            <v>3.48667033916679</v>
          </cell>
          <cell r="CB348">
            <v>3.79063662628349</v>
          </cell>
          <cell r="CC348">
            <v>3.45772757457789</v>
          </cell>
          <cell r="CD348">
            <v>3.87703523297217</v>
          </cell>
          <cell r="CE348">
            <v>3.30031329327968</v>
          </cell>
          <cell r="CF348">
            <v>3.38964003512265</v>
          </cell>
          <cell r="CG348">
            <v>3.76772644739033</v>
          </cell>
          <cell r="CH348">
            <v>4.29095066675061</v>
          </cell>
          <cell r="CI348">
            <v>3.92950257957272</v>
          </cell>
          <cell r="CJ348">
            <v>3.73883144106606</v>
          </cell>
          <cell r="CK348">
            <v>4.08834464120141</v>
          </cell>
          <cell r="CL348">
            <v>4.30160661947267</v>
          </cell>
          <cell r="CM348">
            <v>4.92863375709761</v>
          </cell>
          <cell r="CN348">
            <v>4.79495015509965</v>
          </cell>
          <cell r="CO348">
            <v>4.9031723076996</v>
          </cell>
          <cell r="CP348">
            <v>4.80740045210696</v>
          </cell>
          <cell r="CQ348">
            <v>4.84126595003879</v>
          </cell>
          <cell r="CR348">
            <v>4.91100600648269</v>
          </cell>
          <cell r="CS348">
            <v>4.84974439124146</v>
          </cell>
          <cell r="CT348">
            <v>4.76462078100822</v>
          </cell>
          <cell r="CU348">
            <v>4.86941454763861</v>
          </cell>
          <cell r="CV348">
            <v>4.83923795480764</v>
          </cell>
          <cell r="CW348">
            <v>4.9008380018713</v>
          </cell>
          <cell r="CX348">
            <v>4.78545990433565</v>
          </cell>
          <cell r="CY348">
            <v>4.95432390135603</v>
          </cell>
          <cell r="CZ348">
            <v>4.82840091703712</v>
          </cell>
          <cell r="DA348">
            <v>4.7818045692341</v>
          </cell>
        </row>
        <row r="349">
          <cell r="A349">
            <v>6254.83193897106</v>
          </cell>
          <cell r="B349">
            <v>6272.63084098961</v>
          </cell>
          <cell r="C349">
            <v>5485.63188242013</v>
          </cell>
          <cell r="D349">
            <v>4487.1116341493</v>
          </cell>
          <cell r="E349">
            <v>4449.86081066262</v>
          </cell>
          <cell r="F349">
            <v>5475.2185502124</v>
          </cell>
          <cell r="G349">
            <v>5578.93451861472</v>
          </cell>
          <cell r="H349">
            <v>6990.51128701686</v>
          </cell>
          <cell r="I349">
            <v>6293.34734630841</v>
          </cell>
          <cell r="J349">
            <v>6948.1727453567</v>
          </cell>
          <cell r="K349">
            <v>7769.24894189962</v>
          </cell>
          <cell r="L349">
            <v>6905.96198329703</v>
          </cell>
          <cell r="M349">
            <v>7329.15001748117</v>
          </cell>
          <cell r="N349">
            <v>7071.96364450578</v>
          </cell>
          <cell r="O349">
            <v>8252.94310421384</v>
          </cell>
        </row>
        <row r="349">
          <cell r="Z349">
            <v>7163.38380709824</v>
          </cell>
          <cell r="AA349">
            <v>7183.76810642839</v>
          </cell>
          <cell r="AB349">
            <v>6755.32562057306</v>
          </cell>
          <cell r="AC349">
            <v>5525.6898082573</v>
          </cell>
          <cell r="AD349">
            <v>5479.81698126476</v>
          </cell>
          <cell r="AE349">
            <v>5475.2185502124</v>
          </cell>
          <cell r="AF349">
            <v>5578.93451861472</v>
          </cell>
          <cell r="AG349">
            <v>6990.51128701686</v>
          </cell>
          <cell r="AH349">
            <v>6293.34734630841</v>
          </cell>
          <cell r="AI349">
            <v>6948.1727453567</v>
          </cell>
          <cell r="AJ349">
            <v>7769.24894189962</v>
          </cell>
          <cell r="AK349">
            <v>6905.96198329703</v>
          </cell>
          <cell r="AL349">
            <v>7329.15001748117</v>
          </cell>
          <cell r="AM349">
            <v>7071.96364450578</v>
          </cell>
          <cell r="AN349">
            <v>8252.94310421384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49">
          <cell r="BX349">
            <v>4.12578485355775</v>
          </cell>
          <cell r="BY349">
            <v>4.00433359339578</v>
          </cell>
          <cell r="BZ349">
            <v>3.88105481180212</v>
          </cell>
          <cell r="CA349">
            <v>3.10374441974881</v>
          </cell>
          <cell r="CB349">
            <v>3.05883859203208</v>
          </cell>
          <cell r="CC349">
            <v>3.11713190258338</v>
          </cell>
          <cell r="CD349">
            <v>3.21051959258397</v>
          </cell>
          <cell r="CE349">
            <v>3.94851309077108</v>
          </cell>
          <cell r="CF349">
            <v>3.5316130380144</v>
          </cell>
          <cell r="CG349">
            <v>3.90823513521877</v>
          </cell>
          <cell r="CH349">
            <v>4.36841251624839</v>
          </cell>
          <cell r="CI349">
            <v>3.92577551387942</v>
          </cell>
          <cell r="CJ349">
            <v>4.27546853094199</v>
          </cell>
          <cell r="CK349">
            <v>3.94547343974138</v>
          </cell>
          <cell r="CL349">
            <v>4.66136422749023</v>
          </cell>
          <cell r="CM349">
            <v>4.75684257835681</v>
          </cell>
          <cell r="CN349">
            <v>4.91506414161606</v>
          </cell>
          <cell r="CO349">
            <v>4.76874002653772</v>
          </cell>
          <cell r="CP349">
            <v>4.87761688452154</v>
          </cell>
          <cell r="CQ349">
            <v>4.90813645677552</v>
          </cell>
          <cell r="CR349">
            <v>4.81230799225186</v>
          </cell>
          <cell r="CS349">
            <v>4.76083439612088</v>
          </cell>
          <cell r="CT349">
            <v>4.85045516567207</v>
          </cell>
          <cell r="CU349">
            <v>4.88220179802788</v>
          </cell>
          <cell r="CV349">
            <v>4.87076367073304</v>
          </cell>
          <cell r="CW349">
            <v>4.87261984995208</v>
          </cell>
          <cell r="CX349">
            <v>4.81954297258273</v>
          </cell>
          <cell r="CY349">
            <v>4.69652926135984</v>
          </cell>
          <cell r="CZ349">
            <v>4.91075232353603</v>
          </cell>
          <cell r="DA349">
            <v>4.85068360285965</v>
          </cell>
        </row>
        <row r="350">
          <cell r="A350">
            <v>6134.4241402564</v>
          </cell>
          <cell r="B350">
            <v>5687.55990642813</v>
          </cell>
          <cell r="C350">
            <v>6439.41180091095</v>
          </cell>
          <cell r="D350">
            <v>4674.2259455247</v>
          </cell>
          <cell r="E350">
            <v>5111.094829786</v>
          </cell>
          <cell r="F350">
            <v>5458.12785936554</v>
          </cell>
          <cell r="G350">
            <v>6554.59116735011</v>
          </cell>
          <cell r="H350">
            <v>6904.96239400236</v>
          </cell>
          <cell r="I350">
            <v>7328.38549872902</v>
          </cell>
          <cell r="J350">
            <v>6924.44338833334</v>
          </cell>
          <cell r="K350">
            <v>6150.06096674719</v>
          </cell>
          <cell r="L350">
            <v>7076.62745665426</v>
          </cell>
          <cell r="M350">
            <v>7670.01757236108</v>
          </cell>
          <cell r="N350">
            <v>7640.17314133936</v>
          </cell>
          <cell r="O350">
            <v>7963.76022096</v>
          </cell>
        </row>
        <row r="350">
          <cell r="Z350">
            <v>7025.48605317348</v>
          </cell>
          <cell r="AA350">
            <v>6513.71210819626</v>
          </cell>
          <cell r="AB350">
            <v>7929.86559297211</v>
          </cell>
          <cell r="AC350">
            <v>5756.11323598692</v>
          </cell>
          <cell r="AD350">
            <v>6294.09894664666</v>
          </cell>
          <cell r="AE350">
            <v>5458.12785936554</v>
          </cell>
          <cell r="AF350">
            <v>6554.59116735011</v>
          </cell>
          <cell r="AG350">
            <v>6904.96239400236</v>
          </cell>
          <cell r="AH350">
            <v>7328.38549872902</v>
          </cell>
          <cell r="AI350">
            <v>6924.44338833334</v>
          </cell>
          <cell r="AJ350">
            <v>6150.06096674719</v>
          </cell>
          <cell r="AK350">
            <v>7076.62745665426</v>
          </cell>
          <cell r="AL350">
            <v>7670.01757236108</v>
          </cell>
          <cell r="AM350">
            <v>7640.17314133936</v>
          </cell>
          <cell r="AN350">
            <v>7963.76022096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0">
          <cell r="BX350">
            <v>3.90491601436333</v>
          </cell>
          <cell r="BY350">
            <v>3.64955595808568</v>
          </cell>
          <cell r="BZ350">
            <v>4.41678895540187</v>
          </cell>
          <cell r="CA350">
            <v>3.22365842746712</v>
          </cell>
          <cell r="CB350">
            <v>3.6755044765579</v>
          </cell>
          <cell r="CC350">
            <v>3.09426708506119</v>
          </cell>
          <cell r="CD350">
            <v>3.56691081132887</v>
          </cell>
          <cell r="CE350">
            <v>3.83235945999222</v>
          </cell>
          <cell r="CF350">
            <v>4.06815573007974</v>
          </cell>
          <cell r="CG350">
            <v>3.90403442469824</v>
          </cell>
          <cell r="CH350">
            <v>3.42143387640081</v>
          </cell>
          <cell r="CI350">
            <v>4.04698649077565</v>
          </cell>
          <cell r="CJ350">
            <v>4.28178469978301</v>
          </cell>
          <cell r="CK350">
            <v>4.33162209143036</v>
          </cell>
          <cell r="CL350">
            <v>4.53313391250727</v>
          </cell>
          <cell r="CM350">
            <v>4.92914749618094</v>
          </cell>
          <cell r="CN350">
            <v>4.88985147857788</v>
          </cell>
          <cell r="CO350">
            <v>4.91888097398373</v>
          </cell>
          <cell r="CP350">
            <v>4.89201123633626</v>
          </cell>
          <cell r="CQ350">
            <v>4.69162990090835</v>
          </cell>
          <cell r="CR350">
            <v>4.83273568379446</v>
          </cell>
          <cell r="CS350">
            <v>5.03454809217588</v>
          </cell>
          <cell r="CT350">
            <v>4.93630761585344</v>
          </cell>
          <cell r="CU350">
            <v>4.93534904310928</v>
          </cell>
          <cell r="CV350">
            <v>4.85935207339317</v>
          </cell>
          <cell r="CW350">
            <v>4.92468441868651</v>
          </cell>
          <cell r="CX350">
            <v>4.790730207126</v>
          </cell>
          <cell r="CY350">
            <v>4.9077074740953</v>
          </cell>
          <cell r="CZ350">
            <v>4.83236551280884</v>
          </cell>
          <cell r="DA350">
            <v>4.81312080658285</v>
          </cell>
        </row>
        <row r="351">
          <cell r="A351">
            <v>6657.05470819518</v>
          </cell>
          <cell r="B351">
            <v>4705.70881214523</v>
          </cell>
          <cell r="C351">
            <v>4627.71182282701</v>
          </cell>
          <cell r="D351">
            <v>5568.69177850296</v>
          </cell>
          <cell r="E351">
            <v>4550.86079088066</v>
          </cell>
          <cell r="F351">
            <v>5256.88643508531</v>
          </cell>
          <cell r="G351">
            <v>6454.62949028149</v>
          </cell>
          <cell r="H351">
            <v>6249.15731231291</v>
          </cell>
          <cell r="I351">
            <v>6348.73214518015</v>
          </cell>
          <cell r="J351">
            <v>6852.45775591514</v>
          </cell>
          <cell r="K351">
            <v>6815.57020237898</v>
          </cell>
          <cell r="L351">
            <v>6225.29315457631</v>
          </cell>
          <cell r="M351">
            <v>6728.99834531871</v>
          </cell>
          <cell r="N351">
            <v>7447.98325975617</v>
          </cell>
          <cell r="O351">
            <v>7997.26050493039</v>
          </cell>
        </row>
        <row r="351">
          <cell r="Z351">
            <v>7624.03184688878</v>
          </cell>
          <cell r="AA351">
            <v>5389.2412513622</v>
          </cell>
          <cell r="AB351">
            <v>5698.83304447696</v>
          </cell>
          <cell r="AC351">
            <v>6857.61039944213</v>
          </cell>
          <cell r="AD351">
            <v>5604.19422142024</v>
          </cell>
          <cell r="AE351">
            <v>5256.88643508531</v>
          </cell>
          <cell r="AF351">
            <v>6454.62949028149</v>
          </cell>
          <cell r="AG351">
            <v>6249.15731231291</v>
          </cell>
          <cell r="AH351">
            <v>6348.73214518015</v>
          </cell>
          <cell r="AI351">
            <v>6852.45775591514</v>
          </cell>
          <cell r="AJ351">
            <v>6815.57020237898</v>
          </cell>
          <cell r="AK351">
            <v>6225.29315457631</v>
          </cell>
          <cell r="AL351">
            <v>6728.99834531871</v>
          </cell>
          <cell r="AM351">
            <v>7447.98325975617</v>
          </cell>
          <cell r="AN351">
            <v>7997.26050493039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1">
          <cell r="BX351">
            <v>4.33656579450382</v>
          </cell>
          <cell r="BY351">
            <v>3.11748005496502</v>
          </cell>
          <cell r="BZ351">
            <v>3.13656634865752</v>
          </cell>
          <cell r="CA351">
            <v>3.81011004871885</v>
          </cell>
          <cell r="CB351">
            <v>3.16684072177897</v>
          </cell>
          <cell r="CC351">
            <v>2.98589600423047</v>
          </cell>
          <cell r="CD351">
            <v>3.57518605450272</v>
          </cell>
          <cell r="CE351">
            <v>3.5100992264333</v>
          </cell>
          <cell r="CF351">
            <v>3.65345392496984</v>
          </cell>
          <cell r="CG351">
            <v>3.84165333351354</v>
          </cell>
          <cell r="CH351">
            <v>3.75785246908259</v>
          </cell>
          <cell r="CI351">
            <v>3.60607303524334</v>
          </cell>
          <cell r="CJ351">
            <v>3.832947867323</v>
          </cell>
          <cell r="CK351">
            <v>4.19843274013245</v>
          </cell>
          <cell r="CL351">
            <v>4.57788045434495</v>
          </cell>
          <cell r="CM351">
            <v>4.81665895882406</v>
          </cell>
          <cell r="CN351">
            <v>4.73621138353865</v>
          </cell>
          <cell r="CO351">
            <v>4.97781315049424</v>
          </cell>
          <cell r="CP351">
            <v>4.93108426183626</v>
          </cell>
          <cell r="CQ351">
            <v>4.84835143915583</v>
          </cell>
          <cell r="CR351">
            <v>4.82348634006985</v>
          </cell>
          <cell r="CS351">
            <v>4.94629262425611</v>
          </cell>
          <cell r="CT351">
            <v>4.87763388821366</v>
          </cell>
          <cell r="CU351">
            <v>4.76091585013414</v>
          </cell>
          <cell r="CV351">
            <v>4.88692113412289</v>
          </cell>
          <cell r="CW351">
            <v>4.96900696039553</v>
          </cell>
          <cell r="CX351">
            <v>4.72968725732416</v>
          </cell>
          <cell r="CY351">
            <v>4.80977371546108</v>
          </cell>
          <cell r="CZ351">
            <v>4.86025020558728</v>
          </cell>
          <cell r="DA351">
            <v>4.78612383432566</v>
          </cell>
        </row>
        <row r="352">
          <cell r="A352">
            <v>6317.04165501335</v>
          </cell>
          <cell r="B352">
            <v>5542.33029977547</v>
          </cell>
          <cell r="C352">
            <v>5126.03143339974</v>
          </cell>
          <cell r="D352">
            <v>5385.73504501844</v>
          </cell>
          <cell r="E352">
            <v>5982.88775327808</v>
          </cell>
          <cell r="F352">
            <v>6282.32572839986</v>
          </cell>
          <cell r="G352">
            <v>6167.42245805741</v>
          </cell>
          <cell r="H352">
            <v>6054.89419442343</v>
          </cell>
          <cell r="I352">
            <v>6449.54936472694</v>
          </cell>
          <cell r="J352">
            <v>7217.16929237765</v>
          </cell>
          <cell r="K352">
            <v>6671.77790595357</v>
          </cell>
          <cell r="L352">
            <v>6887.01498111272</v>
          </cell>
          <cell r="M352">
            <v>7071.30731018484</v>
          </cell>
          <cell r="N352">
            <v>6978.61236800448</v>
          </cell>
          <cell r="O352">
            <v>7558.82142960709</v>
          </cell>
        </row>
        <row r="352">
          <cell r="Z352">
            <v>7234.62985765397</v>
          </cell>
          <cell r="AA352">
            <v>6347.38702979966</v>
          </cell>
          <cell r="AB352">
            <v>6312.49274762328</v>
          </cell>
          <cell r="AC352">
            <v>6632.3068545351</v>
          </cell>
          <cell r="AD352">
            <v>7367.67537286907</v>
          </cell>
          <cell r="AE352">
            <v>6282.32572839986</v>
          </cell>
          <cell r="AF352">
            <v>6167.42245805741</v>
          </cell>
          <cell r="AG352">
            <v>6054.89419442343</v>
          </cell>
          <cell r="AH352">
            <v>6449.54936472694</v>
          </cell>
          <cell r="AI352">
            <v>7217.16929237765</v>
          </cell>
          <cell r="AJ352">
            <v>6671.77790595357</v>
          </cell>
          <cell r="AK352">
            <v>6887.01498111272</v>
          </cell>
          <cell r="AL352">
            <v>7071.30731018484</v>
          </cell>
          <cell r="AM352">
            <v>6978.61236800448</v>
          </cell>
          <cell r="AN352">
            <v>7558.82142960709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2">
          <cell r="BX352">
            <v>4.11780976359818</v>
          </cell>
          <cell r="BY352">
            <v>3.59734462181482</v>
          </cell>
          <cell r="BZ352">
            <v>3.50441004554849</v>
          </cell>
          <cell r="CA352">
            <v>3.54989568620953</v>
          </cell>
          <cell r="CB352">
            <v>4.18673014408371</v>
          </cell>
          <cell r="CC352">
            <v>3.45624424649231</v>
          </cell>
          <cell r="CD352">
            <v>3.39685632495446</v>
          </cell>
          <cell r="CE352">
            <v>3.45328619821608</v>
          </cell>
          <cell r="CF352">
            <v>3.62375848042249</v>
          </cell>
          <cell r="CG352">
            <v>3.94219388727515</v>
          </cell>
          <cell r="CH352">
            <v>3.77079911033298</v>
          </cell>
          <cell r="CI352">
            <v>3.93795871217213</v>
          </cell>
          <cell r="CJ352">
            <v>4.0901412546516</v>
          </cell>
          <cell r="CK352">
            <v>4.03561811263734</v>
          </cell>
          <cell r="CL352">
            <v>4.18565306173756</v>
          </cell>
          <cell r="CM352">
            <v>4.81345784713479</v>
          </cell>
          <cell r="CN352">
            <v>4.83414942956808</v>
          </cell>
          <cell r="CO352">
            <v>4.93506765864584</v>
          </cell>
          <cell r="CP352">
            <v>5.11865849513375</v>
          </cell>
          <cell r="CQ352">
            <v>4.82128326541115</v>
          </cell>
          <cell r="CR352">
            <v>4.97992910314501</v>
          </cell>
          <cell r="CS352">
            <v>4.97431925694437</v>
          </cell>
          <cell r="CT352">
            <v>4.80375800481523</v>
          </cell>
          <cell r="CU352">
            <v>4.87615230291665</v>
          </cell>
          <cell r="CV352">
            <v>5.01575191881962</v>
          </cell>
          <cell r="CW352">
            <v>4.84747212543521</v>
          </cell>
          <cell r="CX352">
            <v>4.79145048842366</v>
          </cell>
          <cell r="CY352">
            <v>4.73661995497223</v>
          </cell>
          <cell r="CZ352">
            <v>4.73768463865958</v>
          </cell>
          <cell r="DA352">
            <v>4.94763887538875</v>
          </cell>
        </row>
        <row r="353">
          <cell r="A353">
            <v>5988.17049345674</v>
          </cell>
          <cell r="B353">
            <v>5138.18786758884</v>
          </cell>
          <cell r="C353">
            <v>5012.76786074779</v>
          </cell>
          <cell r="D353">
            <v>4106.26244018067</v>
          </cell>
          <cell r="E353">
            <v>5218.24479374374</v>
          </cell>
          <cell r="F353">
            <v>6180.96428380296</v>
          </cell>
          <cell r="G353">
            <v>6565.76030553755</v>
          </cell>
          <cell r="H353">
            <v>5753.20403079181</v>
          </cell>
          <cell r="I353">
            <v>6865.48116615601</v>
          </cell>
          <cell r="J353">
            <v>6969.61760766516</v>
          </cell>
          <cell r="K353">
            <v>6319.2575943697</v>
          </cell>
          <cell r="L353">
            <v>7710.50453869107</v>
          </cell>
          <cell r="M353">
            <v>7587.12982377448</v>
          </cell>
          <cell r="N353">
            <v>6761.77350159106</v>
          </cell>
          <cell r="O353">
            <v>6851.9074952053</v>
          </cell>
        </row>
        <row r="353">
          <cell r="Z353">
            <v>6857.98818665429</v>
          </cell>
          <cell r="AA353">
            <v>5884.54048448333</v>
          </cell>
          <cell r="AB353">
            <v>6173.01340766513</v>
          </cell>
          <cell r="AC353">
            <v>5056.68999698017</v>
          </cell>
          <cell r="AD353">
            <v>6426.04963387503</v>
          </cell>
          <cell r="AE353">
            <v>6180.96428380296</v>
          </cell>
          <cell r="AF353">
            <v>6565.76030553755</v>
          </cell>
          <cell r="AG353">
            <v>5753.20403079181</v>
          </cell>
          <cell r="AH353">
            <v>6865.48116615601</v>
          </cell>
          <cell r="AI353">
            <v>6969.61760766516</v>
          </cell>
          <cell r="AJ353">
            <v>6319.2575943697</v>
          </cell>
          <cell r="AK353">
            <v>7710.50453869107</v>
          </cell>
          <cell r="AL353">
            <v>7587.12982377448</v>
          </cell>
          <cell r="AM353">
            <v>6761.77350159106</v>
          </cell>
          <cell r="AN353">
            <v>6851.9074952053</v>
          </cell>
        </row>
        <row r="353"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3">
          <cell r="BX353">
            <v>3.86902666187832</v>
          </cell>
          <cell r="BY353">
            <v>3.27477812681002</v>
          </cell>
          <cell r="BZ353">
            <v>3.377785392663</v>
          </cell>
          <cell r="CA353">
            <v>2.92817340907631</v>
          </cell>
          <cell r="CB353">
            <v>3.6114848031041</v>
          </cell>
          <cell r="CC353">
            <v>3.48422969232029</v>
          </cell>
          <cell r="CD353">
            <v>3.71852989876343</v>
          </cell>
          <cell r="CE353">
            <v>3.18095662288543</v>
          </cell>
          <cell r="CF353">
            <v>3.78644558054201</v>
          </cell>
          <cell r="CG353">
            <v>3.9351812067581</v>
          </cell>
          <cell r="CH353">
            <v>3.52419000376721</v>
          </cell>
          <cell r="CI353">
            <v>4.24496009771676</v>
          </cell>
          <cell r="CJ353">
            <v>4.25793842414706</v>
          </cell>
          <cell r="CK353">
            <v>3.90655311311403</v>
          </cell>
          <cell r="CL353">
            <v>3.92176066961563</v>
          </cell>
          <cell r="CM353">
            <v>4.8562624072066</v>
          </cell>
          <cell r="CN353">
            <v>4.92309038973472</v>
          </cell>
          <cell r="CO353">
            <v>5.0069390249565</v>
          </cell>
          <cell r="CP353">
            <v>4.73125845425123</v>
          </cell>
          <cell r="CQ353">
            <v>4.87489672395738</v>
          </cell>
          <cell r="CR353">
            <v>4.86022742991744</v>
          </cell>
          <cell r="CS353">
            <v>4.83749892792712</v>
          </cell>
          <cell r="CT353">
            <v>4.9551769146067</v>
          </cell>
          <cell r="CU353">
            <v>4.96759745820269</v>
          </cell>
          <cell r="CV353">
            <v>4.85234141897554</v>
          </cell>
          <cell r="CW353">
            <v>4.91262800434017</v>
          </cell>
          <cell r="CX353">
            <v>4.97641190558634</v>
          </cell>
          <cell r="CY353">
            <v>4.88185947771212</v>
          </cell>
          <cell r="CZ353">
            <v>4.74213617920248</v>
          </cell>
          <cell r="DA353">
            <v>4.78671466297616</v>
          </cell>
        </row>
        <row r="354">
          <cell r="A354">
            <v>6547.35173234046</v>
          </cell>
          <cell r="B354">
            <v>6022.30608433066</v>
          </cell>
          <cell r="C354">
            <v>5075.89636873385</v>
          </cell>
          <cell r="D354">
            <v>4971.28644262085</v>
          </cell>
          <cell r="E354">
            <v>4162.38006036665</v>
          </cell>
          <cell r="F354">
            <v>6007.5274732789</v>
          </cell>
          <cell r="G354">
            <v>5676.77113308161</v>
          </cell>
          <cell r="H354">
            <v>6122.86852968834</v>
          </cell>
          <cell r="I354">
            <v>6867.87378548571</v>
          </cell>
          <cell r="J354">
            <v>7055.88875157277</v>
          </cell>
          <cell r="K354">
            <v>7057.4998127569</v>
          </cell>
          <cell r="L354">
            <v>7754.18936343539</v>
          </cell>
          <cell r="M354">
            <v>6534.83673584224</v>
          </cell>
          <cell r="N354">
            <v>7826.75925458851</v>
          </cell>
          <cell r="O354">
            <v>7759.50194827903</v>
          </cell>
        </row>
        <row r="354">
          <cell r="Z354">
            <v>7498.3938555733</v>
          </cell>
          <cell r="AA354">
            <v>6897.08217691619</v>
          </cell>
          <cell r="AB354">
            <v>6250.75351792543</v>
          </cell>
          <cell r="AC354">
            <v>6121.93078078515</v>
          </cell>
          <cell r="AD354">
            <v>5125.79649291964</v>
          </cell>
          <cell r="AE354">
            <v>6007.5274732789</v>
          </cell>
          <cell r="AF354">
            <v>5676.77113308161</v>
          </cell>
          <cell r="AG354">
            <v>6122.86852968834</v>
          </cell>
          <cell r="AH354">
            <v>6867.87378548571</v>
          </cell>
          <cell r="AI354">
            <v>7055.88875157277</v>
          </cell>
          <cell r="AJ354">
            <v>7057.4998127569</v>
          </cell>
          <cell r="AK354">
            <v>7754.18936343539</v>
          </cell>
          <cell r="AL354">
            <v>6534.83673584224</v>
          </cell>
          <cell r="AM354">
            <v>7826.75925458851</v>
          </cell>
          <cell r="AN354">
            <v>7759.50194827903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4">
          <cell r="BX354">
            <v>4.28839352853919</v>
          </cell>
          <cell r="BY354">
            <v>3.83972891657613</v>
          </cell>
          <cell r="BZ354">
            <v>3.60116658519238</v>
          </cell>
          <cell r="CA354">
            <v>3.43773778681998</v>
          </cell>
          <cell r="CB354">
            <v>2.87864252222303</v>
          </cell>
          <cell r="CC354">
            <v>3.44290126287795</v>
          </cell>
          <cell r="CD354">
            <v>3.11682977377774</v>
          </cell>
          <cell r="CE354">
            <v>3.58316665804221</v>
          </cell>
          <cell r="CF354">
            <v>3.84202554609998</v>
          </cell>
          <cell r="CG354">
            <v>3.98449834642033</v>
          </cell>
          <cell r="CH354">
            <v>3.91041346953346</v>
          </cell>
          <cell r="CI354">
            <v>4.35520865183623</v>
          </cell>
          <cell r="CJ354">
            <v>3.72566721865801</v>
          </cell>
          <cell r="CK354">
            <v>4.47913344312833</v>
          </cell>
          <cell r="CL354">
            <v>4.34520909932289</v>
          </cell>
          <cell r="CM354">
            <v>4.79049897661512</v>
          </cell>
          <cell r="CN354">
            <v>4.9212108364266</v>
          </cell>
          <cell r="CO354">
            <v>4.75550122405415</v>
          </cell>
          <cell r="CP354">
            <v>4.87890995128996</v>
          </cell>
          <cell r="CQ354">
            <v>4.87843765051752</v>
          </cell>
          <cell r="CR354">
            <v>4.78055515454663</v>
          </cell>
          <cell r="CS354">
            <v>4.98994130373389</v>
          </cell>
          <cell r="CT354">
            <v>4.68160816228524</v>
          </cell>
          <cell r="CU354">
            <v>4.89744077367592</v>
          </cell>
          <cell r="CV354">
            <v>4.85160248001374</v>
          </cell>
          <cell r="CW354">
            <v>4.94464743332327</v>
          </cell>
          <cell r="CX354">
            <v>4.87791885961973</v>
          </cell>
          <cell r="CY354">
            <v>4.80549153727897</v>
          </cell>
          <cell r="CZ354">
            <v>4.7873492299868</v>
          </cell>
          <cell r="DA354">
            <v>4.89249400003617</v>
          </cell>
        </row>
        <row r="355">
          <cell r="A355">
            <v>6202.45590571834</v>
          </cell>
          <cell r="B355">
            <v>4968.32694130824</v>
          </cell>
          <cell r="C355">
            <v>4609.64077895793</v>
          </cell>
          <cell r="D355">
            <v>4423.85660126711</v>
          </cell>
          <cell r="E355">
            <v>5504.93325309623</v>
          </cell>
          <cell r="F355">
            <v>6827.57132322145</v>
          </cell>
          <cell r="G355">
            <v>6635.20269267194</v>
          </cell>
          <cell r="H355">
            <v>6145.12729272616</v>
          </cell>
          <cell r="I355">
            <v>6170.16118251062</v>
          </cell>
          <cell r="J355">
            <v>6570.11589499365</v>
          </cell>
          <cell r="K355">
            <v>5901.39120323275</v>
          </cell>
          <cell r="L355">
            <v>7329.13058570961</v>
          </cell>
          <cell r="M355">
            <v>7217.90712649578</v>
          </cell>
          <cell r="N355">
            <v>7098.51303538906</v>
          </cell>
          <cell r="O355">
            <v>7589.57487453917</v>
          </cell>
        </row>
        <row r="355">
          <cell r="Z355">
            <v>7103.39984075936</v>
          </cell>
          <cell r="AA355">
            <v>5690.00623949491</v>
          </cell>
          <cell r="AB355">
            <v>5676.57931177015</v>
          </cell>
          <cell r="AC355">
            <v>5447.79388789329</v>
          </cell>
          <cell r="AD355">
            <v>6779.09444914836</v>
          </cell>
          <cell r="AE355">
            <v>6827.57132322145</v>
          </cell>
          <cell r="AF355">
            <v>6635.20269267194</v>
          </cell>
          <cell r="AG355">
            <v>6145.12729272616</v>
          </cell>
          <cell r="AH355">
            <v>6170.16118251062</v>
          </cell>
          <cell r="AI355">
            <v>6570.11589499365</v>
          </cell>
          <cell r="AJ355">
            <v>5901.39120323275</v>
          </cell>
          <cell r="AK355">
            <v>7329.13058570961</v>
          </cell>
          <cell r="AL355">
            <v>7217.90712649578</v>
          </cell>
          <cell r="AM355">
            <v>7098.51303538906</v>
          </cell>
          <cell r="AN355">
            <v>7589.57487453917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5">
          <cell r="BX355">
            <v>4.14979214569991</v>
          </cell>
          <cell r="BY355">
            <v>3.23569663568506</v>
          </cell>
          <cell r="BZ355">
            <v>3.24601589494683</v>
          </cell>
          <cell r="CA355">
            <v>3.17580237440701</v>
          </cell>
          <cell r="CB355">
            <v>3.67033952569637</v>
          </cell>
          <cell r="CC355">
            <v>3.87516167992391</v>
          </cell>
          <cell r="CD355">
            <v>3.6987517970021</v>
          </cell>
          <cell r="CE355">
            <v>3.45841544639702</v>
          </cell>
          <cell r="CF355">
            <v>3.44761185874672</v>
          </cell>
          <cell r="CG355">
            <v>3.66356603718487</v>
          </cell>
          <cell r="CH355">
            <v>3.25210135242043</v>
          </cell>
          <cell r="CI355">
            <v>4.1408490289136</v>
          </cell>
          <cell r="CJ355">
            <v>4.00279147255657</v>
          </cell>
          <cell r="CK355">
            <v>3.86602250479942</v>
          </cell>
          <cell r="CL355">
            <v>4.25576243779716</v>
          </cell>
          <cell r="CM355">
            <v>4.6897214953053</v>
          </cell>
          <cell r="CN355">
            <v>4.81783675838836</v>
          </cell>
          <cell r="CO355">
            <v>4.79118790245365</v>
          </cell>
          <cell r="CP355">
            <v>4.69974543341787</v>
          </cell>
          <cell r="CQ355">
            <v>5.06025706191099</v>
          </cell>
          <cell r="CR355">
            <v>4.82706952720184</v>
          </cell>
          <cell r="CS355">
            <v>4.91480329361484</v>
          </cell>
          <cell r="CT355">
            <v>4.86811531075332</v>
          </cell>
          <cell r="CU355">
            <v>4.9032640208825</v>
          </cell>
          <cell r="CV355">
            <v>4.91333234827185</v>
          </cell>
          <cell r="CW355">
            <v>4.97161475773704</v>
          </cell>
          <cell r="CX355">
            <v>4.84920113813715</v>
          </cell>
          <cell r="CY355">
            <v>4.94032430951652</v>
          </cell>
          <cell r="CZ355">
            <v>5.03048828472435</v>
          </cell>
          <cell r="DA355">
            <v>4.88592963648088</v>
          </cell>
        </row>
        <row r="356">
          <cell r="A356">
            <v>5080.36251728521</v>
          </cell>
          <cell r="B356">
            <v>5868.40574478949</v>
          </cell>
          <cell r="C356">
            <v>5723.48049022903</v>
          </cell>
          <cell r="D356">
            <v>5013.18542902152</v>
          </cell>
          <cell r="E356">
            <v>4549.95282630149</v>
          </cell>
          <cell r="F356">
            <v>6199.08752438783</v>
          </cell>
          <cell r="G356">
            <v>6182.18127721014</v>
          </cell>
          <cell r="H356">
            <v>5325.63897962278</v>
          </cell>
          <cell r="I356">
            <v>5894.82249490233</v>
          </cell>
          <cell r="J356">
            <v>7261.23544072071</v>
          </cell>
          <cell r="K356">
            <v>7115.99837322328</v>
          </cell>
          <cell r="L356">
            <v>6804.68486832297</v>
          </cell>
          <cell r="M356">
            <v>7746.3601756392</v>
          </cell>
          <cell r="N356">
            <v>6777.54416524021</v>
          </cell>
          <cell r="O356">
            <v>7385.84899514529</v>
          </cell>
        </row>
        <row r="356">
          <cell r="Z356">
            <v>5818.31565509599</v>
          </cell>
          <cell r="AA356">
            <v>6720.82688965463</v>
          </cell>
          <cell r="AB356">
            <v>7048.22620679327</v>
          </cell>
          <cell r="AC356">
            <v>6173.5276254833</v>
          </cell>
          <cell r="AD356">
            <v>5603.07610111693</v>
          </cell>
          <cell r="AE356">
            <v>6199.08752438783</v>
          </cell>
          <cell r="AF356">
            <v>6182.18127721014</v>
          </cell>
          <cell r="AG356">
            <v>5325.63897962278</v>
          </cell>
          <cell r="AH356">
            <v>5894.82249490233</v>
          </cell>
          <cell r="AI356">
            <v>7261.23544072071</v>
          </cell>
          <cell r="AJ356">
            <v>7115.99837322328</v>
          </cell>
          <cell r="AK356">
            <v>6804.68486832297</v>
          </cell>
          <cell r="AL356">
            <v>7746.3601756392</v>
          </cell>
          <cell r="AM356">
            <v>6777.54416524021</v>
          </cell>
          <cell r="AN356">
            <v>7385.84899514529</v>
          </cell>
        </row>
        <row r="356"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6">
          <cell r="BX356">
            <v>3.2851676058698</v>
          </cell>
          <cell r="BY356">
            <v>3.69479643988522</v>
          </cell>
          <cell r="BZ356">
            <v>3.99463910809454</v>
          </cell>
          <cell r="CA356">
            <v>3.51288419197755</v>
          </cell>
          <cell r="CB356">
            <v>3.26623722769106</v>
          </cell>
          <cell r="CC356">
            <v>3.52451383316773</v>
          </cell>
          <cell r="CD356">
            <v>3.50344349374556</v>
          </cell>
          <cell r="CE356">
            <v>2.97410720654872</v>
          </cell>
          <cell r="CF356">
            <v>3.2566152789585</v>
          </cell>
          <cell r="CG356">
            <v>4.11760698126659</v>
          </cell>
          <cell r="CH356">
            <v>4.11226545422354</v>
          </cell>
          <cell r="CI356">
            <v>3.86724814584996</v>
          </cell>
          <cell r="CJ356">
            <v>4.41656931929075</v>
          </cell>
          <cell r="CK356">
            <v>3.96731071164185</v>
          </cell>
          <cell r="CL356">
            <v>4.24864048721814</v>
          </cell>
          <cell r="CM356">
            <v>4.85229149569034</v>
          </cell>
          <cell r="CN356">
            <v>4.98355583448331</v>
          </cell>
          <cell r="CO356">
            <v>4.8340308756818</v>
          </cell>
          <cell r="CP356">
            <v>4.81478278020635</v>
          </cell>
          <cell r="CQ356">
            <v>4.69987093943245</v>
          </cell>
          <cell r="CR356">
            <v>4.81876430072468</v>
          </cell>
          <cell r="CS356">
            <v>4.83452437052229</v>
          </cell>
          <cell r="CT356">
            <v>4.90594007265988</v>
          </cell>
          <cell r="CU356">
            <v>4.95919758177139</v>
          </cell>
          <cell r="CV356">
            <v>4.8313974156617</v>
          </cell>
          <cell r="CW356">
            <v>4.74091134705639</v>
          </cell>
          <cell r="CX356">
            <v>4.82073338427661</v>
          </cell>
          <cell r="CY356">
            <v>4.8052918581159</v>
          </cell>
          <cell r="CZ356">
            <v>4.68040330112146</v>
          </cell>
          <cell r="DA356">
            <v>4.76274770418967</v>
          </cell>
        </row>
        <row r="357">
          <cell r="A357">
            <v>6702.49779780028</v>
          </cell>
          <cell r="B357">
            <v>5499.96600509779</v>
          </cell>
          <cell r="C357">
            <v>5026.09910017832</v>
          </cell>
          <cell r="D357">
            <v>4708.17890306227</v>
          </cell>
          <cell r="E357">
            <v>4330.62147684961</v>
          </cell>
          <cell r="F357">
            <v>5452.6090500483</v>
          </cell>
          <cell r="G357">
            <v>6497.57493258378</v>
          </cell>
          <cell r="H357">
            <v>6555.78511553985</v>
          </cell>
          <cell r="I357">
            <v>6822.35642862914</v>
          </cell>
          <cell r="J357">
            <v>6505.09153807175</v>
          </cell>
          <cell r="K357">
            <v>6210.23374205119</v>
          </cell>
          <cell r="L357">
            <v>7070.54031707629</v>
          </cell>
          <cell r="M357">
            <v>7024.47772295244</v>
          </cell>
          <cell r="N357">
            <v>7857.31493895894</v>
          </cell>
          <cell r="O357">
            <v>7843.19279447104</v>
          </cell>
        </row>
        <row r="357">
          <cell r="Z357">
            <v>7676.07581791756</v>
          </cell>
          <cell r="AA357">
            <v>6298.86906713428</v>
          </cell>
          <cell r="AB357">
            <v>6189.43026997185</v>
          </cell>
          <cell r="AC357">
            <v>5797.92487936073</v>
          </cell>
          <cell r="AD357">
            <v>5332.97874203321</v>
          </cell>
          <cell r="AE357">
            <v>5452.6090500483</v>
          </cell>
          <cell r="AF357">
            <v>6497.57493258378</v>
          </cell>
          <cell r="AG357">
            <v>6555.78511553985</v>
          </cell>
          <cell r="AH357">
            <v>6822.35642862914</v>
          </cell>
          <cell r="AI357">
            <v>6505.09153807175</v>
          </cell>
          <cell r="AJ357">
            <v>6210.23374205119</v>
          </cell>
          <cell r="AK357">
            <v>7070.54031707629</v>
          </cell>
          <cell r="AL357">
            <v>7024.47772295244</v>
          </cell>
          <cell r="AM357">
            <v>7857.31493895894</v>
          </cell>
          <cell r="AN357">
            <v>7843.19279447104</v>
          </cell>
        </row>
        <row r="357"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7">
          <cell r="BX357">
            <v>4.32810906519596</v>
          </cell>
          <cell r="BY357">
            <v>3.49627698175705</v>
          </cell>
          <cell r="BZ357">
            <v>3.33767630223812</v>
          </cell>
          <cell r="CA357">
            <v>3.22590918024576</v>
          </cell>
          <cell r="CB357">
            <v>3.04949936236775</v>
          </cell>
          <cell r="CC357">
            <v>3.07379456363815</v>
          </cell>
          <cell r="CD357">
            <v>3.69046062734649</v>
          </cell>
          <cell r="CE357">
            <v>3.70384057275397</v>
          </cell>
          <cell r="CF357">
            <v>3.79512544317319</v>
          </cell>
          <cell r="CG357">
            <v>3.78244975743353</v>
          </cell>
          <cell r="CH357">
            <v>3.57923745898218</v>
          </cell>
          <cell r="CI357">
            <v>4.00227844772121</v>
          </cell>
          <cell r="CJ357">
            <v>3.98195285560775</v>
          </cell>
          <cell r="CK357">
            <v>4.3819330043718</v>
          </cell>
          <cell r="CL357">
            <v>4.51131000535532</v>
          </cell>
          <cell r="CM357">
            <v>4.85901450028993</v>
          </cell>
          <cell r="CN357">
            <v>4.93587196221584</v>
          </cell>
          <cell r="CO357">
            <v>5.08058351675127</v>
          </cell>
          <cell r="CP357">
            <v>4.92410815349382</v>
          </cell>
          <cell r="CQ357">
            <v>4.79124568557385</v>
          </cell>
          <cell r="CR357">
            <v>4.86000434393305</v>
          </cell>
          <cell r="CS357">
            <v>4.8236729653348</v>
          </cell>
          <cell r="CT357">
            <v>4.84930567562557</v>
          </cell>
          <cell r="CU357">
            <v>4.92510399341846</v>
          </cell>
          <cell r="CV357">
            <v>4.7118057714928</v>
          </cell>
          <cell r="CW357">
            <v>4.75362118727844</v>
          </cell>
          <cell r="CX357">
            <v>4.84007886694768</v>
          </cell>
          <cell r="CY357">
            <v>4.83309198885725</v>
          </cell>
          <cell r="CZ357">
            <v>4.91264704920089</v>
          </cell>
          <cell r="DA357">
            <v>4.76318395574646</v>
          </cell>
        </row>
        <row r="358">
          <cell r="A358">
            <v>6486.75048441673</v>
          </cell>
          <cell r="B358">
            <v>5728.59484507288</v>
          </cell>
          <cell r="C358">
            <v>5186.10993843499</v>
          </cell>
          <cell r="D358">
            <v>4877.75802041434</v>
          </cell>
          <cell r="E358">
            <v>5133.16435765272</v>
          </cell>
          <cell r="F358">
            <v>7639.43995152026</v>
          </cell>
          <cell r="G358">
            <v>5978.89085291012</v>
          </cell>
          <cell r="H358">
            <v>5683.54838774711</v>
          </cell>
          <cell r="I358">
            <v>6589.98576178362</v>
          </cell>
          <cell r="J358">
            <v>5703.93775852435</v>
          </cell>
          <cell r="K358">
            <v>7246.16591261677</v>
          </cell>
          <cell r="L358">
            <v>7238.9974249115</v>
          </cell>
          <cell r="M358">
            <v>7149.58027429237</v>
          </cell>
          <cell r="N358">
            <v>6927.94227986215</v>
          </cell>
          <cell r="O358">
            <v>7628.26450772827</v>
          </cell>
        </row>
        <row r="358">
          <cell r="Z358">
            <v>7428.98991278117</v>
          </cell>
          <cell r="AA358">
            <v>6560.70761788879</v>
          </cell>
          <cell r="AB358">
            <v>6386.47690715301</v>
          </cell>
          <cell r="AC358">
            <v>6006.75445099746</v>
          </cell>
          <cell r="AD358">
            <v>6321.2766447182</v>
          </cell>
          <cell r="AE358">
            <v>7639.43995152026</v>
          </cell>
          <cell r="AF358">
            <v>5978.89085291012</v>
          </cell>
          <cell r="AG358">
            <v>5683.54838774711</v>
          </cell>
          <cell r="AH358">
            <v>6589.98576178362</v>
          </cell>
          <cell r="AI358">
            <v>5703.93775852435</v>
          </cell>
          <cell r="AJ358">
            <v>7246.16591261677</v>
          </cell>
          <cell r="AK358">
            <v>7238.9974249115</v>
          </cell>
          <cell r="AL358">
            <v>7149.58027429237</v>
          </cell>
          <cell r="AM358">
            <v>6927.94227986215</v>
          </cell>
          <cell r="AN358">
            <v>7628.26450772827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8">
          <cell r="BX358">
            <v>4.14587030641075</v>
          </cell>
          <cell r="BY358">
            <v>3.67215440428396</v>
          </cell>
          <cell r="BZ358">
            <v>3.58542883214049</v>
          </cell>
          <cell r="CA358">
            <v>3.30210536325686</v>
          </cell>
          <cell r="CB358">
            <v>3.51079925069441</v>
          </cell>
          <cell r="CC358">
            <v>4.33299794708935</v>
          </cell>
          <cell r="CD358">
            <v>3.33944645793143</v>
          </cell>
          <cell r="CE358">
            <v>3.19279141073756</v>
          </cell>
          <cell r="CF358">
            <v>3.71208783737304</v>
          </cell>
          <cell r="CG358">
            <v>3.22084407368891</v>
          </cell>
          <cell r="CH358">
            <v>3.99763929315295</v>
          </cell>
          <cell r="CI358">
            <v>4.02352054230373</v>
          </cell>
          <cell r="CJ358">
            <v>3.99441294643312</v>
          </cell>
          <cell r="CK358">
            <v>3.8689309871037</v>
          </cell>
          <cell r="CL358">
            <v>4.31541766090295</v>
          </cell>
          <cell r="CM358">
            <v>4.90931831365922</v>
          </cell>
          <cell r="CN358">
            <v>4.89482179668267</v>
          </cell>
          <cell r="CO358">
            <v>4.88008487270765</v>
          </cell>
          <cell r="CP358">
            <v>4.98374815434438</v>
          </cell>
          <cell r="CQ358">
            <v>4.93294116617103</v>
          </cell>
          <cell r="CR358">
            <v>4.83036750201509</v>
          </cell>
          <cell r="CS358">
            <v>4.90516110709916</v>
          </cell>
          <cell r="CT358">
            <v>4.87703812830209</v>
          </cell>
          <cell r="CU358">
            <v>4.86377378518954</v>
          </cell>
          <cell r="CV358">
            <v>4.85190415249905</v>
          </cell>
          <cell r="CW358">
            <v>4.96605818930133</v>
          </cell>
          <cell r="CX358">
            <v>4.92923285683939</v>
          </cell>
          <cell r="CY358">
            <v>4.9038222700375</v>
          </cell>
          <cell r="CZ358">
            <v>4.90591945002702</v>
          </cell>
          <cell r="DA358">
            <v>4.84295066154059</v>
          </cell>
        </row>
        <row r="359">
          <cell r="A359">
            <v>7831.07012365332</v>
          </cell>
          <cell r="B359">
            <v>5652.58562670513</v>
          </cell>
          <cell r="C359">
            <v>4317.97166649987</v>
          </cell>
          <cell r="D359">
            <v>5138.95185296798</v>
          </cell>
          <cell r="E359">
            <v>5295.6514558892</v>
          </cell>
          <cell r="F359">
            <v>5815.45967559459</v>
          </cell>
          <cell r="G359">
            <v>6188.21991622588</v>
          </cell>
          <cell r="H359">
            <v>6233.06304298513</v>
          </cell>
          <cell r="I359">
            <v>6615.87567229789</v>
          </cell>
          <cell r="J359">
            <v>6289.57448157729</v>
          </cell>
          <cell r="K359">
            <v>6912.7761289756</v>
          </cell>
          <cell r="L359">
            <v>7323.66554156842</v>
          </cell>
          <cell r="M359">
            <v>6765.86204456901</v>
          </cell>
          <cell r="N359">
            <v>7332.50485156147</v>
          </cell>
          <cell r="O359">
            <v>7607.72177614984</v>
          </cell>
        </row>
        <row r="359">
          <cell r="Z359">
            <v>8968.5800455347</v>
          </cell>
          <cell r="AA359">
            <v>6473.65760449781</v>
          </cell>
          <cell r="AB359">
            <v>5317.40103106341</v>
          </cell>
          <cell r="AC359">
            <v>6328.40370249753</v>
          </cell>
          <cell r="AD359">
            <v>6521.37269222134</v>
          </cell>
          <cell r="AE359">
            <v>5815.45967559459</v>
          </cell>
          <cell r="AF359">
            <v>6188.21991622588</v>
          </cell>
          <cell r="AG359">
            <v>6233.06304298513</v>
          </cell>
          <cell r="AH359">
            <v>6615.87567229789</v>
          </cell>
          <cell r="AI359">
            <v>6289.57448157729</v>
          </cell>
          <cell r="AJ359">
            <v>6912.7761289756</v>
          </cell>
          <cell r="AK359">
            <v>7323.66554156842</v>
          </cell>
          <cell r="AL359">
            <v>6765.86204456901</v>
          </cell>
          <cell r="AM359">
            <v>7332.50485156147</v>
          </cell>
          <cell r="AN359">
            <v>7607.72177614984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59">
          <cell r="BX359">
            <v>4.96709175610881</v>
          </cell>
          <cell r="BY359">
            <v>3.66581482262979</v>
          </cell>
          <cell r="BZ359">
            <v>3.03115097215506</v>
          </cell>
          <cell r="CA359">
            <v>3.50929483671545</v>
          </cell>
          <cell r="CB359">
            <v>3.69173279188806</v>
          </cell>
          <cell r="CC359">
            <v>3.24004210907932</v>
          </cell>
          <cell r="CD359">
            <v>3.44318195069101</v>
          </cell>
          <cell r="CE359">
            <v>3.4340856656255</v>
          </cell>
          <cell r="CF359">
            <v>3.7029588403259</v>
          </cell>
          <cell r="CG359">
            <v>3.54185517065024</v>
          </cell>
          <cell r="CH359">
            <v>3.97909613695558</v>
          </cell>
          <cell r="CI359">
            <v>4.12393059339945</v>
          </cell>
          <cell r="CJ359">
            <v>3.83837179572732</v>
          </cell>
          <cell r="CK359">
            <v>4.17432400498211</v>
          </cell>
          <cell r="CL359">
            <v>4.3456399071012</v>
          </cell>
          <cell r="CM359">
            <v>4.9468488576495</v>
          </cell>
          <cell r="CN359">
            <v>4.83822808561217</v>
          </cell>
          <cell r="CO359">
            <v>4.80616839502253</v>
          </cell>
          <cell r="CP359">
            <v>4.94062002263605</v>
          </cell>
          <cell r="CQ359">
            <v>4.83967164105042</v>
          </cell>
          <cell r="CR359">
            <v>4.91745653238845</v>
          </cell>
          <cell r="CS359">
            <v>4.92394169420517</v>
          </cell>
          <cell r="CT359">
            <v>4.97276035371234</v>
          </cell>
          <cell r="CU359">
            <v>4.89491986138945</v>
          </cell>
          <cell r="CV359">
            <v>4.86516530975697</v>
          </cell>
          <cell r="CW359">
            <v>4.75965194864965</v>
          </cell>
          <cell r="CX359">
            <v>4.86546430541344</v>
          </cell>
          <cell r="CY359">
            <v>4.82928942993979</v>
          </cell>
          <cell r="CZ359">
            <v>4.81252877444662</v>
          </cell>
          <cell r="DA359">
            <v>4.79631856409802</v>
          </cell>
        </row>
        <row r="360">
          <cell r="A360">
            <v>5970.41307537</v>
          </cell>
          <cell r="B360">
            <v>4999.59331998705</v>
          </cell>
          <cell r="C360">
            <v>5160.96204528065</v>
          </cell>
          <cell r="D360">
            <v>5342.57819261325</v>
          </cell>
          <cell r="E360">
            <v>4768.13579656107</v>
          </cell>
          <cell r="F360">
            <v>6140.29342601244</v>
          </cell>
          <cell r="G360">
            <v>6808.8730330101</v>
          </cell>
          <cell r="H360">
            <v>7362.35358422243</v>
          </cell>
          <cell r="I360">
            <v>6751.84973760718</v>
          </cell>
          <cell r="J360">
            <v>6187.08955703308</v>
          </cell>
          <cell r="K360">
            <v>6698.28153571342</v>
          </cell>
          <cell r="L360">
            <v>6263.11479639248</v>
          </cell>
          <cell r="M360">
            <v>5691.15341571933</v>
          </cell>
          <cell r="N360">
            <v>7467.28349938057</v>
          </cell>
          <cell r="O360">
            <v>6715.32643612539</v>
          </cell>
        </row>
        <row r="360">
          <cell r="Z360">
            <v>6837.65139704594</v>
          </cell>
          <cell r="AA360">
            <v>5725.81424727509</v>
          </cell>
          <cell r="AB360">
            <v>6355.50833132251</v>
          </cell>
          <cell r="AC360">
            <v>6579.16100060159</v>
          </cell>
          <cell r="AD360">
            <v>5871.75927938316</v>
          </cell>
          <cell r="AE360">
            <v>6140.29342601244</v>
          </cell>
          <cell r="AF360">
            <v>6808.8730330101</v>
          </cell>
          <cell r="AG360">
            <v>7362.35358422243</v>
          </cell>
          <cell r="AH360">
            <v>6751.84973760718</v>
          </cell>
          <cell r="AI360">
            <v>6187.08955703308</v>
          </cell>
          <cell r="AJ360">
            <v>6698.28153571342</v>
          </cell>
          <cell r="AK360">
            <v>6263.11479639248</v>
          </cell>
          <cell r="AL360">
            <v>5691.15341571933</v>
          </cell>
          <cell r="AM360">
            <v>7467.28349938057</v>
          </cell>
          <cell r="AN360">
            <v>6715.32643612539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0">
          <cell r="BX360">
            <v>3.90675337309519</v>
          </cell>
          <cell r="BY360">
            <v>3.14458105108127</v>
          </cell>
          <cell r="BZ360">
            <v>3.50622017789868</v>
          </cell>
          <cell r="CA360">
            <v>3.71126921465928</v>
          </cell>
          <cell r="CB360">
            <v>3.26977381068441</v>
          </cell>
          <cell r="CC360">
            <v>3.48539035292325</v>
          </cell>
          <cell r="CD360">
            <v>3.77224554099059</v>
          </cell>
          <cell r="CE360">
            <v>4.07767795953924</v>
          </cell>
          <cell r="CF360">
            <v>3.66684294142011</v>
          </cell>
          <cell r="CG360">
            <v>3.37801293148273</v>
          </cell>
          <cell r="CH360">
            <v>3.7448280887394</v>
          </cell>
          <cell r="CI360">
            <v>3.55852730640431</v>
          </cell>
          <cell r="CJ360">
            <v>3.17941350709249</v>
          </cell>
          <cell r="CK360">
            <v>4.19847818602583</v>
          </cell>
          <cell r="CL360">
            <v>3.98870492983848</v>
          </cell>
          <cell r="CM360">
            <v>4.79510470964647</v>
          </cell>
          <cell r="CN360">
            <v>4.98863348295874</v>
          </cell>
          <cell r="CO360">
            <v>4.96613181979343</v>
          </cell>
          <cell r="CP360">
            <v>4.85685559015421</v>
          </cell>
          <cell r="CQ360">
            <v>4.91991576658026</v>
          </cell>
          <cell r="CR360">
            <v>4.82663920297854</v>
          </cell>
          <cell r="CS360">
            <v>4.94518356853368</v>
          </cell>
          <cell r="CT360">
            <v>4.9466465811525</v>
          </cell>
          <cell r="CU360">
            <v>5.04472614582006</v>
          </cell>
          <cell r="CV360">
            <v>5.01801817727233</v>
          </cell>
          <cell r="CW360">
            <v>4.90048029638821</v>
          </cell>
          <cell r="CX360">
            <v>4.8219999856041</v>
          </cell>
          <cell r="CY360">
            <v>4.90411237927207</v>
          </cell>
          <cell r="CZ360">
            <v>4.87279200956676</v>
          </cell>
          <cell r="DA360">
            <v>4.61256346186195</v>
          </cell>
        </row>
        <row r="361">
          <cell r="A361">
            <v>5363.63392321829</v>
          </cell>
          <cell r="B361">
            <v>4747.09434122676</v>
          </cell>
          <cell r="C361">
            <v>4794.79814877648</v>
          </cell>
          <cell r="D361">
            <v>4839.97956419212</v>
          </cell>
          <cell r="E361">
            <v>4923.39105126563</v>
          </cell>
          <cell r="F361">
            <v>5368.57403519317</v>
          </cell>
          <cell r="G361">
            <v>5583.63966830719</v>
          </cell>
          <cell r="H361">
            <v>6104.29689385318</v>
          </cell>
          <cell r="I361">
            <v>7246.09449176047</v>
          </cell>
          <cell r="J361">
            <v>6158.47059165612</v>
          </cell>
          <cell r="K361">
            <v>6376.47701423718</v>
          </cell>
          <cell r="L361">
            <v>7363.92506936044</v>
          </cell>
          <cell r="M361">
            <v>6761.80982975639</v>
          </cell>
          <cell r="N361">
            <v>6986.39982571762</v>
          </cell>
          <cell r="O361">
            <v>7280.63058628275</v>
          </cell>
        </row>
        <row r="361">
          <cell r="Z361">
            <v>6142.73393236928</v>
          </cell>
          <cell r="AA361">
            <v>5436.63827685599</v>
          </cell>
          <cell r="AB361">
            <v>5904.5928480378</v>
          </cell>
          <cell r="AC361">
            <v>5960.23186641764</v>
          </cell>
          <cell r="AD361">
            <v>6062.9496148476</v>
          </cell>
          <cell r="AE361">
            <v>5368.57403519317</v>
          </cell>
          <cell r="AF361">
            <v>5583.63966830719</v>
          </cell>
          <cell r="AG361">
            <v>6104.29689385318</v>
          </cell>
          <cell r="AH361">
            <v>7246.09449176047</v>
          </cell>
          <cell r="AI361">
            <v>6158.47059165612</v>
          </cell>
          <cell r="AJ361">
            <v>6376.47701423718</v>
          </cell>
          <cell r="AK361">
            <v>7363.92506936044</v>
          </cell>
          <cell r="AL361">
            <v>6761.80982975639</v>
          </cell>
          <cell r="AM361">
            <v>6986.39982571762</v>
          </cell>
          <cell r="AN361">
            <v>7280.63058628275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1">
          <cell r="BX361">
            <v>3.36252297289211</v>
          </cell>
          <cell r="BY361">
            <v>3.14061838533183</v>
          </cell>
          <cell r="BZ361">
            <v>3.30842766802712</v>
          </cell>
          <cell r="CA361">
            <v>3.39870343287691</v>
          </cell>
          <cell r="CB361">
            <v>3.43343868437983</v>
          </cell>
          <cell r="CC361">
            <v>2.94140415031994</v>
          </cell>
          <cell r="CD361">
            <v>3.12065951699544</v>
          </cell>
          <cell r="CE361">
            <v>3.47493548078006</v>
          </cell>
          <cell r="CF361">
            <v>4.24401469889155</v>
          </cell>
          <cell r="CG361">
            <v>3.47786155834611</v>
          </cell>
          <cell r="CH361">
            <v>3.66448076618674</v>
          </cell>
          <cell r="CI361">
            <v>4.13673871130486</v>
          </cell>
          <cell r="CJ361">
            <v>3.79548882887177</v>
          </cell>
          <cell r="CK361">
            <v>4.00293236629832</v>
          </cell>
          <cell r="CL361">
            <v>4.14792014721587</v>
          </cell>
          <cell r="CM361">
            <v>5.00499421701005</v>
          </cell>
          <cell r="CN361">
            <v>4.74266452053289</v>
          </cell>
          <cell r="CO361">
            <v>4.88962381232882</v>
          </cell>
          <cell r="CP361">
            <v>4.80459760501214</v>
          </cell>
          <cell r="CQ361">
            <v>4.83795471233135</v>
          </cell>
          <cell r="CR361">
            <v>5.00047639241551</v>
          </cell>
          <cell r="CS361">
            <v>4.90205446751125</v>
          </cell>
          <cell r="CT361">
            <v>4.81278031536158</v>
          </cell>
          <cell r="CU361">
            <v>4.67772029188332</v>
          </cell>
          <cell r="CV361">
            <v>4.85140707468085</v>
          </cell>
          <cell r="CW361">
            <v>4.76733298758314</v>
          </cell>
          <cell r="CX361">
            <v>4.87706345126306</v>
          </cell>
          <cell r="CY361">
            <v>4.88092765336924</v>
          </cell>
          <cell r="CZ361">
            <v>4.78169993614521</v>
          </cell>
          <cell r="DA361">
            <v>4.80889998002783</v>
          </cell>
        </row>
        <row r="362">
          <cell r="A362">
            <v>6941.11147946021</v>
          </cell>
          <cell r="B362">
            <v>5597.57949928034</v>
          </cell>
          <cell r="C362">
            <v>4830.6272676537</v>
          </cell>
          <cell r="D362">
            <v>5149.131377323</v>
          </cell>
          <cell r="E362">
            <v>5284.65629541248</v>
          </cell>
          <cell r="F362">
            <v>6667.93783344593</v>
          </cell>
          <cell r="G362">
            <v>6914.52475874738</v>
          </cell>
          <cell r="H362">
            <v>6092.1502962185</v>
          </cell>
          <cell r="I362">
            <v>5999.40432449582</v>
          </cell>
          <cell r="J362">
            <v>6626.19506401612</v>
          </cell>
          <cell r="K362">
            <v>6760.11401962522</v>
          </cell>
          <cell r="L362">
            <v>7337.00527160302</v>
          </cell>
          <cell r="M362">
            <v>7350.59287994416</v>
          </cell>
          <cell r="N362">
            <v>7921.63775303945</v>
          </cell>
          <cell r="O362">
            <v>7866.01032334982</v>
          </cell>
        </row>
        <row r="362">
          <cell r="Z362">
            <v>7949.34956852069</v>
          </cell>
          <cell r="AA362">
            <v>6410.66150702781</v>
          </cell>
          <cell r="AB362">
            <v>5948.71490542367</v>
          </cell>
          <cell r="AC362">
            <v>6340.93935985745</v>
          </cell>
          <cell r="AD362">
            <v>6507.83261318163</v>
          </cell>
          <cell r="AE362">
            <v>6667.93783344593</v>
          </cell>
          <cell r="AF362">
            <v>6914.52475874738</v>
          </cell>
          <cell r="AG362">
            <v>6092.1502962185</v>
          </cell>
          <cell r="AH362">
            <v>5999.40432449582</v>
          </cell>
          <cell r="AI362">
            <v>6626.19506401612</v>
          </cell>
          <cell r="AJ362">
            <v>6760.11401962522</v>
          </cell>
          <cell r="AK362">
            <v>7337.00527160302</v>
          </cell>
          <cell r="AL362">
            <v>7350.59287994416</v>
          </cell>
          <cell r="AM362">
            <v>7921.63775303945</v>
          </cell>
          <cell r="AN362">
            <v>7866.01032334982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2">
          <cell r="BX362">
            <v>4.46905948461532</v>
          </cell>
          <cell r="BY362">
            <v>3.64789971628402</v>
          </cell>
          <cell r="BZ362">
            <v>3.36910497580534</v>
          </cell>
          <cell r="CA362">
            <v>3.57101141604896</v>
          </cell>
          <cell r="CB362">
            <v>3.56734861155828</v>
          </cell>
          <cell r="CC362">
            <v>3.68391091531379</v>
          </cell>
          <cell r="CD362">
            <v>3.87926404955256</v>
          </cell>
          <cell r="CE362">
            <v>3.39578794790354</v>
          </cell>
          <cell r="CF362">
            <v>3.43565493834252</v>
          </cell>
          <cell r="CG362">
            <v>3.6972159281002</v>
          </cell>
          <cell r="CH362">
            <v>3.80956171639362</v>
          </cell>
          <cell r="CI362">
            <v>4.0568133015419</v>
          </cell>
          <cell r="CJ362">
            <v>4.16017652793433</v>
          </cell>
          <cell r="CK362">
            <v>4.48505847093532</v>
          </cell>
          <cell r="CL362">
            <v>4.46942708847385</v>
          </cell>
          <cell r="CM362">
            <v>4.87329380795431</v>
          </cell>
          <cell r="CN362">
            <v>4.81467626569764</v>
          </cell>
          <cell r="CO362">
            <v>4.83744174580356</v>
          </cell>
          <cell r="CP362">
            <v>4.86485048025145</v>
          </cell>
          <cell r="CQ362">
            <v>4.99801963130542</v>
          </cell>
          <cell r="CR362">
            <v>4.95894804497537</v>
          </cell>
          <cell r="CS362">
            <v>4.8833756111054</v>
          </cell>
          <cell r="CT362">
            <v>4.91515459311002</v>
          </cell>
          <cell r="CU362">
            <v>4.78416036292356</v>
          </cell>
          <cell r="CV362">
            <v>4.91017009353429</v>
          </cell>
          <cell r="CW362">
            <v>4.86167745965102</v>
          </cell>
          <cell r="CX362">
            <v>4.95496903890589</v>
          </cell>
          <cell r="CY362">
            <v>4.84080675297294</v>
          </cell>
          <cell r="CZ362">
            <v>4.83898198256687</v>
          </cell>
          <cell r="DA362">
            <v>4.82180664054995</v>
          </cell>
        </row>
        <row r="363">
          <cell r="A363">
            <v>6312.37420995965</v>
          </cell>
          <cell r="B363">
            <v>5183.91556285446</v>
          </cell>
          <cell r="C363">
            <v>4809.83056928669</v>
          </cell>
          <cell r="D363">
            <v>4149.23689647338</v>
          </cell>
          <cell r="E363">
            <v>5383.22413558752</v>
          </cell>
          <cell r="F363">
            <v>6383.71366123901</v>
          </cell>
          <cell r="G363">
            <v>6453.54447303085</v>
          </cell>
          <cell r="H363">
            <v>6983.46467259622</v>
          </cell>
          <cell r="I363">
            <v>6353.6553629311</v>
          </cell>
          <cell r="J363">
            <v>7061.10317708062</v>
          </cell>
          <cell r="K363">
            <v>8154.4099796607</v>
          </cell>
          <cell r="L363">
            <v>6624.62974347026</v>
          </cell>
          <cell r="M363">
            <v>7324.05042629878</v>
          </cell>
          <cell r="N363">
            <v>7035.52566138123</v>
          </cell>
          <cell r="O363">
            <v>7953.331772628</v>
          </cell>
        </row>
        <row r="363">
          <cell r="Z363">
            <v>7229.28443820155</v>
          </cell>
          <cell r="AA363">
            <v>5936.91040185245</v>
          </cell>
          <cell r="AB363">
            <v>5923.1046435043</v>
          </cell>
          <cell r="AC363">
            <v>5109.61123775001</v>
          </cell>
          <cell r="AD363">
            <v>6629.21477486711</v>
          </cell>
          <cell r="AE363">
            <v>6383.71366123901</v>
          </cell>
          <cell r="AF363">
            <v>6453.54447303085</v>
          </cell>
          <cell r="AG363">
            <v>6983.46467259622</v>
          </cell>
          <cell r="AH363">
            <v>6353.6553629311</v>
          </cell>
          <cell r="AI363">
            <v>7061.10317708062</v>
          </cell>
          <cell r="AJ363">
            <v>8154.4099796607</v>
          </cell>
          <cell r="AK363">
            <v>6624.62974347026</v>
          </cell>
          <cell r="AL363">
            <v>7324.05042629878</v>
          </cell>
          <cell r="AM363">
            <v>7035.52566138123</v>
          </cell>
          <cell r="AN363">
            <v>7953.331772628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3">
          <cell r="BX363">
            <v>4.0967399451381</v>
          </cell>
          <cell r="BY363">
            <v>3.46194895750243</v>
          </cell>
          <cell r="BZ363">
            <v>3.33546880390452</v>
          </cell>
          <cell r="CA363">
            <v>2.81983457715748</v>
          </cell>
          <cell r="CB363">
            <v>3.70616477753564</v>
          </cell>
          <cell r="CC363">
            <v>3.56474384631911</v>
          </cell>
          <cell r="CD363">
            <v>3.77048097367062</v>
          </cell>
          <cell r="CE363">
            <v>3.82172840220528</v>
          </cell>
          <cell r="CF363">
            <v>3.48118005868947</v>
          </cell>
          <cell r="CG363">
            <v>3.93399276448486</v>
          </cell>
          <cell r="CH363">
            <v>4.61406637904145</v>
          </cell>
          <cell r="CI363">
            <v>3.80032644321998</v>
          </cell>
          <cell r="CJ363">
            <v>4.003089495088</v>
          </cell>
          <cell r="CK363">
            <v>4.00476744648277</v>
          </cell>
          <cell r="CL363">
            <v>4.47596803298779</v>
          </cell>
          <cell r="CM363">
            <v>4.83463900565725</v>
          </cell>
          <cell r="CN363">
            <v>4.69836735028445</v>
          </cell>
          <cell r="CO363">
            <v>4.86518834648074</v>
          </cell>
          <cell r="CP363">
            <v>4.96445252900501</v>
          </cell>
          <cell r="CQ363">
            <v>4.9005463464543</v>
          </cell>
          <cell r="CR363">
            <v>4.9062786060231</v>
          </cell>
          <cell r="CS363">
            <v>4.68930724891464</v>
          </cell>
          <cell r="CT363">
            <v>5.00631596789579</v>
          </cell>
          <cell r="CU363">
            <v>5.00039488721181</v>
          </cell>
          <cell r="CV363">
            <v>4.91752001453375</v>
          </cell>
          <cell r="CW363">
            <v>4.84190027278836</v>
          </cell>
          <cell r="CX363">
            <v>4.77581881483777</v>
          </cell>
          <cell r="CY363">
            <v>5.01260129295702</v>
          </cell>
          <cell r="CZ363">
            <v>4.81311662374711</v>
          </cell>
          <cell r="DA363">
            <v>4.86820949153413</v>
          </cell>
        </row>
        <row r="364">
          <cell r="A364">
            <v>7338.5214181868</v>
          </cell>
          <cell r="B364">
            <v>5545.19968783077</v>
          </cell>
          <cell r="C364">
            <v>5615.50362459474</v>
          </cell>
          <cell r="D364">
            <v>4318.08004668298</v>
          </cell>
          <cell r="E364">
            <v>4944.3180300199</v>
          </cell>
          <cell r="F364">
            <v>6418.60222359192</v>
          </cell>
          <cell r="G364">
            <v>6163.70403972686</v>
          </cell>
          <cell r="H364">
            <v>6072.89060016597</v>
          </cell>
          <cell r="I364">
            <v>5831.07813147344</v>
          </cell>
          <cell r="J364">
            <v>7223.17634156114</v>
          </cell>
          <cell r="K364">
            <v>6281.5891547061</v>
          </cell>
          <cell r="L364">
            <v>7429.19936186576</v>
          </cell>
          <cell r="M364">
            <v>7592.86277310576</v>
          </cell>
          <cell r="N364">
            <v>8827.29766975034</v>
          </cell>
          <cell r="O364">
            <v>7441.16330161629</v>
          </cell>
        </row>
        <row r="364">
          <cell r="Z364">
            <v>8404.48568530694</v>
          </cell>
          <cell r="AA364">
            <v>6350.67321368632</v>
          </cell>
          <cell r="AB364">
            <v>6915.25722482675</v>
          </cell>
          <cell r="AC364">
            <v>5317.53449671394</v>
          </cell>
          <cell r="AD364">
            <v>6088.7203116005</v>
          </cell>
          <cell r="AE364">
            <v>6418.60222359192</v>
          </cell>
          <cell r="AF364">
            <v>6163.70403972686</v>
          </cell>
          <cell r="AG364">
            <v>6072.89060016597</v>
          </cell>
          <cell r="AH364">
            <v>5831.07813147344</v>
          </cell>
          <cell r="AI364">
            <v>7223.17634156114</v>
          </cell>
          <cell r="AJ364">
            <v>6281.5891547061</v>
          </cell>
          <cell r="AK364">
            <v>7429.19936186576</v>
          </cell>
          <cell r="AL364">
            <v>7592.86277310576</v>
          </cell>
          <cell r="AM364">
            <v>8827.29766975034</v>
          </cell>
          <cell r="AN364">
            <v>7441.16330161629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4">
          <cell r="BX364">
            <v>4.65670554408371</v>
          </cell>
          <cell r="BY364">
            <v>3.60999946480656</v>
          </cell>
          <cell r="BZ364">
            <v>3.86075225710133</v>
          </cell>
          <cell r="CA364">
            <v>3.02084654967739</v>
          </cell>
          <cell r="CB364">
            <v>3.3581527678504</v>
          </cell>
          <cell r="CC364">
            <v>3.61534855743245</v>
          </cell>
          <cell r="CD364">
            <v>3.52307784715123</v>
          </cell>
          <cell r="CE364">
            <v>3.42131251365605</v>
          </cell>
          <cell r="CF364">
            <v>3.33639524106093</v>
          </cell>
          <cell r="CG364">
            <v>4.08947348823119</v>
          </cell>
          <cell r="CH364">
            <v>3.52453939714485</v>
          </cell>
          <cell r="CI364">
            <v>4.2200371795924</v>
          </cell>
          <cell r="CJ364">
            <v>4.39802614532019</v>
          </cell>
          <cell r="CK364">
            <v>4.9623538728621</v>
          </cell>
          <cell r="CL364">
            <v>4.18553875572797</v>
          </cell>
          <cell r="CM364">
            <v>4.94469490521628</v>
          </cell>
          <cell r="CN364">
            <v>4.81969730595606</v>
          </cell>
          <cell r="CO364">
            <v>4.90731053000263</v>
          </cell>
          <cell r="CP364">
            <v>4.82268378173192</v>
          </cell>
          <cell r="CQ364">
            <v>4.96744093089972</v>
          </cell>
          <cell r="CR364">
            <v>4.8640432014039</v>
          </cell>
          <cell r="CS364">
            <v>4.79321238855624</v>
          </cell>
          <cell r="CT364">
            <v>4.86306245699586</v>
          </cell>
          <cell r="CU364">
            <v>4.78826858639947</v>
          </cell>
          <cell r="CV364">
            <v>4.83913742940406</v>
          </cell>
          <cell r="CW364">
            <v>4.882860243953</v>
          </cell>
          <cell r="CX364">
            <v>4.8231733485326</v>
          </cell>
          <cell r="CY364">
            <v>4.72993180908413</v>
          </cell>
          <cell r="CZ364">
            <v>4.87356963993572</v>
          </cell>
          <cell r="DA364">
            <v>4.87075857167777</v>
          </cell>
        </row>
        <row r="365">
          <cell r="A365">
            <v>5129.54305093597</v>
          </cell>
          <cell r="B365">
            <v>6310.16794534743</v>
          </cell>
          <cell r="C365">
            <v>4400.46284294657</v>
          </cell>
          <cell r="D365">
            <v>4877.72113435265</v>
          </cell>
          <cell r="E365">
            <v>5742.70876408931</v>
          </cell>
          <cell r="F365">
            <v>6550.20103842075</v>
          </cell>
          <cell r="G365">
            <v>6182.83004247729</v>
          </cell>
          <cell r="H365">
            <v>6611.59840694004</v>
          </cell>
          <cell r="I365">
            <v>7341.94046735878</v>
          </cell>
          <cell r="J365">
            <v>7036.70735388618</v>
          </cell>
          <cell r="K365">
            <v>5921.77421151204</v>
          </cell>
          <cell r="L365">
            <v>7742.58688411924</v>
          </cell>
          <cell r="M365">
            <v>6200.25505255797</v>
          </cell>
          <cell r="N365">
            <v>7223.16550636576</v>
          </cell>
          <cell r="O365">
            <v>6668.67372406491</v>
          </cell>
        </row>
        <row r="365">
          <cell r="Z365">
            <v>5874.63995634273</v>
          </cell>
          <cell r="AA365">
            <v>7226.75770041681</v>
          </cell>
          <cell r="AB365">
            <v>5418.98545555012</v>
          </cell>
          <cell r="AC365">
            <v>6006.70902735933</v>
          </cell>
          <cell r="AD365">
            <v>7071.90501970523</v>
          </cell>
          <cell r="AE365">
            <v>6550.20103842075</v>
          </cell>
          <cell r="AF365">
            <v>6182.83004247729</v>
          </cell>
          <cell r="AG365">
            <v>6611.59840694004</v>
          </cell>
          <cell r="AH365">
            <v>7341.94046735878</v>
          </cell>
          <cell r="AI365">
            <v>7036.70735388618</v>
          </cell>
          <cell r="AJ365">
            <v>5921.77421151204</v>
          </cell>
          <cell r="AK365">
            <v>7742.58688411924</v>
          </cell>
          <cell r="AL365">
            <v>6200.25505255797</v>
          </cell>
          <cell r="AM365">
            <v>7223.16550636576</v>
          </cell>
          <cell r="AN365">
            <v>6668.67372406491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5">
          <cell r="BX365">
            <v>3.38218446221279</v>
          </cell>
          <cell r="BY365">
            <v>4.09418892134172</v>
          </cell>
          <cell r="BZ365">
            <v>3.08561095291042</v>
          </cell>
          <cell r="CA365">
            <v>3.43967115609569</v>
          </cell>
          <cell r="CB365">
            <v>3.98414865459357</v>
          </cell>
          <cell r="CC365">
            <v>3.66755965352488</v>
          </cell>
          <cell r="CD365">
            <v>3.49871386959833</v>
          </cell>
          <cell r="CE365">
            <v>3.76669561428127</v>
          </cell>
          <cell r="CF365">
            <v>4.01142979909458</v>
          </cell>
          <cell r="CG365">
            <v>3.86359290568904</v>
          </cell>
          <cell r="CH365">
            <v>3.31835801510467</v>
          </cell>
          <cell r="CI365">
            <v>4.33823216489872</v>
          </cell>
          <cell r="CJ365">
            <v>3.51752017894597</v>
          </cell>
          <cell r="CK365">
            <v>4.06006291452905</v>
          </cell>
          <cell r="CL365">
            <v>3.82861548339846</v>
          </cell>
          <cell r="CM365">
            <v>4.75873039149674</v>
          </cell>
          <cell r="CN365">
            <v>4.8359605640858</v>
          </cell>
          <cell r="CO365">
            <v>4.81153836994722</v>
          </cell>
          <cell r="CP365">
            <v>4.78439255220496</v>
          </cell>
          <cell r="CQ365">
            <v>4.86304200106315</v>
          </cell>
          <cell r="CR365">
            <v>4.89310548838607</v>
          </cell>
          <cell r="CS365">
            <v>4.84156779367999</v>
          </cell>
          <cell r="CT365">
            <v>4.80898115831646</v>
          </cell>
          <cell r="CU365">
            <v>5.01439795719825</v>
          </cell>
          <cell r="CV365">
            <v>4.98982443420277</v>
          </cell>
          <cell r="CW365">
            <v>4.88917677411541</v>
          </cell>
          <cell r="CX365">
            <v>4.8896799432359</v>
          </cell>
          <cell r="CY365">
            <v>4.82925449743535</v>
          </cell>
          <cell r="CZ365">
            <v>4.87418420713903</v>
          </cell>
          <cell r="DA365">
            <v>4.77204855103998</v>
          </cell>
        </row>
        <row r="366">
          <cell r="A366">
            <v>5945.07160229804</v>
          </cell>
          <cell r="B366">
            <v>6081.64064780248</v>
          </cell>
          <cell r="C366">
            <v>5257.97752432064</v>
          </cell>
          <cell r="D366">
            <v>5245.02209959709</v>
          </cell>
          <cell r="E366">
            <v>4948.47606132408</v>
          </cell>
          <cell r="F366">
            <v>6373.87604040947</v>
          </cell>
          <cell r="G366">
            <v>6816.42365310589</v>
          </cell>
          <cell r="H366">
            <v>7024.2560358939</v>
          </cell>
          <cell r="I366">
            <v>6465.23646764378</v>
          </cell>
          <cell r="J366">
            <v>6083.70315263422</v>
          </cell>
          <cell r="K366">
            <v>7051.92543318443</v>
          </cell>
          <cell r="L366">
            <v>6349.68851779374</v>
          </cell>
          <cell r="M366">
            <v>6350.54156071228</v>
          </cell>
          <cell r="N366">
            <v>7443.77293797606</v>
          </cell>
          <cell r="O366">
            <v>6992.23685114009</v>
          </cell>
        </row>
        <row r="366">
          <cell r="Z366">
            <v>6808.62892296144</v>
          </cell>
          <cell r="AA366">
            <v>6965.03544173968</v>
          </cell>
          <cell r="AB366">
            <v>6474.9788253692</v>
          </cell>
          <cell r="AC366">
            <v>6459.02476311415</v>
          </cell>
          <cell r="AD366">
            <v>6093.84075278255</v>
          </cell>
          <cell r="AE366">
            <v>6373.87604040947</v>
          </cell>
          <cell r="AF366">
            <v>6816.42365310589</v>
          </cell>
          <cell r="AG366">
            <v>7024.2560358939</v>
          </cell>
          <cell r="AH366">
            <v>6465.23646764378</v>
          </cell>
          <cell r="AI366">
            <v>6083.70315263422</v>
          </cell>
          <cell r="AJ366">
            <v>7051.92543318443</v>
          </cell>
          <cell r="AK366">
            <v>6349.68851779374</v>
          </cell>
          <cell r="AL366">
            <v>6350.54156071228</v>
          </cell>
          <cell r="AM366">
            <v>7443.77293797606</v>
          </cell>
          <cell r="AN366">
            <v>6992.23685114009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6">
          <cell r="BX366">
            <v>3.80007348615412</v>
          </cell>
          <cell r="BY366">
            <v>4.04223650325666</v>
          </cell>
          <cell r="BZ366">
            <v>3.57386197477846</v>
          </cell>
          <cell r="CA366">
            <v>3.63146970981306</v>
          </cell>
          <cell r="CB366">
            <v>3.38828564927447</v>
          </cell>
          <cell r="CC366">
            <v>3.56029084384067</v>
          </cell>
          <cell r="CD366">
            <v>3.70689556032675</v>
          </cell>
          <cell r="CE366">
            <v>3.98183016507365</v>
          </cell>
          <cell r="CF366">
            <v>3.75394285412007</v>
          </cell>
          <cell r="CG366">
            <v>3.54197426217316</v>
          </cell>
          <cell r="CH366">
            <v>4.04798681577493</v>
          </cell>
          <cell r="CI366">
            <v>3.5862038212122</v>
          </cell>
          <cell r="CJ366">
            <v>3.67552599029283</v>
          </cell>
          <cell r="CK366">
            <v>4.26086846990423</v>
          </cell>
          <cell r="CL366">
            <v>3.89569029291014</v>
          </cell>
          <cell r="CM366">
            <v>4.90879398493051</v>
          </cell>
          <cell r="CN366">
            <v>4.72072548602853</v>
          </cell>
          <cell r="CO366">
            <v>4.96372499550988</v>
          </cell>
          <cell r="CP366">
            <v>4.87294667701309</v>
          </cell>
          <cell r="CQ366">
            <v>4.92740454772089</v>
          </cell>
          <cell r="CR366">
            <v>4.90484481444098</v>
          </cell>
          <cell r="CS366">
            <v>5.03794428309558</v>
          </cell>
          <cell r="CT366">
            <v>4.83308837565272</v>
          </cell>
          <cell r="CU366">
            <v>4.71849927183656</v>
          </cell>
          <cell r="CV366">
            <v>4.70575973638057</v>
          </cell>
          <cell r="CW366">
            <v>4.77282771210347</v>
          </cell>
          <cell r="CX366">
            <v>4.85092531416264</v>
          </cell>
          <cell r="CY366">
            <v>4.73367459457559</v>
          </cell>
          <cell r="CZ366">
            <v>4.78632433839639</v>
          </cell>
          <cell r="DA366">
            <v>4.91743743738015</v>
          </cell>
        </row>
        <row r="367">
          <cell r="A367">
            <v>6717.23797653816</v>
          </cell>
          <cell r="B367">
            <v>6435.61736892052</v>
          </cell>
          <cell r="C367">
            <v>4716.69806480611</v>
          </cell>
          <cell r="D367">
            <v>4664.63420573292</v>
          </cell>
          <cell r="E367">
            <v>4530.63867156442</v>
          </cell>
          <cell r="F367">
            <v>6521.9441706252</v>
          </cell>
          <cell r="G367">
            <v>6372.51370050348</v>
          </cell>
          <cell r="H367">
            <v>7173.67660557907</v>
          </cell>
          <cell r="I367">
            <v>6781.64788480538</v>
          </cell>
          <cell r="J367">
            <v>6355.73868805519</v>
          </cell>
          <cell r="K367">
            <v>6760.09785922937</v>
          </cell>
          <cell r="L367">
            <v>6826.43316176991</v>
          </cell>
          <cell r="M367">
            <v>7784.84452273693</v>
          </cell>
          <cell r="N367">
            <v>8629.51516094051</v>
          </cell>
          <cell r="O367">
            <v>7656.46973901285</v>
          </cell>
        </row>
        <row r="367">
          <cell r="Z367">
            <v>7692.95709605818</v>
          </cell>
          <cell r="AA367">
            <v>7370.42940546044</v>
          </cell>
          <cell r="AB367">
            <v>5808.41586979311</v>
          </cell>
          <cell r="AC367">
            <v>5744.30141066759</v>
          </cell>
          <cell r="AD367">
            <v>5579.29152950665</v>
          </cell>
          <cell r="AE367">
            <v>6521.9441706252</v>
          </cell>
          <cell r="AF367">
            <v>6372.51370050348</v>
          </cell>
          <cell r="AG367">
            <v>7173.67660557907</v>
          </cell>
          <cell r="AH367">
            <v>6781.64788480538</v>
          </cell>
          <cell r="AI367">
            <v>6355.73868805519</v>
          </cell>
          <cell r="AJ367">
            <v>6760.09785922937</v>
          </cell>
          <cell r="AK367">
            <v>6826.43316176991</v>
          </cell>
          <cell r="AL367">
            <v>7784.84452273693</v>
          </cell>
          <cell r="AM367">
            <v>8629.51516094051</v>
          </cell>
          <cell r="AN367">
            <v>7656.46973901285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7">
          <cell r="BX367">
            <v>4.27004898619211</v>
          </cell>
          <cell r="BY367">
            <v>4.03631292654845</v>
          </cell>
          <cell r="BZ367">
            <v>3.33270109556602</v>
          </cell>
          <cell r="CA367">
            <v>3.30334019199692</v>
          </cell>
          <cell r="CB367">
            <v>3.21874327965518</v>
          </cell>
          <cell r="CC367">
            <v>3.67885735119557</v>
          </cell>
          <cell r="CD367">
            <v>3.64705479309213</v>
          </cell>
          <cell r="CE367">
            <v>4.00141453391838</v>
          </cell>
          <cell r="CF367">
            <v>3.70984555014709</v>
          </cell>
          <cell r="CG367">
            <v>3.51662964224833</v>
          </cell>
          <cell r="CH367">
            <v>3.73409780462152</v>
          </cell>
          <cell r="CI367">
            <v>3.84266550378143</v>
          </cell>
          <cell r="CJ367">
            <v>4.42900272624288</v>
          </cell>
          <cell r="CK367">
            <v>4.8447641738181</v>
          </cell>
          <cell r="CL367">
            <v>4.31563681637936</v>
          </cell>
          <cell r="CM367">
            <v>4.93591404966912</v>
          </cell>
          <cell r="CN367">
            <v>5.00282253697846</v>
          </cell>
          <cell r="CO367">
            <v>4.77494611130638</v>
          </cell>
          <cell r="CP367">
            <v>4.76421172791987</v>
          </cell>
          <cell r="CQ367">
            <v>4.74897464312966</v>
          </cell>
          <cell r="CR367">
            <v>4.85703534758878</v>
          </cell>
          <cell r="CS367">
            <v>4.78713445114231</v>
          </cell>
          <cell r="CT367">
            <v>4.9117401713413</v>
          </cell>
          <cell r="CU367">
            <v>5.00825626498338</v>
          </cell>
          <cell r="CV367">
            <v>4.9516111955047</v>
          </cell>
          <cell r="CW367">
            <v>4.959917233491</v>
          </cell>
          <cell r="CX367">
            <v>4.86707900783565</v>
          </cell>
          <cell r="CY367">
            <v>4.81560804462999</v>
          </cell>
          <cell r="CZ367">
            <v>4.880011996872</v>
          </cell>
          <cell r="DA367">
            <v>4.86061045321037</v>
          </cell>
        </row>
        <row r="368">
          <cell r="A368">
            <v>6174.41957785857</v>
          </cell>
          <cell r="B368">
            <v>5459.58892210109</v>
          </cell>
          <cell r="C368">
            <v>4620.43115367166</v>
          </cell>
          <cell r="D368">
            <v>4259.81377665093</v>
          </cell>
          <cell r="E368">
            <v>5377.81599868823</v>
          </cell>
          <cell r="F368">
            <v>5927.56177839331</v>
          </cell>
          <cell r="G368">
            <v>6405.78399085725</v>
          </cell>
          <cell r="H368">
            <v>5502.88784960016</v>
          </cell>
          <cell r="I368">
            <v>6543.73205199624</v>
          </cell>
          <cell r="J368">
            <v>6731.02361493311</v>
          </cell>
          <cell r="K368">
            <v>6587.71470589151</v>
          </cell>
          <cell r="L368">
            <v>6477.18780953693</v>
          </cell>
          <cell r="M368">
            <v>7525.61497824032</v>
          </cell>
          <cell r="N368">
            <v>7104.04662321743</v>
          </cell>
          <cell r="O368">
            <v>8083.23438547704</v>
          </cell>
        </row>
        <row r="368">
          <cell r="Z368">
            <v>7071.29106805999</v>
          </cell>
          <cell r="AA368">
            <v>6252.62697056981</v>
          </cell>
          <cell r="AB368">
            <v>5689.86720573053</v>
          </cell>
          <cell r="AC368">
            <v>5245.7820285937</v>
          </cell>
          <cell r="AD368">
            <v>6622.55488106848</v>
          </cell>
          <cell r="AE368">
            <v>5927.56177839331</v>
          </cell>
          <cell r="AF368">
            <v>6405.78399085725</v>
          </cell>
          <cell r="AG368">
            <v>5502.88784960016</v>
          </cell>
          <cell r="AH368">
            <v>6543.73205199624</v>
          </cell>
          <cell r="AI368">
            <v>6731.02361493311</v>
          </cell>
          <cell r="AJ368">
            <v>6587.71470589151</v>
          </cell>
          <cell r="AK368">
            <v>6477.18780953693</v>
          </cell>
          <cell r="AL368">
            <v>7525.61497824032</v>
          </cell>
          <cell r="AM368">
            <v>7104.04662321743</v>
          </cell>
          <cell r="AN368">
            <v>8083.23438547704</v>
          </cell>
        </row>
        <row r="368"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8">
          <cell r="BX368">
            <v>3.89511609685877</v>
          </cell>
          <cell r="BY368">
            <v>3.4769134274179</v>
          </cell>
          <cell r="BZ368">
            <v>3.19119715002077</v>
          </cell>
          <cell r="CA368">
            <v>2.93956981510907</v>
          </cell>
          <cell r="CB368">
            <v>3.64301838387205</v>
          </cell>
          <cell r="CC368">
            <v>3.35366995479377</v>
          </cell>
          <cell r="CD368">
            <v>3.57044105374298</v>
          </cell>
          <cell r="CE368">
            <v>3.21595596689883</v>
          </cell>
          <cell r="CF368">
            <v>3.61583802865572</v>
          </cell>
          <cell r="CG368">
            <v>3.77118060210972</v>
          </cell>
          <cell r="CH368">
            <v>3.6397669995411</v>
          </cell>
          <cell r="CI368">
            <v>3.77442618847395</v>
          </cell>
          <cell r="CJ368">
            <v>4.12841058728664</v>
          </cell>
          <cell r="CK368">
            <v>3.94686075483838</v>
          </cell>
          <cell r="CL368">
            <v>4.60372677944836</v>
          </cell>
          <cell r="CM368">
            <v>4.97376707258854</v>
          </cell>
          <cell r="CN368">
            <v>4.92692303345557</v>
          </cell>
          <cell r="CO368">
            <v>4.88489947287419</v>
          </cell>
          <cell r="CP368">
            <v>4.88915265217393</v>
          </cell>
          <cell r="CQ368">
            <v>4.98048158523026</v>
          </cell>
          <cell r="CR368">
            <v>4.84242501563277</v>
          </cell>
          <cell r="CS368">
            <v>4.91538520352776</v>
          </cell>
          <cell r="CT368">
            <v>4.68800108663676</v>
          </cell>
          <cell r="CU368">
            <v>4.95819582544547</v>
          </cell>
          <cell r="CV368">
            <v>4.89002318757719</v>
          </cell>
          <cell r="CW368">
            <v>4.95870572019423</v>
          </cell>
          <cell r="CX368">
            <v>4.70156763969026</v>
          </cell>
          <cell r="CY368">
            <v>4.99420365104885</v>
          </cell>
          <cell r="CZ368">
            <v>4.93129670450444</v>
          </cell>
          <cell r="DA368">
            <v>4.81041744925131</v>
          </cell>
        </row>
        <row r="369">
          <cell r="A369">
            <v>6998.89555363289</v>
          </cell>
          <cell r="B369">
            <v>5331.27479910039</v>
          </cell>
          <cell r="C369">
            <v>4398.7593373722</v>
          </cell>
          <cell r="D369">
            <v>4934.13081151401</v>
          </cell>
          <cell r="E369">
            <v>5336.76916325244</v>
          </cell>
          <cell r="F369">
            <v>5936.94364743999</v>
          </cell>
          <cell r="G369">
            <v>6109.25512790933</v>
          </cell>
          <cell r="H369">
            <v>6870.02841833739</v>
          </cell>
          <cell r="I369">
            <v>6900.51594980679</v>
          </cell>
          <cell r="J369">
            <v>7752.25400736474</v>
          </cell>
          <cell r="K369">
            <v>7481.54324194781</v>
          </cell>
          <cell r="L369">
            <v>6375.00851310997</v>
          </cell>
          <cell r="M369">
            <v>8196.14400683262</v>
          </cell>
          <cell r="N369">
            <v>7729.1027909408</v>
          </cell>
          <cell r="O369">
            <v>8592.21495483038</v>
          </cell>
        </row>
        <row r="369">
          <cell r="Z369">
            <v>8015.52712617138</v>
          </cell>
          <cell r="AA369">
            <v>6105.67445131851</v>
          </cell>
          <cell r="AB369">
            <v>5416.88765987262</v>
          </cell>
          <cell r="AC369">
            <v>6076.17517921643</v>
          </cell>
          <cell r="AD369">
            <v>6572.00742454821</v>
          </cell>
          <cell r="AE369">
            <v>5936.94364743999</v>
          </cell>
          <cell r="AF369">
            <v>6109.25512790933</v>
          </cell>
          <cell r="AG369">
            <v>6870.02841833739</v>
          </cell>
          <cell r="AH369">
            <v>6900.51594980679</v>
          </cell>
          <cell r="AI369">
            <v>7752.25400736474</v>
          </cell>
          <cell r="AJ369">
            <v>7481.54324194781</v>
          </cell>
          <cell r="AK369">
            <v>6375.00851310997</v>
          </cell>
          <cell r="AL369">
            <v>8196.14400683262</v>
          </cell>
          <cell r="AM369">
            <v>7729.1027909408</v>
          </cell>
          <cell r="AN369">
            <v>8592.21495483038</v>
          </cell>
        </row>
        <row r="369"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69">
          <cell r="BX369">
            <v>4.58937032620473</v>
          </cell>
          <cell r="BY369">
            <v>3.42022013530847</v>
          </cell>
          <cell r="BZ369">
            <v>3.13986893124616</v>
          </cell>
          <cell r="CA369">
            <v>3.53651420407715</v>
          </cell>
          <cell r="CB369">
            <v>3.63321593785796</v>
          </cell>
          <cell r="CC369">
            <v>3.34601550484846</v>
          </cell>
          <cell r="CD369">
            <v>3.34282940462245</v>
          </cell>
          <cell r="CE369">
            <v>3.90988118739082</v>
          </cell>
          <cell r="CF369">
            <v>3.85774509654355</v>
          </cell>
          <cell r="CG369">
            <v>4.18139755488629</v>
          </cell>
          <cell r="CH369">
            <v>4.17415755472473</v>
          </cell>
          <cell r="CI369">
            <v>3.62807405761449</v>
          </cell>
          <cell r="CJ369">
            <v>4.54802920343749</v>
          </cell>
          <cell r="CK369">
            <v>4.48092171449995</v>
          </cell>
          <cell r="CL369">
            <v>4.77712274371866</v>
          </cell>
          <cell r="CM369">
            <v>4.7850460368146</v>
          </cell>
          <cell r="CN369">
            <v>4.8908767702998</v>
          </cell>
          <cell r="CO369">
            <v>4.7265629343802</v>
          </cell>
          <cell r="CP369">
            <v>4.70719310736333</v>
          </cell>
          <cell r="CQ369">
            <v>4.95580227028793</v>
          </cell>
          <cell r="CR369">
            <v>4.86118459717622</v>
          </cell>
          <cell r="CS369">
            <v>5.00704141790741</v>
          </cell>
          <cell r="CT369">
            <v>4.81395591440932</v>
          </cell>
          <cell r="CU369">
            <v>4.90066675662281</v>
          </cell>
          <cell r="CV369">
            <v>5.07941466846471</v>
          </cell>
          <cell r="CW369">
            <v>4.91054266072479</v>
          </cell>
          <cell r="CX369">
            <v>4.81406290800207</v>
          </cell>
          <cell r="CY369">
            <v>4.93734495874462</v>
          </cell>
          <cell r="CZ369">
            <v>4.72572953378017</v>
          </cell>
          <cell r="DA369">
            <v>4.92771825377387</v>
          </cell>
        </row>
        <row r="370">
          <cell r="A370">
            <v>5784.95352862731</v>
          </cell>
          <cell r="B370">
            <v>6796.29128601653</v>
          </cell>
          <cell r="C370">
            <v>5458.49839765047</v>
          </cell>
          <cell r="D370">
            <v>4355.09782964493</v>
          </cell>
          <cell r="E370">
            <v>4836.79515557903</v>
          </cell>
          <cell r="F370">
            <v>7010.88164851246</v>
          </cell>
          <cell r="G370">
            <v>6298.96931050876</v>
          </cell>
          <cell r="H370">
            <v>6309.86844403393</v>
          </cell>
          <cell r="I370">
            <v>6454.31535965307</v>
          </cell>
          <cell r="J370">
            <v>6534.64434474267</v>
          </cell>
          <cell r="K370">
            <v>7396.19668842446</v>
          </cell>
          <cell r="L370">
            <v>6791.03245290811</v>
          </cell>
          <cell r="M370">
            <v>7418.27809079708</v>
          </cell>
          <cell r="N370">
            <v>7348.46025319677</v>
          </cell>
          <cell r="O370">
            <v>8954.07700092441</v>
          </cell>
        </row>
        <row r="370">
          <cell r="Z370">
            <v>6625.2527383816</v>
          </cell>
          <cell r="AA370">
            <v>7783.49337305815</v>
          </cell>
          <cell r="AB370">
            <v>6721.91187193504</v>
          </cell>
          <cell r="AC370">
            <v>5363.12034407294</v>
          </cell>
          <cell r="AD370">
            <v>5956.31040075034</v>
          </cell>
          <cell r="AE370">
            <v>7010.88164851246</v>
          </cell>
          <cell r="AF370">
            <v>6298.96931050876</v>
          </cell>
          <cell r="AG370">
            <v>6309.86844403393</v>
          </cell>
          <cell r="AH370">
            <v>6454.31535965307</v>
          </cell>
          <cell r="AI370">
            <v>6534.64434474267</v>
          </cell>
          <cell r="AJ370">
            <v>7396.19668842446</v>
          </cell>
          <cell r="AK370">
            <v>6791.03245290811</v>
          </cell>
          <cell r="AL370">
            <v>7418.27809079708</v>
          </cell>
          <cell r="AM370">
            <v>7348.46025319677</v>
          </cell>
          <cell r="AN370">
            <v>8954.07700092441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0">
          <cell r="BX370">
            <v>3.72836050933551</v>
          </cell>
          <cell r="BY370">
            <v>4.31226683227902</v>
          </cell>
          <cell r="BZ370">
            <v>3.79209911084353</v>
          </cell>
          <cell r="CA370">
            <v>2.98536015824309</v>
          </cell>
          <cell r="CB370">
            <v>3.33661187637938</v>
          </cell>
          <cell r="CC370">
            <v>3.962895910079</v>
          </cell>
          <cell r="CD370">
            <v>3.56549167310911</v>
          </cell>
          <cell r="CE370">
            <v>3.51124382966823</v>
          </cell>
          <cell r="CF370">
            <v>3.68632172574966</v>
          </cell>
          <cell r="CG370">
            <v>3.71643646550436</v>
          </cell>
          <cell r="CH370">
            <v>4.23993889531818</v>
          </cell>
          <cell r="CI370">
            <v>3.82260585783265</v>
          </cell>
          <cell r="CJ370">
            <v>4.19079871739249</v>
          </cell>
          <cell r="CK370">
            <v>4.15655751383524</v>
          </cell>
          <cell r="CL370">
            <v>4.96860775176592</v>
          </cell>
          <cell r="CM370">
            <v>4.8684609012405</v>
          </cell>
          <cell r="CN370">
            <v>4.9451112854655</v>
          </cell>
          <cell r="CO370">
            <v>4.85646507939359</v>
          </cell>
          <cell r="CP370">
            <v>4.92184514292158</v>
          </cell>
          <cell r="CQ370">
            <v>4.89078719275567</v>
          </cell>
          <cell r="CR370">
            <v>4.84693400060778</v>
          </cell>
          <cell r="CS370">
            <v>4.84013195036546</v>
          </cell>
          <cell r="CT370">
            <v>4.92341507573567</v>
          </cell>
          <cell r="CU370">
            <v>4.79693773236121</v>
          </cell>
          <cell r="CV370">
            <v>4.81728541769814</v>
          </cell>
          <cell r="CW370">
            <v>4.77920863279453</v>
          </cell>
          <cell r="CX370">
            <v>4.86724738466258</v>
          </cell>
          <cell r="CY370">
            <v>4.84968401834226</v>
          </cell>
          <cell r="CZ370">
            <v>4.84361584074439</v>
          </cell>
          <cell r="DA370">
            <v>4.93734241791031</v>
          </cell>
        </row>
        <row r="371">
          <cell r="A371">
            <v>6284.07359050846</v>
          </cell>
          <cell r="B371">
            <v>5973.76206676718</v>
          </cell>
          <cell r="C371">
            <v>5147.79712741381</v>
          </cell>
          <cell r="D371">
            <v>4098.71777817867</v>
          </cell>
          <cell r="E371">
            <v>4330.04500321602</v>
          </cell>
          <cell r="F371">
            <v>5822.05272900664</v>
          </cell>
          <cell r="G371">
            <v>5353.71991844353</v>
          </cell>
          <cell r="H371">
            <v>6200.52431773253</v>
          </cell>
          <cell r="I371">
            <v>5803.1362737401</v>
          </cell>
          <cell r="J371">
            <v>6117.35418838811</v>
          </cell>
          <cell r="K371">
            <v>6921.50976041547</v>
          </cell>
          <cell r="L371">
            <v>6628.6360554517</v>
          </cell>
          <cell r="M371">
            <v>8123.92661341838</v>
          </cell>
          <cell r="N371">
            <v>7476.13583990524</v>
          </cell>
          <cell r="O371">
            <v>8499.50482875177</v>
          </cell>
        </row>
        <row r="371">
          <cell r="Z371">
            <v>7196.87298397136</v>
          </cell>
          <cell r="AA371">
            <v>6841.48684953752</v>
          </cell>
          <cell r="AB371">
            <v>6339.2962870467</v>
          </cell>
          <cell r="AC371">
            <v>5047.39906211375</v>
          </cell>
          <cell r="AD371">
            <v>5332.26883892814</v>
          </cell>
          <cell r="AE371">
            <v>5822.05272900664</v>
          </cell>
          <cell r="AF371">
            <v>5353.71991844353</v>
          </cell>
          <cell r="AG371">
            <v>6200.52431773253</v>
          </cell>
          <cell r="AH371">
            <v>5803.1362737401</v>
          </cell>
          <cell r="AI371">
            <v>6117.35418838811</v>
          </cell>
          <cell r="AJ371">
            <v>6921.50976041547</v>
          </cell>
          <cell r="AK371">
            <v>6628.6360554517</v>
          </cell>
          <cell r="AL371">
            <v>8123.92661341838</v>
          </cell>
          <cell r="AM371">
            <v>7476.13583990524</v>
          </cell>
          <cell r="AN371">
            <v>8499.50482875177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1">
          <cell r="BX371">
            <v>4.06289856389671</v>
          </cell>
          <cell r="BY371">
            <v>3.80637209861216</v>
          </cell>
          <cell r="BZ371">
            <v>3.65709314860109</v>
          </cell>
          <cell r="CA371">
            <v>2.79461976336087</v>
          </cell>
          <cell r="CB371">
            <v>2.9501561387166</v>
          </cell>
          <cell r="CC371">
            <v>3.09745916130682</v>
          </cell>
          <cell r="CD371">
            <v>3.01570459663942</v>
          </cell>
          <cell r="CE371">
            <v>3.48239209364947</v>
          </cell>
          <cell r="CF371">
            <v>3.25500197324016</v>
          </cell>
          <cell r="CG371">
            <v>3.52182142625721</v>
          </cell>
          <cell r="CH371">
            <v>3.91655652966502</v>
          </cell>
          <cell r="CI371">
            <v>3.76225277241436</v>
          </cell>
          <cell r="CJ371">
            <v>4.49593143770792</v>
          </cell>
          <cell r="CK371">
            <v>4.10065896951999</v>
          </cell>
          <cell r="CL371">
            <v>4.85018247929347</v>
          </cell>
          <cell r="CM371">
            <v>4.85305254855971</v>
          </cell>
          <cell r="CN371">
            <v>4.92432140163285</v>
          </cell>
          <cell r="CO371">
            <v>4.74910928633257</v>
          </cell>
          <cell r="CP371">
            <v>4.94825477241423</v>
          </cell>
          <cell r="CQ371">
            <v>4.95192628328007</v>
          </cell>
          <cell r="CR371">
            <v>5.14964962050028</v>
          </cell>
          <cell r="CS371">
            <v>4.8637806966571</v>
          </cell>
          <cell r="CT371">
            <v>4.87818068728689</v>
          </cell>
          <cell r="CU371">
            <v>4.88448351810748</v>
          </cell>
          <cell r="CV371">
            <v>4.75886550174862</v>
          </cell>
          <cell r="CW371">
            <v>4.84176349705754</v>
          </cell>
          <cell r="CX371">
            <v>4.8270671392477</v>
          </cell>
          <cell r="CY371">
            <v>4.95054995740653</v>
          </cell>
          <cell r="CZ371">
            <v>4.99494449482189</v>
          </cell>
          <cell r="DA371">
            <v>4.80112133898765</v>
          </cell>
        </row>
        <row r="372">
          <cell r="A372">
            <v>5556.11027552498</v>
          </cell>
          <cell r="B372">
            <v>5406.95389221914</v>
          </cell>
          <cell r="C372">
            <v>4843.36958538573</v>
          </cell>
          <cell r="D372">
            <v>4296.99415677892</v>
          </cell>
          <cell r="E372">
            <v>5048.50274960187</v>
          </cell>
          <cell r="F372">
            <v>6673.47734599678</v>
          </cell>
          <cell r="G372">
            <v>6147.10647841731</v>
          </cell>
          <cell r="H372">
            <v>5515.04585006086</v>
          </cell>
          <cell r="I372">
            <v>5977.23112358921</v>
          </cell>
          <cell r="J372">
            <v>6870.50999229901</v>
          </cell>
          <cell r="K372">
            <v>6477.27714196661</v>
          </cell>
          <cell r="L372">
            <v>7833.74360980938</v>
          </cell>
          <cell r="M372">
            <v>6204.44238767608</v>
          </cell>
          <cell r="N372">
            <v>6845.03636762009</v>
          </cell>
          <cell r="O372">
            <v>7782.54967314624</v>
          </cell>
        </row>
        <row r="372">
          <cell r="Z372">
            <v>6363.16862970663</v>
          </cell>
          <cell r="AA372">
            <v>6192.34638678732</v>
          </cell>
          <cell r="AB372">
            <v>5964.4065353554</v>
          </cell>
          <cell r="AC372">
            <v>5291.56810754408</v>
          </cell>
          <cell r="AD372">
            <v>6217.01942472907</v>
          </cell>
          <cell r="AE372">
            <v>6673.47734599678</v>
          </cell>
          <cell r="AF372">
            <v>6147.10647841731</v>
          </cell>
          <cell r="AG372">
            <v>5515.04585006086</v>
          </cell>
          <cell r="AH372">
            <v>5977.23112358921</v>
          </cell>
          <cell r="AI372">
            <v>6870.50999229901</v>
          </cell>
          <cell r="AJ372">
            <v>6477.27714196661</v>
          </cell>
          <cell r="AK372">
            <v>7833.74360980938</v>
          </cell>
          <cell r="AL372">
            <v>6204.44238767608</v>
          </cell>
          <cell r="AM372">
            <v>6845.03636762009</v>
          </cell>
          <cell r="AN372">
            <v>7782.54967314624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2">
          <cell r="BX372">
            <v>3.67185105574114</v>
          </cell>
          <cell r="BY372">
            <v>3.46228086547461</v>
          </cell>
          <cell r="BZ372">
            <v>3.30092939734056</v>
          </cell>
          <cell r="CA372">
            <v>3.13818713437869</v>
          </cell>
          <cell r="CB372">
            <v>3.43386980341897</v>
          </cell>
          <cell r="CC372">
            <v>3.68717070955256</v>
          </cell>
          <cell r="CD372">
            <v>3.47630662405912</v>
          </cell>
          <cell r="CE372">
            <v>3.09239866288845</v>
          </cell>
          <cell r="CF372">
            <v>3.39833269345592</v>
          </cell>
          <cell r="CG372">
            <v>3.82114023561629</v>
          </cell>
          <cell r="CH372">
            <v>3.6690938843332</v>
          </cell>
          <cell r="CI372">
            <v>4.45835520547632</v>
          </cell>
          <cell r="CJ372">
            <v>3.50694425306275</v>
          </cell>
          <cell r="CK372">
            <v>3.88295240809103</v>
          </cell>
          <cell r="CL372">
            <v>4.33759407305962</v>
          </cell>
          <cell r="CM372">
            <v>4.74783384371407</v>
          </cell>
          <cell r="CN372">
            <v>4.90004515107846</v>
          </cell>
          <cell r="CO372">
            <v>4.95037544155193</v>
          </cell>
          <cell r="CP372">
            <v>4.61968845361864</v>
          </cell>
          <cell r="CQ372">
            <v>4.96027249309381</v>
          </cell>
          <cell r="CR372">
            <v>4.95867997939593</v>
          </cell>
          <cell r="CS372">
            <v>4.84462086731502</v>
          </cell>
          <cell r="CT372">
            <v>4.88608239262003</v>
          </cell>
          <cell r="CU372">
            <v>4.81882651236624</v>
          </cell>
          <cell r="CV372">
            <v>4.92609898792647</v>
          </cell>
          <cell r="CW372">
            <v>4.83660689313115</v>
          </cell>
          <cell r="CX372">
            <v>4.81395274055082</v>
          </cell>
          <cell r="CY372">
            <v>4.84708939418057</v>
          </cell>
          <cell r="CZ372">
            <v>4.82970748128981</v>
          </cell>
          <cell r="DA372">
            <v>4.91564068465052</v>
          </cell>
        </row>
        <row r="373">
          <cell r="A373">
            <v>6369.58479219437</v>
          </cell>
          <cell r="B373">
            <v>5406.84779164282</v>
          </cell>
          <cell r="C373">
            <v>4343.48241940964</v>
          </cell>
          <cell r="D373">
            <v>4814.16652827949</v>
          </cell>
          <cell r="E373">
            <v>4890.5530975945</v>
          </cell>
          <cell r="F373">
            <v>7546.62669780613</v>
          </cell>
          <cell r="G373">
            <v>6296.49767543945</v>
          </cell>
          <cell r="H373">
            <v>7249.07841231416</v>
          </cell>
          <cell r="I373">
            <v>7463.23623902103</v>
          </cell>
          <cell r="J373">
            <v>6834.42067506872</v>
          </cell>
          <cell r="K373">
            <v>6704.36568838447</v>
          </cell>
          <cell r="L373">
            <v>6253.58029907141</v>
          </cell>
          <cell r="M373">
            <v>7018.99743575705</v>
          </cell>
          <cell r="N373">
            <v>7124.16041883558</v>
          </cell>
          <cell r="O373">
            <v>6270.17846235346</v>
          </cell>
        </row>
        <row r="373">
          <cell r="Z373">
            <v>7294.80520076935</v>
          </cell>
          <cell r="AA373">
            <v>6192.22487446569</v>
          </cell>
          <cell r="AB373">
            <v>5348.81645346603</v>
          </cell>
          <cell r="AC373">
            <v>5928.4441951734</v>
          </cell>
          <cell r="AD373">
            <v>6022.51105197708</v>
          </cell>
          <cell r="AE373">
            <v>7546.62669780613</v>
          </cell>
          <cell r="AF373">
            <v>6296.49767543945</v>
          </cell>
          <cell r="AG373">
            <v>7249.07841231416</v>
          </cell>
          <cell r="AH373">
            <v>7463.23623902103</v>
          </cell>
          <cell r="AI373">
            <v>6834.42067506872</v>
          </cell>
          <cell r="AJ373">
            <v>6704.36568838447</v>
          </cell>
          <cell r="AK373">
            <v>6253.58029907141</v>
          </cell>
          <cell r="AL373">
            <v>7018.99743575705</v>
          </cell>
          <cell r="AM373">
            <v>7124.16041883558</v>
          </cell>
          <cell r="AN373">
            <v>6270.17846235346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3">
          <cell r="BX373">
            <v>4.12158006818522</v>
          </cell>
          <cell r="BY373">
            <v>3.4844574858143</v>
          </cell>
          <cell r="BZ373">
            <v>2.96419303908802</v>
          </cell>
          <cell r="CA373">
            <v>3.31383233283136</v>
          </cell>
          <cell r="CB373">
            <v>3.30435837226582</v>
          </cell>
          <cell r="CC373">
            <v>4.21686083122891</v>
          </cell>
          <cell r="CD373">
            <v>3.60070532391294</v>
          </cell>
          <cell r="CE373">
            <v>4.13902074524885</v>
          </cell>
          <cell r="CF373">
            <v>4.24728096712272</v>
          </cell>
          <cell r="CG373">
            <v>3.83480629375981</v>
          </cell>
          <cell r="CH373">
            <v>3.823345479979</v>
          </cell>
          <cell r="CI373">
            <v>3.58413470276056</v>
          </cell>
          <cell r="CJ373">
            <v>3.93409832768547</v>
          </cell>
          <cell r="CK373">
            <v>4.08806723660299</v>
          </cell>
          <cell r="CL373">
            <v>3.5101295076054</v>
          </cell>
          <cell r="CM373">
            <v>4.84905481458732</v>
          </cell>
          <cell r="CN373">
            <v>4.86876356653431</v>
          </cell>
          <cell r="CO373">
            <v>4.94377102303709</v>
          </cell>
          <cell r="CP373">
            <v>4.90136833495473</v>
          </cell>
          <cell r="CQ373">
            <v>4.99341427911619</v>
          </cell>
          <cell r="CR373">
            <v>4.90309982011073</v>
          </cell>
          <cell r="CS373">
            <v>4.79091650413127</v>
          </cell>
          <cell r="CT373">
            <v>4.79835449572424</v>
          </cell>
          <cell r="CU373">
            <v>4.81419118041351</v>
          </cell>
          <cell r="CV373">
            <v>4.88276037205245</v>
          </cell>
          <cell r="CW373">
            <v>4.80420230655091</v>
          </cell>
          <cell r="CX373">
            <v>4.78026026661009</v>
          </cell>
          <cell r="CY373">
            <v>4.88806541149463</v>
          </cell>
          <cell r="CZ373">
            <v>4.77444391033452</v>
          </cell>
          <cell r="DA373">
            <v>4.89399923635714</v>
          </cell>
        </row>
        <row r="374">
          <cell r="A374">
            <v>6273.90485170539</v>
          </cell>
          <cell r="B374">
            <v>5078.44200122409</v>
          </cell>
          <cell r="C374">
            <v>4967.09356798374</v>
          </cell>
          <cell r="D374">
            <v>5012.3908513212</v>
          </cell>
          <cell r="E374">
            <v>4995.85042492388</v>
          </cell>
          <cell r="F374">
            <v>6663.39961379707</v>
          </cell>
          <cell r="G374">
            <v>6462.96421352882</v>
          </cell>
          <cell r="H374">
            <v>6846.1745412829</v>
          </cell>
          <cell r="I374">
            <v>6030.95890480656</v>
          </cell>
          <cell r="J374">
            <v>6074.34183494428</v>
          </cell>
          <cell r="K374">
            <v>6696.59246098334</v>
          </cell>
          <cell r="L374">
            <v>6307.43507116029</v>
          </cell>
          <cell r="M374">
            <v>6367.90526060112</v>
          </cell>
          <cell r="N374">
            <v>7529.05278378858</v>
          </cell>
          <cell r="O374">
            <v>8160.92366695785</v>
          </cell>
        </row>
        <row r="374">
          <cell r="Z374">
            <v>7185.22717484471</v>
          </cell>
          <cell r="AA374">
            <v>5816.1161725539</v>
          </cell>
          <cell r="AB374">
            <v>6116.76743149977</v>
          </cell>
          <cell r="AC374">
            <v>6172.54913636636</v>
          </cell>
          <cell r="AD374">
            <v>6152.18029488884</v>
          </cell>
          <cell r="AE374">
            <v>6663.39961379707</v>
          </cell>
          <cell r="AF374">
            <v>6462.96421352882</v>
          </cell>
          <cell r="AG374">
            <v>6846.1745412829</v>
          </cell>
          <cell r="AH374">
            <v>6030.95890480656</v>
          </cell>
          <cell r="AI374">
            <v>6074.34183494428</v>
          </cell>
          <cell r="AJ374">
            <v>6696.59246098334</v>
          </cell>
          <cell r="AK374">
            <v>6307.43507116029</v>
          </cell>
          <cell r="AL374">
            <v>6367.90526060112</v>
          </cell>
          <cell r="AM374">
            <v>7529.05278378858</v>
          </cell>
          <cell r="AN374">
            <v>8160.92366695785</v>
          </cell>
        </row>
        <row r="374"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4">
          <cell r="BX374">
            <v>3.95480948714425</v>
          </cell>
          <cell r="BY374">
            <v>3.30480747282496</v>
          </cell>
          <cell r="BZ374">
            <v>3.39989607459889</v>
          </cell>
          <cell r="CA374">
            <v>3.46050904549654</v>
          </cell>
          <cell r="CB374">
            <v>3.52128944587603</v>
          </cell>
          <cell r="CC374">
            <v>3.72865354964445</v>
          </cell>
          <cell r="CD374">
            <v>3.71223494592994</v>
          </cell>
          <cell r="CE374">
            <v>3.87161123036559</v>
          </cell>
          <cell r="CF374">
            <v>3.33983874915212</v>
          </cell>
          <cell r="CG374">
            <v>3.38983268405375</v>
          </cell>
          <cell r="CH374">
            <v>3.83755066408011</v>
          </cell>
          <cell r="CI374">
            <v>3.51995684786724</v>
          </cell>
          <cell r="CJ374">
            <v>3.59322143991656</v>
          </cell>
          <cell r="CK374">
            <v>4.16515181194883</v>
          </cell>
          <cell r="CL374">
            <v>4.47458755770799</v>
          </cell>
          <cell r="CM374">
            <v>4.97762381921942</v>
          </cell>
          <cell r="CN374">
            <v>4.82163181587432</v>
          </cell>
          <cell r="CO374">
            <v>4.92905270276324</v>
          </cell>
          <cell r="CP374">
            <v>4.88688031210301</v>
          </cell>
          <cell r="CQ374">
            <v>4.7866807708431</v>
          </cell>
          <cell r="CR374">
            <v>4.89610769941591</v>
          </cell>
          <cell r="CS374">
            <v>4.76983583416656</v>
          </cell>
          <cell r="CT374">
            <v>4.84466064974352</v>
          </cell>
          <cell r="CU374">
            <v>4.94729725674826</v>
          </cell>
          <cell r="CV374">
            <v>4.90939641439867</v>
          </cell>
          <cell r="CW374">
            <v>4.78086943110788</v>
          </cell>
          <cell r="CX374">
            <v>4.90933405648042</v>
          </cell>
          <cell r="CY374">
            <v>4.85534111220096</v>
          </cell>
          <cell r="CZ374">
            <v>4.95241057341965</v>
          </cell>
          <cell r="DA374">
            <v>4.99681695566585</v>
          </cell>
        </row>
        <row r="375">
          <cell r="A375">
            <v>6162.06517923183</v>
          </cell>
          <cell r="B375">
            <v>6533.19552220796</v>
          </cell>
          <cell r="C375">
            <v>5452.1490062909</v>
          </cell>
          <cell r="D375">
            <v>5259.28800198512</v>
          </cell>
          <cell r="E375">
            <v>6437.22450670167</v>
          </cell>
          <cell r="F375">
            <v>6081.78228100217</v>
          </cell>
          <cell r="G375">
            <v>6477.67519717755</v>
          </cell>
          <cell r="H375">
            <v>6724.7847313068</v>
          </cell>
          <cell r="I375">
            <v>6723.7708998902</v>
          </cell>
          <cell r="J375">
            <v>5834.79959277531</v>
          </cell>
          <cell r="K375">
            <v>5582.21489553362</v>
          </cell>
          <cell r="L375">
            <v>7204.16113176563</v>
          </cell>
          <cell r="M375">
            <v>8314.81839664536</v>
          </cell>
          <cell r="N375">
            <v>8123.589636463</v>
          </cell>
          <cell r="O375">
            <v>8043.88686773319</v>
          </cell>
        </row>
        <row r="375">
          <cell r="Z375">
            <v>7057.14211890633</v>
          </cell>
          <cell r="AA375">
            <v>7482.1813709818</v>
          </cell>
          <cell r="AB375">
            <v>6714.09286274052</v>
          </cell>
          <cell r="AC375">
            <v>6476.59262365749</v>
          </cell>
          <cell r="AD375">
            <v>7927.17203187863</v>
          </cell>
          <cell r="AE375">
            <v>6081.78228100217</v>
          </cell>
          <cell r="AF375">
            <v>6477.67519717755</v>
          </cell>
          <cell r="AG375">
            <v>6724.7847313068</v>
          </cell>
          <cell r="AH375">
            <v>6723.7708998902</v>
          </cell>
          <cell r="AI375">
            <v>5834.79959277531</v>
          </cell>
          <cell r="AJ375">
            <v>5582.21489553362</v>
          </cell>
          <cell r="AK375">
            <v>7204.16113176563</v>
          </cell>
          <cell r="AL375">
            <v>8314.81839664536</v>
          </cell>
          <cell r="AM375">
            <v>8123.589636463</v>
          </cell>
          <cell r="AN375">
            <v>8043.88686773319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5">
          <cell r="BX375">
            <v>4.03563867590083</v>
          </cell>
          <cell r="BY375">
            <v>4.25888381830901</v>
          </cell>
          <cell r="BZ375">
            <v>3.75470153000952</v>
          </cell>
          <cell r="CA375">
            <v>3.54280573424236</v>
          </cell>
          <cell r="CB375">
            <v>4.29293431270381</v>
          </cell>
          <cell r="CC375">
            <v>3.41743512344655</v>
          </cell>
          <cell r="CD375">
            <v>3.72456601123752</v>
          </cell>
          <cell r="CE375">
            <v>3.7317510694275</v>
          </cell>
          <cell r="CF375">
            <v>3.72816896592512</v>
          </cell>
          <cell r="CG375">
            <v>3.38916671220948</v>
          </cell>
          <cell r="CH375">
            <v>3.10970319812974</v>
          </cell>
          <cell r="CI375">
            <v>3.98828939540843</v>
          </cell>
          <cell r="CJ375">
            <v>4.58589070218228</v>
          </cell>
          <cell r="CK375">
            <v>4.70184635514417</v>
          </cell>
          <cell r="CL375">
            <v>4.38398946239452</v>
          </cell>
          <cell r="CM375">
            <v>4.79097300203499</v>
          </cell>
          <cell r="CN375">
            <v>4.81326279802696</v>
          </cell>
          <cell r="CO375">
            <v>4.89913108123024</v>
          </cell>
          <cell r="CP375">
            <v>5.00848500056923</v>
          </cell>
          <cell r="CQ375">
            <v>5.05907567118462</v>
          </cell>
          <cell r="CR375">
            <v>4.8757084205949</v>
          </cell>
          <cell r="CS375">
            <v>4.76486529737632</v>
          </cell>
          <cell r="CT375">
            <v>4.93711059881372</v>
          </cell>
          <cell r="CU375">
            <v>4.94110924291607</v>
          </cell>
          <cell r="CV375">
            <v>4.71672055888686</v>
          </cell>
          <cell r="CW375">
            <v>4.91807046055592</v>
          </cell>
          <cell r="CX375">
            <v>4.94884543257693</v>
          </cell>
          <cell r="CY375">
            <v>4.96748087858493</v>
          </cell>
          <cell r="CZ375">
            <v>4.73354684135141</v>
          </cell>
          <cell r="DA375">
            <v>5.02693868267889</v>
          </cell>
        </row>
        <row r="376">
          <cell r="A376">
            <v>6588.30221113636</v>
          </cell>
          <cell r="B376">
            <v>5340.33594537914</v>
          </cell>
          <cell r="C376">
            <v>5330.26161080583</v>
          </cell>
          <cell r="D376">
            <v>5209.65876915956</v>
          </cell>
          <cell r="E376">
            <v>4760.14087470328</v>
          </cell>
          <cell r="F376">
            <v>6845.77947353955</v>
          </cell>
          <cell r="G376">
            <v>6292.81921404982</v>
          </cell>
          <cell r="H376">
            <v>5829.79319576466</v>
          </cell>
          <cell r="I376">
            <v>7149.32304237238</v>
          </cell>
          <cell r="J376">
            <v>7035.1130057149</v>
          </cell>
          <cell r="K376">
            <v>7258.91618816396</v>
          </cell>
          <cell r="L376">
            <v>6800.11118899261</v>
          </cell>
          <cell r="M376">
            <v>7139.42388041472</v>
          </cell>
          <cell r="N376">
            <v>7426.31067898714</v>
          </cell>
          <cell r="O376">
            <v>7819.55753350066</v>
          </cell>
        </row>
        <row r="376">
          <cell r="Z376">
            <v>7545.29263711719</v>
          </cell>
          <cell r="AA376">
            <v>6116.05178346113</v>
          </cell>
          <cell r="AB376">
            <v>6563.99364660756</v>
          </cell>
          <cell r="AC376">
            <v>6415.4763046587</v>
          </cell>
          <cell r="AD376">
            <v>5861.91386838621</v>
          </cell>
          <cell r="AE376">
            <v>6845.77947353955</v>
          </cell>
          <cell r="AF376">
            <v>6292.81921404982</v>
          </cell>
          <cell r="AG376">
            <v>5829.79319576466</v>
          </cell>
          <cell r="AH376">
            <v>7149.32304237238</v>
          </cell>
          <cell r="AI376">
            <v>7035.1130057149</v>
          </cell>
          <cell r="AJ376">
            <v>7258.91618816396</v>
          </cell>
          <cell r="AK376">
            <v>6800.11118899261</v>
          </cell>
          <cell r="AL376">
            <v>7139.42388041472</v>
          </cell>
          <cell r="AM376">
            <v>7426.31067898714</v>
          </cell>
          <cell r="AN376">
            <v>7819.55753350066</v>
          </cell>
        </row>
        <row r="376"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6">
          <cell r="BX376">
            <v>4.19564058919732</v>
          </cell>
          <cell r="BY376">
            <v>3.47484967366551</v>
          </cell>
          <cell r="BZ376">
            <v>3.62451361390304</v>
          </cell>
          <cell r="CA376">
            <v>3.5742088724198</v>
          </cell>
          <cell r="CB376">
            <v>3.34442284089956</v>
          </cell>
          <cell r="CC376">
            <v>3.83718450864217</v>
          </cell>
          <cell r="CD376">
            <v>3.55766295243238</v>
          </cell>
          <cell r="CE376">
            <v>3.42897240214825</v>
          </cell>
          <cell r="CF376">
            <v>3.98173912906592</v>
          </cell>
          <cell r="CG376">
            <v>3.86329706279497</v>
          </cell>
          <cell r="CH376">
            <v>3.96456212323246</v>
          </cell>
          <cell r="CI376">
            <v>3.75294422148857</v>
          </cell>
          <cell r="CJ376">
            <v>3.92421770020023</v>
          </cell>
          <cell r="CK376">
            <v>4.0614481082205</v>
          </cell>
          <cell r="CL376">
            <v>4.44069996826145</v>
          </cell>
          <cell r="CM376">
            <v>4.92702703741212</v>
          </cell>
          <cell r="CN376">
            <v>4.82216723878654</v>
          </cell>
          <cell r="CO376">
            <v>4.96164345149624</v>
          </cell>
          <cell r="CP376">
            <v>4.91763297485302</v>
          </cell>
          <cell r="CQ376">
            <v>4.802035735188</v>
          </cell>
          <cell r="CR376">
            <v>4.88784424080642</v>
          </cell>
          <cell r="CS376">
            <v>4.8460466370628</v>
          </cell>
          <cell r="CT376">
            <v>4.65796579254281</v>
          </cell>
          <cell r="CU376">
            <v>4.91925407028199</v>
          </cell>
          <cell r="CV376">
            <v>4.98907588366859</v>
          </cell>
          <cell r="CW376">
            <v>5.01630217745034</v>
          </cell>
          <cell r="CX376">
            <v>4.96422022661685</v>
          </cell>
          <cell r="CY376">
            <v>4.98444962031432</v>
          </cell>
          <cell r="CZ376">
            <v>5.00955721029113</v>
          </cell>
          <cell r="DA376">
            <v>4.8243397325601</v>
          </cell>
        </row>
        <row r="377">
          <cell r="A377">
            <v>6922.18076849538</v>
          </cell>
          <cell r="B377">
            <v>5661.91999438375</v>
          </cell>
          <cell r="C377">
            <v>5387.76911791836</v>
          </cell>
          <cell r="D377">
            <v>5148.06923736243</v>
          </cell>
          <cell r="E377">
            <v>4543.48323658406</v>
          </cell>
          <cell r="F377">
            <v>6895.1832696357</v>
          </cell>
          <cell r="G377">
            <v>7066.81125598407</v>
          </cell>
          <cell r="H377">
            <v>6530.65040716754</v>
          </cell>
          <cell r="I377">
            <v>5828.11754354033</v>
          </cell>
          <cell r="J377">
            <v>6087.62999472627</v>
          </cell>
          <cell r="K377">
            <v>7615.32023876013</v>
          </cell>
          <cell r="L377">
            <v>7929.21497327133</v>
          </cell>
          <cell r="M377">
            <v>7349.77355753975</v>
          </cell>
          <cell r="N377">
            <v>7292.28646615785</v>
          </cell>
          <cell r="O377">
            <v>7881.87974366478</v>
          </cell>
        </row>
        <row r="377">
          <cell r="Z377">
            <v>7927.66905820395</v>
          </cell>
          <cell r="AA377">
            <v>6484.34784508795</v>
          </cell>
          <cell r="AB377">
            <v>6634.81173001152</v>
          </cell>
          <cell r="AC377">
            <v>6339.63137903736</v>
          </cell>
          <cell r="AD377">
            <v>5595.10907268528</v>
          </cell>
          <cell r="AE377">
            <v>6895.1832696357</v>
          </cell>
          <cell r="AF377">
            <v>7066.81125598407</v>
          </cell>
          <cell r="AG377">
            <v>6530.65040716754</v>
          </cell>
          <cell r="AH377">
            <v>5828.11754354033</v>
          </cell>
          <cell r="AI377">
            <v>6087.62999472627</v>
          </cell>
          <cell r="AJ377">
            <v>7615.32023876013</v>
          </cell>
          <cell r="AK377">
            <v>7929.21497327133</v>
          </cell>
          <cell r="AL377">
            <v>7349.77355753975</v>
          </cell>
          <cell r="AM377">
            <v>7292.28646615785</v>
          </cell>
          <cell r="AN377">
            <v>7881.87974366478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7">
          <cell r="BX377">
            <v>4.39991574885906</v>
          </cell>
          <cell r="BY377">
            <v>3.65659611831237</v>
          </cell>
          <cell r="BZ377">
            <v>3.66274588800042</v>
          </cell>
          <cell r="CA377">
            <v>3.58872275719279</v>
          </cell>
          <cell r="CB377">
            <v>3.12886157222962</v>
          </cell>
          <cell r="CC377">
            <v>3.91104637060079</v>
          </cell>
          <cell r="CD377">
            <v>3.84449836350447</v>
          </cell>
          <cell r="CE377">
            <v>3.58034789958573</v>
          </cell>
          <cell r="CF377">
            <v>3.41049939130719</v>
          </cell>
          <cell r="CG377">
            <v>3.5072928714849</v>
          </cell>
          <cell r="CH377">
            <v>4.2461635489669</v>
          </cell>
          <cell r="CI377">
            <v>4.27673986685885</v>
          </cell>
          <cell r="CJ377">
            <v>4.18594962361657</v>
          </cell>
          <cell r="CK377">
            <v>4.10076284971706</v>
          </cell>
          <cell r="CL377">
            <v>4.37718249801975</v>
          </cell>
          <cell r="CM377">
            <v>4.93637662516275</v>
          </cell>
          <cell r="CN377">
            <v>4.85843554690532</v>
          </cell>
          <cell r="CO377">
            <v>4.96282486949067</v>
          </cell>
          <cell r="CP377">
            <v>4.83984254800431</v>
          </cell>
          <cell r="CQ377">
            <v>4.89924708993723</v>
          </cell>
          <cell r="CR377">
            <v>4.83014295342992</v>
          </cell>
          <cell r="CS377">
            <v>5.03606059831294</v>
          </cell>
          <cell r="CT377">
            <v>4.99733361063032</v>
          </cell>
          <cell r="CU377">
            <v>4.68184963336057</v>
          </cell>
          <cell r="CV377">
            <v>4.75535946179897</v>
          </cell>
          <cell r="CW377">
            <v>4.91358630549511</v>
          </cell>
          <cell r="CX377">
            <v>5.07954126633733</v>
          </cell>
          <cell r="CY377">
            <v>4.81046541923513</v>
          </cell>
          <cell r="CZ377">
            <v>4.87198791121216</v>
          </cell>
          <cell r="DA377">
            <v>4.93335406698325</v>
          </cell>
        </row>
        <row r="378">
          <cell r="A378">
            <v>7312.68229835019</v>
          </cell>
          <cell r="B378">
            <v>5291.78921493517</v>
          </cell>
          <cell r="C378">
            <v>4941.11856924988</v>
          </cell>
          <cell r="D378">
            <v>4486.87173591064</v>
          </cell>
          <cell r="E378">
            <v>4551.86775581534</v>
          </cell>
          <cell r="F378">
            <v>6058.62058040175</v>
          </cell>
          <cell r="G378">
            <v>6392.46459882543</v>
          </cell>
          <cell r="H378">
            <v>7634.72320283247</v>
          </cell>
          <cell r="I378">
            <v>6819.27273969124</v>
          </cell>
          <cell r="J378">
            <v>7182.23240271484</v>
          </cell>
          <cell r="K378">
            <v>6646.45343366168</v>
          </cell>
          <cell r="L378">
            <v>6694.44330971957</v>
          </cell>
          <cell r="M378">
            <v>6427.56363826015</v>
          </cell>
          <cell r="N378">
            <v>7799.04684343676</v>
          </cell>
          <cell r="O378">
            <v>7512.0391513228</v>
          </cell>
        </row>
        <row r="378">
          <cell r="Z378">
            <v>8374.89327827934</v>
          </cell>
          <cell r="AA378">
            <v>6060.45334913979</v>
          </cell>
          <cell r="AB378">
            <v>6084.78030983316</v>
          </cell>
          <cell r="AC378">
            <v>5525.39438363664</v>
          </cell>
          <cell r="AD378">
            <v>5605.43425650973</v>
          </cell>
          <cell r="AE378">
            <v>6058.62058040175</v>
          </cell>
          <cell r="AF378">
            <v>6392.46459882543</v>
          </cell>
          <cell r="AG378">
            <v>7634.72320283247</v>
          </cell>
          <cell r="AH378">
            <v>6819.27273969124</v>
          </cell>
          <cell r="AI378">
            <v>7182.23240271484</v>
          </cell>
          <cell r="AJ378">
            <v>6646.45343366168</v>
          </cell>
          <cell r="AK378">
            <v>6694.44330971957</v>
          </cell>
          <cell r="AL378">
            <v>6427.56363826015</v>
          </cell>
          <cell r="AM378">
            <v>7799.04684343676</v>
          </cell>
          <cell r="AN378">
            <v>7512.0391513228</v>
          </cell>
        </row>
        <row r="378"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8">
          <cell r="BX378">
            <v>4.61840269353351</v>
          </cell>
          <cell r="BY378">
            <v>3.46791542771005</v>
          </cell>
          <cell r="BZ378">
            <v>3.42406158086708</v>
          </cell>
          <cell r="CA378">
            <v>3.14682532684838</v>
          </cell>
          <cell r="CB378">
            <v>3.13908447543993</v>
          </cell>
          <cell r="CC378">
            <v>3.41940854329805</v>
          </cell>
          <cell r="CD378">
            <v>3.6208711645231</v>
          </cell>
          <cell r="CE378">
            <v>4.18885471088326</v>
          </cell>
          <cell r="CF378">
            <v>3.79771848598639</v>
          </cell>
          <cell r="CG378">
            <v>4.06502018527924</v>
          </cell>
          <cell r="CH378">
            <v>3.79835523384107</v>
          </cell>
          <cell r="CI378">
            <v>3.83561798831952</v>
          </cell>
          <cell r="CJ378">
            <v>3.53973771772898</v>
          </cell>
          <cell r="CK378">
            <v>4.33112226235062</v>
          </cell>
          <cell r="CL378">
            <v>4.15782266564242</v>
          </cell>
          <cell r="CM378">
            <v>4.96814907961637</v>
          </cell>
          <cell r="CN378">
            <v>4.7878854385527</v>
          </cell>
          <cell r="CO378">
            <v>4.86867148622448</v>
          </cell>
          <cell r="CP378">
            <v>4.81058375732761</v>
          </cell>
          <cell r="CQ378">
            <v>4.89230355142693</v>
          </cell>
          <cell r="CR378">
            <v>4.85433673223544</v>
          </cell>
          <cell r="CS378">
            <v>4.83684750018558</v>
          </cell>
          <cell r="CT378">
            <v>4.9935009243525</v>
          </cell>
          <cell r="CU378">
            <v>4.9195165681166</v>
          </cell>
          <cell r="CV378">
            <v>4.84065223582208</v>
          </cell>
          <cell r="CW378">
            <v>4.79403856170466</v>
          </cell>
          <cell r="CX378">
            <v>4.78174328893732</v>
          </cell>
          <cell r="CY378">
            <v>4.9748780267798</v>
          </cell>
          <cell r="CZ378">
            <v>4.93342148560303</v>
          </cell>
          <cell r="DA378">
            <v>4.94992952724365</v>
          </cell>
        </row>
        <row r="379">
          <cell r="A379">
            <v>6012.43642217186</v>
          </cell>
          <cell r="B379">
            <v>4388.2978897491</v>
          </cell>
          <cell r="C379">
            <v>4754.90932277496</v>
          </cell>
          <cell r="D379">
            <v>5543.79455458815</v>
          </cell>
          <cell r="E379">
            <v>4739.98581921583</v>
          </cell>
          <cell r="F379">
            <v>5377.52916364194</v>
          </cell>
          <cell r="G379">
            <v>5829.07172248335</v>
          </cell>
          <cell r="H379">
            <v>5655.73700687239</v>
          </cell>
          <cell r="I379">
            <v>6385.32061203858</v>
          </cell>
          <cell r="J379">
            <v>6269.41784032411</v>
          </cell>
          <cell r="K379">
            <v>6922.75153683609</v>
          </cell>
          <cell r="L379">
            <v>7756.36509070109</v>
          </cell>
          <cell r="M379">
            <v>6730.06275668146</v>
          </cell>
          <cell r="N379">
            <v>7407.03452034883</v>
          </cell>
          <cell r="O379">
            <v>7343.11194378753</v>
          </cell>
        </row>
        <row r="379">
          <cell r="Z379">
            <v>6885.77888711085</v>
          </cell>
          <cell r="AA379">
            <v>5025.72448802249</v>
          </cell>
          <cell r="AB379">
            <v>5855.47143157415</v>
          </cell>
          <cell r="AC379">
            <v>6826.95051226817</v>
          </cell>
          <cell r="AD379">
            <v>5837.09376276543</v>
          </cell>
          <cell r="AE379">
            <v>5377.52916364194</v>
          </cell>
          <cell r="AF379">
            <v>5829.07172248335</v>
          </cell>
          <cell r="AG379">
            <v>5655.73700687239</v>
          </cell>
          <cell r="AH379">
            <v>6385.32061203858</v>
          </cell>
          <cell r="AI379">
            <v>6269.41784032411</v>
          </cell>
          <cell r="AJ379">
            <v>6922.75153683609</v>
          </cell>
          <cell r="AK379">
            <v>7756.36509070109</v>
          </cell>
          <cell r="AL379">
            <v>6730.06275668146</v>
          </cell>
          <cell r="AM379">
            <v>7407.03452034883</v>
          </cell>
          <cell r="AN379">
            <v>7343.11194378753</v>
          </cell>
        </row>
        <row r="379"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79">
          <cell r="BX379">
            <v>3.85111722328776</v>
          </cell>
          <cell r="BY379">
            <v>2.8625913173629</v>
          </cell>
          <cell r="BZ379">
            <v>3.39955943359368</v>
          </cell>
          <cell r="CA379">
            <v>4.01053246093955</v>
          </cell>
          <cell r="CB379">
            <v>3.21447291089491</v>
          </cell>
          <cell r="CC379">
            <v>2.98248342801999</v>
          </cell>
          <cell r="CD379">
            <v>3.30477631096431</v>
          </cell>
          <cell r="CE379">
            <v>3.17220840812288</v>
          </cell>
          <cell r="CF379">
            <v>3.62820066995041</v>
          </cell>
          <cell r="CG379">
            <v>3.49176365237939</v>
          </cell>
          <cell r="CH379">
            <v>3.92038615053413</v>
          </cell>
          <cell r="CI379">
            <v>4.41346907991512</v>
          </cell>
          <cell r="CJ379">
            <v>3.95287096274719</v>
          </cell>
          <cell r="CK379">
            <v>4.3112219416058</v>
          </cell>
          <cell r="CL379">
            <v>4.10863060086434</v>
          </cell>
          <cell r="CM379">
            <v>4.89861682782397</v>
          </cell>
          <cell r="CN379">
            <v>4.81001535316871</v>
          </cell>
          <cell r="CO379">
            <v>4.71896073509924</v>
          </cell>
          <cell r="CP379">
            <v>4.66371340673113</v>
          </cell>
          <cell r="CQ379">
            <v>4.9750108803233</v>
          </cell>
          <cell r="CR379">
            <v>4.93982849135178</v>
          </cell>
          <cell r="CS379">
            <v>4.83241769213514</v>
          </cell>
          <cell r="CT379">
            <v>4.88466326555489</v>
          </cell>
          <cell r="CU379">
            <v>4.82168178264446</v>
          </cell>
          <cell r="CV379">
            <v>4.91914371754804</v>
          </cell>
          <cell r="CW379">
            <v>4.83790163478926</v>
          </cell>
          <cell r="CX379">
            <v>4.81487803181754</v>
          </cell>
          <cell r="CY379">
            <v>4.66459145119239</v>
          </cell>
          <cell r="CZ379">
            <v>4.70707505577202</v>
          </cell>
          <cell r="DA379">
            <v>4.8965499381361</v>
          </cell>
        </row>
        <row r="380">
          <cell r="A380">
            <v>6582.88679999973</v>
          </cell>
          <cell r="B380">
            <v>5873.28511644823</v>
          </cell>
          <cell r="C380">
            <v>4284.40979772931</v>
          </cell>
          <cell r="D380">
            <v>4987.09586943069</v>
          </cell>
          <cell r="E380">
            <v>5341.31843612211</v>
          </cell>
          <cell r="F380">
            <v>5843.23484548273</v>
          </cell>
          <cell r="G380">
            <v>6385.19976163996</v>
          </cell>
          <cell r="H380">
            <v>5952.79093413963</v>
          </cell>
          <cell r="I380">
            <v>6360.04044517461</v>
          </cell>
          <cell r="J380">
            <v>7482.26233339349</v>
          </cell>
          <cell r="K380">
            <v>6793.87263830358</v>
          </cell>
          <cell r="L380">
            <v>7103.02462229726</v>
          </cell>
          <cell r="M380">
            <v>6723.1988085811</v>
          </cell>
          <cell r="N380">
            <v>7182.60415848997</v>
          </cell>
          <cell r="O380">
            <v>7914.22694276747</v>
          </cell>
        </row>
        <row r="380">
          <cell r="Z380">
            <v>7539.09060502049</v>
          </cell>
          <cell r="AA380">
            <v>6726.41501932303</v>
          </cell>
          <cell r="AB380">
            <v>5276.07099710567</v>
          </cell>
          <cell r="AC380">
            <v>6141.39942692549</v>
          </cell>
          <cell r="AD380">
            <v>6577.60966331125</v>
          </cell>
          <cell r="AE380">
            <v>5843.23484548273</v>
          </cell>
          <cell r="AF380">
            <v>6385.19976163996</v>
          </cell>
          <cell r="AG380">
            <v>5952.79093413963</v>
          </cell>
          <cell r="AH380">
            <v>6360.04044517461</v>
          </cell>
          <cell r="AI380">
            <v>7482.26233339349</v>
          </cell>
          <cell r="AJ380">
            <v>6793.87263830358</v>
          </cell>
          <cell r="AK380">
            <v>7103.02462229726</v>
          </cell>
          <cell r="AL380">
            <v>6723.1988085811</v>
          </cell>
          <cell r="AM380">
            <v>7182.60415848997</v>
          </cell>
          <cell r="AN380">
            <v>7914.22694276747</v>
          </cell>
        </row>
        <row r="380"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0">
          <cell r="BX380">
            <v>4.13849801581709</v>
          </cell>
          <cell r="BY380">
            <v>3.82470126256607</v>
          </cell>
          <cell r="BZ380">
            <v>3.00485599342754</v>
          </cell>
          <cell r="CA380">
            <v>3.48433362017234</v>
          </cell>
          <cell r="CB380">
            <v>3.73313233092894</v>
          </cell>
          <cell r="CC380">
            <v>3.3114576315618</v>
          </cell>
          <cell r="CD380">
            <v>3.53951084075726</v>
          </cell>
          <cell r="CE380">
            <v>3.32557243199551</v>
          </cell>
          <cell r="CF380">
            <v>3.60709466284195</v>
          </cell>
          <cell r="CG380">
            <v>4.29182936537628</v>
          </cell>
          <cell r="CH380">
            <v>3.89718011783431</v>
          </cell>
          <cell r="CI380">
            <v>3.86650761309129</v>
          </cell>
          <cell r="CJ380">
            <v>3.79326740498038</v>
          </cell>
          <cell r="CK380">
            <v>4.09238127925168</v>
          </cell>
          <cell r="CL380">
            <v>4.33154805842027</v>
          </cell>
          <cell r="CM380">
            <v>4.99095146947962</v>
          </cell>
          <cell r="CN380">
            <v>4.81829377888485</v>
          </cell>
          <cell r="CO380">
            <v>4.81054302262182</v>
          </cell>
          <cell r="CP380">
            <v>4.82897267849976</v>
          </cell>
          <cell r="CQ380">
            <v>4.82727286234435</v>
          </cell>
          <cell r="CR380">
            <v>4.83438544941109</v>
          </cell>
          <cell r="CS380">
            <v>4.94240553684901</v>
          </cell>
          <cell r="CT380">
            <v>4.90412300180471</v>
          </cell>
          <cell r="CU380">
            <v>4.83069338945919</v>
          </cell>
          <cell r="CV380">
            <v>4.77636623300728</v>
          </cell>
          <cell r="CW380">
            <v>4.77610711622073</v>
          </cell>
          <cell r="CX380">
            <v>5.03305395418393</v>
          </cell>
          <cell r="CY380">
            <v>4.85589883250827</v>
          </cell>
          <cell r="CZ380">
            <v>4.808537185251</v>
          </cell>
          <cell r="DA380">
            <v>5.0057885193444</v>
          </cell>
        </row>
        <row r="381">
          <cell r="A381">
            <v>5961.72263370649</v>
          </cell>
          <cell r="B381">
            <v>4937.57951238361</v>
          </cell>
          <cell r="C381">
            <v>5093.76632756478</v>
          </cell>
          <cell r="D381">
            <v>4997.33417089812</v>
          </cell>
          <cell r="E381">
            <v>4626.49822335892</v>
          </cell>
          <cell r="F381">
            <v>6727.86100768159</v>
          </cell>
          <cell r="G381">
            <v>6704.72594887084</v>
          </cell>
          <cell r="H381">
            <v>6256.26096511247</v>
          </cell>
          <cell r="I381">
            <v>6036.10901590051</v>
          </cell>
          <cell r="J381">
            <v>5956.53496442734</v>
          </cell>
          <cell r="K381">
            <v>7542.02520678046</v>
          </cell>
          <cell r="L381">
            <v>6743.71068660638</v>
          </cell>
          <cell r="M381">
            <v>6876.07295712025</v>
          </cell>
          <cell r="N381">
            <v>7308.97491140884</v>
          </cell>
          <cell r="O381">
            <v>6835.44330793457</v>
          </cell>
        </row>
        <row r="381">
          <cell r="Z381">
            <v>6827.69861658815</v>
          </cell>
          <cell r="AA381">
            <v>5654.79256203441</v>
          </cell>
          <cell r="AB381">
            <v>6272.75962284036</v>
          </cell>
          <cell r="AC381">
            <v>6154.00746583451</v>
          </cell>
          <cell r="AD381">
            <v>5697.33854762488</v>
          </cell>
          <cell r="AE381">
            <v>6727.86100768159</v>
          </cell>
          <cell r="AF381">
            <v>6704.72594887084</v>
          </cell>
          <cell r="AG381">
            <v>6256.26096511247</v>
          </cell>
          <cell r="AH381">
            <v>6036.10901590051</v>
          </cell>
          <cell r="AI381">
            <v>5956.53496442734</v>
          </cell>
          <cell r="AJ381">
            <v>7542.02520678046</v>
          </cell>
          <cell r="AK381">
            <v>6743.71068660638</v>
          </cell>
          <cell r="AL381">
            <v>6876.07295712025</v>
          </cell>
          <cell r="AM381">
            <v>7308.97491140884</v>
          </cell>
          <cell r="AN381">
            <v>6835.44330793457</v>
          </cell>
        </row>
        <row r="381"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1">
          <cell r="BX381">
            <v>3.8677356939589</v>
          </cell>
          <cell r="BY381">
            <v>3.20517612133745</v>
          </cell>
          <cell r="BZ381">
            <v>3.56727842575396</v>
          </cell>
          <cell r="CA381">
            <v>3.52643450689806</v>
          </cell>
          <cell r="CB381">
            <v>3.27208303174361</v>
          </cell>
          <cell r="CC381">
            <v>3.77055839558534</v>
          </cell>
          <cell r="CD381">
            <v>3.70928727392762</v>
          </cell>
          <cell r="CE381">
            <v>3.48552848763593</v>
          </cell>
          <cell r="CF381">
            <v>3.42234214817547</v>
          </cell>
          <cell r="CG381">
            <v>3.41442212498777</v>
          </cell>
          <cell r="CH381">
            <v>4.18974816703048</v>
          </cell>
          <cell r="CI381">
            <v>3.92902860403215</v>
          </cell>
          <cell r="CJ381">
            <v>3.94559415011324</v>
          </cell>
          <cell r="CK381">
            <v>4.16024644820866</v>
          </cell>
          <cell r="CL381">
            <v>3.86568633063896</v>
          </cell>
          <cell r="CM381">
            <v>4.83642758638037</v>
          </cell>
          <cell r="CN381">
            <v>4.83361343503127</v>
          </cell>
          <cell r="CO381">
            <v>4.8175782070249</v>
          </cell>
          <cell r="CP381">
            <v>4.78111656234178</v>
          </cell>
          <cell r="CQ381">
            <v>4.77040055352871</v>
          </cell>
          <cell r="CR381">
            <v>4.88853214235792</v>
          </cell>
          <cell r="CS381">
            <v>4.95219454093047</v>
          </cell>
          <cell r="CT381">
            <v>4.91760175282162</v>
          </cell>
          <cell r="CU381">
            <v>4.83215419705662</v>
          </cell>
          <cell r="CV381">
            <v>4.77951268992608</v>
          </cell>
          <cell r="CW381">
            <v>4.93181975014688</v>
          </cell>
          <cell r="CX381">
            <v>4.70241414643093</v>
          </cell>
          <cell r="CY381">
            <v>4.77458028630849</v>
          </cell>
          <cell r="CZ381">
            <v>4.81331792423083</v>
          </cell>
          <cell r="DA381">
            <v>4.84448047197128</v>
          </cell>
        </row>
        <row r="382">
          <cell r="A382">
            <v>5747.35917910029</v>
          </cell>
          <cell r="B382">
            <v>4550.00249579592</v>
          </cell>
          <cell r="C382">
            <v>4275.73795317171</v>
          </cell>
          <cell r="D382">
            <v>4927.06657163659</v>
          </cell>
          <cell r="E382">
            <v>4551.37424462028</v>
          </cell>
          <cell r="F382">
            <v>7008.72843457217</v>
          </cell>
          <cell r="G382">
            <v>6657.56179529824</v>
          </cell>
          <cell r="H382">
            <v>5971.24683772946</v>
          </cell>
          <cell r="I382">
            <v>7179.52334376696</v>
          </cell>
          <cell r="J382">
            <v>7141.91359839947</v>
          </cell>
          <cell r="K382">
            <v>6246.24279693273</v>
          </cell>
          <cell r="L382">
            <v>6384.05515991106</v>
          </cell>
          <cell r="M382">
            <v>6858.61162783623</v>
          </cell>
          <cell r="N382">
            <v>7052.78445937738</v>
          </cell>
          <cell r="O382">
            <v>7948.80341677392</v>
          </cell>
        </row>
        <row r="382">
          <cell r="Z382">
            <v>6582.19758401968</v>
          </cell>
          <cell r="AA382">
            <v>5210.91765832525</v>
          </cell>
          <cell r="AB382">
            <v>5265.39198419099</v>
          </cell>
          <cell r="AC382">
            <v>6067.47586404971</v>
          </cell>
          <cell r="AD382">
            <v>5604.82651816864</v>
          </cell>
          <cell r="AE382">
            <v>7008.72843457217</v>
          </cell>
          <cell r="AF382">
            <v>6657.56179529824</v>
          </cell>
          <cell r="AG382">
            <v>5971.24683772946</v>
          </cell>
          <cell r="AH382">
            <v>7179.52334376696</v>
          </cell>
          <cell r="AI382">
            <v>7141.91359839947</v>
          </cell>
          <cell r="AJ382">
            <v>6246.24279693273</v>
          </cell>
          <cell r="AK382">
            <v>6384.05515991106</v>
          </cell>
          <cell r="AL382">
            <v>6858.61162783623</v>
          </cell>
          <cell r="AM382">
            <v>7052.78445937738</v>
          </cell>
          <cell r="AN382">
            <v>7948.80341677392</v>
          </cell>
        </row>
        <row r="382"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2">
          <cell r="BX382">
            <v>3.8452208032592</v>
          </cell>
          <cell r="BY382">
            <v>3.07524887753937</v>
          </cell>
          <cell r="BZ382">
            <v>2.97365838909972</v>
          </cell>
          <cell r="CA382">
            <v>3.39126488541477</v>
          </cell>
          <cell r="CB382">
            <v>3.1283429902022</v>
          </cell>
          <cell r="CC382">
            <v>3.95412727143844</v>
          </cell>
          <cell r="CD382">
            <v>3.78946014303017</v>
          </cell>
          <cell r="CE382">
            <v>3.38760639579398</v>
          </cell>
          <cell r="CF382">
            <v>3.99942258774139</v>
          </cell>
          <cell r="CG382">
            <v>3.94183362468648</v>
          </cell>
          <cell r="CH382">
            <v>3.53248040174283</v>
          </cell>
          <cell r="CI382">
            <v>3.55589269861345</v>
          </cell>
          <cell r="CJ382">
            <v>3.95830326171377</v>
          </cell>
          <cell r="CK382">
            <v>4.09584716094967</v>
          </cell>
          <cell r="CL382">
            <v>4.53596071955457</v>
          </cell>
          <cell r="CM382">
            <v>4.68982640037862</v>
          </cell>
          <cell r="CN382">
            <v>4.64238417885737</v>
          </cell>
          <cell r="CO382">
            <v>4.85117305888803</v>
          </cell>
          <cell r="CP382">
            <v>4.90177621242009</v>
          </cell>
          <cell r="CQ382">
            <v>4.90856953312542</v>
          </cell>
          <cell r="CR382">
            <v>4.85619060616916</v>
          </cell>
          <cell r="CS382">
            <v>4.81332291174305</v>
          </cell>
          <cell r="CT382">
            <v>4.82924474273426</v>
          </cell>
          <cell r="CU382">
            <v>4.91819169835035</v>
          </cell>
          <cell r="CV382">
            <v>4.9639047291129</v>
          </cell>
          <cell r="CW382">
            <v>4.84446961284093</v>
          </cell>
          <cell r="CX382">
            <v>4.91875418197186</v>
          </cell>
          <cell r="CY382">
            <v>4.74716451625711</v>
          </cell>
          <cell r="CZ382">
            <v>4.71763139337917</v>
          </cell>
          <cell r="DA382">
            <v>4.80108734489622</v>
          </cell>
        </row>
        <row r="383">
          <cell r="A383">
            <v>6834.72788438736</v>
          </cell>
          <cell r="B383">
            <v>5466.52961656472</v>
          </cell>
          <cell r="C383">
            <v>4202.26119801995</v>
          </cell>
          <cell r="D383">
            <v>4988.59742561485</v>
          </cell>
          <cell r="E383">
            <v>5264.51999036443</v>
          </cell>
          <cell r="F383">
            <v>7211.92208357083</v>
          </cell>
          <cell r="G383">
            <v>5946.02343507915</v>
          </cell>
          <cell r="H383">
            <v>7331.35415318966</v>
          </cell>
          <cell r="I383">
            <v>5675.30151009331</v>
          </cell>
          <cell r="J383">
            <v>7572.42197768246</v>
          </cell>
          <cell r="K383">
            <v>6815.50790575916</v>
          </cell>
          <cell r="L383">
            <v>6393.63388643934</v>
          </cell>
          <cell r="M383">
            <v>7485.44358725939</v>
          </cell>
          <cell r="N383">
            <v>7049.9610293969</v>
          </cell>
          <cell r="O383">
            <v>8106.86122786178</v>
          </cell>
        </row>
        <row r="383">
          <cell r="Z383">
            <v>7827.51311796192</v>
          </cell>
          <cell r="AA383">
            <v>6260.57584254844</v>
          </cell>
          <cell r="AB383">
            <v>5174.90844150487</v>
          </cell>
          <cell r="AC383">
            <v>6143.2485303978</v>
          </cell>
          <cell r="AD383">
            <v>6483.03559794065</v>
          </cell>
          <cell r="AE383">
            <v>7211.92208357083</v>
          </cell>
          <cell r="AF383">
            <v>5946.02343507915</v>
          </cell>
          <cell r="AG383">
            <v>7331.35415318966</v>
          </cell>
          <cell r="AH383">
            <v>5675.30151009331</v>
          </cell>
          <cell r="AI383">
            <v>7572.42197768246</v>
          </cell>
          <cell r="AJ383">
            <v>6815.50790575916</v>
          </cell>
          <cell r="AK383">
            <v>6393.63388643934</v>
          </cell>
          <cell r="AL383">
            <v>7485.44358725939</v>
          </cell>
          <cell r="AM383">
            <v>7049.9610293969</v>
          </cell>
          <cell r="AN383">
            <v>8106.86122786178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3">
          <cell r="BX383">
            <v>4.35556825955664</v>
          </cell>
          <cell r="BY383">
            <v>3.49063182829867</v>
          </cell>
          <cell r="BZ383">
            <v>2.95735209462235</v>
          </cell>
          <cell r="CA383">
            <v>3.45793499746769</v>
          </cell>
          <cell r="CB383">
            <v>3.67988270438631</v>
          </cell>
          <cell r="CC383">
            <v>4.08207065055395</v>
          </cell>
          <cell r="CD383">
            <v>3.38439316424096</v>
          </cell>
          <cell r="CE383">
            <v>4.10450740538606</v>
          </cell>
          <cell r="CF383">
            <v>3.3022881599475</v>
          </cell>
          <cell r="CG383">
            <v>4.23965451223262</v>
          </cell>
          <cell r="CH383">
            <v>3.78496438629753</v>
          </cell>
          <cell r="CI383">
            <v>3.55776764649378</v>
          </cell>
          <cell r="CJ383">
            <v>4.27289218935943</v>
          </cell>
          <cell r="CK383">
            <v>3.94764783937402</v>
          </cell>
          <cell r="CL383">
            <v>4.56728597150954</v>
          </cell>
          <cell r="CM383">
            <v>4.92363800567706</v>
          </cell>
          <cell r="CN383">
            <v>4.9137988266968</v>
          </cell>
          <cell r="CO383">
            <v>4.79409650692918</v>
          </cell>
          <cell r="CP383">
            <v>4.86730314590249</v>
          </cell>
          <cell r="CQ383">
            <v>4.82671399907652</v>
          </cell>
          <cell r="CR383">
            <v>4.84035979074462</v>
          </cell>
          <cell r="CS383">
            <v>4.81341096440076</v>
          </cell>
          <cell r="CT383">
            <v>4.89362055071539</v>
          </cell>
          <cell r="CU383">
            <v>4.70848408964312</v>
          </cell>
          <cell r="CV383">
            <v>4.89340853667025</v>
          </cell>
          <cell r="CW383">
            <v>4.93336858516807</v>
          </cell>
          <cell r="CX383">
            <v>4.92353827141859</v>
          </cell>
          <cell r="CY383">
            <v>4.79957455367086</v>
          </cell>
          <cell r="CZ383">
            <v>4.89277729683149</v>
          </cell>
          <cell r="DA383">
            <v>4.86297088577745</v>
          </cell>
        </row>
        <row r="384">
          <cell r="A384">
            <v>6229.38874251942</v>
          </cell>
          <cell r="B384">
            <v>5767.88279503157</v>
          </cell>
          <cell r="C384">
            <v>4578.62430712567</v>
          </cell>
          <cell r="D384">
            <v>4992.07302727777</v>
          </cell>
          <cell r="E384">
            <v>4773.72551769276</v>
          </cell>
          <cell r="F384">
            <v>5736.75339002062</v>
          </cell>
          <cell r="G384">
            <v>6503.22539195685</v>
          </cell>
          <cell r="H384">
            <v>7170.45263547804</v>
          </cell>
          <cell r="I384">
            <v>7203.48617529178</v>
          </cell>
          <cell r="J384">
            <v>7042.61505732692</v>
          </cell>
          <cell r="K384">
            <v>6246.65021225085</v>
          </cell>
          <cell r="L384">
            <v>6244.86154696703</v>
          </cell>
          <cell r="M384">
            <v>7532.66913947215</v>
          </cell>
          <cell r="N384">
            <v>7641.88282879965</v>
          </cell>
          <cell r="O384">
            <v>6529.51596465453</v>
          </cell>
        </row>
        <row r="384">
          <cell r="Z384">
            <v>7134.24483370282</v>
          </cell>
          <cell r="AA384">
            <v>6605.70237830667</v>
          </cell>
          <cell r="AB384">
            <v>5638.38382739948</v>
          </cell>
          <cell r="AC384">
            <v>6147.52858809466</v>
          </cell>
          <cell r="AD384">
            <v>5878.64278654918</v>
          </cell>
          <cell r="AE384">
            <v>5736.75339002062</v>
          </cell>
          <cell r="AF384">
            <v>6503.22539195685</v>
          </cell>
          <cell r="AG384">
            <v>7170.45263547804</v>
          </cell>
          <cell r="AH384">
            <v>7203.48617529178</v>
          </cell>
          <cell r="AI384">
            <v>7042.61505732692</v>
          </cell>
          <cell r="AJ384">
            <v>6246.65021225085</v>
          </cell>
          <cell r="AK384">
            <v>6244.86154696703</v>
          </cell>
          <cell r="AL384">
            <v>7532.66913947215</v>
          </cell>
          <cell r="AM384">
            <v>7641.88282879965</v>
          </cell>
          <cell r="AN384">
            <v>6529.51596465453</v>
          </cell>
        </row>
        <row r="384"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4">
          <cell r="BX384">
            <v>4.08794487067941</v>
          </cell>
          <cell r="BY384">
            <v>3.71801409380055</v>
          </cell>
          <cell r="BZ384">
            <v>3.16207655196556</v>
          </cell>
          <cell r="CA384">
            <v>3.42517982554124</v>
          </cell>
          <cell r="CB384">
            <v>3.33534703114706</v>
          </cell>
          <cell r="CC384">
            <v>3.26932560704989</v>
          </cell>
          <cell r="CD384">
            <v>3.600070120327</v>
          </cell>
          <cell r="CE384">
            <v>3.92222067087435</v>
          </cell>
          <cell r="CF384">
            <v>3.93953995473308</v>
          </cell>
          <cell r="CG384">
            <v>4.01164857923945</v>
          </cell>
          <cell r="CH384">
            <v>3.55205255391042</v>
          </cell>
          <cell r="CI384">
            <v>3.52324412432625</v>
          </cell>
          <cell r="CJ384">
            <v>4.21440331070323</v>
          </cell>
          <cell r="CK384">
            <v>4.34211497900834</v>
          </cell>
          <cell r="CL384">
            <v>3.72693241676889</v>
          </cell>
          <cell r="CM384">
            <v>4.78134536424694</v>
          </cell>
          <cell r="CN384">
            <v>4.86760250996983</v>
          </cell>
          <cell r="CO384">
            <v>4.88527923676605</v>
          </cell>
          <cell r="CP384">
            <v>4.91727294181123</v>
          </cell>
          <cell r="CQ384">
            <v>4.82884404461535</v>
          </cell>
          <cell r="CR384">
            <v>4.80745403318255</v>
          </cell>
          <cell r="CS384">
            <v>4.94908578801697</v>
          </cell>
          <cell r="CT384">
            <v>5.0086615114542</v>
          </cell>
          <cell r="CU384">
            <v>5.00961502845842</v>
          </cell>
          <cell r="CV384">
            <v>4.80970239351235</v>
          </cell>
          <cell r="CW384">
            <v>4.81809036065909</v>
          </cell>
          <cell r="CX384">
            <v>4.85609543760742</v>
          </cell>
          <cell r="CY384">
            <v>4.89688531820661</v>
          </cell>
          <cell r="CZ384">
            <v>4.82176667029766</v>
          </cell>
          <cell r="DA384">
            <v>4.79994881425273</v>
          </cell>
        </row>
        <row r="385">
          <cell r="A385">
            <v>5511.71491777649</v>
          </cell>
          <cell r="B385">
            <v>5510.49864983563</v>
          </cell>
          <cell r="C385">
            <v>4826.47954966964</v>
          </cell>
          <cell r="D385">
            <v>5106.61468828999</v>
          </cell>
          <cell r="E385">
            <v>4886.61018272199</v>
          </cell>
          <cell r="F385">
            <v>6537.49367041568</v>
          </cell>
          <cell r="G385">
            <v>5808.07269179258</v>
          </cell>
          <cell r="H385">
            <v>7066.31246612776</v>
          </cell>
          <cell r="I385">
            <v>7767.52068680387</v>
          </cell>
          <cell r="J385">
            <v>7122.86314807867</v>
          </cell>
          <cell r="K385">
            <v>6687.69349608963</v>
          </cell>
          <cell r="L385">
            <v>8332.04794407108</v>
          </cell>
          <cell r="M385">
            <v>8049.32038101939</v>
          </cell>
          <cell r="N385">
            <v>6534.57126110937</v>
          </cell>
          <cell r="O385">
            <v>8325.87279367165</v>
          </cell>
        </row>
        <row r="385">
          <cell r="Z385">
            <v>6312.32457987303</v>
          </cell>
          <cell r="AA385">
            <v>6310.93164171615</v>
          </cell>
          <cell r="AB385">
            <v>5943.60716466285</v>
          </cell>
          <cell r="AC385">
            <v>6288.58184027122</v>
          </cell>
          <cell r="AD385">
            <v>6017.65551765963</v>
          </cell>
          <cell r="AE385">
            <v>6537.49367041568</v>
          </cell>
          <cell r="AF385">
            <v>5808.07269179258</v>
          </cell>
          <cell r="AG385">
            <v>7066.31246612776</v>
          </cell>
          <cell r="AH385">
            <v>7767.52068680387</v>
          </cell>
          <cell r="AI385">
            <v>7122.86314807867</v>
          </cell>
          <cell r="AJ385">
            <v>6687.69349608963</v>
          </cell>
          <cell r="AK385">
            <v>8332.04794407108</v>
          </cell>
          <cell r="AL385">
            <v>8049.32038101939</v>
          </cell>
          <cell r="AM385">
            <v>6534.57126110937</v>
          </cell>
          <cell r="AN385">
            <v>8325.87279367165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5">
          <cell r="BX385">
            <v>3.56574196496132</v>
          </cell>
          <cell r="BY385">
            <v>3.55951984162238</v>
          </cell>
          <cell r="BZ385">
            <v>3.41248520729186</v>
          </cell>
          <cell r="CA385">
            <v>3.46632056169664</v>
          </cell>
          <cell r="CB385">
            <v>3.36939463791042</v>
          </cell>
          <cell r="CC385">
            <v>3.71461425017933</v>
          </cell>
          <cell r="CD385">
            <v>3.15208861703333</v>
          </cell>
          <cell r="CE385">
            <v>4.0593818129106</v>
          </cell>
          <cell r="CF385">
            <v>4.34629099105991</v>
          </cell>
          <cell r="CG385">
            <v>3.98284242939089</v>
          </cell>
          <cell r="CH385">
            <v>3.86897936701234</v>
          </cell>
          <cell r="CI385">
            <v>4.66004865956633</v>
          </cell>
          <cell r="CJ385">
            <v>4.39211308487841</v>
          </cell>
          <cell r="CK385">
            <v>3.80378521631795</v>
          </cell>
          <cell r="CL385">
            <v>4.65972186447241</v>
          </cell>
          <cell r="CM385">
            <v>4.8500536816172</v>
          </cell>
          <cell r="CN385">
            <v>4.8574595578189</v>
          </cell>
          <cell r="CO385">
            <v>4.77184639829529</v>
          </cell>
          <cell r="CP385">
            <v>4.97039758341791</v>
          </cell>
          <cell r="CQ385">
            <v>4.89308294734727</v>
          </cell>
          <cell r="CR385">
            <v>4.82175008129525</v>
          </cell>
          <cell r="CS385">
            <v>5.0482489092251</v>
          </cell>
          <cell r="CT385">
            <v>4.76914000047975</v>
          </cell>
          <cell r="CU385">
            <v>4.89633083421171</v>
          </cell>
          <cell r="CV385">
            <v>4.8996900837386</v>
          </cell>
          <cell r="CW385">
            <v>4.73573162232728</v>
          </cell>
          <cell r="CX385">
            <v>4.89856013993161</v>
          </cell>
          <cell r="CY385">
            <v>5.02103022498761</v>
          </cell>
          <cell r="CZ385">
            <v>4.70661037461875</v>
          </cell>
          <cell r="DA385">
            <v>4.89527294912991</v>
          </cell>
        </row>
        <row r="386">
          <cell r="A386">
            <v>5544.06252222922</v>
          </cell>
          <cell r="B386">
            <v>6145.5211079495</v>
          </cell>
          <cell r="C386">
            <v>6173.76072824805</v>
          </cell>
          <cell r="D386">
            <v>5864.60839029976</v>
          </cell>
          <cell r="E386">
            <v>6086.89642834447</v>
          </cell>
          <cell r="F386">
            <v>6849.45191539071</v>
          </cell>
          <cell r="G386">
            <v>5632.83113234543</v>
          </cell>
          <cell r="H386">
            <v>5840.21630130299</v>
          </cell>
          <cell r="I386">
            <v>6900.45284609032</v>
          </cell>
          <cell r="J386">
            <v>6159.18453826037</v>
          </cell>
          <cell r="K386">
            <v>6379.0799753942</v>
          </cell>
          <cell r="L386">
            <v>6852.42432247066</v>
          </cell>
          <cell r="M386">
            <v>6773.91406888323</v>
          </cell>
          <cell r="N386">
            <v>7859.50878517344</v>
          </cell>
          <cell r="O386">
            <v>7620.63765861687</v>
          </cell>
        </row>
        <row r="386">
          <cell r="Z386">
            <v>6349.37086795815</v>
          </cell>
          <cell r="AA386">
            <v>7038.19492200581</v>
          </cell>
          <cell r="AB386">
            <v>7602.72743719403</v>
          </cell>
          <cell r="AC386">
            <v>7222.01929746359</v>
          </cell>
          <cell r="AD386">
            <v>7495.75769455921</v>
          </cell>
          <cell r="AE386">
            <v>6849.45191539071</v>
          </cell>
          <cell r="AF386">
            <v>5632.83113234543</v>
          </cell>
          <cell r="AG386">
            <v>5840.21630130299</v>
          </cell>
          <cell r="AH386">
            <v>6900.45284609032</v>
          </cell>
          <cell r="AI386">
            <v>6159.18453826037</v>
          </cell>
          <cell r="AJ386">
            <v>6379.0799753942</v>
          </cell>
          <cell r="AK386">
            <v>6852.42432247066</v>
          </cell>
          <cell r="AL386">
            <v>6773.91406888323</v>
          </cell>
          <cell r="AM386">
            <v>7859.50878517344</v>
          </cell>
          <cell r="AN386">
            <v>7620.63765861687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6">
          <cell r="BX386">
            <v>3.5607148746619</v>
          </cell>
          <cell r="BY386">
            <v>3.9165947857922</v>
          </cell>
          <cell r="BZ386">
            <v>4.31863472998537</v>
          </cell>
          <cell r="CA386">
            <v>4.21040903954109</v>
          </cell>
          <cell r="CB386">
            <v>4.10007296865617</v>
          </cell>
          <cell r="CC386">
            <v>3.83638461472944</v>
          </cell>
          <cell r="CD386">
            <v>3.07829614473796</v>
          </cell>
          <cell r="CE386">
            <v>3.22688670764582</v>
          </cell>
          <cell r="CF386">
            <v>3.84706510697339</v>
          </cell>
          <cell r="CG386">
            <v>3.40759635840937</v>
          </cell>
          <cell r="CH386">
            <v>3.52001162648049</v>
          </cell>
          <cell r="CI386">
            <v>3.83826695716076</v>
          </cell>
          <cell r="CJ386">
            <v>3.76492018315206</v>
          </cell>
          <cell r="CK386">
            <v>4.33630145789496</v>
          </cell>
          <cell r="CL386">
            <v>4.3665468388089</v>
          </cell>
          <cell r="CM386">
            <v>4.88540566624129</v>
          </cell>
          <cell r="CN386">
            <v>4.92333949982888</v>
          </cell>
          <cell r="CO386">
            <v>4.82314239133586</v>
          </cell>
          <cell r="CP386">
            <v>4.69939002453379</v>
          </cell>
          <cell r="CQ386">
            <v>5.00876999210531</v>
          </cell>
          <cell r="CR386">
            <v>4.89148601366847</v>
          </cell>
          <cell r="CS386">
            <v>5.0132974007717</v>
          </cell>
          <cell r="CT386">
            <v>4.95852320082933</v>
          </cell>
          <cell r="CU386">
            <v>4.91422675145069</v>
          </cell>
          <cell r="CV386">
            <v>4.95201790710081</v>
          </cell>
          <cell r="CW386">
            <v>4.96502094139688</v>
          </cell>
          <cell r="CX386">
            <v>4.89120883893137</v>
          </cell>
          <cell r="CY386">
            <v>4.92936577113149</v>
          </cell>
          <cell r="CZ386">
            <v>4.96572966394964</v>
          </cell>
          <cell r="DA386">
            <v>4.78145777645466</v>
          </cell>
        </row>
        <row r="387">
          <cell r="A387">
            <v>6139.67355008698</v>
          </cell>
          <cell r="B387">
            <v>5377.25472085448</v>
          </cell>
          <cell r="C387">
            <v>4673.03532782592</v>
          </cell>
          <cell r="D387">
            <v>5106.59834081922</v>
          </cell>
          <cell r="E387">
            <v>5408.89032976213</v>
          </cell>
          <cell r="F387">
            <v>5894.66097272056</v>
          </cell>
          <cell r="G387">
            <v>6516.78297312746</v>
          </cell>
          <cell r="H387">
            <v>6940.38144676219</v>
          </cell>
          <cell r="I387">
            <v>5795.66487100576</v>
          </cell>
          <cell r="J387">
            <v>6589.79418956078</v>
          </cell>
          <cell r="K387">
            <v>7078.22932900538</v>
          </cell>
          <cell r="L387">
            <v>7123.17173408165</v>
          </cell>
          <cell r="M387">
            <v>7511.98058106444</v>
          </cell>
          <cell r="N387">
            <v>6984.99675854529</v>
          </cell>
          <cell r="O387">
            <v>7268.32112197465</v>
          </cell>
        </row>
        <row r="387">
          <cell r="Z387">
            <v>7031.49797127841</v>
          </cell>
          <cell r="AA387">
            <v>6158.33323258692</v>
          </cell>
          <cell r="AB387">
            <v>5754.64704022</v>
          </cell>
          <cell r="AC387">
            <v>6288.56170904651</v>
          </cell>
          <cell r="AD387">
            <v>6660.82161666887</v>
          </cell>
          <cell r="AE387">
            <v>5894.66097272056</v>
          </cell>
          <cell r="AF387">
            <v>6516.78297312746</v>
          </cell>
          <cell r="AG387">
            <v>6940.38144676219</v>
          </cell>
          <cell r="AH387">
            <v>5795.66487100576</v>
          </cell>
          <cell r="AI387">
            <v>6589.79418956078</v>
          </cell>
          <cell r="AJ387">
            <v>7078.22932900538</v>
          </cell>
          <cell r="AK387">
            <v>7123.17173408165</v>
          </cell>
          <cell r="AL387">
            <v>7511.98058106444</v>
          </cell>
          <cell r="AM387">
            <v>6984.99675854529</v>
          </cell>
          <cell r="AN387">
            <v>7268.32112197465</v>
          </cell>
        </row>
        <row r="387"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7">
          <cell r="BX387">
            <v>3.97314621144575</v>
          </cell>
          <cell r="BY387">
            <v>3.55421761947807</v>
          </cell>
          <cell r="BZ387">
            <v>3.25705689849208</v>
          </cell>
          <cell r="CA387">
            <v>3.54544339992576</v>
          </cell>
          <cell r="CB387">
            <v>3.63261439177349</v>
          </cell>
          <cell r="CC387">
            <v>3.37409066723935</v>
          </cell>
          <cell r="CD387">
            <v>3.51984457957842</v>
          </cell>
          <cell r="CE387">
            <v>3.91638168509831</v>
          </cell>
          <cell r="CF387">
            <v>3.38381993846667</v>
          </cell>
          <cell r="CG387">
            <v>3.70338046350085</v>
          </cell>
          <cell r="CH387">
            <v>4.02532051675044</v>
          </cell>
          <cell r="CI387">
            <v>3.969548001434</v>
          </cell>
          <cell r="CJ387">
            <v>4.24125185176507</v>
          </cell>
          <cell r="CK387">
            <v>3.90988429285551</v>
          </cell>
          <cell r="CL387">
            <v>4.11967193753915</v>
          </cell>
          <cell r="CM387">
            <v>4.84864562698601</v>
          </cell>
          <cell r="CN387">
            <v>4.74707731744956</v>
          </cell>
          <cell r="CO387">
            <v>4.84061432327898</v>
          </cell>
          <cell r="CP387">
            <v>4.85945881678136</v>
          </cell>
          <cell r="CQ387">
            <v>5.02360679635161</v>
          </cell>
          <cell r="CR387">
            <v>4.78640252511619</v>
          </cell>
          <cell r="CS387">
            <v>5.07243985429466</v>
          </cell>
          <cell r="CT387">
            <v>4.85518144518698</v>
          </cell>
          <cell r="CU387">
            <v>4.69248783384189</v>
          </cell>
          <cell r="CV387">
            <v>4.87506774803905</v>
          </cell>
          <cell r="CW387">
            <v>4.81760621045347</v>
          </cell>
          <cell r="CX387">
            <v>4.91631263570411</v>
          </cell>
          <cell r="CY387">
            <v>4.85252218791959</v>
          </cell>
          <cell r="CZ387">
            <v>4.89451246821826</v>
          </cell>
          <cell r="DA387">
            <v>4.8336879380862</v>
          </cell>
        </row>
        <row r="388">
          <cell r="A388">
            <v>5819.43970563326</v>
          </cell>
          <cell r="B388">
            <v>5010.05454581711</v>
          </cell>
          <cell r="C388">
            <v>4818.96417841367</v>
          </cell>
          <cell r="D388">
            <v>4727.52379565805</v>
          </cell>
          <cell r="E388">
            <v>4586.77570407207</v>
          </cell>
          <cell r="F388">
            <v>6867.13298125285</v>
          </cell>
          <cell r="G388">
            <v>7131.55877853044</v>
          </cell>
          <cell r="H388">
            <v>6515.58537781197</v>
          </cell>
          <cell r="I388">
            <v>6902.10826414064</v>
          </cell>
          <cell r="J388">
            <v>6964.4603817543</v>
          </cell>
          <cell r="K388">
            <v>6558.09150766056</v>
          </cell>
          <cell r="L388">
            <v>6982.65401133348</v>
          </cell>
          <cell r="M388">
            <v>7266.65846310394</v>
          </cell>
          <cell r="N388">
            <v>6592.79393720257</v>
          </cell>
          <cell r="O388">
            <v>7381.09412794938</v>
          </cell>
        </row>
        <row r="388">
          <cell r="Z388">
            <v>6664.74823951472</v>
          </cell>
          <cell r="AA388">
            <v>5737.79502892432</v>
          </cell>
          <cell r="AB388">
            <v>5934.35230012186</v>
          </cell>
          <cell r="AC388">
            <v>5821.747303355</v>
          </cell>
          <cell r="AD388">
            <v>5648.4219309062</v>
          </cell>
          <cell r="AE388">
            <v>6867.13298125285</v>
          </cell>
          <cell r="AF388">
            <v>7131.55877853044</v>
          </cell>
          <cell r="AG388">
            <v>6515.58537781197</v>
          </cell>
          <cell r="AH388">
            <v>6902.10826414064</v>
          </cell>
          <cell r="AI388">
            <v>6964.4603817543</v>
          </cell>
          <cell r="AJ388">
            <v>6558.09150766056</v>
          </cell>
          <cell r="AK388">
            <v>6982.65401133348</v>
          </cell>
          <cell r="AL388">
            <v>7266.65846310394</v>
          </cell>
          <cell r="AM388">
            <v>6592.79393720257</v>
          </cell>
          <cell r="AN388">
            <v>7381.09412794938</v>
          </cell>
        </row>
        <row r="388"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8">
          <cell r="BX388">
            <v>3.7355073366947</v>
          </cell>
          <cell r="BY388">
            <v>3.29881020294374</v>
          </cell>
          <cell r="BZ388">
            <v>3.31330622709805</v>
          </cell>
          <cell r="CA388">
            <v>3.24033169931543</v>
          </cell>
          <cell r="CB388">
            <v>3.15746332913962</v>
          </cell>
          <cell r="CC388">
            <v>4.01533410983035</v>
          </cell>
          <cell r="CD388">
            <v>3.9552234769476</v>
          </cell>
          <cell r="CE388">
            <v>3.69262037160718</v>
          </cell>
          <cell r="CF388">
            <v>3.89253215272897</v>
          </cell>
          <cell r="CG388">
            <v>3.92229784170019</v>
          </cell>
          <cell r="CH388">
            <v>3.52509129181708</v>
          </cell>
          <cell r="CI388">
            <v>4.01623842254775</v>
          </cell>
          <cell r="CJ388">
            <v>4.04178732359761</v>
          </cell>
          <cell r="CK388">
            <v>3.69605931586917</v>
          </cell>
          <cell r="CL388">
            <v>4.19919279963684</v>
          </cell>
          <cell r="CM388">
            <v>4.88811360065624</v>
          </cell>
          <cell r="CN388">
            <v>4.76535035770977</v>
          </cell>
          <cell r="CO388">
            <v>4.90703193064911</v>
          </cell>
          <cell r="CP388">
            <v>4.9223332954775</v>
          </cell>
          <cell r="CQ388">
            <v>4.9011269378834</v>
          </cell>
          <cell r="CR388">
            <v>4.68555354242526</v>
          </cell>
          <cell r="CS388">
            <v>4.93992749469921</v>
          </cell>
          <cell r="CT388">
            <v>4.83421447289232</v>
          </cell>
          <cell r="CU388">
            <v>4.85799086898293</v>
          </cell>
          <cell r="CV388">
            <v>4.86467732557466</v>
          </cell>
          <cell r="CW388">
            <v>5.09699537010542</v>
          </cell>
          <cell r="CX388">
            <v>4.76330260368967</v>
          </cell>
          <cell r="CY388">
            <v>4.92570532035111</v>
          </cell>
          <cell r="CZ388">
            <v>4.88694785429144</v>
          </cell>
          <cell r="DA388">
            <v>4.81572927415023</v>
          </cell>
        </row>
        <row r="389">
          <cell r="A389">
            <v>6510.50086218496</v>
          </cell>
          <cell r="B389">
            <v>5885.50378639207</v>
          </cell>
          <cell r="C389">
            <v>5283.3901328759</v>
          </cell>
          <cell r="D389">
            <v>5469.57419585931</v>
          </cell>
          <cell r="E389">
            <v>4342.75220385623</v>
          </cell>
          <cell r="F389">
            <v>7168.04241358742</v>
          </cell>
          <cell r="G389">
            <v>6550.54566083866</v>
          </cell>
          <cell r="H389">
            <v>6936.83082457773</v>
          </cell>
          <cell r="I389">
            <v>7453.59132236652</v>
          </cell>
          <cell r="J389">
            <v>6477.19132132823</v>
          </cell>
          <cell r="K389">
            <v>6494.66610358704</v>
          </cell>
          <cell r="L389">
            <v>5988.05383558056</v>
          </cell>
          <cell r="M389">
            <v>5884.36448112242</v>
          </cell>
          <cell r="N389">
            <v>5985.28096186125</v>
          </cell>
          <cell r="O389">
            <v>7053.61347540941</v>
          </cell>
        </row>
        <row r="389">
          <cell r="Z389">
            <v>7456.1901754225</v>
          </cell>
          <cell r="AA389">
            <v>6740.40852438824</v>
          </cell>
          <cell r="AB389">
            <v>6506.27338711497</v>
          </cell>
          <cell r="AC389">
            <v>6735.55125296027</v>
          </cell>
          <cell r="AD389">
            <v>5347.91722363394</v>
          </cell>
          <cell r="AE389">
            <v>7168.04241358742</v>
          </cell>
          <cell r="AF389">
            <v>6550.54566083866</v>
          </cell>
          <cell r="AG389">
            <v>6936.83082457773</v>
          </cell>
          <cell r="AH389">
            <v>7453.59132236652</v>
          </cell>
          <cell r="AI389">
            <v>6477.19132132823</v>
          </cell>
          <cell r="AJ389">
            <v>6494.66610358704</v>
          </cell>
          <cell r="AK389">
            <v>5988.05383558056</v>
          </cell>
          <cell r="AL389">
            <v>5884.36448112242</v>
          </cell>
          <cell r="AM389">
            <v>5985.28096186125</v>
          </cell>
          <cell r="AN389">
            <v>7053.61347540941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89">
          <cell r="BX389">
            <v>4.23406614475698</v>
          </cell>
          <cell r="BY389">
            <v>3.91301359356331</v>
          </cell>
          <cell r="BZ389">
            <v>3.65538231914954</v>
          </cell>
          <cell r="CA389">
            <v>3.7094594344072</v>
          </cell>
          <cell r="CB389">
            <v>3.02013998779118</v>
          </cell>
          <cell r="CC389">
            <v>3.92032546560735</v>
          </cell>
          <cell r="CD389">
            <v>3.65272348705006</v>
          </cell>
          <cell r="CE389">
            <v>3.89198563027542</v>
          </cell>
          <cell r="CF389">
            <v>4.19184427028957</v>
          </cell>
          <cell r="CG389">
            <v>3.63088578624397</v>
          </cell>
          <cell r="CH389">
            <v>3.56860332723807</v>
          </cell>
          <cell r="CI389">
            <v>3.30575424777796</v>
          </cell>
          <cell r="CJ389">
            <v>3.3616736201203</v>
          </cell>
          <cell r="CK389">
            <v>3.3953577516563</v>
          </cell>
          <cell r="CL389">
            <v>3.90649368044665</v>
          </cell>
          <cell r="CM389">
            <v>4.82465733657102</v>
          </cell>
          <cell r="CN389">
            <v>4.71934794704873</v>
          </cell>
          <cell r="CO389">
            <v>4.87648212518254</v>
          </cell>
          <cell r="CP389">
            <v>4.97473160251785</v>
          </cell>
          <cell r="CQ389">
            <v>4.85137380028262</v>
          </cell>
          <cell r="CR389">
            <v>5.00939846405086</v>
          </cell>
          <cell r="CS389">
            <v>4.9132381644217</v>
          </cell>
          <cell r="CT389">
            <v>4.88311565436131</v>
          </cell>
          <cell r="CU389">
            <v>4.87155457758913</v>
          </cell>
          <cell r="CV389">
            <v>4.88743813278467</v>
          </cell>
          <cell r="CW389">
            <v>4.98615400244654</v>
          </cell>
          <cell r="CX389">
            <v>4.96274850371091</v>
          </cell>
          <cell r="CY389">
            <v>4.79569058314654</v>
          </cell>
          <cell r="CZ389">
            <v>4.82954411048361</v>
          </cell>
          <cell r="DA389">
            <v>4.94688331956285</v>
          </cell>
        </row>
        <row r="390">
          <cell r="A390">
            <v>6797.20048706998</v>
          </cell>
          <cell r="B390">
            <v>5955.82189993613</v>
          </cell>
          <cell r="C390">
            <v>5366.9043419898</v>
          </cell>
          <cell r="D390">
            <v>4511.38516745544</v>
          </cell>
          <cell r="E390">
            <v>5107.10778043625</v>
          </cell>
          <cell r="F390">
            <v>5994.54651976357</v>
          </cell>
          <cell r="G390">
            <v>6419.6720279873</v>
          </cell>
          <cell r="H390">
            <v>6168.08510623726</v>
          </cell>
          <cell r="I390">
            <v>5243.35935153041</v>
          </cell>
          <cell r="J390">
            <v>6170.75423338308</v>
          </cell>
          <cell r="K390">
            <v>6312.46661313575</v>
          </cell>
          <cell r="L390">
            <v>6173.56620119118</v>
          </cell>
          <cell r="M390">
            <v>7044.39580112502</v>
          </cell>
          <cell r="N390">
            <v>7471.00617106427</v>
          </cell>
          <cell r="O390">
            <v>7515.58191437602</v>
          </cell>
        </row>
        <row r="390">
          <cell r="Z390">
            <v>7784.53464101981</v>
          </cell>
          <cell r="AA390">
            <v>6820.94076583325</v>
          </cell>
          <cell r="AB390">
            <v>6609.11763342997</v>
          </cell>
          <cell r="AC390">
            <v>5555.58164660145</v>
          </cell>
          <cell r="AD390">
            <v>6289.18906257129</v>
          </cell>
          <cell r="AE390">
            <v>5994.54651976357</v>
          </cell>
          <cell r="AF390">
            <v>6419.6720279873</v>
          </cell>
          <cell r="AG390">
            <v>6168.08510623726</v>
          </cell>
          <cell r="AH390">
            <v>5243.35935153041</v>
          </cell>
          <cell r="AI390">
            <v>6170.75423338308</v>
          </cell>
          <cell r="AJ390">
            <v>6312.46661313575</v>
          </cell>
          <cell r="AK390">
            <v>6173.56620119118</v>
          </cell>
          <cell r="AL390">
            <v>7044.39580112502</v>
          </cell>
          <cell r="AM390">
            <v>7471.00617106427</v>
          </cell>
          <cell r="AN390">
            <v>7515.58191437602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0">
          <cell r="BX390">
            <v>4.35715060560039</v>
          </cell>
          <cell r="BY390">
            <v>3.9850877466122</v>
          </cell>
          <cell r="BZ390">
            <v>3.74638060122546</v>
          </cell>
          <cell r="CA390">
            <v>3.14633286778044</v>
          </cell>
          <cell r="CB390">
            <v>3.62812895864551</v>
          </cell>
          <cell r="CC390">
            <v>3.35611551610982</v>
          </cell>
          <cell r="CD390">
            <v>3.59880436828238</v>
          </cell>
          <cell r="CE390">
            <v>3.3971071560096</v>
          </cell>
          <cell r="CF390">
            <v>2.94973718023409</v>
          </cell>
          <cell r="CG390">
            <v>3.51883364478237</v>
          </cell>
          <cell r="CH390">
            <v>3.51484910136491</v>
          </cell>
          <cell r="CI390">
            <v>3.48589204763774</v>
          </cell>
          <cell r="CJ390">
            <v>3.99764656397597</v>
          </cell>
          <cell r="CK390">
            <v>4.19100427275065</v>
          </cell>
          <cell r="CL390">
            <v>4.21248588665619</v>
          </cell>
          <cell r="CM390">
            <v>4.89482556323957</v>
          </cell>
          <cell r="CN390">
            <v>4.68935946601803</v>
          </cell>
          <cell r="CO390">
            <v>4.83324400956895</v>
          </cell>
          <cell r="CP390">
            <v>4.83762280539054</v>
          </cell>
          <cell r="CQ390">
            <v>4.74918481739455</v>
          </cell>
          <cell r="CR390">
            <v>4.89357861605337</v>
          </cell>
          <cell r="CS390">
            <v>4.88721829323147</v>
          </cell>
          <cell r="CT390">
            <v>4.97448638759156</v>
          </cell>
          <cell r="CU390">
            <v>4.87005018028239</v>
          </cell>
          <cell r="CV390">
            <v>4.80448287373274</v>
          </cell>
          <cell r="CW390">
            <v>4.92039020120903</v>
          </cell>
          <cell r="CX390">
            <v>4.85209518026395</v>
          </cell>
          <cell r="CY390">
            <v>4.82776909233195</v>
          </cell>
          <cell r="CZ390">
            <v>4.88391534000426</v>
          </cell>
          <cell r="DA390">
            <v>4.88800103688814</v>
          </cell>
        </row>
        <row r="391">
          <cell r="A391">
            <v>6833.79497045647</v>
          </cell>
          <cell r="B391">
            <v>5719.1607936687</v>
          </cell>
          <cell r="C391">
            <v>4930.39306246517</v>
          </cell>
          <cell r="D391">
            <v>4313.96571477907</v>
          </cell>
          <cell r="E391">
            <v>5237.65211886364</v>
          </cell>
          <cell r="F391">
            <v>6386.92010250121</v>
          </cell>
          <cell r="G391">
            <v>7548.32274205949</v>
          </cell>
          <cell r="H391">
            <v>6273.45516642627</v>
          </cell>
          <cell r="I391">
            <v>7196.79406718107</v>
          </cell>
          <cell r="J391">
            <v>6715.5906055754</v>
          </cell>
          <cell r="K391">
            <v>6746.53484499901</v>
          </cell>
          <cell r="L391">
            <v>7695.24041543883</v>
          </cell>
          <cell r="M391">
            <v>7425.85620631746</v>
          </cell>
          <cell r="N391">
            <v>7903.46315594724</v>
          </cell>
          <cell r="O391">
            <v>8740.03307910857</v>
          </cell>
        </row>
        <row r="391">
          <cell r="Z391">
            <v>7826.44469268509</v>
          </cell>
          <cell r="AA391">
            <v>6549.90321391384</v>
          </cell>
          <cell r="AB391">
            <v>6071.57229800711</v>
          </cell>
          <cell r="AC391">
            <v>5312.46786951078</v>
          </cell>
          <cell r="AD391">
            <v>6449.94894090461</v>
          </cell>
          <cell r="AE391">
            <v>6386.92010250121</v>
          </cell>
          <cell r="AF391">
            <v>7548.32274205949</v>
          </cell>
          <cell r="AG391">
            <v>6273.45516642627</v>
          </cell>
          <cell r="AH391">
            <v>7196.79406718107</v>
          </cell>
          <cell r="AI391">
            <v>6715.5906055754</v>
          </cell>
          <cell r="AJ391">
            <v>6746.53484499901</v>
          </cell>
          <cell r="AK391">
            <v>7695.24041543883</v>
          </cell>
          <cell r="AL391">
            <v>7425.85620631746</v>
          </cell>
          <cell r="AM391">
            <v>7903.46315594724</v>
          </cell>
          <cell r="AN391">
            <v>8740.03307910857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1">
          <cell r="BX391">
            <v>4.35873100110474</v>
          </cell>
          <cell r="BY391">
            <v>3.67645517707737</v>
          </cell>
          <cell r="BZ391">
            <v>3.46016101621145</v>
          </cell>
          <cell r="CA391">
            <v>2.97286081789344</v>
          </cell>
          <cell r="CB391">
            <v>3.65915339052251</v>
          </cell>
          <cell r="CC391">
            <v>3.66165385708387</v>
          </cell>
          <cell r="CD391">
            <v>4.21389984798635</v>
          </cell>
          <cell r="CE391">
            <v>3.5508112885083</v>
          </cell>
          <cell r="CF391">
            <v>4.02879724417598</v>
          </cell>
          <cell r="CG391">
            <v>3.71119960121878</v>
          </cell>
          <cell r="CH391">
            <v>3.71215272703066</v>
          </cell>
          <cell r="CI391">
            <v>4.28636652036132</v>
          </cell>
          <cell r="CJ391">
            <v>4.20878977109238</v>
          </cell>
          <cell r="CK391">
            <v>4.62531574676809</v>
          </cell>
          <cell r="CL391">
            <v>4.82522802813635</v>
          </cell>
          <cell r="CM391">
            <v>4.91939379170218</v>
          </cell>
          <cell r="CN391">
            <v>4.88104422542102</v>
          </cell>
          <cell r="CO391">
            <v>4.80741924267079</v>
          </cell>
          <cell r="CP391">
            <v>4.89585869752348</v>
          </cell>
          <cell r="CQ391">
            <v>4.82928456471632</v>
          </cell>
          <cell r="CR391">
            <v>4.77882725202895</v>
          </cell>
          <cell r="CS391">
            <v>4.90764779079819</v>
          </cell>
          <cell r="CT391">
            <v>4.84045673077388</v>
          </cell>
          <cell r="CU391">
            <v>4.89407702216272</v>
          </cell>
          <cell r="CV391">
            <v>4.95766338339689</v>
          </cell>
          <cell r="CW391">
            <v>4.97922862251721</v>
          </cell>
          <cell r="CX391">
            <v>4.91858322266848</v>
          </cell>
          <cell r="CY391">
            <v>4.83388637367767</v>
          </cell>
          <cell r="CZ391">
            <v>4.68148011950407</v>
          </cell>
          <cell r="DA391">
            <v>4.9625211425283</v>
          </cell>
        </row>
        <row r="392">
          <cell r="A392">
            <v>7344.97504289748</v>
          </cell>
          <cell r="B392">
            <v>5632.23039686323</v>
          </cell>
          <cell r="C392">
            <v>4969.57410132172</v>
          </cell>
          <cell r="D392">
            <v>4495.95665163032</v>
          </cell>
          <cell r="E392">
            <v>5937.9750288672</v>
          </cell>
          <cell r="F392">
            <v>6884.3686630148</v>
          </cell>
          <cell r="G392">
            <v>6128.99582181304</v>
          </cell>
          <cell r="H392">
            <v>6187.76943188001</v>
          </cell>
          <cell r="I392">
            <v>6429.64285644482</v>
          </cell>
          <cell r="J392">
            <v>6614.40274564083</v>
          </cell>
          <cell r="K392">
            <v>7645.60923316205</v>
          </cell>
          <cell r="L392">
            <v>6957.82710473492</v>
          </cell>
          <cell r="M392">
            <v>7344.06280140471</v>
          </cell>
          <cell r="N392">
            <v>8003.85738213506</v>
          </cell>
          <cell r="O392">
            <v>7454.41377194834</v>
          </cell>
        </row>
        <row r="392">
          <cell r="Z392">
            <v>8411.8767377286</v>
          </cell>
          <cell r="AA392">
            <v>6450.34565538999</v>
          </cell>
          <cell r="AB392">
            <v>6119.82210428313</v>
          </cell>
          <cell r="AC392">
            <v>5536.58207636509</v>
          </cell>
          <cell r="AD392">
            <v>7312.3672361939</v>
          </cell>
          <cell r="AE392">
            <v>6884.3686630148</v>
          </cell>
          <cell r="AF392">
            <v>6128.99582181304</v>
          </cell>
          <cell r="AG392">
            <v>6187.76943188001</v>
          </cell>
          <cell r="AH392">
            <v>6429.64285644482</v>
          </cell>
          <cell r="AI392">
            <v>6614.40274564083</v>
          </cell>
          <cell r="AJ392">
            <v>7645.60923316205</v>
          </cell>
          <cell r="AK392">
            <v>6957.82710473492</v>
          </cell>
          <cell r="AL392">
            <v>7344.06280140471</v>
          </cell>
          <cell r="AM392">
            <v>8003.85738213506</v>
          </cell>
          <cell r="AN392">
            <v>7454.41377194834</v>
          </cell>
        </row>
        <row r="392"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2">
          <cell r="BX392">
            <v>4.64396250766702</v>
          </cell>
          <cell r="BY392">
            <v>3.65036442982836</v>
          </cell>
          <cell r="BZ392">
            <v>3.38150457234281</v>
          </cell>
          <cell r="CA392">
            <v>3.06282450915165</v>
          </cell>
          <cell r="CB392">
            <v>4.09303935893025</v>
          </cell>
          <cell r="CC392">
            <v>3.86042772226543</v>
          </cell>
          <cell r="CD392">
            <v>3.4562631051507</v>
          </cell>
          <cell r="CE392">
            <v>3.42999795852197</v>
          </cell>
          <cell r="CF392">
            <v>3.568694630635</v>
          </cell>
          <cell r="CG392">
            <v>3.70393621935543</v>
          </cell>
          <cell r="CH392">
            <v>4.31403882228811</v>
          </cell>
          <cell r="CI392">
            <v>4.00133112257905</v>
          </cell>
          <cell r="CJ392">
            <v>4.0801960617713</v>
          </cell>
          <cell r="CK392">
            <v>4.47600970067217</v>
          </cell>
          <cell r="CL392">
            <v>4.30937634648046</v>
          </cell>
          <cell r="CM392">
            <v>4.96262353530289</v>
          </cell>
          <cell r="CN392">
            <v>4.84120975247717</v>
          </cell>
          <cell r="CO392">
            <v>4.9583360138795</v>
          </cell>
          <cell r="CP392">
            <v>4.95252600079267</v>
          </cell>
          <cell r="CQ392">
            <v>4.8946225731197</v>
          </cell>
          <cell r="CR392">
            <v>4.88580161713047</v>
          </cell>
          <cell r="CS392">
            <v>4.85835969773433</v>
          </cell>
          <cell r="CT392">
            <v>4.94250817903111</v>
          </cell>
          <cell r="CU392">
            <v>4.9361073736747</v>
          </cell>
          <cell r="CV392">
            <v>4.89253871684476</v>
          </cell>
          <cell r="CW392">
            <v>4.85551370172718</v>
          </cell>
          <cell r="CX392">
            <v>4.76404961973897</v>
          </cell>
          <cell r="CY392">
            <v>4.93131204952775</v>
          </cell>
          <cell r="CZ392">
            <v>4.89909045239962</v>
          </cell>
          <cell r="DA392">
            <v>4.73921277418142</v>
          </cell>
        </row>
        <row r="393">
          <cell r="A393">
            <v>6421.36613238549</v>
          </cell>
          <cell r="B393">
            <v>5658.28838988016</v>
          </cell>
          <cell r="C393">
            <v>4438.30642620111</v>
          </cell>
          <cell r="D393">
            <v>4711.52437154811</v>
          </cell>
          <cell r="E393">
            <v>5274.28794191174</v>
          </cell>
          <cell r="F393">
            <v>5894.1677796085</v>
          </cell>
          <cell r="G393">
            <v>6127.09379993202</v>
          </cell>
          <cell r="H393">
            <v>6885.52424463043</v>
          </cell>
          <cell r="I393">
            <v>6984.13104469998</v>
          </cell>
          <cell r="J393">
            <v>7887.03487320035</v>
          </cell>
          <cell r="K393">
            <v>6951.84471981938</v>
          </cell>
          <cell r="L393">
            <v>5928.45726909115</v>
          </cell>
          <cell r="M393">
            <v>6718.0949851035</v>
          </cell>
          <cell r="N393">
            <v>6561.73902568584</v>
          </cell>
          <cell r="O393">
            <v>7379.50499933417</v>
          </cell>
        </row>
        <row r="393">
          <cell r="Z393">
            <v>7354.10809131127</v>
          </cell>
          <cell r="AA393">
            <v>6480.18872824059</v>
          </cell>
          <cell r="AB393">
            <v>5465.58824133912</v>
          </cell>
          <cell r="AC393">
            <v>5802.04468350721</v>
          </cell>
          <cell r="AD393">
            <v>6495.06442064739</v>
          </cell>
          <cell r="AE393">
            <v>5894.1677796085</v>
          </cell>
          <cell r="AF393">
            <v>6127.09379993202</v>
          </cell>
          <cell r="AG393">
            <v>6885.52424463043</v>
          </cell>
          <cell r="AH393">
            <v>6984.13104469998</v>
          </cell>
          <cell r="AI393">
            <v>7887.03487320035</v>
          </cell>
          <cell r="AJ393">
            <v>6951.84471981938</v>
          </cell>
          <cell r="AK393">
            <v>5928.45726909115</v>
          </cell>
          <cell r="AL393">
            <v>6718.0949851035</v>
          </cell>
          <cell r="AM393">
            <v>6561.73902568584</v>
          </cell>
          <cell r="AN393">
            <v>7379.50499933417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3">
          <cell r="BX393">
            <v>4.09386858081354</v>
          </cell>
          <cell r="BY393">
            <v>3.51691212457847</v>
          </cell>
          <cell r="BZ393">
            <v>3.11468326086684</v>
          </cell>
          <cell r="CA393">
            <v>3.22859941241579</v>
          </cell>
          <cell r="CB393">
            <v>3.71105841494813</v>
          </cell>
          <cell r="CC393">
            <v>3.28645929031931</v>
          </cell>
          <cell r="CD393">
            <v>3.43623174090322</v>
          </cell>
          <cell r="CE393">
            <v>3.81408267674378</v>
          </cell>
          <cell r="CF393">
            <v>3.9648925661134</v>
          </cell>
          <cell r="CG393">
            <v>4.47167550839761</v>
          </cell>
          <cell r="CH393">
            <v>3.81319327515573</v>
          </cell>
          <cell r="CI393">
            <v>3.3574746660513</v>
          </cell>
          <cell r="CJ393">
            <v>3.84986088859278</v>
          </cell>
          <cell r="CK393">
            <v>3.64687922046875</v>
          </cell>
          <cell r="CL393">
            <v>4.13564119898502</v>
          </cell>
          <cell r="CM393">
            <v>4.92156525016111</v>
          </cell>
          <cell r="CN393">
            <v>5.04816187960199</v>
          </cell>
          <cell r="CO393">
            <v>4.80762026366231</v>
          </cell>
          <cell r="CP393">
            <v>4.92350112262223</v>
          </cell>
          <cell r="CQ393">
            <v>4.79504633265609</v>
          </cell>
          <cell r="CR393">
            <v>4.91361780235859</v>
          </cell>
          <cell r="CS393">
            <v>4.88516480310661</v>
          </cell>
          <cell r="CT393">
            <v>4.94599923077549</v>
          </cell>
          <cell r="CU393">
            <v>4.82600859489985</v>
          </cell>
          <cell r="CV393">
            <v>4.83226358453725</v>
          </cell>
          <cell r="CW393">
            <v>4.99480318540516</v>
          </cell>
          <cell r="CX393">
            <v>4.83766827689693</v>
          </cell>
          <cell r="CY393">
            <v>4.78088435344551</v>
          </cell>
          <cell r="CZ393">
            <v>4.92952086067417</v>
          </cell>
          <cell r="DA393">
            <v>4.88867891173585</v>
          </cell>
        </row>
        <row r="394">
          <cell r="A394">
            <v>6676.35953119546</v>
          </cell>
          <cell r="B394">
            <v>5417.16096068773</v>
          </cell>
          <cell r="C394">
            <v>5293.07388805137</v>
          </cell>
          <cell r="D394">
            <v>4800.06739673004</v>
          </cell>
          <cell r="E394">
            <v>4653.23389364382</v>
          </cell>
          <cell r="F394">
            <v>7132.02635881921</v>
          </cell>
          <cell r="G394">
            <v>7375.37622084021</v>
          </cell>
          <cell r="H394">
            <v>6406.48255992867</v>
          </cell>
          <cell r="I394">
            <v>6253.2714680249</v>
          </cell>
          <cell r="J394">
            <v>6533.9264316323</v>
          </cell>
          <cell r="K394">
            <v>6001.00632445311</v>
          </cell>
          <cell r="L394">
            <v>6894.7798153671</v>
          </cell>
          <cell r="M394">
            <v>7091.83679649764</v>
          </cell>
          <cell r="N394">
            <v>7747.72654028529</v>
          </cell>
          <cell r="O394">
            <v>8451.73680355324</v>
          </cell>
        </row>
        <row r="394">
          <cell r="Z394">
            <v>7646.14081125879</v>
          </cell>
          <cell r="AA394">
            <v>6204.03609319339</v>
          </cell>
          <cell r="AB394">
            <v>6518.1985255206</v>
          </cell>
          <cell r="AC394">
            <v>5911.08170592414</v>
          </cell>
          <cell r="AD394">
            <v>5730.26240440747</v>
          </cell>
          <cell r="AE394">
            <v>7132.02635881921</v>
          </cell>
          <cell r="AF394">
            <v>7375.37622084021</v>
          </cell>
          <cell r="AG394">
            <v>6406.48255992867</v>
          </cell>
          <cell r="AH394">
            <v>6253.2714680249</v>
          </cell>
          <cell r="AI394">
            <v>6533.9264316323</v>
          </cell>
          <cell r="AJ394">
            <v>6001.00632445311</v>
          </cell>
          <cell r="AK394">
            <v>6894.7798153671</v>
          </cell>
          <cell r="AL394">
            <v>7091.83679649764</v>
          </cell>
          <cell r="AM394">
            <v>7747.72654028529</v>
          </cell>
          <cell r="AN394">
            <v>8451.73680355324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4">
          <cell r="BX394">
            <v>4.31087570556462</v>
          </cell>
          <cell r="BY394">
            <v>3.62130066736707</v>
          </cell>
          <cell r="BZ394">
            <v>3.64939252303426</v>
          </cell>
          <cell r="CA394">
            <v>3.36677108649213</v>
          </cell>
          <cell r="CB394">
            <v>3.24717795585161</v>
          </cell>
          <cell r="CC394">
            <v>4.09402146844526</v>
          </cell>
          <cell r="CD394">
            <v>4.19905703056751</v>
          </cell>
          <cell r="CE394">
            <v>3.59684538296566</v>
          </cell>
          <cell r="CF394">
            <v>3.46617037894503</v>
          </cell>
          <cell r="CG394">
            <v>3.70628280103824</v>
          </cell>
          <cell r="CH394">
            <v>3.47590661236037</v>
          </cell>
          <cell r="CI394">
            <v>3.87665004889091</v>
          </cell>
          <cell r="CJ394">
            <v>4.06737272741102</v>
          </cell>
          <cell r="CK394">
            <v>4.38372596559054</v>
          </cell>
          <cell r="CL394">
            <v>4.74959557107211</v>
          </cell>
          <cell r="CM394">
            <v>4.85941428622248</v>
          </cell>
          <cell r="CN394">
            <v>4.69371662855936</v>
          </cell>
          <cell r="CO394">
            <v>4.89343857625468</v>
          </cell>
          <cell r="CP394">
            <v>4.81017092750004</v>
          </cell>
          <cell r="CQ394">
            <v>4.83476707055121</v>
          </cell>
          <cell r="CR394">
            <v>4.77276399108887</v>
          </cell>
          <cell r="CS394">
            <v>4.81215426391859</v>
          </cell>
          <cell r="CT394">
            <v>4.87983361659858</v>
          </cell>
          <cell r="CU394">
            <v>4.94270296157307</v>
          </cell>
          <cell r="CV394">
            <v>4.82995207511615</v>
          </cell>
          <cell r="CW394">
            <v>4.73002156019236</v>
          </cell>
          <cell r="CX394">
            <v>4.87271419269295</v>
          </cell>
          <cell r="CY394">
            <v>4.7769632034155</v>
          </cell>
          <cell r="CZ394">
            <v>4.84214757541685</v>
          </cell>
          <cell r="DA394">
            <v>4.87524526055159</v>
          </cell>
        </row>
        <row r="395">
          <cell r="A395">
            <v>5764.24593423922</v>
          </cell>
          <cell r="B395">
            <v>6001.36456933743</v>
          </cell>
          <cell r="C395">
            <v>5692.49510645521</v>
          </cell>
          <cell r="D395">
            <v>5638.38612824128</v>
          </cell>
          <cell r="E395">
            <v>3988.30007577567</v>
          </cell>
          <cell r="F395">
            <v>6224.90671678873</v>
          </cell>
          <cell r="G395">
            <v>6653.39086731809</v>
          </cell>
          <cell r="H395">
            <v>7701.8455322614</v>
          </cell>
          <cell r="I395">
            <v>7028.30483155425</v>
          </cell>
          <cell r="J395">
            <v>6878.07218598377</v>
          </cell>
          <cell r="K395">
            <v>7587.52815820831</v>
          </cell>
          <cell r="L395">
            <v>7225.66740349745</v>
          </cell>
          <cell r="M395">
            <v>7867.12618823771</v>
          </cell>
          <cell r="N395">
            <v>7528.9858314005</v>
          </cell>
          <cell r="O395">
            <v>8216.62066227476</v>
          </cell>
        </row>
        <row r="395">
          <cell r="Z395">
            <v>6601.53724166307</v>
          </cell>
          <cell r="AA395">
            <v>6873.0987812211</v>
          </cell>
          <cell r="AB395">
            <v>7010.06900606287</v>
          </cell>
          <cell r="AC395">
            <v>6943.43606847859</v>
          </cell>
          <cell r="AD395">
            <v>4911.42429202423</v>
          </cell>
          <cell r="AE395">
            <v>6224.90671678873</v>
          </cell>
          <cell r="AF395">
            <v>6653.39086731809</v>
          </cell>
          <cell r="AG395">
            <v>7701.8455322614</v>
          </cell>
          <cell r="AH395">
            <v>7028.30483155425</v>
          </cell>
          <cell r="AI395">
            <v>6878.07218598377</v>
          </cell>
          <cell r="AJ395">
            <v>7587.52815820831</v>
          </cell>
          <cell r="AK395">
            <v>7225.66740349745</v>
          </cell>
          <cell r="AL395">
            <v>7867.12618823771</v>
          </cell>
          <cell r="AM395">
            <v>7528.9858314005</v>
          </cell>
          <cell r="AN395">
            <v>8216.62066227476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5">
          <cell r="BX395">
            <v>3.8071324836441</v>
          </cell>
          <cell r="BY395">
            <v>3.77595251318435</v>
          </cell>
          <cell r="BZ395">
            <v>3.90220713522088</v>
          </cell>
          <cell r="CA395">
            <v>3.87650769100954</v>
          </cell>
          <cell r="CB395">
            <v>2.8429507080411</v>
          </cell>
          <cell r="CC395">
            <v>3.50143028932925</v>
          </cell>
          <cell r="CD395">
            <v>3.74237849614848</v>
          </cell>
          <cell r="CE395">
            <v>4.41333958124389</v>
          </cell>
          <cell r="CF395">
            <v>3.99302134107946</v>
          </cell>
          <cell r="CG395">
            <v>3.92239959903196</v>
          </cell>
          <cell r="CH395">
            <v>4.18810286595321</v>
          </cell>
          <cell r="CI395">
            <v>4.07611964417332</v>
          </cell>
          <cell r="CJ395">
            <v>4.45386434835023</v>
          </cell>
          <cell r="CK395">
            <v>4.19433025306573</v>
          </cell>
          <cell r="CL395">
            <v>4.61056385223436</v>
          </cell>
          <cell r="CM395">
            <v>4.7506629936095</v>
          </cell>
          <cell r="CN395">
            <v>4.98692914013998</v>
          </cell>
          <cell r="CO395">
            <v>4.92174501358811</v>
          </cell>
          <cell r="CP395">
            <v>4.90728099430795</v>
          </cell>
          <cell r="CQ395">
            <v>4.73309541610787</v>
          </cell>
          <cell r="CR395">
            <v>4.87073496853</v>
          </cell>
          <cell r="CS395">
            <v>4.87082430288617</v>
          </cell>
          <cell r="CT395">
            <v>4.78117449955723</v>
          </cell>
          <cell r="CU395">
            <v>4.82232075180585</v>
          </cell>
          <cell r="CV395">
            <v>4.80421051208234</v>
          </cell>
          <cell r="CW395">
            <v>4.96352383023946</v>
          </cell>
          <cell r="CX395">
            <v>4.85666535303402</v>
          </cell>
          <cell r="CY395">
            <v>4.83934145563217</v>
          </cell>
          <cell r="CZ395">
            <v>4.91791470810295</v>
          </cell>
          <cell r="DA395">
            <v>4.88254586795819</v>
          </cell>
        </row>
        <row r="396">
          <cell r="A396">
            <v>6015.60597281151</v>
          </cell>
          <cell r="B396">
            <v>5452.82316212031</v>
          </cell>
          <cell r="C396">
            <v>4851.77139927123</v>
          </cell>
          <cell r="D396">
            <v>4979.44351192223</v>
          </cell>
          <cell r="E396">
            <v>4647.15181256886</v>
          </cell>
          <cell r="F396">
            <v>5910.99670402684</v>
          </cell>
          <cell r="G396">
            <v>6427.43479362489</v>
          </cell>
          <cell r="H396">
            <v>7048.77383869422</v>
          </cell>
          <cell r="I396">
            <v>6110.8507781276</v>
          </cell>
          <cell r="J396">
            <v>6761.69151340846</v>
          </cell>
          <cell r="K396">
            <v>6982.59052202078</v>
          </cell>
          <cell r="L396">
            <v>7074.21998200321</v>
          </cell>
          <cell r="M396">
            <v>6455.46090219772</v>
          </cell>
          <cell r="N396">
            <v>6785.18437609664</v>
          </cell>
          <cell r="O396">
            <v>6573.05716440349</v>
          </cell>
        </row>
        <row r="396">
          <cell r="Z396">
            <v>6889.40883399822</v>
          </cell>
          <cell r="AA396">
            <v>6244.87844335725</v>
          </cell>
          <cell r="AB396">
            <v>5974.75301682126</v>
          </cell>
          <cell r="AC396">
            <v>6131.97586955914</v>
          </cell>
          <cell r="AD396">
            <v>5722.77257661867</v>
          </cell>
          <cell r="AE396">
            <v>5910.99670402684</v>
          </cell>
          <cell r="AF396">
            <v>6427.43479362489</v>
          </cell>
          <cell r="AG396">
            <v>7048.77383869422</v>
          </cell>
          <cell r="AH396">
            <v>6110.8507781276</v>
          </cell>
          <cell r="AI396">
            <v>6761.69151340846</v>
          </cell>
          <cell r="AJ396">
            <v>6982.59052202078</v>
          </cell>
          <cell r="AK396">
            <v>7074.21998200321</v>
          </cell>
          <cell r="AL396">
            <v>6455.46090219772</v>
          </cell>
          <cell r="AM396">
            <v>6785.18437609664</v>
          </cell>
          <cell r="AN396">
            <v>6573.05716440349</v>
          </cell>
        </row>
        <row r="396"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6">
          <cell r="BX396">
            <v>3.83872921226876</v>
          </cell>
          <cell r="BY396">
            <v>3.55715931891678</v>
          </cell>
          <cell r="BZ396">
            <v>3.37522195004789</v>
          </cell>
          <cell r="CA396">
            <v>3.46722076767968</v>
          </cell>
          <cell r="CB396">
            <v>3.21875014370709</v>
          </cell>
          <cell r="CC396">
            <v>3.33813488558312</v>
          </cell>
          <cell r="CD396">
            <v>3.6866294752955</v>
          </cell>
          <cell r="CE396">
            <v>3.9131246712641</v>
          </cell>
          <cell r="CF396">
            <v>3.43305416874292</v>
          </cell>
          <cell r="CG396">
            <v>3.75985735871884</v>
          </cell>
          <cell r="CH396">
            <v>3.85664693993276</v>
          </cell>
          <cell r="CI396">
            <v>4.00685272619798</v>
          </cell>
          <cell r="CJ396">
            <v>3.69736693106674</v>
          </cell>
          <cell r="CK396">
            <v>3.89811266188484</v>
          </cell>
          <cell r="CL396">
            <v>3.75227093100547</v>
          </cell>
          <cell r="CM396">
            <v>4.91701593213708</v>
          </cell>
          <cell r="CN396">
            <v>4.80980874773077</v>
          </cell>
          <cell r="CO396">
            <v>4.84981035016771</v>
          </cell>
          <cell r="CP396">
            <v>4.84536030869644</v>
          </cell>
          <cell r="CQ396">
            <v>4.87109228024138</v>
          </cell>
          <cell r="CR396">
            <v>4.85136523027374</v>
          </cell>
          <cell r="CS396">
            <v>4.77656095126874</v>
          </cell>
          <cell r="CT396">
            <v>4.93511215957988</v>
          </cell>
          <cell r="CU396">
            <v>4.87672378688607</v>
          </cell>
          <cell r="CV396">
            <v>4.92709708403106</v>
          </cell>
          <cell r="CW396">
            <v>4.9603672023375</v>
          </cell>
          <cell r="CX396">
            <v>4.83706937405173</v>
          </cell>
          <cell r="CY396">
            <v>4.78345660096381</v>
          </cell>
          <cell r="CZ396">
            <v>4.768858123996</v>
          </cell>
          <cell r="DA396">
            <v>4.79932716054187</v>
          </cell>
        </row>
        <row r="397">
          <cell r="A397">
            <v>6434.51229842414</v>
          </cell>
          <cell r="B397">
            <v>5159.15644815883</v>
          </cell>
          <cell r="C397">
            <v>5592.24470764386</v>
          </cell>
          <cell r="D397">
            <v>5058.93386185998</v>
          </cell>
          <cell r="E397">
            <v>4548.9743713666</v>
          </cell>
          <cell r="F397">
            <v>7065.96124383735</v>
          </cell>
          <cell r="G397">
            <v>6840.05493661142</v>
          </cell>
          <cell r="H397">
            <v>6508.56721964822</v>
          </cell>
          <cell r="I397">
            <v>6354.50331086189</v>
          </cell>
          <cell r="J397">
            <v>6284.54448160303</v>
          </cell>
          <cell r="K397">
            <v>6740.06402509161</v>
          </cell>
          <cell r="L397">
            <v>7380.87793288268</v>
          </cell>
          <cell r="M397">
            <v>7259.08031581697</v>
          </cell>
          <cell r="N397">
            <v>7132.65902836997</v>
          </cell>
          <cell r="O397">
            <v>7700.53191040159</v>
          </cell>
        </row>
        <row r="397">
          <cell r="Z397">
            <v>7369.16381684403</v>
          </cell>
          <cell r="AA397">
            <v>5908.55487719259</v>
          </cell>
          <cell r="AB397">
            <v>6886.61484397567</v>
          </cell>
          <cell r="AC397">
            <v>6229.8649020412</v>
          </cell>
          <cell r="AD397">
            <v>5601.87117489659</v>
          </cell>
          <cell r="AE397">
            <v>7065.96124383735</v>
          </cell>
          <cell r="AF397">
            <v>6840.05493661142</v>
          </cell>
          <cell r="AG397">
            <v>6508.56721964822</v>
          </cell>
          <cell r="AH397">
            <v>6354.50331086189</v>
          </cell>
          <cell r="AI397">
            <v>6284.54448160303</v>
          </cell>
          <cell r="AJ397">
            <v>6740.06402509161</v>
          </cell>
          <cell r="AK397">
            <v>7380.87793288268</v>
          </cell>
          <cell r="AL397">
            <v>7259.08031581697</v>
          </cell>
          <cell r="AM397">
            <v>7132.65902836997</v>
          </cell>
          <cell r="AN397">
            <v>7700.53191040159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7">
          <cell r="BX397">
            <v>4.22467943016835</v>
          </cell>
          <cell r="BY397">
            <v>3.33375371684508</v>
          </cell>
          <cell r="BZ397">
            <v>3.90547173743415</v>
          </cell>
          <cell r="CA397">
            <v>3.51129120842284</v>
          </cell>
          <cell r="CB397">
            <v>3.09491726019005</v>
          </cell>
          <cell r="CC397">
            <v>3.92791177580929</v>
          </cell>
          <cell r="CD397">
            <v>3.8417809090685</v>
          </cell>
          <cell r="CE397">
            <v>3.60796723769663</v>
          </cell>
          <cell r="CF397">
            <v>3.62587977160151</v>
          </cell>
          <cell r="CG397">
            <v>3.47282763862902</v>
          </cell>
          <cell r="CH397">
            <v>3.76519779484012</v>
          </cell>
          <cell r="CI397">
            <v>4.1680923380657</v>
          </cell>
          <cell r="CJ397">
            <v>4.09398098075889</v>
          </cell>
          <cell r="CK397">
            <v>4.02993155015335</v>
          </cell>
          <cell r="CL397">
            <v>4.32987047433002</v>
          </cell>
          <cell r="CM397">
            <v>4.77894009306103</v>
          </cell>
          <cell r="CN397">
            <v>4.8557340932398</v>
          </cell>
          <cell r="CO397">
            <v>4.83102662038368</v>
          </cell>
          <cell r="CP397">
            <v>4.86092494360711</v>
          </cell>
          <cell r="CQ397">
            <v>4.95896690273659</v>
          </cell>
          <cell r="CR397">
            <v>4.92852157412138</v>
          </cell>
          <cell r="CS397">
            <v>4.8779139108183</v>
          </cell>
          <cell r="CT397">
            <v>4.94230957155775</v>
          </cell>
          <cell r="CU397">
            <v>4.80148245628696</v>
          </cell>
          <cell r="CV397">
            <v>4.95789940596673</v>
          </cell>
          <cell r="CW397">
            <v>4.90437152097916</v>
          </cell>
          <cell r="CX397">
            <v>4.85152000906609</v>
          </cell>
          <cell r="CY397">
            <v>4.85783675343902</v>
          </cell>
          <cell r="CZ397">
            <v>4.84909764381275</v>
          </cell>
          <cell r="DA397">
            <v>4.87251242844507</v>
          </cell>
        </row>
        <row r="398">
          <cell r="A398">
            <v>5793.51825072736</v>
          </cell>
          <cell r="B398">
            <v>5710.64808176358</v>
          </cell>
          <cell r="C398">
            <v>5285.88638189883</v>
          </cell>
          <cell r="D398">
            <v>5175.17280065712</v>
          </cell>
          <cell r="E398">
            <v>5089.50434890004</v>
          </cell>
          <cell r="F398">
            <v>5611.27859034936</v>
          </cell>
          <cell r="G398">
            <v>6441.44649847379</v>
          </cell>
          <cell r="H398">
            <v>6269.53745886529</v>
          </cell>
          <cell r="I398">
            <v>5871.45074097064</v>
          </cell>
          <cell r="J398">
            <v>6168.72801873576</v>
          </cell>
          <cell r="K398">
            <v>6150.87513897744</v>
          </cell>
          <cell r="L398">
            <v>6574.93377209475</v>
          </cell>
          <cell r="M398">
            <v>6259.97016709124</v>
          </cell>
          <cell r="N398">
            <v>6342.89277730402</v>
          </cell>
          <cell r="O398">
            <v>7164.79295806795</v>
          </cell>
        </row>
        <row r="398">
          <cell r="Z398">
            <v>6635.06153775501</v>
          </cell>
          <cell r="AA398">
            <v>6540.15397952823</v>
          </cell>
          <cell r="AB398">
            <v>6509.3474131053</v>
          </cell>
          <cell r="AC398">
            <v>6373.00828063372</v>
          </cell>
          <cell r="AD398">
            <v>6267.51117484286</v>
          </cell>
          <cell r="AE398">
            <v>5611.27859034936</v>
          </cell>
          <cell r="AF398">
            <v>6441.44649847379</v>
          </cell>
          <cell r="AG398">
            <v>6269.53745886529</v>
          </cell>
          <cell r="AH398">
            <v>5871.45074097064</v>
          </cell>
          <cell r="AI398">
            <v>6168.72801873576</v>
          </cell>
          <cell r="AJ398">
            <v>6150.87513897744</v>
          </cell>
          <cell r="AK398">
            <v>6574.93377209475</v>
          </cell>
          <cell r="AL398">
            <v>6259.97016709124</v>
          </cell>
          <cell r="AM398">
            <v>6342.89277730402</v>
          </cell>
          <cell r="AN398">
            <v>7164.79295806795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8">
          <cell r="BX398">
            <v>3.88204952591379</v>
          </cell>
          <cell r="BY398">
            <v>3.6669629579715</v>
          </cell>
          <cell r="BZ398">
            <v>3.69988759456335</v>
          </cell>
          <cell r="CA398">
            <v>3.59635923106826</v>
          </cell>
          <cell r="CB398">
            <v>3.64511891240001</v>
          </cell>
          <cell r="CC398">
            <v>3.1322384634534</v>
          </cell>
          <cell r="CD398">
            <v>3.68450952228936</v>
          </cell>
          <cell r="CE398">
            <v>3.46368149999401</v>
          </cell>
          <cell r="CF398">
            <v>3.27440022582795</v>
          </cell>
          <cell r="CG398">
            <v>3.49923031449695</v>
          </cell>
          <cell r="CH398">
            <v>3.48334058103815</v>
          </cell>
          <cell r="CI398">
            <v>3.72321562232749</v>
          </cell>
          <cell r="CJ398">
            <v>3.49653554612946</v>
          </cell>
          <cell r="CK398">
            <v>3.63216530415347</v>
          </cell>
          <cell r="CL398">
            <v>4.01604515775395</v>
          </cell>
          <cell r="CM398">
            <v>4.68264267805572</v>
          </cell>
          <cell r="CN398">
            <v>4.88639516849969</v>
          </cell>
          <cell r="CO398">
            <v>4.82010009040837</v>
          </cell>
          <cell r="CP398">
            <v>4.85499237908001</v>
          </cell>
          <cell r="CQ398">
            <v>4.71075537050568</v>
          </cell>
          <cell r="CR398">
            <v>4.90810842799226</v>
          </cell>
          <cell r="CS398">
            <v>4.7897280544929</v>
          </cell>
          <cell r="CT398">
            <v>4.95912079555381</v>
          </cell>
          <cell r="CU398">
            <v>4.9127062375372</v>
          </cell>
          <cell r="CV398">
            <v>4.82981204147883</v>
          </cell>
          <cell r="CW398">
            <v>4.83780219518611</v>
          </cell>
          <cell r="CX398">
            <v>4.83816115182726</v>
          </cell>
          <cell r="CY398">
            <v>4.90502755405857</v>
          </cell>
          <cell r="CZ398">
            <v>4.78441562422779</v>
          </cell>
          <cell r="DA398">
            <v>4.88778611222329</v>
          </cell>
        </row>
        <row r="399">
          <cell r="A399">
            <v>6594.09683988385</v>
          </cell>
          <cell r="B399">
            <v>5291.97399345888</v>
          </cell>
          <cell r="C399">
            <v>4499.0836519255</v>
          </cell>
          <cell r="D399">
            <v>5320.74755786426</v>
          </cell>
          <cell r="E399">
            <v>5060.34281022827</v>
          </cell>
          <cell r="F399">
            <v>6331.43585148103</v>
          </cell>
          <cell r="G399">
            <v>5698.80501658612</v>
          </cell>
          <cell r="H399">
            <v>5854.38270673922</v>
          </cell>
          <cell r="I399">
            <v>6463.81054231229</v>
          </cell>
          <cell r="J399">
            <v>7215.5479329702</v>
          </cell>
          <cell r="K399">
            <v>6848.12134365805</v>
          </cell>
          <cell r="L399">
            <v>6225.18495859934</v>
          </cell>
          <cell r="M399">
            <v>6375.04122609952</v>
          </cell>
          <cell r="N399">
            <v>8091.18059137662</v>
          </cell>
          <cell r="O399">
            <v>7659.40029977516</v>
          </cell>
        </row>
        <row r="399">
          <cell r="Z399">
            <v>7551.92897045801</v>
          </cell>
          <cell r="AA399">
            <v>6060.66496785275</v>
          </cell>
          <cell r="AB399">
            <v>5540.43284609634</v>
          </cell>
          <cell r="AC399">
            <v>6552.27748938644</v>
          </cell>
          <cell r="AD399">
            <v>6231.59996287182</v>
          </cell>
          <cell r="AE399">
            <v>6331.43585148103</v>
          </cell>
          <cell r="AF399">
            <v>5698.80501658612</v>
          </cell>
          <cell r="AG399">
            <v>5854.38270673922</v>
          </cell>
          <cell r="AH399">
            <v>6463.81054231229</v>
          </cell>
          <cell r="AI399">
            <v>7215.5479329702</v>
          </cell>
          <cell r="AJ399">
            <v>6848.12134365805</v>
          </cell>
          <cell r="AK399">
            <v>6225.18495859934</v>
          </cell>
          <cell r="AL399">
            <v>6375.04122609952</v>
          </cell>
          <cell r="AM399">
            <v>8091.18059137662</v>
          </cell>
          <cell r="AN399">
            <v>7659.40029977516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399">
          <cell r="BX399">
            <v>4.25816268332458</v>
          </cell>
          <cell r="BY399">
            <v>3.34180695099503</v>
          </cell>
          <cell r="BZ399">
            <v>3.1162211436388</v>
          </cell>
          <cell r="CA399">
            <v>3.76351165886882</v>
          </cell>
          <cell r="CB399">
            <v>3.45147441373927</v>
          </cell>
          <cell r="CC399">
            <v>3.54148865856959</v>
          </cell>
          <cell r="CD399">
            <v>3.21714130502446</v>
          </cell>
          <cell r="CE399">
            <v>3.27869729775646</v>
          </cell>
          <cell r="CF399">
            <v>3.61807763448601</v>
          </cell>
          <cell r="CG399">
            <v>4.10811736974787</v>
          </cell>
          <cell r="CH399">
            <v>3.84793262573774</v>
          </cell>
          <cell r="CI399">
            <v>3.49678893975666</v>
          </cell>
          <cell r="CJ399">
            <v>3.48610371024158</v>
          </cell>
          <cell r="CK399">
            <v>4.48691138659059</v>
          </cell>
          <cell r="CL399">
            <v>4.31104978561209</v>
          </cell>
          <cell r="CM399">
            <v>4.8589539423762</v>
          </cell>
          <cell r="CN399">
            <v>4.96873751214651</v>
          </cell>
          <cell r="CO399">
            <v>4.87104970148942</v>
          </cell>
          <cell r="CP399">
            <v>4.76986570085365</v>
          </cell>
          <cell r="CQ399">
            <v>4.94654590010744</v>
          </cell>
          <cell r="CR399">
            <v>4.89805312551951</v>
          </cell>
          <cell r="CS399">
            <v>4.85311739481843</v>
          </cell>
          <cell r="CT399">
            <v>4.89200533607456</v>
          </cell>
          <cell r="CU399">
            <v>4.89460751481458</v>
          </cell>
          <cell r="CV399">
            <v>4.81208852976473</v>
          </cell>
          <cell r="CW399">
            <v>4.87585883352039</v>
          </cell>
          <cell r="CX399">
            <v>4.87741798268884</v>
          </cell>
          <cell r="CY399">
            <v>5.01013963570953</v>
          </cell>
          <cell r="CZ399">
            <v>4.94050721055365</v>
          </cell>
          <cell r="DA399">
            <v>4.867644633932</v>
          </cell>
        </row>
        <row r="400">
          <cell r="A400">
            <v>6440.55400391747</v>
          </cell>
          <cell r="B400">
            <v>5154.60361969682</v>
          </cell>
          <cell r="C400">
            <v>4429.90087838751</v>
          </cell>
          <cell r="D400">
            <v>5082.65835429778</v>
          </cell>
          <cell r="E400">
            <v>5166.16799573019</v>
          </cell>
          <cell r="F400">
            <v>5926.85632802631</v>
          </cell>
          <cell r="G400">
            <v>5677.23472204359</v>
          </cell>
          <cell r="H400">
            <v>5963.64224351579</v>
          </cell>
          <cell r="I400">
            <v>5620.65220860168</v>
          </cell>
          <cell r="J400">
            <v>6355.60725339462</v>
          </cell>
          <cell r="K400">
            <v>7086.88330206553</v>
          </cell>
          <cell r="L400">
            <v>6691.23638473583</v>
          </cell>
          <cell r="M400">
            <v>7536.6313927789</v>
          </cell>
          <cell r="N400">
            <v>7509.29876566789</v>
          </cell>
          <cell r="O400">
            <v>8348.52752948115</v>
          </cell>
        </row>
        <row r="400">
          <cell r="Z400">
            <v>7376.0831163105</v>
          </cell>
          <cell r="AA400">
            <v>5903.3407230795</v>
          </cell>
          <cell r="AB400">
            <v>5455.23716169738</v>
          </cell>
          <cell r="AC400">
            <v>6259.08061958027</v>
          </cell>
          <cell r="AD400">
            <v>6361.91924098707</v>
          </cell>
          <cell r="AE400">
            <v>5926.85632802631</v>
          </cell>
          <cell r="AF400">
            <v>5677.23472204359</v>
          </cell>
          <cell r="AG400">
            <v>5963.64224351579</v>
          </cell>
          <cell r="AH400">
            <v>5620.65220860168</v>
          </cell>
          <cell r="AI400">
            <v>6355.60725339462</v>
          </cell>
          <cell r="AJ400">
            <v>7086.88330206553</v>
          </cell>
          <cell r="AK400">
            <v>6691.23638473583</v>
          </cell>
          <cell r="AL400">
            <v>7536.6313927789</v>
          </cell>
          <cell r="AM400">
            <v>7509.29876566789</v>
          </cell>
          <cell r="AN400">
            <v>8348.52752948115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0">
          <cell r="BX400">
            <v>4.14493055704492</v>
          </cell>
          <cell r="BY400">
            <v>3.29886521697745</v>
          </cell>
          <cell r="BZ400">
            <v>3.05469656158517</v>
          </cell>
          <cell r="CA400">
            <v>3.58593801631282</v>
          </cell>
          <cell r="CB400">
            <v>3.52547377324424</v>
          </cell>
          <cell r="CC400">
            <v>3.36068123117553</v>
          </cell>
          <cell r="CD400">
            <v>3.20062569478017</v>
          </cell>
          <cell r="CE400">
            <v>3.27234170852408</v>
          </cell>
          <cell r="CF400">
            <v>3.17717630504752</v>
          </cell>
          <cell r="CG400">
            <v>3.61089733745157</v>
          </cell>
          <cell r="CH400">
            <v>4.00831498989027</v>
          </cell>
          <cell r="CI400">
            <v>3.70019758778854</v>
          </cell>
          <cell r="CJ400">
            <v>4.37643537766447</v>
          </cell>
          <cell r="CK400">
            <v>4.18927095433565</v>
          </cell>
          <cell r="CL400">
            <v>4.66098743008145</v>
          </cell>
          <cell r="CM400">
            <v>4.87546090721692</v>
          </cell>
          <cell r="CN400">
            <v>4.90275751321356</v>
          </cell>
          <cell r="CO400">
            <v>4.89274627977164</v>
          </cell>
          <cell r="CP400">
            <v>4.7820586979008</v>
          </cell>
          <cell r="CQ400">
            <v>4.94399245315962</v>
          </cell>
          <cell r="CR400">
            <v>4.83174732310388</v>
          </cell>
          <cell r="CS400">
            <v>4.85969595163629</v>
          </cell>
          <cell r="CT400">
            <v>4.99298280191382</v>
          </cell>
          <cell r="CU400">
            <v>4.84677136814527</v>
          </cell>
          <cell r="CV400">
            <v>4.82224250228316</v>
          </cell>
          <cell r="CW400">
            <v>4.84396028874156</v>
          </cell>
          <cell r="CX400">
            <v>4.95437177172063</v>
          </cell>
          <cell r="CY400">
            <v>4.71806468137885</v>
          </cell>
          <cell r="CZ400">
            <v>4.91097890302611</v>
          </cell>
          <cell r="DA400">
            <v>4.90726021171922</v>
          </cell>
        </row>
        <row r="401">
          <cell r="A401">
            <v>5970.57720900522</v>
          </cell>
          <cell r="B401">
            <v>5469.14168266394</v>
          </cell>
          <cell r="C401">
            <v>4402.33813296539</v>
          </cell>
          <cell r="D401">
            <v>5478.4885005917</v>
          </cell>
          <cell r="E401">
            <v>5213.51446203652</v>
          </cell>
          <cell r="F401">
            <v>7118.390338212</v>
          </cell>
          <cell r="G401">
            <v>7450.22447345022</v>
          </cell>
          <cell r="H401">
            <v>6075.88336051849</v>
          </cell>
          <cell r="I401">
            <v>5548.56436236667</v>
          </cell>
          <cell r="J401">
            <v>6297.4476754433</v>
          </cell>
          <cell r="K401">
            <v>6589.05279015473</v>
          </cell>
          <cell r="L401">
            <v>7421.83192305946</v>
          </cell>
          <cell r="M401">
            <v>6449.66970734017</v>
          </cell>
          <cell r="N401">
            <v>7634.81263878884</v>
          </cell>
          <cell r="O401">
            <v>6722.4741981689</v>
          </cell>
        </row>
        <row r="401">
          <cell r="Z401">
            <v>6837.83937207648</v>
          </cell>
          <cell r="AA401">
            <v>6263.56732692097</v>
          </cell>
          <cell r="AB401">
            <v>5421.29479656711</v>
          </cell>
          <cell r="AC401">
            <v>6746.52884541252</v>
          </cell>
          <cell r="AD401">
            <v>6420.22442874634</v>
          </cell>
          <cell r="AE401">
            <v>7118.390338212</v>
          </cell>
          <cell r="AF401">
            <v>7450.22447345022</v>
          </cell>
          <cell r="AG401">
            <v>6075.88336051849</v>
          </cell>
          <cell r="AH401">
            <v>5548.56436236667</v>
          </cell>
          <cell r="AI401">
            <v>6297.4476754433</v>
          </cell>
          <cell r="AJ401">
            <v>6589.05279015473</v>
          </cell>
          <cell r="AK401">
            <v>7421.83192305946</v>
          </cell>
          <cell r="AL401">
            <v>6449.66970734017</v>
          </cell>
          <cell r="AM401">
            <v>7634.81263878884</v>
          </cell>
          <cell r="AN401">
            <v>6722.4741981689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1">
          <cell r="BX401">
            <v>3.93930369854331</v>
          </cell>
          <cell r="BY401">
            <v>3.69424109364238</v>
          </cell>
          <cell r="BZ401">
            <v>3.12047981042779</v>
          </cell>
          <cell r="CA401">
            <v>3.76154864020295</v>
          </cell>
          <cell r="CB401">
            <v>3.54407755021119</v>
          </cell>
          <cell r="CC401">
            <v>4.00193512363452</v>
          </cell>
          <cell r="CD401">
            <v>4.21761704113885</v>
          </cell>
          <cell r="CE401">
            <v>3.39667210129369</v>
          </cell>
          <cell r="CF401">
            <v>3.13523929230501</v>
          </cell>
          <cell r="CG401">
            <v>3.51735248607283</v>
          </cell>
          <cell r="CH401">
            <v>3.61216677169696</v>
          </cell>
          <cell r="CI401">
            <v>4.24107874981856</v>
          </cell>
          <cell r="CJ401">
            <v>3.62714407798978</v>
          </cell>
          <cell r="CK401">
            <v>4.2778992977992</v>
          </cell>
          <cell r="CL401">
            <v>3.87703191129058</v>
          </cell>
          <cell r="CM401">
            <v>4.75561366486345</v>
          </cell>
          <cell r="CN401">
            <v>4.64519179851386</v>
          </cell>
          <cell r="CO401">
            <v>4.75980085072624</v>
          </cell>
          <cell r="CP401">
            <v>4.91383800672209</v>
          </cell>
          <cell r="CQ401">
            <v>4.96311260686716</v>
          </cell>
          <cell r="CR401">
            <v>4.87325223429926</v>
          </cell>
          <cell r="CS401">
            <v>4.83959868825645</v>
          </cell>
          <cell r="CT401">
            <v>4.90075441073702</v>
          </cell>
          <cell r="CU401">
            <v>4.8486079628993</v>
          </cell>
          <cell r="CV401">
            <v>4.90518973315862</v>
          </cell>
          <cell r="CW401">
            <v>4.997609624929</v>
          </cell>
          <cell r="CX401">
            <v>4.79448444371465</v>
          </cell>
          <cell r="CY401">
            <v>4.8716917732997</v>
          </cell>
          <cell r="CZ401">
            <v>4.88961834878919</v>
          </cell>
          <cell r="DA401">
            <v>4.75047354539287</v>
          </cell>
        </row>
        <row r="402">
          <cell r="A402">
            <v>6751.75524322756</v>
          </cell>
          <cell r="B402">
            <v>5625.27440835832</v>
          </cell>
          <cell r="C402">
            <v>4763.86610991542</v>
          </cell>
          <cell r="D402">
            <v>4812.3633308981</v>
          </cell>
          <cell r="E402">
            <v>5407.81264520598</v>
          </cell>
          <cell r="F402">
            <v>6622.75748956417</v>
          </cell>
          <cell r="G402">
            <v>6086.5242935059</v>
          </cell>
          <cell r="H402">
            <v>6293.56609420585</v>
          </cell>
          <cell r="I402">
            <v>7083.57237320802</v>
          </cell>
          <cell r="J402">
            <v>5541.56740384896</v>
          </cell>
          <cell r="K402">
            <v>6841.11947468032</v>
          </cell>
          <cell r="L402">
            <v>6833.42230029232</v>
          </cell>
          <cell r="M402">
            <v>7177.40726764335</v>
          </cell>
          <cell r="N402">
            <v>8335.89212898248</v>
          </cell>
          <cell r="O402">
            <v>6789.14442030522</v>
          </cell>
        </row>
        <row r="402">
          <cell r="Z402">
            <v>7732.48820283782</v>
          </cell>
          <cell r="AA402">
            <v>6442.37926781882</v>
          </cell>
          <cell r="AB402">
            <v>5866.50133933043</v>
          </cell>
          <cell r="AC402">
            <v>5926.22363321617</v>
          </cell>
          <cell r="AD402">
            <v>6659.4944933312</v>
          </cell>
          <cell r="AE402">
            <v>6622.75748956417</v>
          </cell>
          <cell r="AF402">
            <v>6086.5242935059</v>
          </cell>
          <cell r="AG402">
            <v>6293.56609420585</v>
          </cell>
          <cell r="AH402">
            <v>7083.57237320802</v>
          </cell>
          <cell r="AI402">
            <v>5541.56740384896</v>
          </cell>
          <cell r="AJ402">
            <v>6841.11947468032</v>
          </cell>
          <cell r="AK402">
            <v>6833.42230029232</v>
          </cell>
          <cell r="AL402">
            <v>7177.40726764335</v>
          </cell>
          <cell r="AM402">
            <v>8335.89212898248</v>
          </cell>
          <cell r="AN402">
            <v>6789.14442030522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2">
          <cell r="BX402">
            <v>4.19190384303568</v>
          </cell>
          <cell r="BY402">
            <v>3.59541782018769</v>
          </cell>
          <cell r="BZ402">
            <v>3.38846485271609</v>
          </cell>
          <cell r="CA402">
            <v>3.42748883698468</v>
          </cell>
          <cell r="CB402">
            <v>3.73091578793698</v>
          </cell>
          <cell r="CC402">
            <v>3.70090896929194</v>
          </cell>
          <cell r="CD402">
            <v>3.43821412463054</v>
          </cell>
          <cell r="CE402">
            <v>3.47931722011183</v>
          </cell>
          <cell r="CF402">
            <v>3.95664809685851</v>
          </cell>
          <cell r="CG402">
            <v>3.08809912810366</v>
          </cell>
          <cell r="CH402">
            <v>3.85147947550077</v>
          </cell>
          <cell r="CI402">
            <v>3.85422613481432</v>
          </cell>
          <cell r="CJ402">
            <v>4.12002083710536</v>
          </cell>
          <cell r="CK402">
            <v>4.59245957536813</v>
          </cell>
          <cell r="CL402">
            <v>3.9051542804552</v>
          </cell>
          <cell r="CM402">
            <v>5.05376553926758</v>
          </cell>
          <cell r="CN402">
            <v>4.90912462504464</v>
          </cell>
          <cell r="CO402">
            <v>4.7433298286217</v>
          </cell>
          <cell r="CP402">
            <v>4.73706258555837</v>
          </cell>
          <cell r="CQ402">
            <v>4.89027129791556</v>
          </cell>
          <cell r="CR402">
            <v>4.90272557845985</v>
          </cell>
          <cell r="CS402">
            <v>4.85002051031238</v>
          </cell>
          <cell r="CT402">
            <v>4.95575589767193</v>
          </cell>
          <cell r="CU402">
            <v>4.90492131793044</v>
          </cell>
          <cell r="CV402">
            <v>4.91641486205285</v>
          </cell>
          <cell r="CW402">
            <v>4.86638789081928</v>
          </cell>
          <cell r="CX402">
            <v>4.85744849353777</v>
          </cell>
          <cell r="CY402">
            <v>4.77282282732539</v>
          </cell>
          <cell r="CZ402">
            <v>4.97294755730508</v>
          </cell>
          <cell r="DA402">
            <v>4.76303734404597</v>
          </cell>
        </row>
        <row r="403">
          <cell r="A403">
            <v>5765.67281258072</v>
          </cell>
          <cell r="B403">
            <v>4379.09232215983</v>
          </cell>
          <cell r="C403">
            <v>5222.02628430032</v>
          </cell>
          <cell r="D403">
            <v>4586.22673834435</v>
          </cell>
          <cell r="E403">
            <v>5455.99926594939</v>
          </cell>
          <cell r="F403">
            <v>7078.72784129106</v>
          </cell>
          <cell r="G403">
            <v>6768.87925318986</v>
          </cell>
          <cell r="H403">
            <v>6323.08174009527</v>
          </cell>
          <cell r="I403">
            <v>6081.68699861614</v>
          </cell>
          <cell r="J403">
            <v>7774.98790940965</v>
          </cell>
          <cell r="K403">
            <v>8387.30473229534</v>
          </cell>
          <cell r="L403">
            <v>6642.57921388809</v>
          </cell>
          <cell r="M403">
            <v>6896.66822235084</v>
          </cell>
          <cell r="N403">
            <v>7307.85731357297</v>
          </cell>
          <cell r="O403">
            <v>8098.72737079734</v>
          </cell>
        </row>
        <row r="403">
          <cell r="Z403">
            <v>6603.17138264494</v>
          </cell>
          <cell r="AA403">
            <v>5015.18175650747</v>
          </cell>
          <cell r="AB403">
            <v>6430.70638091682</v>
          </cell>
          <cell r="AC403">
            <v>5647.74590263366</v>
          </cell>
          <cell r="AD403">
            <v>6718.83429604745</v>
          </cell>
          <cell r="AE403">
            <v>7078.72784129106</v>
          </cell>
          <cell r="AF403">
            <v>6768.87925318986</v>
          </cell>
          <cell r="AG403">
            <v>6323.08174009527</v>
          </cell>
          <cell r="AH403">
            <v>6081.68699861614</v>
          </cell>
          <cell r="AI403">
            <v>7774.98790940965</v>
          </cell>
          <cell r="AJ403">
            <v>8387.30473229534</v>
          </cell>
          <cell r="AK403">
            <v>6642.57921388809</v>
          </cell>
          <cell r="AL403">
            <v>6896.66822235084</v>
          </cell>
          <cell r="AM403">
            <v>7307.85731357297</v>
          </cell>
          <cell r="AN403">
            <v>8098.72737079734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3">
          <cell r="BX403">
            <v>3.74235872852006</v>
          </cell>
          <cell r="BY403">
            <v>2.76504575732925</v>
          </cell>
          <cell r="BZ403">
            <v>3.50227561478879</v>
          </cell>
          <cell r="CA403">
            <v>3.21003001509336</v>
          </cell>
          <cell r="CB403">
            <v>3.65240176488341</v>
          </cell>
          <cell r="CC403">
            <v>4.00234036608743</v>
          </cell>
          <cell r="CD403">
            <v>3.90952290437547</v>
          </cell>
          <cell r="CE403">
            <v>3.54454024334169</v>
          </cell>
          <cell r="CF403">
            <v>3.43230175296753</v>
          </cell>
          <cell r="CG403">
            <v>4.36606329818592</v>
          </cell>
          <cell r="CH403">
            <v>4.67677065664835</v>
          </cell>
          <cell r="CI403">
            <v>3.7983272432191</v>
          </cell>
          <cell r="CJ403">
            <v>4.00818173093617</v>
          </cell>
          <cell r="CK403">
            <v>4.10127901392473</v>
          </cell>
          <cell r="CL403">
            <v>4.61723676888073</v>
          </cell>
          <cell r="CM403">
            <v>4.83408508183053</v>
          </cell>
          <cell r="CN403">
            <v>4.96925736364779</v>
          </cell>
          <cell r="CO403">
            <v>5.03055030048226</v>
          </cell>
          <cell r="CP403">
            <v>4.8202902691929</v>
          </cell>
          <cell r="CQ403">
            <v>5.03990699260824</v>
          </cell>
          <cell r="CR403">
            <v>4.84560860240018</v>
          </cell>
          <cell r="CS403">
            <v>4.74351349764915</v>
          </cell>
          <cell r="CT403">
            <v>4.88737901882792</v>
          </cell>
          <cell r="CU403">
            <v>4.85451378107599</v>
          </cell>
          <cell r="CV403">
            <v>4.87884285758277</v>
          </cell>
          <cell r="CW403">
            <v>4.91341542312229</v>
          </cell>
          <cell r="CX403">
            <v>4.79127942275812</v>
          </cell>
          <cell r="CY403">
            <v>4.71410297723327</v>
          </cell>
          <cell r="CZ403">
            <v>4.88177634794509</v>
          </cell>
          <cell r="DA403">
            <v>4.80553527514828</v>
          </cell>
        </row>
        <row r="404">
          <cell r="A404">
            <v>6510.35746767568</v>
          </cell>
          <cell r="B404">
            <v>5820.78023242949</v>
          </cell>
          <cell r="C404">
            <v>4372.40100237816</v>
          </cell>
          <cell r="D404">
            <v>5060.88389157407</v>
          </cell>
          <cell r="E404">
            <v>5399.88860691711</v>
          </cell>
          <cell r="F404">
            <v>7257.12339009073</v>
          </cell>
          <cell r="G404">
            <v>7167.59855770352</v>
          </cell>
          <cell r="H404">
            <v>6600.99389490626</v>
          </cell>
          <cell r="I404">
            <v>6577.45714076414</v>
          </cell>
          <cell r="J404">
            <v>5996.68198992795</v>
          </cell>
          <cell r="K404">
            <v>7602.0375578495</v>
          </cell>
          <cell r="L404">
            <v>7349.21048018664</v>
          </cell>
          <cell r="M404">
            <v>6617.06100180186</v>
          </cell>
          <cell r="N404">
            <v>7128.48539272448</v>
          </cell>
          <cell r="O404">
            <v>7401.02994074905</v>
          </cell>
        </row>
        <row r="404">
          <cell r="Z404">
            <v>7456.02595200037</v>
          </cell>
          <cell r="AA404">
            <v>6666.28348587127</v>
          </cell>
          <cell r="AB404">
            <v>5384.42847567699</v>
          </cell>
          <cell r="AC404">
            <v>6232.26628185865</v>
          </cell>
          <cell r="AD404">
            <v>6649.73637247684</v>
          </cell>
          <cell r="AE404">
            <v>7257.12339009073</v>
          </cell>
          <cell r="AF404">
            <v>7167.59855770352</v>
          </cell>
          <cell r="AG404">
            <v>6600.99389490626</v>
          </cell>
          <cell r="AH404">
            <v>6577.45714076414</v>
          </cell>
          <cell r="AI404">
            <v>5996.68198992795</v>
          </cell>
          <cell r="AJ404">
            <v>7602.0375578495</v>
          </cell>
          <cell r="AK404">
            <v>7349.21048018664</v>
          </cell>
          <cell r="AL404">
            <v>6617.06100180186</v>
          </cell>
          <cell r="AM404">
            <v>7128.48539272448</v>
          </cell>
          <cell r="AN404">
            <v>7401.02994074905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4">
          <cell r="BX404">
            <v>4.24026328595938</v>
          </cell>
          <cell r="BY404">
            <v>3.68362590780149</v>
          </cell>
          <cell r="BZ404">
            <v>3.12728756504242</v>
          </cell>
          <cell r="CA404">
            <v>3.54599345801633</v>
          </cell>
          <cell r="CB404">
            <v>3.8497356099062</v>
          </cell>
          <cell r="CC404">
            <v>4.17178822894295</v>
          </cell>
          <cell r="CD404">
            <v>4.04897965756616</v>
          </cell>
          <cell r="CE404">
            <v>3.63353952364676</v>
          </cell>
          <cell r="CF404">
            <v>3.68573628279252</v>
          </cell>
          <cell r="CG404">
            <v>3.43802514583512</v>
          </cell>
          <cell r="CH404">
            <v>4.33599322459687</v>
          </cell>
          <cell r="CI404">
            <v>4.18565905730013</v>
          </cell>
          <cell r="CJ404">
            <v>3.67744371500717</v>
          </cell>
          <cell r="CK404">
            <v>3.97768973558968</v>
          </cell>
          <cell r="CL404">
            <v>4.19942275563647</v>
          </cell>
          <cell r="CM404">
            <v>4.81749999564544</v>
          </cell>
          <cell r="CN404">
            <v>4.95810129187372</v>
          </cell>
          <cell r="CO404">
            <v>4.71714178202576</v>
          </cell>
          <cell r="CP404">
            <v>4.81520971322668</v>
          </cell>
          <cell r="CQ404">
            <v>4.73239143179729</v>
          </cell>
          <cell r="CR404">
            <v>4.7659489755315</v>
          </cell>
          <cell r="CS404">
            <v>4.84992713800872</v>
          </cell>
          <cell r="CT404">
            <v>4.97721702567704</v>
          </cell>
          <cell r="CU404">
            <v>4.88923491536084</v>
          </cell>
          <cell r="CV404">
            <v>4.7786927171643</v>
          </cell>
          <cell r="CW404">
            <v>4.80339776371034</v>
          </cell>
          <cell r="CX404">
            <v>4.81043079662002</v>
          </cell>
          <cell r="CY404">
            <v>4.92976525447015</v>
          </cell>
          <cell r="CZ404">
            <v>4.90990958687057</v>
          </cell>
          <cell r="DA404">
            <v>4.82847180151154</v>
          </cell>
        </row>
        <row r="405">
          <cell r="A405">
            <v>5350.70169863173</v>
          </cell>
          <cell r="B405">
            <v>5755.74071070929</v>
          </cell>
          <cell r="C405">
            <v>4977.55216824857</v>
          </cell>
          <cell r="D405">
            <v>4665.00792538305</v>
          </cell>
          <cell r="E405">
            <v>4413.97867046715</v>
          </cell>
          <cell r="F405">
            <v>5754.71973257581</v>
          </cell>
          <cell r="G405">
            <v>6462.62298001459</v>
          </cell>
          <cell r="H405">
            <v>7693.6463245369</v>
          </cell>
          <cell r="I405">
            <v>6911.6259680086</v>
          </cell>
          <cell r="J405">
            <v>7359.69778728622</v>
          </cell>
          <cell r="K405">
            <v>6799.0592873886</v>
          </cell>
          <cell r="L405">
            <v>7549.81935419821</v>
          </cell>
          <cell r="M405">
            <v>6467.03081370794</v>
          </cell>
          <cell r="N405">
            <v>7094.97337055962</v>
          </cell>
          <cell r="O405">
            <v>7809.28958050539</v>
          </cell>
        </row>
        <row r="405">
          <cell r="Z405">
            <v>6127.92322456817</v>
          </cell>
          <cell r="AA405">
            <v>6591.79658338407</v>
          </cell>
          <cell r="AB405">
            <v>6129.64675913944</v>
          </cell>
          <cell r="AC405">
            <v>5744.76163074461</v>
          </cell>
          <cell r="AD405">
            <v>5435.62963034895</v>
          </cell>
          <cell r="AE405">
            <v>5754.71973257581</v>
          </cell>
          <cell r="AF405">
            <v>6462.62298001459</v>
          </cell>
          <cell r="AG405">
            <v>7693.6463245369</v>
          </cell>
          <cell r="AH405">
            <v>6911.6259680086</v>
          </cell>
          <cell r="AI405">
            <v>7359.69778728622</v>
          </cell>
          <cell r="AJ405">
            <v>6799.0592873886</v>
          </cell>
          <cell r="AK405">
            <v>7549.81935419821</v>
          </cell>
          <cell r="AL405">
            <v>6467.03081370794</v>
          </cell>
          <cell r="AM405">
            <v>7094.97337055962</v>
          </cell>
          <cell r="AN405">
            <v>7809.28958050539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5">
          <cell r="BX405">
            <v>3.49980610153694</v>
          </cell>
          <cell r="BY405">
            <v>3.69798168999641</v>
          </cell>
          <cell r="BZ405">
            <v>3.54840772248468</v>
          </cell>
          <cell r="CA405">
            <v>3.28533359472711</v>
          </cell>
          <cell r="CB405">
            <v>3.07329679770864</v>
          </cell>
          <cell r="CC405">
            <v>3.32919382372709</v>
          </cell>
          <cell r="CD405">
            <v>3.50595250458474</v>
          </cell>
          <cell r="CE405">
            <v>4.32453873593598</v>
          </cell>
          <cell r="CF405">
            <v>3.86291752885863</v>
          </cell>
          <cell r="CG405">
            <v>3.963596420455</v>
          </cell>
          <cell r="CH405">
            <v>3.82349267636776</v>
          </cell>
          <cell r="CI405">
            <v>4.26440138892504</v>
          </cell>
          <cell r="CJ405">
            <v>3.70899014337351</v>
          </cell>
          <cell r="CK405">
            <v>3.97263902921834</v>
          </cell>
          <cell r="CL405">
            <v>4.43658574518172</v>
          </cell>
          <cell r="CM405">
            <v>4.79707454217786</v>
          </cell>
          <cell r="CN405">
            <v>4.88366849291328</v>
          </cell>
          <cell r="CO405">
            <v>4.73270099666179</v>
          </cell>
          <cell r="CP405">
            <v>4.79070770353581</v>
          </cell>
          <cell r="CQ405">
            <v>4.84565499325086</v>
          </cell>
          <cell r="CR405">
            <v>4.73578778121842</v>
          </cell>
          <cell r="CS405">
            <v>5.05021570042598</v>
          </cell>
          <cell r="CT405">
            <v>4.87415753864462</v>
          </cell>
          <cell r="CU405">
            <v>4.90198442361852</v>
          </cell>
          <cell r="CV405">
            <v>5.08718684817345</v>
          </cell>
          <cell r="CW405">
            <v>4.87187011148441</v>
          </cell>
          <cell r="CX405">
            <v>4.8504900689141</v>
          </cell>
          <cell r="CY405">
            <v>4.7770125978767</v>
          </cell>
          <cell r="CZ405">
            <v>4.89304038550851</v>
          </cell>
          <cell r="DA405">
            <v>4.82247276352743</v>
          </cell>
        </row>
        <row r="406">
          <cell r="A406">
            <v>5658.26100878076</v>
          </cell>
          <cell r="B406">
            <v>5238.13817569189</v>
          </cell>
          <cell r="C406">
            <v>5054.23723064455</v>
          </cell>
          <cell r="D406">
            <v>5085.41859370257</v>
          </cell>
          <cell r="E406">
            <v>4996.76611255559</v>
          </cell>
          <cell r="F406">
            <v>6375.03109468981</v>
          </cell>
          <cell r="G406">
            <v>7122.13048450845</v>
          </cell>
          <cell r="H406">
            <v>6496.74208025721</v>
          </cell>
          <cell r="I406">
            <v>6913.76100416153</v>
          </cell>
          <cell r="J406">
            <v>7187.87751616035</v>
          </cell>
          <cell r="K406">
            <v>6504.58534120088</v>
          </cell>
          <cell r="L406">
            <v>7306.83707891514</v>
          </cell>
          <cell r="M406">
            <v>7022.66948898065</v>
          </cell>
          <cell r="N406">
            <v>7582.00243743181</v>
          </cell>
          <cell r="O406">
            <v>6504.44716544184</v>
          </cell>
        </row>
        <row r="406">
          <cell r="Z406">
            <v>6480.15736987222</v>
          </cell>
          <cell r="AA406">
            <v>5999.00917454019</v>
          </cell>
          <cell r="AB406">
            <v>6224.0811976549</v>
          </cell>
          <cell r="AC406">
            <v>6262.4797386553</v>
          </cell>
          <cell r="AD406">
            <v>6153.30792580748</v>
          </cell>
          <cell r="AE406">
            <v>6375.03109468981</v>
          </cell>
          <cell r="AF406">
            <v>7122.13048450845</v>
          </cell>
          <cell r="AG406">
            <v>6496.74208025721</v>
          </cell>
          <cell r="AH406">
            <v>6913.76100416153</v>
          </cell>
          <cell r="AI406">
            <v>7187.87751616035</v>
          </cell>
          <cell r="AJ406">
            <v>6504.58534120088</v>
          </cell>
          <cell r="AK406">
            <v>7306.83707891514</v>
          </cell>
          <cell r="AL406">
            <v>7022.66948898065</v>
          </cell>
          <cell r="AM406">
            <v>7582.00243743181</v>
          </cell>
          <cell r="AN406">
            <v>6504.44716544184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6">
          <cell r="BX406">
            <v>3.77148396567607</v>
          </cell>
          <cell r="BY406">
            <v>3.30511034986031</v>
          </cell>
          <cell r="BZ406">
            <v>3.51280109709769</v>
          </cell>
          <cell r="CA406">
            <v>3.46380660865256</v>
          </cell>
          <cell r="CB406">
            <v>3.53365594551785</v>
          </cell>
          <cell r="CC406">
            <v>3.63888514371377</v>
          </cell>
          <cell r="CD406">
            <v>4.02197171980798</v>
          </cell>
          <cell r="CE406">
            <v>3.57261925401788</v>
          </cell>
          <cell r="CF406">
            <v>3.92432082546644</v>
          </cell>
          <cell r="CG406">
            <v>4.15736462277059</v>
          </cell>
          <cell r="CH406">
            <v>3.54796664974384</v>
          </cell>
          <cell r="CI406">
            <v>4.10848256918005</v>
          </cell>
          <cell r="CJ406">
            <v>4.02655677917292</v>
          </cell>
          <cell r="CK406">
            <v>4.19448728268705</v>
          </cell>
          <cell r="CL406">
            <v>3.71978576369196</v>
          </cell>
          <cell r="CM406">
            <v>4.70739262567342</v>
          </cell>
          <cell r="CN406">
            <v>4.97279661926488</v>
          </cell>
          <cell r="CO406">
            <v>4.85432473473599</v>
          </cell>
          <cell r="CP406">
            <v>4.95335931664969</v>
          </cell>
          <cell r="CQ406">
            <v>4.7708034225313</v>
          </cell>
          <cell r="CR406">
            <v>4.79977738394987</v>
          </cell>
          <cell r="CS406">
            <v>4.85152249152533</v>
          </cell>
          <cell r="CT406">
            <v>4.98214114211865</v>
          </cell>
          <cell r="CU406">
            <v>4.82677431656066</v>
          </cell>
          <cell r="CV406">
            <v>4.73685060119749</v>
          </cell>
          <cell r="CW406">
            <v>5.0228154647399</v>
          </cell>
          <cell r="CX406">
            <v>4.87253660833966</v>
          </cell>
          <cell r="CY406">
            <v>4.77832337551713</v>
          </cell>
          <cell r="CZ406">
            <v>4.95235961338144</v>
          </cell>
          <cell r="DA406">
            <v>4.79070686460831</v>
          </cell>
        </row>
        <row r="407">
          <cell r="A407">
            <v>6082.63170423554</v>
          </cell>
          <cell r="B407">
            <v>6060.75547104845</v>
          </cell>
          <cell r="C407">
            <v>5177.08816101565</v>
          </cell>
          <cell r="D407">
            <v>3954.259673826</v>
          </cell>
          <cell r="E407">
            <v>4728.1728677396</v>
          </cell>
          <cell r="F407">
            <v>6122.14262914549</v>
          </cell>
          <cell r="G407">
            <v>6784.42672671688</v>
          </cell>
          <cell r="H407">
            <v>7117.78536841266</v>
          </cell>
          <cell r="I407">
            <v>6737.3592410006</v>
          </cell>
          <cell r="J407">
            <v>5741.86051562532</v>
          </cell>
          <cell r="K407">
            <v>6883.7592134223</v>
          </cell>
          <cell r="L407">
            <v>7683.689612737</v>
          </cell>
          <cell r="M407">
            <v>6666.83658715965</v>
          </cell>
          <cell r="N407">
            <v>7366.74676969994</v>
          </cell>
          <cell r="O407">
            <v>7376.4949773017</v>
          </cell>
        </row>
        <row r="407">
          <cell r="Z407">
            <v>6966.17045506598</v>
          </cell>
          <cell r="AA407">
            <v>6941.11656775107</v>
          </cell>
          <cell r="AB407">
            <v>6375.36696659369</v>
          </cell>
          <cell r="AC407">
            <v>4869.50496452395</v>
          </cell>
          <cell r="AD407">
            <v>5822.54660840428</v>
          </cell>
          <cell r="AE407">
            <v>6122.14262914549</v>
          </cell>
          <cell r="AF407">
            <v>6784.42672671688</v>
          </cell>
          <cell r="AG407">
            <v>7117.78536841266</v>
          </cell>
          <cell r="AH407">
            <v>6737.3592410006</v>
          </cell>
          <cell r="AI407">
            <v>5741.86051562532</v>
          </cell>
          <cell r="AJ407">
            <v>6883.7592134223</v>
          </cell>
          <cell r="AK407">
            <v>7683.689612737</v>
          </cell>
          <cell r="AL407">
            <v>6666.83658715965</v>
          </cell>
          <cell r="AM407">
            <v>7366.74676969994</v>
          </cell>
          <cell r="AN407">
            <v>7376.4949773017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7">
          <cell r="BX407">
            <v>3.86821563256803</v>
          </cell>
          <cell r="BY407">
            <v>3.8525074037272</v>
          </cell>
          <cell r="BZ407">
            <v>3.37949949900321</v>
          </cell>
          <cell r="CA407">
            <v>2.73426678889338</v>
          </cell>
          <cell r="CB407">
            <v>3.29577260965363</v>
          </cell>
          <cell r="CC407">
            <v>3.4527744483676</v>
          </cell>
          <cell r="CD407">
            <v>3.84579922016998</v>
          </cell>
          <cell r="CE407">
            <v>3.96688362709956</v>
          </cell>
          <cell r="CF407">
            <v>3.75126332017642</v>
          </cell>
          <cell r="CG407">
            <v>3.25439269603968</v>
          </cell>
          <cell r="CH407">
            <v>3.86322902630343</v>
          </cell>
          <cell r="CI407">
            <v>4.26402091623098</v>
          </cell>
          <cell r="CJ407">
            <v>3.78490333190782</v>
          </cell>
          <cell r="CK407">
            <v>4.08621459342747</v>
          </cell>
          <cell r="CL407">
            <v>4.18943062334169</v>
          </cell>
          <cell r="CM407">
            <v>4.93390242941542</v>
          </cell>
          <cell r="CN407">
            <v>4.93620277055606</v>
          </cell>
          <cell r="CO407">
            <v>5.16844545109041</v>
          </cell>
          <cell r="CP407">
            <v>4.87922742068849</v>
          </cell>
          <cell r="CQ407">
            <v>4.84019511602632</v>
          </cell>
          <cell r="CR407">
            <v>4.85783063890493</v>
          </cell>
          <cell r="CS407">
            <v>4.83318795912967</v>
          </cell>
          <cell r="CT407">
            <v>4.91589460755768</v>
          </cell>
          <cell r="CU407">
            <v>4.92061390871028</v>
          </cell>
          <cell r="CV407">
            <v>4.83381268630759</v>
          </cell>
          <cell r="CW407">
            <v>4.88182661575071</v>
          </cell>
          <cell r="CX407">
            <v>4.93693741940294</v>
          </cell>
          <cell r="CY407">
            <v>4.82583149859175</v>
          </cell>
          <cell r="CZ407">
            <v>4.93925793683353</v>
          </cell>
          <cell r="DA407">
            <v>4.8239431792186</v>
          </cell>
        </row>
        <row r="408">
          <cell r="A408">
            <v>6007.52173525175</v>
          </cell>
          <cell r="B408">
            <v>5636.61133986709</v>
          </cell>
          <cell r="C408">
            <v>3979.66974648292</v>
          </cell>
          <cell r="D408">
            <v>4772.80470943434</v>
          </cell>
          <cell r="E408">
            <v>5747.64503020137</v>
          </cell>
          <cell r="F408">
            <v>5225.87334295745</v>
          </cell>
          <cell r="G408">
            <v>5944.67497227698</v>
          </cell>
          <cell r="H408">
            <v>5431.51359166569</v>
          </cell>
          <cell r="I408">
            <v>5983.10102404864</v>
          </cell>
          <cell r="J408">
            <v>6889.51259191172</v>
          </cell>
          <cell r="K408">
            <v>6607.44452123533</v>
          </cell>
          <cell r="L408">
            <v>6828.42136514487</v>
          </cell>
          <cell r="M408">
            <v>6362.84650660694</v>
          </cell>
          <cell r="N408">
            <v>6915.72556399885</v>
          </cell>
          <cell r="O408">
            <v>7743.89933521118</v>
          </cell>
        </row>
        <row r="408">
          <cell r="Z408">
            <v>6880.15031242748</v>
          </cell>
          <cell r="AA408">
            <v>6455.36295665082</v>
          </cell>
          <cell r="AB408">
            <v>4900.79640341725</v>
          </cell>
          <cell r="AC408">
            <v>5877.50884979348</v>
          </cell>
          <cell r="AD408">
            <v>7077.98382441753</v>
          </cell>
          <cell r="AE408">
            <v>5225.87334295745</v>
          </cell>
          <cell r="AF408">
            <v>5944.67497227698</v>
          </cell>
          <cell r="AG408">
            <v>5431.51359166569</v>
          </cell>
          <cell r="AH408">
            <v>5983.10102404864</v>
          </cell>
          <cell r="AI408">
            <v>6889.51259191172</v>
          </cell>
          <cell r="AJ408">
            <v>6607.44452123533</v>
          </cell>
          <cell r="AK408">
            <v>6828.42136514487</v>
          </cell>
          <cell r="AL408">
            <v>6362.84650660694</v>
          </cell>
          <cell r="AM408">
            <v>6915.72556399885</v>
          </cell>
          <cell r="AN408">
            <v>7743.89933521118</v>
          </cell>
        </row>
        <row r="408"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8">
          <cell r="BX408">
            <v>3.97862348779675</v>
          </cell>
          <cell r="BY408">
            <v>3.5503078072349</v>
          </cell>
          <cell r="BZ408">
            <v>2.80616907238076</v>
          </cell>
          <cell r="CA408">
            <v>3.35741421274819</v>
          </cell>
          <cell r="CB408">
            <v>4.06013840657514</v>
          </cell>
          <cell r="CC408">
            <v>2.92496419396344</v>
          </cell>
          <cell r="CD408">
            <v>3.36014457023216</v>
          </cell>
          <cell r="CE408">
            <v>3.09396805409762</v>
          </cell>
          <cell r="CF408">
            <v>3.38016774626951</v>
          </cell>
          <cell r="CG408">
            <v>3.85501647830378</v>
          </cell>
          <cell r="CH408">
            <v>3.65877741204491</v>
          </cell>
          <cell r="CI408">
            <v>3.86962555763019</v>
          </cell>
          <cell r="CJ408">
            <v>3.53746324449731</v>
          </cell>
          <cell r="CK408">
            <v>3.94001874337975</v>
          </cell>
          <cell r="CL408">
            <v>4.34746818765948</v>
          </cell>
          <cell r="CM408">
            <v>4.737750868153</v>
          </cell>
          <cell r="CN408">
            <v>4.98151903127712</v>
          </cell>
          <cell r="CO408">
            <v>4.78475783714122</v>
          </cell>
          <cell r="CP408">
            <v>4.79618031963238</v>
          </cell>
          <cell r="CQ408">
            <v>4.77612696006861</v>
          </cell>
          <cell r="CR408">
            <v>4.89491845511495</v>
          </cell>
          <cell r="CS408">
            <v>4.84704762117989</v>
          </cell>
          <cell r="CT408">
            <v>4.80963568306415</v>
          </cell>
          <cell r="CU408">
            <v>4.84948050824525</v>
          </cell>
          <cell r="CV408">
            <v>4.89631550743641</v>
          </cell>
          <cell r="CW408">
            <v>4.94771495795757</v>
          </cell>
          <cell r="CX408">
            <v>4.83457726374434</v>
          </cell>
          <cell r="CY408">
            <v>4.92795401043439</v>
          </cell>
          <cell r="CZ408">
            <v>4.80890943929148</v>
          </cell>
          <cell r="DA408">
            <v>4.88011910528653</v>
          </cell>
        </row>
        <row r="409">
          <cell r="A409">
            <v>5640.34204400566</v>
          </cell>
          <cell r="B409">
            <v>5692.61611700724</v>
          </cell>
          <cell r="C409">
            <v>4613.06167194791</v>
          </cell>
          <cell r="D409">
            <v>5256.84197001608</v>
          </cell>
          <cell r="E409">
            <v>4974.53677963598</v>
          </cell>
          <cell r="F409">
            <v>6425.19516383405</v>
          </cell>
          <cell r="G409">
            <v>6199.92557333864</v>
          </cell>
          <cell r="H409">
            <v>6672.24781035934</v>
          </cell>
          <cell r="I409">
            <v>6789.01097099769</v>
          </cell>
          <cell r="J409">
            <v>7632.73271188029</v>
          </cell>
          <cell r="K409">
            <v>7660.9916439374</v>
          </cell>
          <cell r="L409">
            <v>6986.58811025922</v>
          </cell>
          <cell r="M409">
            <v>8010.09475129006</v>
          </cell>
          <cell r="N409">
            <v>7168.23000459857</v>
          </cell>
          <cell r="O409">
            <v>7499.15374028908</v>
          </cell>
        </row>
        <row r="409">
          <cell r="Z409">
            <v>6459.63556794975</v>
          </cell>
          <cell r="AA409">
            <v>6519.50276369925</v>
          </cell>
          <cell r="AB409">
            <v>5680.79199803051</v>
          </cell>
          <cell r="AC409">
            <v>6473.58043786315</v>
          </cell>
          <cell r="AD409">
            <v>6125.93343451482</v>
          </cell>
          <cell r="AE409">
            <v>6425.19516383405</v>
          </cell>
          <cell r="AF409">
            <v>6199.92557333864</v>
          </cell>
          <cell r="AG409">
            <v>6672.24781035934</v>
          </cell>
          <cell r="AH409">
            <v>6789.01097099769</v>
          </cell>
          <cell r="AI409">
            <v>7632.73271188029</v>
          </cell>
          <cell r="AJ409">
            <v>7660.9916439374</v>
          </cell>
          <cell r="AK409">
            <v>6986.58811025922</v>
          </cell>
          <cell r="AL409">
            <v>8010.09475129006</v>
          </cell>
          <cell r="AM409">
            <v>7168.23000459857</v>
          </cell>
          <cell r="AN409">
            <v>7499.15374028908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09">
          <cell r="BX409">
            <v>3.77834067890097</v>
          </cell>
          <cell r="BY409">
            <v>3.6985658291592</v>
          </cell>
          <cell r="BZ409">
            <v>3.18301428695077</v>
          </cell>
          <cell r="CA409">
            <v>3.7099042114467</v>
          </cell>
          <cell r="CB409">
            <v>3.46077970947671</v>
          </cell>
          <cell r="CC409">
            <v>3.68038756594793</v>
          </cell>
          <cell r="CD409">
            <v>3.43156267764885</v>
          </cell>
          <cell r="CE409">
            <v>3.77744543835395</v>
          </cell>
          <cell r="CF409">
            <v>3.81180140722187</v>
          </cell>
          <cell r="CG409">
            <v>4.20477473243782</v>
          </cell>
          <cell r="CH409">
            <v>4.27071968613669</v>
          </cell>
          <cell r="CI409">
            <v>3.97424573425375</v>
          </cell>
          <cell r="CJ409">
            <v>4.57992005913288</v>
          </cell>
          <cell r="CK409">
            <v>3.96549340575575</v>
          </cell>
          <cell r="CL409">
            <v>4.237213494978</v>
          </cell>
          <cell r="CM409">
            <v>4.68396928626374</v>
          </cell>
          <cell r="CN409">
            <v>4.8293452739371</v>
          </cell>
          <cell r="CO409">
            <v>4.88964619387366</v>
          </cell>
          <cell r="CP409">
            <v>4.78067243928846</v>
          </cell>
          <cell r="CQ409">
            <v>4.84959479700056</v>
          </cell>
          <cell r="CR409">
            <v>4.78299475423024</v>
          </cell>
          <cell r="CS409">
            <v>4.94995984536114</v>
          </cell>
          <cell r="CT409">
            <v>4.83928392497221</v>
          </cell>
          <cell r="CU409">
            <v>4.87959053225809</v>
          </cell>
          <cell r="CV409">
            <v>4.97329769168892</v>
          </cell>
          <cell r="CW409">
            <v>4.91463260178402</v>
          </cell>
          <cell r="CX409">
            <v>4.81634467728142</v>
          </cell>
          <cell r="CY409">
            <v>4.79166989569302</v>
          </cell>
          <cell r="CZ409">
            <v>4.95246979492224</v>
          </cell>
          <cell r="DA409">
            <v>4.84885331127979</v>
          </cell>
        </row>
        <row r="410">
          <cell r="A410">
            <v>5824.04887583739</v>
          </cell>
          <cell r="B410">
            <v>4850.2004039704</v>
          </cell>
          <cell r="C410">
            <v>4695.75174388234</v>
          </cell>
          <cell r="D410">
            <v>4900.36851590581</v>
          </cell>
          <cell r="E410">
            <v>4515.27524206607</v>
          </cell>
          <cell r="F410">
            <v>5861.28041531404</v>
          </cell>
          <cell r="G410">
            <v>7014.14947630966</v>
          </cell>
          <cell r="H410">
            <v>6069.63117557995</v>
          </cell>
          <cell r="I410">
            <v>7252.10023862925</v>
          </cell>
          <cell r="J410">
            <v>7226.88505701603</v>
          </cell>
          <cell r="K410">
            <v>6992.09867261909</v>
          </cell>
          <cell r="L410">
            <v>6911.61765710132</v>
          </cell>
          <cell r="M410">
            <v>6289.71801024551</v>
          </cell>
          <cell r="N410">
            <v>7253.5197779289</v>
          </cell>
          <cell r="O410">
            <v>7565.64273070831</v>
          </cell>
        </row>
        <row r="410">
          <cell r="Z410">
            <v>6670.02691934602</v>
          </cell>
          <cell r="AA410">
            <v>5554.72111384953</v>
          </cell>
          <cell r="AB410">
            <v>5782.62135396958</v>
          </cell>
          <cell r="AC410">
            <v>6034.59832801315</v>
          </cell>
          <cell r="AD410">
            <v>5560.37211035228</v>
          </cell>
          <cell r="AE410">
            <v>5861.28041531404</v>
          </cell>
          <cell r="AF410">
            <v>7014.14947630966</v>
          </cell>
          <cell r="AG410">
            <v>6069.63117557995</v>
          </cell>
          <cell r="AH410">
            <v>7252.10023862925</v>
          </cell>
          <cell r="AI410">
            <v>7226.88505701603</v>
          </cell>
          <cell r="AJ410">
            <v>6992.09867261909</v>
          </cell>
          <cell r="AK410">
            <v>6911.61765710132</v>
          </cell>
          <cell r="AL410">
            <v>6289.71801024551</v>
          </cell>
          <cell r="AM410">
            <v>7253.5197779289</v>
          </cell>
          <cell r="AN410">
            <v>7565.64273070831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0">
          <cell r="BX410">
            <v>3.71777938259961</v>
          </cell>
          <cell r="BY410">
            <v>3.1440506678235</v>
          </cell>
          <cell r="BZ410">
            <v>3.24206526682427</v>
          </cell>
          <cell r="CA410">
            <v>3.28803019842885</v>
          </cell>
          <cell r="CB410">
            <v>3.05443422035206</v>
          </cell>
          <cell r="CC410">
            <v>3.31702412318706</v>
          </cell>
          <cell r="CD410">
            <v>3.87737590394654</v>
          </cell>
          <cell r="CE410">
            <v>3.36734578420795</v>
          </cell>
          <cell r="CF410">
            <v>4.09572681310381</v>
          </cell>
          <cell r="CG410">
            <v>4.14970595194758</v>
          </cell>
          <cell r="CH410">
            <v>3.90756928745387</v>
          </cell>
          <cell r="CI410">
            <v>3.96920551045855</v>
          </cell>
          <cell r="CJ410">
            <v>3.63900856185462</v>
          </cell>
          <cell r="CK410">
            <v>4.13630916806943</v>
          </cell>
          <cell r="CL410">
            <v>4.24659504236273</v>
          </cell>
          <cell r="CM410">
            <v>4.9153121995084</v>
          </cell>
          <cell r="CN410">
            <v>4.84038446526746</v>
          </cell>
          <cell r="CO410">
            <v>4.88663766031221</v>
          </cell>
          <cell r="CP410">
            <v>5.02828292515251</v>
          </cell>
          <cell r="CQ410">
            <v>4.98746906750871</v>
          </cell>
          <cell r="CR410">
            <v>4.84117748660826</v>
          </cell>
          <cell r="CS410">
            <v>4.95614775465562</v>
          </cell>
          <cell r="CT410">
            <v>4.93834835330094</v>
          </cell>
          <cell r="CU410">
            <v>4.85109693192881</v>
          </cell>
          <cell r="CV410">
            <v>4.77134652840223</v>
          </cell>
          <cell r="CW410">
            <v>4.90239156628914</v>
          </cell>
          <cell r="CX410">
            <v>4.77071261155015</v>
          </cell>
          <cell r="CY410">
            <v>4.73538433470368</v>
          </cell>
          <cell r="CZ410">
            <v>4.80444186310858</v>
          </cell>
          <cell r="DA410">
            <v>4.88103718309289</v>
          </cell>
        </row>
        <row r="411">
          <cell r="A411">
            <v>4918.74784226517</v>
          </cell>
          <cell r="B411">
            <v>4987.90931266013</v>
          </cell>
          <cell r="C411">
            <v>4933.65801542971</v>
          </cell>
          <cell r="D411">
            <v>6086.59762575801</v>
          </cell>
          <cell r="E411">
            <v>6151.95240208662</v>
          </cell>
          <cell r="F411">
            <v>6344.84707380494</v>
          </cell>
          <cell r="G411">
            <v>5533.78023051413</v>
          </cell>
          <cell r="H411">
            <v>5438.52290674176</v>
          </cell>
          <cell r="I411">
            <v>6273.67275496962</v>
          </cell>
          <cell r="J411">
            <v>6051.09496036559</v>
          </cell>
          <cell r="K411">
            <v>6506.82621294026</v>
          </cell>
          <cell r="L411">
            <v>6657.11428345096</v>
          </cell>
          <cell r="M411">
            <v>7720.46142516899</v>
          </cell>
          <cell r="N411">
            <v>6878.25372171207</v>
          </cell>
          <cell r="O411">
            <v>7858.10330864109</v>
          </cell>
        </row>
        <row r="411">
          <cell r="Z411">
            <v>5633.22547884123</v>
          </cell>
          <cell r="AA411">
            <v>5712.43306777989</v>
          </cell>
          <cell r="AB411">
            <v>6075.59295066555</v>
          </cell>
          <cell r="AC411">
            <v>7495.38973170442</v>
          </cell>
          <cell r="AD411">
            <v>7575.87139806894</v>
          </cell>
          <cell r="AE411">
            <v>6344.84707380494</v>
          </cell>
          <cell r="AF411">
            <v>5533.78023051413</v>
          </cell>
          <cell r="AG411">
            <v>5438.52290674176</v>
          </cell>
          <cell r="AH411">
            <v>6273.67275496962</v>
          </cell>
          <cell r="AI411">
            <v>6051.09496036559</v>
          </cell>
          <cell r="AJ411">
            <v>6506.82621294026</v>
          </cell>
          <cell r="AK411">
            <v>6657.11428345096</v>
          </cell>
          <cell r="AL411">
            <v>7720.46142516899</v>
          </cell>
          <cell r="AM411">
            <v>6878.25372171207</v>
          </cell>
          <cell r="AN411">
            <v>7858.10330864109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1">
          <cell r="BX411">
            <v>3.21518653511466</v>
          </cell>
          <cell r="BY411">
            <v>3.2071942326661</v>
          </cell>
          <cell r="BZ411">
            <v>3.35202433019211</v>
          </cell>
          <cell r="CA411">
            <v>4.15605168072437</v>
          </cell>
          <cell r="CB411">
            <v>4.1414289244084</v>
          </cell>
          <cell r="CC411">
            <v>3.56105851108289</v>
          </cell>
          <cell r="CD411">
            <v>3.03952436999959</v>
          </cell>
          <cell r="CE411">
            <v>3.13445268601855</v>
          </cell>
          <cell r="CF411">
            <v>3.45513895524802</v>
          </cell>
          <cell r="CG411">
            <v>3.32876988791324</v>
          </cell>
          <cell r="CH411">
            <v>3.63884436077504</v>
          </cell>
          <cell r="CI411">
            <v>3.84304703095734</v>
          </cell>
          <cell r="CJ411">
            <v>4.3947522789702</v>
          </cell>
          <cell r="CK411">
            <v>3.85799076004</v>
          </cell>
          <cell r="CL411">
            <v>4.30990957678464</v>
          </cell>
          <cell r="CM411">
            <v>4.80018633258811</v>
          </cell>
          <cell r="CN411">
            <v>4.87981095630473</v>
          </cell>
          <cell r="CO411">
            <v>4.96579335325282</v>
          </cell>
          <cell r="CP411">
            <v>4.94106327615676</v>
          </cell>
          <cell r="CQ411">
            <v>5.01175136126932</v>
          </cell>
          <cell r="CR411">
            <v>4.88145381881767</v>
          </cell>
          <cell r="CS411">
            <v>4.98796518201235</v>
          </cell>
          <cell r="CT411">
            <v>4.75364098640231</v>
          </cell>
          <cell r="CU411">
            <v>4.97466086220823</v>
          </cell>
          <cell r="CV411">
            <v>4.98032093397683</v>
          </cell>
          <cell r="CW411">
            <v>4.89906117544038</v>
          </cell>
          <cell r="CX411">
            <v>4.74588760501983</v>
          </cell>
          <cell r="CY411">
            <v>4.81300145431826</v>
          </cell>
          <cell r="CZ411">
            <v>4.88454532851739</v>
          </cell>
          <cell r="DA411">
            <v>4.99524404795565</v>
          </cell>
        </row>
        <row r="412">
          <cell r="A412">
            <v>6581.82356943192</v>
          </cell>
          <cell r="B412">
            <v>4363.2025410836</v>
          </cell>
          <cell r="C412">
            <v>5505.6522331335</v>
          </cell>
          <cell r="D412">
            <v>5022.95109991317</v>
          </cell>
          <cell r="E412">
            <v>4048.61167257484</v>
          </cell>
          <cell r="F412">
            <v>6712.13798838375</v>
          </cell>
          <cell r="G412">
            <v>6441.82017918866</v>
          </cell>
          <cell r="H412">
            <v>7213.23577271522</v>
          </cell>
          <cell r="I412">
            <v>7036.57758781276</v>
          </cell>
          <cell r="J412">
            <v>5811.75397462636</v>
          </cell>
          <cell r="K412">
            <v>6273.65353118844</v>
          </cell>
          <cell r="L412">
            <v>5847.28517018122</v>
          </cell>
          <cell r="M412">
            <v>6614.75613516823</v>
          </cell>
          <cell r="N412">
            <v>7303.26417751951</v>
          </cell>
          <cell r="O412">
            <v>7363.30065205285</v>
          </cell>
        </row>
        <row r="412">
          <cell r="Z412">
            <v>7537.87293383332</v>
          </cell>
          <cell r="AA412">
            <v>4996.98388939124</v>
          </cell>
          <cell r="AB412">
            <v>6779.97984291348</v>
          </cell>
          <cell r="AC412">
            <v>6185.55363965824</v>
          </cell>
          <cell r="AD412">
            <v>4985.69549428642</v>
          </cell>
          <cell r="AE412">
            <v>6712.13798838375</v>
          </cell>
          <cell r="AF412">
            <v>6441.82017918866</v>
          </cell>
          <cell r="AG412">
            <v>7213.23577271522</v>
          </cell>
          <cell r="AH412">
            <v>7036.57758781276</v>
          </cell>
          <cell r="AI412">
            <v>5811.75397462636</v>
          </cell>
          <cell r="AJ412">
            <v>6273.65353118844</v>
          </cell>
          <cell r="AK412">
            <v>5847.28517018122</v>
          </cell>
          <cell r="AL412">
            <v>6614.75613516823</v>
          </cell>
          <cell r="AM412">
            <v>7303.26417751951</v>
          </cell>
          <cell r="AN412">
            <v>7363.30065205285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2">
          <cell r="BX412">
            <v>4.24151612130513</v>
          </cell>
          <cell r="BY412">
            <v>2.79786591824384</v>
          </cell>
          <cell r="BZ412">
            <v>3.68203337047012</v>
          </cell>
          <cell r="CA412">
            <v>3.55860496979285</v>
          </cell>
          <cell r="CB412">
            <v>2.84694233495138</v>
          </cell>
          <cell r="CC412">
            <v>3.70141432196577</v>
          </cell>
          <cell r="CD412">
            <v>3.65311154159326</v>
          </cell>
          <cell r="CE412">
            <v>4.0515192874224</v>
          </cell>
          <cell r="CF412">
            <v>3.93770811681761</v>
          </cell>
          <cell r="CG412">
            <v>3.39833106441106</v>
          </cell>
          <cell r="CH412">
            <v>3.62315755721259</v>
          </cell>
          <cell r="CI412">
            <v>3.43125222549702</v>
          </cell>
          <cell r="CJ412">
            <v>3.81789127848336</v>
          </cell>
          <cell r="CK412">
            <v>4.15559777022016</v>
          </cell>
          <cell r="CL412">
            <v>4.13534278888506</v>
          </cell>
          <cell r="CM412">
            <v>4.86894451828274</v>
          </cell>
          <cell r="CN412">
            <v>4.89314614077114</v>
          </cell>
          <cell r="CO412">
            <v>5.04484489191013</v>
          </cell>
          <cell r="CP412">
            <v>4.76218137283724</v>
          </cell>
          <cell r="CQ412">
            <v>4.79793339776481</v>
          </cell>
          <cell r="CR412">
            <v>4.9682141869734</v>
          </cell>
          <cell r="CS412">
            <v>4.83117534402981</v>
          </cell>
          <cell r="CT412">
            <v>4.87774792276351</v>
          </cell>
          <cell r="CU412">
            <v>4.89581609129304</v>
          </cell>
          <cell r="CV412">
            <v>4.68542155761765</v>
          </cell>
          <cell r="CW412">
            <v>4.74395374610566</v>
          </cell>
          <cell r="CX412">
            <v>4.6688375897633</v>
          </cell>
          <cell r="CY412">
            <v>4.74676155671076</v>
          </cell>
          <cell r="CZ412">
            <v>4.8149373588311</v>
          </cell>
          <cell r="DA412">
            <v>4.87829606246969</v>
          </cell>
        </row>
        <row r="413">
          <cell r="A413">
            <v>6739.69499476566</v>
          </cell>
          <cell r="B413">
            <v>5128.45426029045</v>
          </cell>
          <cell r="C413">
            <v>5854.59856002698</v>
          </cell>
          <cell r="D413">
            <v>4977.66394536982</v>
          </cell>
          <cell r="E413">
            <v>5368.81461966131</v>
          </cell>
          <cell r="F413">
            <v>6924.5586803787</v>
          </cell>
          <cell r="G413">
            <v>7550.53179959551</v>
          </cell>
          <cell r="H413">
            <v>6678.16034138476</v>
          </cell>
          <cell r="I413">
            <v>6299.10616048738</v>
          </cell>
          <cell r="J413">
            <v>6911.85013904832</v>
          </cell>
          <cell r="K413">
            <v>5777.27468982356</v>
          </cell>
          <cell r="L413">
            <v>6300.51269848882</v>
          </cell>
          <cell r="M413">
            <v>7388.38045199842</v>
          </cell>
          <cell r="N413">
            <v>6963.44022251117</v>
          </cell>
          <cell r="O413">
            <v>7580.20141164168</v>
          </cell>
        </row>
        <row r="413">
          <cell r="Z413">
            <v>7718.67613092533</v>
          </cell>
          <cell r="AA413">
            <v>5873.3930123232</v>
          </cell>
          <cell r="AB413">
            <v>7209.69261124974</v>
          </cell>
          <cell r="AC413">
            <v>6129.78440797684</v>
          </cell>
          <cell r="AD413">
            <v>6611.47006027402</v>
          </cell>
          <cell r="AE413">
            <v>6924.5586803787</v>
          </cell>
          <cell r="AF413">
            <v>7550.53179959551</v>
          </cell>
          <cell r="AG413">
            <v>6678.16034138476</v>
          </cell>
          <cell r="AH413">
            <v>6299.10616048738</v>
          </cell>
          <cell r="AI413">
            <v>6911.85013904832</v>
          </cell>
          <cell r="AJ413">
            <v>5777.27468982356</v>
          </cell>
          <cell r="AK413">
            <v>6300.51269848882</v>
          </cell>
          <cell r="AL413">
            <v>7388.38045199842</v>
          </cell>
          <cell r="AM413">
            <v>6963.44022251117</v>
          </cell>
          <cell r="AN413">
            <v>7580.20141164168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3">
          <cell r="BX413">
            <v>4.33107137809921</v>
          </cell>
          <cell r="BY413">
            <v>3.27981679930801</v>
          </cell>
          <cell r="BZ413">
            <v>4.03441487167394</v>
          </cell>
          <cell r="CA413">
            <v>3.44241877055621</v>
          </cell>
          <cell r="CB413">
            <v>3.78216702314397</v>
          </cell>
          <cell r="CC413">
            <v>3.80882748269699</v>
          </cell>
          <cell r="CD413">
            <v>4.31011571636561</v>
          </cell>
          <cell r="CE413">
            <v>3.82325180213309</v>
          </cell>
          <cell r="CF413">
            <v>3.6179304850989</v>
          </cell>
          <cell r="CG413">
            <v>3.80271984402659</v>
          </cell>
          <cell r="CH413">
            <v>3.22438562984678</v>
          </cell>
          <cell r="CI413">
            <v>3.59186511065198</v>
          </cell>
          <cell r="CJ413">
            <v>4.17049498277082</v>
          </cell>
          <cell r="CK413">
            <v>3.96279739288231</v>
          </cell>
          <cell r="CL413">
            <v>4.23122708403899</v>
          </cell>
          <cell r="CM413">
            <v>4.88263897008942</v>
          </cell>
          <cell r="CN413">
            <v>4.9062154045891</v>
          </cell>
          <cell r="CO413">
            <v>4.8960216350727</v>
          </cell>
          <cell r="CP413">
            <v>4.87852611905046</v>
          </cell>
          <cell r="CQ413">
            <v>4.78921647104662</v>
          </cell>
          <cell r="CR413">
            <v>4.98090126976288</v>
          </cell>
          <cell r="CS413">
            <v>4.79949724168561</v>
          </cell>
          <cell r="CT413">
            <v>4.78554137925626</v>
          </cell>
          <cell r="CU413">
            <v>4.77008200359436</v>
          </cell>
          <cell r="CV413">
            <v>4.97974515613242</v>
          </cell>
          <cell r="CW413">
            <v>4.90888859217661</v>
          </cell>
          <cell r="CX413">
            <v>4.8057702876441</v>
          </cell>
          <cell r="CY413">
            <v>4.85365365700659</v>
          </cell>
          <cell r="CZ413">
            <v>4.81425531673792</v>
          </cell>
          <cell r="DA413">
            <v>4.90819204167223</v>
          </cell>
        </row>
        <row r="414">
          <cell r="A414">
            <v>6849.59801792101</v>
          </cell>
          <cell r="B414">
            <v>7670.81188560375</v>
          </cell>
          <cell r="C414">
            <v>5607.64180355474</v>
          </cell>
          <cell r="D414">
            <v>4503.86152331418</v>
          </cell>
          <cell r="E414">
            <v>5126.4691959067</v>
          </cell>
          <cell r="F414">
            <v>5980.61501494788</v>
          </cell>
          <cell r="G414">
            <v>6227.61711718262</v>
          </cell>
          <cell r="H414">
            <v>6915.02048094028</v>
          </cell>
          <cell r="I414">
            <v>7402.6628787124</v>
          </cell>
          <cell r="J414">
            <v>6997.57188266398</v>
          </cell>
          <cell r="K414">
            <v>7031.09426329933</v>
          </cell>
          <cell r="L414">
            <v>6377.58937716675</v>
          </cell>
          <cell r="M414">
            <v>6544.43751860864</v>
          </cell>
          <cell r="N414">
            <v>6664.2636013862</v>
          </cell>
          <cell r="O414">
            <v>7756.66624611297</v>
          </cell>
        </row>
        <row r="414">
          <cell r="Z414">
            <v>7844.54322761215</v>
          </cell>
          <cell r="AA414">
            <v>8785.043336859</v>
          </cell>
          <cell r="AB414">
            <v>6905.57572190525</v>
          </cell>
          <cell r="AC414">
            <v>5546.31659434914</v>
          </cell>
          <cell r="AD414">
            <v>6313.03183379282</v>
          </cell>
          <cell r="AE414">
            <v>5980.61501494788</v>
          </cell>
          <cell r="AF414">
            <v>6227.61711718262</v>
          </cell>
          <cell r="AG414">
            <v>6915.02048094028</v>
          </cell>
          <cell r="AH414">
            <v>7402.6628787124</v>
          </cell>
          <cell r="AI414">
            <v>6997.57188266398</v>
          </cell>
          <cell r="AJ414">
            <v>7031.09426329933</v>
          </cell>
          <cell r="AK414">
            <v>6377.58937716675</v>
          </cell>
          <cell r="AL414">
            <v>6544.43751860864</v>
          </cell>
          <cell r="AM414">
            <v>6664.2636013862</v>
          </cell>
          <cell r="AN414">
            <v>7756.66624611297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4">
          <cell r="BX414">
            <v>4.33282405341021</v>
          </cell>
          <cell r="BY414">
            <v>5.01324047865989</v>
          </cell>
          <cell r="BZ414">
            <v>3.82302840082589</v>
          </cell>
          <cell r="CA414">
            <v>3.14866654528092</v>
          </cell>
          <cell r="CB414">
            <v>3.57885294085936</v>
          </cell>
          <cell r="CC414">
            <v>3.45269647376218</v>
          </cell>
          <cell r="CD414">
            <v>3.55726099112195</v>
          </cell>
          <cell r="CE414">
            <v>3.96479576325445</v>
          </cell>
          <cell r="CF414">
            <v>3.99931771283687</v>
          </cell>
          <cell r="CG414">
            <v>3.98994115724121</v>
          </cell>
          <cell r="CH414">
            <v>4.01825147274647</v>
          </cell>
          <cell r="CI414">
            <v>3.49016097511316</v>
          </cell>
          <cell r="CJ414">
            <v>3.66432515057379</v>
          </cell>
          <cell r="CK414">
            <v>3.78253426034317</v>
          </cell>
          <cell r="CL414">
            <v>4.31771199782227</v>
          </cell>
          <cell r="CM414">
            <v>4.96025201780728</v>
          </cell>
          <cell r="CN414">
            <v>4.8010088453286</v>
          </cell>
          <cell r="CO414">
            <v>4.94879544587722</v>
          </cell>
          <cell r="CP414">
            <v>4.82597560306849</v>
          </cell>
          <cell r="CQ414">
            <v>4.83282714116677</v>
          </cell>
          <cell r="CR414">
            <v>4.74563771846461</v>
          </cell>
          <cell r="CS414">
            <v>4.79637697295542</v>
          </cell>
          <cell r="CT414">
            <v>4.77837011611066</v>
          </cell>
          <cell r="CU414">
            <v>5.07118204081606</v>
          </cell>
          <cell r="CV414">
            <v>4.80494048909072</v>
          </cell>
          <cell r="CW414">
            <v>4.79394385465834</v>
          </cell>
          <cell r="CX414">
            <v>5.00631567806396</v>
          </cell>
          <cell r="CY414">
            <v>4.89311539441297</v>
          </cell>
          <cell r="CZ414">
            <v>4.82699036822406</v>
          </cell>
          <cell r="DA414">
            <v>4.92185222428638</v>
          </cell>
        </row>
        <row r="415">
          <cell r="A415">
            <v>5744.90632835495</v>
          </cell>
          <cell r="B415">
            <v>4669.03681028201</v>
          </cell>
          <cell r="C415">
            <v>4966.27862924844</v>
          </cell>
          <cell r="D415">
            <v>4939.86840881957</v>
          </cell>
          <cell r="E415">
            <v>4457.38705477569</v>
          </cell>
          <cell r="F415">
            <v>5956.48947516198</v>
          </cell>
          <cell r="G415">
            <v>7246.73312622599</v>
          </cell>
          <cell r="H415">
            <v>6824.33436042244</v>
          </cell>
          <cell r="I415">
            <v>6410.75378131849</v>
          </cell>
          <cell r="J415">
            <v>6481.70073589236</v>
          </cell>
          <cell r="K415">
            <v>6261.91092305436</v>
          </cell>
          <cell r="L415">
            <v>7111.59962391093</v>
          </cell>
          <cell r="M415">
            <v>7943.99206218337</v>
          </cell>
          <cell r="N415">
            <v>7909.79076100232</v>
          </cell>
          <cell r="O415">
            <v>7911.04892325843</v>
          </cell>
        </row>
        <row r="415">
          <cell r="Z415">
            <v>6579.38844198648</v>
          </cell>
          <cell r="AA415">
            <v>5347.24242119633</v>
          </cell>
          <cell r="AB415">
            <v>6115.76386862209</v>
          </cell>
          <cell r="AC415">
            <v>6083.24078968932</v>
          </cell>
          <cell r="AD415">
            <v>5489.08523527332</v>
          </cell>
          <cell r="AE415">
            <v>5956.48947516198</v>
          </cell>
          <cell r="AF415">
            <v>7246.73312622599</v>
          </cell>
          <cell r="AG415">
            <v>6824.33436042244</v>
          </cell>
          <cell r="AH415">
            <v>6410.75378131849</v>
          </cell>
          <cell r="AI415">
            <v>6481.70073589236</v>
          </cell>
          <cell r="AJ415">
            <v>6261.91092305436</v>
          </cell>
          <cell r="AK415">
            <v>7111.59962391093</v>
          </cell>
          <cell r="AL415">
            <v>7943.99206218337</v>
          </cell>
          <cell r="AM415">
            <v>7909.79076100232</v>
          </cell>
          <cell r="AN415">
            <v>7911.04892325843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5">
          <cell r="BX415">
            <v>3.73653924421966</v>
          </cell>
          <cell r="BY415">
            <v>2.96585063342277</v>
          </cell>
          <cell r="BZ415">
            <v>3.34570994470298</v>
          </cell>
          <cell r="CA415">
            <v>3.42860928453506</v>
          </cell>
          <cell r="CB415">
            <v>3.10421324693037</v>
          </cell>
          <cell r="CC415">
            <v>3.30755105073673</v>
          </cell>
          <cell r="CD415">
            <v>4.05905114725551</v>
          </cell>
          <cell r="CE415">
            <v>3.98626917935394</v>
          </cell>
          <cell r="CF415">
            <v>3.62364806780966</v>
          </cell>
          <cell r="CG415">
            <v>3.61497298818537</v>
          </cell>
          <cell r="CH415">
            <v>3.50390328616073</v>
          </cell>
          <cell r="CI415">
            <v>3.99520112997673</v>
          </cell>
          <cell r="CJ415">
            <v>4.41006773405586</v>
          </cell>
          <cell r="CK415">
            <v>4.44161592704046</v>
          </cell>
          <cell r="CL415">
            <v>4.57906259838673</v>
          </cell>
          <cell r="CM415">
            <v>4.82417568255236</v>
          </cell>
          <cell r="CN415">
            <v>4.93955395833518</v>
          </cell>
          <cell r="CO415">
            <v>5.00806038933754</v>
          </cell>
          <cell r="CP415">
            <v>4.86098348902318</v>
          </cell>
          <cell r="CQ415">
            <v>4.84457364536775</v>
          </cell>
          <cell r="CR415">
            <v>4.93390698939754</v>
          </cell>
          <cell r="CS415">
            <v>4.89130652441948</v>
          </cell>
          <cell r="CT415">
            <v>4.69030204075205</v>
          </cell>
          <cell r="CU415">
            <v>4.84696876220935</v>
          </cell>
          <cell r="CV415">
            <v>4.91236982017905</v>
          </cell>
          <cell r="CW415">
            <v>4.89623112741025</v>
          </cell>
          <cell r="CX415">
            <v>4.87680944017225</v>
          </cell>
          <cell r="CY415">
            <v>4.93515363633309</v>
          </cell>
          <cell r="CZ415">
            <v>4.87900349223218</v>
          </cell>
          <cell r="DA415">
            <v>4.7333064734036</v>
          </cell>
        </row>
        <row r="416">
          <cell r="A416">
            <v>6451.20002635797</v>
          </cell>
          <cell r="B416">
            <v>6502.81448972909</v>
          </cell>
          <cell r="C416">
            <v>4740.26621894378</v>
          </cell>
          <cell r="D416">
            <v>4889.77738664503</v>
          </cell>
          <cell r="E416">
            <v>5886.96502066873</v>
          </cell>
          <cell r="F416">
            <v>6569.28593168624</v>
          </cell>
          <cell r="G416">
            <v>6478.19674787067</v>
          </cell>
          <cell r="H416">
            <v>5609.64831607193</v>
          </cell>
          <cell r="I416">
            <v>6987.3286120218</v>
          </cell>
          <cell r="J416">
            <v>7057.74966841161</v>
          </cell>
          <cell r="K416">
            <v>6914.18139293174</v>
          </cell>
          <cell r="L416">
            <v>7742.12077426236</v>
          </cell>
          <cell r="M416">
            <v>6922.70259146047</v>
          </cell>
          <cell r="N416">
            <v>7610.45343609757</v>
          </cell>
          <cell r="O416">
            <v>7357.00639982703</v>
          </cell>
        </row>
        <row r="416">
          <cell r="Z416">
            <v>7388.27553738663</v>
          </cell>
          <cell r="AA416">
            <v>7447.38731124917</v>
          </cell>
          <cell r="AB416">
            <v>5837.43906327169</v>
          </cell>
          <cell r="AC416">
            <v>6021.55579647263</v>
          </cell>
          <cell r="AD416">
            <v>7249.55055022687</v>
          </cell>
          <cell r="AE416">
            <v>6569.28593168624</v>
          </cell>
          <cell r="AF416">
            <v>6478.19674787067</v>
          </cell>
          <cell r="AG416">
            <v>5609.64831607193</v>
          </cell>
          <cell r="AH416">
            <v>6987.3286120218</v>
          </cell>
          <cell r="AI416">
            <v>7057.74966841161</v>
          </cell>
          <cell r="AJ416">
            <v>6914.18139293174</v>
          </cell>
          <cell r="AK416">
            <v>7742.12077426236</v>
          </cell>
          <cell r="AL416">
            <v>6922.70259146047</v>
          </cell>
          <cell r="AM416">
            <v>7610.45343609757</v>
          </cell>
          <cell r="AN416">
            <v>7357.00639982703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6">
          <cell r="BX416">
            <v>4.11509443513149</v>
          </cell>
          <cell r="BY416">
            <v>3.99104495506166</v>
          </cell>
          <cell r="BZ416">
            <v>3.37788888196577</v>
          </cell>
          <cell r="CA416">
            <v>3.48979817035608</v>
          </cell>
          <cell r="CB416">
            <v>4.00482821604849</v>
          </cell>
          <cell r="CC416">
            <v>3.72286720099131</v>
          </cell>
          <cell r="CD416">
            <v>3.55937598291661</v>
          </cell>
          <cell r="CE416">
            <v>3.25648471448136</v>
          </cell>
          <cell r="CF416">
            <v>3.91230655837605</v>
          </cell>
          <cell r="CG416">
            <v>3.92629931068409</v>
          </cell>
          <cell r="CH416">
            <v>3.927962393291</v>
          </cell>
          <cell r="CI416">
            <v>4.45788262590604</v>
          </cell>
          <cell r="CJ416">
            <v>3.93970507450853</v>
          </cell>
          <cell r="CK416">
            <v>4.42268217247141</v>
          </cell>
          <cell r="CL416">
            <v>4.22485263975438</v>
          </cell>
          <cell r="CM416">
            <v>4.9189274040837</v>
          </cell>
          <cell r="CN416">
            <v>5.11239564637333</v>
          </cell>
          <cell r="CO416">
            <v>4.73460918752418</v>
          </cell>
          <cell r="CP416">
            <v>4.72732586117942</v>
          </cell>
          <cell r="CQ416">
            <v>4.95945924716492</v>
          </cell>
          <cell r="CR416">
            <v>4.83445760398411</v>
          </cell>
          <cell r="CS416">
            <v>4.98640332629265</v>
          </cell>
          <cell r="CT416">
            <v>4.71947539865397</v>
          </cell>
          <cell r="CU416">
            <v>4.89311503960463</v>
          </cell>
          <cell r="CV416">
            <v>4.92481569318582</v>
          </cell>
          <cell r="CW416">
            <v>4.82259268895133</v>
          </cell>
          <cell r="CX416">
            <v>4.75815349404552</v>
          </cell>
          <cell r="CY416">
            <v>4.81414423441855</v>
          </cell>
          <cell r="CZ416">
            <v>4.71445981105173</v>
          </cell>
          <cell r="DA416">
            <v>4.77086034378377</v>
          </cell>
        </row>
        <row r="417">
          <cell r="A417">
            <v>6585.36894926004</v>
          </cell>
          <cell r="B417">
            <v>5555.62608003451</v>
          </cell>
          <cell r="C417">
            <v>4772.85903115843</v>
          </cell>
          <cell r="D417">
            <v>5068.39622781164</v>
          </cell>
          <cell r="E417">
            <v>5028.1889584757</v>
          </cell>
          <cell r="F417">
            <v>6342.9884028056</v>
          </cell>
          <cell r="G417">
            <v>6322.49797759077</v>
          </cell>
          <cell r="H417">
            <v>6655.16892980565</v>
          </cell>
          <cell r="I417">
            <v>6019.52062856876</v>
          </cell>
          <cell r="J417">
            <v>5844.60685432525</v>
          </cell>
          <cell r="K417">
            <v>6313.33017346974</v>
          </cell>
          <cell r="L417">
            <v>6645.04040421998</v>
          </cell>
          <cell r="M417">
            <v>7157.61325515028</v>
          </cell>
          <cell r="N417">
            <v>8314.17845125005</v>
          </cell>
          <cell r="O417">
            <v>6895.02130585669</v>
          </cell>
        </row>
        <row r="417">
          <cell r="Z417">
            <v>7541.93330135376</v>
          </cell>
          <cell r="AA417">
            <v>6362.614101916</v>
          </cell>
          <cell r="AB417">
            <v>5877.57574471869</v>
          </cell>
          <cell r="AC417">
            <v>6241.51740890177</v>
          </cell>
          <cell r="AD417">
            <v>6192.00384282586</v>
          </cell>
          <cell r="AE417">
            <v>6342.9884028056</v>
          </cell>
          <cell r="AF417">
            <v>6322.49797759077</v>
          </cell>
          <cell r="AG417">
            <v>6655.16892980565</v>
          </cell>
          <cell r="AH417">
            <v>6019.52062856876</v>
          </cell>
          <cell r="AI417">
            <v>5844.60685432525</v>
          </cell>
          <cell r="AJ417">
            <v>6313.33017346974</v>
          </cell>
          <cell r="AK417">
            <v>6645.04040421998</v>
          </cell>
          <cell r="AL417">
            <v>7157.61325515028</v>
          </cell>
          <cell r="AM417">
            <v>8314.17845125005</v>
          </cell>
          <cell r="AN417">
            <v>6895.02130585669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7">
          <cell r="BX417">
            <v>4.3182857399349</v>
          </cell>
          <cell r="BY417">
            <v>3.71350030848914</v>
          </cell>
          <cell r="BZ417">
            <v>3.2836502811735</v>
          </cell>
          <cell r="CA417">
            <v>3.57660634246072</v>
          </cell>
          <cell r="CB417">
            <v>3.47894192852217</v>
          </cell>
          <cell r="CC417">
            <v>3.54505436227945</v>
          </cell>
          <cell r="CD417">
            <v>3.52983188904005</v>
          </cell>
          <cell r="CE417">
            <v>3.79612746598156</v>
          </cell>
          <cell r="CF417">
            <v>3.36008065280388</v>
          </cell>
          <cell r="CG417">
            <v>3.33894111736258</v>
          </cell>
          <cell r="CH417">
            <v>3.59241520655472</v>
          </cell>
          <cell r="CI417">
            <v>3.768733738502</v>
          </cell>
          <cell r="CJ417">
            <v>4.00446468517652</v>
          </cell>
          <cell r="CK417">
            <v>4.61040852944412</v>
          </cell>
          <cell r="CL417">
            <v>3.92294189731391</v>
          </cell>
          <cell r="CM417">
            <v>4.78496148865882</v>
          </cell>
          <cell r="CN417">
            <v>4.69417477021736</v>
          </cell>
          <cell r="CO417">
            <v>4.90397754539495</v>
          </cell>
          <cell r="CP417">
            <v>4.78108185757351</v>
          </cell>
          <cell r="CQ417">
            <v>4.8763084979519</v>
          </cell>
          <cell r="CR417">
            <v>4.90205470572009</v>
          </cell>
          <cell r="CS417">
            <v>4.90729100191871</v>
          </cell>
          <cell r="CT417">
            <v>4.80314206967745</v>
          </cell>
          <cell r="CU417">
            <v>4.90816710747186</v>
          </cell>
          <cell r="CV417">
            <v>4.79571844961065</v>
          </cell>
          <cell r="CW417">
            <v>4.8148095365613</v>
          </cell>
          <cell r="CX417">
            <v>4.83069152977208</v>
          </cell>
          <cell r="CY417">
            <v>4.89700893149828</v>
          </cell>
          <cell r="CZ417">
            <v>4.94068387949595</v>
          </cell>
          <cell r="DA417">
            <v>4.81538341010066</v>
          </cell>
        </row>
        <row r="418">
          <cell r="A418">
            <v>6090.31462606796</v>
          </cell>
          <cell r="B418">
            <v>5352.30215353987</v>
          </cell>
          <cell r="C418">
            <v>5221.8147995647</v>
          </cell>
          <cell r="D418">
            <v>5065.18700446124</v>
          </cell>
          <cell r="E418">
            <v>5697.31409942957</v>
          </cell>
          <cell r="F418">
            <v>5891.73313367807</v>
          </cell>
          <cell r="G418">
            <v>6118.28925732279</v>
          </cell>
          <cell r="H418">
            <v>6476.79863169204</v>
          </cell>
          <cell r="I418">
            <v>6988.96169454906</v>
          </cell>
          <cell r="J418">
            <v>7493.68668349427</v>
          </cell>
          <cell r="K418">
            <v>6556.30241992057</v>
          </cell>
          <cell r="L418">
            <v>6725.72364803041</v>
          </cell>
          <cell r="M418">
            <v>7269.69969479165</v>
          </cell>
          <cell r="N418">
            <v>6737.81000746932</v>
          </cell>
          <cell r="O418">
            <v>6822.92748124279</v>
          </cell>
        </row>
        <row r="418">
          <cell r="Z418">
            <v>6974.96936739208</v>
          </cell>
          <cell r="AA418">
            <v>6129.75615515446</v>
          </cell>
          <cell r="AB418">
            <v>6430.44594633362</v>
          </cell>
          <cell r="AC418">
            <v>6237.56538492608</v>
          </cell>
          <cell r="AD418">
            <v>7016.00339382399</v>
          </cell>
          <cell r="AE418">
            <v>5891.73313367807</v>
          </cell>
          <cell r="AF418">
            <v>6118.28925732279</v>
          </cell>
          <cell r="AG418">
            <v>6476.79863169204</v>
          </cell>
          <cell r="AH418">
            <v>6988.96169454906</v>
          </cell>
          <cell r="AI418">
            <v>7493.68668349427</v>
          </cell>
          <cell r="AJ418">
            <v>6556.30241992057</v>
          </cell>
          <cell r="AK418">
            <v>6725.72364803041</v>
          </cell>
          <cell r="AL418">
            <v>7269.69969479165</v>
          </cell>
          <cell r="AM418">
            <v>6737.81000746932</v>
          </cell>
          <cell r="AN418">
            <v>6822.92748124279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8">
          <cell r="BX418">
            <v>3.86814343345571</v>
          </cell>
          <cell r="BY418">
            <v>3.58635276129479</v>
          </cell>
          <cell r="BZ418">
            <v>3.54898986541608</v>
          </cell>
          <cell r="CA418">
            <v>3.52106106991584</v>
          </cell>
          <cell r="CB418">
            <v>4.08206846862342</v>
          </cell>
          <cell r="CC418">
            <v>3.22459339242597</v>
          </cell>
          <cell r="CD418">
            <v>3.52181475713639</v>
          </cell>
          <cell r="CE418">
            <v>3.69684467953425</v>
          </cell>
          <cell r="CF418">
            <v>3.94477388902032</v>
          </cell>
          <cell r="CG418">
            <v>4.16107351719522</v>
          </cell>
          <cell r="CH418">
            <v>3.7190983647134</v>
          </cell>
          <cell r="CI418">
            <v>3.71701346834378</v>
          </cell>
          <cell r="CJ418">
            <v>4.10008130292634</v>
          </cell>
          <cell r="CK418">
            <v>3.84963558440281</v>
          </cell>
          <cell r="CL418">
            <v>3.81023936385613</v>
          </cell>
          <cell r="CM418">
            <v>4.94022660867844</v>
          </cell>
          <cell r="CN418">
            <v>4.68271070852833</v>
          </cell>
          <cell r="CO418">
            <v>4.96413368170494</v>
          </cell>
          <cell r="CP418">
            <v>4.85342909235104</v>
          </cell>
          <cell r="CQ418">
            <v>4.70886935241663</v>
          </cell>
          <cell r="CR418">
            <v>5.0058201603746</v>
          </cell>
          <cell r="CS418">
            <v>4.75960193177847</v>
          </cell>
          <cell r="CT418">
            <v>4.79994571686826</v>
          </cell>
          <cell r="CU418">
            <v>4.85397662774378</v>
          </cell>
          <cell r="CV418">
            <v>4.93397878290028</v>
          </cell>
          <cell r="CW418">
            <v>4.82979222968958</v>
          </cell>
          <cell r="CX418">
            <v>4.95737782187824</v>
          </cell>
          <cell r="CY418">
            <v>4.85770500476839</v>
          </cell>
          <cell r="CZ418">
            <v>4.79519503609978</v>
          </cell>
          <cell r="DA418">
            <v>4.90597839619367</v>
          </cell>
        </row>
        <row r="419">
          <cell r="A419">
            <v>6569.84109670214</v>
          </cell>
          <cell r="B419">
            <v>5713.34195604568</v>
          </cell>
          <cell r="C419">
            <v>4197.17191185955</v>
          </cell>
          <cell r="D419">
            <v>4095.48406666507</v>
          </cell>
          <cell r="E419">
            <v>4131.74103195195</v>
          </cell>
          <cell r="F419">
            <v>6334.48617859861</v>
          </cell>
          <cell r="G419">
            <v>6471.04889152021</v>
          </cell>
          <cell r="H419">
            <v>6862.20735857355</v>
          </cell>
          <cell r="I419">
            <v>7657.36547032626</v>
          </cell>
          <cell r="J419">
            <v>5302.81464101496</v>
          </cell>
          <cell r="K419">
            <v>6792.03197247939</v>
          </cell>
          <cell r="L419">
            <v>7351.14033093522</v>
          </cell>
          <cell r="M419">
            <v>7921.07675501573</v>
          </cell>
          <cell r="N419">
            <v>7267.00065991317</v>
          </cell>
          <cell r="O419">
            <v>7587.87993457945</v>
          </cell>
        </row>
        <row r="419">
          <cell r="Z419">
            <v>7524.14993504471</v>
          </cell>
          <cell r="AA419">
            <v>6543.23915521305</v>
          </cell>
          <cell r="AB419">
            <v>5168.64119902002</v>
          </cell>
          <cell r="AC419">
            <v>5043.41688199201</v>
          </cell>
          <cell r="AD419">
            <v>5088.06581428942</v>
          </cell>
          <cell r="AE419">
            <v>6334.48617859861</v>
          </cell>
          <cell r="AF419">
            <v>6471.04889152021</v>
          </cell>
          <cell r="AG419">
            <v>6862.20735857355</v>
          </cell>
          <cell r="AH419">
            <v>7657.36547032626</v>
          </cell>
          <cell r="AI419">
            <v>5302.81464101496</v>
          </cell>
          <cell r="AJ419">
            <v>6792.03197247939</v>
          </cell>
          <cell r="AK419">
            <v>7351.14033093522</v>
          </cell>
          <cell r="AL419">
            <v>7921.07675501573</v>
          </cell>
          <cell r="AM419">
            <v>7267.00065991317</v>
          </cell>
          <cell r="AN419">
            <v>7587.87993457945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19">
          <cell r="BX419">
            <v>4.19660921809417</v>
          </cell>
          <cell r="BY419">
            <v>3.73108507062338</v>
          </cell>
          <cell r="BZ419">
            <v>2.96111872026468</v>
          </cell>
          <cell r="CA419">
            <v>2.8189123586464</v>
          </cell>
          <cell r="CB419">
            <v>2.87340228565037</v>
          </cell>
          <cell r="CC419">
            <v>3.66132927221167</v>
          </cell>
          <cell r="CD419">
            <v>3.60454674644218</v>
          </cell>
          <cell r="CE419">
            <v>3.83683581825502</v>
          </cell>
          <cell r="CF419">
            <v>4.31452506192291</v>
          </cell>
          <cell r="CG419">
            <v>2.93548262699442</v>
          </cell>
          <cell r="CH419">
            <v>3.81195136549117</v>
          </cell>
          <cell r="CI419">
            <v>4.16526471238893</v>
          </cell>
          <cell r="CJ419">
            <v>4.64135256704077</v>
          </cell>
          <cell r="CK419">
            <v>4.04671698647784</v>
          </cell>
          <cell r="CL419">
            <v>4.19772867071404</v>
          </cell>
          <cell r="CM419">
            <v>4.91208695872879</v>
          </cell>
          <cell r="CN419">
            <v>4.80468343061042</v>
          </cell>
          <cell r="CO419">
            <v>4.78219962013789</v>
          </cell>
          <cell r="CP419">
            <v>4.90174178570179</v>
          </cell>
          <cell r="CQ419">
            <v>4.85135910489603</v>
          </cell>
          <cell r="CR419">
            <v>4.74001526861075</v>
          </cell>
          <cell r="CS419">
            <v>4.91848277183732</v>
          </cell>
          <cell r="CT419">
            <v>4.90001892085948</v>
          </cell>
          <cell r="CU419">
            <v>4.86243171131236</v>
          </cell>
          <cell r="CV419">
            <v>4.94918932813686</v>
          </cell>
          <cell r="CW419">
            <v>4.88156982861151</v>
          </cell>
          <cell r="CX419">
            <v>4.83525343198701</v>
          </cell>
          <cell r="CY419">
            <v>4.67570171351246</v>
          </cell>
          <cell r="CZ419">
            <v>4.91993655983489</v>
          </cell>
          <cell r="DA419">
            <v>4.95237157526825</v>
          </cell>
        </row>
        <row r="420">
          <cell r="A420">
            <v>5357.07486280786</v>
          </cell>
          <cell r="B420">
            <v>4144.90595417523</v>
          </cell>
          <cell r="C420">
            <v>4298.05739538641</v>
          </cell>
          <cell r="D420">
            <v>4878.39559890132</v>
          </cell>
          <cell r="E420">
            <v>5290.08037104084</v>
          </cell>
          <cell r="F420">
            <v>4987.05878030592</v>
          </cell>
          <cell r="G420">
            <v>6246.89914856491</v>
          </cell>
          <cell r="H420">
            <v>5585.763517527</v>
          </cell>
          <cell r="I420">
            <v>6588.65427442099</v>
          </cell>
          <cell r="J420">
            <v>6842.14218610769</v>
          </cell>
          <cell r="K420">
            <v>7223.25203787541</v>
          </cell>
          <cell r="L420">
            <v>6202.12018097098</v>
          </cell>
          <cell r="M420">
            <v>6608.86219769524</v>
          </cell>
          <cell r="N420">
            <v>7089.3141231467</v>
          </cell>
          <cell r="O420">
            <v>7332.4635931729</v>
          </cell>
        </row>
        <row r="420">
          <cell r="Z420">
            <v>6135.22212907988</v>
          </cell>
          <cell r="AA420">
            <v>4746.9784134549</v>
          </cell>
          <cell r="AB420">
            <v>5292.87744130178</v>
          </cell>
          <cell r="AC420">
            <v>6007.53960216701</v>
          </cell>
          <cell r="AD420">
            <v>6514.51213485672</v>
          </cell>
          <cell r="AE420">
            <v>4987.05878030592</v>
          </cell>
          <cell r="AF420">
            <v>6246.89914856491</v>
          </cell>
          <cell r="AG420">
            <v>5585.763517527</v>
          </cell>
          <cell r="AH420">
            <v>6588.65427442099</v>
          </cell>
          <cell r="AI420">
            <v>6842.14218610769</v>
          </cell>
          <cell r="AJ420">
            <v>7223.25203787541</v>
          </cell>
          <cell r="AK420">
            <v>6202.12018097098</v>
          </cell>
          <cell r="AL420">
            <v>6608.86219769524</v>
          </cell>
          <cell r="AM420">
            <v>7089.3141231467</v>
          </cell>
          <cell r="AN420">
            <v>7332.4635931729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0">
          <cell r="BX420">
            <v>3.53768957745164</v>
          </cell>
          <cell r="BY420">
            <v>2.78234524744321</v>
          </cell>
          <cell r="BZ420">
            <v>3.00697931851117</v>
          </cell>
          <cell r="CA420">
            <v>3.29679743881495</v>
          </cell>
          <cell r="CB420">
            <v>3.64185114992116</v>
          </cell>
          <cell r="CC420">
            <v>2.79957268821306</v>
          </cell>
          <cell r="CD420">
            <v>3.46561613455133</v>
          </cell>
          <cell r="CE420">
            <v>3.12431086978683</v>
          </cell>
          <cell r="CF420">
            <v>3.73981767350159</v>
          </cell>
          <cell r="CG420">
            <v>3.87946033127619</v>
          </cell>
          <cell r="CH420">
            <v>3.99331673681637</v>
          </cell>
          <cell r="CI420">
            <v>3.50097486228502</v>
          </cell>
          <cell r="CJ420">
            <v>3.70605418340015</v>
          </cell>
          <cell r="CK420">
            <v>3.9606391904332</v>
          </cell>
          <cell r="CL420">
            <v>4.11155553711052</v>
          </cell>
          <cell r="CM420">
            <v>4.7513574560185</v>
          </cell>
          <cell r="CN420">
            <v>4.67426546823636</v>
          </cell>
          <cell r="CO420">
            <v>4.8224588697664</v>
          </cell>
          <cell r="CP420">
            <v>4.9924245920893</v>
          </cell>
          <cell r="CQ420">
            <v>4.9007984447823</v>
          </cell>
          <cell r="CR420">
            <v>4.8804500765741</v>
          </cell>
          <cell r="CS420">
            <v>4.93845582527703</v>
          </cell>
          <cell r="CT420">
            <v>4.89818789796002</v>
          </cell>
          <cell r="CU420">
            <v>4.82673466384584</v>
          </cell>
          <cell r="CV420">
            <v>4.83201100918732</v>
          </cell>
          <cell r="CW420">
            <v>4.9557129861917</v>
          </cell>
          <cell r="CX420">
            <v>4.85353672998427</v>
          </cell>
          <cell r="CY420">
            <v>4.88564680344084</v>
          </cell>
          <cell r="CZ420">
            <v>4.90395047003906</v>
          </cell>
          <cell r="DA420">
            <v>4.8859710564135</v>
          </cell>
        </row>
        <row r="421">
          <cell r="A421">
            <v>7137.93574234827</v>
          </cell>
          <cell r="B421">
            <v>5336.03167409592</v>
          </cell>
          <cell r="C421">
            <v>4796.29833211041</v>
          </cell>
          <cell r="D421">
            <v>4231.38827470397</v>
          </cell>
          <cell r="E421">
            <v>5730.49463143643</v>
          </cell>
          <cell r="F421">
            <v>5373.7702075309</v>
          </cell>
          <cell r="G421">
            <v>7331.57519595118</v>
          </cell>
          <cell r="H421">
            <v>5973.30166250609</v>
          </cell>
          <cell r="I421">
            <v>5951.22774491766</v>
          </cell>
          <cell r="J421">
            <v>7413.13132613724</v>
          </cell>
          <cell r="K421">
            <v>7738.88989203215</v>
          </cell>
          <cell r="L421">
            <v>7081.31967450012</v>
          </cell>
          <cell r="M421">
            <v>5877.66483748118</v>
          </cell>
          <cell r="N421">
            <v>8291.32667198948</v>
          </cell>
          <cell r="O421">
            <v>6963.21210099221</v>
          </cell>
        </row>
        <row r="421">
          <cell r="Z421">
            <v>8174.76373653881</v>
          </cell>
          <cell r="AA421">
            <v>6111.1222909484</v>
          </cell>
          <cell r="AB421">
            <v>5906.44026090263</v>
          </cell>
          <cell r="AC421">
            <v>5210.77721498319</v>
          </cell>
          <cell r="AD421">
            <v>7056.86382754877</v>
          </cell>
          <cell r="AE421">
            <v>5373.7702075309</v>
          </cell>
          <cell r="AF421">
            <v>7331.57519595118</v>
          </cell>
          <cell r="AG421">
            <v>5973.30166250609</v>
          </cell>
          <cell r="AH421">
            <v>5951.22774491766</v>
          </cell>
          <cell r="AI421">
            <v>7413.13132613724</v>
          </cell>
          <cell r="AJ421">
            <v>7738.88989203215</v>
          </cell>
          <cell r="AK421">
            <v>7081.31967450012</v>
          </cell>
          <cell r="AL421">
            <v>5877.66483748118</v>
          </cell>
          <cell r="AM421">
            <v>8291.32667198948</v>
          </cell>
          <cell r="AN421">
            <v>6963.21210099221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1">
          <cell r="BX421">
            <v>4.59873885929527</v>
          </cell>
          <cell r="BY421">
            <v>3.4178153275899</v>
          </cell>
          <cell r="BZ421">
            <v>3.37136427544014</v>
          </cell>
          <cell r="CA421">
            <v>3.06041354973907</v>
          </cell>
          <cell r="CB421">
            <v>4.02418929559466</v>
          </cell>
          <cell r="CC421">
            <v>3.04224505188319</v>
          </cell>
          <cell r="CD421">
            <v>4.18022914586884</v>
          </cell>
          <cell r="CE421">
            <v>3.39631908325642</v>
          </cell>
          <cell r="CF421">
            <v>3.36596466210123</v>
          </cell>
          <cell r="CG421">
            <v>4.27743244529848</v>
          </cell>
          <cell r="CH421">
            <v>4.32366226224901</v>
          </cell>
          <cell r="CI421">
            <v>3.9580296349043</v>
          </cell>
          <cell r="CJ421">
            <v>3.40544509288804</v>
          </cell>
          <cell r="CK421">
            <v>4.65796014293321</v>
          </cell>
          <cell r="CL421">
            <v>3.90090304294152</v>
          </cell>
          <cell r="CM421">
            <v>4.87016411717947</v>
          </cell>
          <cell r="CN421">
            <v>4.89868503484219</v>
          </cell>
          <cell r="CO421">
            <v>4.79984563814285</v>
          </cell>
          <cell r="CP421">
            <v>4.66476236849599</v>
          </cell>
          <cell r="CQ421">
            <v>4.80441452426175</v>
          </cell>
          <cell r="CR421">
            <v>4.83940571904648</v>
          </cell>
          <cell r="CS421">
            <v>4.80512112739522</v>
          </cell>
          <cell r="CT421">
            <v>4.81851370059499</v>
          </cell>
          <cell r="CU421">
            <v>4.84400021524328</v>
          </cell>
          <cell r="CV421">
            <v>4.74816355336149</v>
          </cell>
          <cell r="CW421">
            <v>4.90381458456779</v>
          </cell>
          <cell r="CX421">
            <v>4.90164996478542</v>
          </cell>
          <cell r="CY421">
            <v>4.72865980696471</v>
          </cell>
          <cell r="CZ421">
            <v>4.87680503650639</v>
          </cell>
          <cell r="DA421">
            <v>4.89048131096088</v>
          </cell>
        </row>
        <row r="422">
          <cell r="A422">
            <v>5606.61213163514</v>
          </cell>
          <cell r="B422">
            <v>5649.81314160395</v>
          </cell>
          <cell r="C422">
            <v>4580.25368102089</v>
          </cell>
          <cell r="D422">
            <v>4964.37437241326</v>
          </cell>
          <cell r="E422">
            <v>5294.72364876964</v>
          </cell>
          <cell r="F422">
            <v>6399.59251019062</v>
          </cell>
          <cell r="G422">
            <v>7097.26896177049</v>
          </cell>
          <cell r="H422">
            <v>6600.84378098536</v>
          </cell>
          <cell r="I422">
            <v>6734.85196633473</v>
          </cell>
          <cell r="J422">
            <v>6272.01034960147</v>
          </cell>
          <cell r="K422">
            <v>6734.24157578102</v>
          </cell>
          <cell r="L422">
            <v>6398.67825042853</v>
          </cell>
          <cell r="M422">
            <v>6878.60367522077</v>
          </cell>
          <cell r="N422">
            <v>7171.45035289385</v>
          </cell>
          <cell r="O422">
            <v>6642.10872046091</v>
          </cell>
        </row>
        <row r="422">
          <cell r="Z422">
            <v>6421.00618342794</v>
          </cell>
          <cell r="AA422">
            <v>6470.48239930077</v>
          </cell>
          <cell r="AB422">
            <v>5640.39033302285</v>
          </cell>
          <cell r="AC422">
            <v>6113.41885618551</v>
          </cell>
          <cell r="AD422">
            <v>6520.23013666163</v>
          </cell>
          <cell r="AE422">
            <v>6399.59251019062</v>
          </cell>
          <cell r="AF422">
            <v>7097.26896177049</v>
          </cell>
          <cell r="AG422">
            <v>6600.84378098536</v>
          </cell>
          <cell r="AH422">
            <v>6734.85196633473</v>
          </cell>
          <cell r="AI422">
            <v>6272.01034960147</v>
          </cell>
          <cell r="AJ422">
            <v>6734.24157578102</v>
          </cell>
          <cell r="AK422">
            <v>6398.67825042853</v>
          </cell>
          <cell r="AL422">
            <v>6878.60367522077</v>
          </cell>
          <cell r="AM422">
            <v>7171.45035289385</v>
          </cell>
          <cell r="AN422">
            <v>6642.10872046091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2">
          <cell r="BX422">
            <v>3.71996605449229</v>
          </cell>
          <cell r="BY422">
            <v>3.69261119058672</v>
          </cell>
          <cell r="BZ422">
            <v>3.21470163358195</v>
          </cell>
          <cell r="CA422">
            <v>3.44182451898691</v>
          </cell>
          <cell r="CB422">
            <v>3.68535527181523</v>
          </cell>
          <cell r="CC422">
            <v>3.68157161804834</v>
          </cell>
          <cell r="CD422">
            <v>4.0052958536703</v>
          </cell>
          <cell r="CE422">
            <v>3.68641113392267</v>
          </cell>
          <cell r="CF422">
            <v>3.90922487500443</v>
          </cell>
          <cell r="CG422">
            <v>3.46475035386762</v>
          </cell>
          <cell r="CH422">
            <v>3.83203509667021</v>
          </cell>
          <cell r="CI422">
            <v>3.49763806679656</v>
          </cell>
          <cell r="CJ422">
            <v>3.82539059372081</v>
          </cell>
          <cell r="CK422">
            <v>3.95113942013458</v>
          </cell>
          <cell r="CL422">
            <v>3.84479358774682</v>
          </cell>
          <cell r="CM422">
            <v>4.72902104619265</v>
          </cell>
          <cell r="CN422">
            <v>4.80076242101284</v>
          </cell>
          <cell r="CO422">
            <v>4.80701662593928</v>
          </cell>
          <cell r="CP422">
            <v>4.86634128622068</v>
          </cell>
          <cell r="CQ422">
            <v>4.84719732359293</v>
          </cell>
          <cell r="CR422">
            <v>4.76240366449816</v>
          </cell>
          <cell r="CS422">
            <v>4.85471565856567</v>
          </cell>
          <cell r="CT422">
            <v>4.9057207274397</v>
          </cell>
          <cell r="CU422">
            <v>4.72002757907704</v>
          </cell>
          <cell r="CV422">
            <v>4.95954635800137</v>
          </cell>
          <cell r="CW422">
            <v>4.81466804309278</v>
          </cell>
          <cell r="CX422">
            <v>5.01213247592993</v>
          </cell>
          <cell r="CY422">
            <v>4.92642229844104</v>
          </cell>
          <cell r="CZ422">
            <v>4.97269448045479</v>
          </cell>
          <cell r="DA422">
            <v>4.73303903654122</v>
          </cell>
        </row>
        <row r="423">
          <cell r="A423">
            <v>6090.73163719022</v>
          </cell>
          <cell r="B423">
            <v>5235.06551321542</v>
          </cell>
          <cell r="C423">
            <v>4671.236652014</v>
          </cell>
          <cell r="D423">
            <v>4337.63387643719</v>
          </cell>
          <cell r="E423">
            <v>5162.58976204155</v>
          </cell>
          <cell r="F423">
            <v>6330.56032036592</v>
          </cell>
          <cell r="G423">
            <v>6385.74543697</v>
          </cell>
          <cell r="H423">
            <v>6524.32783753082</v>
          </cell>
          <cell r="I423">
            <v>6301.43250455532</v>
          </cell>
          <cell r="J423">
            <v>7493.81705905106</v>
          </cell>
          <cell r="K423">
            <v>7249.19362537061</v>
          </cell>
          <cell r="L423">
            <v>6994.46461820536</v>
          </cell>
          <cell r="M423">
            <v>7871.23222604067</v>
          </cell>
          <cell r="N423">
            <v>7737.99049043385</v>
          </cell>
          <cell r="O423">
            <v>6885.14742563205</v>
          </cell>
        </row>
        <row r="423">
          <cell r="Z423">
            <v>6975.44695188192</v>
          </cell>
          <cell r="AA423">
            <v>5995.49018940304</v>
          </cell>
          <cell r="AB423">
            <v>5752.43204638596</v>
          </cell>
          <cell r="AC423">
            <v>5341.61421805693</v>
          </cell>
          <cell r="AD423">
            <v>6357.51279625446</v>
          </cell>
          <cell r="AE423">
            <v>6330.56032036592</v>
          </cell>
          <cell r="AF423">
            <v>6385.74543697</v>
          </cell>
          <cell r="AG423">
            <v>6524.32783753082</v>
          </cell>
          <cell r="AH423">
            <v>6301.43250455532</v>
          </cell>
          <cell r="AI423">
            <v>7493.81705905106</v>
          </cell>
          <cell r="AJ423">
            <v>7249.19362537061</v>
          </cell>
          <cell r="AK423">
            <v>6994.46461820536</v>
          </cell>
          <cell r="AL423">
            <v>7871.23222604067</v>
          </cell>
          <cell r="AM423">
            <v>7737.99049043385</v>
          </cell>
          <cell r="AN423">
            <v>6885.14742563205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3">
          <cell r="BX423">
            <v>3.90734970188904</v>
          </cell>
          <cell r="BY423">
            <v>3.46207669634842</v>
          </cell>
          <cell r="BZ423">
            <v>3.16324534850175</v>
          </cell>
          <cell r="CA423">
            <v>3.04684142148025</v>
          </cell>
          <cell r="CB423">
            <v>3.46238304229237</v>
          </cell>
          <cell r="CC423">
            <v>3.66208206076407</v>
          </cell>
          <cell r="CD423">
            <v>3.58420269109094</v>
          </cell>
          <cell r="CE423">
            <v>3.67799794204769</v>
          </cell>
          <cell r="CF423">
            <v>3.54364885978613</v>
          </cell>
          <cell r="CG423">
            <v>4.23485218820083</v>
          </cell>
          <cell r="CH423">
            <v>4.18091366770198</v>
          </cell>
          <cell r="CI423">
            <v>3.96330241566429</v>
          </cell>
          <cell r="CJ423">
            <v>4.40891842128903</v>
          </cell>
          <cell r="CK423">
            <v>4.47762238803369</v>
          </cell>
          <cell r="CL423">
            <v>3.9160199305739</v>
          </cell>
          <cell r="CM423">
            <v>4.89099134320138</v>
          </cell>
          <cell r="CN423">
            <v>4.74455130824731</v>
          </cell>
          <cell r="CO423">
            <v>4.98225273793016</v>
          </cell>
          <cell r="CP423">
            <v>4.80319041166767</v>
          </cell>
          <cell r="CQ423">
            <v>5.03059397664954</v>
          </cell>
          <cell r="CR423">
            <v>4.73610383108021</v>
          </cell>
          <cell r="CS423">
            <v>4.88119520179114</v>
          </cell>
          <cell r="CT423">
            <v>4.85994583721926</v>
          </cell>
          <cell r="CU423">
            <v>4.87187058473375</v>
          </cell>
          <cell r="CV423">
            <v>4.84810442698317</v>
          </cell>
          <cell r="CW423">
            <v>4.75035028981752</v>
          </cell>
          <cell r="CX423">
            <v>4.83508820484358</v>
          </cell>
          <cell r="CY423">
            <v>4.89122676737274</v>
          </cell>
          <cell r="CZ423">
            <v>4.73464980053932</v>
          </cell>
          <cell r="DA423">
            <v>4.81698712950801</v>
          </cell>
        </row>
        <row r="424">
          <cell r="A424">
            <v>5771.59812466308</v>
          </cell>
          <cell r="B424">
            <v>5736.4611012125</v>
          </cell>
          <cell r="C424">
            <v>4703.15372251875</v>
          </cell>
          <cell r="D424">
            <v>5320.69527601762</v>
          </cell>
          <cell r="E424">
            <v>5364.98594103338</v>
          </cell>
          <cell r="F424">
            <v>5394.74731336986</v>
          </cell>
          <cell r="G424">
            <v>7001.12500567972</v>
          </cell>
          <cell r="H424">
            <v>6508.37400562924</v>
          </cell>
          <cell r="I424">
            <v>6307.32383281487</v>
          </cell>
          <cell r="J424">
            <v>6987.78403572385</v>
          </cell>
          <cell r="K424">
            <v>6821.61368591938</v>
          </cell>
          <cell r="L424">
            <v>6959.71082822487</v>
          </cell>
          <cell r="M424">
            <v>7474.33536504601</v>
          </cell>
          <cell r="N424">
            <v>8235.20744067074</v>
          </cell>
          <cell r="O424">
            <v>7112.42064420164</v>
          </cell>
        </row>
        <row r="424">
          <cell r="Z424">
            <v>6609.95738185914</v>
          </cell>
          <cell r="AA424">
            <v>6569.71649493022</v>
          </cell>
          <cell r="AB424">
            <v>5791.73658025476</v>
          </cell>
          <cell r="AC424">
            <v>6552.21310648477</v>
          </cell>
          <cell r="AD424">
            <v>6606.75520310121</v>
          </cell>
          <cell r="AE424">
            <v>5394.74731336986</v>
          </cell>
          <cell r="AF424">
            <v>7001.12500567972</v>
          </cell>
          <cell r="AG424">
            <v>6508.37400562924</v>
          </cell>
          <cell r="AH424">
            <v>6307.32383281487</v>
          </cell>
          <cell r="AI424">
            <v>6987.78403572385</v>
          </cell>
          <cell r="AJ424">
            <v>6821.61368591938</v>
          </cell>
          <cell r="AK424">
            <v>6959.71082822487</v>
          </cell>
          <cell r="AL424">
            <v>7474.33536504601</v>
          </cell>
          <cell r="AM424">
            <v>8235.20744067074</v>
          </cell>
          <cell r="AN424">
            <v>7112.42064420164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4">
          <cell r="BX424">
            <v>3.67803646069229</v>
          </cell>
          <cell r="BY424">
            <v>3.67822332248175</v>
          </cell>
          <cell r="BZ424">
            <v>3.2334854401674</v>
          </cell>
          <cell r="CA424">
            <v>3.69534838171379</v>
          </cell>
          <cell r="CB424">
            <v>3.69376635054869</v>
          </cell>
          <cell r="CC424">
            <v>3.02618595353117</v>
          </cell>
          <cell r="CD424">
            <v>4.07284948181573</v>
          </cell>
          <cell r="CE424">
            <v>3.63481665416007</v>
          </cell>
          <cell r="CF424">
            <v>3.54706215460341</v>
          </cell>
          <cell r="CG424">
            <v>3.97185116062243</v>
          </cell>
          <cell r="CH424">
            <v>3.74695052172175</v>
          </cell>
          <cell r="CI424">
            <v>4.03365356580791</v>
          </cell>
          <cell r="CJ424">
            <v>4.14848214031723</v>
          </cell>
          <cell r="CK424">
            <v>4.57452351326402</v>
          </cell>
          <cell r="CL424">
            <v>4.15989747109631</v>
          </cell>
          <cell r="CM424">
            <v>4.92367937963767</v>
          </cell>
          <cell r="CN424">
            <v>4.89345580616816</v>
          </cell>
          <cell r="CO424">
            <v>4.90732732414323</v>
          </cell>
          <cell r="CP424">
            <v>4.85780146568062</v>
          </cell>
          <cell r="CQ424">
            <v>4.90033680226955</v>
          </cell>
          <cell r="CR424">
            <v>4.884078458042</v>
          </cell>
          <cell r="CS424">
            <v>4.7095195844486</v>
          </cell>
          <cell r="CT424">
            <v>4.9056564211706</v>
          </cell>
          <cell r="CU424">
            <v>4.87173286364868</v>
          </cell>
          <cell r="CV424">
            <v>4.82007331651963</v>
          </cell>
          <cell r="CW424">
            <v>4.98788346838773</v>
          </cell>
          <cell r="CX424">
            <v>4.72715382919284</v>
          </cell>
          <cell r="CY424">
            <v>4.93617435111978</v>
          </cell>
          <cell r="CZ424">
            <v>4.93214475798433</v>
          </cell>
          <cell r="DA424">
            <v>4.68427024755046</v>
          </cell>
        </row>
        <row r="425">
          <cell r="A425">
            <v>6293.14220787427</v>
          </cell>
          <cell r="B425">
            <v>5351.46877464555</v>
          </cell>
          <cell r="C425">
            <v>4743.92024441686</v>
          </cell>
          <cell r="D425">
            <v>4891.1462939047</v>
          </cell>
          <cell r="E425">
            <v>5561.90856565939</v>
          </cell>
          <cell r="F425">
            <v>5194.75718953957</v>
          </cell>
          <cell r="G425">
            <v>7783.18954783912</v>
          </cell>
          <cell r="H425">
            <v>6104.95628749066</v>
          </cell>
          <cell r="I425">
            <v>5588.50238694491</v>
          </cell>
          <cell r="J425">
            <v>6887.71041494823</v>
          </cell>
          <cell r="K425">
            <v>7190.93147929104</v>
          </cell>
          <cell r="L425">
            <v>6392.36157637243</v>
          </cell>
          <cell r="M425">
            <v>6698.6326561906</v>
          </cell>
          <cell r="N425">
            <v>7138.69216455032</v>
          </cell>
          <cell r="O425">
            <v>6981.61068025087</v>
          </cell>
        </row>
        <row r="425">
          <cell r="Z425">
            <v>7207.25887242125</v>
          </cell>
          <cell r="AA425">
            <v>6128.80172297547</v>
          </cell>
          <cell r="AB425">
            <v>5841.93884240847</v>
          </cell>
          <cell r="AC425">
            <v>6023.24154835712</v>
          </cell>
          <cell r="AD425">
            <v>6849.25715728259</v>
          </cell>
          <cell r="AE425">
            <v>5194.75718953957</v>
          </cell>
          <cell r="AF425">
            <v>7783.18954783912</v>
          </cell>
          <cell r="AG425">
            <v>6104.95628749066</v>
          </cell>
          <cell r="AH425">
            <v>5588.50238694491</v>
          </cell>
          <cell r="AI425">
            <v>6887.71041494823</v>
          </cell>
          <cell r="AJ425">
            <v>7190.93147929104</v>
          </cell>
          <cell r="AK425">
            <v>6392.36157637243</v>
          </cell>
          <cell r="AL425">
            <v>6698.6326561906</v>
          </cell>
          <cell r="AM425">
            <v>7138.69216455032</v>
          </cell>
          <cell r="AN425">
            <v>6981.61068025087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5">
          <cell r="BX425">
            <v>4.07981576196991</v>
          </cell>
          <cell r="BY425">
            <v>3.38087587084423</v>
          </cell>
          <cell r="BZ425">
            <v>3.2993338232431</v>
          </cell>
          <cell r="CA425">
            <v>3.38118705290904</v>
          </cell>
          <cell r="CB425">
            <v>3.89531493982561</v>
          </cell>
          <cell r="CC425">
            <v>2.97971545277926</v>
          </cell>
          <cell r="CD425">
            <v>4.29854396302159</v>
          </cell>
          <cell r="CE425">
            <v>3.4444461610996</v>
          </cell>
          <cell r="CF425">
            <v>3.17641182997228</v>
          </cell>
          <cell r="CG425">
            <v>3.82129130420807</v>
          </cell>
          <cell r="CH425">
            <v>4.07872476518861</v>
          </cell>
          <cell r="CI425">
            <v>3.62628721152897</v>
          </cell>
          <cell r="CJ425">
            <v>3.79806352739797</v>
          </cell>
          <cell r="CK425">
            <v>4.07413180097069</v>
          </cell>
          <cell r="CL425">
            <v>3.90193964933497</v>
          </cell>
          <cell r="CM425">
            <v>4.83990353266054</v>
          </cell>
          <cell r="CN425">
            <v>4.96653477934408</v>
          </cell>
          <cell r="CO425">
            <v>4.85107380897789</v>
          </cell>
          <cell r="CP425">
            <v>4.88054383892689</v>
          </cell>
          <cell r="CQ425">
            <v>4.8173481199916</v>
          </cell>
          <cell r="CR425">
            <v>4.77636596639316</v>
          </cell>
          <cell r="CS425">
            <v>4.96070463948261</v>
          </cell>
          <cell r="CT425">
            <v>4.85590624869025</v>
          </cell>
          <cell r="CU425">
            <v>4.82020791485918</v>
          </cell>
          <cell r="CV425">
            <v>4.93823631614486</v>
          </cell>
          <cell r="CW425">
            <v>4.83023083665536</v>
          </cell>
          <cell r="CX425">
            <v>4.82954558360464</v>
          </cell>
          <cell r="CY425">
            <v>4.83204614766193</v>
          </cell>
          <cell r="CZ425">
            <v>4.80054688464805</v>
          </cell>
          <cell r="DA425">
            <v>4.90210054814611</v>
          </cell>
        </row>
        <row r="426">
          <cell r="A426">
            <v>7034.22961925684</v>
          </cell>
          <cell r="B426">
            <v>5550.03445160082</v>
          </cell>
          <cell r="C426">
            <v>4152.96555971643</v>
          </cell>
          <cell r="D426">
            <v>5455.04480306426</v>
          </cell>
          <cell r="E426">
            <v>5367.24096622303</v>
          </cell>
          <cell r="F426">
            <v>6170.2194425415</v>
          </cell>
          <cell r="G426">
            <v>6325.11165208029</v>
          </cell>
          <cell r="H426">
            <v>8388.68181470087</v>
          </cell>
          <cell r="I426">
            <v>7285.04869814035</v>
          </cell>
          <cell r="J426">
            <v>6475.02227867707</v>
          </cell>
          <cell r="K426">
            <v>7124.69642812125</v>
          </cell>
          <cell r="L426">
            <v>7156.25133512769</v>
          </cell>
          <cell r="M426">
            <v>6253.88801745639</v>
          </cell>
          <cell r="N426">
            <v>7032.46177118998</v>
          </cell>
          <cell r="O426">
            <v>7797.84805263266</v>
          </cell>
        </row>
        <row r="426">
          <cell r="Z426">
            <v>8055.99367683161</v>
          </cell>
          <cell r="AA426">
            <v>6356.21025590255</v>
          </cell>
          <cell r="AB426">
            <v>5114.20293017053</v>
          </cell>
          <cell r="AC426">
            <v>6717.65891503028</v>
          </cell>
          <cell r="AD426">
            <v>6609.53217205669</v>
          </cell>
          <cell r="AE426">
            <v>6170.2194425415</v>
          </cell>
          <cell r="AF426">
            <v>6325.11165208029</v>
          </cell>
          <cell r="AG426">
            <v>8388.68181470087</v>
          </cell>
          <cell r="AH426">
            <v>7285.04869814035</v>
          </cell>
          <cell r="AI426">
            <v>6475.02227867707</v>
          </cell>
          <cell r="AJ426">
            <v>7124.69642812125</v>
          </cell>
          <cell r="AK426">
            <v>7156.25133512769</v>
          </cell>
          <cell r="AL426">
            <v>6253.88801745639</v>
          </cell>
          <cell r="AM426">
            <v>7032.46177118998</v>
          </cell>
          <cell r="AN426">
            <v>7797.84805263266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6">
          <cell r="BX426">
            <v>4.52769018248174</v>
          </cell>
          <cell r="BY426">
            <v>3.59077638350448</v>
          </cell>
          <cell r="BZ426">
            <v>2.89525597150639</v>
          </cell>
          <cell r="CA426">
            <v>3.81048599574453</v>
          </cell>
          <cell r="CB426">
            <v>3.76856586123305</v>
          </cell>
          <cell r="CC426">
            <v>3.43330201632143</v>
          </cell>
          <cell r="CD426">
            <v>3.454711368502</v>
          </cell>
          <cell r="CE426">
            <v>4.61963455133493</v>
          </cell>
          <cell r="CF426">
            <v>4.04538284620555</v>
          </cell>
          <cell r="CG426">
            <v>3.64891559971288</v>
          </cell>
          <cell r="CH426">
            <v>4.00879001311501</v>
          </cell>
          <cell r="CI426">
            <v>4.06742253644857</v>
          </cell>
          <cell r="CJ426">
            <v>3.57521906513287</v>
          </cell>
          <cell r="CK426">
            <v>3.89009136344642</v>
          </cell>
          <cell r="CL426">
            <v>4.47094211774877</v>
          </cell>
          <cell r="CM426">
            <v>4.87471860118873</v>
          </cell>
          <cell r="CN426">
            <v>4.84972407463309</v>
          </cell>
          <cell r="CO426">
            <v>4.83947361306689</v>
          </cell>
          <cell r="CP426">
            <v>4.829973130262</v>
          </cell>
          <cell r="CQ426">
            <v>4.80509243767822</v>
          </cell>
          <cell r="CR426">
            <v>4.92374708695039</v>
          </cell>
          <cell r="CS426">
            <v>5.01606970046592</v>
          </cell>
          <cell r="CT426">
            <v>4.9750017339897</v>
          </cell>
          <cell r="CU426">
            <v>4.93378211356996</v>
          </cell>
          <cell r="CV426">
            <v>4.8616600138037</v>
          </cell>
          <cell r="CW426">
            <v>4.86922891385383</v>
          </cell>
          <cell r="CX426">
            <v>4.82029291664511</v>
          </cell>
          <cell r="CY426">
            <v>4.79241676152126</v>
          </cell>
          <cell r="CZ426">
            <v>4.95284474093581</v>
          </cell>
          <cell r="DA426">
            <v>4.77840390343591</v>
          </cell>
        </row>
        <row r="427">
          <cell r="A427">
            <v>6819.64055780882</v>
          </cell>
          <cell r="B427">
            <v>6287.59149048408</v>
          </cell>
          <cell r="C427">
            <v>4686.17573107357</v>
          </cell>
          <cell r="D427">
            <v>4536.95875331049</v>
          </cell>
          <cell r="E427">
            <v>4811.68649253467</v>
          </cell>
          <cell r="F427">
            <v>6987.73409408883</v>
          </cell>
          <cell r="G427">
            <v>6375.36436501899</v>
          </cell>
          <cell r="H427">
            <v>6986.56467999824</v>
          </cell>
          <cell r="I427">
            <v>7238.29433780679</v>
          </cell>
          <cell r="J427">
            <v>6313.82832695344</v>
          </cell>
          <cell r="K427">
            <v>6390.7041443838</v>
          </cell>
          <cell r="L427">
            <v>6856.28881339649</v>
          </cell>
          <cell r="M427">
            <v>7772.89300523052</v>
          </cell>
          <cell r="N427">
            <v>7136.35136529189</v>
          </cell>
          <cell r="O427">
            <v>7033.10251699103</v>
          </cell>
        </row>
        <row r="427">
          <cell r="Z427">
            <v>7810.2342666739</v>
          </cell>
          <cell r="AA427">
            <v>7200.90188002583</v>
          </cell>
          <cell r="AB427">
            <v>5770.82889577031</v>
          </cell>
          <cell r="AC427">
            <v>5587.07444514124</v>
          </cell>
          <cell r="AD427">
            <v>5925.39013515515</v>
          </cell>
          <cell r="AE427">
            <v>6987.73409408883</v>
          </cell>
          <cell r="AF427">
            <v>6375.36436501899</v>
          </cell>
          <cell r="AG427">
            <v>6986.56467999824</v>
          </cell>
          <cell r="AH427">
            <v>7238.29433780679</v>
          </cell>
          <cell r="AI427">
            <v>6313.82832695344</v>
          </cell>
          <cell r="AJ427">
            <v>6390.7041443838</v>
          </cell>
          <cell r="AK427">
            <v>6856.28881339649</v>
          </cell>
          <cell r="AL427">
            <v>7772.89300523052</v>
          </cell>
          <cell r="AM427">
            <v>7136.35136529189</v>
          </cell>
          <cell r="AN427">
            <v>7033.10251699103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7">
          <cell r="BX427">
            <v>4.40990414990346</v>
          </cell>
          <cell r="BY427">
            <v>4.02487705361536</v>
          </cell>
          <cell r="BZ427">
            <v>3.19853077272665</v>
          </cell>
          <cell r="CA427">
            <v>3.23782029648714</v>
          </cell>
          <cell r="CB427">
            <v>3.26349345913297</v>
          </cell>
          <cell r="CC427">
            <v>3.89925630494542</v>
          </cell>
          <cell r="CD427">
            <v>3.67578421006938</v>
          </cell>
          <cell r="CE427">
            <v>3.85150527066023</v>
          </cell>
          <cell r="CF427">
            <v>4.06359626671225</v>
          </cell>
          <cell r="CG427">
            <v>3.59054695162053</v>
          </cell>
          <cell r="CH427">
            <v>3.7375437138734</v>
          </cell>
          <cell r="CI427">
            <v>3.92591328239625</v>
          </cell>
          <cell r="CJ427">
            <v>4.43277093730162</v>
          </cell>
          <cell r="CK427">
            <v>4.07416147610197</v>
          </cell>
          <cell r="CL427">
            <v>4.0472095915676</v>
          </cell>
          <cell r="CM427">
            <v>4.85223745757487</v>
          </cell>
          <cell r="CN427">
            <v>4.90163998518152</v>
          </cell>
          <cell r="CO427">
            <v>4.94304768308362</v>
          </cell>
          <cell r="CP427">
            <v>4.72757962848244</v>
          </cell>
          <cell r="CQ427">
            <v>4.97440726603462</v>
          </cell>
          <cell r="CR427">
            <v>4.90977649913022</v>
          </cell>
          <cell r="CS427">
            <v>4.75184360309711</v>
          </cell>
          <cell r="CT427">
            <v>4.96981614998656</v>
          </cell>
          <cell r="CU427">
            <v>4.88014607989002</v>
          </cell>
          <cell r="CV427">
            <v>4.81769491750142</v>
          </cell>
          <cell r="CW427">
            <v>4.68456821328215</v>
          </cell>
          <cell r="CX427">
            <v>4.78470907588404</v>
          </cell>
          <cell r="CY427">
            <v>4.80412761584462</v>
          </cell>
          <cell r="CZ427">
            <v>4.79893781599658</v>
          </cell>
          <cell r="DA427">
            <v>4.76100226173119</v>
          </cell>
        </row>
        <row r="428">
          <cell r="A428">
            <v>6483.43077077293</v>
          </cell>
          <cell r="B428">
            <v>4912.6674940742</v>
          </cell>
          <cell r="C428">
            <v>5132.70537773577</v>
          </cell>
          <cell r="D428">
            <v>5082.25555335939</v>
          </cell>
          <cell r="E428">
            <v>5118.60011774152</v>
          </cell>
          <cell r="F428">
            <v>6227.60695189114</v>
          </cell>
          <cell r="G428">
            <v>6123.9866389096</v>
          </cell>
          <cell r="H428">
            <v>6613.53204802735</v>
          </cell>
          <cell r="I428">
            <v>5726.75399158367</v>
          </cell>
          <cell r="J428">
            <v>6574.69958231173</v>
          </cell>
          <cell r="K428">
            <v>5719.68568426942</v>
          </cell>
          <cell r="L428">
            <v>6536.9485439837</v>
          </cell>
          <cell r="M428">
            <v>6874.68551717248</v>
          </cell>
          <cell r="N428">
            <v>7219.91223967516</v>
          </cell>
          <cell r="O428">
            <v>6222.9224821575</v>
          </cell>
        </row>
        <row r="428">
          <cell r="Z428">
            <v>7425.18799081232</v>
          </cell>
          <cell r="AA428">
            <v>5626.26192359345</v>
          </cell>
          <cell r="AB428">
            <v>6320.71143019801</v>
          </cell>
          <cell r="AC428">
            <v>6258.5845871163</v>
          </cell>
          <cell r="AD428">
            <v>6303.34139402599</v>
          </cell>
          <cell r="AE428">
            <v>6227.60695189114</v>
          </cell>
          <cell r="AF428">
            <v>6123.9866389096</v>
          </cell>
          <cell r="AG428">
            <v>6613.53204802735</v>
          </cell>
          <cell r="AH428">
            <v>5726.75399158367</v>
          </cell>
          <cell r="AI428">
            <v>6574.69958231173</v>
          </cell>
          <cell r="AJ428">
            <v>5719.68568426942</v>
          </cell>
          <cell r="AK428">
            <v>6536.9485439837</v>
          </cell>
          <cell r="AL428">
            <v>6874.68551717248</v>
          </cell>
          <cell r="AM428">
            <v>7219.91223967516</v>
          </cell>
          <cell r="AN428">
            <v>6222.9224821575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8">
          <cell r="BX428">
            <v>4.14141860005444</v>
          </cell>
          <cell r="BY428">
            <v>3.17835874214953</v>
          </cell>
          <cell r="BZ428">
            <v>3.60108768584022</v>
          </cell>
          <cell r="CA428">
            <v>3.5036737033453</v>
          </cell>
          <cell r="CB428">
            <v>3.57174552210504</v>
          </cell>
          <cell r="CC428">
            <v>3.5868243748362</v>
          </cell>
          <cell r="CD428">
            <v>3.4489542021459</v>
          </cell>
          <cell r="CE428">
            <v>3.64429881229092</v>
          </cell>
          <cell r="CF428">
            <v>3.33414150938769</v>
          </cell>
          <cell r="CG428">
            <v>3.64539697558955</v>
          </cell>
          <cell r="CH428">
            <v>3.17634932175231</v>
          </cell>
          <cell r="CI428">
            <v>3.65338296007113</v>
          </cell>
          <cell r="CJ428">
            <v>3.89084333233626</v>
          </cell>
          <cell r="CK428">
            <v>4.13635829275051</v>
          </cell>
          <cell r="CL428">
            <v>3.59202074610064</v>
          </cell>
          <cell r="CM428">
            <v>4.91208031868082</v>
          </cell>
          <cell r="CN428">
            <v>4.84980377595713</v>
          </cell>
          <cell r="CO428">
            <v>4.80882975581873</v>
          </cell>
          <cell r="CP428">
            <v>4.89395090405198</v>
          </cell>
          <cell r="CQ428">
            <v>4.83501088470761</v>
          </cell>
          <cell r="CR428">
            <v>4.75683643007345</v>
          </cell>
          <cell r="CS428">
            <v>4.86467624754617</v>
          </cell>
          <cell r="CT428">
            <v>4.97194846479016</v>
          </cell>
          <cell r="CU428">
            <v>4.70578015932033</v>
          </cell>
          <cell r="CV428">
            <v>4.94126584528266</v>
          </cell>
          <cell r="CW428">
            <v>4.93345351860717</v>
          </cell>
          <cell r="CX428">
            <v>4.90215459519198</v>
          </cell>
          <cell r="CY428">
            <v>4.84078983212595</v>
          </cell>
          <cell r="CZ428">
            <v>4.78212477706055</v>
          </cell>
          <cell r="DA428">
            <v>4.74638202169358</v>
          </cell>
        </row>
        <row r="429">
          <cell r="A429">
            <v>6839.96503367889</v>
          </cell>
          <cell r="B429">
            <v>5507.99753532431</v>
          </cell>
          <cell r="C429">
            <v>4102.98891027488</v>
          </cell>
          <cell r="D429">
            <v>4672.96719352623</v>
          </cell>
          <cell r="E429">
            <v>5570.63823003647</v>
          </cell>
          <cell r="F429">
            <v>5452.26553917162</v>
          </cell>
          <cell r="G429">
            <v>5834.52055109249</v>
          </cell>
          <cell r="H429">
            <v>5902.7197590119</v>
          </cell>
          <cell r="I429">
            <v>6808.7993769706</v>
          </cell>
          <cell r="J429">
            <v>6010.44949404476</v>
          </cell>
          <cell r="K429">
            <v>5823.51076540575</v>
          </cell>
          <cell r="L429">
            <v>7267.81190355731</v>
          </cell>
          <cell r="M429">
            <v>6896.5618072122</v>
          </cell>
          <cell r="N429">
            <v>6728.73707240237</v>
          </cell>
          <cell r="O429">
            <v>8684.51673364993</v>
          </cell>
        </row>
        <row r="429">
          <cell r="Z429">
            <v>7833.51099461095</v>
          </cell>
          <cell r="AA429">
            <v>6308.06722531538</v>
          </cell>
          <cell r="AB429">
            <v>5052.65878217824</v>
          </cell>
          <cell r="AC429">
            <v>5754.56313568717</v>
          </cell>
          <cell r="AD429">
            <v>6860.00737288027</v>
          </cell>
          <cell r="AE429">
            <v>5452.26553917162</v>
          </cell>
          <cell r="AF429">
            <v>5834.52055109249</v>
          </cell>
          <cell r="AG429">
            <v>5902.7197590119</v>
          </cell>
          <cell r="AH429">
            <v>6808.7993769706</v>
          </cell>
          <cell r="AI429">
            <v>6010.44949404476</v>
          </cell>
          <cell r="AJ429">
            <v>5823.51076540575</v>
          </cell>
          <cell r="AK429">
            <v>7267.81190355731</v>
          </cell>
          <cell r="AL429">
            <v>6896.5618072122</v>
          </cell>
          <cell r="AM429">
            <v>6728.73707240237</v>
          </cell>
          <cell r="AN429">
            <v>8684.51673364993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29">
          <cell r="BX429">
            <v>4.485774635988</v>
          </cell>
          <cell r="BY429">
            <v>3.56430645205864</v>
          </cell>
          <cell r="BZ429">
            <v>2.91497416671577</v>
          </cell>
          <cell r="CA429">
            <v>3.25448817083678</v>
          </cell>
          <cell r="CB429">
            <v>3.83716630162534</v>
          </cell>
          <cell r="CC429">
            <v>3.11584752906417</v>
          </cell>
          <cell r="CD429">
            <v>3.26273626752261</v>
          </cell>
          <cell r="CE429">
            <v>3.36297441720556</v>
          </cell>
          <cell r="CF429">
            <v>3.8277869401798</v>
          </cell>
          <cell r="CG429">
            <v>3.47563511295002</v>
          </cell>
          <cell r="CH429">
            <v>3.2582319626556</v>
          </cell>
          <cell r="CI429">
            <v>4.17244080373464</v>
          </cell>
          <cell r="CJ429">
            <v>3.82660729768922</v>
          </cell>
          <cell r="CK429">
            <v>3.69530861589368</v>
          </cell>
          <cell r="CL429">
            <v>4.86153641791436</v>
          </cell>
          <cell r="CM429">
            <v>4.78438523987758</v>
          </cell>
          <cell r="CN429">
            <v>4.8487345833539</v>
          </cell>
          <cell r="CO429">
            <v>4.74889312267474</v>
          </cell>
          <cell r="CP429">
            <v>4.84436432752167</v>
          </cell>
          <cell r="CQ429">
            <v>4.8980261136079</v>
          </cell>
          <cell r="CR429">
            <v>4.79410936081206</v>
          </cell>
          <cell r="CS429">
            <v>4.89925832201869</v>
          </cell>
          <cell r="CT429">
            <v>4.8087891699262</v>
          </cell>
          <cell r="CU429">
            <v>4.87337596369362</v>
          </cell>
          <cell r="CV429">
            <v>4.73783477840815</v>
          </cell>
          <cell r="CW429">
            <v>4.8967735255431</v>
          </cell>
          <cell r="CX429">
            <v>4.77222191303015</v>
          </cell>
          <cell r="CY429">
            <v>4.93771333530439</v>
          </cell>
          <cell r="CZ429">
            <v>4.9887297665706</v>
          </cell>
          <cell r="DA429">
            <v>4.89417222976501</v>
          </cell>
        </row>
        <row r="430">
          <cell r="A430">
            <v>6670.03120952061</v>
          </cell>
          <cell r="B430">
            <v>4964.54853064874</v>
          </cell>
          <cell r="C430">
            <v>4947.41124747897</v>
          </cell>
          <cell r="D430">
            <v>4550.68629402617</v>
          </cell>
          <cell r="E430">
            <v>5402.62719699668</v>
          </cell>
          <cell r="F430">
            <v>6507.45221724132</v>
          </cell>
          <cell r="G430">
            <v>7057.59349653212</v>
          </cell>
          <cell r="H430">
            <v>6304.91735679799</v>
          </cell>
          <cell r="I430">
            <v>6296.06064567936</v>
          </cell>
          <cell r="J430">
            <v>6145.19576538097</v>
          </cell>
          <cell r="K430">
            <v>6760.09621274775</v>
          </cell>
          <cell r="L430">
            <v>7521.01121265319</v>
          </cell>
          <cell r="M430">
            <v>6899.38237337302</v>
          </cell>
          <cell r="N430">
            <v>7613.77810999428</v>
          </cell>
          <cell r="O430">
            <v>7855.89752338952</v>
          </cell>
        </row>
        <row r="430">
          <cell r="Z430">
            <v>7638.89326289074</v>
          </cell>
          <cell r="AA430">
            <v>5685.67899201665</v>
          </cell>
          <cell r="AB430">
            <v>6092.52947918578</v>
          </cell>
          <cell r="AC430">
            <v>5603.97933586154</v>
          </cell>
          <cell r="AD430">
            <v>6653.10883131572</v>
          </cell>
          <cell r="AE430">
            <v>6507.45221724132</v>
          </cell>
          <cell r="AF430">
            <v>7057.59349653212</v>
          </cell>
          <cell r="AG430">
            <v>6304.91735679799</v>
          </cell>
          <cell r="AH430">
            <v>6296.06064567936</v>
          </cell>
          <cell r="AI430">
            <v>6145.19576538097</v>
          </cell>
          <cell r="AJ430">
            <v>6760.09621274775</v>
          </cell>
          <cell r="AK430">
            <v>7521.01121265319</v>
          </cell>
          <cell r="AL430">
            <v>6899.38237337302</v>
          </cell>
          <cell r="AM430">
            <v>7613.77810999428</v>
          </cell>
          <cell r="AN430">
            <v>7855.89752338952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0">
          <cell r="BX430">
            <v>4.32176956247155</v>
          </cell>
          <cell r="BY430">
            <v>3.18595303769286</v>
          </cell>
          <cell r="BZ430">
            <v>3.43071867323864</v>
          </cell>
          <cell r="CA430">
            <v>3.12488983672262</v>
          </cell>
          <cell r="CB430">
            <v>3.80304751356059</v>
          </cell>
          <cell r="CC430">
            <v>3.61775839682084</v>
          </cell>
          <cell r="CD430">
            <v>3.99269171375731</v>
          </cell>
          <cell r="CE430">
            <v>3.55998585190218</v>
          </cell>
          <cell r="CF430">
            <v>3.48589943818514</v>
          </cell>
          <cell r="CG430">
            <v>3.48245218022406</v>
          </cell>
          <cell r="CH430">
            <v>3.7731655453064</v>
          </cell>
          <cell r="CI430">
            <v>4.23645981434601</v>
          </cell>
          <cell r="CJ430">
            <v>3.81723681010574</v>
          </cell>
          <cell r="CK430">
            <v>4.30576091202251</v>
          </cell>
          <cell r="CL430">
            <v>4.60294510172494</v>
          </cell>
          <cell r="CM430">
            <v>4.84257070867117</v>
          </cell>
          <cell r="CN430">
            <v>4.88933845965734</v>
          </cell>
          <cell r="CO430">
            <v>4.86541252041896</v>
          </cell>
          <cell r="CP430">
            <v>4.91325097705168</v>
          </cell>
          <cell r="CQ430">
            <v>4.79291814348032</v>
          </cell>
          <cell r="CR430">
            <v>4.92808923539152</v>
          </cell>
          <cell r="CS430">
            <v>4.84281632028202</v>
          </cell>
          <cell r="CT430">
            <v>4.85219517762365</v>
          </cell>
          <cell r="CU430">
            <v>4.94835881726408</v>
          </cell>
          <cell r="CV430">
            <v>4.83456826125964</v>
          </cell>
          <cell r="CW430">
            <v>4.908560549328</v>
          </cell>
          <cell r="CX430">
            <v>4.8638512046959</v>
          </cell>
          <cell r="CY430">
            <v>4.9518587401373</v>
          </cell>
          <cell r="CZ430">
            <v>4.84459459802672</v>
          </cell>
          <cell r="DA430">
            <v>4.67592083714626</v>
          </cell>
        </row>
        <row r="431">
          <cell r="A431">
            <v>6471.70680703303</v>
          </cell>
          <cell r="B431">
            <v>5449.63473413106</v>
          </cell>
          <cell r="C431">
            <v>4899.53638883432</v>
          </cell>
          <cell r="D431">
            <v>5174.67645790112</v>
          </cell>
          <cell r="E431">
            <v>4788.72474597341</v>
          </cell>
          <cell r="F431">
            <v>5543.82681680731</v>
          </cell>
          <cell r="G431">
            <v>6169.73934648323</v>
          </cell>
          <cell r="H431">
            <v>8119.1396203614</v>
          </cell>
          <cell r="I431">
            <v>7655.91607343071</v>
          </cell>
          <cell r="J431">
            <v>6693.36185146924</v>
          </cell>
          <cell r="K431">
            <v>6434.98835295493</v>
          </cell>
          <cell r="L431">
            <v>6770.1007824403</v>
          </cell>
          <cell r="M431">
            <v>6809.1543212865</v>
          </cell>
          <cell r="N431">
            <v>8236.33299306106</v>
          </cell>
          <cell r="O431">
            <v>7382.23880563519</v>
          </cell>
        </row>
        <row r="431">
          <cell r="Z431">
            <v>7411.76105099542</v>
          </cell>
          <cell r="AA431">
            <v>6241.226877072</v>
          </cell>
          <cell r="AB431">
            <v>6033.57359842026</v>
          </cell>
          <cell r="AC431">
            <v>6372.3970553441</v>
          </cell>
          <cell r="AD431">
            <v>5897.11370717691</v>
          </cell>
          <cell r="AE431">
            <v>5543.82681680731</v>
          </cell>
          <cell r="AF431">
            <v>6169.73934648323</v>
          </cell>
          <cell r="AG431">
            <v>8119.1396203614</v>
          </cell>
          <cell r="AH431">
            <v>7655.91607343071</v>
          </cell>
          <cell r="AI431">
            <v>6693.36185146924</v>
          </cell>
          <cell r="AJ431">
            <v>6434.98835295493</v>
          </cell>
          <cell r="AK431">
            <v>6770.1007824403</v>
          </cell>
          <cell r="AL431">
            <v>6809.1543212865</v>
          </cell>
          <cell r="AM431">
            <v>8236.33299306106</v>
          </cell>
          <cell r="AN431">
            <v>7382.23880563519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1">
          <cell r="BX431">
            <v>4.05087199938895</v>
          </cell>
          <cell r="BY431">
            <v>3.43595395404548</v>
          </cell>
          <cell r="BZ431">
            <v>3.3718865384876</v>
          </cell>
          <cell r="CA431">
            <v>3.50909307073713</v>
          </cell>
          <cell r="CB431">
            <v>3.38556622610333</v>
          </cell>
          <cell r="CC431">
            <v>3.24524771154941</v>
          </cell>
          <cell r="CD431">
            <v>3.39698533420492</v>
          </cell>
          <cell r="CE431">
            <v>4.58094248139212</v>
          </cell>
          <cell r="CF431">
            <v>4.38315437417284</v>
          </cell>
          <cell r="CG431">
            <v>3.73765183755948</v>
          </cell>
          <cell r="CH431">
            <v>3.65710209482797</v>
          </cell>
          <cell r="CI431">
            <v>3.81399709735617</v>
          </cell>
          <cell r="CJ431">
            <v>3.86786199438327</v>
          </cell>
          <cell r="CK431">
            <v>4.4631255625698</v>
          </cell>
          <cell r="CL431">
            <v>4.16377177355244</v>
          </cell>
          <cell r="CM431">
            <v>5.01279592722862</v>
          </cell>
          <cell r="CN431">
            <v>4.97656602699023</v>
          </cell>
          <cell r="CO431">
            <v>4.90240061079378</v>
          </cell>
          <cell r="CP431">
            <v>4.97525192905997</v>
          </cell>
          <cell r="CQ431">
            <v>4.77216360014002</v>
          </cell>
          <cell r="CR431">
            <v>4.68024877340974</v>
          </cell>
          <cell r="CS431">
            <v>4.97599895401767</v>
          </cell>
          <cell r="CT431">
            <v>4.85581694778594</v>
          </cell>
          <cell r="CU431">
            <v>4.78539214898299</v>
          </cell>
          <cell r="CV431">
            <v>4.90628300126318</v>
          </cell>
          <cell r="CW431">
            <v>4.82078558909309</v>
          </cell>
          <cell r="CX431">
            <v>4.86319754532895</v>
          </cell>
          <cell r="CY431">
            <v>4.82313416189186</v>
          </cell>
          <cell r="CZ431">
            <v>5.05594018251358</v>
          </cell>
          <cell r="DA431">
            <v>4.85744966252196</v>
          </cell>
        </row>
        <row r="432">
          <cell r="A432">
            <v>6960.1716961912</v>
          </cell>
          <cell r="B432">
            <v>5315.60527380476</v>
          </cell>
          <cell r="C432">
            <v>5557.37698845064</v>
          </cell>
          <cell r="D432">
            <v>5318.5550795998</v>
          </cell>
          <cell r="E432">
            <v>4948.80066534203</v>
          </cell>
          <cell r="F432">
            <v>6250.09456117439</v>
          </cell>
          <cell r="G432">
            <v>7507.94044818113</v>
          </cell>
          <cell r="H432">
            <v>5162.36174169794</v>
          </cell>
          <cell r="I432">
            <v>6270.12420559065</v>
          </cell>
          <cell r="J432">
            <v>6907.55083520572</v>
          </cell>
          <cell r="K432">
            <v>6710.2503273836</v>
          </cell>
          <cell r="L432">
            <v>6115.84566440794</v>
          </cell>
          <cell r="M432">
            <v>6942.36567603811</v>
          </cell>
          <cell r="N432">
            <v>5809.20898323981</v>
          </cell>
          <cell r="O432">
            <v>7847.63839358549</v>
          </cell>
        </row>
        <row r="432">
          <cell r="Z432">
            <v>7971.17839609315</v>
          </cell>
          <cell r="AA432">
            <v>6087.72883345655</v>
          </cell>
          <cell r="AB432">
            <v>6843.6767099839</v>
          </cell>
          <cell r="AC432">
            <v>6549.57754434639</v>
          </cell>
          <cell r="AD432">
            <v>6094.24048901822</v>
          </cell>
          <cell r="AE432">
            <v>6250.09456117439</v>
          </cell>
          <cell r="AF432">
            <v>7507.94044818113</v>
          </cell>
          <cell r="AG432">
            <v>5162.36174169794</v>
          </cell>
          <cell r="AH432">
            <v>6270.12420559065</v>
          </cell>
          <cell r="AI432">
            <v>6907.55083520572</v>
          </cell>
          <cell r="AJ432">
            <v>6710.2503273836</v>
          </cell>
          <cell r="AK432">
            <v>6115.84566440794</v>
          </cell>
          <cell r="AL432">
            <v>6942.36567603811</v>
          </cell>
          <cell r="AM432">
            <v>5809.20898323981</v>
          </cell>
          <cell r="AN432">
            <v>7847.63839358549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2">
          <cell r="BX432">
            <v>4.45444618684987</v>
          </cell>
          <cell r="BY432">
            <v>3.41664151543613</v>
          </cell>
          <cell r="BZ432">
            <v>3.80170592352226</v>
          </cell>
          <cell r="CA432">
            <v>3.65643252302008</v>
          </cell>
          <cell r="CB432">
            <v>3.44523861259168</v>
          </cell>
          <cell r="CC432">
            <v>3.46700632488342</v>
          </cell>
          <cell r="CD432">
            <v>4.23023689678069</v>
          </cell>
          <cell r="CE432">
            <v>2.78861037365997</v>
          </cell>
          <cell r="CF432">
            <v>3.56623434441215</v>
          </cell>
          <cell r="CG432">
            <v>3.86212508197273</v>
          </cell>
          <cell r="CH432">
            <v>3.72044153895543</v>
          </cell>
          <cell r="CI432">
            <v>3.45833296863529</v>
          </cell>
          <cell r="CJ432">
            <v>3.82905050684099</v>
          </cell>
          <cell r="CK432">
            <v>3.25475664719268</v>
          </cell>
          <cell r="CL432">
            <v>4.41040660342395</v>
          </cell>
          <cell r="CM432">
            <v>4.90270709415558</v>
          </cell>
          <cell r="CN432">
            <v>4.88160933987499</v>
          </cell>
          <cell r="CO432">
            <v>4.93194360179857</v>
          </cell>
          <cell r="CP432">
            <v>4.90752884231577</v>
          </cell>
          <cell r="CQ432">
            <v>4.84626789678914</v>
          </cell>
          <cell r="CR432">
            <v>4.93900072233624</v>
          </cell>
          <cell r="CS432">
            <v>4.86254088362865</v>
          </cell>
          <cell r="CT432">
            <v>5.07186552849505</v>
          </cell>
          <cell r="CU432">
            <v>4.81696400798414</v>
          </cell>
          <cell r="CV432">
            <v>4.90009940307687</v>
          </cell>
          <cell r="CW432">
            <v>4.94141549592673</v>
          </cell>
          <cell r="CX432">
            <v>4.84503421107402</v>
          </cell>
          <cell r="CY432">
            <v>4.96733587096057</v>
          </cell>
          <cell r="CZ432">
            <v>4.88996345201409</v>
          </cell>
          <cell r="DA432">
            <v>4.8749199549576</v>
          </cell>
        </row>
        <row r="433">
          <cell r="A433">
            <v>6894.00486425913</v>
          </cell>
          <cell r="B433">
            <v>5017.46303693085</v>
          </cell>
          <cell r="C433">
            <v>5295.02981459839</v>
          </cell>
          <cell r="D433">
            <v>5095.47453301779</v>
          </cell>
          <cell r="E433">
            <v>4393.70073787056</v>
          </cell>
          <cell r="F433">
            <v>5533.78881315037</v>
          </cell>
          <cell r="G433">
            <v>5866.71872379634</v>
          </cell>
          <cell r="H433">
            <v>5414.2308914103</v>
          </cell>
          <cell r="I433">
            <v>5129.20273835446</v>
          </cell>
          <cell r="J433">
            <v>7377.78090559596</v>
          </cell>
          <cell r="K433">
            <v>6854.33362518917</v>
          </cell>
          <cell r="L433">
            <v>6956.10525868477</v>
          </cell>
          <cell r="M433">
            <v>8111.81936272886</v>
          </cell>
          <cell r="N433">
            <v>7711.96586201801</v>
          </cell>
          <cell r="O433">
            <v>7154.88719873552</v>
          </cell>
        </row>
        <row r="433">
          <cell r="Z433">
            <v>7895.40043482195</v>
          </cell>
          <cell r="AA433">
            <v>5746.27964782328</v>
          </cell>
          <cell r="AB433">
            <v>6520.60716704053</v>
          </cell>
          <cell r="AC433">
            <v>6274.86320622131</v>
          </cell>
          <cell r="AD433">
            <v>5410.65820672117</v>
          </cell>
          <cell r="AE433">
            <v>5533.78881315037</v>
          </cell>
          <cell r="AF433">
            <v>5866.71872379634</v>
          </cell>
          <cell r="AG433">
            <v>5414.2308914103</v>
          </cell>
          <cell r="AH433">
            <v>5129.20273835446</v>
          </cell>
          <cell r="AI433">
            <v>7377.78090559596</v>
          </cell>
          <cell r="AJ433">
            <v>6854.33362518917</v>
          </cell>
          <cell r="AK433">
            <v>6956.10525868477</v>
          </cell>
          <cell r="AL433">
            <v>8111.81936272886</v>
          </cell>
          <cell r="AM433">
            <v>7711.96586201801</v>
          </cell>
          <cell r="AN433">
            <v>7154.88719873552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3">
          <cell r="BX433">
            <v>4.44114018163353</v>
          </cell>
          <cell r="BY433">
            <v>3.19583100780031</v>
          </cell>
          <cell r="BZ433">
            <v>3.62578533804518</v>
          </cell>
          <cell r="CA433">
            <v>3.59363520806786</v>
          </cell>
          <cell r="CB433">
            <v>3.08720296512989</v>
          </cell>
          <cell r="CC433">
            <v>3.03171172067217</v>
          </cell>
          <cell r="CD433">
            <v>3.24232536017281</v>
          </cell>
          <cell r="CE433">
            <v>2.99680903502385</v>
          </cell>
          <cell r="CF433">
            <v>2.90441185477223</v>
          </cell>
          <cell r="CG433">
            <v>4.21467529397014</v>
          </cell>
          <cell r="CH433">
            <v>3.83228035192408</v>
          </cell>
          <cell r="CI433">
            <v>3.98004543750406</v>
          </cell>
          <cell r="CJ433">
            <v>4.54448760342641</v>
          </cell>
          <cell r="CK433">
            <v>4.21075850637782</v>
          </cell>
          <cell r="CL433">
            <v>4.12510470806445</v>
          </cell>
          <cell r="CM433">
            <v>4.87064879362781</v>
          </cell>
          <cell r="CN433">
            <v>4.92617784651907</v>
          </cell>
          <cell r="CO433">
            <v>4.9271193698427</v>
          </cell>
          <cell r="CP433">
            <v>4.78384840115283</v>
          </cell>
          <cell r="CQ433">
            <v>4.80166716660331</v>
          </cell>
          <cell r="CR433">
            <v>5.0008268062329</v>
          </cell>
          <cell r="CS433">
            <v>4.95730693175931</v>
          </cell>
          <cell r="CT433">
            <v>4.94976794255994</v>
          </cell>
          <cell r="CU433">
            <v>4.83836692064772</v>
          </cell>
          <cell r="CV433">
            <v>4.79588508287086</v>
          </cell>
          <cell r="CW433">
            <v>4.90021462651254</v>
          </cell>
          <cell r="CX433">
            <v>4.78834297893971</v>
          </cell>
          <cell r="CY433">
            <v>4.89035609225932</v>
          </cell>
          <cell r="CZ433">
            <v>5.01778327172346</v>
          </cell>
          <cell r="DA433">
            <v>4.75198378434978</v>
          </cell>
        </row>
        <row r="434">
          <cell r="A434">
            <v>6998.03212114305</v>
          </cell>
          <cell r="B434">
            <v>6119.50258566284</v>
          </cell>
          <cell r="C434">
            <v>4919.10018944847</v>
          </cell>
          <cell r="D434">
            <v>4599.13723202971</v>
          </cell>
          <cell r="E434">
            <v>4179.69330445577</v>
          </cell>
          <cell r="F434">
            <v>6580.23895408159</v>
          </cell>
          <cell r="G434">
            <v>6204.61503259508</v>
          </cell>
          <cell r="H434">
            <v>6638.02170303376</v>
          </cell>
          <cell r="I434">
            <v>7275.14406945345</v>
          </cell>
          <cell r="J434">
            <v>6113.97459969622</v>
          </cell>
          <cell r="K434">
            <v>6070.80407095097</v>
          </cell>
          <cell r="L434">
            <v>6676.50466303608</v>
          </cell>
          <cell r="M434">
            <v>6658.97501658882</v>
          </cell>
          <cell r="N434">
            <v>8248.6099446962</v>
          </cell>
          <cell r="O434">
            <v>7539.08987752119</v>
          </cell>
        </row>
        <row r="434">
          <cell r="Z434">
            <v>8014.5382749318</v>
          </cell>
          <cell r="AA434">
            <v>7008.39705324589</v>
          </cell>
          <cell r="AB434">
            <v>6057.66559845914</v>
          </cell>
          <cell r="AC434">
            <v>5663.64463419937</v>
          </cell>
          <cell r="AD434">
            <v>5147.11702697613</v>
          </cell>
          <cell r="AE434">
            <v>6580.23895408159</v>
          </cell>
          <cell r="AF434">
            <v>6204.61503259508</v>
          </cell>
          <cell r="AG434">
            <v>6638.02170303376</v>
          </cell>
          <cell r="AH434">
            <v>7275.14406945345</v>
          </cell>
          <cell r="AI434">
            <v>6113.97459969622</v>
          </cell>
          <cell r="AJ434">
            <v>6070.80407095097</v>
          </cell>
          <cell r="AK434">
            <v>6676.50466303608</v>
          </cell>
          <cell r="AL434">
            <v>6658.97501658882</v>
          </cell>
          <cell r="AM434">
            <v>8248.6099446962</v>
          </cell>
          <cell r="AN434">
            <v>7539.08987752119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4">
          <cell r="BX434">
            <v>4.41267459429773</v>
          </cell>
          <cell r="BY434">
            <v>3.90601568884892</v>
          </cell>
          <cell r="BZ434">
            <v>3.34325243488413</v>
          </cell>
          <cell r="CA434">
            <v>3.22747985696995</v>
          </cell>
          <cell r="CB434">
            <v>2.88914900790467</v>
          </cell>
          <cell r="CC434">
            <v>3.72176658340937</v>
          </cell>
          <cell r="CD434">
            <v>3.50255199873681</v>
          </cell>
          <cell r="CE434">
            <v>3.69730364465101</v>
          </cell>
          <cell r="CF434">
            <v>4.11839669399264</v>
          </cell>
          <cell r="CG434">
            <v>3.47944848953814</v>
          </cell>
          <cell r="CH434">
            <v>3.60940667439599</v>
          </cell>
          <cell r="CI434">
            <v>3.77231911527219</v>
          </cell>
          <cell r="CJ434">
            <v>3.73146284078791</v>
          </cell>
          <cell r="CK434">
            <v>4.72299904589441</v>
          </cell>
          <cell r="CL434">
            <v>4.31231007360545</v>
          </cell>
          <cell r="CM434">
            <v>4.97603859975918</v>
          </cell>
          <cell r="CN434">
            <v>4.9157733472316</v>
          </cell>
          <cell r="CO434">
            <v>4.96413131482329</v>
          </cell>
          <cell r="CP434">
            <v>4.80772469601483</v>
          </cell>
          <cell r="CQ434">
            <v>4.88091491518232</v>
          </cell>
          <cell r="CR434">
            <v>4.84395018466629</v>
          </cell>
          <cell r="CS434">
            <v>4.85330276350264</v>
          </cell>
          <cell r="CT434">
            <v>4.91881721874268</v>
          </cell>
          <cell r="CU434">
            <v>4.83972357233591</v>
          </cell>
          <cell r="CV434">
            <v>4.814158160984</v>
          </cell>
          <cell r="CW434">
            <v>4.60805373869292</v>
          </cell>
          <cell r="CX434">
            <v>4.84895180879714</v>
          </cell>
          <cell r="CY434">
            <v>4.88917294561193</v>
          </cell>
          <cell r="CZ434">
            <v>4.78486892242266</v>
          </cell>
          <cell r="DA434">
            <v>4.78978561554659</v>
          </cell>
        </row>
        <row r="435">
          <cell r="A435">
            <v>5999.56663323044</v>
          </cell>
          <cell r="B435">
            <v>5629.81982580557</v>
          </cell>
          <cell r="C435">
            <v>5310.56929358074</v>
          </cell>
          <cell r="D435">
            <v>4835.29307142951</v>
          </cell>
          <cell r="E435">
            <v>4959.02747240954</v>
          </cell>
          <cell r="F435">
            <v>7100.27681599747</v>
          </cell>
          <cell r="G435">
            <v>6736.65979825997</v>
          </cell>
          <cell r="H435">
            <v>6441.69926663993</v>
          </cell>
          <cell r="I435">
            <v>7166.85889325022</v>
          </cell>
          <cell r="J435">
            <v>7293.34275286939</v>
          </cell>
          <cell r="K435">
            <v>6543.76735204766</v>
          </cell>
          <cell r="L435">
            <v>7691.61778631375</v>
          </cell>
          <cell r="M435">
            <v>7832.97870553795</v>
          </cell>
          <cell r="N435">
            <v>7917.40255795592</v>
          </cell>
          <cell r="O435">
            <v>8389.56791116701</v>
          </cell>
        </row>
        <row r="435">
          <cell r="Z435">
            <v>6871.03968410696</v>
          </cell>
          <cell r="AA435">
            <v>6447.58493442278</v>
          </cell>
          <cell r="AB435">
            <v>6539.74338375173</v>
          </cell>
          <cell r="AC435">
            <v>5954.46064711084</v>
          </cell>
          <cell r="AD435">
            <v>6106.83437305576</v>
          </cell>
          <cell r="AE435">
            <v>7100.27681599747</v>
          </cell>
          <cell r="AF435">
            <v>6736.65979825997</v>
          </cell>
          <cell r="AG435">
            <v>6441.69926663993</v>
          </cell>
          <cell r="AH435">
            <v>7166.85889325022</v>
          </cell>
          <cell r="AI435">
            <v>7293.34275286939</v>
          </cell>
          <cell r="AJ435">
            <v>6543.76735204766</v>
          </cell>
          <cell r="AK435">
            <v>7691.61778631375</v>
          </cell>
          <cell r="AL435">
            <v>7832.97870553795</v>
          </cell>
          <cell r="AM435">
            <v>7917.40255795592</v>
          </cell>
          <cell r="AN435">
            <v>8389.56791116701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5">
          <cell r="BX435">
            <v>3.98560898543111</v>
          </cell>
          <cell r="BY435">
            <v>3.63973164274804</v>
          </cell>
          <cell r="BZ435">
            <v>3.75254620712076</v>
          </cell>
          <cell r="CA435">
            <v>3.38858384336546</v>
          </cell>
          <cell r="CB435">
            <v>3.406200754619</v>
          </cell>
          <cell r="CC435">
            <v>4.01432265211723</v>
          </cell>
          <cell r="CD435">
            <v>3.80624240161577</v>
          </cell>
          <cell r="CE435">
            <v>3.56720596368661</v>
          </cell>
          <cell r="CF435">
            <v>4.13004775908406</v>
          </cell>
          <cell r="CG435">
            <v>4.28495277526371</v>
          </cell>
          <cell r="CH435">
            <v>3.73097313682049</v>
          </cell>
          <cell r="CI435">
            <v>4.23121710424696</v>
          </cell>
          <cell r="CJ435">
            <v>4.32450653587171</v>
          </cell>
          <cell r="CK435">
            <v>4.49515618583138</v>
          </cell>
          <cell r="CL435">
            <v>4.75379047888184</v>
          </cell>
          <cell r="CM435">
            <v>4.72318441840101</v>
          </cell>
          <cell r="CN435">
            <v>4.85327435990736</v>
          </cell>
          <cell r="CO435">
            <v>4.77465277495171</v>
          </cell>
          <cell r="CP435">
            <v>4.81427981956027</v>
          </cell>
          <cell r="CQ435">
            <v>4.91193980688803</v>
          </cell>
          <cell r="CR435">
            <v>4.84585193575654</v>
          </cell>
          <cell r="CS435">
            <v>4.84903488521349</v>
          </cell>
          <cell r="CT435">
            <v>4.94742701182301</v>
          </cell>
          <cell r="CU435">
            <v>4.75423796282582</v>
          </cell>
          <cell r="CV435">
            <v>4.663239483552</v>
          </cell>
          <cell r="CW435">
            <v>4.80521544224134</v>
          </cell>
          <cell r="CX435">
            <v>4.98034606184687</v>
          </cell>
          <cell r="CY435">
            <v>4.96246576426667</v>
          </cell>
          <cell r="CZ435">
            <v>4.82553062912131</v>
          </cell>
          <cell r="DA435">
            <v>4.8351137196622</v>
          </cell>
        </row>
        <row r="436">
          <cell r="A436">
            <v>5938.75130831445</v>
          </cell>
          <cell r="B436">
            <v>5926.12430304977</v>
          </cell>
          <cell r="C436">
            <v>4693.90221385708</v>
          </cell>
          <cell r="D436">
            <v>4348.05324094953</v>
          </cell>
          <cell r="E436">
            <v>4908.54895441495</v>
          </cell>
          <cell r="F436">
            <v>5341.49501683748</v>
          </cell>
          <cell r="G436">
            <v>5403.40379883785</v>
          </cell>
          <cell r="H436">
            <v>6075.66758169687</v>
          </cell>
          <cell r="I436">
            <v>5749.78175657345</v>
          </cell>
          <cell r="J436">
            <v>6127.71470125778</v>
          </cell>
          <cell r="K436">
            <v>6523.92225344117</v>
          </cell>
          <cell r="L436">
            <v>6950.02811697927</v>
          </cell>
          <cell r="M436">
            <v>7566.32370389573</v>
          </cell>
          <cell r="N436">
            <v>6276.84717467885</v>
          </cell>
          <cell r="O436">
            <v>7215.90684764779</v>
          </cell>
        </row>
        <row r="436">
          <cell r="Z436">
            <v>6801.39056835498</v>
          </cell>
          <cell r="AA436">
            <v>6786.92941481357</v>
          </cell>
          <cell r="AB436">
            <v>5780.34373530441</v>
          </cell>
          <cell r="AC436">
            <v>5354.44522851279</v>
          </cell>
          <cell r="AD436">
            <v>6044.6721949865</v>
          </cell>
          <cell r="AE436">
            <v>5341.49501683748</v>
          </cell>
          <cell r="AF436">
            <v>5403.40379883785</v>
          </cell>
          <cell r="AG436">
            <v>6075.66758169687</v>
          </cell>
          <cell r="AH436">
            <v>5749.78175657345</v>
          </cell>
          <cell r="AI436">
            <v>6127.71470125778</v>
          </cell>
          <cell r="AJ436">
            <v>6523.92225344117</v>
          </cell>
          <cell r="AK436">
            <v>6950.02811697927</v>
          </cell>
          <cell r="AL436">
            <v>7566.32370389573</v>
          </cell>
          <cell r="AM436">
            <v>6276.84717467885</v>
          </cell>
          <cell r="AN436">
            <v>7215.90684764779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6">
          <cell r="BX436">
            <v>3.72266965928564</v>
          </cell>
          <cell r="BY436">
            <v>3.72126963722142</v>
          </cell>
          <cell r="BZ436">
            <v>3.29906921673428</v>
          </cell>
          <cell r="CA436">
            <v>3.05129266946001</v>
          </cell>
          <cell r="CB436">
            <v>3.35817289348669</v>
          </cell>
          <cell r="CC436">
            <v>3.03239542197825</v>
          </cell>
          <cell r="CD436">
            <v>2.97511063379605</v>
          </cell>
          <cell r="CE436">
            <v>3.37468079672982</v>
          </cell>
          <cell r="CF436">
            <v>3.20158207433868</v>
          </cell>
          <cell r="CG436">
            <v>3.48105398635724</v>
          </cell>
          <cell r="CH436">
            <v>3.7469353562866</v>
          </cell>
          <cell r="CI436">
            <v>3.78432966579697</v>
          </cell>
          <cell r="CJ436">
            <v>4.27743746285403</v>
          </cell>
          <cell r="CK436">
            <v>3.58028530474736</v>
          </cell>
          <cell r="CL436">
            <v>4.04314967032215</v>
          </cell>
          <cell r="CM436">
            <v>5.00553325115399</v>
          </cell>
          <cell r="CN436">
            <v>4.99676964493137</v>
          </cell>
          <cell r="CO436">
            <v>4.80031097819544</v>
          </cell>
          <cell r="CP436">
            <v>4.80770432205891</v>
          </cell>
          <cell r="CQ436">
            <v>4.93147502077968</v>
          </cell>
          <cell r="CR436">
            <v>4.82596458785558</v>
          </cell>
          <cell r="CS436">
            <v>4.97589765437546</v>
          </cell>
          <cell r="CT436">
            <v>4.93251528367331</v>
          </cell>
          <cell r="CU436">
            <v>4.92032575288332</v>
          </cell>
          <cell r="CV436">
            <v>4.82275182209079</v>
          </cell>
          <cell r="CW436">
            <v>4.7702343112166</v>
          </cell>
          <cell r="CX436">
            <v>5.03158408616625</v>
          </cell>
          <cell r="CY436">
            <v>4.84627868047066</v>
          </cell>
          <cell r="CZ436">
            <v>4.80320424510865</v>
          </cell>
          <cell r="DA436">
            <v>4.88965519799804</v>
          </cell>
        </row>
        <row r="437">
          <cell r="A437">
            <v>6560.58932137535</v>
          </cell>
          <cell r="B437">
            <v>6603.19967815056</v>
          </cell>
          <cell r="C437">
            <v>5592.21882368785</v>
          </cell>
          <cell r="D437">
            <v>5155.68987097472</v>
          </cell>
          <cell r="E437">
            <v>4400.32372785988</v>
          </cell>
          <cell r="F437">
            <v>5822.23420321392</v>
          </cell>
          <cell r="G437">
            <v>6324.79395153766</v>
          </cell>
          <cell r="H437">
            <v>6247.8740071997</v>
          </cell>
          <cell r="I437">
            <v>6035.30107914352</v>
          </cell>
          <cell r="J437">
            <v>5705.65966638877</v>
          </cell>
          <cell r="K437">
            <v>7138.7756784499</v>
          </cell>
          <cell r="L437">
            <v>6638.26980196757</v>
          </cell>
          <cell r="M437">
            <v>7427.00168782915</v>
          </cell>
          <cell r="N437">
            <v>7546.09309136781</v>
          </cell>
          <cell r="O437">
            <v>7617.80255609246</v>
          </cell>
        </row>
        <row r="437">
          <cell r="Z437">
            <v>7513.55428384105</v>
          </cell>
          <cell r="AA437">
            <v>7562.35405059999</v>
          </cell>
          <cell r="AB437">
            <v>6886.5829689693</v>
          </cell>
          <cell r="AC437">
            <v>6349.01586975593</v>
          </cell>
          <cell r="AD437">
            <v>5418.81414115473</v>
          </cell>
          <cell r="AE437">
            <v>5822.23420321392</v>
          </cell>
          <cell r="AF437">
            <v>6324.79395153766</v>
          </cell>
          <cell r="AG437">
            <v>6247.8740071997</v>
          </cell>
          <cell r="AH437">
            <v>6035.30107914352</v>
          </cell>
          <cell r="AI437">
            <v>5705.65966638877</v>
          </cell>
          <cell r="AJ437">
            <v>7138.7756784499</v>
          </cell>
          <cell r="AK437">
            <v>6638.26980196757</v>
          </cell>
          <cell r="AL437">
            <v>7427.00168782915</v>
          </cell>
          <cell r="AM437">
            <v>7546.09309136781</v>
          </cell>
          <cell r="AN437">
            <v>7617.80255609246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7">
          <cell r="BX437">
            <v>4.28079070088197</v>
          </cell>
          <cell r="BY437">
            <v>4.22660283292311</v>
          </cell>
          <cell r="BZ437">
            <v>3.86276051102141</v>
          </cell>
          <cell r="CA437">
            <v>3.5894350229943</v>
          </cell>
          <cell r="CB437">
            <v>3.07063139754937</v>
          </cell>
          <cell r="CC437">
            <v>3.32706244503991</v>
          </cell>
          <cell r="CD437">
            <v>3.52421129541753</v>
          </cell>
          <cell r="CE437">
            <v>3.48336330911211</v>
          </cell>
          <cell r="CF437">
            <v>3.37745167873907</v>
          </cell>
          <cell r="CG437">
            <v>3.20225682751624</v>
          </cell>
          <cell r="CH437">
            <v>4.03365855743289</v>
          </cell>
          <cell r="CI437">
            <v>3.66101556766828</v>
          </cell>
          <cell r="CJ437">
            <v>4.06916403062785</v>
          </cell>
          <cell r="CK437">
            <v>4.19824075310845</v>
          </cell>
          <cell r="CL437">
            <v>4.18745245279255</v>
          </cell>
          <cell r="CM437">
            <v>4.80870980808764</v>
          </cell>
          <cell r="CN437">
            <v>4.90199317036203</v>
          </cell>
          <cell r="CO437">
            <v>4.88442152861475</v>
          </cell>
          <cell r="CP437">
            <v>4.84604510606744</v>
          </cell>
          <cell r="CQ437">
            <v>4.83485779243917</v>
          </cell>
          <cell r="CR437">
            <v>4.7944175523151</v>
          </cell>
          <cell r="CS437">
            <v>4.91690229512744</v>
          </cell>
          <cell r="CT437">
            <v>4.91406193222692</v>
          </cell>
          <cell r="CU437">
            <v>4.89572406136731</v>
          </cell>
          <cell r="CV437">
            <v>4.88153984313639</v>
          </cell>
          <cell r="CW437">
            <v>4.8487717171696</v>
          </cell>
          <cell r="CX437">
            <v>4.9677583220219</v>
          </cell>
          <cell r="CY437">
            <v>5.00052336954559</v>
          </cell>
          <cell r="CZ437">
            <v>4.92449787027471</v>
          </cell>
          <cell r="DA437">
            <v>4.98410242737957</v>
          </cell>
        </row>
        <row r="438">
          <cell r="A438">
            <v>6801.6821218421</v>
          </cell>
          <cell r="B438">
            <v>5940.08168056101</v>
          </cell>
          <cell r="C438">
            <v>5828.2580910193</v>
          </cell>
          <cell r="D438">
            <v>5228.27854110143</v>
          </cell>
          <cell r="E438">
            <v>4717.50958034235</v>
          </cell>
          <cell r="F438">
            <v>6793.31420765117</v>
          </cell>
          <cell r="G438">
            <v>5460.5993714941</v>
          </cell>
          <cell r="H438">
            <v>5997.93383277286</v>
          </cell>
          <cell r="I438">
            <v>5969.96165015821</v>
          </cell>
          <cell r="J438">
            <v>7057.31328782393</v>
          </cell>
          <cell r="K438">
            <v>6463.21276655793</v>
          </cell>
          <cell r="L438">
            <v>6518.32009943145</v>
          </cell>
          <cell r="M438">
            <v>6386.49424760824</v>
          </cell>
          <cell r="N438">
            <v>7366.8196839033</v>
          </cell>
          <cell r="O438">
            <v>6749.71361192569</v>
          </cell>
        </row>
        <row r="438">
          <cell r="Z438">
            <v>7789.6672601324</v>
          </cell>
          <cell r="AA438">
            <v>6802.91418515258</v>
          </cell>
          <cell r="AB438">
            <v>7177.2554282671</v>
          </cell>
          <cell r="AC438">
            <v>6438.40577297597</v>
          </cell>
          <cell r="AD438">
            <v>5809.41521714468</v>
          </cell>
          <cell r="AE438">
            <v>6793.31420765117</v>
          </cell>
          <cell r="AF438">
            <v>5460.5993714941</v>
          </cell>
          <cell r="AG438">
            <v>5997.93383277286</v>
          </cell>
          <cell r="AH438">
            <v>5969.96165015821</v>
          </cell>
          <cell r="AI438">
            <v>7057.31328782393</v>
          </cell>
          <cell r="AJ438">
            <v>6463.21276655793</v>
          </cell>
          <cell r="AK438">
            <v>6518.32009943145</v>
          </cell>
          <cell r="AL438">
            <v>6386.49424760824</v>
          </cell>
          <cell r="AM438">
            <v>7366.8196839033</v>
          </cell>
          <cell r="AN438">
            <v>6749.71361192569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8">
          <cell r="BX438">
            <v>4.45609488818808</v>
          </cell>
          <cell r="BY438">
            <v>3.76911543828579</v>
          </cell>
          <cell r="BZ438">
            <v>4.0177605085384</v>
          </cell>
          <cell r="CA438">
            <v>3.55585699963013</v>
          </cell>
          <cell r="CB438">
            <v>3.16306121981901</v>
          </cell>
          <cell r="CC438">
            <v>3.87511465996246</v>
          </cell>
          <cell r="CD438">
            <v>3.17125996685938</v>
          </cell>
          <cell r="CE438">
            <v>3.38856878826482</v>
          </cell>
          <cell r="CF438">
            <v>3.35800732648209</v>
          </cell>
          <cell r="CG438">
            <v>3.95282111276644</v>
          </cell>
          <cell r="CH438">
            <v>3.53372133642108</v>
          </cell>
          <cell r="CI438">
            <v>3.66080398421558</v>
          </cell>
          <cell r="CJ438">
            <v>3.63904808991047</v>
          </cell>
          <cell r="CK438">
            <v>3.95062652995443</v>
          </cell>
          <cell r="CL438">
            <v>3.85921607213549</v>
          </cell>
          <cell r="CM438">
            <v>4.78929526252231</v>
          </cell>
          <cell r="CN438">
            <v>4.94495893277528</v>
          </cell>
          <cell r="CO438">
            <v>4.89419751633105</v>
          </cell>
          <cell r="CP438">
            <v>4.9606797666503</v>
          </cell>
          <cell r="CQ438">
            <v>5.03189946961561</v>
          </cell>
          <cell r="CR438">
            <v>4.80290814083159</v>
          </cell>
          <cell r="CS438">
            <v>4.71754015111146</v>
          </cell>
          <cell r="CT438">
            <v>4.84945015404839</v>
          </cell>
          <cell r="CU438">
            <v>4.87076343952973</v>
          </cell>
          <cell r="CV438">
            <v>4.89146974946605</v>
          </cell>
          <cell r="CW438">
            <v>5.0109871581099</v>
          </cell>
          <cell r="CX438">
            <v>4.87827573077384</v>
          </cell>
          <cell r="CY438">
            <v>4.80819271460237</v>
          </cell>
          <cell r="CZ438">
            <v>5.10882703644607</v>
          </cell>
          <cell r="DA438">
            <v>4.79174156471566</v>
          </cell>
        </row>
        <row r="439">
          <cell r="A439">
            <v>6593.97294649341</v>
          </cell>
          <cell r="B439">
            <v>5123.19146537851</v>
          </cell>
          <cell r="C439">
            <v>4274.61853305707</v>
          </cell>
          <cell r="D439">
            <v>4955.7471214479</v>
          </cell>
          <cell r="E439">
            <v>4911.52241045352</v>
          </cell>
          <cell r="F439">
            <v>6613.82497586775</v>
          </cell>
          <cell r="G439">
            <v>6776.63170361183</v>
          </cell>
          <cell r="H439">
            <v>6900.93542469345</v>
          </cell>
          <cell r="I439">
            <v>6606.17175542914</v>
          </cell>
          <cell r="J439">
            <v>7346.37757567051</v>
          </cell>
          <cell r="K439">
            <v>5529.1959473834</v>
          </cell>
          <cell r="L439">
            <v>6386.71770343105</v>
          </cell>
          <cell r="M439">
            <v>7132.81321126677</v>
          </cell>
          <cell r="N439">
            <v>7450.16158366383</v>
          </cell>
          <cell r="O439">
            <v>6862.50935255434</v>
          </cell>
        </row>
        <row r="439">
          <cell r="Z439">
            <v>7551.78708080926</v>
          </cell>
          <cell r="AA439">
            <v>5867.36576487353</v>
          </cell>
          <cell r="AB439">
            <v>5264.01346526323</v>
          </cell>
          <cell r="AC439">
            <v>6102.7947584096</v>
          </cell>
          <cell r="AD439">
            <v>6048.33388140468</v>
          </cell>
          <cell r="AE439">
            <v>6613.82497586775</v>
          </cell>
          <cell r="AF439">
            <v>6776.63170361183</v>
          </cell>
          <cell r="AG439">
            <v>6900.93542469345</v>
          </cell>
          <cell r="AH439">
            <v>6606.17175542914</v>
          </cell>
          <cell r="AI439">
            <v>7346.37757567051</v>
          </cell>
          <cell r="AJ439">
            <v>5529.1959473834</v>
          </cell>
          <cell r="AK439">
            <v>6386.71770343105</v>
          </cell>
          <cell r="AL439">
            <v>7132.81321126677</v>
          </cell>
          <cell r="AM439">
            <v>7450.16158366383</v>
          </cell>
          <cell r="AN439">
            <v>6862.50935255434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39">
          <cell r="BX439">
            <v>4.19392686250076</v>
          </cell>
          <cell r="BY439">
            <v>3.39967205592445</v>
          </cell>
          <cell r="BZ439">
            <v>2.98537701231666</v>
          </cell>
          <cell r="CA439">
            <v>3.33730379164023</v>
          </cell>
          <cell r="CB439">
            <v>3.28634256921047</v>
          </cell>
          <cell r="CC439">
            <v>3.67634504736156</v>
          </cell>
          <cell r="CD439">
            <v>3.74281895824154</v>
          </cell>
          <cell r="CE439">
            <v>3.77405435703287</v>
          </cell>
          <cell r="CF439">
            <v>3.76432921167941</v>
          </cell>
          <cell r="CG439">
            <v>4.10853573947081</v>
          </cell>
          <cell r="CH439">
            <v>3.14170201552476</v>
          </cell>
          <cell r="CI439">
            <v>3.63024417863707</v>
          </cell>
          <cell r="CJ439">
            <v>3.91450262056716</v>
          </cell>
          <cell r="CK439">
            <v>4.19171065039801</v>
          </cell>
          <cell r="CL439">
            <v>4.09649482282792</v>
          </cell>
          <cell r="CM439">
            <v>4.93328288665448</v>
          </cell>
          <cell r="CN439">
            <v>4.72838980756116</v>
          </cell>
          <cell r="CO439">
            <v>4.83086546183318</v>
          </cell>
          <cell r="CP439">
            <v>5.01002805958542</v>
          </cell>
          <cell r="CQ439">
            <v>5.04231601188617</v>
          </cell>
          <cell r="CR439">
            <v>4.92882691738615</v>
          </cell>
          <cell r="CS439">
            <v>4.96046281255172</v>
          </cell>
          <cell r="CT439">
            <v>5.00964496210508</v>
          </cell>
          <cell r="CU439">
            <v>4.80805468439121</v>
          </cell>
          <cell r="CV439">
            <v>4.89884063993672</v>
          </cell>
          <cell r="CW439">
            <v>4.82174374678736</v>
          </cell>
          <cell r="CX439">
            <v>4.82002197667548</v>
          </cell>
          <cell r="CY439">
            <v>4.99219336341618</v>
          </cell>
          <cell r="CZ439">
            <v>4.86946817217474</v>
          </cell>
          <cell r="DA439">
            <v>4.58962998846686</v>
          </cell>
        </row>
        <row r="440">
          <cell r="A440">
            <v>6533.54367055927</v>
          </cell>
          <cell r="B440">
            <v>5320.85191442883</v>
          </cell>
          <cell r="C440">
            <v>5342.46975617285</v>
          </cell>
          <cell r="D440">
            <v>6024.46018699698</v>
          </cell>
          <cell r="E440">
            <v>6050.60458943245</v>
          </cell>
          <cell r="F440">
            <v>7506.18537582607</v>
          </cell>
          <cell r="G440">
            <v>6641.9690445849</v>
          </cell>
          <cell r="H440">
            <v>6553.15664770056</v>
          </cell>
          <cell r="I440">
            <v>6502.07409945423</v>
          </cell>
          <cell r="J440">
            <v>7257.6044892424</v>
          </cell>
          <cell r="K440">
            <v>6794.15105093998</v>
          </cell>
          <cell r="L440">
            <v>6933.18327152998</v>
          </cell>
          <cell r="M440">
            <v>6549.88934278664</v>
          </cell>
          <cell r="N440">
            <v>6328.80366939644</v>
          </cell>
          <cell r="O440">
            <v>6250.71506887499</v>
          </cell>
        </row>
        <row r="440">
          <cell r="Z440">
            <v>7482.58008997003</v>
          </cell>
          <cell r="AA440">
            <v>6093.73758011111</v>
          </cell>
          <cell r="AB440">
            <v>6579.02746567258</v>
          </cell>
          <cell r="AC440">
            <v>7418.87008163377</v>
          </cell>
          <cell r="AD440">
            <v>7451.06581685489</v>
          </cell>
          <cell r="AE440">
            <v>7506.18537582607</v>
          </cell>
          <cell r="AF440">
            <v>6641.9690445849</v>
          </cell>
          <cell r="AG440">
            <v>6553.15664770056</v>
          </cell>
          <cell r="AH440">
            <v>6502.07409945423</v>
          </cell>
          <cell r="AI440">
            <v>7257.6044892424</v>
          </cell>
          <cell r="AJ440">
            <v>6794.15105093998</v>
          </cell>
          <cell r="AK440">
            <v>6933.18327152998</v>
          </cell>
          <cell r="AL440">
            <v>6549.88934278664</v>
          </cell>
          <cell r="AM440">
            <v>6328.80366939644</v>
          </cell>
          <cell r="AN440">
            <v>6250.71506887499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0">
          <cell r="BX440">
            <v>4.20794838137598</v>
          </cell>
          <cell r="BY440">
            <v>3.39532819553734</v>
          </cell>
          <cell r="BZ440">
            <v>3.7137543281424</v>
          </cell>
          <cell r="CA440">
            <v>4.17466235965151</v>
          </cell>
          <cell r="CB440">
            <v>4.15741033634095</v>
          </cell>
          <cell r="CC440">
            <v>4.19056699393191</v>
          </cell>
          <cell r="CD440">
            <v>3.67030410657257</v>
          </cell>
          <cell r="CE440">
            <v>3.61977975094466</v>
          </cell>
          <cell r="CF440">
            <v>3.66664195156025</v>
          </cell>
          <cell r="CG440">
            <v>4.08478694435744</v>
          </cell>
          <cell r="CH440">
            <v>3.76898556271575</v>
          </cell>
          <cell r="CI440">
            <v>3.94558529476198</v>
          </cell>
          <cell r="CJ440">
            <v>3.79114542144556</v>
          </cell>
          <cell r="CK440">
            <v>3.5914566336228</v>
          </cell>
          <cell r="CL440">
            <v>3.54200223176655</v>
          </cell>
          <cell r="CM440">
            <v>4.87178490955536</v>
          </cell>
          <cell r="CN440">
            <v>4.91710093719439</v>
          </cell>
          <cell r="CO440">
            <v>4.85350704166811</v>
          </cell>
          <cell r="CP440">
            <v>4.86881805172565</v>
          </cell>
          <cell r="CQ440">
            <v>4.91023913897664</v>
          </cell>
          <cell r="CR440">
            <v>4.90742457295112</v>
          </cell>
          <cell r="CS440">
            <v>4.95794760767363</v>
          </cell>
          <cell r="CT440">
            <v>4.95992990309179</v>
          </cell>
          <cell r="CU440">
            <v>4.85836955930755</v>
          </cell>
          <cell r="CV440">
            <v>4.86778091160895</v>
          </cell>
          <cell r="CW440">
            <v>4.9387592917486</v>
          </cell>
          <cell r="CX440">
            <v>4.81424712499388</v>
          </cell>
          <cell r="CY440">
            <v>4.73337219076184</v>
          </cell>
          <cell r="CZ440">
            <v>4.82789851142994</v>
          </cell>
          <cell r="DA440">
            <v>4.83490569555626</v>
          </cell>
        </row>
        <row r="441">
          <cell r="A441">
            <v>6246.19291206989</v>
          </cell>
          <cell r="B441">
            <v>4987.19368532505</v>
          </cell>
          <cell r="C441">
            <v>5136.892105116</v>
          </cell>
          <cell r="D441">
            <v>5592.19322704006</v>
          </cell>
          <cell r="E441">
            <v>5761.33451751298</v>
          </cell>
          <cell r="F441">
            <v>6428.30951786769</v>
          </cell>
          <cell r="G441">
            <v>5685.41666496915</v>
          </cell>
          <cell r="H441">
            <v>6594.40679407794</v>
          </cell>
          <cell r="I441">
            <v>5494.69003372199</v>
          </cell>
          <cell r="J441">
            <v>6365.25598401844</v>
          </cell>
          <cell r="K441">
            <v>6230.21341426613</v>
          </cell>
          <cell r="L441">
            <v>7127.88819440462</v>
          </cell>
          <cell r="M441">
            <v>6602.9169662912</v>
          </cell>
          <cell r="N441">
            <v>8187.70960259069</v>
          </cell>
          <cell r="O441">
            <v>6700.56383537238</v>
          </cell>
        </row>
        <row r="441">
          <cell r="Z441">
            <v>7153.48990970551</v>
          </cell>
          <cell r="AA441">
            <v>5711.61349128063</v>
          </cell>
          <cell r="AB441">
            <v>6325.86720939434</v>
          </cell>
          <cell r="AC441">
            <v>6886.55144777096</v>
          </cell>
          <cell r="AD441">
            <v>7094.8418539665</v>
          </cell>
          <cell r="AE441">
            <v>6428.30951786769</v>
          </cell>
          <cell r="AF441">
            <v>5685.41666496915</v>
          </cell>
          <cell r="AG441">
            <v>6594.40679407794</v>
          </cell>
          <cell r="AH441">
            <v>5494.69003372199</v>
          </cell>
          <cell r="AI441">
            <v>6365.25598401844</v>
          </cell>
          <cell r="AJ441">
            <v>6230.21341426613</v>
          </cell>
          <cell r="AK441">
            <v>7127.88819440462</v>
          </cell>
          <cell r="AL441">
            <v>6602.9169662912</v>
          </cell>
          <cell r="AM441">
            <v>8187.70960259069</v>
          </cell>
          <cell r="AN441">
            <v>6700.56383537238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1">
          <cell r="BX441">
            <v>4.07170180058704</v>
          </cell>
          <cell r="BY441">
            <v>3.17404742192733</v>
          </cell>
          <cell r="BZ441">
            <v>3.52820166395623</v>
          </cell>
          <cell r="CA441">
            <v>3.80006424793952</v>
          </cell>
          <cell r="CB441">
            <v>4.03440811174321</v>
          </cell>
          <cell r="CC441">
            <v>3.78049082782609</v>
          </cell>
          <cell r="CD441">
            <v>3.19964810636262</v>
          </cell>
          <cell r="CE441">
            <v>3.71561010597382</v>
          </cell>
          <cell r="CF441">
            <v>3.08159066177883</v>
          </cell>
          <cell r="CG441">
            <v>3.61027250726104</v>
          </cell>
          <cell r="CH441">
            <v>3.54441861590029</v>
          </cell>
          <cell r="CI441">
            <v>4.01591360096709</v>
          </cell>
          <cell r="CJ441">
            <v>3.77249718182785</v>
          </cell>
          <cell r="CK441">
            <v>4.51431932104224</v>
          </cell>
          <cell r="CL441">
            <v>3.82172154053675</v>
          </cell>
          <cell r="CM441">
            <v>4.81336882026042</v>
          </cell>
          <cell r="CN441">
            <v>4.93006375153431</v>
          </cell>
          <cell r="CO441">
            <v>4.91217472529697</v>
          </cell>
          <cell r="CP441">
            <v>4.96498559220377</v>
          </cell>
          <cell r="CQ441">
            <v>4.81803584297787</v>
          </cell>
          <cell r="CR441">
            <v>4.65860326088796</v>
          </cell>
          <cell r="CS441">
            <v>4.8681865929693</v>
          </cell>
          <cell r="CT441">
            <v>4.8624229705731</v>
          </cell>
          <cell r="CU441">
            <v>4.88512166284235</v>
          </cell>
          <cell r="CV441">
            <v>4.83039921651005</v>
          </cell>
          <cell r="CW441">
            <v>4.8157623850446</v>
          </cell>
          <cell r="CX441">
            <v>4.86276915964658</v>
          </cell>
          <cell r="CY441">
            <v>4.79528084379533</v>
          </cell>
          <cell r="CZ441">
            <v>4.96909489730319</v>
          </cell>
          <cell r="DA441">
            <v>4.80351824257406</v>
          </cell>
        </row>
        <row r="442">
          <cell r="A442">
            <v>6187.55387386269</v>
          </cell>
          <cell r="B442">
            <v>5683.89200613654</v>
          </cell>
          <cell r="C442">
            <v>5181.1581432021</v>
          </cell>
          <cell r="D442">
            <v>5688.92967115749</v>
          </cell>
          <cell r="E442">
            <v>4519.71180702581</v>
          </cell>
          <cell r="F442">
            <v>5512.54744545489</v>
          </cell>
          <cell r="G442">
            <v>6936.88161798378</v>
          </cell>
          <cell r="H442">
            <v>7161.44964792082</v>
          </cell>
          <cell r="I442">
            <v>6305.28514387937</v>
          </cell>
          <cell r="J442">
            <v>6185.53720045253</v>
          </cell>
          <cell r="K442">
            <v>6298.33322598827</v>
          </cell>
          <cell r="L442">
            <v>7192.78207299468</v>
          </cell>
          <cell r="M442">
            <v>5900.79091985381</v>
          </cell>
          <cell r="N442">
            <v>8314.34902833873</v>
          </cell>
          <cell r="O442">
            <v>6668.97402034246</v>
          </cell>
        </row>
        <row r="442">
          <cell r="Z442">
            <v>7086.33319936449</v>
          </cell>
          <cell r="AA442">
            <v>6509.5114233799</v>
          </cell>
          <cell r="AB442">
            <v>6380.37897897964</v>
          </cell>
          <cell r="AC442">
            <v>7005.67832201198</v>
          </cell>
          <cell r="AD442">
            <v>5565.8355540507</v>
          </cell>
          <cell r="AE442">
            <v>5512.54744545489</v>
          </cell>
          <cell r="AF442">
            <v>6936.88161798378</v>
          </cell>
          <cell r="AG442">
            <v>7161.44964792082</v>
          </cell>
          <cell r="AH442">
            <v>6305.28514387937</v>
          </cell>
          <cell r="AI442">
            <v>6185.53720045253</v>
          </cell>
          <cell r="AJ442">
            <v>6298.33322598827</v>
          </cell>
          <cell r="AK442">
            <v>7192.78207299468</v>
          </cell>
          <cell r="AL442">
            <v>5900.79091985381</v>
          </cell>
          <cell r="AM442">
            <v>8314.34902833873</v>
          </cell>
          <cell r="AN442">
            <v>6668.97402034246</v>
          </cell>
        </row>
        <row r="442"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2">
          <cell r="BX442">
            <v>3.92426817767391</v>
          </cell>
          <cell r="BY442">
            <v>3.76388818919386</v>
          </cell>
          <cell r="BZ442">
            <v>3.73552911307156</v>
          </cell>
          <cell r="CA442">
            <v>3.87867106482876</v>
          </cell>
          <cell r="CB442">
            <v>3.11411969468248</v>
          </cell>
          <cell r="CC442">
            <v>3.01641501506214</v>
          </cell>
          <cell r="CD442">
            <v>3.94966431388015</v>
          </cell>
          <cell r="CE442">
            <v>4.07842993847595</v>
          </cell>
          <cell r="CF442">
            <v>3.55016097658675</v>
          </cell>
          <cell r="CG442">
            <v>3.52160634294584</v>
          </cell>
          <cell r="CH442">
            <v>3.45315899024787</v>
          </cell>
          <cell r="CI442">
            <v>4.02276192369244</v>
          </cell>
          <cell r="CJ442">
            <v>3.32590515006712</v>
          </cell>
          <cell r="CK442">
            <v>4.57660036469743</v>
          </cell>
          <cell r="CL442">
            <v>3.80871866760208</v>
          </cell>
          <cell r="CM442">
            <v>4.94732027121961</v>
          </cell>
          <cell r="CN442">
            <v>4.73825920851634</v>
          </cell>
          <cell r="CO442">
            <v>4.67952191623945</v>
          </cell>
          <cell r="CP442">
            <v>4.94850914593769</v>
          </cell>
          <cell r="CQ442">
            <v>4.89668542852863</v>
          </cell>
          <cell r="CR442">
            <v>5.00689382533918</v>
          </cell>
          <cell r="CS442">
            <v>4.81184060401658</v>
          </cell>
          <cell r="CT442">
            <v>4.81077529595506</v>
          </cell>
          <cell r="CU442">
            <v>4.86590718921601</v>
          </cell>
          <cell r="CV442">
            <v>4.81220091378465</v>
          </cell>
          <cell r="CW442">
            <v>4.9970787667736</v>
          </cell>
          <cell r="CX442">
            <v>4.89868717776165</v>
          </cell>
          <cell r="CY442">
            <v>4.8607972073487</v>
          </cell>
          <cell r="CZ442">
            <v>4.97728370812441</v>
          </cell>
          <cell r="DA442">
            <v>4.79719383187514</v>
          </cell>
        </row>
        <row r="443">
          <cell r="A443">
            <v>6865.8227193795</v>
          </cell>
          <cell r="B443">
            <v>5772.83039029608</v>
          </cell>
          <cell r="C443">
            <v>5209.43182417289</v>
          </cell>
          <cell r="D443">
            <v>5683.17789000617</v>
          </cell>
          <cell r="E443">
            <v>5483.17013366803</v>
          </cell>
          <cell r="F443">
            <v>5912.64085185635</v>
          </cell>
          <cell r="G443">
            <v>5450.95763393646</v>
          </cell>
          <cell r="H443">
            <v>6214.64119706912</v>
          </cell>
          <cell r="I443">
            <v>6757.87872980602</v>
          </cell>
          <cell r="J443">
            <v>7470.20893405675</v>
          </cell>
          <cell r="K443">
            <v>6299.6870780895</v>
          </cell>
          <cell r="L443">
            <v>6999.905884973</v>
          </cell>
          <cell r="M443">
            <v>7372.73416667163</v>
          </cell>
          <cell r="N443">
            <v>7218.8772035821</v>
          </cell>
          <cell r="O443">
            <v>7277.23171532133</v>
          </cell>
        </row>
        <row r="443">
          <cell r="Z443">
            <v>7863.12466430569</v>
          </cell>
          <cell r="AA443">
            <v>6611.36864146893</v>
          </cell>
          <cell r="AB443">
            <v>6415.19683142467</v>
          </cell>
          <cell r="AC443">
            <v>6998.59524472785</v>
          </cell>
          <cell r="AD443">
            <v>6752.29408021947</v>
          </cell>
          <cell r="AE443">
            <v>5912.64085185635</v>
          </cell>
          <cell r="AF443">
            <v>5450.95763393646</v>
          </cell>
          <cell r="AG443">
            <v>6214.64119706912</v>
          </cell>
          <cell r="AH443">
            <v>6757.87872980602</v>
          </cell>
          <cell r="AI443">
            <v>7470.20893405675</v>
          </cell>
          <cell r="AJ443">
            <v>6299.6870780895</v>
          </cell>
          <cell r="AK443">
            <v>6999.905884973</v>
          </cell>
          <cell r="AL443">
            <v>7372.73416667163</v>
          </cell>
          <cell r="AM443">
            <v>7218.8772035821</v>
          </cell>
          <cell r="AN443">
            <v>7277.23171532133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3">
          <cell r="BX443">
            <v>4.5962437975772</v>
          </cell>
          <cell r="BY443">
            <v>3.75815130374556</v>
          </cell>
          <cell r="BZ443">
            <v>3.70578542958826</v>
          </cell>
          <cell r="CA443">
            <v>3.86321062800376</v>
          </cell>
          <cell r="CB443">
            <v>3.81690744922905</v>
          </cell>
          <cell r="CC443">
            <v>3.35575344880061</v>
          </cell>
          <cell r="CD443">
            <v>3.12930973568369</v>
          </cell>
          <cell r="CE443">
            <v>3.5066748855834</v>
          </cell>
          <cell r="CF443">
            <v>3.89146558687533</v>
          </cell>
          <cell r="CG443">
            <v>4.04247000059841</v>
          </cell>
          <cell r="CH443">
            <v>3.464097399136</v>
          </cell>
          <cell r="CI443">
            <v>3.91842284961484</v>
          </cell>
          <cell r="CJ443">
            <v>4.14620374123832</v>
          </cell>
          <cell r="CK443">
            <v>4.00662073549391</v>
          </cell>
          <cell r="CL443">
            <v>4.22068225387524</v>
          </cell>
          <cell r="CM443">
            <v>4.68704625956165</v>
          </cell>
          <cell r="CN443">
            <v>4.81974707236982</v>
          </cell>
          <cell r="CO443">
            <v>4.74282228798212</v>
          </cell>
          <cell r="CP443">
            <v>4.963289707325</v>
          </cell>
          <cell r="CQ443">
            <v>4.84670799129654</v>
          </cell>
          <cell r="CR443">
            <v>4.82723664882856</v>
          </cell>
          <cell r="CS443">
            <v>4.77234015337018</v>
          </cell>
          <cell r="CT443">
            <v>4.85542994263436</v>
          </cell>
          <cell r="CU443">
            <v>4.75777977029738</v>
          </cell>
          <cell r="CV443">
            <v>5.06282689635326</v>
          </cell>
          <cell r="CW443">
            <v>4.98237048894895</v>
          </cell>
          <cell r="CX443">
            <v>4.89427126127464</v>
          </cell>
          <cell r="CY443">
            <v>4.87175087143174</v>
          </cell>
          <cell r="CZ443">
            <v>4.9362660129099</v>
          </cell>
          <cell r="DA443">
            <v>4.72379106945585</v>
          </cell>
        </row>
        <row r="444">
          <cell r="A444">
            <v>5837.11642200818</v>
          </cell>
          <cell r="B444">
            <v>5810.98064468376</v>
          </cell>
          <cell r="C444">
            <v>5004.36142730005</v>
          </cell>
          <cell r="D444">
            <v>4096.03552400534</v>
          </cell>
          <cell r="E444">
            <v>4437.34660864978</v>
          </cell>
          <cell r="F444">
            <v>6229.13966415901</v>
          </cell>
          <cell r="G444">
            <v>6827.92794187322</v>
          </cell>
          <cell r="H444">
            <v>6031.09748745654</v>
          </cell>
          <cell r="I444">
            <v>6407.71963009902</v>
          </cell>
          <cell r="J444">
            <v>7157.48501956619</v>
          </cell>
          <cell r="K444">
            <v>6871.42898116079</v>
          </cell>
          <cell r="L444">
            <v>6311.40227046459</v>
          </cell>
          <cell r="M444">
            <v>7144.4467047826</v>
          </cell>
          <cell r="N444">
            <v>6643.49551019431</v>
          </cell>
          <cell r="O444">
            <v>7934.72789637117</v>
          </cell>
        </row>
        <row r="444">
          <cell r="Z444">
            <v>6684.9926050034</v>
          </cell>
          <cell r="AA444">
            <v>6655.06044920794</v>
          </cell>
          <cell r="AB444">
            <v>6162.66123740209</v>
          </cell>
          <cell r="AC444">
            <v>5044.09597858092</v>
          </cell>
          <cell r="AD444">
            <v>5464.40626627506</v>
          </cell>
          <cell r="AE444">
            <v>6229.13966415901</v>
          </cell>
          <cell r="AF444">
            <v>6827.92794187322</v>
          </cell>
          <cell r="AG444">
            <v>6031.09748745654</v>
          </cell>
          <cell r="AH444">
            <v>6407.71963009902</v>
          </cell>
          <cell r="AI444">
            <v>7157.48501956619</v>
          </cell>
          <cell r="AJ444">
            <v>6871.42898116079</v>
          </cell>
          <cell r="AK444">
            <v>6311.40227046459</v>
          </cell>
          <cell r="AL444">
            <v>7144.4467047826</v>
          </cell>
          <cell r="AM444">
            <v>6643.49551019431</v>
          </cell>
          <cell r="AN444">
            <v>7934.72789637117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4">
          <cell r="BX444">
            <v>3.8134018648496</v>
          </cell>
          <cell r="BY444">
            <v>3.72336652394977</v>
          </cell>
          <cell r="BZ444">
            <v>3.52879257004581</v>
          </cell>
          <cell r="CA444">
            <v>2.85925117925951</v>
          </cell>
          <cell r="CB444">
            <v>3.07742525402073</v>
          </cell>
          <cell r="CC444">
            <v>3.49985889116834</v>
          </cell>
          <cell r="CD444">
            <v>3.85509627148923</v>
          </cell>
          <cell r="CE444">
            <v>3.42244729936431</v>
          </cell>
          <cell r="CF444">
            <v>3.62637359637355</v>
          </cell>
          <cell r="CG444">
            <v>4.03116637497972</v>
          </cell>
          <cell r="CH444">
            <v>3.86580022550527</v>
          </cell>
          <cell r="CI444">
            <v>3.55692383562455</v>
          </cell>
          <cell r="CJ444">
            <v>4.09838248099544</v>
          </cell>
          <cell r="CK444">
            <v>3.72108072456917</v>
          </cell>
          <cell r="CL444">
            <v>4.29908742892604</v>
          </cell>
          <cell r="CM444">
            <v>4.80281094990454</v>
          </cell>
          <cell r="CN444">
            <v>4.89692384816722</v>
          </cell>
          <cell r="CO444">
            <v>4.78464037060799</v>
          </cell>
          <cell r="CP444">
            <v>4.83323785522998</v>
          </cell>
          <cell r="CQ444">
            <v>4.86477325563847</v>
          </cell>
          <cell r="CR444">
            <v>4.87623547030834</v>
          </cell>
          <cell r="CS444">
            <v>4.85244740420365</v>
          </cell>
          <cell r="CT444">
            <v>4.82799392213402</v>
          </cell>
          <cell r="CU444">
            <v>4.84103355054272</v>
          </cell>
          <cell r="CV444">
            <v>4.86448490950963</v>
          </cell>
          <cell r="CW444">
            <v>4.86984110065788</v>
          </cell>
          <cell r="CX444">
            <v>4.8613672568926</v>
          </cell>
          <cell r="CY444">
            <v>4.7759882537101</v>
          </cell>
          <cell r="CZ444">
            <v>4.89141701280441</v>
          </cell>
          <cell r="DA444">
            <v>5.05665002105665</v>
          </cell>
        </row>
        <row r="445">
          <cell r="A445">
            <v>5757.59259519529</v>
          </cell>
          <cell r="B445">
            <v>5590.37655727444</v>
          </cell>
          <cell r="C445">
            <v>4559.08400982302</v>
          </cell>
          <cell r="D445">
            <v>5016.72056998807</v>
          </cell>
          <cell r="E445">
            <v>4814.51130310018</v>
          </cell>
          <cell r="F445">
            <v>6737.47324972526</v>
          </cell>
          <cell r="G445">
            <v>5560.82014850876</v>
          </cell>
          <cell r="H445">
            <v>6297.86311176204</v>
          </cell>
          <cell r="I445">
            <v>5896.93230375157</v>
          </cell>
          <cell r="J445">
            <v>6978.43207017326</v>
          </cell>
          <cell r="K445">
            <v>7040.64788207173</v>
          </cell>
          <cell r="L445">
            <v>6740.34620156713</v>
          </cell>
          <cell r="M445">
            <v>8069.20905182657</v>
          </cell>
          <cell r="N445">
            <v>7127.31477530838</v>
          </cell>
          <cell r="O445">
            <v>7241.99548660003</v>
          </cell>
        </row>
        <row r="445">
          <cell r="Z445">
            <v>6593.91746520298</v>
          </cell>
          <cell r="AA445">
            <v>6402.4122944779</v>
          </cell>
          <cell r="AB445">
            <v>5614.32077070309</v>
          </cell>
          <cell r="AC445">
            <v>6177.88100333575</v>
          </cell>
          <cell r="AD445">
            <v>5928.86877090677</v>
          </cell>
          <cell r="AE445">
            <v>6737.47324972526</v>
          </cell>
          <cell r="AF445">
            <v>5560.82014850876</v>
          </cell>
          <cell r="AG445">
            <v>6297.86311176204</v>
          </cell>
          <cell r="AH445">
            <v>5896.93230375157</v>
          </cell>
          <cell r="AI445">
            <v>6978.43207017326</v>
          </cell>
          <cell r="AJ445">
            <v>7040.64788207173</v>
          </cell>
          <cell r="AK445">
            <v>6740.34620156713</v>
          </cell>
          <cell r="AL445">
            <v>8069.20905182657</v>
          </cell>
          <cell r="AM445">
            <v>7127.31477530838</v>
          </cell>
          <cell r="AN445">
            <v>7241.99548660003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5">
          <cell r="BX445">
            <v>3.78011102409991</v>
          </cell>
          <cell r="BY445">
            <v>3.63121179925203</v>
          </cell>
          <cell r="BZ445">
            <v>3.21466419799841</v>
          </cell>
          <cell r="CA445">
            <v>3.4452268649519</v>
          </cell>
          <cell r="CB445">
            <v>3.3846549553948</v>
          </cell>
          <cell r="CC445">
            <v>3.80029679194292</v>
          </cell>
          <cell r="CD445">
            <v>3.13036149719107</v>
          </cell>
          <cell r="CE445">
            <v>3.51553863865107</v>
          </cell>
          <cell r="CF445">
            <v>3.37230080357225</v>
          </cell>
          <cell r="CG445">
            <v>3.93125208664455</v>
          </cell>
          <cell r="CH445">
            <v>4.00427350061101</v>
          </cell>
          <cell r="CI445">
            <v>3.76573890646358</v>
          </cell>
          <cell r="CJ445">
            <v>4.64393782503259</v>
          </cell>
          <cell r="CK445">
            <v>4.05548153570941</v>
          </cell>
          <cell r="CL445">
            <v>3.96574947368964</v>
          </cell>
          <cell r="CM445">
            <v>4.77909965785399</v>
          </cell>
          <cell r="CN445">
            <v>4.83057903835917</v>
          </cell>
          <cell r="CO445">
            <v>4.78485458954923</v>
          </cell>
          <cell r="CP445">
            <v>4.91279734033956</v>
          </cell>
          <cell r="CQ445">
            <v>4.79915273454554</v>
          </cell>
          <cell r="CR445">
            <v>4.85720769501477</v>
          </cell>
          <cell r="CS445">
            <v>4.86688956154595</v>
          </cell>
          <cell r="CT445">
            <v>4.90804433055532</v>
          </cell>
          <cell r="CU445">
            <v>4.79078820527338</v>
          </cell>
          <cell r="CV445">
            <v>4.86333400954608</v>
          </cell>
          <cell r="CW445">
            <v>4.81721497028311</v>
          </cell>
          <cell r="CX445">
            <v>4.90387209012424</v>
          </cell>
          <cell r="CY445">
            <v>4.76049053469911</v>
          </cell>
          <cell r="CZ445">
            <v>4.81493741826386</v>
          </cell>
          <cell r="DA445">
            <v>5.0031106746821</v>
          </cell>
        </row>
        <row r="446">
          <cell r="A446">
            <v>6915.24821340433</v>
          </cell>
          <cell r="B446">
            <v>5503.63383750441</v>
          </cell>
          <cell r="C446">
            <v>6154.88302036231</v>
          </cell>
          <cell r="D446">
            <v>5799.78410609687</v>
          </cell>
          <cell r="E446">
            <v>4642.66369000397</v>
          </cell>
          <cell r="F446">
            <v>6574.21441834593</v>
          </cell>
          <cell r="G446">
            <v>6475.40609236073</v>
          </cell>
          <cell r="H446">
            <v>6099.02149354799</v>
          </cell>
          <cell r="I446">
            <v>6230.64349298217</v>
          </cell>
          <cell r="J446">
            <v>7126.19335087851</v>
          </cell>
          <cell r="K446">
            <v>7256.39325658653</v>
          </cell>
          <cell r="L446">
            <v>6867.74510277891</v>
          </cell>
          <cell r="M446">
            <v>8117.62660753674</v>
          </cell>
          <cell r="N446">
            <v>6682.93124716594</v>
          </cell>
          <cell r="O446">
            <v>7662.74371106039</v>
          </cell>
        </row>
        <row r="446">
          <cell r="Z446">
            <v>7919.72950789059</v>
          </cell>
          <cell r="AA446">
            <v>6303.06967420494</v>
          </cell>
          <cell r="AB446">
            <v>7579.48033157856</v>
          </cell>
          <cell r="AC446">
            <v>7142.19090990546</v>
          </cell>
          <cell r="AD446">
            <v>5717.2456418916</v>
          </cell>
          <cell r="AE446">
            <v>6574.21441834593</v>
          </cell>
          <cell r="AF446">
            <v>6475.40609236073</v>
          </cell>
          <cell r="AG446">
            <v>6099.02149354799</v>
          </cell>
          <cell r="AH446">
            <v>6230.64349298217</v>
          </cell>
          <cell r="AI446">
            <v>7126.19335087851</v>
          </cell>
          <cell r="AJ446">
            <v>7256.39325658653</v>
          </cell>
          <cell r="AK446">
            <v>6867.74510277891</v>
          </cell>
          <cell r="AL446">
            <v>8117.62660753674</v>
          </cell>
          <cell r="AM446">
            <v>6682.93124716594</v>
          </cell>
          <cell r="AN446">
            <v>7662.74371106039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6">
          <cell r="BX446">
            <v>4.57370991814322</v>
          </cell>
          <cell r="BY446">
            <v>3.6305550034778</v>
          </cell>
          <cell r="BZ446">
            <v>4.06963820259735</v>
          </cell>
          <cell r="CA446">
            <v>3.9530474645569</v>
          </cell>
          <cell r="CB446">
            <v>3.31769486160178</v>
          </cell>
          <cell r="CC446">
            <v>3.72223959586764</v>
          </cell>
          <cell r="CD446">
            <v>3.62676425409599</v>
          </cell>
          <cell r="CE446">
            <v>3.41929481267172</v>
          </cell>
          <cell r="CF446">
            <v>3.35705624930726</v>
          </cell>
          <cell r="CG446">
            <v>3.92463535357155</v>
          </cell>
          <cell r="CH446">
            <v>4.08080105605066</v>
          </cell>
          <cell r="CI446">
            <v>3.85719540647254</v>
          </cell>
          <cell r="CJ446">
            <v>4.57466222801608</v>
          </cell>
          <cell r="CK446">
            <v>3.76420058346931</v>
          </cell>
          <cell r="CL446">
            <v>4.30566279487156</v>
          </cell>
          <cell r="CM446">
            <v>4.74404574208821</v>
          </cell>
          <cell r="CN446">
            <v>4.7564859979743</v>
          </cell>
          <cell r="CO446">
            <v>5.10259106701873</v>
          </cell>
          <cell r="CP446">
            <v>4.95001552699582</v>
          </cell>
          <cell r="CQ446">
            <v>4.72125597546712</v>
          </cell>
          <cell r="CR446">
            <v>4.83890031464626</v>
          </cell>
          <cell r="CS446">
            <v>4.89164372599387</v>
          </cell>
          <cell r="CT446">
            <v>4.88686961580607</v>
          </cell>
          <cell r="CU446">
            <v>5.08488832997038</v>
          </cell>
          <cell r="CV446">
            <v>4.97468315926467</v>
          </cell>
          <cell r="CW446">
            <v>4.87172229104944</v>
          </cell>
          <cell r="CX446">
            <v>4.87808835819929</v>
          </cell>
          <cell r="CY446">
            <v>4.86157704959256</v>
          </cell>
          <cell r="CZ446">
            <v>4.86408741276267</v>
          </cell>
          <cell r="DA446">
            <v>4.87586218118902</v>
          </cell>
        </row>
        <row r="447">
          <cell r="A447">
            <v>6982.52886199612</v>
          </cell>
          <cell r="B447">
            <v>6648.39319490915</v>
          </cell>
          <cell r="C447">
            <v>5312.57606032432</v>
          </cell>
          <cell r="D447">
            <v>4641.72463282294</v>
          </cell>
          <cell r="E447">
            <v>4455.60826524938</v>
          </cell>
          <cell r="F447">
            <v>6525.27701662495</v>
          </cell>
          <cell r="G447">
            <v>6166.53681377656</v>
          </cell>
          <cell r="H447">
            <v>5724.37599591986</v>
          </cell>
          <cell r="I447">
            <v>5945.55626986277</v>
          </cell>
          <cell r="J447">
            <v>7014.87595211416</v>
          </cell>
          <cell r="K447">
            <v>6735.94318363526</v>
          </cell>
          <cell r="L447">
            <v>7778.93557547544</v>
          </cell>
          <cell r="M447">
            <v>6823.35882369546</v>
          </cell>
          <cell r="N447">
            <v>7401.62879639522</v>
          </cell>
          <cell r="O447">
            <v>6916.14013397309</v>
          </cell>
        </row>
        <row r="447">
          <cell r="Z447">
            <v>7996.78307437423</v>
          </cell>
          <cell r="AA447">
            <v>7614.11219682887</v>
          </cell>
          <cell r="AB447">
            <v>6542.2146328417</v>
          </cell>
          <cell r="AC447">
            <v>5716.08923235298</v>
          </cell>
          <cell r="AD447">
            <v>5486.89473056607</v>
          </cell>
          <cell r="AE447">
            <v>6525.27701662495</v>
          </cell>
          <cell r="AF447">
            <v>6166.53681377656</v>
          </cell>
          <cell r="AG447">
            <v>5724.37599591986</v>
          </cell>
          <cell r="AH447">
            <v>5945.55626986277</v>
          </cell>
          <cell r="AI447">
            <v>7014.87595211416</v>
          </cell>
          <cell r="AJ447">
            <v>6735.94318363526</v>
          </cell>
          <cell r="AK447">
            <v>7778.93557547544</v>
          </cell>
          <cell r="AL447">
            <v>6823.35882369546</v>
          </cell>
          <cell r="AM447">
            <v>7401.62879639522</v>
          </cell>
          <cell r="AN447">
            <v>6916.14013397309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7">
          <cell r="BX447">
            <v>4.55541979036597</v>
          </cell>
          <cell r="BY447">
            <v>4.31367239031718</v>
          </cell>
          <cell r="BZ447">
            <v>3.69170165909941</v>
          </cell>
          <cell r="CA447">
            <v>3.24551166707658</v>
          </cell>
          <cell r="CB447">
            <v>3.08071432008857</v>
          </cell>
          <cell r="CC447">
            <v>3.60045351737618</v>
          </cell>
          <cell r="CD447">
            <v>3.48112901790729</v>
          </cell>
          <cell r="CE447">
            <v>3.24799392545244</v>
          </cell>
          <cell r="CF447">
            <v>3.37860639126329</v>
          </cell>
          <cell r="CG447">
            <v>3.93539283684036</v>
          </cell>
          <cell r="CH447">
            <v>3.89201660953128</v>
          </cell>
          <cell r="CI447">
            <v>4.22178587298036</v>
          </cell>
          <cell r="CJ447">
            <v>3.80042615248328</v>
          </cell>
          <cell r="CK447">
            <v>4.11352378944141</v>
          </cell>
          <cell r="CL447">
            <v>3.99592986103556</v>
          </cell>
          <cell r="CM447">
            <v>4.80943485617883</v>
          </cell>
          <cell r="CN447">
            <v>4.83592157067846</v>
          </cell>
          <cell r="CO447">
            <v>4.85517990388967</v>
          </cell>
          <cell r="CP447">
            <v>4.82528490150492</v>
          </cell>
          <cell r="CQ447">
            <v>4.87957880576493</v>
          </cell>
          <cell r="CR447">
            <v>4.96533872528722</v>
          </cell>
          <cell r="CS447">
            <v>4.85320174021111</v>
          </cell>
          <cell r="CT447">
            <v>4.82858720385234</v>
          </cell>
          <cell r="CU447">
            <v>4.82127640024008</v>
          </cell>
          <cell r="CV447">
            <v>4.88358825199283</v>
          </cell>
          <cell r="CW447">
            <v>4.74166498007243</v>
          </cell>
          <cell r="CX447">
            <v>5.0481367134168</v>
          </cell>
          <cell r="CY447">
            <v>4.91895724676404</v>
          </cell>
          <cell r="CZ447">
            <v>4.92969923029684</v>
          </cell>
          <cell r="DA447">
            <v>4.74190733899976</v>
          </cell>
        </row>
        <row r="448">
          <cell r="A448">
            <v>6933.92629088703</v>
          </cell>
          <cell r="B448">
            <v>5176.32819060465</v>
          </cell>
          <cell r="C448">
            <v>5378.62227223207</v>
          </cell>
          <cell r="D448">
            <v>4818.09151157194</v>
          </cell>
          <cell r="E448">
            <v>5280.85212678342</v>
          </cell>
          <cell r="F448">
            <v>6311.97084607835</v>
          </cell>
          <cell r="G448">
            <v>7094.51997869289</v>
          </cell>
          <cell r="H448">
            <v>6279.35047714204</v>
          </cell>
          <cell r="I448">
            <v>7558.6335235294</v>
          </cell>
          <cell r="J448">
            <v>5840.34310297289</v>
          </cell>
          <cell r="K448">
            <v>6060.26939997687</v>
          </cell>
          <cell r="L448">
            <v>6595.22952908841</v>
          </cell>
          <cell r="M448">
            <v>7059.81347025437</v>
          </cell>
          <cell r="N448">
            <v>7734.96375923326</v>
          </cell>
          <cell r="O448">
            <v>6205.9810904263</v>
          </cell>
        </row>
        <row r="448">
          <cell r="Z448">
            <v>7941.12068819611</v>
          </cell>
          <cell r="AA448">
            <v>5928.22091825911</v>
          </cell>
          <cell r="AB448">
            <v>6623.54777312625</v>
          </cell>
          <cell r="AC448">
            <v>5933.27764750197</v>
          </cell>
          <cell r="AD448">
            <v>6503.14793904459</v>
          </cell>
          <cell r="AE448">
            <v>6311.97084607835</v>
          </cell>
          <cell r="AF448">
            <v>7094.51997869289</v>
          </cell>
          <cell r="AG448">
            <v>6279.35047714204</v>
          </cell>
          <cell r="AH448">
            <v>7558.6335235294</v>
          </cell>
          <cell r="AI448">
            <v>5840.34310297289</v>
          </cell>
          <cell r="AJ448">
            <v>6060.26939997687</v>
          </cell>
          <cell r="AK448">
            <v>6595.22952908841</v>
          </cell>
          <cell r="AL448">
            <v>7059.81347025437</v>
          </cell>
          <cell r="AM448">
            <v>7734.96375923326</v>
          </cell>
          <cell r="AN448">
            <v>6205.9810904263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8">
          <cell r="BX448">
            <v>4.3578775230254</v>
          </cell>
          <cell r="BY448">
            <v>3.30766089524117</v>
          </cell>
          <cell r="BZ448">
            <v>3.69933200803899</v>
          </cell>
          <cell r="CA448">
            <v>3.44556491270938</v>
          </cell>
          <cell r="CB448">
            <v>3.65708859361098</v>
          </cell>
          <cell r="CC448">
            <v>3.61442775102665</v>
          </cell>
          <cell r="CD448">
            <v>3.85254819205257</v>
          </cell>
          <cell r="CE448">
            <v>3.64276229389023</v>
          </cell>
          <cell r="CF448">
            <v>4.39141119349498</v>
          </cell>
          <cell r="CG448">
            <v>3.33184968540116</v>
          </cell>
          <cell r="CH448">
            <v>3.49298480506771</v>
          </cell>
          <cell r="CI448">
            <v>3.69157839432008</v>
          </cell>
          <cell r="CJ448">
            <v>3.99538797532018</v>
          </cell>
          <cell r="CK448">
            <v>4.33123413890306</v>
          </cell>
          <cell r="CL448">
            <v>3.41071718466411</v>
          </cell>
          <cell r="CM448">
            <v>4.99245215617019</v>
          </cell>
          <cell r="CN448">
            <v>4.91032837413375</v>
          </cell>
          <cell r="CO448">
            <v>4.90540080974313</v>
          </cell>
          <cell r="CP448">
            <v>4.71782004125796</v>
          </cell>
          <cell r="CQ448">
            <v>4.87186547783988</v>
          </cell>
          <cell r="CR448">
            <v>4.78445607503473</v>
          </cell>
          <cell r="CS448">
            <v>5.04524280257194</v>
          </cell>
          <cell r="CT448">
            <v>4.72270726152791</v>
          </cell>
          <cell r="CU448">
            <v>4.71570164657928</v>
          </cell>
          <cell r="CV448">
            <v>4.80241953238607</v>
          </cell>
          <cell r="CW448">
            <v>4.75337819508034</v>
          </cell>
          <cell r="CX448">
            <v>4.89468733084577</v>
          </cell>
          <cell r="CY448">
            <v>4.84107046236871</v>
          </cell>
          <cell r="CZ448">
            <v>4.89275824223001</v>
          </cell>
          <cell r="DA448">
            <v>4.9850770375881</v>
          </cell>
        </row>
        <row r="449">
          <cell r="A449">
            <v>6133.24263296715</v>
          </cell>
          <cell r="B449">
            <v>5185.31150826038</v>
          </cell>
          <cell r="C449">
            <v>5135.47308243917</v>
          </cell>
          <cell r="D449">
            <v>5012.87174857005</v>
          </cell>
          <cell r="E449">
            <v>4247.64080551947</v>
          </cell>
          <cell r="F449">
            <v>5760.37357875478</v>
          </cell>
          <cell r="G449">
            <v>5805.21950314768</v>
          </cell>
          <cell r="H449">
            <v>6870.27792557974</v>
          </cell>
          <cell r="I449">
            <v>6174.96476940762</v>
          </cell>
          <cell r="J449">
            <v>6212.37037435723</v>
          </cell>
          <cell r="K449">
            <v>6942.59279056981</v>
          </cell>
          <cell r="L449">
            <v>7394.64788334488</v>
          </cell>
          <cell r="M449">
            <v>6677.72088067838</v>
          </cell>
          <cell r="N449">
            <v>6722.81147226521</v>
          </cell>
          <cell r="O449">
            <v>6991.15943372472</v>
          </cell>
        </row>
        <row r="449">
          <cell r="Z449">
            <v>7024.13292486143</v>
          </cell>
          <cell r="AA449">
            <v>5938.50911670425</v>
          </cell>
          <cell r="AB449">
            <v>6324.11974247522</v>
          </cell>
          <cell r="AC449">
            <v>6173.14134116166</v>
          </cell>
          <cell r="AD449">
            <v>5230.79152512474</v>
          </cell>
          <cell r="AE449">
            <v>5760.37357875478</v>
          </cell>
          <cell r="AF449">
            <v>5805.21950314768</v>
          </cell>
          <cell r="AG449">
            <v>6870.27792557974</v>
          </cell>
          <cell r="AH449">
            <v>6174.96476940762</v>
          </cell>
          <cell r="AI449">
            <v>6212.37037435723</v>
          </cell>
          <cell r="AJ449">
            <v>6942.59279056981</v>
          </cell>
          <cell r="AK449">
            <v>7394.64788334488</v>
          </cell>
          <cell r="AL449">
            <v>6677.72088067838</v>
          </cell>
          <cell r="AM449">
            <v>6722.81147226521</v>
          </cell>
          <cell r="AN449">
            <v>6991.15943372472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49">
          <cell r="BX449">
            <v>3.847734251781</v>
          </cell>
          <cell r="BY449">
            <v>3.34344511307941</v>
          </cell>
          <cell r="BZ449">
            <v>3.67090898848113</v>
          </cell>
          <cell r="CA449">
            <v>3.46796818770203</v>
          </cell>
          <cell r="CB449">
            <v>2.91747384778715</v>
          </cell>
          <cell r="CC449">
            <v>3.20531178013422</v>
          </cell>
          <cell r="CD449">
            <v>3.25364554915489</v>
          </cell>
          <cell r="CE449">
            <v>3.96618031902819</v>
          </cell>
          <cell r="CF449">
            <v>3.48399088169901</v>
          </cell>
          <cell r="CG449">
            <v>3.60467149247347</v>
          </cell>
          <cell r="CH449">
            <v>3.89171694535514</v>
          </cell>
          <cell r="CI449">
            <v>3.997720225343</v>
          </cell>
          <cell r="CJ449">
            <v>3.83851912346008</v>
          </cell>
          <cell r="CK449">
            <v>3.84699012788276</v>
          </cell>
          <cell r="CL449">
            <v>3.97459134374779</v>
          </cell>
          <cell r="CM449">
            <v>5.00143682876055</v>
          </cell>
          <cell r="CN449">
            <v>4.86620460055511</v>
          </cell>
          <cell r="CO449">
            <v>4.71990875099443</v>
          </cell>
          <cell r="CP449">
            <v>4.87683712415755</v>
          </cell>
          <cell r="CQ449">
            <v>4.91210424941529</v>
          </cell>
          <cell r="CR449">
            <v>4.92365376718053</v>
          </cell>
          <cell r="CS449">
            <v>4.88827400749262</v>
          </cell>
          <cell r="CT449">
            <v>4.74579513136601</v>
          </cell>
          <cell r="CU449">
            <v>4.85584270207879</v>
          </cell>
          <cell r="CV449">
            <v>4.7217042779061</v>
          </cell>
          <cell r="CW449">
            <v>4.88750914648263</v>
          </cell>
          <cell r="CX449">
            <v>5.06771562977492</v>
          </cell>
          <cell r="CY449">
            <v>4.76619370961927</v>
          </cell>
          <cell r="CZ449">
            <v>4.78781097834188</v>
          </cell>
          <cell r="DA449">
            <v>4.81907693287497</v>
          </cell>
        </row>
        <row r="450">
          <cell r="A450">
            <v>7670.11536838636</v>
          </cell>
          <cell r="B450">
            <v>5613.93407928376</v>
          </cell>
          <cell r="C450">
            <v>5139.42338703231</v>
          </cell>
          <cell r="D450">
            <v>4526.48802646368</v>
          </cell>
          <cell r="E450">
            <v>4802.59218603363</v>
          </cell>
          <cell r="F450">
            <v>6630.65588950543</v>
          </cell>
          <cell r="G450">
            <v>6281.01155615876</v>
          </cell>
          <cell r="H450">
            <v>7208.84656485867</v>
          </cell>
          <cell r="I450">
            <v>6663.38044947407</v>
          </cell>
          <cell r="J450">
            <v>5427.34968172432</v>
          </cell>
          <cell r="K450">
            <v>6924.4313314569</v>
          </cell>
          <cell r="L450">
            <v>6374.45826586883</v>
          </cell>
          <cell r="M450">
            <v>7201.07075009494</v>
          </cell>
          <cell r="N450">
            <v>7460.43421532968</v>
          </cell>
          <cell r="O450">
            <v>7196.17757750912</v>
          </cell>
        </row>
        <row r="450">
          <cell r="Z450">
            <v>8784.24564633669</v>
          </cell>
          <cell r="AA450">
            <v>6429.3916879042</v>
          </cell>
          <cell r="AB450">
            <v>6328.98437692373</v>
          </cell>
          <cell r="AC450">
            <v>5574.1801841244</v>
          </cell>
          <cell r="AD450">
            <v>5914.19087807326</v>
          </cell>
          <cell r="AE450">
            <v>6630.65588950543</v>
          </cell>
          <cell r="AF450">
            <v>6281.01155615876</v>
          </cell>
          <cell r="AG450">
            <v>7208.84656485867</v>
          </cell>
          <cell r="AH450">
            <v>6663.38044947407</v>
          </cell>
          <cell r="AI450">
            <v>5427.34968172432</v>
          </cell>
          <cell r="AJ450">
            <v>6924.4313314569</v>
          </cell>
          <cell r="AK450">
            <v>6374.45826586883</v>
          </cell>
          <cell r="AL450">
            <v>7201.07075009494</v>
          </cell>
          <cell r="AM450">
            <v>7460.43421532968</v>
          </cell>
          <cell r="AN450">
            <v>7196.17757750912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0">
          <cell r="BX450">
            <v>5.09805724129211</v>
          </cell>
          <cell r="BY450">
            <v>3.68075746626638</v>
          </cell>
          <cell r="BZ450">
            <v>3.53037269926075</v>
          </cell>
          <cell r="CA450">
            <v>3.0787004265072</v>
          </cell>
          <cell r="CB450">
            <v>3.32921487105728</v>
          </cell>
          <cell r="CC450">
            <v>3.62137932290965</v>
          </cell>
          <cell r="CD450">
            <v>3.63748602075108</v>
          </cell>
          <cell r="CE450">
            <v>3.90156155579258</v>
          </cell>
          <cell r="CF450">
            <v>3.73467562908541</v>
          </cell>
          <cell r="CG450">
            <v>3.02234694824303</v>
          </cell>
          <cell r="CH450">
            <v>3.90173142390283</v>
          </cell>
          <cell r="CI450">
            <v>3.66277300930163</v>
          </cell>
          <cell r="CJ450">
            <v>3.98442614048496</v>
          </cell>
          <cell r="CK450">
            <v>4.18045913651843</v>
          </cell>
          <cell r="CL450">
            <v>4.0050875386361</v>
          </cell>
          <cell r="CM450">
            <v>4.72070541566144</v>
          </cell>
          <cell r="CN450">
            <v>4.78563771428018</v>
          </cell>
          <cell r="CO450">
            <v>4.91157299853339</v>
          </cell>
          <cell r="CP450">
            <v>4.96044577782239</v>
          </cell>
          <cell r="CQ450">
            <v>4.86699216097968</v>
          </cell>
          <cell r="CR450">
            <v>5.01637053160095</v>
          </cell>
          <cell r="CS450">
            <v>4.73080878953808</v>
          </cell>
          <cell r="CT450">
            <v>5.06214352351657</v>
          </cell>
          <cell r="CU450">
            <v>4.88819877841569</v>
          </cell>
          <cell r="CV450">
            <v>4.91983595445598</v>
          </cell>
          <cell r="CW450">
            <v>4.8622118445921</v>
          </cell>
          <cell r="CX450">
            <v>4.76804573398566</v>
          </cell>
          <cell r="CY450">
            <v>4.95151880435233</v>
          </cell>
          <cell r="CZ450">
            <v>4.88930644408744</v>
          </cell>
          <cell r="DA450">
            <v>4.92262773701777</v>
          </cell>
        </row>
        <row r="451">
          <cell r="A451">
            <v>6592.7469467084</v>
          </cell>
          <cell r="B451">
            <v>5376.88288260703</v>
          </cell>
          <cell r="C451">
            <v>4129.56514539197</v>
          </cell>
          <cell r="D451">
            <v>4495.7164390364</v>
          </cell>
          <cell r="E451">
            <v>4474.81705154733</v>
          </cell>
          <cell r="F451">
            <v>5221.5090870683</v>
          </cell>
          <cell r="G451">
            <v>6092.4669231213</v>
          </cell>
          <cell r="H451">
            <v>5957.81403904729</v>
          </cell>
          <cell r="I451">
            <v>6135.69870096226</v>
          </cell>
          <cell r="J451">
            <v>6394.69062352123</v>
          </cell>
          <cell r="K451">
            <v>7079.07713141816</v>
          </cell>
          <cell r="L451">
            <v>5936.05603806047</v>
          </cell>
          <cell r="M451">
            <v>7036.80933082359</v>
          </cell>
          <cell r="N451">
            <v>7198.20465259817</v>
          </cell>
          <cell r="O451">
            <v>7894.75893660507</v>
          </cell>
        </row>
        <row r="451">
          <cell r="Z451">
            <v>7550.38299719948</v>
          </cell>
          <cell r="AA451">
            <v>6157.90738260299</v>
          </cell>
          <cell r="AB451">
            <v>5085.38630123767</v>
          </cell>
          <cell r="AC451">
            <v>5536.28626462911</v>
          </cell>
          <cell r="AD451">
            <v>5510.54954536225</v>
          </cell>
          <cell r="AE451">
            <v>5221.5090870683</v>
          </cell>
          <cell r="AF451">
            <v>6092.4669231213</v>
          </cell>
          <cell r="AG451">
            <v>5957.81403904729</v>
          </cell>
          <cell r="AH451">
            <v>6135.69870096226</v>
          </cell>
          <cell r="AI451">
            <v>6394.69062352123</v>
          </cell>
          <cell r="AJ451">
            <v>7079.07713141816</v>
          </cell>
          <cell r="AK451">
            <v>5936.05603806047</v>
          </cell>
          <cell r="AL451">
            <v>7036.80933082359</v>
          </cell>
          <cell r="AM451">
            <v>7198.20465259817</v>
          </cell>
          <cell r="AN451">
            <v>7894.75893660507</v>
          </cell>
        </row>
        <row r="451"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1">
          <cell r="BX451">
            <v>4.20761048733945</v>
          </cell>
          <cell r="BY451">
            <v>3.47371692259017</v>
          </cell>
          <cell r="BZ451">
            <v>2.91535471508171</v>
          </cell>
          <cell r="CA451">
            <v>3.02808762124793</v>
          </cell>
          <cell r="CB451">
            <v>3.10752458099095</v>
          </cell>
          <cell r="CC451">
            <v>2.91904781160099</v>
          </cell>
          <cell r="CD451">
            <v>3.37539546575649</v>
          </cell>
          <cell r="CE451">
            <v>3.35618820045847</v>
          </cell>
          <cell r="CF451">
            <v>3.55349692372011</v>
          </cell>
          <cell r="CG451">
            <v>3.59329581443047</v>
          </cell>
          <cell r="CH451">
            <v>3.95095690235526</v>
          </cell>
          <cell r="CI451">
            <v>3.34285249923864</v>
          </cell>
          <cell r="CJ451">
            <v>3.92210269846286</v>
          </cell>
          <cell r="CK451">
            <v>3.98528049511321</v>
          </cell>
          <cell r="CL451">
            <v>4.53051232580869</v>
          </cell>
          <cell r="CM451">
            <v>4.91632504398602</v>
          </cell>
          <cell r="CN451">
            <v>4.85675128583573</v>
          </cell>
          <cell r="CO451">
            <v>4.77902916471687</v>
          </cell>
          <cell r="CP451">
            <v>5.00907155654742</v>
          </cell>
          <cell r="CQ451">
            <v>4.85833518648362</v>
          </cell>
          <cell r="CR451">
            <v>4.90074341752091</v>
          </cell>
          <cell r="CS451">
            <v>4.9451065422319</v>
          </cell>
          <cell r="CT451">
            <v>4.86348715097112</v>
          </cell>
          <cell r="CU451">
            <v>4.73058899111008</v>
          </cell>
          <cell r="CV451">
            <v>4.87566324711041</v>
          </cell>
          <cell r="CW451">
            <v>4.90886950838097</v>
          </cell>
          <cell r="CX451">
            <v>4.8650567834707</v>
          </cell>
          <cell r="CY451">
            <v>4.9154576398637</v>
          </cell>
          <cell r="CZ451">
            <v>4.94848697888078</v>
          </cell>
          <cell r="DA451">
            <v>4.77417894118259</v>
          </cell>
        </row>
        <row r="452">
          <cell r="A452">
            <v>7362.99310744757</v>
          </cell>
          <cell r="B452">
            <v>6031.67257103138</v>
          </cell>
          <cell r="C452">
            <v>5103.6284593089</v>
          </cell>
          <cell r="D452">
            <v>5349.92422144624</v>
          </cell>
          <cell r="E452">
            <v>4202.91637821696</v>
          </cell>
          <cell r="F452">
            <v>6805.02615811627</v>
          </cell>
          <cell r="G452">
            <v>6366.59374754321</v>
          </cell>
          <cell r="H452">
            <v>6482.32904266905</v>
          </cell>
          <cell r="I452">
            <v>5996.52393603373</v>
          </cell>
          <cell r="J452">
            <v>6400.25790784374</v>
          </cell>
          <cell r="K452">
            <v>6273.89570549861</v>
          </cell>
          <cell r="L452">
            <v>7311.18821167519</v>
          </cell>
          <cell r="M452">
            <v>6904.06561547586</v>
          </cell>
          <cell r="N452">
            <v>7790.603260703</v>
          </cell>
          <cell r="O452">
            <v>6389.47598275498</v>
          </cell>
        </row>
        <row r="452">
          <cell r="Z452">
            <v>8432.51203426298</v>
          </cell>
          <cell r="AA452">
            <v>6907.80920200911</v>
          </cell>
          <cell r="AB452">
            <v>6284.90442450997</v>
          </cell>
          <cell r="AC452">
            <v>6588.20732705015</v>
          </cell>
          <cell r="AD452">
            <v>5175.7152684422</v>
          </cell>
          <cell r="AE452">
            <v>6805.02615811627</v>
          </cell>
          <cell r="AF452">
            <v>6366.59374754321</v>
          </cell>
          <cell r="AG452">
            <v>6482.32904266905</v>
          </cell>
          <cell r="AH452">
            <v>5996.52393603373</v>
          </cell>
          <cell r="AI452">
            <v>6400.25790784374</v>
          </cell>
          <cell r="AJ452">
            <v>6273.89570549861</v>
          </cell>
          <cell r="AK452">
            <v>7311.18821167519</v>
          </cell>
          <cell r="AL452">
            <v>6904.06561547586</v>
          </cell>
          <cell r="AM452">
            <v>7790.603260703</v>
          </cell>
          <cell r="AN452">
            <v>6389.47598275498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2">
          <cell r="BX452">
            <v>4.53890506898244</v>
          </cell>
          <cell r="BY452">
            <v>3.86512121596483</v>
          </cell>
          <cell r="BZ452">
            <v>3.644071426211</v>
          </cell>
          <cell r="CA452">
            <v>3.69705745306114</v>
          </cell>
          <cell r="CB452">
            <v>2.86130990343481</v>
          </cell>
          <cell r="CC452">
            <v>3.76101623380553</v>
          </cell>
          <cell r="CD452">
            <v>3.48757742876199</v>
          </cell>
          <cell r="CE452">
            <v>3.64913083586875</v>
          </cell>
          <cell r="CF452">
            <v>3.43869230280031</v>
          </cell>
          <cell r="CG452">
            <v>3.53574653827015</v>
          </cell>
          <cell r="CH452">
            <v>3.65027952790427</v>
          </cell>
          <cell r="CI452">
            <v>4.02564522595195</v>
          </cell>
          <cell r="CJ452">
            <v>3.83921610297112</v>
          </cell>
          <cell r="CK452">
            <v>4.28648854340966</v>
          </cell>
          <cell r="CL452">
            <v>3.78159072308278</v>
          </cell>
          <cell r="CM452">
            <v>5.08994401634185</v>
          </cell>
          <cell r="CN452">
            <v>4.89648412186069</v>
          </cell>
          <cell r="CO452">
            <v>4.72518625943561</v>
          </cell>
          <cell r="CP452">
            <v>4.88222953442702</v>
          </cell>
          <cell r="CQ452">
            <v>4.95578679342852</v>
          </cell>
          <cell r="CR452">
            <v>4.95714618696176</v>
          </cell>
          <cell r="CS452">
            <v>5.00138647880875</v>
          </cell>
          <cell r="CT452">
            <v>4.86685909471522</v>
          </cell>
          <cell r="CU452">
            <v>4.77763965333083</v>
          </cell>
          <cell r="CV452">
            <v>4.95933545642487</v>
          </cell>
          <cell r="CW452">
            <v>4.70888742249255</v>
          </cell>
          <cell r="CX452">
            <v>4.97576202333872</v>
          </cell>
          <cell r="CY452">
            <v>4.92685166821931</v>
          </cell>
          <cell r="CZ452">
            <v>4.97939474381423</v>
          </cell>
          <cell r="DA452">
            <v>4.62911376012498</v>
          </cell>
        </row>
        <row r="453">
          <cell r="A453">
            <v>5915.79348182467</v>
          </cell>
          <cell r="B453">
            <v>6032.65007352237</v>
          </cell>
          <cell r="C453">
            <v>5127.47442706896</v>
          </cell>
          <cell r="D453">
            <v>4465.39331222387</v>
          </cell>
          <cell r="E453">
            <v>5015.01749524888</v>
          </cell>
          <cell r="F453">
            <v>6768.04009832442</v>
          </cell>
          <cell r="G453">
            <v>5647.10993882</v>
          </cell>
          <cell r="H453">
            <v>6255.45913238343</v>
          </cell>
          <cell r="I453">
            <v>6601.51194760588</v>
          </cell>
          <cell r="J453">
            <v>6633.75458543453</v>
          </cell>
          <cell r="K453">
            <v>7944.09744816825</v>
          </cell>
          <cell r="L453">
            <v>6476.36731774793</v>
          </cell>
          <cell r="M453">
            <v>6920.93894875221</v>
          </cell>
          <cell r="N453">
            <v>7545.55897200787</v>
          </cell>
          <cell r="O453">
            <v>6507.75684649886</v>
          </cell>
        </row>
        <row r="453">
          <cell r="Z453">
            <v>6775.09797982059</v>
          </cell>
          <cell r="AA453">
            <v>6908.92869260193</v>
          </cell>
          <cell r="AB453">
            <v>6314.26973381429</v>
          </cell>
          <cell r="AC453">
            <v>5498.94460557447</v>
          </cell>
          <cell r="AD453">
            <v>6175.78373821371</v>
          </cell>
          <cell r="AE453">
            <v>6768.04009832442</v>
          </cell>
          <cell r="AF453">
            <v>5647.10993882</v>
          </cell>
          <cell r="AG453">
            <v>6255.45913238343</v>
          </cell>
          <cell r="AH453">
            <v>6601.51194760588</v>
          </cell>
          <cell r="AI453">
            <v>6633.75458543453</v>
          </cell>
          <cell r="AJ453">
            <v>7944.09744816825</v>
          </cell>
          <cell r="AK453">
            <v>6476.36731774793</v>
          </cell>
          <cell r="AL453">
            <v>6920.93894875221</v>
          </cell>
          <cell r="AM453">
            <v>7545.55897200787</v>
          </cell>
          <cell r="AN453">
            <v>6507.75684649886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3">
          <cell r="BX453">
            <v>3.77257155071678</v>
          </cell>
          <cell r="BY453">
            <v>3.7816678477126</v>
          </cell>
          <cell r="BZ453">
            <v>3.6354637410714</v>
          </cell>
          <cell r="CA453">
            <v>3.2095974591894</v>
          </cell>
          <cell r="CB453">
            <v>3.44592828384108</v>
          </cell>
          <cell r="CC453">
            <v>3.87345962651625</v>
          </cell>
          <cell r="CD453">
            <v>3.17805637206633</v>
          </cell>
          <cell r="CE453">
            <v>3.46684733896591</v>
          </cell>
          <cell r="CF453">
            <v>3.75649013717563</v>
          </cell>
          <cell r="CG453">
            <v>3.73141511639415</v>
          </cell>
          <cell r="CH453">
            <v>4.48989917335391</v>
          </cell>
          <cell r="CI453">
            <v>3.77231078702207</v>
          </cell>
          <cell r="CJ453">
            <v>3.80183650922631</v>
          </cell>
          <cell r="CK453">
            <v>4.28246905250294</v>
          </cell>
          <cell r="CL453">
            <v>3.69799165298056</v>
          </cell>
          <cell r="CM453">
            <v>4.9202280258818</v>
          </cell>
          <cell r="CN453">
            <v>5.00535015839704</v>
          </cell>
          <cell r="CO453">
            <v>4.75850410452437</v>
          </cell>
          <cell r="CP453">
            <v>4.69392247802721</v>
          </cell>
          <cell r="CQ453">
            <v>4.91012988474057</v>
          </cell>
          <cell r="CR453">
            <v>4.78708374418369</v>
          </cell>
          <cell r="CS453">
            <v>4.86823777417753</v>
          </cell>
          <cell r="CT453">
            <v>4.94346664927645</v>
          </cell>
          <cell r="CU453">
            <v>4.81468962850206</v>
          </cell>
          <cell r="CV453">
            <v>4.87071781888582</v>
          </cell>
          <cell r="CW453">
            <v>4.84746977662501</v>
          </cell>
          <cell r="CX453">
            <v>4.70360824046155</v>
          </cell>
          <cell r="CY453">
            <v>4.98745186067525</v>
          </cell>
          <cell r="CZ453">
            <v>4.82730033852514</v>
          </cell>
          <cell r="DA453">
            <v>4.82139293039107</v>
          </cell>
        </row>
        <row r="454">
          <cell r="A454">
            <v>6449.22564572471</v>
          </cell>
          <cell r="B454">
            <v>5504.23540935891</v>
          </cell>
          <cell r="C454">
            <v>4570.76490797905</v>
          </cell>
          <cell r="D454">
            <v>4635.98418060303</v>
          </cell>
          <cell r="E454">
            <v>4270.88181939799</v>
          </cell>
          <cell r="F454">
            <v>6121.23217337589</v>
          </cell>
          <cell r="G454">
            <v>6359.24075967607</v>
          </cell>
          <cell r="H454">
            <v>6363.31127993952</v>
          </cell>
          <cell r="I454">
            <v>5856.59830442357</v>
          </cell>
          <cell r="J454">
            <v>6538.64198028933</v>
          </cell>
          <cell r="K454">
            <v>8658.7276610703</v>
          </cell>
          <cell r="L454">
            <v>7585.55004398012</v>
          </cell>
          <cell r="M454">
            <v>7122.3202145712</v>
          </cell>
          <cell r="N454">
            <v>7894.94961426751</v>
          </cell>
          <cell r="O454">
            <v>8271.01533881096</v>
          </cell>
        </row>
        <row r="454">
          <cell r="Z454">
            <v>7386.0143661201</v>
          </cell>
          <cell r="AA454">
            <v>6303.75862798074</v>
          </cell>
          <cell r="AB454">
            <v>5628.70530693813</v>
          </cell>
          <cell r="AC454">
            <v>5709.0201061728</v>
          </cell>
          <cell r="AD454">
            <v>5259.41185909298</v>
          </cell>
          <cell r="AE454">
            <v>6121.23217337589</v>
          </cell>
          <cell r="AF454">
            <v>6359.24075967607</v>
          </cell>
          <cell r="AG454">
            <v>6363.31127993952</v>
          </cell>
          <cell r="AH454">
            <v>5856.59830442357</v>
          </cell>
          <cell r="AI454">
            <v>6538.64198028933</v>
          </cell>
          <cell r="AJ454">
            <v>8658.7276610703</v>
          </cell>
          <cell r="AK454">
            <v>7585.55004398012</v>
          </cell>
          <cell r="AL454">
            <v>7122.3202145712</v>
          </cell>
          <cell r="AM454">
            <v>7894.94961426751</v>
          </cell>
          <cell r="AN454">
            <v>8271.01533881096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4">
          <cell r="BX454">
            <v>4.13204377668453</v>
          </cell>
          <cell r="BY454">
            <v>3.57163424672888</v>
          </cell>
          <cell r="BZ454">
            <v>3.15957060525303</v>
          </cell>
          <cell r="CA454">
            <v>3.25218919222878</v>
          </cell>
          <cell r="CB454">
            <v>2.99736639767639</v>
          </cell>
          <cell r="CC454">
            <v>3.53651873410625</v>
          </cell>
          <cell r="CD454">
            <v>3.54475323548514</v>
          </cell>
          <cell r="CE454">
            <v>3.59977975535601</v>
          </cell>
          <cell r="CF454">
            <v>3.32219307984258</v>
          </cell>
          <cell r="CG454">
            <v>3.57850223686858</v>
          </cell>
          <cell r="CH454">
            <v>4.86880040188638</v>
          </cell>
          <cell r="CI454">
            <v>4.26833376878254</v>
          </cell>
          <cell r="CJ454">
            <v>3.99153501887099</v>
          </cell>
          <cell r="CK454">
            <v>4.49198446941505</v>
          </cell>
          <cell r="CL454">
            <v>4.71746461899515</v>
          </cell>
          <cell r="CM454">
            <v>4.89725106780597</v>
          </cell>
          <cell r="CN454">
            <v>4.83548157242762</v>
          </cell>
          <cell r="CO454">
            <v>4.88076145673994</v>
          </cell>
          <cell r="CP454">
            <v>4.80942222340292</v>
          </cell>
          <cell r="CQ454">
            <v>4.80733605685618</v>
          </cell>
          <cell r="CR454">
            <v>4.74209253959394</v>
          </cell>
          <cell r="CS454">
            <v>4.91503251886745</v>
          </cell>
          <cell r="CT454">
            <v>4.84299893851609</v>
          </cell>
          <cell r="CU454">
            <v>4.82978394723531</v>
          </cell>
          <cell r="CV454">
            <v>5.00602945910327</v>
          </cell>
          <cell r="CW454">
            <v>4.87235860562035</v>
          </cell>
          <cell r="CX454">
            <v>4.86895590021877</v>
          </cell>
          <cell r="CY454">
            <v>4.88864709317713</v>
          </cell>
          <cell r="CZ454">
            <v>4.81524348324724</v>
          </cell>
          <cell r="DA454">
            <v>4.80349463682234</v>
          </cell>
        </row>
        <row r="455">
          <cell r="A455">
            <v>7297.88976206011</v>
          </cell>
          <cell r="B455">
            <v>5527.82708148867</v>
          </cell>
          <cell r="C455">
            <v>5827.75638690792</v>
          </cell>
          <cell r="D455">
            <v>5886.04553116057</v>
          </cell>
          <cell r="E455">
            <v>5105.45297188614</v>
          </cell>
          <cell r="F455">
            <v>5856.53477808067</v>
          </cell>
          <cell r="G455">
            <v>6136.54629940901</v>
          </cell>
          <cell r="H455">
            <v>5913.55364807738</v>
          </cell>
          <cell r="I455">
            <v>5711.4470497945</v>
          </cell>
          <cell r="J455">
            <v>6700.39479443985</v>
          </cell>
          <cell r="K455">
            <v>8005.82705245138</v>
          </cell>
          <cell r="L455">
            <v>7124.66968300757</v>
          </cell>
          <cell r="M455">
            <v>5862.60201094482</v>
          </cell>
          <cell r="N455">
            <v>7124.6861081698</v>
          </cell>
          <cell r="O455">
            <v>7302.88104239925</v>
          </cell>
        </row>
        <row r="455">
          <cell r="Z455">
            <v>8357.95203733791</v>
          </cell>
          <cell r="AA455">
            <v>6330.77713203738</v>
          </cell>
          <cell r="AB455">
            <v>7176.63760069314</v>
          </cell>
          <cell r="AC455">
            <v>7248.41823745681</v>
          </cell>
          <cell r="AD455">
            <v>6287.15123523702</v>
          </cell>
          <cell r="AE455">
            <v>5856.53477808067</v>
          </cell>
          <cell r="AF455">
            <v>6136.54629940901</v>
          </cell>
          <cell r="AG455">
            <v>5913.55364807738</v>
          </cell>
          <cell r="AH455">
            <v>5711.4470497945</v>
          </cell>
          <cell r="AI455">
            <v>6700.39479443985</v>
          </cell>
          <cell r="AJ455">
            <v>8005.82705245138</v>
          </cell>
          <cell r="AK455">
            <v>7124.66968300757</v>
          </cell>
          <cell r="AL455">
            <v>5862.60201094482</v>
          </cell>
          <cell r="AM455">
            <v>7124.6861081698</v>
          </cell>
          <cell r="AN455">
            <v>7302.88104239925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5">
          <cell r="BX455">
            <v>4.63256283304869</v>
          </cell>
          <cell r="BY455">
            <v>3.56077571346827</v>
          </cell>
          <cell r="BZ455">
            <v>4.04112610161785</v>
          </cell>
          <cell r="CA455">
            <v>4.03780963095022</v>
          </cell>
          <cell r="CB455">
            <v>3.3931956150607</v>
          </cell>
          <cell r="CC455">
            <v>3.34292275917614</v>
          </cell>
          <cell r="CD455">
            <v>3.44182614430015</v>
          </cell>
          <cell r="CE455">
            <v>3.32827489163504</v>
          </cell>
          <cell r="CF455">
            <v>3.22200115661304</v>
          </cell>
          <cell r="CG455">
            <v>3.82153311619027</v>
          </cell>
          <cell r="CH455">
            <v>4.44170166704607</v>
          </cell>
          <cell r="CI455">
            <v>4.02923807680119</v>
          </cell>
          <cell r="CJ455">
            <v>3.36753778212986</v>
          </cell>
          <cell r="CK455">
            <v>4.02680441104478</v>
          </cell>
          <cell r="CL455">
            <v>4.12402999063049</v>
          </cell>
          <cell r="CM455">
            <v>4.94294401558351</v>
          </cell>
          <cell r="CN455">
            <v>4.87101583418748</v>
          </cell>
          <cell r="CO455">
            <v>4.86548064311707</v>
          </cell>
          <cell r="CP455">
            <v>4.91818137001868</v>
          </cell>
          <cell r="CQ455">
            <v>5.07635687164872</v>
          </cell>
          <cell r="CR455">
            <v>4.79978208225762</v>
          </cell>
          <cell r="CS455">
            <v>4.88474865084675</v>
          </cell>
          <cell r="CT455">
            <v>4.86784216194609</v>
          </cell>
          <cell r="CU455">
            <v>4.85654702646731</v>
          </cell>
          <cell r="CV455">
            <v>4.80363389614285</v>
          </cell>
          <cell r="CW455">
            <v>4.93814632107633</v>
          </cell>
          <cell r="CX455">
            <v>4.84449977764547</v>
          </cell>
          <cell r="CY455">
            <v>4.76963418284157</v>
          </cell>
          <cell r="CZ455">
            <v>4.84743880632732</v>
          </cell>
          <cell r="DA455">
            <v>4.85153922554003</v>
          </cell>
        </row>
        <row r="456">
          <cell r="A456">
            <v>6125.21479239134</v>
          </cell>
          <cell r="B456">
            <v>5583.22359479134</v>
          </cell>
          <cell r="C456">
            <v>4779.82908303871</v>
          </cell>
          <cell r="D456">
            <v>4844.12400683758</v>
          </cell>
          <cell r="E456">
            <v>5013.07523676056</v>
          </cell>
          <cell r="F456">
            <v>5673.38596964501</v>
          </cell>
          <cell r="G456">
            <v>6141.49665647934</v>
          </cell>
          <cell r="H456">
            <v>6791.21725898972</v>
          </cell>
          <cell r="I456">
            <v>6514.29785779793</v>
          </cell>
          <cell r="J456">
            <v>6977.11778016447</v>
          </cell>
          <cell r="K456">
            <v>7384.46159511788</v>
          </cell>
          <cell r="L456">
            <v>7891.83041405333</v>
          </cell>
          <cell r="M456">
            <v>7122.52869733086</v>
          </cell>
          <cell r="N456">
            <v>6949.88782230976</v>
          </cell>
          <cell r="O456">
            <v>8278.15748738933</v>
          </cell>
        </row>
        <row r="456">
          <cell r="Z456">
            <v>7014.93899227494</v>
          </cell>
          <cell r="AA456">
            <v>6394.22032127635</v>
          </cell>
          <cell r="AB456">
            <v>5886.15907131675</v>
          </cell>
          <cell r="AC456">
            <v>5965.33557373632</v>
          </cell>
          <cell r="AD456">
            <v>6173.39192833489</v>
          </cell>
          <cell r="AE456">
            <v>5673.38596964501</v>
          </cell>
          <cell r="AF456">
            <v>6141.49665647934</v>
          </cell>
          <cell r="AG456">
            <v>6791.21725898972</v>
          </cell>
          <cell r="AH456">
            <v>6514.29785779793</v>
          </cell>
          <cell r="AI456">
            <v>6977.11778016447</v>
          </cell>
          <cell r="AJ456">
            <v>7384.46159511788</v>
          </cell>
          <cell r="AK456">
            <v>7891.83041405333</v>
          </cell>
          <cell r="AL456">
            <v>7122.52869733086</v>
          </cell>
          <cell r="AM456">
            <v>6949.88782230976</v>
          </cell>
          <cell r="AN456">
            <v>8278.15748738933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6">
          <cell r="BX456">
            <v>3.98348630658982</v>
          </cell>
          <cell r="BY456">
            <v>3.61059957230114</v>
          </cell>
          <cell r="BZ456">
            <v>3.33995246731701</v>
          </cell>
          <cell r="CA456">
            <v>3.33416544394701</v>
          </cell>
          <cell r="CB456">
            <v>3.43411343554879</v>
          </cell>
          <cell r="CC456">
            <v>3.21190033349201</v>
          </cell>
          <cell r="CD456">
            <v>3.454927579073</v>
          </cell>
          <cell r="CE456">
            <v>3.83080935079475</v>
          </cell>
          <cell r="CF456">
            <v>3.62273459335394</v>
          </cell>
          <cell r="CG456">
            <v>3.89023165296386</v>
          </cell>
          <cell r="CH456">
            <v>4.10808894020061</v>
          </cell>
          <cell r="CI456">
            <v>4.43389286375487</v>
          </cell>
          <cell r="CJ456">
            <v>3.8590314569821</v>
          </cell>
          <cell r="CK456">
            <v>3.92796289429344</v>
          </cell>
          <cell r="CL456">
            <v>4.63890177593702</v>
          </cell>
          <cell r="CM456">
            <v>4.82467101893782</v>
          </cell>
          <cell r="CN456">
            <v>4.85193982005273</v>
          </cell>
          <cell r="CO456">
            <v>4.82835111184723</v>
          </cell>
          <cell r="CP456">
            <v>4.9017918901399</v>
          </cell>
          <cell r="CQ456">
            <v>4.92511469432006</v>
          </cell>
          <cell r="CR456">
            <v>4.83935414882808</v>
          </cell>
          <cell r="CS456">
            <v>4.87015077793449</v>
          </cell>
          <cell r="CT456">
            <v>4.85695657976389</v>
          </cell>
          <cell r="CU456">
            <v>4.92649707874516</v>
          </cell>
          <cell r="CV456">
            <v>4.91368969350946</v>
          </cell>
          <cell r="CW456">
            <v>4.92477205945594</v>
          </cell>
          <cell r="CX456">
            <v>4.87640406603712</v>
          </cell>
          <cell r="CY456">
            <v>5.05665151229986</v>
          </cell>
          <cell r="CZ456">
            <v>4.84749705297264</v>
          </cell>
          <cell r="DA456">
            <v>4.88906310643168</v>
          </cell>
        </row>
        <row r="457">
          <cell r="A457">
            <v>6521.52000047228</v>
          </cell>
          <cell r="B457">
            <v>4626.31166233002</v>
          </cell>
          <cell r="C457">
            <v>4551.59367462286</v>
          </cell>
          <cell r="D457">
            <v>4507.75557110996</v>
          </cell>
          <cell r="E457">
            <v>4886.87392750284</v>
          </cell>
          <cell r="F457">
            <v>6482.1346503692</v>
          </cell>
          <cell r="G457">
            <v>6065.48603884917</v>
          </cell>
          <cell r="H457">
            <v>6520.42102263849</v>
          </cell>
          <cell r="I457">
            <v>6502.58806010815</v>
          </cell>
          <cell r="J457">
            <v>6682.83733530604</v>
          </cell>
          <cell r="K457">
            <v>6649.41049281219</v>
          </cell>
          <cell r="L457">
            <v>7573.82922439429</v>
          </cell>
          <cell r="M457">
            <v>8238.87461114494</v>
          </cell>
          <cell r="N457">
            <v>7118.67663242943</v>
          </cell>
          <cell r="O457">
            <v>7922.73648663512</v>
          </cell>
        </row>
        <row r="457">
          <cell r="Z457">
            <v>7468.80990966088</v>
          </cell>
          <cell r="AA457">
            <v>5298.31118915343</v>
          </cell>
          <cell r="AB457">
            <v>5605.09673701492</v>
          </cell>
          <cell r="AC457">
            <v>5551.11195091086</v>
          </cell>
          <cell r="AD457">
            <v>6017.98030829698</v>
          </cell>
          <cell r="AE457">
            <v>6482.1346503692</v>
          </cell>
          <cell r="AF457">
            <v>6065.48603884917</v>
          </cell>
          <cell r="AG457">
            <v>6520.42102263849</v>
          </cell>
          <cell r="AH457">
            <v>6502.58806010815</v>
          </cell>
          <cell r="AI457">
            <v>6682.83733530604</v>
          </cell>
          <cell r="AJ457">
            <v>6649.41049281219</v>
          </cell>
          <cell r="AK457">
            <v>7573.82922439429</v>
          </cell>
          <cell r="AL457">
            <v>8238.87461114494</v>
          </cell>
          <cell r="AM457">
            <v>7118.67663242943</v>
          </cell>
          <cell r="AN457">
            <v>7922.73648663512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7">
          <cell r="BX457">
            <v>4.19580327726082</v>
          </cell>
          <cell r="BY457">
            <v>3.12625638852129</v>
          </cell>
          <cell r="BZ457">
            <v>3.22875310652504</v>
          </cell>
          <cell r="CA457">
            <v>3.12515690639558</v>
          </cell>
          <cell r="CB457">
            <v>3.39774946113327</v>
          </cell>
          <cell r="CC457">
            <v>3.71211181083486</v>
          </cell>
          <cell r="CD457">
            <v>3.48653348032774</v>
          </cell>
          <cell r="CE457">
            <v>3.72959247910087</v>
          </cell>
          <cell r="CF457">
            <v>3.64331025677275</v>
          </cell>
          <cell r="CG457">
            <v>3.82296616503784</v>
          </cell>
          <cell r="CH457">
            <v>3.72231035066117</v>
          </cell>
          <cell r="CI457">
            <v>4.23570316917014</v>
          </cell>
          <cell r="CJ457">
            <v>4.66387813919381</v>
          </cell>
          <cell r="CK457">
            <v>4.06671551595824</v>
          </cell>
          <cell r="CL457">
            <v>4.31197736151779</v>
          </cell>
          <cell r="CM457">
            <v>4.87689520957217</v>
          </cell>
          <cell r="CN457">
            <v>4.64322795771711</v>
          </cell>
          <cell r="CO457">
            <v>4.75614855327438</v>
          </cell>
          <cell r="CP457">
            <v>4.86648393934477</v>
          </cell>
          <cell r="CQ457">
            <v>4.85251119060033</v>
          </cell>
          <cell r="CR457">
            <v>4.78414280595607</v>
          </cell>
          <cell r="CS457">
            <v>4.76627287912568</v>
          </cell>
          <cell r="CT457">
            <v>4.78984427532352</v>
          </cell>
          <cell r="CU457">
            <v>4.88986896479736</v>
          </cell>
          <cell r="CV457">
            <v>4.78925070063205</v>
          </cell>
          <cell r="CW457">
            <v>4.89415477964382</v>
          </cell>
          <cell r="CX457">
            <v>4.89888366214303</v>
          </cell>
          <cell r="CY457">
            <v>4.83980467219456</v>
          </cell>
          <cell r="CZ457">
            <v>4.79581706021942</v>
          </cell>
          <cell r="DA457">
            <v>5.0339149630887</v>
          </cell>
        </row>
        <row r="458">
          <cell r="A458">
            <v>7013.96578910541</v>
          </cell>
          <cell r="B458">
            <v>5352.2293488101</v>
          </cell>
          <cell r="C458">
            <v>4293.6642572968</v>
          </cell>
          <cell r="D458">
            <v>5304.58613575748</v>
          </cell>
          <cell r="E458">
            <v>4914.70423297506</v>
          </cell>
          <cell r="F458">
            <v>6429.30273487712</v>
          </cell>
          <cell r="G458">
            <v>5866.78238077924</v>
          </cell>
          <cell r="H458">
            <v>6101.50872241239</v>
          </cell>
          <cell r="I458">
            <v>6960.8463773063</v>
          </cell>
          <cell r="J458">
            <v>7010.97646855754</v>
          </cell>
          <cell r="K458">
            <v>6198.60374769636</v>
          </cell>
          <cell r="L458">
            <v>6720.65450560413</v>
          </cell>
          <cell r="M458">
            <v>7704.23174974143</v>
          </cell>
          <cell r="N458">
            <v>7659.10106765153</v>
          </cell>
          <cell r="O458">
            <v>7300.1956652087</v>
          </cell>
        </row>
        <row r="458">
          <cell r="Z458">
            <v>8032.7864037677</v>
          </cell>
          <cell r="AA458">
            <v>6129.67277510086</v>
          </cell>
          <cell r="AB458">
            <v>5287.4674759728</v>
          </cell>
          <cell r="AC458">
            <v>6532.375375799</v>
          </cell>
          <cell r="AD458">
            <v>6052.25216240869</v>
          </cell>
          <cell r="AE458">
            <v>6429.30273487712</v>
          </cell>
          <cell r="AF458">
            <v>5866.78238077924</v>
          </cell>
          <cell r="AG458">
            <v>6101.50872241239</v>
          </cell>
          <cell r="AH458">
            <v>6960.8463773063</v>
          </cell>
          <cell r="AI458">
            <v>7010.97646855754</v>
          </cell>
          <cell r="AJ458">
            <v>6198.60374769636</v>
          </cell>
          <cell r="AK458">
            <v>6720.65450560413</v>
          </cell>
          <cell r="AL458">
            <v>7704.23174974143</v>
          </cell>
          <cell r="AM458">
            <v>7659.10106765153</v>
          </cell>
          <cell r="AN458">
            <v>7300.1956652087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8">
          <cell r="BX458">
            <v>4.39395674855501</v>
          </cell>
          <cell r="BY458">
            <v>3.46776153923625</v>
          </cell>
          <cell r="BZ458">
            <v>2.96336691995417</v>
          </cell>
          <cell r="CA458">
            <v>3.67620782805459</v>
          </cell>
          <cell r="CB458">
            <v>3.36757318749037</v>
          </cell>
          <cell r="CC458">
            <v>3.59477136216911</v>
          </cell>
          <cell r="CD458">
            <v>3.28922562870651</v>
          </cell>
          <cell r="CE458">
            <v>3.47194930414905</v>
          </cell>
          <cell r="CF458">
            <v>3.82538467289007</v>
          </cell>
          <cell r="CG458">
            <v>3.85227029136437</v>
          </cell>
          <cell r="CH458">
            <v>3.48693532032933</v>
          </cell>
          <cell r="CI458">
            <v>3.80270292200462</v>
          </cell>
          <cell r="CJ458">
            <v>4.34851182782413</v>
          </cell>
          <cell r="CK458">
            <v>4.15046074926868</v>
          </cell>
          <cell r="CL458">
            <v>4.06676895887077</v>
          </cell>
          <cell r="CM458">
            <v>5.00861415856281</v>
          </cell>
          <cell r="CN458">
            <v>4.84278513714381</v>
          </cell>
          <cell r="CO458">
            <v>4.88843017224584</v>
          </cell>
          <cell r="CP458">
            <v>4.86830986573366</v>
          </cell>
          <cell r="CQ458">
            <v>4.92387599334687</v>
          </cell>
          <cell r="CR458">
            <v>4.90004127275858</v>
          </cell>
          <cell r="CS458">
            <v>4.88667491990126</v>
          </cell>
          <cell r="CT458">
            <v>4.81471956782551</v>
          </cell>
          <cell r="CU458">
            <v>4.98533183545488</v>
          </cell>
          <cell r="CV458">
            <v>4.98619080583097</v>
          </cell>
          <cell r="CW458">
            <v>4.87031575322767</v>
          </cell>
          <cell r="CX458">
            <v>4.84201696735277</v>
          </cell>
          <cell r="CY458">
            <v>4.85395580869985</v>
          </cell>
          <cell r="CZ458">
            <v>5.05578532340257</v>
          </cell>
          <cell r="DA458">
            <v>4.91804089962823</v>
          </cell>
        </row>
        <row r="459">
          <cell r="A459">
            <v>6936.92368260718</v>
          </cell>
          <cell r="B459">
            <v>5421.41096559588</v>
          </cell>
          <cell r="C459">
            <v>5432.45097537272</v>
          </cell>
          <cell r="D459">
            <v>4914.67852912979</v>
          </cell>
          <cell r="E459">
            <v>5128.18930657684</v>
          </cell>
          <cell r="F459">
            <v>6449.53836913452</v>
          </cell>
          <cell r="G459">
            <v>5822.61647791154</v>
          </cell>
          <cell r="H459">
            <v>6326.93392269328</v>
          </cell>
          <cell r="I459">
            <v>6984.15417606478</v>
          </cell>
          <cell r="J459">
            <v>6011.512292283</v>
          </cell>
          <cell r="K459">
            <v>7018.83008684665</v>
          </cell>
          <cell r="L459">
            <v>6918.54761060915</v>
          </cell>
          <cell r="M459">
            <v>6341.67163645823</v>
          </cell>
          <cell r="N459">
            <v>7572.66443950172</v>
          </cell>
          <cell r="O459">
            <v>8083.8174154671</v>
          </cell>
        </row>
        <row r="459">
          <cell r="Z459">
            <v>7944.55346904796</v>
          </cell>
          <cell r="AA459">
            <v>6208.90343681448</v>
          </cell>
          <cell r="AB459">
            <v>6689.83556371125</v>
          </cell>
          <cell r="AC459">
            <v>6052.22050920115</v>
          </cell>
          <cell r="AD459">
            <v>6315.15007794943</v>
          </cell>
          <cell r="AE459">
            <v>6449.53836913452</v>
          </cell>
          <cell r="AF459">
            <v>5822.61647791154</v>
          </cell>
          <cell r="AG459">
            <v>6326.93392269328</v>
          </cell>
          <cell r="AH459">
            <v>6984.15417606478</v>
          </cell>
          <cell r="AI459">
            <v>6011.512292283</v>
          </cell>
          <cell r="AJ459">
            <v>7018.83008684665</v>
          </cell>
          <cell r="AK459">
            <v>6918.54761060915</v>
          </cell>
          <cell r="AL459">
            <v>6341.67163645823</v>
          </cell>
          <cell r="AM459">
            <v>7572.66443950172</v>
          </cell>
          <cell r="AN459">
            <v>8083.8174154671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59">
          <cell r="BX459">
            <v>4.32879784681904</v>
          </cell>
          <cell r="BY459">
            <v>3.43105501772725</v>
          </cell>
          <cell r="BZ459">
            <v>3.78960679156574</v>
          </cell>
          <cell r="CA459">
            <v>3.50068495503501</v>
          </cell>
          <cell r="CB459">
            <v>3.72864657416467</v>
          </cell>
          <cell r="CC459">
            <v>3.57659779049169</v>
          </cell>
          <cell r="CD459">
            <v>3.33784755785816</v>
          </cell>
          <cell r="CE459">
            <v>3.55451043862443</v>
          </cell>
          <cell r="CF459">
            <v>3.86415896243354</v>
          </cell>
          <cell r="CG459">
            <v>3.32329085441501</v>
          </cell>
          <cell r="CH459">
            <v>3.9673468572213</v>
          </cell>
          <cell r="CI459">
            <v>4.04271465975184</v>
          </cell>
          <cell r="CJ459">
            <v>3.56982193938494</v>
          </cell>
          <cell r="CK459">
            <v>4.29018081931296</v>
          </cell>
          <cell r="CL459">
            <v>4.56666530181229</v>
          </cell>
          <cell r="CM459">
            <v>5.02816271062283</v>
          </cell>
          <cell r="CN459">
            <v>4.95786114170355</v>
          </cell>
          <cell r="CO459">
            <v>4.83646922253242</v>
          </cell>
          <cell r="CP459">
            <v>4.73662333674355</v>
          </cell>
          <cell r="CQ459">
            <v>4.64023089647589</v>
          </cell>
          <cell r="CR459">
            <v>4.94044037649142</v>
          </cell>
          <cell r="CS459">
            <v>4.77923980516438</v>
          </cell>
          <cell r="CT459">
            <v>4.87663936874907</v>
          </cell>
          <cell r="CU459">
            <v>4.95183276918543</v>
          </cell>
          <cell r="CV459">
            <v>4.95589986332553</v>
          </cell>
          <cell r="CW459">
            <v>4.84698519258814</v>
          </cell>
          <cell r="CX459">
            <v>4.68866258340789</v>
          </cell>
          <cell r="CY459">
            <v>4.86703346402905</v>
          </cell>
          <cell r="CZ459">
            <v>4.83593273464194</v>
          </cell>
          <cell r="DA459">
            <v>4.8498069182108</v>
          </cell>
        </row>
        <row r="460">
          <cell r="A460">
            <v>6203.00725309034</v>
          </cell>
          <cell r="B460">
            <v>5238.71651486769</v>
          </cell>
          <cell r="C460">
            <v>5107.95151934371</v>
          </cell>
          <cell r="D460">
            <v>5354.65400992908</v>
          </cell>
          <cell r="E460">
            <v>5087.98028670637</v>
          </cell>
          <cell r="F460">
            <v>6483.75824514031</v>
          </cell>
          <cell r="G460">
            <v>6132.31901194585</v>
          </cell>
          <cell r="H460">
            <v>5964.24442777551</v>
          </cell>
          <cell r="I460">
            <v>5867.91916527919</v>
          </cell>
          <cell r="J460">
            <v>4989.23070074886</v>
          </cell>
          <cell r="K460">
            <v>5654.09835885357</v>
          </cell>
          <cell r="L460">
            <v>6614.98758545523</v>
          </cell>
          <cell r="M460">
            <v>7705.51608471157</v>
          </cell>
          <cell r="N460">
            <v>8323.3995776345</v>
          </cell>
          <cell r="O460">
            <v>6946.50244725891</v>
          </cell>
        </row>
        <row r="460">
          <cell r="Z460">
            <v>7104.03127464523</v>
          </cell>
          <cell r="AA460">
            <v>5999.6715209513</v>
          </cell>
          <cell r="AB460">
            <v>6290.22809165322</v>
          </cell>
          <cell r="AC460">
            <v>6594.03186322079</v>
          </cell>
          <cell r="AD460">
            <v>6265.63435616364</v>
          </cell>
          <cell r="AE460">
            <v>6483.75824514031</v>
          </cell>
          <cell r="AF460">
            <v>6132.31901194585</v>
          </cell>
          <cell r="AG460">
            <v>5964.24442777551</v>
          </cell>
          <cell r="AH460">
            <v>5867.91916527919</v>
          </cell>
          <cell r="AI460">
            <v>4989.23070074886</v>
          </cell>
          <cell r="AJ460">
            <v>5654.09835885357</v>
          </cell>
          <cell r="AK460">
            <v>6614.98758545523</v>
          </cell>
          <cell r="AL460">
            <v>7705.51608471157</v>
          </cell>
          <cell r="AM460">
            <v>8323.3995776345</v>
          </cell>
          <cell r="AN460">
            <v>6946.50244725891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0">
          <cell r="BX460">
            <v>4.08447159496036</v>
          </cell>
          <cell r="BY460">
            <v>3.41404198800964</v>
          </cell>
          <cell r="BZ460">
            <v>3.60786407534716</v>
          </cell>
          <cell r="CA460">
            <v>3.72431488441528</v>
          </cell>
          <cell r="CB460">
            <v>3.6167965064669</v>
          </cell>
          <cell r="CC460">
            <v>3.72511256148279</v>
          </cell>
          <cell r="CD460">
            <v>3.41945643525163</v>
          </cell>
          <cell r="CE460">
            <v>3.46175707553228</v>
          </cell>
          <cell r="CF460">
            <v>3.48082423439357</v>
          </cell>
          <cell r="CG460">
            <v>2.89967770039903</v>
          </cell>
          <cell r="CH460">
            <v>3.05008690958023</v>
          </cell>
          <cell r="CI460">
            <v>3.658155860339</v>
          </cell>
          <cell r="CJ460">
            <v>4.34994998000538</v>
          </cell>
          <cell r="CK460">
            <v>4.54638012206359</v>
          </cell>
          <cell r="CL460">
            <v>3.84462409474869</v>
          </cell>
          <cell r="CM460">
            <v>4.76514499613715</v>
          </cell>
          <cell r="CN460">
            <v>4.81466141292753</v>
          </cell>
          <cell r="CO460">
            <v>4.77664935847382</v>
          </cell>
          <cell r="CP460">
            <v>4.85078230005496</v>
          </cell>
          <cell r="CQ460">
            <v>4.74622265671919</v>
          </cell>
          <cell r="CR460">
            <v>4.7686401219757</v>
          </cell>
          <cell r="CS460">
            <v>4.91331716705868</v>
          </cell>
          <cell r="CT460">
            <v>4.72026064683443</v>
          </cell>
          <cell r="CU460">
            <v>4.6185873750616</v>
          </cell>
          <cell r="CV460">
            <v>4.71401535613772</v>
          </cell>
          <cell r="CW460">
            <v>5.07876689892328</v>
          </cell>
          <cell r="CX460">
            <v>4.954204891943</v>
          </cell>
          <cell r="CY460">
            <v>4.85315993720608</v>
          </cell>
          <cell r="CZ460">
            <v>5.01582222494014</v>
          </cell>
          <cell r="DA460">
            <v>4.95016237871704</v>
          </cell>
        </row>
        <row r="461">
          <cell r="A461">
            <v>5658.54939650105</v>
          </cell>
          <cell r="B461">
            <v>6158.76637105809</v>
          </cell>
          <cell r="C461">
            <v>4664.63678146866</v>
          </cell>
          <cell r="D461">
            <v>4173.2930151272</v>
          </cell>
          <cell r="E461">
            <v>4600.22620885089</v>
          </cell>
          <cell r="F461">
            <v>5238.28576983339</v>
          </cell>
          <cell r="G461">
            <v>6546.6829409122</v>
          </cell>
          <cell r="H461">
            <v>6846.71111852935</v>
          </cell>
          <cell r="I461">
            <v>7083.2883354688</v>
          </cell>
          <cell r="J461">
            <v>6303.43320803477</v>
          </cell>
          <cell r="K461">
            <v>6387.20610547809</v>
          </cell>
          <cell r="L461">
            <v>6464.87344543398</v>
          </cell>
          <cell r="M461">
            <v>5861.60290055069</v>
          </cell>
          <cell r="N461">
            <v>7439.53028844275</v>
          </cell>
          <cell r="O461">
            <v>7681.96146584592</v>
          </cell>
        </row>
        <row r="461">
          <cell r="Z461">
            <v>6480.48764763921</v>
          </cell>
          <cell r="AA461">
            <v>7053.3641390525</v>
          </cell>
          <cell r="AB461">
            <v>5744.30458257814</v>
          </cell>
          <cell r="AC461">
            <v>5139.23533906722</v>
          </cell>
          <cell r="AD461">
            <v>5664.98566348788</v>
          </cell>
          <cell r="AE461">
            <v>5238.28576983339</v>
          </cell>
          <cell r="AF461">
            <v>6546.6829409122</v>
          </cell>
          <cell r="AG461">
            <v>6846.71111852935</v>
          </cell>
          <cell r="AH461">
            <v>7083.2883354688</v>
          </cell>
          <cell r="AI461">
            <v>6303.43320803477</v>
          </cell>
          <cell r="AJ461">
            <v>6387.20610547809</v>
          </cell>
          <cell r="AK461">
            <v>6464.87344543398</v>
          </cell>
          <cell r="AL461">
            <v>5861.60290055069</v>
          </cell>
          <cell r="AM461">
            <v>7439.53028844275</v>
          </cell>
          <cell r="AN461">
            <v>7681.96146584592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1">
          <cell r="BX461">
            <v>3.66618315215327</v>
          </cell>
          <cell r="BY461">
            <v>4.09538759889695</v>
          </cell>
          <cell r="BZ461">
            <v>3.20338062845698</v>
          </cell>
          <cell r="CA461">
            <v>2.90705075801966</v>
          </cell>
          <cell r="CB461">
            <v>3.16208702241672</v>
          </cell>
          <cell r="CC461">
            <v>2.97877604192184</v>
          </cell>
          <cell r="CD461">
            <v>3.71593833271362</v>
          </cell>
          <cell r="CE461">
            <v>3.94658532220954</v>
          </cell>
          <cell r="CF461">
            <v>3.98613485734626</v>
          </cell>
          <cell r="CG461">
            <v>3.60225076857234</v>
          </cell>
          <cell r="CH461">
            <v>3.65920458821402</v>
          </cell>
          <cell r="CI461">
            <v>3.64740943415974</v>
          </cell>
          <cell r="CJ461">
            <v>3.34610862145163</v>
          </cell>
          <cell r="CK461">
            <v>4.14739420742733</v>
          </cell>
          <cell r="CL461">
            <v>4.20329793944069</v>
          </cell>
          <cell r="CM461">
            <v>4.84284607222517</v>
          </cell>
          <cell r="CN461">
            <v>4.71854857344331</v>
          </cell>
          <cell r="CO461">
            <v>4.912878798848</v>
          </cell>
          <cell r="CP461">
            <v>4.84342998845809</v>
          </cell>
          <cell r="CQ461">
            <v>4.90831168056472</v>
          </cell>
          <cell r="CR461">
            <v>4.81790764414031</v>
          </cell>
          <cell r="CS461">
            <v>4.82680713197861</v>
          </cell>
          <cell r="CT461">
            <v>4.75299812927981</v>
          </cell>
          <cell r="CU461">
            <v>4.86844276642534</v>
          </cell>
          <cell r="CV461">
            <v>4.79413598094878</v>
          </cell>
          <cell r="CW461">
            <v>4.78224007094121</v>
          </cell>
          <cell r="CX461">
            <v>4.85604436847799</v>
          </cell>
          <cell r="CY461">
            <v>4.7993618395864</v>
          </cell>
          <cell r="CZ461">
            <v>4.91447731839799</v>
          </cell>
          <cell r="DA461">
            <v>5.00713251182033</v>
          </cell>
        </row>
        <row r="462">
          <cell r="A462">
            <v>5453.01402797676</v>
          </cell>
          <cell r="B462">
            <v>5550.96792691575</v>
          </cell>
          <cell r="C462">
            <v>4532.44832437806</v>
          </cell>
          <cell r="D462">
            <v>5982.77304077111</v>
          </cell>
          <cell r="E462">
            <v>4838.2543933117</v>
          </cell>
          <cell r="F462">
            <v>6087.25233028329</v>
          </cell>
          <cell r="G462">
            <v>7197.63992982781</v>
          </cell>
          <cell r="H462">
            <v>5952.5550078911</v>
          </cell>
          <cell r="I462">
            <v>6304.31892611758</v>
          </cell>
          <cell r="J462">
            <v>7275.66251706503</v>
          </cell>
          <cell r="K462">
            <v>6434.46158759269</v>
          </cell>
          <cell r="L462">
            <v>6804.30595020812</v>
          </cell>
          <cell r="M462">
            <v>6738.00013675066</v>
          </cell>
          <cell r="N462">
            <v>7203.92655402931</v>
          </cell>
          <cell r="O462">
            <v>8318.43622680721</v>
          </cell>
        </row>
        <row r="462">
          <cell r="Z462">
            <v>6245.09703362455</v>
          </cell>
          <cell r="AA462">
            <v>6357.27932410782</v>
          </cell>
          <cell r="AB462">
            <v>5581.52004105798</v>
          </cell>
          <cell r="AC462">
            <v>7367.53410922727</v>
          </cell>
          <cell r="AD462">
            <v>5958.10739082429</v>
          </cell>
          <cell r="AE462">
            <v>6087.25233028329</v>
          </cell>
          <cell r="AF462">
            <v>7197.63992982781</v>
          </cell>
          <cell r="AG462">
            <v>5952.5550078911</v>
          </cell>
          <cell r="AH462">
            <v>6304.31892611758</v>
          </cell>
          <cell r="AI462">
            <v>7275.66251706503</v>
          </cell>
          <cell r="AJ462">
            <v>6434.46158759269</v>
          </cell>
          <cell r="AK462">
            <v>6804.30595020812</v>
          </cell>
          <cell r="AL462">
            <v>6738.00013675066</v>
          </cell>
          <cell r="AM462">
            <v>7203.92655402931</v>
          </cell>
          <cell r="AN462">
            <v>8318.43622680721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2">
          <cell r="BX462">
            <v>3.64270120220905</v>
          </cell>
          <cell r="BY462">
            <v>3.66014048765187</v>
          </cell>
          <cell r="BZ462">
            <v>3.09052052370698</v>
          </cell>
          <cell r="CA462">
            <v>4.09187563155635</v>
          </cell>
          <cell r="CB462">
            <v>3.29869533977451</v>
          </cell>
          <cell r="CC462">
            <v>3.37031295780987</v>
          </cell>
          <cell r="CD462">
            <v>3.98285429320837</v>
          </cell>
          <cell r="CE462">
            <v>3.42567990485393</v>
          </cell>
          <cell r="CF462">
            <v>3.62699093683887</v>
          </cell>
          <cell r="CG462">
            <v>4.08161485356955</v>
          </cell>
          <cell r="CH462">
            <v>3.75841820772065</v>
          </cell>
          <cell r="CI462">
            <v>3.81742446411108</v>
          </cell>
          <cell r="CJ462">
            <v>3.81150599819218</v>
          </cell>
          <cell r="CK462">
            <v>4.03945090573827</v>
          </cell>
          <cell r="CL462">
            <v>4.7014145554866</v>
          </cell>
          <cell r="CM462">
            <v>4.69702397667605</v>
          </cell>
          <cell r="CN462">
            <v>4.75861614778249</v>
          </cell>
          <cell r="CO462">
            <v>4.94798064326843</v>
          </cell>
          <cell r="CP462">
            <v>4.93295172539485</v>
          </cell>
          <cell r="CQ462">
            <v>4.94849636334865</v>
          </cell>
          <cell r="CR462">
            <v>4.94832493402904</v>
          </cell>
          <cell r="CS462">
            <v>4.95111294561018</v>
          </cell>
          <cell r="CT462">
            <v>4.76062280703035</v>
          </cell>
          <cell r="CU462">
            <v>4.76210361362279</v>
          </cell>
          <cell r="CV462">
            <v>4.88368517846047</v>
          </cell>
          <cell r="CW462">
            <v>4.69044712682647</v>
          </cell>
          <cell r="CX462">
            <v>4.88337995562676</v>
          </cell>
          <cell r="CY462">
            <v>4.84330192737933</v>
          </cell>
          <cell r="CZ462">
            <v>4.88600692027105</v>
          </cell>
          <cell r="DA462">
            <v>4.84752747685939</v>
          </cell>
        </row>
        <row r="463">
          <cell r="A463">
            <v>6625.18747597524</v>
          </cell>
          <cell r="B463">
            <v>6000.18157423384</v>
          </cell>
          <cell r="C463">
            <v>5127.13854834145</v>
          </cell>
          <cell r="D463">
            <v>4892.08169925749</v>
          </cell>
          <cell r="E463">
            <v>4842.61372130247</v>
          </cell>
          <cell r="F463">
            <v>6022.90770107286</v>
          </cell>
          <cell r="G463">
            <v>6598.63175127379</v>
          </cell>
          <cell r="H463">
            <v>6555.16494892357</v>
          </cell>
          <cell r="I463">
            <v>7438.5835962908</v>
          </cell>
          <cell r="J463">
            <v>6337.2731013605</v>
          </cell>
          <cell r="K463">
            <v>6879.80589366991</v>
          </cell>
          <cell r="L463">
            <v>7082.13999535262</v>
          </cell>
          <cell r="M463">
            <v>7095.54798555402</v>
          </cell>
          <cell r="N463">
            <v>6544.59039630512</v>
          </cell>
          <cell r="O463">
            <v>6670.23872841662</v>
          </cell>
        </row>
        <row r="463">
          <cell r="Z463">
            <v>7587.5357079855</v>
          </cell>
          <cell r="AA463">
            <v>6871.74394898075</v>
          </cell>
          <cell r="AB463">
            <v>6313.8561132466</v>
          </cell>
          <cell r="AC463">
            <v>6024.3934608224</v>
          </cell>
          <cell r="AD463">
            <v>5963.47572043439</v>
          </cell>
          <cell r="AE463">
            <v>6022.90770107286</v>
          </cell>
          <cell r="AF463">
            <v>6598.63175127379</v>
          </cell>
          <cell r="AG463">
            <v>6555.16494892357</v>
          </cell>
          <cell r="AH463">
            <v>7438.5835962908</v>
          </cell>
          <cell r="AI463">
            <v>6337.2731013605</v>
          </cell>
          <cell r="AJ463">
            <v>6879.80589366991</v>
          </cell>
          <cell r="AK463">
            <v>7082.13999535262</v>
          </cell>
          <cell r="AL463">
            <v>7095.54798555402</v>
          </cell>
          <cell r="AM463">
            <v>6544.59039630512</v>
          </cell>
          <cell r="AN463">
            <v>6670.23872841662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3">
          <cell r="BX463">
            <v>4.20069026069863</v>
          </cell>
          <cell r="BY463">
            <v>3.84593404888497</v>
          </cell>
          <cell r="BZ463">
            <v>3.61734818740134</v>
          </cell>
          <cell r="CA463">
            <v>3.46791341892022</v>
          </cell>
          <cell r="CB463">
            <v>3.29292996578194</v>
          </cell>
          <cell r="CC463">
            <v>3.39046633221526</v>
          </cell>
          <cell r="CD463">
            <v>3.71427069572638</v>
          </cell>
          <cell r="CE463">
            <v>3.72404682519828</v>
          </cell>
          <cell r="CF463">
            <v>4.16774269158417</v>
          </cell>
          <cell r="CG463">
            <v>3.55268874695832</v>
          </cell>
          <cell r="CH463">
            <v>3.86947436392932</v>
          </cell>
          <cell r="CI463">
            <v>4.02199198233441</v>
          </cell>
          <cell r="CJ463">
            <v>3.98822037737841</v>
          </cell>
          <cell r="CK463">
            <v>3.69278842631456</v>
          </cell>
          <cell r="CL463">
            <v>3.75872348047886</v>
          </cell>
          <cell r="CM463">
            <v>4.94865552394161</v>
          </cell>
          <cell r="CN463">
            <v>4.89522064375766</v>
          </cell>
          <cell r="CO463">
            <v>4.78202125716017</v>
          </cell>
          <cell r="CP463">
            <v>4.75940012626846</v>
          </cell>
          <cell r="CQ463">
            <v>4.96162682316448</v>
          </cell>
          <cell r="CR463">
            <v>4.86691663398976</v>
          </cell>
          <cell r="CS463">
            <v>4.86729283758875</v>
          </cell>
          <cell r="CT463">
            <v>4.82253764988358</v>
          </cell>
          <cell r="CU463">
            <v>4.88986067371205</v>
          </cell>
          <cell r="CV463">
            <v>4.88711319655767</v>
          </cell>
          <cell r="CW463">
            <v>4.87114824846345</v>
          </cell>
          <cell r="CX463">
            <v>4.82425707464411</v>
          </cell>
          <cell r="CY463">
            <v>4.87431878261628</v>
          </cell>
          <cell r="CZ463">
            <v>4.85551365998674</v>
          </cell>
          <cell r="DA463">
            <v>4.86192366852909</v>
          </cell>
        </row>
        <row r="464">
          <cell r="A464">
            <v>7484.71040156016</v>
          </cell>
          <cell r="B464">
            <v>6434.96183737972</v>
          </cell>
          <cell r="C464">
            <v>5320.1503169295</v>
          </cell>
          <cell r="D464">
            <v>4100.73383728887</v>
          </cell>
          <cell r="E464">
            <v>5161.4770162256</v>
          </cell>
          <cell r="F464">
            <v>6650.48103173018</v>
          </cell>
          <cell r="G464">
            <v>5387.66693127725</v>
          </cell>
          <cell r="H464">
            <v>5982.27255245659</v>
          </cell>
          <cell r="I464">
            <v>5654.83561521843</v>
          </cell>
          <cell r="J464">
            <v>6961.42160622533</v>
          </cell>
          <cell r="K464">
            <v>6295.31126707195</v>
          </cell>
          <cell r="L464">
            <v>6764.57112410285</v>
          </cell>
          <cell r="M464">
            <v>7125.73396485917</v>
          </cell>
          <cell r="N464">
            <v>6233.22066996003</v>
          </cell>
          <cell r="O464">
            <v>7280.68640846336</v>
          </cell>
        </row>
        <row r="464">
          <cell r="Z464">
            <v>8571.90949564918</v>
          </cell>
          <cell r="AA464">
            <v>7369.67865403015</v>
          </cell>
          <cell r="AB464">
            <v>6551.54201222088</v>
          </cell>
          <cell r="AC464">
            <v>5049.88175436355</v>
          </cell>
          <cell r="AD464">
            <v>6356.14249644566</v>
          </cell>
          <cell r="AE464">
            <v>6650.48103173018</v>
          </cell>
          <cell r="AF464">
            <v>5387.66693127725</v>
          </cell>
          <cell r="AG464">
            <v>5982.27255245659</v>
          </cell>
          <cell r="AH464">
            <v>5654.83561521843</v>
          </cell>
          <cell r="AI464">
            <v>6961.42160622533</v>
          </cell>
          <cell r="AJ464">
            <v>6295.31126707195</v>
          </cell>
          <cell r="AK464">
            <v>6764.57112410285</v>
          </cell>
          <cell r="AL464">
            <v>7125.73396485917</v>
          </cell>
          <cell r="AM464">
            <v>6233.22066996003</v>
          </cell>
          <cell r="AN464">
            <v>7280.68640846336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4">
          <cell r="BX464">
            <v>4.85101247496054</v>
          </cell>
          <cell r="BY464">
            <v>4.14345843767059</v>
          </cell>
          <cell r="BZ464">
            <v>3.64831479504003</v>
          </cell>
          <cell r="CA464">
            <v>2.85483020763031</v>
          </cell>
          <cell r="CB464">
            <v>3.58887378086105</v>
          </cell>
          <cell r="CC464">
            <v>3.74426586729195</v>
          </cell>
          <cell r="CD464">
            <v>3.03281303274198</v>
          </cell>
          <cell r="CE464">
            <v>3.38749131267869</v>
          </cell>
          <cell r="CF464">
            <v>3.24592596522716</v>
          </cell>
          <cell r="CG464">
            <v>3.93034100746792</v>
          </cell>
          <cell r="CH464">
            <v>3.63617912367045</v>
          </cell>
          <cell r="CI464">
            <v>3.8147150423112</v>
          </cell>
          <cell r="CJ464">
            <v>4.0652293544205</v>
          </cell>
          <cell r="CK464">
            <v>3.55511021141036</v>
          </cell>
          <cell r="CL464">
            <v>4.10586025422143</v>
          </cell>
          <cell r="CM464">
            <v>4.84119215750209</v>
          </cell>
          <cell r="CN464">
            <v>4.87295835730683</v>
          </cell>
          <cell r="CO464">
            <v>4.91992363018422</v>
          </cell>
          <cell r="CP464">
            <v>4.84627507468913</v>
          </cell>
          <cell r="CQ464">
            <v>4.85224337624378</v>
          </cell>
          <cell r="CR464">
            <v>4.86623990473225</v>
          </cell>
          <cell r="CS464">
            <v>4.86700998683805</v>
          </cell>
          <cell r="CT464">
            <v>4.83832615410877</v>
          </cell>
          <cell r="CU464">
            <v>4.77296786237166</v>
          </cell>
          <cell r="CV464">
            <v>4.85260386465763</v>
          </cell>
          <cell r="CW464">
            <v>4.74328341436443</v>
          </cell>
          <cell r="CX464">
            <v>4.85831087442274</v>
          </cell>
          <cell r="CY464">
            <v>4.80232653702666</v>
          </cell>
          <cell r="CZ464">
            <v>4.80359704438678</v>
          </cell>
          <cell r="DA464">
            <v>4.85819896818846</v>
          </cell>
        </row>
        <row r="465">
          <cell r="A465">
            <v>6400.35485552269</v>
          </cell>
          <cell r="B465">
            <v>5258.63570071307</v>
          </cell>
          <cell r="C465">
            <v>4996.89532871691</v>
          </cell>
          <cell r="D465">
            <v>5016.09017752997</v>
          </cell>
          <cell r="E465">
            <v>5019.48293919534</v>
          </cell>
          <cell r="F465">
            <v>5999.92912123624</v>
          </cell>
          <cell r="G465">
            <v>6400.49663221893</v>
          </cell>
          <cell r="H465">
            <v>6353.61571407199</v>
          </cell>
          <cell r="I465">
            <v>6942.88599452199</v>
          </cell>
          <cell r="J465">
            <v>6991.08580156744</v>
          </cell>
          <cell r="K465">
            <v>6852.96046857271</v>
          </cell>
          <cell r="L465">
            <v>6105.76037592622</v>
          </cell>
          <cell r="M465">
            <v>7284.05030683031</v>
          </cell>
          <cell r="N465">
            <v>8392.54162246471</v>
          </cell>
          <cell r="O465">
            <v>7448.24921045343</v>
          </cell>
        </row>
        <row r="465">
          <cell r="Z465">
            <v>7330.0448004165</v>
          </cell>
          <cell r="AA465">
            <v>6022.48408805584</v>
          </cell>
          <cell r="AB465">
            <v>6153.46705009141</v>
          </cell>
          <cell r="AC465">
            <v>6177.10470145942</v>
          </cell>
          <cell r="AD465">
            <v>6181.28274517322</v>
          </cell>
          <cell r="AE465">
            <v>5999.92912123624</v>
          </cell>
          <cell r="AF465">
            <v>6400.49663221893</v>
          </cell>
          <cell r="AG465">
            <v>6353.61571407199</v>
          </cell>
          <cell r="AH465">
            <v>6942.88599452199</v>
          </cell>
          <cell r="AI465">
            <v>6991.08580156744</v>
          </cell>
          <cell r="AJ465">
            <v>6852.96046857271</v>
          </cell>
          <cell r="AK465">
            <v>6105.76037592622</v>
          </cell>
          <cell r="AL465">
            <v>7284.05030683031</v>
          </cell>
          <cell r="AM465">
            <v>8392.54162246471</v>
          </cell>
          <cell r="AN465">
            <v>7448.24921045343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5">
          <cell r="BX465">
            <v>4.05964643971093</v>
          </cell>
          <cell r="BY465">
            <v>3.2554815919743</v>
          </cell>
          <cell r="BZ465">
            <v>3.40574550161277</v>
          </cell>
          <cell r="CA465">
            <v>3.40859017110337</v>
          </cell>
          <cell r="CB465">
            <v>3.47744878672039</v>
          </cell>
          <cell r="CC465">
            <v>3.43135391490315</v>
          </cell>
          <cell r="CD465">
            <v>3.51140398600273</v>
          </cell>
          <cell r="CE465">
            <v>3.49588177715123</v>
          </cell>
          <cell r="CF465">
            <v>4.06684271716442</v>
          </cell>
          <cell r="CG465">
            <v>3.95829051991696</v>
          </cell>
          <cell r="CH465">
            <v>3.86710367223321</v>
          </cell>
          <cell r="CI465">
            <v>3.55814775659856</v>
          </cell>
          <cell r="CJ465">
            <v>4.12864820272817</v>
          </cell>
          <cell r="CK465">
            <v>4.70643080102829</v>
          </cell>
          <cell r="CL465">
            <v>4.23492589616632</v>
          </cell>
          <cell r="CM465">
            <v>4.94681367452261</v>
          </cell>
          <cell r="CN465">
            <v>5.06836114395781</v>
          </cell>
          <cell r="CO465">
            <v>4.95010969782784</v>
          </cell>
          <cell r="CP465">
            <v>4.96497779874433</v>
          </cell>
          <cell r="CQ465">
            <v>4.86995560777883</v>
          </cell>
          <cell r="CR465">
            <v>4.79057607686431</v>
          </cell>
          <cell r="CS465">
            <v>4.99390194960754</v>
          </cell>
          <cell r="CT465">
            <v>4.97933495740472</v>
          </cell>
          <cell r="CU465">
            <v>4.67724148370963</v>
          </cell>
          <cell r="CV465">
            <v>4.83887163762895</v>
          </cell>
          <cell r="CW465">
            <v>4.85511528829293</v>
          </cell>
          <cell r="CX465">
            <v>4.70135355901221</v>
          </cell>
          <cell r="CY465">
            <v>4.83361653272058</v>
          </cell>
          <cell r="CZ465">
            <v>4.88549937121305</v>
          </cell>
          <cell r="DA465">
            <v>4.81854056499385</v>
          </cell>
        </row>
        <row r="466">
          <cell r="A466">
            <v>6423.04767233534</v>
          </cell>
          <cell r="B466">
            <v>5011.92623966767</v>
          </cell>
          <cell r="C466">
            <v>4780.85314569052</v>
          </cell>
          <cell r="D466">
            <v>5162.1986891413</v>
          </cell>
          <cell r="E466">
            <v>4608.70975306499</v>
          </cell>
          <cell r="F466">
            <v>5950.17716000399</v>
          </cell>
          <cell r="G466">
            <v>5887.61629708579</v>
          </cell>
          <cell r="H466">
            <v>5651.64841874374</v>
          </cell>
          <cell r="I466">
            <v>6121.50680866574</v>
          </cell>
          <cell r="J466">
            <v>6932.2632089872</v>
          </cell>
          <cell r="K466">
            <v>7355.64064617378</v>
          </cell>
          <cell r="L466">
            <v>6433.05953615678</v>
          </cell>
          <cell r="M466">
            <v>7447.77022539525</v>
          </cell>
          <cell r="N466">
            <v>7674.78638671075</v>
          </cell>
          <cell r="O466">
            <v>7151.00861850988</v>
          </cell>
        </row>
        <row r="466">
          <cell r="Z466">
            <v>7356.03388502808</v>
          </cell>
          <cell r="AA466">
            <v>5739.93859753683</v>
          </cell>
          <cell r="AB466">
            <v>5887.42016152789</v>
          </cell>
          <cell r="AC466">
            <v>6357.03120637764</v>
          </cell>
          <cell r="AD466">
            <v>5675.43279242602</v>
          </cell>
          <cell r="AE466">
            <v>5950.17716000399</v>
          </cell>
          <cell r="AF466">
            <v>5887.61629708579</v>
          </cell>
          <cell r="AG466">
            <v>5651.64841874374</v>
          </cell>
          <cell r="AH466">
            <v>6121.50680866574</v>
          </cell>
          <cell r="AI466">
            <v>6932.2632089872</v>
          </cell>
          <cell r="AJ466">
            <v>7355.64064617378</v>
          </cell>
          <cell r="AK466">
            <v>6433.05953615678</v>
          </cell>
          <cell r="AL466">
            <v>7447.77022539525</v>
          </cell>
          <cell r="AM466">
            <v>7674.78638671075</v>
          </cell>
          <cell r="AN466">
            <v>7151.00861850988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6">
          <cell r="BX466">
            <v>4.13699493573109</v>
          </cell>
          <cell r="BY466">
            <v>3.207751168696</v>
          </cell>
          <cell r="BZ466">
            <v>3.33560517433711</v>
          </cell>
          <cell r="CA466">
            <v>3.42944141757519</v>
          </cell>
          <cell r="CB466">
            <v>3.16803386395862</v>
          </cell>
          <cell r="CC466">
            <v>3.35242070801546</v>
          </cell>
          <cell r="CD466">
            <v>3.33432547059579</v>
          </cell>
          <cell r="CE466">
            <v>3.16582518658038</v>
          </cell>
          <cell r="CF466">
            <v>3.35179960629901</v>
          </cell>
          <cell r="CG466">
            <v>3.81424267649807</v>
          </cell>
          <cell r="CH466">
            <v>4.11538475961995</v>
          </cell>
          <cell r="CI466">
            <v>3.62873269671554</v>
          </cell>
          <cell r="CJ466">
            <v>4.14800925161755</v>
          </cell>
          <cell r="CK466">
            <v>4.30984088350011</v>
          </cell>
          <cell r="CL466">
            <v>4.04029377166175</v>
          </cell>
          <cell r="CM466">
            <v>4.87153545177499</v>
          </cell>
          <cell r="CN466">
            <v>4.90245606479714</v>
          </cell>
          <cell r="CO466">
            <v>4.83567970659684</v>
          </cell>
          <cell r="CP466">
            <v>5.07853079624958</v>
          </cell>
          <cell r="CQ466">
            <v>4.90813280598083</v>
          </cell>
          <cell r="CR466">
            <v>4.86271165009534</v>
          </cell>
          <cell r="CS466">
            <v>4.83769678476288</v>
          </cell>
          <cell r="CT466">
            <v>4.89097387188837</v>
          </cell>
          <cell r="CU466">
            <v>5.00365579704496</v>
          </cell>
          <cell r="CV466">
            <v>4.97936380908728</v>
          </cell>
          <cell r="CW466">
            <v>4.89685443855426</v>
          </cell>
          <cell r="CX466">
            <v>4.85701817137359</v>
          </cell>
          <cell r="CY466">
            <v>4.9191910371542</v>
          </cell>
          <cell r="CZ466">
            <v>4.87879079222742</v>
          </cell>
          <cell r="DA466">
            <v>4.84910393686934</v>
          </cell>
        </row>
        <row r="467">
          <cell r="A467">
            <v>6402.81901811024</v>
          </cell>
          <cell r="B467">
            <v>5316.30627622895</v>
          </cell>
          <cell r="C467">
            <v>5385.23497945863</v>
          </cell>
          <cell r="D467">
            <v>5313.08843342883</v>
          </cell>
          <cell r="E467">
            <v>5244.84625663673</v>
          </cell>
          <cell r="F467">
            <v>6538.26638899823</v>
          </cell>
          <cell r="G467">
            <v>5846.35461186555</v>
          </cell>
          <cell r="H467">
            <v>6258.0033282156</v>
          </cell>
          <cell r="I467">
            <v>6468.74674301163</v>
          </cell>
          <cell r="J467">
            <v>6089.62902589761</v>
          </cell>
          <cell r="K467">
            <v>6622.13271368827</v>
          </cell>
          <cell r="L467">
            <v>6937.9273380881</v>
          </cell>
          <cell r="M467">
            <v>7544.76198429562</v>
          </cell>
          <cell r="N467">
            <v>7972.45794188733</v>
          </cell>
          <cell r="O467">
            <v>7088.41887675553</v>
          </cell>
        </row>
        <row r="467">
          <cell r="Z467">
            <v>7332.86689740486</v>
          </cell>
          <cell r="AA467">
            <v>6088.53166068887</v>
          </cell>
          <cell r="AB467">
            <v>6631.69104476868</v>
          </cell>
          <cell r="AC467">
            <v>6542.8455988333</v>
          </cell>
          <cell r="AD467">
            <v>6458.80821988253</v>
          </cell>
          <cell r="AE467">
            <v>6538.26638899823</v>
          </cell>
          <cell r="AF467">
            <v>5846.35461186555</v>
          </cell>
          <cell r="AG467">
            <v>6258.0033282156</v>
          </cell>
          <cell r="AH467">
            <v>6468.74674301163</v>
          </cell>
          <cell r="AI467">
            <v>6089.62902589761</v>
          </cell>
          <cell r="AJ467">
            <v>6622.13271368827</v>
          </cell>
          <cell r="AK467">
            <v>6937.9273380881</v>
          </cell>
          <cell r="AL467">
            <v>7544.76198429562</v>
          </cell>
          <cell r="AM467">
            <v>7972.45794188733</v>
          </cell>
          <cell r="AN467">
            <v>7088.41887675553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7">
          <cell r="BX467">
            <v>4.23271203375305</v>
          </cell>
          <cell r="BY467">
            <v>3.43758121125638</v>
          </cell>
          <cell r="BZ467">
            <v>3.75531341705158</v>
          </cell>
          <cell r="CA467">
            <v>3.73525320396687</v>
          </cell>
          <cell r="CB467">
            <v>3.74271955556302</v>
          </cell>
          <cell r="CC467">
            <v>3.653465753577</v>
          </cell>
          <cell r="CD467">
            <v>3.26517607388644</v>
          </cell>
          <cell r="CE467">
            <v>3.5339316853797</v>
          </cell>
          <cell r="CF467">
            <v>3.66900252229325</v>
          </cell>
          <cell r="CG467">
            <v>3.57691744233273</v>
          </cell>
          <cell r="CH467">
            <v>3.78851598354715</v>
          </cell>
          <cell r="CI467">
            <v>3.93369081779105</v>
          </cell>
          <cell r="CJ467">
            <v>4.23352947872524</v>
          </cell>
          <cell r="CK467">
            <v>4.44288149049253</v>
          </cell>
          <cell r="CL467">
            <v>4.01726500633334</v>
          </cell>
          <cell r="CM467">
            <v>4.74637682272151</v>
          </cell>
          <cell r="CN467">
            <v>4.85251333257228</v>
          </cell>
          <cell r="CO467">
            <v>4.83821576077003</v>
          </cell>
          <cell r="CP467">
            <v>4.79903326535616</v>
          </cell>
          <cell r="CQ467">
            <v>4.72794307008065</v>
          </cell>
          <cell r="CR467">
            <v>4.90303175346779</v>
          </cell>
          <cell r="CS467">
            <v>4.90552715475984</v>
          </cell>
          <cell r="CT467">
            <v>4.85159763239985</v>
          </cell>
          <cell r="CU467">
            <v>4.8303574905675</v>
          </cell>
          <cell r="CV467">
            <v>4.66432770910276</v>
          </cell>
          <cell r="CW467">
            <v>4.7889013617368</v>
          </cell>
          <cell r="CX467">
            <v>4.83210831374511</v>
          </cell>
          <cell r="CY467">
            <v>4.8825881295425</v>
          </cell>
          <cell r="CZ467">
            <v>4.91625774229178</v>
          </cell>
          <cell r="DA467">
            <v>4.83421573113161</v>
          </cell>
        </row>
        <row r="468">
          <cell r="A468">
            <v>5809.16107089422</v>
          </cell>
          <cell r="B468">
            <v>5289.61293068739</v>
          </cell>
          <cell r="C468">
            <v>4421.21350103975</v>
          </cell>
          <cell r="D468">
            <v>4795.59420882198</v>
          </cell>
          <cell r="E468">
            <v>4800.07259109933</v>
          </cell>
          <cell r="F468">
            <v>7012.76956937117</v>
          </cell>
          <cell r="G468">
            <v>6819.37127360358</v>
          </cell>
          <cell r="H468">
            <v>6460.99427450412</v>
          </cell>
          <cell r="I468">
            <v>7403.18496384485</v>
          </cell>
          <cell r="J468">
            <v>6361.55769862043</v>
          </cell>
          <cell r="K468">
            <v>6599.44421485178</v>
          </cell>
          <cell r="L468">
            <v>7200.29309930722</v>
          </cell>
          <cell r="M468">
            <v>7703.10865260532</v>
          </cell>
          <cell r="N468">
            <v>7840.55459661878</v>
          </cell>
          <cell r="O468">
            <v>8126.7511498847</v>
          </cell>
        </row>
        <row r="468">
          <cell r="Z468">
            <v>6652.97657140803</v>
          </cell>
          <cell r="AA468">
            <v>6057.96094654732</v>
          </cell>
          <cell r="AB468">
            <v>5444.53902080299</v>
          </cell>
          <cell r="AC468">
            <v>5905.57316260067</v>
          </cell>
          <cell r="AD468">
            <v>5911.08810257211</v>
          </cell>
          <cell r="AE468">
            <v>7012.76956937117</v>
          </cell>
          <cell r="AF468">
            <v>6819.37127360358</v>
          </cell>
          <cell r="AG468">
            <v>6460.99427450412</v>
          </cell>
          <cell r="AH468">
            <v>7403.18496384485</v>
          </cell>
          <cell r="AI468">
            <v>6361.55769862043</v>
          </cell>
          <cell r="AJ468">
            <v>6599.44421485178</v>
          </cell>
          <cell r="AK468">
            <v>7200.29309930722</v>
          </cell>
          <cell r="AL468">
            <v>7703.10865260532</v>
          </cell>
          <cell r="AM468">
            <v>7840.55459661878</v>
          </cell>
          <cell r="AN468">
            <v>8126.7511498847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8">
          <cell r="BX468">
            <v>3.75656763513055</v>
          </cell>
          <cell r="BY468">
            <v>3.43713495334593</v>
          </cell>
          <cell r="BZ468">
            <v>3.0665931239679</v>
          </cell>
          <cell r="CA468">
            <v>3.33388024529535</v>
          </cell>
          <cell r="CB468">
            <v>3.33585233073771</v>
          </cell>
          <cell r="CC468">
            <v>3.95995019849974</v>
          </cell>
          <cell r="CD468">
            <v>3.84705290161286</v>
          </cell>
          <cell r="CE468">
            <v>3.64984475817663</v>
          </cell>
          <cell r="CF468">
            <v>4.19198962261846</v>
          </cell>
          <cell r="CG468">
            <v>3.60124936411926</v>
          </cell>
          <cell r="CH468">
            <v>3.75780391322306</v>
          </cell>
          <cell r="CI468">
            <v>4.05400521096841</v>
          </cell>
          <cell r="CJ468">
            <v>4.46559511779858</v>
          </cell>
          <cell r="CK468">
            <v>4.36392933781116</v>
          </cell>
          <cell r="CL468">
            <v>4.551003545685</v>
          </cell>
          <cell r="CM468">
            <v>4.85212429077357</v>
          </cell>
          <cell r="CN468">
            <v>4.82877556554917</v>
          </cell>
          <cell r="CO468">
            <v>4.8642074965502</v>
          </cell>
          <cell r="CP468">
            <v>4.85309948463444</v>
          </cell>
          <cell r="CQ468">
            <v>4.85475983922637</v>
          </cell>
          <cell r="CR468">
            <v>4.85184569256065</v>
          </cell>
          <cell r="CS468">
            <v>4.85649910375397</v>
          </cell>
          <cell r="CT468">
            <v>4.84989235146724</v>
          </cell>
          <cell r="CU468">
            <v>4.8384419707634</v>
          </cell>
          <cell r="CV468">
            <v>4.83968851903215</v>
          </cell>
          <cell r="CW468">
            <v>4.81149881667932</v>
          </cell>
          <cell r="CX468">
            <v>4.86601012640252</v>
          </cell>
          <cell r="CY468">
            <v>4.72600106160447</v>
          </cell>
          <cell r="CZ468">
            <v>4.92239214587284</v>
          </cell>
          <cell r="DA468">
            <v>4.89234328648902</v>
          </cell>
        </row>
        <row r="469">
          <cell r="A469">
            <v>6051.26962027667</v>
          </cell>
          <cell r="B469">
            <v>5871.13096799249</v>
          </cell>
          <cell r="C469">
            <v>5922.32842325064</v>
          </cell>
          <cell r="D469">
            <v>5476.67540929244</v>
          </cell>
          <cell r="E469">
            <v>5127.6421777361</v>
          </cell>
          <cell r="F469">
            <v>4809.6819299384</v>
          </cell>
          <cell r="G469">
            <v>6559.66649595595</v>
          </cell>
          <cell r="H469">
            <v>6660.88031000825</v>
          </cell>
          <cell r="I469">
            <v>6978.63950188083</v>
          </cell>
          <cell r="J469">
            <v>6686.62058965696</v>
          </cell>
          <cell r="K469">
            <v>7619.52354339343</v>
          </cell>
          <cell r="L469">
            <v>7114.33221238957</v>
          </cell>
          <cell r="M469">
            <v>7435.03733024859</v>
          </cell>
          <cell r="N469">
            <v>7309.42335668647</v>
          </cell>
          <cell r="O469">
            <v>7056.28042871753</v>
          </cell>
        </row>
        <row r="469">
          <cell r="Z469">
            <v>6930.25284023957</v>
          </cell>
          <cell r="AA469">
            <v>6723.9479678792</v>
          </cell>
          <cell r="AB469">
            <v>7293.09909752509</v>
          </cell>
          <cell r="AC469">
            <v>6744.29609951035</v>
          </cell>
          <cell r="AD469">
            <v>6314.47631172616</v>
          </cell>
          <cell r="AE469">
            <v>4809.6819299384</v>
          </cell>
          <cell r="AF469">
            <v>6559.66649595595</v>
          </cell>
          <cell r="AG469">
            <v>6660.88031000825</v>
          </cell>
          <cell r="AH469">
            <v>6978.63950188083</v>
          </cell>
          <cell r="AI469">
            <v>6686.62058965696</v>
          </cell>
          <cell r="AJ469">
            <v>7619.52354339343</v>
          </cell>
          <cell r="AK469">
            <v>7114.33221238957</v>
          </cell>
          <cell r="AL469">
            <v>7435.03733024859</v>
          </cell>
          <cell r="AM469">
            <v>7309.42335668647</v>
          </cell>
          <cell r="AN469">
            <v>7056.28042871753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69">
          <cell r="BX469">
            <v>3.99122754667251</v>
          </cell>
          <cell r="BY469">
            <v>3.68463756355746</v>
          </cell>
          <cell r="BZ469">
            <v>4.0658461434523</v>
          </cell>
          <cell r="CA469">
            <v>3.8140384325673</v>
          </cell>
          <cell r="CB469">
            <v>3.57170704977533</v>
          </cell>
          <cell r="CC469">
            <v>2.6638881775723</v>
          </cell>
          <cell r="CD469">
            <v>3.68591188029145</v>
          </cell>
          <cell r="CE469">
            <v>3.69531284214932</v>
          </cell>
          <cell r="CF469">
            <v>3.92819623127899</v>
          </cell>
          <cell r="CG469">
            <v>3.73211155904018</v>
          </cell>
          <cell r="CH469">
            <v>4.21660819286786</v>
          </cell>
          <cell r="CI469">
            <v>4.0596387015596</v>
          </cell>
          <cell r="CJ469">
            <v>4.01199978002986</v>
          </cell>
          <cell r="CK469">
            <v>4.0552188449204</v>
          </cell>
          <cell r="CL469">
            <v>3.98506185003123</v>
          </cell>
          <cell r="CM469">
            <v>4.75718155901125</v>
          </cell>
          <cell r="CN469">
            <v>4.99961663439094</v>
          </cell>
          <cell r="CO469">
            <v>4.9143751910177</v>
          </cell>
          <cell r="CP469">
            <v>4.84460864435096</v>
          </cell>
          <cell r="CQ469">
            <v>4.84360415328795</v>
          </cell>
          <cell r="CR469">
            <v>4.94660807382816</v>
          </cell>
          <cell r="CS469">
            <v>4.87577826429081</v>
          </cell>
          <cell r="CT469">
            <v>4.93841467021593</v>
          </cell>
          <cell r="CU469">
            <v>4.86726200867526</v>
          </cell>
          <cell r="CV469">
            <v>4.90861759489445</v>
          </cell>
          <cell r="CW469">
            <v>4.95075805324068</v>
          </cell>
          <cell r="CX469">
            <v>4.80124527395662</v>
          </cell>
          <cell r="CY469">
            <v>5.07725982183396</v>
          </cell>
          <cell r="CZ469">
            <v>4.9382827860607</v>
          </cell>
          <cell r="DA469">
            <v>4.85118572175229</v>
          </cell>
        </row>
        <row r="470">
          <cell r="A470">
            <v>6630.10258235334</v>
          </cell>
          <cell r="B470">
            <v>5755.63677334607</v>
          </cell>
          <cell r="C470">
            <v>5086.40888317037</v>
          </cell>
          <cell r="D470">
            <v>5770.56752259494</v>
          </cell>
          <cell r="E470">
            <v>4958.96082721737</v>
          </cell>
          <cell r="F470">
            <v>6992.78286968934</v>
          </cell>
          <cell r="G470">
            <v>6659.97551058706</v>
          </cell>
          <cell r="H470">
            <v>6356.2284612544</v>
          </cell>
          <cell r="I470">
            <v>7364.41838082654</v>
          </cell>
          <cell r="J470">
            <v>6844.50282187182</v>
          </cell>
          <cell r="K470">
            <v>7639.96215756819</v>
          </cell>
          <cell r="L470">
            <v>6723.60997552332</v>
          </cell>
          <cell r="M470">
            <v>6339.6186700271</v>
          </cell>
          <cell r="N470">
            <v>7509.62161499413</v>
          </cell>
          <cell r="O470">
            <v>8732.94326767142</v>
          </cell>
        </row>
        <row r="470">
          <cell r="Z470">
            <v>7593.16476305566</v>
          </cell>
          <cell r="AA470">
            <v>6591.67754849523</v>
          </cell>
          <cell r="AB470">
            <v>6263.69923860663</v>
          </cell>
          <cell r="AC470">
            <v>7106.2119125344</v>
          </cell>
          <cell r="AD470">
            <v>6106.7523022964</v>
          </cell>
          <cell r="AE470">
            <v>6992.78286968934</v>
          </cell>
          <cell r="AF470">
            <v>6659.97551058706</v>
          </cell>
          <cell r="AG470">
            <v>6356.2284612544</v>
          </cell>
          <cell r="AH470">
            <v>7364.41838082654</v>
          </cell>
          <cell r="AI470">
            <v>6844.50282187182</v>
          </cell>
          <cell r="AJ470">
            <v>7639.96215756819</v>
          </cell>
          <cell r="AK470">
            <v>6723.60997552332</v>
          </cell>
          <cell r="AL470">
            <v>6339.6186700271</v>
          </cell>
          <cell r="AM470">
            <v>7509.62161499413</v>
          </cell>
          <cell r="AN470">
            <v>8732.94326767142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0">
          <cell r="BX470">
            <v>4.37487357212857</v>
          </cell>
          <cell r="BY470">
            <v>3.75691677669321</v>
          </cell>
          <cell r="BZ470">
            <v>3.45414568333342</v>
          </cell>
          <cell r="CA470">
            <v>3.99794787510087</v>
          </cell>
          <cell r="CB470">
            <v>3.42950374735299</v>
          </cell>
          <cell r="CC470">
            <v>3.82193958202254</v>
          </cell>
          <cell r="CD470">
            <v>3.85879869173481</v>
          </cell>
          <cell r="CE470">
            <v>3.64729488642656</v>
          </cell>
          <cell r="CF470">
            <v>4.07992867866704</v>
          </cell>
          <cell r="CG470">
            <v>3.82916879927004</v>
          </cell>
          <cell r="CH470">
            <v>4.22204671399596</v>
          </cell>
          <cell r="CI470">
            <v>3.71781605514604</v>
          </cell>
          <cell r="CJ470">
            <v>3.57999644863109</v>
          </cell>
          <cell r="CK470">
            <v>4.15168778636722</v>
          </cell>
          <cell r="CL470">
            <v>5.05963544842882</v>
          </cell>
          <cell r="CM470">
            <v>4.75515252925073</v>
          </cell>
          <cell r="CN470">
            <v>4.80697114608916</v>
          </cell>
          <cell r="CO470">
            <v>4.96818067477628</v>
          </cell>
          <cell r="CP470">
            <v>4.86976677565606</v>
          </cell>
          <cell r="CQ470">
            <v>4.87849830704604</v>
          </cell>
          <cell r="CR470">
            <v>5.01271901893519</v>
          </cell>
          <cell r="CS470">
            <v>4.72854629272733</v>
          </cell>
          <cell r="CT470">
            <v>4.77458639721988</v>
          </cell>
          <cell r="CU470">
            <v>4.94530426967787</v>
          </cell>
          <cell r="CV470">
            <v>4.89716267646674</v>
          </cell>
          <cell r="CW470">
            <v>4.95764367126321</v>
          </cell>
          <cell r="CX470">
            <v>4.95475004001657</v>
          </cell>
          <cell r="CY470">
            <v>4.85163002904327</v>
          </cell>
          <cell r="CZ470">
            <v>4.95564860683016</v>
          </cell>
          <cell r="DA470">
            <v>4.72877388303792</v>
          </cell>
        </row>
        <row r="471">
          <cell r="A471">
            <v>5673.65491327222</v>
          </cell>
          <cell r="B471">
            <v>4477.42296370658</v>
          </cell>
          <cell r="C471">
            <v>4478.50359482271</v>
          </cell>
          <cell r="D471">
            <v>5173.65305024283</v>
          </cell>
          <cell r="E471">
            <v>5656.89572890315</v>
          </cell>
          <cell r="F471">
            <v>5992.60310819694</v>
          </cell>
          <cell r="G471">
            <v>5548.56782699055</v>
          </cell>
          <cell r="H471">
            <v>7103.91495816155</v>
          </cell>
          <cell r="I471">
            <v>6642.39216319961</v>
          </cell>
          <cell r="J471">
            <v>6662.54704710571</v>
          </cell>
          <cell r="K471">
            <v>6211.73200214697</v>
          </cell>
          <cell r="L471">
            <v>7229.94635187171</v>
          </cell>
          <cell r="M471">
            <v>7539.55770295067</v>
          </cell>
          <cell r="N471">
            <v>7444.85112926806</v>
          </cell>
          <cell r="O471">
            <v>8846.11384139982</v>
          </cell>
        </row>
        <row r="471">
          <cell r="Z471">
            <v>6497.78733135449</v>
          </cell>
          <cell r="AA471">
            <v>5127.79551372274</v>
          </cell>
          <cell r="AB471">
            <v>5515.0893688089</v>
          </cell>
          <cell r="AC471">
            <v>6371.13677173001</v>
          </cell>
          <cell r="AD471">
            <v>6966.22986548463</v>
          </cell>
          <cell r="AE471">
            <v>5992.60310819694</v>
          </cell>
          <cell r="AF471">
            <v>5548.56782699055</v>
          </cell>
          <cell r="AG471">
            <v>7103.91495816155</v>
          </cell>
          <cell r="AH471">
            <v>6642.39216319961</v>
          </cell>
          <cell r="AI471">
            <v>6662.54704710571</v>
          </cell>
          <cell r="AJ471">
            <v>6211.73200214697</v>
          </cell>
          <cell r="AK471">
            <v>7229.94635187171</v>
          </cell>
          <cell r="AL471">
            <v>7539.55770295067</v>
          </cell>
          <cell r="AM471">
            <v>7444.85112926806</v>
          </cell>
          <cell r="AN471">
            <v>8846.11384139982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1">
          <cell r="BX471">
            <v>3.68165994667337</v>
          </cell>
          <cell r="BY471">
            <v>2.91480062119494</v>
          </cell>
          <cell r="BZ471">
            <v>3.08524050419008</v>
          </cell>
          <cell r="CA471">
            <v>3.6684388072621</v>
          </cell>
          <cell r="CB471">
            <v>3.99896271552322</v>
          </cell>
          <cell r="CC471">
            <v>3.33440031166245</v>
          </cell>
          <cell r="CD471">
            <v>3.23212808193387</v>
          </cell>
          <cell r="CE471">
            <v>4.0202746965142</v>
          </cell>
          <cell r="CF471">
            <v>3.77066550735026</v>
          </cell>
          <cell r="CG471">
            <v>3.7909629963548</v>
          </cell>
          <cell r="CH471">
            <v>3.46832855613843</v>
          </cell>
          <cell r="CI471">
            <v>4.08821748636625</v>
          </cell>
          <cell r="CJ471">
            <v>4.25062315378417</v>
          </cell>
          <cell r="CK471">
            <v>4.16739054001998</v>
          </cell>
          <cell r="CL471">
            <v>5.05759536909014</v>
          </cell>
          <cell r="CM471">
            <v>4.83536158419236</v>
          </cell>
          <cell r="CN471">
            <v>4.81979958764991</v>
          </cell>
          <cell r="CO471">
            <v>4.8974573835093</v>
          </cell>
          <cell r="CP471">
            <v>4.75820100993968</v>
          </cell>
          <cell r="CQ471">
            <v>4.7726279620497</v>
          </cell>
          <cell r="CR471">
            <v>4.92385111948458</v>
          </cell>
          <cell r="CS471">
            <v>4.70326524971423</v>
          </cell>
          <cell r="CT471">
            <v>4.84115692993994</v>
          </cell>
          <cell r="CU471">
            <v>4.82629250943184</v>
          </cell>
          <cell r="CV471">
            <v>4.8150176014026</v>
          </cell>
          <cell r="CW471">
            <v>4.90681420921856</v>
          </cell>
          <cell r="CX471">
            <v>4.8451610666425</v>
          </cell>
          <cell r="CY471">
            <v>4.85959863448443</v>
          </cell>
          <cell r="CZ471">
            <v>4.8943942769654</v>
          </cell>
          <cell r="DA471">
            <v>4.79198642119966</v>
          </cell>
        </row>
        <row r="472">
          <cell r="A472">
            <v>6386.56161692706</v>
          </cell>
          <cell r="B472">
            <v>6107.04340554876</v>
          </cell>
          <cell r="C472">
            <v>6617.35667774994</v>
          </cell>
          <cell r="D472">
            <v>5177.46855245292</v>
          </cell>
          <cell r="E472">
            <v>4917.08666492687</v>
          </cell>
          <cell r="F472">
            <v>7009.83862767691</v>
          </cell>
          <cell r="G472">
            <v>6038.46277176757</v>
          </cell>
          <cell r="H472">
            <v>6977.2623298204</v>
          </cell>
          <cell r="I472">
            <v>6281.79295994592</v>
          </cell>
          <cell r="J472">
            <v>8189.19208005236</v>
          </cell>
          <cell r="K472">
            <v>6379.49322607382</v>
          </cell>
          <cell r="L472">
            <v>7214.35133966442</v>
          </cell>
          <cell r="M472">
            <v>6341.79002792984</v>
          </cell>
          <cell r="N472">
            <v>6936.91340744647</v>
          </cell>
          <cell r="O472">
            <v>6352.05055679417</v>
          </cell>
        </row>
        <row r="472">
          <cell r="Z472">
            <v>7314.24801115541</v>
          </cell>
          <cell r="AA472">
            <v>6994.12810246514</v>
          </cell>
          <cell r="AB472">
            <v>8148.99724659482</v>
          </cell>
          <cell r="AC472">
            <v>6375.8354026968</v>
          </cell>
          <cell r="AD472">
            <v>6055.18602744891</v>
          </cell>
          <cell r="AE472">
            <v>7009.83862767691</v>
          </cell>
          <cell r="AF472">
            <v>6038.46277176757</v>
          </cell>
          <cell r="AG472">
            <v>6977.2623298204</v>
          </cell>
          <cell r="AH472">
            <v>6281.79295994592</v>
          </cell>
          <cell r="AI472">
            <v>8189.19208005236</v>
          </cell>
          <cell r="AJ472">
            <v>6379.49322607382</v>
          </cell>
          <cell r="AK472">
            <v>7214.35133966442</v>
          </cell>
          <cell r="AL472">
            <v>6341.79002792984</v>
          </cell>
          <cell r="AM472">
            <v>6936.91340744647</v>
          </cell>
          <cell r="AN472">
            <v>6352.05055679417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2">
          <cell r="BX472">
            <v>4.00836221564721</v>
          </cell>
          <cell r="BY472">
            <v>3.80593217466</v>
          </cell>
          <cell r="BZ472">
            <v>4.47166055932541</v>
          </cell>
          <cell r="CA472">
            <v>3.57611399287776</v>
          </cell>
          <cell r="CB472">
            <v>3.43926520186999</v>
          </cell>
          <cell r="CC472">
            <v>3.92923068433331</v>
          </cell>
          <cell r="CD472">
            <v>3.38534705940156</v>
          </cell>
          <cell r="CE472">
            <v>3.93758019123623</v>
          </cell>
          <cell r="CF472">
            <v>3.61500696935889</v>
          </cell>
          <cell r="CG472">
            <v>4.47963344079138</v>
          </cell>
          <cell r="CH472">
            <v>3.56843852572814</v>
          </cell>
          <cell r="CI472">
            <v>4.07473743314612</v>
          </cell>
          <cell r="CJ472">
            <v>3.61523308104317</v>
          </cell>
          <cell r="CK472">
            <v>3.8973345643463</v>
          </cell>
          <cell r="CL472">
            <v>3.73670120020567</v>
          </cell>
          <cell r="CM472">
            <v>4.99930758971231</v>
          </cell>
          <cell r="CN472">
            <v>5.03477043780639</v>
          </cell>
          <cell r="CO472">
            <v>4.99278054706651</v>
          </cell>
          <cell r="CP472">
            <v>4.88464356392411</v>
          </cell>
          <cell r="CQ472">
            <v>4.82357416087424</v>
          </cell>
          <cell r="CR472">
            <v>4.88773474478751</v>
          </cell>
          <cell r="CS472">
            <v>4.88686487116199</v>
          </cell>
          <cell r="CT472">
            <v>4.85470422863589</v>
          </cell>
          <cell r="CU472">
            <v>4.76081839314875</v>
          </cell>
          <cell r="CV472">
            <v>5.00847736352092</v>
          </cell>
          <cell r="CW472">
            <v>4.89795845075194</v>
          </cell>
          <cell r="CX472">
            <v>4.85070423809026</v>
          </cell>
          <cell r="CY472">
            <v>4.80598810929069</v>
          </cell>
          <cell r="CZ472">
            <v>4.87647182924617</v>
          </cell>
          <cell r="DA472">
            <v>4.65728387296111</v>
          </cell>
        </row>
        <row r="473">
          <cell r="A473">
            <v>6124.1953761859</v>
          </cell>
          <cell r="B473">
            <v>6268.52264815581</v>
          </cell>
          <cell r="C473">
            <v>5646.66058940268</v>
          </cell>
          <cell r="D473">
            <v>6051.96438213249</v>
          </cell>
          <cell r="E473">
            <v>5631.8244876827</v>
          </cell>
          <cell r="F473">
            <v>5564.45325856781</v>
          </cell>
          <cell r="G473">
            <v>5221.44102838216</v>
          </cell>
          <cell r="H473">
            <v>5011.5746431163</v>
          </cell>
          <cell r="I473">
            <v>5924.26655154563</v>
          </cell>
          <cell r="J473">
            <v>6362.73195935721</v>
          </cell>
          <cell r="K473">
            <v>6139.41196001883</v>
          </cell>
          <cell r="L473">
            <v>6946.31897805461</v>
          </cell>
          <cell r="M473">
            <v>7598.33434026127</v>
          </cell>
          <cell r="N473">
            <v>6605.42685245698</v>
          </cell>
          <cell r="O473">
            <v>7388.78902361551</v>
          </cell>
        </row>
        <row r="473">
          <cell r="Z473">
            <v>7013.77149974916</v>
          </cell>
          <cell r="AA473">
            <v>7179.06317393633</v>
          </cell>
          <cell r="AB473">
            <v>6953.62572040533</v>
          </cell>
          <cell r="AC473">
            <v>7452.74034454143</v>
          </cell>
          <cell r="AD473">
            <v>6935.35568329628</v>
          </cell>
          <cell r="AE473">
            <v>5564.45325856781</v>
          </cell>
          <cell r="AF473">
            <v>5221.44102838216</v>
          </cell>
          <cell r="AG473">
            <v>5011.5746431163</v>
          </cell>
          <cell r="AH473">
            <v>5924.26655154563</v>
          </cell>
          <cell r="AI473">
            <v>6362.73195935721</v>
          </cell>
          <cell r="AJ473">
            <v>6139.41196001883</v>
          </cell>
          <cell r="AK473">
            <v>6946.31897805461</v>
          </cell>
          <cell r="AL473">
            <v>7598.33434026127</v>
          </cell>
          <cell r="AM473">
            <v>6605.42685245698</v>
          </cell>
          <cell r="AN473">
            <v>7388.78902361551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3">
          <cell r="BX473">
            <v>3.94670685353416</v>
          </cell>
          <cell r="BY473">
            <v>4.00547678718151</v>
          </cell>
          <cell r="BZ473">
            <v>3.8919363542092</v>
          </cell>
          <cell r="CA473">
            <v>4.30177401449986</v>
          </cell>
          <cell r="CB473">
            <v>3.92861558193482</v>
          </cell>
          <cell r="CC473">
            <v>3.06241215352853</v>
          </cell>
          <cell r="CD473">
            <v>2.96989087148291</v>
          </cell>
          <cell r="CE473">
            <v>2.79197267629788</v>
          </cell>
          <cell r="CF473">
            <v>3.33479160001962</v>
          </cell>
          <cell r="CG473">
            <v>3.52427973309787</v>
          </cell>
          <cell r="CH473">
            <v>3.42376775170762</v>
          </cell>
          <cell r="CI473">
            <v>3.8563611747119</v>
          </cell>
          <cell r="CJ473">
            <v>4.3858678124379</v>
          </cell>
          <cell r="CK473">
            <v>3.76277949947819</v>
          </cell>
          <cell r="CL473">
            <v>4.15803718179252</v>
          </cell>
          <cell r="CM473">
            <v>4.86882179021548</v>
          </cell>
          <cell r="CN473">
            <v>4.91044319440498</v>
          </cell>
          <cell r="CO473">
            <v>4.89500023564606</v>
          </cell>
          <cell r="CP473">
            <v>4.74652239484219</v>
          </cell>
          <cell r="CQ473">
            <v>4.83655732623919</v>
          </cell>
          <cell r="CR473">
            <v>4.97812725931362</v>
          </cell>
          <cell r="CS473">
            <v>4.81678233477841</v>
          </cell>
          <cell r="CT473">
            <v>4.91779221356712</v>
          </cell>
          <cell r="CU473">
            <v>4.86713090689477</v>
          </cell>
          <cell r="CV473">
            <v>4.9462992936376</v>
          </cell>
          <cell r="CW473">
            <v>4.9128059960809</v>
          </cell>
          <cell r="CX473">
            <v>4.93496590090567</v>
          </cell>
          <cell r="CY473">
            <v>4.74646187416871</v>
          </cell>
          <cell r="CZ473">
            <v>4.80949252334738</v>
          </cell>
          <cell r="DA473">
            <v>4.8684647861229</v>
          </cell>
        </row>
        <row r="474">
          <cell r="A474">
            <v>6477.71084790119</v>
          </cell>
          <cell r="B474">
            <v>6457.57238215886</v>
          </cell>
          <cell r="C474">
            <v>5301.90913909679</v>
          </cell>
          <cell r="D474">
            <v>4570.07824238276</v>
          </cell>
          <cell r="E474">
            <v>5213.17350242355</v>
          </cell>
          <cell r="F474">
            <v>6442.22727017451</v>
          </cell>
          <cell r="G474">
            <v>6576.54631739623</v>
          </cell>
          <cell r="H474">
            <v>6605.73893237788</v>
          </cell>
          <cell r="I474">
            <v>6137.4830889784</v>
          </cell>
          <cell r="J474">
            <v>6112.57853444055</v>
          </cell>
          <cell r="K474">
            <v>6855.2013622968</v>
          </cell>
          <cell r="L474">
            <v>7697.53812293514</v>
          </cell>
          <cell r="M474">
            <v>6871.31059835337</v>
          </cell>
          <cell r="N474">
            <v>6473.3335066697</v>
          </cell>
          <cell r="O474">
            <v>7368.90567048218</v>
          </cell>
        </row>
        <row r="474">
          <cell r="Z474">
            <v>7418.63721482392</v>
          </cell>
          <cell r="AA474">
            <v>7395.57351610173</v>
          </cell>
          <cell r="AB474">
            <v>6529.07876667251</v>
          </cell>
          <cell r="AC474">
            <v>5627.85970705194</v>
          </cell>
          <cell r="AD474">
            <v>6419.80455128127</v>
          </cell>
          <cell r="AE474">
            <v>6442.22727017451</v>
          </cell>
          <cell r="AF474">
            <v>6576.54631739623</v>
          </cell>
          <cell r="AG474">
            <v>6605.73893237788</v>
          </cell>
          <cell r="AH474">
            <v>6137.4830889784</v>
          </cell>
          <cell r="AI474">
            <v>6112.57853444055</v>
          </cell>
          <cell r="AJ474">
            <v>6855.2013622968</v>
          </cell>
          <cell r="AK474">
            <v>7697.53812293514</v>
          </cell>
          <cell r="AL474">
            <v>6871.31059835337</v>
          </cell>
          <cell r="AM474">
            <v>6473.3335066697</v>
          </cell>
          <cell r="AN474">
            <v>7368.90567048218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4">
          <cell r="BX474">
            <v>4.30519439559342</v>
          </cell>
          <cell r="BY474">
            <v>4.24887127637437</v>
          </cell>
          <cell r="BZ474">
            <v>3.6264180962744</v>
          </cell>
          <cell r="CA474">
            <v>3.15807806610853</v>
          </cell>
          <cell r="CB474">
            <v>3.55786526491809</v>
          </cell>
          <cell r="CC474">
            <v>3.59779393623159</v>
          </cell>
          <cell r="CD474">
            <v>3.71000631433805</v>
          </cell>
          <cell r="CE474">
            <v>3.83625252684399</v>
          </cell>
          <cell r="CF474">
            <v>3.33874125561657</v>
          </cell>
          <cell r="CG474">
            <v>3.43139480268702</v>
          </cell>
          <cell r="CH474">
            <v>3.8817641352466</v>
          </cell>
          <cell r="CI474">
            <v>4.36294318634805</v>
          </cell>
          <cell r="CJ474">
            <v>3.79588620964404</v>
          </cell>
          <cell r="CK474">
            <v>3.65032232759724</v>
          </cell>
          <cell r="CL474">
            <v>4.1330719316652</v>
          </cell>
          <cell r="CM474">
            <v>4.72104894637852</v>
          </cell>
          <cell r="CN474">
            <v>4.76875949673004</v>
          </cell>
          <cell r="CO474">
            <v>4.93265987458991</v>
          </cell>
          <cell r="CP474">
            <v>4.88233457032618</v>
          </cell>
          <cell r="CQ474">
            <v>4.94355584326874</v>
          </cell>
          <cell r="CR474">
            <v>4.90576671130656</v>
          </cell>
          <cell r="CS474">
            <v>4.85657801888913</v>
          </cell>
          <cell r="CT474">
            <v>4.7176025969583</v>
          </cell>
          <cell r="CU474">
            <v>5.03633581467199</v>
          </cell>
          <cell r="CV474">
            <v>4.88046158145447</v>
          </cell>
          <cell r="CW474">
            <v>4.83836032818118</v>
          </cell>
          <cell r="CX474">
            <v>4.83369703467087</v>
          </cell>
          <cell r="CY474">
            <v>4.95945016497339</v>
          </cell>
          <cell r="CZ474">
            <v>4.85851897465712</v>
          </cell>
          <cell r="DA474">
            <v>4.8846918206723</v>
          </cell>
        </row>
        <row r="475">
          <cell r="A475">
            <v>6386.15603299802</v>
          </cell>
          <cell r="B475">
            <v>4935.04624536168</v>
          </cell>
          <cell r="C475">
            <v>4107.19194973308</v>
          </cell>
          <cell r="D475">
            <v>4728.0357720545</v>
          </cell>
          <cell r="E475">
            <v>5766.35577450787</v>
          </cell>
          <cell r="F475">
            <v>7313.06325619424</v>
          </cell>
          <cell r="G475">
            <v>6983.98479970982</v>
          </cell>
          <cell r="H475">
            <v>6831.05853078042</v>
          </cell>
          <cell r="I475">
            <v>7669.62741017996</v>
          </cell>
          <cell r="J475">
            <v>7649.18562881587</v>
          </cell>
          <cell r="K475">
            <v>6338.31221272431</v>
          </cell>
          <cell r="L475">
            <v>7220.09800782165</v>
          </cell>
          <cell r="M475">
            <v>7440.95408630256</v>
          </cell>
          <cell r="N475">
            <v>8191.11965717078</v>
          </cell>
          <cell r="O475">
            <v>7030.21613799394</v>
          </cell>
        </row>
        <row r="475">
          <cell r="Z475">
            <v>7313.78351372718</v>
          </cell>
          <cell r="AA475">
            <v>5651.89132277794</v>
          </cell>
          <cell r="AB475">
            <v>5057.83464901453</v>
          </cell>
          <cell r="AC475">
            <v>5822.37778081726</v>
          </cell>
          <cell r="AD475">
            <v>7101.02532138686</v>
          </cell>
          <cell r="AE475">
            <v>7313.06325619424</v>
          </cell>
          <cell r="AF475">
            <v>6983.98479970982</v>
          </cell>
          <cell r="AG475">
            <v>6831.05853078042</v>
          </cell>
          <cell r="AH475">
            <v>7669.62741017996</v>
          </cell>
          <cell r="AI475">
            <v>7649.18562881587</v>
          </cell>
          <cell r="AJ475">
            <v>6338.31221272431</v>
          </cell>
          <cell r="AK475">
            <v>7220.09800782165</v>
          </cell>
          <cell r="AL475">
            <v>7440.95408630256</v>
          </cell>
          <cell r="AM475">
            <v>8191.11965717078</v>
          </cell>
          <cell r="AN475">
            <v>7030.21613799394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5">
          <cell r="BX475">
            <v>4.10244062075624</v>
          </cell>
          <cell r="BY475">
            <v>3.15997269090743</v>
          </cell>
          <cell r="BZ475">
            <v>2.87814419621384</v>
          </cell>
          <cell r="CA475">
            <v>3.30511512491311</v>
          </cell>
          <cell r="CB475">
            <v>4.00266734790762</v>
          </cell>
          <cell r="CC475">
            <v>3.97995771544503</v>
          </cell>
          <cell r="CD475">
            <v>3.89111026350179</v>
          </cell>
          <cell r="CE475">
            <v>3.71414198631511</v>
          </cell>
          <cell r="CF475">
            <v>4.3432537731679</v>
          </cell>
          <cell r="CG475">
            <v>4.48719797454077</v>
          </cell>
          <cell r="CH475">
            <v>3.5258127478235</v>
          </cell>
          <cell r="CI475">
            <v>3.99322809501139</v>
          </cell>
          <cell r="CJ475">
            <v>4.16190511353123</v>
          </cell>
          <cell r="CK475">
            <v>4.5753982636004</v>
          </cell>
          <cell r="CL475">
            <v>4.13602910393057</v>
          </cell>
          <cell r="CM475">
            <v>4.88435175634879</v>
          </cell>
          <cell r="CN475">
            <v>4.90024290576663</v>
          </cell>
          <cell r="CO475">
            <v>4.81458894533692</v>
          </cell>
          <cell r="CP475">
            <v>4.82637346796321</v>
          </cell>
          <cell r="CQ475">
            <v>4.86047482921121</v>
          </cell>
          <cell r="CR475">
            <v>5.03417151022611</v>
          </cell>
          <cell r="CS475">
            <v>4.91741524525498</v>
          </cell>
          <cell r="CT475">
            <v>5.03891044564535</v>
          </cell>
          <cell r="CU475">
            <v>4.83800370264415</v>
          </cell>
          <cell r="CV475">
            <v>4.67032501676164</v>
          </cell>
          <cell r="CW475">
            <v>4.92517333760573</v>
          </cell>
          <cell r="CX475">
            <v>4.95365903518007</v>
          </cell>
          <cell r="CY475">
            <v>4.89827975958206</v>
          </cell>
          <cell r="CZ475">
            <v>4.90480225444174</v>
          </cell>
          <cell r="DA475">
            <v>4.65684975794444</v>
          </cell>
        </row>
        <row r="476">
          <cell r="A476">
            <v>6997.64971907887</v>
          </cell>
          <cell r="B476">
            <v>5392.82017280747</v>
          </cell>
          <cell r="C476">
            <v>4797.45343618564</v>
          </cell>
          <cell r="D476">
            <v>5146.8659877299</v>
          </cell>
          <cell r="E476">
            <v>4931.89105806502</v>
          </cell>
          <cell r="F476">
            <v>5582.25870856564</v>
          </cell>
          <cell r="G476">
            <v>6215.37580126902</v>
          </cell>
          <cell r="H476">
            <v>6050.55459864068</v>
          </cell>
          <cell r="I476">
            <v>5920.05951221869</v>
          </cell>
          <cell r="J476">
            <v>7378.88165778074</v>
          </cell>
          <cell r="K476">
            <v>7019.23501455474</v>
          </cell>
          <cell r="L476">
            <v>7332.54125162523</v>
          </cell>
          <cell r="M476">
            <v>6586.28416365627</v>
          </cell>
          <cell r="N476">
            <v>7896.64263745516</v>
          </cell>
          <cell r="O476">
            <v>7757.29463676492</v>
          </cell>
        </row>
        <row r="476">
          <cell r="Z476">
            <v>8014.10032667338</v>
          </cell>
          <cell r="AA476">
            <v>6176.15965982879</v>
          </cell>
          <cell r="AB476">
            <v>5907.86272313142</v>
          </cell>
          <cell r="AC476">
            <v>6338.14962757376</v>
          </cell>
          <cell r="AD476">
            <v>6073.41701676916</v>
          </cell>
          <cell r="AE476">
            <v>5582.25870856564</v>
          </cell>
          <cell r="AF476">
            <v>6215.37580126902</v>
          </cell>
          <cell r="AG476">
            <v>6050.55459864068</v>
          </cell>
          <cell r="AH476">
            <v>5920.05951221869</v>
          </cell>
          <cell r="AI476">
            <v>7378.88165778074</v>
          </cell>
          <cell r="AJ476">
            <v>7019.23501455474</v>
          </cell>
          <cell r="AK476">
            <v>7332.54125162523</v>
          </cell>
          <cell r="AL476">
            <v>6586.28416365627</v>
          </cell>
          <cell r="AM476">
            <v>7896.64263745516</v>
          </cell>
          <cell r="AN476">
            <v>7757.29463676492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6">
          <cell r="BX476">
            <v>4.40138578104883</v>
          </cell>
          <cell r="BY476">
            <v>3.51364606800528</v>
          </cell>
          <cell r="BZ476">
            <v>3.19372895678506</v>
          </cell>
          <cell r="CA476">
            <v>3.6164288726474</v>
          </cell>
          <cell r="CB476">
            <v>3.34871036375921</v>
          </cell>
          <cell r="CC476">
            <v>3.12714067865631</v>
          </cell>
          <cell r="CD476">
            <v>3.48452717465474</v>
          </cell>
          <cell r="CE476">
            <v>3.34880581908688</v>
          </cell>
          <cell r="CF476">
            <v>3.30339136034008</v>
          </cell>
          <cell r="CG476">
            <v>4.0909855784115</v>
          </cell>
          <cell r="CH476">
            <v>4.10437727245618</v>
          </cell>
          <cell r="CI476">
            <v>4.06171935236723</v>
          </cell>
          <cell r="CJ476">
            <v>3.70260531107307</v>
          </cell>
          <cell r="CK476">
            <v>4.4431869075092</v>
          </cell>
          <cell r="CL476">
            <v>4.32976273350241</v>
          </cell>
          <cell r="CM476">
            <v>4.98852869150857</v>
          </cell>
          <cell r="CN476">
            <v>4.81579107340202</v>
          </cell>
          <cell r="CO476">
            <v>5.06803347681283</v>
          </cell>
          <cell r="CP476">
            <v>4.80164109725466</v>
          </cell>
          <cell r="CQ476">
            <v>4.96892739848681</v>
          </cell>
          <cell r="CR476">
            <v>4.89068482908607</v>
          </cell>
          <cell r="CS476">
            <v>4.88686871970774</v>
          </cell>
          <cell r="CT476">
            <v>4.95008155432676</v>
          </cell>
          <cell r="CU476">
            <v>4.90990602085262</v>
          </cell>
          <cell r="CV476">
            <v>4.94162439427516</v>
          </cell>
          <cell r="CW476">
            <v>4.6854320607534</v>
          </cell>
          <cell r="CX476">
            <v>4.94597296643192</v>
          </cell>
          <cell r="CY476">
            <v>4.8734911315119</v>
          </cell>
          <cell r="CZ476">
            <v>4.86917111821861</v>
          </cell>
          <cell r="DA476">
            <v>4.90855119013467</v>
          </cell>
        </row>
        <row r="477">
          <cell r="A477">
            <v>6888.90594680315</v>
          </cell>
          <cell r="B477">
            <v>5608.45966195176</v>
          </cell>
          <cell r="C477">
            <v>4308.92299053125</v>
          </cell>
          <cell r="D477">
            <v>5038.2972332027</v>
          </cell>
          <cell r="E477">
            <v>4756.68552669106</v>
          </cell>
          <cell r="F477">
            <v>6513.65643106572</v>
          </cell>
          <cell r="G477">
            <v>7075.74148858397</v>
          </cell>
          <cell r="H477">
            <v>7042.74441469259</v>
          </cell>
          <cell r="I477">
            <v>6843.74077193265</v>
          </cell>
          <cell r="J477">
            <v>7031.7286229458</v>
          </cell>
          <cell r="K477">
            <v>6004.82959912795</v>
          </cell>
          <cell r="L477">
            <v>6694.55196001886</v>
          </cell>
          <cell r="M477">
            <v>6884.26396047994</v>
          </cell>
          <cell r="N477">
            <v>6223.57528277805</v>
          </cell>
          <cell r="O477">
            <v>7812.29475227989</v>
          </cell>
        </row>
        <row r="477">
          <cell r="Z477">
            <v>7889.56086901198</v>
          </cell>
          <cell r="AA477">
            <v>6423.12207860822</v>
          </cell>
          <cell r="AB477">
            <v>5306.25796606866</v>
          </cell>
          <cell r="AC477">
            <v>6204.45175925676</v>
          </cell>
          <cell r="AD477">
            <v>5857.65875221085</v>
          </cell>
          <cell r="AE477">
            <v>6513.65643106572</v>
          </cell>
          <cell r="AF477">
            <v>7075.74148858397</v>
          </cell>
          <cell r="AG477">
            <v>7042.74441469259</v>
          </cell>
          <cell r="AH477">
            <v>6843.74077193265</v>
          </cell>
          <cell r="AI477">
            <v>7031.7286229458</v>
          </cell>
          <cell r="AJ477">
            <v>6004.82959912795</v>
          </cell>
          <cell r="AK477">
            <v>6694.55196001886</v>
          </cell>
          <cell r="AL477">
            <v>6884.26396047994</v>
          </cell>
          <cell r="AM477">
            <v>6223.57528277805</v>
          </cell>
          <cell r="AN477">
            <v>7812.29475227989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7">
          <cell r="BX477">
            <v>4.41657457389656</v>
          </cell>
          <cell r="BY477">
            <v>3.57211471593813</v>
          </cell>
          <cell r="BZ477">
            <v>3.02215780156406</v>
          </cell>
          <cell r="CA477">
            <v>3.48884098484667</v>
          </cell>
          <cell r="CB477">
            <v>3.25553366858206</v>
          </cell>
          <cell r="CC477">
            <v>3.56621345746443</v>
          </cell>
          <cell r="CD477">
            <v>3.9028304798049</v>
          </cell>
          <cell r="CE477">
            <v>3.92620843591729</v>
          </cell>
          <cell r="CF477">
            <v>3.83843828637896</v>
          </cell>
          <cell r="CG477">
            <v>3.9336471111479</v>
          </cell>
          <cell r="CH477">
            <v>3.38779749485791</v>
          </cell>
          <cell r="CI477">
            <v>3.70590061718357</v>
          </cell>
          <cell r="CJ477">
            <v>3.81173746102514</v>
          </cell>
          <cell r="CK477">
            <v>3.5714474478785</v>
          </cell>
          <cell r="CL477">
            <v>4.5259741381962</v>
          </cell>
          <cell r="CM477">
            <v>4.89411757820651</v>
          </cell>
          <cell r="CN477">
            <v>4.92638006763771</v>
          </cell>
          <cell r="CO477">
            <v>4.81036862145275</v>
          </cell>
          <cell r="CP477">
            <v>4.87224784517187</v>
          </cell>
          <cell r="CQ477">
            <v>4.92956970401516</v>
          </cell>
          <cell r="CR477">
            <v>5.00408466026106</v>
          </cell>
          <cell r="CS477">
            <v>4.96705998882565</v>
          </cell>
          <cell r="CT477">
            <v>4.91445894739717</v>
          </cell>
          <cell r="CU477">
            <v>4.88479254288382</v>
          </cell>
          <cell r="CV477">
            <v>4.89749318673812</v>
          </cell>
          <cell r="CW477">
            <v>4.85613085427537</v>
          </cell>
          <cell r="CX477">
            <v>4.94919862707114</v>
          </cell>
          <cell r="CY477">
            <v>4.94813647184592</v>
          </cell>
          <cell r="CZ477">
            <v>4.77422429828047</v>
          </cell>
          <cell r="DA477">
            <v>4.72904762886041</v>
          </cell>
        </row>
        <row r="478">
          <cell r="A478">
            <v>6435.92346578521</v>
          </cell>
          <cell r="B478">
            <v>5279.6008807156</v>
          </cell>
          <cell r="C478">
            <v>5651.16546103223</v>
          </cell>
          <cell r="D478">
            <v>5949.26194296053</v>
          </cell>
          <cell r="E478">
            <v>5995.42816660353</v>
          </cell>
          <cell r="F478">
            <v>6448.86597774358</v>
          </cell>
          <cell r="G478">
            <v>6083.70674246422</v>
          </cell>
          <cell r="H478">
            <v>5428.02019596113</v>
          </cell>
          <cell r="I478">
            <v>5967.96597111626</v>
          </cell>
          <cell r="J478">
            <v>5789.21199470897</v>
          </cell>
          <cell r="K478">
            <v>6789.88937330185</v>
          </cell>
          <cell r="L478">
            <v>6402.60735479469</v>
          </cell>
          <cell r="M478">
            <v>6725.98765285279</v>
          </cell>
          <cell r="N478">
            <v>7847.16532429817</v>
          </cell>
          <cell r="O478">
            <v>8254.07391369557</v>
          </cell>
        </row>
        <row r="478">
          <cell r="Z478">
            <v>7370.77996473131</v>
          </cell>
          <cell r="AA478">
            <v>6046.49458624482</v>
          </cell>
          <cell r="AB478">
            <v>6959.17328090314</v>
          </cell>
          <cell r="AC478">
            <v>7326.26659757763</v>
          </cell>
          <cell r="AD478">
            <v>7383.11836599107</v>
          </cell>
          <cell r="AE478">
            <v>6448.86597774358</v>
          </cell>
          <cell r="AF478">
            <v>6083.70674246422</v>
          </cell>
          <cell r="AG478">
            <v>5428.02019596113</v>
          </cell>
          <cell r="AH478">
            <v>5967.96597111626</v>
          </cell>
          <cell r="AI478">
            <v>5789.21199470897</v>
          </cell>
          <cell r="AJ478">
            <v>6789.88937330185</v>
          </cell>
          <cell r="AK478">
            <v>6402.60735479469</v>
          </cell>
          <cell r="AL478">
            <v>6725.98765285279</v>
          </cell>
          <cell r="AM478">
            <v>7847.16532429817</v>
          </cell>
          <cell r="AN478">
            <v>8254.07391369557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8">
          <cell r="BX478">
            <v>4.03283903929845</v>
          </cell>
          <cell r="BY478">
            <v>3.35126401056347</v>
          </cell>
          <cell r="BZ478">
            <v>3.96307811058076</v>
          </cell>
          <cell r="CA478">
            <v>4.15948554106806</v>
          </cell>
          <cell r="CB478">
            <v>4.15113915777564</v>
          </cell>
          <cell r="CC478">
            <v>3.63145853888483</v>
          </cell>
          <cell r="CD478">
            <v>3.44788919730588</v>
          </cell>
          <cell r="CE478">
            <v>3.01298636988756</v>
          </cell>
          <cell r="CF478">
            <v>3.24654114027415</v>
          </cell>
          <cell r="CG478">
            <v>3.38464043214766</v>
          </cell>
          <cell r="CH478">
            <v>3.9129824294289</v>
          </cell>
          <cell r="CI478">
            <v>3.67230972334679</v>
          </cell>
          <cell r="CJ478">
            <v>3.64685142833836</v>
          </cell>
          <cell r="CK478">
            <v>4.42088858236081</v>
          </cell>
          <cell r="CL478">
            <v>4.53264357616526</v>
          </cell>
          <cell r="CM478">
            <v>5.00737012184487</v>
          </cell>
          <cell r="CN478">
            <v>4.94313146927098</v>
          </cell>
          <cell r="CO478">
            <v>4.81096451668573</v>
          </cell>
          <cell r="CP478">
            <v>4.82558794419576</v>
          </cell>
          <cell r="CQ478">
            <v>4.8728122045177</v>
          </cell>
          <cell r="CR478">
            <v>4.86529744928505</v>
          </cell>
          <cell r="CS478">
            <v>4.83417208372161</v>
          </cell>
          <cell r="CT478">
            <v>4.935730329463</v>
          </cell>
          <cell r="CU478">
            <v>5.03631126026873</v>
          </cell>
          <cell r="CV478">
            <v>4.68612696030472</v>
          </cell>
          <cell r="CW478">
            <v>4.75403019938891</v>
          </cell>
          <cell r="CX478">
            <v>4.77666409824215</v>
          </cell>
          <cell r="CY478">
            <v>5.05295151024828</v>
          </cell>
          <cell r="CZ478">
            <v>4.86306829039971</v>
          </cell>
          <cell r="DA478">
            <v>4.98911965024713</v>
          </cell>
        </row>
        <row r="479">
          <cell r="A479">
            <v>6818.68544034069</v>
          </cell>
          <cell r="B479">
            <v>5751.82435255498</v>
          </cell>
          <cell r="C479">
            <v>4266.16179928371</v>
          </cell>
          <cell r="D479">
            <v>4152.92076799374</v>
          </cell>
          <cell r="E479">
            <v>5061.9703862007</v>
          </cell>
          <cell r="F479">
            <v>5813.24836714726</v>
          </cell>
          <cell r="G479">
            <v>5766.2579544309</v>
          </cell>
          <cell r="H479">
            <v>5571.24986691086</v>
          </cell>
          <cell r="I479">
            <v>7818.90658202524</v>
          </cell>
          <cell r="J479">
            <v>6971.01291262247</v>
          </cell>
          <cell r="K479">
            <v>6017.88157629985</v>
          </cell>
          <cell r="L479">
            <v>6210.93792676665</v>
          </cell>
          <cell r="M479">
            <v>6259.80122138178</v>
          </cell>
          <cell r="N479">
            <v>7202.14130843553</v>
          </cell>
          <cell r="O479">
            <v>6827.48896623346</v>
          </cell>
        </row>
        <row r="479">
          <cell r="Z479">
            <v>7809.14041266282</v>
          </cell>
          <cell r="AA479">
            <v>6587.31135070971</v>
          </cell>
          <cell r="AB479">
            <v>5253.59935225856</v>
          </cell>
          <cell r="AC479">
            <v>5114.14777104241</v>
          </cell>
          <cell r="AD479">
            <v>6233.60425442868</v>
          </cell>
          <cell r="AE479">
            <v>5813.24836714726</v>
          </cell>
          <cell r="AF479">
            <v>5766.2579544309</v>
          </cell>
          <cell r="AG479">
            <v>5571.24986691086</v>
          </cell>
          <cell r="AH479">
            <v>7818.90658202524</v>
          </cell>
          <cell r="AI479">
            <v>6971.01291262247</v>
          </cell>
          <cell r="AJ479">
            <v>6017.88157629985</v>
          </cell>
          <cell r="AK479">
            <v>6210.93792676665</v>
          </cell>
          <cell r="AL479">
            <v>6259.80122138178</v>
          </cell>
          <cell r="AM479">
            <v>7202.14130843553</v>
          </cell>
          <cell r="AN479">
            <v>6827.48896623346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79">
          <cell r="BX479">
            <v>4.43666360778438</v>
          </cell>
          <cell r="BY479">
            <v>3.7019068977283</v>
          </cell>
          <cell r="BZ479">
            <v>2.99301640466548</v>
          </cell>
          <cell r="CA479">
            <v>2.9092180926932</v>
          </cell>
          <cell r="CB479">
            <v>3.44984657763929</v>
          </cell>
          <cell r="CC479">
            <v>3.25019383330311</v>
          </cell>
          <cell r="CD479">
            <v>3.27253594598864</v>
          </cell>
          <cell r="CE479">
            <v>3.1701074014783</v>
          </cell>
          <cell r="CF479">
            <v>4.26706454653123</v>
          </cell>
          <cell r="CG479">
            <v>3.86418658615878</v>
          </cell>
          <cell r="CH479">
            <v>3.40837319586745</v>
          </cell>
          <cell r="CI479">
            <v>3.58105720804283</v>
          </cell>
          <cell r="CJ479">
            <v>3.52489252382311</v>
          </cell>
          <cell r="CK479">
            <v>4.07605207513876</v>
          </cell>
          <cell r="CL479">
            <v>3.88552455429215</v>
          </cell>
          <cell r="CM479">
            <v>4.8222960160048</v>
          </cell>
          <cell r="CN479">
            <v>4.87517078540892</v>
          </cell>
          <cell r="CO479">
            <v>4.80900233639343</v>
          </cell>
          <cell r="CP479">
            <v>4.81619573021065</v>
          </cell>
          <cell r="CQ479">
            <v>4.95047169084231</v>
          </cell>
          <cell r="CR479">
            <v>4.90023323901639</v>
          </cell>
          <cell r="CS479">
            <v>4.82743879950514</v>
          </cell>
          <cell r="CT479">
            <v>4.81488364034335</v>
          </cell>
          <cell r="CU479">
            <v>5.02023384810908</v>
          </cell>
          <cell r="CV479">
            <v>4.94248015415305</v>
          </cell>
          <cell r="CW479">
            <v>4.8373067844723</v>
          </cell>
          <cell r="CX479">
            <v>4.75174433245409</v>
          </cell>
          <cell r="CY479">
            <v>4.86543638327778</v>
          </cell>
          <cell r="CZ479">
            <v>4.84093275354978</v>
          </cell>
          <cell r="DA479">
            <v>4.81413743786394</v>
          </cell>
        </row>
        <row r="480">
          <cell r="A480">
            <v>5983.79189300334</v>
          </cell>
          <cell r="B480">
            <v>4827.53662358432</v>
          </cell>
          <cell r="C480">
            <v>5142.06772217908</v>
          </cell>
          <cell r="D480">
            <v>4352.48920162805</v>
          </cell>
          <cell r="E480">
            <v>4728.15187992522</v>
          </cell>
          <cell r="F480">
            <v>5719.77925227146</v>
          </cell>
          <cell r="G480">
            <v>5895.63048997869</v>
          </cell>
          <cell r="H480">
            <v>6421.21514559977</v>
          </cell>
          <cell r="I480">
            <v>6979.67446496035</v>
          </cell>
          <cell r="J480">
            <v>5910.91582192148</v>
          </cell>
          <cell r="K480">
            <v>8224.54115564757</v>
          </cell>
          <cell r="L480">
            <v>7016.07512017458</v>
          </cell>
          <cell r="M480">
            <v>8093.03239307789</v>
          </cell>
          <cell r="N480">
            <v>7516.3320543015</v>
          </cell>
          <cell r="O480">
            <v>8691.52078268808</v>
          </cell>
        </row>
        <row r="480">
          <cell r="Z480">
            <v>6852.97356821343</v>
          </cell>
          <cell r="AA480">
            <v>5528.76528337968</v>
          </cell>
          <cell r="AB480">
            <v>6332.24076476551</v>
          </cell>
          <cell r="AC480">
            <v>5359.90792806422</v>
          </cell>
          <cell r="AD480">
            <v>5822.52076279101</v>
          </cell>
          <cell r="AE480">
            <v>5719.77925227146</v>
          </cell>
          <cell r="AF480">
            <v>5895.63048997869</v>
          </cell>
          <cell r="AG480">
            <v>6421.21514559977</v>
          </cell>
          <cell r="AH480">
            <v>6979.67446496035</v>
          </cell>
          <cell r="AI480">
            <v>5910.91582192148</v>
          </cell>
          <cell r="AJ480">
            <v>8224.54115564757</v>
          </cell>
          <cell r="AK480">
            <v>7016.07512017458</v>
          </cell>
          <cell r="AL480">
            <v>8093.03239307789</v>
          </cell>
          <cell r="AM480">
            <v>7516.3320543015</v>
          </cell>
          <cell r="AN480">
            <v>8691.52078268808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0">
          <cell r="BX480">
            <v>3.8618858692653</v>
          </cell>
          <cell r="BY480">
            <v>3.13024410918196</v>
          </cell>
          <cell r="BZ480">
            <v>3.52007814975197</v>
          </cell>
          <cell r="CA480">
            <v>3.03315311878972</v>
          </cell>
          <cell r="CB480">
            <v>3.19687173294769</v>
          </cell>
          <cell r="CC480">
            <v>3.20269493618232</v>
          </cell>
          <cell r="CD480">
            <v>3.2463107420559</v>
          </cell>
          <cell r="CE480">
            <v>3.66599394314066</v>
          </cell>
          <cell r="CF480">
            <v>3.82468927551781</v>
          </cell>
          <cell r="CG480">
            <v>3.39006705360748</v>
          </cell>
          <cell r="CH480">
            <v>4.57237774459119</v>
          </cell>
          <cell r="CI480">
            <v>3.94270755446281</v>
          </cell>
          <cell r="CJ480">
            <v>4.65833786415224</v>
          </cell>
          <cell r="CK480">
            <v>4.18064984652831</v>
          </cell>
          <cell r="CL480">
            <v>4.8523112210012</v>
          </cell>
          <cell r="CM480">
            <v>4.86168433907439</v>
          </cell>
          <cell r="CN480">
            <v>4.83901626132417</v>
          </cell>
          <cell r="CO480">
            <v>4.9284714989059</v>
          </cell>
          <cell r="CP480">
            <v>4.84139068482962</v>
          </cell>
          <cell r="CQ480">
            <v>4.98991295599175</v>
          </cell>
          <cell r="CR480">
            <v>4.89295059338205</v>
          </cell>
          <cell r="CS480">
            <v>4.97562112340549</v>
          </cell>
          <cell r="CT480">
            <v>4.79879959835553</v>
          </cell>
          <cell r="CU480">
            <v>4.99972531541743</v>
          </cell>
          <cell r="CV480">
            <v>4.77698218560004</v>
          </cell>
          <cell r="CW480">
            <v>4.92806822318707</v>
          </cell>
          <cell r="CX480">
            <v>4.87536124640004</v>
          </cell>
          <cell r="CY480">
            <v>4.75978602980095</v>
          </cell>
          <cell r="CZ480">
            <v>4.92571521550189</v>
          </cell>
          <cell r="DA480">
            <v>4.90743165915096</v>
          </cell>
        </row>
        <row r="481">
          <cell r="A481">
            <v>7152.64483522664</v>
          </cell>
          <cell r="B481">
            <v>5331.52195161029</v>
          </cell>
          <cell r="C481">
            <v>4914.02174986499</v>
          </cell>
          <cell r="D481">
            <v>5319.66755815266</v>
          </cell>
          <cell r="E481">
            <v>5174.84865893389</v>
          </cell>
          <cell r="F481">
            <v>4932.61418201995</v>
          </cell>
          <cell r="G481">
            <v>5789.29396806382</v>
          </cell>
          <cell r="H481">
            <v>6299.15641045126</v>
          </cell>
          <cell r="I481">
            <v>6190.54687194006</v>
          </cell>
          <cell r="J481">
            <v>6347.05724865875</v>
          </cell>
          <cell r="K481">
            <v>7158.49023203069</v>
          </cell>
          <cell r="L481">
            <v>7351.22136445951</v>
          </cell>
          <cell r="M481">
            <v>6849.64956857165</v>
          </cell>
          <cell r="N481">
            <v>7580.08864406517</v>
          </cell>
          <cell r="O481">
            <v>8009.34478857742</v>
          </cell>
        </row>
        <row r="481">
          <cell r="Z481">
            <v>8191.60941341232</v>
          </cell>
          <cell r="AA481">
            <v>6105.9575042134</v>
          </cell>
          <cell r="AB481">
            <v>6051.4117130789</v>
          </cell>
          <cell r="AC481">
            <v>6550.94751503191</v>
          </cell>
          <cell r="AD481">
            <v>6372.60911369461</v>
          </cell>
          <cell r="AE481">
            <v>4932.61418201995</v>
          </cell>
          <cell r="AF481">
            <v>5789.29396806382</v>
          </cell>
          <cell r="AG481">
            <v>6299.15641045126</v>
          </cell>
          <cell r="AH481">
            <v>6190.54687194006</v>
          </cell>
          <cell r="AI481">
            <v>6347.05724865875</v>
          </cell>
          <cell r="AJ481">
            <v>7158.49023203069</v>
          </cell>
          <cell r="AK481">
            <v>7351.22136445951</v>
          </cell>
          <cell r="AL481">
            <v>6849.64956857165</v>
          </cell>
          <cell r="AM481">
            <v>7580.08864406517</v>
          </cell>
          <cell r="AN481">
            <v>8009.34478857742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1">
          <cell r="BX481">
            <v>4.5668398365264</v>
          </cell>
          <cell r="BY481">
            <v>3.49804683097766</v>
          </cell>
          <cell r="BZ481">
            <v>3.52221980549867</v>
          </cell>
          <cell r="CA481">
            <v>3.61542262810697</v>
          </cell>
          <cell r="CB481">
            <v>3.5822503859708</v>
          </cell>
          <cell r="CC481">
            <v>2.80114179608269</v>
          </cell>
          <cell r="CD481">
            <v>3.30801429071571</v>
          </cell>
          <cell r="CE481">
            <v>3.56169072082468</v>
          </cell>
          <cell r="CF481">
            <v>3.4611536755085</v>
          </cell>
          <cell r="CG481">
            <v>3.51223144684243</v>
          </cell>
          <cell r="CH481">
            <v>3.94980787977866</v>
          </cell>
          <cell r="CI481">
            <v>4.07604381335199</v>
          </cell>
          <cell r="CJ481">
            <v>3.92131532735396</v>
          </cell>
          <cell r="CK481">
            <v>4.25309369747056</v>
          </cell>
          <cell r="CL481">
            <v>4.40122831300554</v>
          </cell>
          <cell r="CM481">
            <v>4.9142878488308</v>
          </cell>
          <cell r="CN481">
            <v>4.78228322969582</v>
          </cell>
          <cell r="CO481">
            <v>4.70703450901515</v>
          </cell>
          <cell r="CP481">
            <v>4.96423330194285</v>
          </cell>
          <cell r="CQ481">
            <v>4.87380868729716</v>
          </cell>
          <cell r="CR481">
            <v>4.82446532213679</v>
          </cell>
          <cell r="CS481">
            <v>4.79474330237152</v>
          </cell>
          <cell r="CT481">
            <v>4.84544114609807</v>
          </cell>
          <cell r="CU481">
            <v>4.900216511301</v>
          </cell>
          <cell r="CV481">
            <v>4.95103987442629</v>
          </cell>
          <cell r="CW481">
            <v>4.96538125460993</v>
          </cell>
          <cell r="CX481">
            <v>4.94114720734708</v>
          </cell>
          <cell r="CY481">
            <v>4.7856807308147</v>
          </cell>
          <cell r="CZ481">
            <v>4.88288470119403</v>
          </cell>
          <cell r="DA481">
            <v>4.98574689134436</v>
          </cell>
        </row>
        <row r="482">
          <cell r="A482">
            <v>7262.83956397985</v>
          </cell>
          <cell r="B482">
            <v>5273.60909710084</v>
          </cell>
          <cell r="C482">
            <v>5280.01703831034</v>
          </cell>
          <cell r="D482">
            <v>5095.55942721411</v>
          </cell>
          <cell r="E482">
            <v>5609.33015746752</v>
          </cell>
          <cell r="F482">
            <v>6242.72746461348</v>
          </cell>
          <cell r="G482">
            <v>6854.92948686742</v>
          </cell>
          <cell r="H482">
            <v>6315.24521919078</v>
          </cell>
          <cell r="I482">
            <v>6936.25306839789</v>
          </cell>
          <cell r="J482">
            <v>7363.04333027903</v>
          </cell>
          <cell r="K482">
            <v>6211.11333261956</v>
          </cell>
          <cell r="L482">
            <v>7636.87668979435</v>
          </cell>
          <cell r="M482">
            <v>7032.90868623501</v>
          </cell>
          <cell r="N482">
            <v>6446.92109350351</v>
          </cell>
          <cell r="O482">
            <v>7297.7597921143</v>
          </cell>
        </row>
        <row r="482">
          <cell r="Z482">
            <v>8317.81058768531</v>
          </cell>
          <cell r="AA482">
            <v>6039.63246010932</v>
          </cell>
          <cell r="AB482">
            <v>6502.11956260984</v>
          </cell>
          <cell r="AC482">
            <v>6274.967749864</v>
          </cell>
          <cell r="AD482">
            <v>6907.6548589469</v>
          </cell>
          <cell r="AE482">
            <v>6242.72746461348</v>
          </cell>
          <cell r="AF482">
            <v>6854.92948686742</v>
          </cell>
          <cell r="AG482">
            <v>6315.24521919078</v>
          </cell>
          <cell r="AH482">
            <v>6936.25306839789</v>
          </cell>
          <cell r="AI482">
            <v>7363.04333027903</v>
          </cell>
          <cell r="AJ482">
            <v>6211.11333261956</v>
          </cell>
          <cell r="AK482">
            <v>7636.87668979435</v>
          </cell>
          <cell r="AL482">
            <v>7032.90868623501</v>
          </cell>
          <cell r="AM482">
            <v>6446.92109350351</v>
          </cell>
          <cell r="AN482">
            <v>7297.7597921143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2">
          <cell r="BX482">
            <v>4.60859782724722</v>
          </cell>
          <cell r="BY482">
            <v>3.41366686034514</v>
          </cell>
          <cell r="BZ482">
            <v>3.52794632881214</v>
          </cell>
          <cell r="CA482">
            <v>3.53534160027301</v>
          </cell>
          <cell r="CB482">
            <v>3.9311229313064</v>
          </cell>
          <cell r="CC482">
            <v>3.47257983800846</v>
          </cell>
          <cell r="CD482">
            <v>3.84745646220347</v>
          </cell>
          <cell r="CE482">
            <v>3.67861624756802</v>
          </cell>
          <cell r="CF482">
            <v>3.89528405771785</v>
          </cell>
          <cell r="CG482">
            <v>4.06419055302555</v>
          </cell>
          <cell r="CH482">
            <v>3.42896618526226</v>
          </cell>
          <cell r="CI482">
            <v>4.35052843653649</v>
          </cell>
          <cell r="CJ482">
            <v>3.95033078889427</v>
          </cell>
          <cell r="CK482">
            <v>3.73468473050182</v>
          </cell>
          <cell r="CL482">
            <v>4.16627210421712</v>
          </cell>
          <cell r="CM482">
            <v>4.94478429497803</v>
          </cell>
          <cell r="CN482">
            <v>4.84726217402534</v>
          </cell>
          <cell r="CO482">
            <v>5.04940397007941</v>
          </cell>
          <cell r="CP482">
            <v>4.86280942810539</v>
          </cell>
          <cell r="CQ482">
            <v>4.81416687700599</v>
          </cell>
          <cell r="CR482">
            <v>4.92526125088549</v>
          </cell>
          <cell r="CS482">
            <v>4.88131026709209</v>
          </cell>
          <cell r="CT482">
            <v>4.70341034019292</v>
          </cell>
          <cell r="CU482">
            <v>4.87857439470986</v>
          </cell>
          <cell r="CV482">
            <v>4.96352746989233</v>
          </cell>
          <cell r="CW482">
            <v>4.96264703035864</v>
          </cell>
          <cell r="CX482">
            <v>4.80928929445408</v>
          </cell>
          <cell r="CY482">
            <v>4.87762772427968</v>
          </cell>
          <cell r="CZ482">
            <v>4.72939452484244</v>
          </cell>
          <cell r="DA482">
            <v>4.79898142608373</v>
          </cell>
        </row>
        <row r="483">
          <cell r="A483">
            <v>6209.57331205566</v>
          </cell>
          <cell r="B483">
            <v>5369.22661248098</v>
          </cell>
          <cell r="C483">
            <v>3927.78459919079</v>
          </cell>
          <cell r="D483">
            <v>4808.37722276398</v>
          </cell>
          <cell r="E483">
            <v>4460.92236886127</v>
          </cell>
          <cell r="F483">
            <v>5691.7171995545</v>
          </cell>
          <cell r="G483">
            <v>7579.38836592159</v>
          </cell>
          <cell r="H483">
            <v>6736.39280890935</v>
          </cell>
          <cell r="I483">
            <v>6139.5353325381</v>
          </cell>
          <cell r="J483">
            <v>6914.89374598627</v>
          </cell>
          <cell r="K483">
            <v>6424.67551527844</v>
          </cell>
          <cell r="L483">
            <v>6583.13973662909</v>
          </cell>
          <cell r="M483">
            <v>6991.05773535513</v>
          </cell>
          <cell r="N483">
            <v>6994.03649858056</v>
          </cell>
          <cell r="O483">
            <v>8284.3455499259</v>
          </cell>
        </row>
        <row r="483">
          <cell r="Z483">
            <v>7111.55109307161</v>
          </cell>
          <cell r="AA483">
            <v>6149.13899330352</v>
          </cell>
          <cell r="AB483">
            <v>4836.90202035575</v>
          </cell>
          <cell r="AC483">
            <v>5921.31490820837</v>
          </cell>
          <cell r="AD483">
            <v>5493.4388263146</v>
          </cell>
          <cell r="AE483">
            <v>5691.7171995545</v>
          </cell>
          <cell r="AF483">
            <v>7579.38836592159</v>
          </cell>
          <cell r="AG483">
            <v>6736.39280890935</v>
          </cell>
          <cell r="AH483">
            <v>6139.5353325381</v>
          </cell>
          <cell r="AI483">
            <v>6914.89374598627</v>
          </cell>
          <cell r="AJ483">
            <v>6424.67551527844</v>
          </cell>
          <cell r="AK483">
            <v>6583.13973662909</v>
          </cell>
          <cell r="AL483">
            <v>6991.05773535513</v>
          </cell>
          <cell r="AM483">
            <v>6994.03649858056</v>
          </cell>
          <cell r="AN483">
            <v>8284.3455499259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3">
          <cell r="BX483">
            <v>3.93316673402485</v>
          </cell>
          <cell r="BY483">
            <v>3.54441561817049</v>
          </cell>
          <cell r="BZ483">
            <v>2.68194617519383</v>
          </cell>
          <cell r="CA483">
            <v>3.35888716171176</v>
          </cell>
          <cell r="CB483">
            <v>3.1005454690648</v>
          </cell>
          <cell r="CC483">
            <v>3.2162714838903</v>
          </cell>
          <cell r="CD483">
            <v>4.18620848436196</v>
          </cell>
          <cell r="CE483">
            <v>3.86327745079664</v>
          </cell>
          <cell r="CF483">
            <v>3.65966238229131</v>
          </cell>
          <cell r="CG483">
            <v>3.85452738217232</v>
          </cell>
          <cell r="CH483">
            <v>3.59090195251668</v>
          </cell>
          <cell r="CI483">
            <v>3.75792995251736</v>
          </cell>
          <cell r="CJ483">
            <v>3.93691388216265</v>
          </cell>
          <cell r="CK483">
            <v>3.93145115847263</v>
          </cell>
          <cell r="CL483">
            <v>4.72415287831195</v>
          </cell>
          <cell r="CM483">
            <v>4.95369328137174</v>
          </cell>
          <cell r="CN483">
            <v>4.75309838374228</v>
          </cell>
          <cell r="CO483">
            <v>4.94110824434473</v>
          </cell>
          <cell r="CP483">
            <v>4.8298081446018</v>
          </cell>
          <cell r="CQ483">
            <v>4.85415146545435</v>
          </cell>
          <cell r="CR483">
            <v>4.84839225491698</v>
          </cell>
          <cell r="CS483">
            <v>4.96044276233231</v>
          </cell>
          <cell r="CT483">
            <v>4.77725737910305</v>
          </cell>
          <cell r="CU483">
            <v>4.59622855596541</v>
          </cell>
          <cell r="CV483">
            <v>4.91497724472986</v>
          </cell>
          <cell r="CW483">
            <v>4.90179095935883</v>
          </cell>
          <cell r="CX483">
            <v>4.79945063008796</v>
          </cell>
          <cell r="CY483">
            <v>4.86512619017915</v>
          </cell>
          <cell r="CZ483">
            <v>4.87396207134159</v>
          </cell>
          <cell r="DA483">
            <v>4.80442477365271</v>
          </cell>
        </row>
        <row r="484">
          <cell r="A484">
            <v>6114.95085557611</v>
          </cell>
          <cell r="B484">
            <v>5755.61921735218</v>
          </cell>
          <cell r="C484">
            <v>4908.06830909931</v>
          </cell>
          <cell r="D484">
            <v>4561.68969339574</v>
          </cell>
          <cell r="E484">
            <v>4831.96453437765</v>
          </cell>
          <cell r="F484">
            <v>7595.47500714833</v>
          </cell>
          <cell r="G484">
            <v>6989.17258136357</v>
          </cell>
          <cell r="H484">
            <v>6998.56811042232</v>
          </cell>
          <cell r="I484">
            <v>6399.00050571839</v>
          </cell>
          <cell r="J484">
            <v>6963.45655057751</v>
          </cell>
          <cell r="K484">
            <v>6882.26184356056</v>
          </cell>
          <cell r="L484">
            <v>6694.27079287323</v>
          </cell>
          <cell r="M484">
            <v>7947.64109267675</v>
          </cell>
          <cell r="N484">
            <v>6405.04286088268</v>
          </cell>
          <cell r="O484">
            <v>6010.0648960301</v>
          </cell>
        </row>
        <row r="484">
          <cell r="Z484">
            <v>7003.18415705367</v>
          </cell>
          <cell r="AA484">
            <v>6591.65744238789</v>
          </cell>
          <cell r="AB484">
            <v>6044.08030043638</v>
          </cell>
          <cell r="AC484">
            <v>5617.52956075229</v>
          </cell>
          <cell r="AD484">
            <v>5950.36169331527</v>
          </cell>
          <cell r="AE484">
            <v>7595.47500714833</v>
          </cell>
          <cell r="AF484">
            <v>6989.17258136357</v>
          </cell>
          <cell r="AG484">
            <v>6998.56811042232</v>
          </cell>
          <cell r="AH484">
            <v>6399.00050571839</v>
          </cell>
          <cell r="AI484">
            <v>6963.45655057751</v>
          </cell>
          <cell r="AJ484">
            <v>6882.26184356056</v>
          </cell>
          <cell r="AK484">
            <v>6694.27079287323</v>
          </cell>
          <cell r="AL484">
            <v>7947.64109267675</v>
          </cell>
          <cell r="AM484">
            <v>6405.04286088268</v>
          </cell>
          <cell r="AN484">
            <v>6010.0648960301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4">
          <cell r="BX484">
            <v>3.86751597805035</v>
          </cell>
          <cell r="BY484">
            <v>3.69299133556909</v>
          </cell>
          <cell r="BZ484">
            <v>3.43101448144434</v>
          </cell>
          <cell r="CA484">
            <v>3.19167739284566</v>
          </cell>
          <cell r="CB484">
            <v>3.32876390317843</v>
          </cell>
          <cell r="CC484">
            <v>4.3125800933376</v>
          </cell>
          <cell r="CD484">
            <v>3.96516605215338</v>
          </cell>
          <cell r="CE484">
            <v>3.84088674770788</v>
          </cell>
          <cell r="CF484">
            <v>3.60978701086033</v>
          </cell>
          <cell r="CG484">
            <v>3.86779667138335</v>
          </cell>
          <cell r="CH484">
            <v>3.79966225689896</v>
          </cell>
          <cell r="CI484">
            <v>3.75708487630337</v>
          </cell>
          <cell r="CJ484">
            <v>4.39142121502558</v>
          </cell>
          <cell r="CK484">
            <v>3.66984182225763</v>
          </cell>
          <cell r="CL484">
            <v>3.4489763441616</v>
          </cell>
          <cell r="CM484">
            <v>4.9610152921484</v>
          </cell>
          <cell r="CN484">
            <v>4.89016458951806</v>
          </cell>
          <cell r="CO484">
            <v>4.82630551410957</v>
          </cell>
          <cell r="CP484">
            <v>4.82207004434886</v>
          </cell>
          <cell r="CQ484">
            <v>4.89742176909495</v>
          </cell>
          <cell r="CR484">
            <v>4.82530645626218</v>
          </cell>
          <cell r="CS484">
            <v>4.82915917751643</v>
          </cell>
          <cell r="CT484">
            <v>4.99211782749882</v>
          </cell>
          <cell r="CU484">
            <v>4.85666001403961</v>
          </cell>
          <cell r="CV484">
            <v>4.93251449679845</v>
          </cell>
          <cell r="CW484">
            <v>4.96241787435985</v>
          </cell>
          <cell r="CX484">
            <v>4.88156869741133</v>
          </cell>
          <cell r="CY484">
            <v>4.95838547291157</v>
          </cell>
          <cell r="CZ484">
            <v>4.78169454773938</v>
          </cell>
          <cell r="DA484">
            <v>4.77415023442352</v>
          </cell>
        </row>
        <row r="485">
          <cell r="A485">
            <v>7044.45999914592</v>
          </cell>
          <cell r="B485">
            <v>6344.42589640858</v>
          </cell>
          <cell r="C485">
            <v>4487.56300378738</v>
          </cell>
          <cell r="D485">
            <v>4638.49321292708</v>
          </cell>
          <cell r="E485">
            <v>4353.41380885324</v>
          </cell>
          <cell r="F485">
            <v>6688.52447114959</v>
          </cell>
          <cell r="G485">
            <v>6793.81876695403</v>
          </cell>
          <cell r="H485">
            <v>7029.00011172985</v>
          </cell>
          <cell r="I485">
            <v>6091.28696098464</v>
          </cell>
          <cell r="J485">
            <v>5790.69508127166</v>
          </cell>
          <cell r="K485">
            <v>7528.30195322727</v>
          </cell>
          <cell r="L485">
            <v>8147.6460305241</v>
          </cell>
          <cell r="M485">
            <v>7980.02273640344</v>
          </cell>
          <cell r="N485">
            <v>7305.51984422558</v>
          </cell>
          <cell r="O485">
            <v>6085.56552802813</v>
          </cell>
        </row>
        <row r="485">
          <cell r="Z485">
            <v>8067.71008078186</v>
          </cell>
          <cell r="AA485">
            <v>7265.99182441731</v>
          </cell>
          <cell r="AB485">
            <v>5526.2456510382</v>
          </cell>
          <cell r="AC485">
            <v>5712.10987426238</v>
          </cell>
          <cell r="AD485">
            <v>5361.0465430882</v>
          </cell>
          <cell r="AE485">
            <v>6688.52447114959</v>
          </cell>
          <cell r="AF485">
            <v>6793.81876695403</v>
          </cell>
          <cell r="AG485">
            <v>7029.00011172985</v>
          </cell>
          <cell r="AH485">
            <v>6091.28696098464</v>
          </cell>
          <cell r="AI485">
            <v>5790.69508127166</v>
          </cell>
          <cell r="AJ485">
            <v>7528.30195322727</v>
          </cell>
          <cell r="AK485">
            <v>8147.6460305241</v>
          </cell>
          <cell r="AL485">
            <v>7980.02273640344</v>
          </cell>
          <cell r="AM485">
            <v>7305.51984422558</v>
          </cell>
          <cell r="AN485">
            <v>6085.56552802813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5">
          <cell r="BX485">
            <v>4.49969431420142</v>
          </cell>
          <cell r="BY485">
            <v>4.05083951527109</v>
          </cell>
          <cell r="BZ485">
            <v>3.09036072569482</v>
          </cell>
          <cell r="CA485">
            <v>3.27718947065604</v>
          </cell>
          <cell r="CB485">
            <v>3.06739034308558</v>
          </cell>
          <cell r="CC485">
            <v>3.66624821319764</v>
          </cell>
          <cell r="CD485">
            <v>3.79360334645324</v>
          </cell>
          <cell r="CE485">
            <v>3.97763316939785</v>
          </cell>
          <cell r="CF485">
            <v>3.46723663250719</v>
          </cell>
          <cell r="CG485">
            <v>3.32884103408606</v>
          </cell>
          <cell r="CH485">
            <v>4.33988189475548</v>
          </cell>
          <cell r="CI485">
            <v>4.52954407818572</v>
          </cell>
          <cell r="CJ485">
            <v>4.37867980684815</v>
          </cell>
          <cell r="CK485">
            <v>3.9329557753454</v>
          </cell>
          <cell r="CL485">
            <v>3.49617596186251</v>
          </cell>
          <cell r="CM485">
            <v>4.91218152754363</v>
          </cell>
          <cell r="CN485">
            <v>4.91424724212497</v>
          </cell>
          <cell r="CO485">
            <v>4.89923358074523</v>
          </cell>
          <cell r="CP485">
            <v>4.77531623789111</v>
          </cell>
          <cell r="CQ485">
            <v>4.78836962543605</v>
          </cell>
          <cell r="CR485">
            <v>4.99822257329095</v>
          </cell>
          <cell r="CS485">
            <v>4.90647028731826</v>
          </cell>
          <cell r="CT485">
            <v>4.84145564272832</v>
          </cell>
          <cell r="CU485">
            <v>4.81318675249678</v>
          </cell>
          <cell r="CV485">
            <v>4.7658983617513</v>
          </cell>
          <cell r="CW485">
            <v>4.75254518522433</v>
          </cell>
          <cell r="CX485">
            <v>4.92815998840835</v>
          </cell>
          <cell r="CY485">
            <v>4.99307484323314</v>
          </cell>
          <cell r="CZ485">
            <v>5.08907905508656</v>
          </cell>
          <cell r="DA485">
            <v>4.76886245155927</v>
          </cell>
        </row>
        <row r="486">
          <cell r="A486">
            <v>6857.97768320065</v>
          </cell>
          <cell r="B486">
            <v>4840.48943733757</v>
          </cell>
          <cell r="C486">
            <v>4720.28691284412</v>
          </cell>
          <cell r="D486">
            <v>4477.76767440642</v>
          </cell>
          <cell r="E486">
            <v>5718.07420816383</v>
          </cell>
          <cell r="F486">
            <v>5834.41124555337</v>
          </cell>
          <cell r="G486">
            <v>5473.8691657028</v>
          </cell>
          <cell r="H486">
            <v>6301.83803447532</v>
          </cell>
          <cell r="I486">
            <v>6326.14077373601</v>
          </cell>
          <cell r="J486">
            <v>6375.79112951151</v>
          </cell>
          <cell r="K486">
            <v>7412.9175367164</v>
          </cell>
          <cell r="L486">
            <v>7997.33604593058</v>
          </cell>
          <cell r="M486">
            <v>7063.9074403301</v>
          </cell>
          <cell r="N486">
            <v>6853.12166703793</v>
          </cell>
          <cell r="O486">
            <v>7593.74399417701</v>
          </cell>
        </row>
        <row r="486">
          <cell r="Z486">
            <v>7854.14008955165</v>
          </cell>
          <cell r="AA486">
            <v>5543.59957104748</v>
          </cell>
          <cell r="AB486">
            <v>5812.83538565183</v>
          </cell>
          <cell r="AC486">
            <v>5514.18311367742</v>
          </cell>
          <cell r="AD486">
            <v>7041.56859714503</v>
          </cell>
          <cell r="AE486">
            <v>5834.41124555337</v>
          </cell>
          <cell r="AF486">
            <v>5473.8691657028</v>
          </cell>
          <cell r="AG486">
            <v>6301.83803447532</v>
          </cell>
          <cell r="AH486">
            <v>6326.14077373601</v>
          </cell>
          <cell r="AI486">
            <v>6375.79112951151</v>
          </cell>
          <cell r="AJ486">
            <v>7412.9175367164</v>
          </cell>
          <cell r="AK486">
            <v>7997.33604593058</v>
          </cell>
          <cell r="AL486">
            <v>7063.9074403301</v>
          </cell>
          <cell r="AM486">
            <v>6853.12166703793</v>
          </cell>
          <cell r="AN486">
            <v>7593.74399417701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6">
          <cell r="BX486">
            <v>4.54453412794667</v>
          </cell>
          <cell r="BY486">
            <v>3.07891000780253</v>
          </cell>
          <cell r="BZ486">
            <v>3.26961340697855</v>
          </cell>
          <cell r="CA486">
            <v>3.02926051627566</v>
          </cell>
          <cell r="CB486">
            <v>3.92371652145272</v>
          </cell>
          <cell r="CC486">
            <v>3.23103563050483</v>
          </cell>
          <cell r="CD486">
            <v>3.1291766672757</v>
          </cell>
          <cell r="CE486">
            <v>3.52710364921812</v>
          </cell>
          <cell r="CF486">
            <v>3.4869740800939</v>
          </cell>
          <cell r="CG486">
            <v>3.64305031561571</v>
          </cell>
          <cell r="CH486">
            <v>4.14284794519968</v>
          </cell>
          <cell r="CI486">
            <v>4.45375408958281</v>
          </cell>
          <cell r="CJ486">
            <v>4.13840574589672</v>
          </cell>
          <cell r="CK486">
            <v>3.88170978114096</v>
          </cell>
          <cell r="CL486">
            <v>4.19554341280918</v>
          </cell>
          <cell r="CM486">
            <v>4.73496103678538</v>
          </cell>
          <cell r="CN486">
            <v>4.9328963794908</v>
          </cell>
          <cell r="CO486">
            <v>4.87078269408094</v>
          </cell>
          <cell r="CP486">
            <v>4.98714155326274</v>
          </cell>
          <cell r="CQ486">
            <v>4.91675906091167</v>
          </cell>
          <cell r="CR486">
            <v>4.94723369592935</v>
          </cell>
          <cell r="CS486">
            <v>4.79260310888735</v>
          </cell>
          <cell r="CT486">
            <v>4.89503893295604</v>
          </cell>
          <cell r="CU486">
            <v>4.97046784193958</v>
          </cell>
          <cell r="CV486">
            <v>4.79486128091509</v>
          </cell>
          <cell r="CW486">
            <v>4.90227094572081</v>
          </cell>
          <cell r="CX486">
            <v>4.91955983068897</v>
          </cell>
          <cell r="CY486">
            <v>4.67647984700061</v>
          </cell>
          <cell r="CZ486">
            <v>4.83696022080898</v>
          </cell>
          <cell r="DA486">
            <v>4.95878031025028</v>
          </cell>
        </row>
        <row r="487">
          <cell r="A487">
            <v>6664.10420194763</v>
          </cell>
          <cell r="B487">
            <v>5036.35162676898</v>
          </cell>
          <cell r="C487">
            <v>5461.04074394128</v>
          </cell>
          <cell r="D487">
            <v>5627.88766030766</v>
          </cell>
          <cell r="E487">
            <v>5096.17372513339</v>
          </cell>
          <cell r="F487">
            <v>5893.31919989541</v>
          </cell>
          <cell r="G487">
            <v>6061.7164785457</v>
          </cell>
          <cell r="H487">
            <v>6162.84649660316</v>
          </cell>
          <cell r="I487">
            <v>6333.17840454239</v>
          </cell>
          <cell r="J487">
            <v>6691.53934700173</v>
          </cell>
          <cell r="K487">
            <v>6814.91470468186</v>
          </cell>
          <cell r="L487">
            <v>7721.61459132228</v>
          </cell>
          <cell r="M487">
            <v>6905.29749827641</v>
          </cell>
          <cell r="N487">
            <v>7749.69930525184</v>
          </cell>
          <cell r="O487">
            <v>7509.45118174542</v>
          </cell>
        </row>
        <row r="487">
          <cell r="Z487">
            <v>7632.10532190573</v>
          </cell>
          <cell r="AA487">
            <v>5767.91191866694</v>
          </cell>
          <cell r="AB487">
            <v>6725.04266477765</v>
          </cell>
          <cell r="AC487">
            <v>6930.50764547667</v>
          </cell>
          <cell r="AD487">
            <v>6275.72423199072</v>
          </cell>
          <cell r="AE487">
            <v>5893.31919989541</v>
          </cell>
          <cell r="AF487">
            <v>6061.7164785457</v>
          </cell>
          <cell r="AG487">
            <v>6162.84649660316</v>
          </cell>
          <cell r="AH487">
            <v>6333.17840454239</v>
          </cell>
          <cell r="AI487">
            <v>6691.53934700173</v>
          </cell>
          <cell r="AJ487">
            <v>6814.91470468186</v>
          </cell>
          <cell r="AK487">
            <v>7721.61459132228</v>
          </cell>
          <cell r="AL487">
            <v>6905.29749827641</v>
          </cell>
          <cell r="AM487">
            <v>7749.69930525184</v>
          </cell>
          <cell r="AN487">
            <v>7509.45118174542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7">
          <cell r="BX487">
            <v>4.36171055461124</v>
          </cell>
          <cell r="BY487">
            <v>3.24912495099711</v>
          </cell>
          <cell r="BZ487">
            <v>3.89469773420837</v>
          </cell>
          <cell r="CA487">
            <v>3.80028783118835</v>
          </cell>
          <cell r="CB487">
            <v>3.49000414002679</v>
          </cell>
          <cell r="CC487">
            <v>3.2655124975356</v>
          </cell>
          <cell r="CD487">
            <v>3.43248020827322</v>
          </cell>
          <cell r="CE487">
            <v>3.42709918528661</v>
          </cell>
          <cell r="CF487">
            <v>3.58445294707981</v>
          </cell>
          <cell r="CG487">
            <v>3.86363024633611</v>
          </cell>
          <cell r="CH487">
            <v>3.74140542575423</v>
          </cell>
          <cell r="CI487">
            <v>4.39344509467887</v>
          </cell>
          <cell r="CJ487">
            <v>3.83037333937231</v>
          </cell>
          <cell r="CK487">
            <v>4.22429900731262</v>
          </cell>
          <cell r="CL487">
            <v>4.27623870226988</v>
          </cell>
          <cell r="CM487">
            <v>4.79396267415227</v>
          </cell>
          <cell r="CN487">
            <v>4.86361671084922</v>
          </cell>
          <cell r="CO487">
            <v>4.7307328274073</v>
          </cell>
          <cell r="CP487">
            <v>4.99638264858762</v>
          </cell>
          <cell r="CQ487">
            <v>4.92657439054519</v>
          </cell>
          <cell r="CR487">
            <v>4.94442450056415</v>
          </cell>
          <cell r="CS487">
            <v>4.83832138840773</v>
          </cell>
          <cell r="CT487">
            <v>4.92676460082833</v>
          </cell>
          <cell r="CU487">
            <v>4.8406755416362</v>
          </cell>
          <cell r="CV487">
            <v>4.74501526892194</v>
          </cell>
          <cell r="CW487">
            <v>4.99037048013723</v>
          </cell>
          <cell r="CX487">
            <v>4.8151525769602</v>
          </cell>
          <cell r="CY487">
            <v>4.93910687203386</v>
          </cell>
          <cell r="CZ487">
            <v>5.02617188185459</v>
          </cell>
          <cell r="DA487">
            <v>4.81119981519652</v>
          </cell>
        </row>
        <row r="488">
          <cell r="A488">
            <v>6208.32154567777</v>
          </cell>
          <cell r="B488">
            <v>5785.31545204814</v>
          </cell>
          <cell r="C488">
            <v>4368.66256400227</v>
          </cell>
          <cell r="D488">
            <v>5190.2756861471</v>
          </cell>
          <cell r="E488">
            <v>4568.75677219603</v>
          </cell>
          <cell r="F488">
            <v>6484.72737198375</v>
          </cell>
          <cell r="G488">
            <v>7056.98791424866</v>
          </cell>
          <cell r="H488">
            <v>5410.49442170597</v>
          </cell>
          <cell r="I488">
            <v>7201.19429165799</v>
          </cell>
          <cell r="J488">
            <v>6728.85678949997</v>
          </cell>
          <cell r="K488">
            <v>7703.36117214497</v>
          </cell>
          <cell r="L488">
            <v>7013.96136556305</v>
          </cell>
          <cell r="M488">
            <v>7769.30282657935</v>
          </cell>
          <cell r="N488">
            <v>7888.37143055685</v>
          </cell>
          <cell r="O488">
            <v>7206.33639001999</v>
          </cell>
        </row>
        <row r="488">
          <cell r="Z488">
            <v>7110.11750011674</v>
          </cell>
          <cell r="AA488">
            <v>6625.66723335085</v>
          </cell>
          <cell r="AB488">
            <v>5379.8247455903</v>
          </cell>
          <cell r="AC488">
            <v>6391.60685076783</v>
          </cell>
          <cell r="AD488">
            <v>5626.23237193348</v>
          </cell>
          <cell r="AE488">
            <v>6484.72737198375</v>
          </cell>
          <cell r="AF488">
            <v>7056.98791424866</v>
          </cell>
          <cell r="AG488">
            <v>5410.49442170597</v>
          </cell>
          <cell r="AH488">
            <v>7201.19429165799</v>
          </cell>
          <cell r="AI488">
            <v>6728.85678949997</v>
          </cell>
          <cell r="AJ488">
            <v>7703.36117214497</v>
          </cell>
          <cell r="AK488">
            <v>7013.96136556305</v>
          </cell>
          <cell r="AL488">
            <v>7769.30282657935</v>
          </cell>
          <cell r="AM488">
            <v>7888.37143055685</v>
          </cell>
          <cell r="AN488">
            <v>7206.33639001999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8">
          <cell r="BX488">
            <v>3.99588772325308</v>
          </cell>
          <cell r="BY488">
            <v>3.62023357292424</v>
          </cell>
          <cell r="BZ488">
            <v>3.03755442510311</v>
          </cell>
          <cell r="CA488">
            <v>3.50188902773412</v>
          </cell>
          <cell r="CB488">
            <v>3.11289083516461</v>
          </cell>
          <cell r="CC488">
            <v>3.57609649256797</v>
          </cell>
          <cell r="CD488">
            <v>3.99769979797571</v>
          </cell>
          <cell r="CE488">
            <v>3.05824487996621</v>
          </cell>
          <cell r="CF488">
            <v>3.89068779517373</v>
          </cell>
          <cell r="CG488">
            <v>3.85087323052632</v>
          </cell>
          <cell r="CH488">
            <v>4.32712859483308</v>
          </cell>
          <cell r="CI488">
            <v>3.91305207255299</v>
          </cell>
          <cell r="CJ488">
            <v>4.33907875431406</v>
          </cell>
          <cell r="CK488">
            <v>4.36060274083201</v>
          </cell>
          <cell r="CL488">
            <v>4.08676058591299</v>
          </cell>
          <cell r="CM488">
            <v>4.87495528454537</v>
          </cell>
          <cell r="CN488">
            <v>5.01418281512201</v>
          </cell>
          <cell r="CO488">
            <v>4.85233968370107</v>
          </cell>
          <cell r="CP488">
            <v>5.00051586650928</v>
          </cell>
          <cell r="CQ488">
            <v>4.9517750803992</v>
          </cell>
          <cell r="CR488">
            <v>4.96809199598566</v>
          </cell>
          <cell r="CS488">
            <v>4.83633450252696</v>
          </cell>
          <cell r="CT488">
            <v>4.84698674240871</v>
          </cell>
          <cell r="CU488">
            <v>5.07090274724009</v>
          </cell>
          <cell r="CV488">
            <v>4.78728407226799</v>
          </cell>
          <cell r="CW488">
            <v>4.87739123976304</v>
          </cell>
          <cell r="CX488">
            <v>4.91082974417323</v>
          </cell>
          <cell r="CY488">
            <v>4.90559456832801</v>
          </cell>
          <cell r="CZ488">
            <v>4.95619018896227</v>
          </cell>
          <cell r="DA488">
            <v>4.83106043402029</v>
          </cell>
        </row>
        <row r="489">
          <cell r="A489">
            <v>5980.88523465096</v>
          </cell>
          <cell r="B489">
            <v>5166.28400344373</v>
          </cell>
          <cell r="C489">
            <v>4969.86012499339</v>
          </cell>
          <cell r="D489">
            <v>5041.0554903728</v>
          </cell>
          <cell r="E489">
            <v>5054.34061896747</v>
          </cell>
          <cell r="F489">
            <v>6134.97952896852</v>
          </cell>
          <cell r="G489">
            <v>6821.70869074352</v>
          </cell>
          <cell r="H489">
            <v>5675.87415401389</v>
          </cell>
          <cell r="I489">
            <v>5300.976925203</v>
          </cell>
          <cell r="J489">
            <v>6786.62639906337</v>
          </cell>
          <cell r="K489">
            <v>6333.05369369873</v>
          </cell>
          <cell r="L489">
            <v>7036.35293677911</v>
          </cell>
          <cell r="M489">
            <v>6911.26426005831</v>
          </cell>
          <cell r="N489">
            <v>7595.79704136392</v>
          </cell>
          <cell r="O489">
            <v>6451.8913035546</v>
          </cell>
        </row>
        <row r="489">
          <cell r="Z489">
            <v>6849.64470029542</v>
          </cell>
          <cell r="AA489">
            <v>5916.71775264795</v>
          </cell>
          <cell r="AB489">
            <v>6120.17433044025</v>
          </cell>
          <cell r="AC489">
            <v>6207.84843729289</v>
          </cell>
          <cell r="AD489">
            <v>6224.20851603893</v>
          </cell>
          <cell r="AE489">
            <v>6134.97952896852</v>
          </cell>
          <cell r="AF489">
            <v>6821.70869074352</v>
          </cell>
          <cell r="AG489">
            <v>5675.87415401389</v>
          </cell>
          <cell r="AH489">
            <v>5300.976925203</v>
          </cell>
          <cell r="AI489">
            <v>6786.62639906337</v>
          </cell>
          <cell r="AJ489">
            <v>6333.05369369873</v>
          </cell>
          <cell r="AK489">
            <v>7036.35293677911</v>
          </cell>
          <cell r="AL489">
            <v>6911.26426005831</v>
          </cell>
          <cell r="AM489">
            <v>7595.79704136392</v>
          </cell>
          <cell r="AN489">
            <v>6451.8913035546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89">
          <cell r="BX489">
            <v>3.81721498757633</v>
          </cell>
          <cell r="BY489">
            <v>3.28639321690166</v>
          </cell>
          <cell r="BZ489">
            <v>3.43639521707921</v>
          </cell>
          <cell r="CA489">
            <v>3.39466661494213</v>
          </cell>
          <cell r="CB489">
            <v>3.50816671050557</v>
          </cell>
          <cell r="CC489">
            <v>3.39833091493138</v>
          </cell>
          <cell r="CD489">
            <v>3.83731317950413</v>
          </cell>
          <cell r="CE489">
            <v>3.26649007209689</v>
          </cell>
          <cell r="CF489">
            <v>2.9653706150252</v>
          </cell>
          <cell r="CG489">
            <v>3.77950856792661</v>
          </cell>
          <cell r="CH489">
            <v>3.57234240039213</v>
          </cell>
          <cell r="CI489">
            <v>3.95231048869167</v>
          </cell>
          <cell r="CJ489">
            <v>3.93094731691831</v>
          </cell>
          <cell r="CK489">
            <v>4.36371645392758</v>
          </cell>
          <cell r="CL489">
            <v>3.67253542920864</v>
          </cell>
          <cell r="CM489">
            <v>4.91618887720503</v>
          </cell>
          <cell r="CN489">
            <v>4.93251554327867</v>
          </cell>
          <cell r="CO489">
            <v>4.87941573832346</v>
          </cell>
          <cell r="CP489">
            <v>5.01015441779359</v>
          </cell>
          <cell r="CQ489">
            <v>4.86083686395908</v>
          </cell>
          <cell r="CR489">
            <v>4.94600541083676</v>
          </cell>
          <cell r="CS489">
            <v>4.87049453017729</v>
          </cell>
          <cell r="CT489">
            <v>4.76056556265634</v>
          </cell>
          <cell r="CU489">
            <v>4.89760854141585</v>
          </cell>
          <cell r="CV489">
            <v>4.91955412974111</v>
          </cell>
          <cell r="CW489">
            <v>4.85699020217832</v>
          </cell>
          <cell r="CX489">
            <v>4.87757207689124</v>
          </cell>
          <cell r="CY489">
            <v>4.81689756919622</v>
          </cell>
          <cell r="CZ489">
            <v>4.76896312415565</v>
          </cell>
          <cell r="DA489">
            <v>4.81313655675079</v>
          </cell>
        </row>
        <row r="490">
          <cell r="A490">
            <v>6911.84511525254</v>
          </cell>
          <cell r="B490">
            <v>4558.68874210245</v>
          </cell>
          <cell r="C490">
            <v>5062.50192000474</v>
          </cell>
          <cell r="D490">
            <v>4605.80204235403</v>
          </cell>
          <cell r="E490">
            <v>4716.53787532759</v>
          </cell>
          <cell r="F490">
            <v>6104.28368838385</v>
          </cell>
          <cell r="G490">
            <v>6719.89608396236</v>
          </cell>
          <cell r="H490">
            <v>5523.22585614541</v>
          </cell>
          <cell r="I490">
            <v>5629.29092560378</v>
          </cell>
          <cell r="J490">
            <v>6934.34777147831</v>
          </cell>
          <cell r="K490">
            <v>7311.01148548223</v>
          </cell>
          <cell r="L490">
            <v>7836.96559134067</v>
          </cell>
          <cell r="M490">
            <v>6764.80728126423</v>
          </cell>
          <cell r="N490">
            <v>7338.68718612398</v>
          </cell>
          <cell r="O490">
            <v>6479.47485603155</v>
          </cell>
        </row>
        <row r="490">
          <cell r="Z490">
            <v>7915.83208931367</v>
          </cell>
          <cell r="AA490">
            <v>5220.86563402528</v>
          </cell>
          <cell r="AB490">
            <v>6234.25881601823</v>
          </cell>
          <cell r="AC490">
            <v>5671.85206862172</v>
          </cell>
          <cell r="AD490">
            <v>5808.21860316793</v>
          </cell>
          <cell r="AE490">
            <v>6104.28368838385</v>
          </cell>
          <cell r="AF490">
            <v>6719.89608396236</v>
          </cell>
          <cell r="AG490">
            <v>5523.22585614541</v>
          </cell>
          <cell r="AH490">
            <v>5629.29092560378</v>
          </cell>
          <cell r="AI490">
            <v>6934.34777147831</v>
          </cell>
          <cell r="AJ490">
            <v>7311.01148548223</v>
          </cell>
          <cell r="AK490">
            <v>7836.96559134067</v>
          </cell>
          <cell r="AL490">
            <v>6764.80728126423</v>
          </cell>
          <cell r="AM490">
            <v>7338.68718612398</v>
          </cell>
          <cell r="AN490">
            <v>6479.47485603155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0">
          <cell r="BX490">
            <v>4.42930749130185</v>
          </cell>
          <cell r="BY490">
            <v>2.92509869643156</v>
          </cell>
          <cell r="BZ490">
            <v>3.45421008852149</v>
          </cell>
          <cell r="CA490">
            <v>3.20612206327146</v>
          </cell>
          <cell r="CB490">
            <v>3.22667335024759</v>
          </cell>
          <cell r="CC490">
            <v>3.49630361983195</v>
          </cell>
          <cell r="CD490">
            <v>3.70671722392258</v>
          </cell>
          <cell r="CE490">
            <v>3.15806060166312</v>
          </cell>
          <cell r="CF490">
            <v>3.12908959762559</v>
          </cell>
          <cell r="CG490">
            <v>3.82650324747561</v>
          </cell>
          <cell r="CH490">
            <v>4.06925660420012</v>
          </cell>
          <cell r="CI490">
            <v>4.56234253336074</v>
          </cell>
          <cell r="CJ490">
            <v>3.82765759584254</v>
          </cell>
          <cell r="CK490">
            <v>4.1932037612617</v>
          </cell>
          <cell r="CL490">
            <v>3.64028857942373</v>
          </cell>
          <cell r="CM490">
            <v>4.89629840470273</v>
          </cell>
          <cell r="CN490">
            <v>4.89000302127672</v>
          </cell>
          <cell r="CO490">
            <v>4.94473720534087</v>
          </cell>
          <cell r="CP490">
            <v>4.84676516654326</v>
          </cell>
          <cell r="CQ490">
            <v>4.93168224750457</v>
          </cell>
          <cell r="CR490">
            <v>4.78335600055399</v>
          </cell>
          <cell r="CS490">
            <v>4.96684076244527</v>
          </cell>
          <cell r="CT490">
            <v>4.79158811116737</v>
          </cell>
          <cell r="CU490">
            <v>4.92881855360451</v>
          </cell>
          <cell r="CV490">
            <v>4.96490185525824</v>
          </cell>
          <cell r="CW490">
            <v>4.92231638395614</v>
          </cell>
          <cell r="CX490">
            <v>4.70616540722483</v>
          </cell>
          <cell r="CY490">
            <v>4.84205238183707</v>
          </cell>
          <cell r="CZ490">
            <v>4.79489989885464</v>
          </cell>
          <cell r="DA490">
            <v>4.87653259339839</v>
          </cell>
        </row>
        <row r="491">
          <cell r="A491">
            <v>6508.07809919451</v>
          </cell>
          <cell r="B491">
            <v>5613.57376621441</v>
          </cell>
          <cell r="C491">
            <v>5554.65582676705</v>
          </cell>
          <cell r="D491">
            <v>4587.18168100417</v>
          </cell>
          <cell r="E491">
            <v>4954.36590058477</v>
          </cell>
          <cell r="F491">
            <v>5421.57472950851</v>
          </cell>
          <cell r="G491">
            <v>6578.78393229449</v>
          </cell>
          <cell r="H491">
            <v>7362.80218178869</v>
          </cell>
          <cell r="I491">
            <v>6378.13331603608</v>
          </cell>
          <cell r="J491">
            <v>7294.66575155078</v>
          </cell>
          <cell r="K491">
            <v>6786.1177524072</v>
          </cell>
          <cell r="L491">
            <v>6895.99435990699</v>
          </cell>
          <cell r="M491">
            <v>6719.92229273987</v>
          </cell>
          <cell r="N491">
            <v>7135.27728566156</v>
          </cell>
          <cell r="O491">
            <v>8222.49724857626</v>
          </cell>
        </row>
        <row r="491">
          <cell r="Z491">
            <v>7453.4154915711</v>
          </cell>
          <cell r="AA491">
            <v>6428.97903719965</v>
          </cell>
          <cell r="AB491">
            <v>6840.32571348378</v>
          </cell>
          <cell r="AC491">
            <v>5648.92187447323</v>
          </cell>
          <cell r="AD491">
            <v>6101.09384283882</v>
          </cell>
          <cell r="AE491">
            <v>5421.57472950851</v>
          </cell>
          <cell r="AF491">
            <v>6578.78393229449</v>
          </cell>
          <cell r="AG491">
            <v>7362.80218178869</v>
          </cell>
          <cell r="AH491">
            <v>6378.13331603608</v>
          </cell>
          <cell r="AI491">
            <v>7294.66575155078</v>
          </cell>
          <cell r="AJ491">
            <v>6786.1177524072</v>
          </cell>
          <cell r="AK491">
            <v>6895.99435990699</v>
          </cell>
          <cell r="AL491">
            <v>6719.92229273987</v>
          </cell>
          <cell r="AM491">
            <v>7135.27728566156</v>
          </cell>
          <cell r="AN491">
            <v>8222.49724857626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1">
          <cell r="BX491">
            <v>4.26939887161401</v>
          </cell>
          <cell r="BY491">
            <v>3.69043608139624</v>
          </cell>
          <cell r="BZ491">
            <v>3.79879751552748</v>
          </cell>
          <cell r="CA491">
            <v>3.18985146713225</v>
          </cell>
          <cell r="CB491">
            <v>3.41662692097052</v>
          </cell>
          <cell r="CC491">
            <v>3.06257962984707</v>
          </cell>
          <cell r="CD491">
            <v>3.72151816184407</v>
          </cell>
          <cell r="CE491">
            <v>4.13619820340129</v>
          </cell>
          <cell r="CF491">
            <v>3.54286754436753</v>
          </cell>
          <cell r="CG491">
            <v>4.13303513414383</v>
          </cell>
          <cell r="CH491">
            <v>3.81909650805693</v>
          </cell>
          <cell r="CI491">
            <v>3.84008827289773</v>
          </cell>
          <cell r="CJ491">
            <v>3.85473519650357</v>
          </cell>
          <cell r="CK491">
            <v>4.06590062666718</v>
          </cell>
          <cell r="CL491">
            <v>4.60416708134719</v>
          </cell>
          <cell r="CM491">
            <v>4.78294884814628</v>
          </cell>
          <cell r="CN491">
            <v>4.77278045448312</v>
          </cell>
          <cell r="CO491">
            <v>4.93330279292448</v>
          </cell>
          <cell r="CP491">
            <v>4.85179277019496</v>
          </cell>
          <cell r="CQ491">
            <v>4.89234733070316</v>
          </cell>
          <cell r="CR491">
            <v>4.85003859202689</v>
          </cell>
          <cell r="CS491">
            <v>4.84320236636945</v>
          </cell>
          <cell r="CT491">
            <v>4.87695699771734</v>
          </cell>
          <cell r="CU491">
            <v>4.93225830018241</v>
          </cell>
          <cell r="CV491">
            <v>4.83552279911288</v>
          </cell>
          <cell r="CW491">
            <v>4.86819418991636</v>
          </cell>
          <cell r="CX491">
            <v>4.91997420110479</v>
          </cell>
          <cell r="CY491">
            <v>4.77613767716286</v>
          </cell>
          <cell r="CZ491">
            <v>4.80796425864631</v>
          </cell>
          <cell r="DA491">
            <v>4.89282628629871</v>
          </cell>
        </row>
        <row r="492">
          <cell r="A492">
            <v>5854.63554506406</v>
          </cell>
          <cell r="B492">
            <v>6226.66554018303</v>
          </cell>
          <cell r="C492">
            <v>4950.61855722306</v>
          </cell>
          <cell r="D492">
            <v>5647.84097049487</v>
          </cell>
          <cell r="E492">
            <v>5011.58620023063</v>
          </cell>
          <cell r="F492">
            <v>6588.64005650561</v>
          </cell>
          <cell r="G492">
            <v>6704.73864609286</v>
          </cell>
          <cell r="H492">
            <v>6179.65670555015</v>
          </cell>
          <cell r="I492">
            <v>6089.08725896404</v>
          </cell>
          <cell r="J492">
            <v>6202.73269081862</v>
          </cell>
          <cell r="K492">
            <v>7043.95945582181</v>
          </cell>
          <cell r="L492">
            <v>7603.30529309287</v>
          </cell>
          <cell r="M492">
            <v>6536.85271369219</v>
          </cell>
          <cell r="N492">
            <v>7210.01679499539</v>
          </cell>
          <cell r="O492">
            <v>7949.31248693012</v>
          </cell>
        </row>
        <row r="492">
          <cell r="Z492">
            <v>6705.05648579789</v>
          </cell>
          <cell r="AA492">
            <v>7131.12606988785</v>
          </cell>
          <cell r="AB492">
            <v>6096.47914663553</v>
          </cell>
          <cell r="AC492">
            <v>6955.07931022051</v>
          </cell>
          <cell r="AD492">
            <v>6171.55824229175</v>
          </cell>
          <cell r="AE492">
            <v>6588.64005650561</v>
          </cell>
          <cell r="AF492">
            <v>6704.73864609286</v>
          </cell>
          <cell r="AG492">
            <v>6179.65670555015</v>
          </cell>
          <cell r="AH492">
            <v>6089.08725896404</v>
          </cell>
          <cell r="AI492">
            <v>6202.73269081862</v>
          </cell>
          <cell r="AJ492">
            <v>7043.95945582181</v>
          </cell>
          <cell r="AK492">
            <v>7603.30529309287</v>
          </cell>
          <cell r="AL492">
            <v>6536.85271369219</v>
          </cell>
          <cell r="AM492">
            <v>7210.01679499539</v>
          </cell>
          <cell r="AN492">
            <v>7949.31248693012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2">
          <cell r="BX492">
            <v>3.77466381165673</v>
          </cell>
          <cell r="BY492">
            <v>4.04164220895679</v>
          </cell>
          <cell r="BZ492">
            <v>3.43953896840446</v>
          </cell>
          <cell r="CA492">
            <v>3.97864655665597</v>
          </cell>
          <cell r="CB492">
            <v>3.39895456121156</v>
          </cell>
          <cell r="CC492">
            <v>3.68927673759769</v>
          </cell>
          <cell r="CD492">
            <v>3.78563129877781</v>
          </cell>
          <cell r="CE492">
            <v>3.42692044876163</v>
          </cell>
          <cell r="CF492">
            <v>3.45787867812351</v>
          </cell>
          <cell r="CG492">
            <v>3.64743861353006</v>
          </cell>
          <cell r="CH492">
            <v>4.01574550797348</v>
          </cell>
          <cell r="CI492">
            <v>4.06995950553413</v>
          </cell>
          <cell r="CJ492">
            <v>3.72915397353794</v>
          </cell>
          <cell r="CK492">
            <v>4.16372597461334</v>
          </cell>
          <cell r="CL492">
            <v>4.49439518339101</v>
          </cell>
          <cell r="CM492">
            <v>4.86666328073507</v>
          </cell>
          <cell r="CN492">
            <v>4.834008229384</v>
          </cell>
          <cell r="CO492">
            <v>4.85608180251846</v>
          </cell>
          <cell r="CP492">
            <v>4.78932007090345</v>
          </cell>
          <cell r="CQ492">
            <v>4.97458216681126</v>
          </cell>
          <cell r="CR492">
            <v>4.89284755030731</v>
          </cell>
          <cell r="CS492">
            <v>4.852333871375</v>
          </cell>
          <cell r="CT492">
            <v>4.94046085099346</v>
          </cell>
          <cell r="CU492">
            <v>4.82446968195248</v>
          </cell>
          <cell r="CV492">
            <v>4.65910190537153</v>
          </cell>
          <cell r="CW492">
            <v>4.8057126674805</v>
          </cell>
          <cell r="CX492">
            <v>5.11822620775686</v>
          </cell>
          <cell r="CY492">
            <v>4.8024795017981</v>
          </cell>
          <cell r="CZ492">
            <v>4.74418124335251</v>
          </cell>
          <cell r="DA492">
            <v>4.84579958630259</v>
          </cell>
        </row>
        <row r="493">
          <cell r="A493">
            <v>8219.4615065671</v>
          </cell>
          <cell r="B493">
            <v>5415.69321450797</v>
          </cell>
          <cell r="C493">
            <v>4845.71161660916</v>
          </cell>
          <cell r="D493">
            <v>5347.27775385754</v>
          </cell>
          <cell r="E493">
            <v>5465.0228614707</v>
          </cell>
          <cell r="F493">
            <v>6759.84857323172</v>
          </cell>
          <cell r="G493">
            <v>7398.34617496784</v>
          </cell>
          <cell r="H493">
            <v>6924.11802411339</v>
          </cell>
          <cell r="I493">
            <v>5595.89947054789</v>
          </cell>
          <cell r="J493">
            <v>6190.80329367971</v>
          </cell>
          <cell r="K493">
            <v>7550.43887025066</v>
          </cell>
          <cell r="L493">
            <v>6250.65207619018</v>
          </cell>
          <cell r="M493">
            <v>7254.80363261823</v>
          </cell>
          <cell r="N493">
            <v>7616.75658325903</v>
          </cell>
          <cell r="O493">
            <v>7226.03708736617</v>
          </cell>
        </row>
        <row r="493">
          <cell r="Z493">
            <v>9413.387607165</v>
          </cell>
          <cell r="AA493">
            <v>6202.35514807454</v>
          </cell>
          <cell r="AB493">
            <v>5967.29064859283</v>
          </cell>
          <cell r="AC493">
            <v>6584.94831319556</v>
          </cell>
          <cell r="AD493">
            <v>6729.9464755231</v>
          </cell>
          <cell r="AE493">
            <v>6759.84857323172</v>
          </cell>
          <cell r="AF493">
            <v>7398.34617496784</v>
          </cell>
          <cell r="AG493">
            <v>6924.11802411339</v>
          </cell>
          <cell r="AH493">
            <v>5595.89947054789</v>
          </cell>
          <cell r="AI493">
            <v>6190.80329367971</v>
          </cell>
          <cell r="AJ493">
            <v>7550.43887025066</v>
          </cell>
          <cell r="AK493">
            <v>6250.65207619018</v>
          </cell>
          <cell r="AL493">
            <v>7254.80363261823</v>
          </cell>
          <cell r="AM493">
            <v>7616.75658325903</v>
          </cell>
          <cell r="AN493">
            <v>7226.03708736617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3">
          <cell r="BX493">
            <v>5.33054965506737</v>
          </cell>
          <cell r="BY493">
            <v>3.62499610487084</v>
          </cell>
          <cell r="BZ493">
            <v>3.31024513717422</v>
          </cell>
          <cell r="CA493">
            <v>3.7446755066969</v>
          </cell>
          <cell r="CB493">
            <v>3.74741609307258</v>
          </cell>
          <cell r="CC493">
            <v>3.89527087437718</v>
          </cell>
          <cell r="CD493">
            <v>4.09260122617537</v>
          </cell>
          <cell r="CE493">
            <v>3.83061190175875</v>
          </cell>
          <cell r="CF493">
            <v>3.13038183741245</v>
          </cell>
          <cell r="CG493">
            <v>3.51697728689758</v>
          </cell>
          <cell r="CH493">
            <v>4.15771974908981</v>
          </cell>
          <cell r="CI493">
            <v>3.54436639500125</v>
          </cell>
          <cell r="CJ493">
            <v>4.08511527406182</v>
          </cell>
          <cell r="CK493">
            <v>4.2036825608776</v>
          </cell>
          <cell r="CL493">
            <v>4.04023740059442</v>
          </cell>
          <cell r="CM493">
            <v>4.83816955139176</v>
          </cell>
          <cell r="CN493">
            <v>4.68766126603787</v>
          </cell>
          <cell r="CO493">
            <v>4.93883106099813</v>
          </cell>
          <cell r="CP493">
            <v>4.81776171272077</v>
          </cell>
          <cell r="CQ493">
            <v>4.92024612800956</v>
          </cell>
          <cell r="CR493">
            <v>4.75451738136399</v>
          </cell>
          <cell r="CS493">
            <v>4.95270378301593</v>
          </cell>
          <cell r="CT493">
            <v>4.95226007070154</v>
          </cell>
          <cell r="CU493">
            <v>4.89755953824192</v>
          </cell>
          <cell r="CV493">
            <v>4.82263703475687</v>
          </cell>
          <cell r="CW493">
            <v>4.97535551683737</v>
          </cell>
          <cell r="CX493">
            <v>4.83163202469561</v>
          </cell>
          <cell r="CY493">
            <v>4.8655112530466</v>
          </cell>
          <cell r="CZ493">
            <v>4.96417746899225</v>
          </cell>
          <cell r="DA493">
            <v>4.90004916054742</v>
          </cell>
        </row>
        <row r="494">
          <cell r="A494">
            <v>6635.71980064878</v>
          </cell>
          <cell r="B494">
            <v>5147.96917606122</v>
          </cell>
          <cell r="C494">
            <v>4883.71312022094</v>
          </cell>
          <cell r="D494">
            <v>4883.46778128018</v>
          </cell>
          <cell r="E494">
            <v>5401.70878663603</v>
          </cell>
          <cell r="F494">
            <v>7061.30294286683</v>
          </cell>
          <cell r="G494">
            <v>5366.79862219332</v>
          </cell>
          <cell r="H494">
            <v>5864.31633875524</v>
          </cell>
          <cell r="I494">
            <v>6694.4966381972</v>
          </cell>
          <cell r="J494">
            <v>7338.22833102085</v>
          </cell>
          <cell r="K494">
            <v>6188.34950169471</v>
          </cell>
          <cell r="L494">
            <v>6734.72451333694</v>
          </cell>
          <cell r="M494">
            <v>7142.99940734686</v>
          </cell>
          <cell r="N494">
            <v>7495.35446347321</v>
          </cell>
          <cell r="O494">
            <v>7013.28249753389</v>
          </cell>
        </row>
        <row r="494">
          <cell r="Z494">
            <v>7599.59791601181</v>
          </cell>
          <cell r="AA494">
            <v>5895.74258669916</v>
          </cell>
          <cell r="AB494">
            <v>6014.0879066793</v>
          </cell>
          <cell r="AC494">
            <v>6013.78578206216</v>
          </cell>
          <cell r="AD494">
            <v>6651.97784747057</v>
          </cell>
          <cell r="AE494">
            <v>7061.30294286683</v>
          </cell>
          <cell r="AF494">
            <v>5366.79862219332</v>
          </cell>
          <cell r="AG494">
            <v>5864.31633875524</v>
          </cell>
          <cell r="AH494">
            <v>6694.4966381972</v>
          </cell>
          <cell r="AI494">
            <v>7338.22833102085</v>
          </cell>
          <cell r="AJ494">
            <v>6188.34950169471</v>
          </cell>
          <cell r="AK494">
            <v>6734.72451333694</v>
          </cell>
          <cell r="AL494">
            <v>7142.99940734686</v>
          </cell>
          <cell r="AM494">
            <v>7495.35446347321</v>
          </cell>
          <cell r="AN494">
            <v>7013.28249753389</v>
          </cell>
        </row>
        <row r="494"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4">
          <cell r="BX494">
            <v>4.28663321452595</v>
          </cell>
          <cell r="BY494">
            <v>3.35710895430724</v>
          </cell>
          <cell r="BZ494">
            <v>3.45906924508311</v>
          </cell>
          <cell r="CA494">
            <v>3.49655715720111</v>
          </cell>
          <cell r="CB494">
            <v>3.78799051808766</v>
          </cell>
          <cell r="CC494">
            <v>3.89899847109761</v>
          </cell>
          <cell r="CD494">
            <v>3.04338032867536</v>
          </cell>
          <cell r="CE494">
            <v>3.3562539656777</v>
          </cell>
          <cell r="CF494">
            <v>3.73499548626941</v>
          </cell>
          <cell r="CG494">
            <v>4.15585203390976</v>
          </cell>
          <cell r="CH494">
            <v>3.4231534269106</v>
          </cell>
          <cell r="CI494">
            <v>3.81873504281224</v>
          </cell>
          <cell r="CJ494">
            <v>4.08569985963685</v>
          </cell>
          <cell r="CK494">
            <v>4.25463982619474</v>
          </cell>
          <cell r="CL494">
            <v>3.99159776676554</v>
          </cell>
          <cell r="CM494">
            <v>4.85714899462283</v>
          </cell>
          <cell r="CN494">
            <v>4.81149692651168</v>
          </cell>
          <cell r="CO494">
            <v>4.76340657025168</v>
          </cell>
          <cell r="CP494">
            <v>4.71209955666675</v>
          </cell>
          <cell r="CQ494">
            <v>4.81115165293119</v>
          </cell>
          <cell r="CR494">
            <v>4.96179611336523</v>
          </cell>
          <cell r="CS494">
            <v>4.83132447511829</v>
          </cell>
          <cell r="CT494">
            <v>4.78706923566629</v>
          </cell>
          <cell r="CU494">
            <v>4.91060477781509</v>
          </cell>
          <cell r="CV494">
            <v>4.83769272568821</v>
          </cell>
          <cell r="CW494">
            <v>4.95285489196587</v>
          </cell>
          <cell r="CX494">
            <v>4.83178325536601</v>
          </cell>
          <cell r="CY494">
            <v>4.78984312659002</v>
          </cell>
          <cell r="CZ494">
            <v>4.82654667540027</v>
          </cell>
          <cell r="DA494">
            <v>4.81372966884714</v>
          </cell>
        </row>
        <row r="495">
          <cell r="A495">
            <v>6316.2238206035</v>
          </cell>
          <cell r="B495">
            <v>4824.37224081547</v>
          </cell>
          <cell r="C495">
            <v>3896.93115354899</v>
          </cell>
          <cell r="D495">
            <v>4677.72168143428</v>
          </cell>
          <cell r="E495">
            <v>4509.71227391263</v>
          </cell>
          <cell r="F495">
            <v>5879.25147997184</v>
          </cell>
          <cell r="G495">
            <v>5636.72957585415</v>
          </cell>
          <cell r="H495">
            <v>5914.44940551795</v>
          </cell>
          <cell r="I495">
            <v>6811.63572745748</v>
          </cell>
          <cell r="J495">
            <v>6889.05327187217</v>
          </cell>
          <cell r="K495">
            <v>7223.69899152247</v>
          </cell>
          <cell r="L495">
            <v>6433.54970441897</v>
          </cell>
          <cell r="M495">
            <v>7785.08331541491</v>
          </cell>
          <cell r="N495">
            <v>7377.27331964652</v>
          </cell>
          <cell r="O495">
            <v>7531.96337535361</v>
          </cell>
        </row>
        <row r="495">
          <cell r="Z495">
            <v>7233.69322788908</v>
          </cell>
          <cell r="AA495">
            <v>5525.14125502737</v>
          </cell>
          <cell r="AB495">
            <v>4798.90729590204</v>
          </cell>
          <cell r="AC495">
            <v>5760.41808816418</v>
          </cell>
          <cell r="AD495">
            <v>5553.52154835708</v>
          </cell>
          <cell r="AE495">
            <v>5879.25147997184</v>
          </cell>
          <cell r="AF495">
            <v>5636.72957585415</v>
          </cell>
          <cell r="AG495">
            <v>5914.44940551795</v>
          </cell>
          <cell r="AH495">
            <v>6811.63572745748</v>
          </cell>
          <cell r="AI495">
            <v>6889.05327187217</v>
          </cell>
          <cell r="AJ495">
            <v>7223.69899152247</v>
          </cell>
          <cell r="AK495">
            <v>6433.54970441897</v>
          </cell>
          <cell r="AL495">
            <v>7785.08331541491</v>
          </cell>
          <cell r="AM495">
            <v>7377.27331964652</v>
          </cell>
          <cell r="AN495">
            <v>7531.96337535361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5">
          <cell r="BX495">
            <v>3.94939989063743</v>
          </cell>
          <cell r="BY495">
            <v>3.11915322434346</v>
          </cell>
          <cell r="BZ495">
            <v>2.70083686823526</v>
          </cell>
          <cell r="CA495">
            <v>3.16265353962103</v>
          </cell>
          <cell r="CB495">
            <v>3.20551978199117</v>
          </cell>
          <cell r="CC495">
            <v>3.32003188400246</v>
          </cell>
          <cell r="CD495">
            <v>3.23641694805404</v>
          </cell>
          <cell r="CE495">
            <v>3.35589721675832</v>
          </cell>
          <cell r="CF495">
            <v>3.8012121678418</v>
          </cell>
          <cell r="CG495">
            <v>3.83358784388328</v>
          </cell>
          <cell r="CH495">
            <v>4.16568711827071</v>
          </cell>
          <cell r="CI495">
            <v>3.58869963289536</v>
          </cell>
          <cell r="CJ495">
            <v>4.24007309046863</v>
          </cell>
          <cell r="CK495">
            <v>4.03402175944541</v>
          </cell>
          <cell r="CL495">
            <v>4.22310036829986</v>
          </cell>
          <cell r="CM495">
            <v>5.01806303728244</v>
          </cell>
          <cell r="CN495">
            <v>4.85303933878755</v>
          </cell>
          <cell r="CO495">
            <v>4.86800642285375</v>
          </cell>
          <cell r="CP495">
            <v>4.99010314190927</v>
          </cell>
          <cell r="CQ495">
            <v>4.74653989509753</v>
          </cell>
          <cell r="CR495">
            <v>4.85162156993333</v>
          </cell>
          <cell r="CS495">
            <v>4.77166415089163</v>
          </cell>
          <cell r="CT495">
            <v>4.82850633598197</v>
          </cell>
          <cell r="CU495">
            <v>4.90949067498644</v>
          </cell>
          <cell r="CV495">
            <v>4.92335621921101</v>
          </cell>
          <cell r="CW495">
            <v>4.75094638153555</v>
          </cell>
          <cell r="CX495">
            <v>4.91157393396277</v>
          </cell>
          <cell r="CY495">
            <v>5.03033672524288</v>
          </cell>
          <cell r="CZ495">
            <v>5.01031202366088</v>
          </cell>
          <cell r="DA495">
            <v>4.8863428043901</v>
          </cell>
        </row>
        <row r="496">
          <cell r="A496">
            <v>7163.13982008015</v>
          </cell>
          <cell r="B496">
            <v>5178.85649705024</v>
          </cell>
          <cell r="C496">
            <v>4114.86544166826</v>
          </cell>
          <cell r="D496">
            <v>5031.92234966319</v>
          </cell>
          <cell r="E496">
            <v>5537.42350786358</v>
          </cell>
          <cell r="F496">
            <v>5080.56612208401</v>
          </cell>
          <cell r="G496">
            <v>6067.83579295509</v>
          </cell>
          <cell r="H496">
            <v>6655.77654478398</v>
          </cell>
          <cell r="I496">
            <v>7417.11325474945</v>
          </cell>
          <cell r="J496">
            <v>6533.20809022183</v>
          </cell>
          <cell r="K496">
            <v>7079.99469273967</v>
          </cell>
          <cell r="L496">
            <v>7114.65153670218</v>
          </cell>
          <cell r="M496">
            <v>6552.11133472211</v>
          </cell>
          <cell r="N496">
            <v>7247.60622743651</v>
          </cell>
          <cell r="O496">
            <v>7744.72427577892</v>
          </cell>
        </row>
        <row r="496">
          <cell r="Z496">
            <v>8203.62885778571</v>
          </cell>
          <cell r="AA496">
            <v>5931.11647638577</v>
          </cell>
          <cell r="AB496">
            <v>5067.2842325411</v>
          </cell>
          <cell r="AC496">
            <v>6196.60135751168</v>
          </cell>
          <cell r="AD496">
            <v>6819.1048353998</v>
          </cell>
          <cell r="AE496">
            <v>5080.56612208401</v>
          </cell>
          <cell r="AF496">
            <v>6067.83579295509</v>
          </cell>
          <cell r="AG496">
            <v>6655.77654478398</v>
          </cell>
          <cell r="AH496">
            <v>7417.11325474945</v>
          </cell>
          <cell r="AI496">
            <v>6533.20809022183</v>
          </cell>
          <cell r="AJ496">
            <v>7079.99469273967</v>
          </cell>
          <cell r="AK496">
            <v>7114.65153670218</v>
          </cell>
          <cell r="AL496">
            <v>6552.11133472211</v>
          </cell>
          <cell r="AM496">
            <v>7247.60622743651</v>
          </cell>
          <cell r="AN496">
            <v>7744.72427577892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6">
          <cell r="BX496">
            <v>4.62361895733851</v>
          </cell>
          <cell r="BY496">
            <v>3.34672963340863</v>
          </cell>
          <cell r="BZ496">
            <v>2.94874004157839</v>
          </cell>
          <cell r="CA496">
            <v>3.41166028739952</v>
          </cell>
          <cell r="CB496">
            <v>3.86616946608936</v>
          </cell>
          <cell r="CC496">
            <v>2.77262132792743</v>
          </cell>
          <cell r="CD496">
            <v>3.48882055852989</v>
          </cell>
          <cell r="CE496">
            <v>3.67709951992007</v>
          </cell>
          <cell r="CF496">
            <v>4.06895993082438</v>
          </cell>
          <cell r="CG496">
            <v>3.59270684702346</v>
          </cell>
          <cell r="CH496">
            <v>4.04831678557652</v>
          </cell>
          <cell r="CI496">
            <v>4.01798439515328</v>
          </cell>
          <cell r="CJ496">
            <v>3.71110163767972</v>
          </cell>
          <cell r="CK496">
            <v>4.09613144524217</v>
          </cell>
          <cell r="CL496">
            <v>4.40134694828437</v>
          </cell>
          <cell r="CM496">
            <v>4.86106136949495</v>
          </cell>
          <cell r="CN496">
            <v>4.85537702826883</v>
          </cell>
          <cell r="CO496">
            <v>4.70810254697168</v>
          </cell>
          <cell r="CP496">
            <v>4.97616661403307</v>
          </cell>
          <cell r="CQ496">
            <v>4.83229697119115</v>
          </cell>
          <cell r="CR496">
            <v>5.02028859779104</v>
          </cell>
          <cell r="CS496">
            <v>4.76499360544264</v>
          </cell>
          <cell r="CT496">
            <v>4.95907280548155</v>
          </cell>
          <cell r="CU496">
            <v>4.99411608314197</v>
          </cell>
          <cell r="CV496">
            <v>4.9820931707836</v>
          </cell>
          <cell r="CW496">
            <v>4.79143475200422</v>
          </cell>
          <cell r="CX496">
            <v>4.851237355346</v>
          </cell>
          <cell r="CY496">
            <v>4.83710545027438</v>
          </cell>
          <cell r="CZ496">
            <v>4.84761187063428</v>
          </cell>
          <cell r="DA496">
            <v>4.82089299541309</v>
          </cell>
        </row>
        <row r="497">
          <cell r="A497">
            <v>6170.00220862392</v>
          </cell>
          <cell r="B497">
            <v>5947.36839173969</v>
          </cell>
          <cell r="C497">
            <v>4930.60753276696</v>
          </cell>
          <cell r="D497">
            <v>4370.53608475362</v>
          </cell>
          <cell r="E497">
            <v>4901.66561340732</v>
          </cell>
          <cell r="F497">
            <v>6635.70191169557</v>
          </cell>
          <cell r="G497">
            <v>6605.21927084604</v>
          </cell>
          <cell r="H497">
            <v>6595.08718628719</v>
          </cell>
          <cell r="I497">
            <v>8307.63819934423</v>
          </cell>
          <cell r="J497">
            <v>7843.48915712851</v>
          </cell>
          <cell r="K497">
            <v>7008.7743004361</v>
          </cell>
          <cell r="L497">
            <v>7726.68731856078</v>
          </cell>
          <cell r="M497">
            <v>7422.31372546881</v>
          </cell>
          <cell r="N497">
            <v>7473.12727634763</v>
          </cell>
          <cell r="O497">
            <v>6246.2025527131</v>
          </cell>
        </row>
        <row r="497">
          <cell r="Z497">
            <v>7066.2320494398</v>
          </cell>
          <cell r="AA497">
            <v>6811.25933485023</v>
          </cell>
          <cell r="AB497">
            <v>6071.83640918985</v>
          </cell>
          <cell r="AC497">
            <v>5382.13190782859</v>
          </cell>
          <cell r="AD497">
            <v>6036.19564919184</v>
          </cell>
          <cell r="AE497">
            <v>6635.70191169557</v>
          </cell>
          <cell r="AF497">
            <v>6605.21927084604</v>
          </cell>
          <cell r="AG497">
            <v>6595.08718628719</v>
          </cell>
          <cell r="AH497">
            <v>8307.63819934423</v>
          </cell>
          <cell r="AI497">
            <v>7843.48915712851</v>
          </cell>
          <cell r="AJ497">
            <v>7008.7743004361</v>
          </cell>
          <cell r="AK497">
            <v>7726.68731856078</v>
          </cell>
          <cell r="AL497">
            <v>7422.31372546881</v>
          </cell>
          <cell r="AM497">
            <v>7473.12727634763</v>
          </cell>
          <cell r="AN497">
            <v>6246.2025527131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7">
          <cell r="BX497">
            <v>3.96381826641946</v>
          </cell>
          <cell r="BY497">
            <v>3.84063521790356</v>
          </cell>
          <cell r="BZ497">
            <v>3.38758838737586</v>
          </cell>
          <cell r="CA497">
            <v>3.06482261166155</v>
          </cell>
          <cell r="CB497">
            <v>3.3266417662951</v>
          </cell>
          <cell r="CC497">
            <v>3.67413960091501</v>
          </cell>
          <cell r="CD497">
            <v>3.59189787738163</v>
          </cell>
          <cell r="CE497">
            <v>3.75788760856885</v>
          </cell>
          <cell r="CF497">
            <v>4.69079150924599</v>
          </cell>
          <cell r="CG497">
            <v>4.3571023684304</v>
          </cell>
          <cell r="CH497">
            <v>3.88442006192605</v>
          </cell>
          <cell r="CI497">
            <v>4.35368694564976</v>
          </cell>
          <cell r="CJ497">
            <v>4.11596361794393</v>
          </cell>
          <cell r="CK497">
            <v>4.22224665721006</v>
          </cell>
          <cell r="CL497">
            <v>3.47316700408</v>
          </cell>
          <cell r="CM497">
            <v>4.88406343587656</v>
          </cell>
          <cell r="CN497">
            <v>4.85882762102774</v>
          </cell>
          <cell r="CO497">
            <v>4.91062264422329</v>
          </cell>
          <cell r="CP497">
            <v>4.8112301229627</v>
          </cell>
          <cell r="CQ497">
            <v>4.97123630626779</v>
          </cell>
          <cell r="CR497">
            <v>4.94809866043048</v>
          </cell>
          <cell r="CS497">
            <v>5.03814188787421</v>
          </cell>
          <cell r="CT497">
            <v>4.80821511958588</v>
          </cell>
          <cell r="CU497">
            <v>4.85219872937855</v>
          </cell>
          <cell r="CV497">
            <v>4.93195008340701</v>
          </cell>
          <cell r="CW497">
            <v>4.9433689109145</v>
          </cell>
          <cell r="CX497">
            <v>4.86231706975935</v>
          </cell>
          <cell r="CY497">
            <v>4.94054563760525</v>
          </cell>
          <cell r="CZ497">
            <v>4.84915329854056</v>
          </cell>
          <cell r="DA497">
            <v>4.92716983835228</v>
          </cell>
        </row>
        <row r="498">
          <cell r="A498">
            <v>6860.6275279372</v>
          </cell>
          <cell r="B498">
            <v>5175.58298246965</v>
          </cell>
          <cell r="C498">
            <v>4661.06583851327</v>
          </cell>
          <cell r="D498">
            <v>5133.8070824151</v>
          </cell>
          <cell r="E498">
            <v>3946.31005504835</v>
          </cell>
          <cell r="F498">
            <v>5756.3133081462</v>
          </cell>
          <cell r="G498">
            <v>6646.48341584037</v>
          </cell>
          <cell r="H498">
            <v>7019.18716138259</v>
          </cell>
          <cell r="I498">
            <v>5756.71089682052</v>
          </cell>
          <cell r="J498">
            <v>5804.2532501823</v>
          </cell>
          <cell r="K498">
            <v>5685.71534252614</v>
          </cell>
          <cell r="L498">
            <v>6248.88830266598</v>
          </cell>
          <cell r="M498">
            <v>8088.53083159564</v>
          </cell>
          <cell r="N498">
            <v>7485.73757637338</v>
          </cell>
          <cell r="O498">
            <v>7810.18910934204</v>
          </cell>
        </row>
        <row r="498">
          <cell r="Z498">
            <v>7857.17484013524</v>
          </cell>
          <cell r="AA498">
            <v>5927.36746417126</v>
          </cell>
          <cell r="AB498">
            <v>5739.90711607779</v>
          </cell>
          <cell r="AC498">
            <v>6322.06813331009</v>
          </cell>
          <cell r="AD498">
            <v>4859.71534237038</v>
          </cell>
          <cell r="AE498">
            <v>5756.3133081462</v>
          </cell>
          <cell r="AF498">
            <v>6646.48341584037</v>
          </cell>
          <cell r="AG498">
            <v>7019.18716138259</v>
          </cell>
          <cell r="AH498">
            <v>5756.71089682052</v>
          </cell>
          <cell r="AI498">
            <v>5804.2532501823</v>
          </cell>
          <cell r="AJ498">
            <v>5685.71534252614</v>
          </cell>
          <cell r="AK498">
            <v>6248.88830266598</v>
          </cell>
          <cell r="AL498">
            <v>8088.53083159564</v>
          </cell>
          <cell r="AM498">
            <v>7485.73757637338</v>
          </cell>
          <cell r="AN498">
            <v>7810.18910934204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8">
          <cell r="BX498">
            <v>4.36189808181315</v>
          </cell>
          <cell r="BY498">
            <v>3.39633351882094</v>
          </cell>
          <cell r="BZ498">
            <v>3.1676324622974</v>
          </cell>
          <cell r="CA498">
            <v>3.5876480494205</v>
          </cell>
          <cell r="CB498">
            <v>2.76119682737371</v>
          </cell>
          <cell r="CC498">
            <v>3.16568092641945</v>
          </cell>
          <cell r="CD498">
            <v>3.78002229445678</v>
          </cell>
          <cell r="CE498">
            <v>3.95271972959194</v>
          </cell>
          <cell r="CF498">
            <v>3.23591548987698</v>
          </cell>
          <cell r="CG498">
            <v>3.30471003494512</v>
          </cell>
          <cell r="CH498">
            <v>3.26537744234307</v>
          </cell>
          <cell r="CI498">
            <v>3.5850686640601</v>
          </cell>
          <cell r="CJ498">
            <v>4.6015992636019</v>
          </cell>
          <cell r="CK498">
            <v>4.24326677399668</v>
          </cell>
          <cell r="CL498">
            <v>4.41880755533701</v>
          </cell>
          <cell r="CM498">
            <v>4.93512365662183</v>
          </cell>
          <cell r="CN498">
            <v>4.78143940385905</v>
          </cell>
          <cell r="CO498">
            <v>4.96451943460499</v>
          </cell>
          <cell r="CP498">
            <v>4.82788009671301</v>
          </cell>
          <cell r="CQ498">
            <v>4.82192666500261</v>
          </cell>
          <cell r="CR498">
            <v>4.98177856794269</v>
          </cell>
          <cell r="CS498">
            <v>4.81731116553083</v>
          </cell>
          <cell r="CT498">
            <v>4.86516906656518</v>
          </cell>
          <cell r="CU498">
            <v>4.87398719946799</v>
          </cell>
          <cell r="CV498">
            <v>4.81193918104033</v>
          </cell>
          <cell r="CW498">
            <v>4.77044463720964</v>
          </cell>
          <cell r="CX498">
            <v>4.77542929560617</v>
          </cell>
          <cell r="CY498">
            <v>4.81579493851487</v>
          </cell>
          <cell r="CZ498">
            <v>4.83327378753017</v>
          </cell>
          <cell r="DA498">
            <v>4.8424327409133</v>
          </cell>
        </row>
        <row r="499">
          <cell r="A499">
            <v>6213.79591169703</v>
          </cell>
          <cell r="B499">
            <v>5517.48130502359</v>
          </cell>
          <cell r="C499">
            <v>5681.13707618529</v>
          </cell>
          <cell r="D499">
            <v>5324.34716934405</v>
          </cell>
          <cell r="E499">
            <v>5861.40646737857</v>
          </cell>
          <cell r="F499">
            <v>6329.6256681862</v>
          </cell>
          <cell r="G499">
            <v>7026.84622369364</v>
          </cell>
          <cell r="H499">
            <v>7115.00857191221</v>
          </cell>
          <cell r="I499">
            <v>7237.01927383095</v>
          </cell>
          <cell r="J499">
            <v>8137.71860552299</v>
          </cell>
          <cell r="K499">
            <v>6749.64624479397</v>
          </cell>
          <cell r="L499">
            <v>6076.7334906974</v>
          </cell>
          <cell r="M499">
            <v>6562.02158995055</v>
          </cell>
          <cell r="N499">
            <v>6244.30764179161</v>
          </cell>
          <cell r="O499">
            <v>7212.98339458489</v>
          </cell>
        </row>
        <row r="499">
          <cell r="Z499">
            <v>7116.38705064649</v>
          </cell>
          <cell r="AA499">
            <v>6318.92856946609</v>
          </cell>
          <cell r="AB499">
            <v>6996.08206808995</v>
          </cell>
          <cell r="AC499">
            <v>6556.71025997236</v>
          </cell>
          <cell r="AD499">
            <v>7218.07626366034</v>
          </cell>
          <cell r="AE499">
            <v>6329.6256681862</v>
          </cell>
          <cell r="AF499">
            <v>7026.84622369364</v>
          </cell>
          <cell r="AG499">
            <v>7115.00857191221</v>
          </cell>
          <cell r="AH499">
            <v>7237.01927383095</v>
          </cell>
          <cell r="AI499">
            <v>8137.71860552299</v>
          </cell>
          <cell r="AJ499">
            <v>6749.64624479397</v>
          </cell>
          <cell r="AK499">
            <v>6076.7334906974</v>
          </cell>
          <cell r="AL499">
            <v>6562.02158995055</v>
          </cell>
          <cell r="AM499">
            <v>6244.30764179161</v>
          </cell>
          <cell r="AN499">
            <v>7212.98339458489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499">
          <cell r="BX499">
            <v>3.9529206249934</v>
          </cell>
          <cell r="BY499">
            <v>3.56252546936255</v>
          </cell>
          <cell r="BZ499">
            <v>3.93271257787589</v>
          </cell>
          <cell r="CA499">
            <v>3.73907223139249</v>
          </cell>
          <cell r="CB499">
            <v>4.03201065552261</v>
          </cell>
          <cell r="CC499">
            <v>3.65856666521964</v>
          </cell>
          <cell r="CD499">
            <v>3.93675115627007</v>
          </cell>
          <cell r="CE499">
            <v>4.091384984101</v>
          </cell>
          <cell r="CF499">
            <v>3.98828082481867</v>
          </cell>
          <cell r="CG499">
            <v>4.52525091529838</v>
          </cell>
          <cell r="CH499">
            <v>3.77212951724341</v>
          </cell>
          <cell r="CI499">
            <v>3.50679735458547</v>
          </cell>
          <cell r="CJ499">
            <v>3.73456179813941</v>
          </cell>
          <cell r="CK499">
            <v>3.54389848264894</v>
          </cell>
          <cell r="CL499">
            <v>4.02269181775408</v>
          </cell>
          <cell r="CM499">
            <v>4.93228998842383</v>
          </cell>
          <cell r="CN499">
            <v>4.8595113819995</v>
          </cell>
          <cell r="CO499">
            <v>4.87382379266218</v>
          </cell>
          <cell r="CP499">
            <v>4.80429064796616</v>
          </cell>
          <cell r="CQ499">
            <v>4.90463768497293</v>
          </cell>
          <cell r="CR499">
            <v>4.73995467997585</v>
          </cell>
          <cell r="CS499">
            <v>4.89023378043835</v>
          </cell>
          <cell r="CT499">
            <v>4.76444388523016</v>
          </cell>
          <cell r="CU499">
            <v>4.97142777457045</v>
          </cell>
          <cell r="CV499">
            <v>4.92682502793686</v>
          </cell>
          <cell r="CW499">
            <v>4.90231881170929</v>
          </cell>
          <cell r="CX499">
            <v>4.7475183829059</v>
          </cell>
          <cell r="CY499">
            <v>4.81398951579464</v>
          </cell>
          <cell r="CZ499">
            <v>4.8273651892265</v>
          </cell>
          <cell r="DA499">
            <v>4.91253102067402</v>
          </cell>
        </row>
        <row r="500">
          <cell r="A500">
            <v>5850.40413860763</v>
          </cell>
          <cell r="B500">
            <v>5456.91040643889</v>
          </cell>
          <cell r="C500">
            <v>4974.42988630978</v>
          </cell>
          <cell r="D500">
            <v>4932.47088857239</v>
          </cell>
          <cell r="E500">
            <v>4765.66295529194</v>
          </cell>
          <cell r="F500">
            <v>6128.40137845757</v>
          </cell>
          <cell r="G500">
            <v>6843.16082731749</v>
          </cell>
          <cell r="H500">
            <v>6203.56276952282</v>
          </cell>
          <cell r="I500">
            <v>6145.24228942177</v>
          </cell>
          <cell r="J500">
            <v>6012.21384319827</v>
          </cell>
          <cell r="K500">
            <v>7513.56864914555</v>
          </cell>
          <cell r="L500">
            <v>6985.85796199525</v>
          </cell>
          <cell r="M500">
            <v>6989.82008501102</v>
          </cell>
          <cell r="N500">
            <v>7485.54924635118</v>
          </cell>
          <cell r="O500">
            <v>7169.5822572351</v>
          </cell>
        </row>
        <row r="500">
          <cell r="Z500">
            <v>6700.21044216522</v>
          </cell>
          <cell r="AA500">
            <v>6249.55938443658</v>
          </cell>
          <cell r="AB500">
            <v>6125.80179986623</v>
          </cell>
          <cell r="AC500">
            <v>6074.1310537235</v>
          </cell>
          <cell r="AD500">
            <v>5868.71407906003</v>
          </cell>
          <cell r="AE500">
            <v>6128.40137845757</v>
          </cell>
          <cell r="AF500">
            <v>6843.16082731749</v>
          </cell>
          <cell r="AG500">
            <v>6203.56276952282</v>
          </cell>
          <cell r="AH500">
            <v>6145.24228942177</v>
          </cell>
          <cell r="AI500">
            <v>6012.21384319827</v>
          </cell>
          <cell r="AJ500">
            <v>7513.56864914555</v>
          </cell>
          <cell r="AK500">
            <v>6985.85796199525</v>
          </cell>
          <cell r="AL500">
            <v>6989.82008501102</v>
          </cell>
          <cell r="AM500">
            <v>7485.54924635118</v>
          </cell>
          <cell r="AN500">
            <v>7169.5822572351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0">
          <cell r="BX500">
            <v>3.77012925116065</v>
          </cell>
          <cell r="BY500">
            <v>3.52869295031131</v>
          </cell>
          <cell r="BZ500">
            <v>3.54912235901149</v>
          </cell>
          <cell r="CA500">
            <v>3.35603638756415</v>
          </cell>
          <cell r="CB500">
            <v>3.2599796593629</v>
          </cell>
          <cell r="CC500">
            <v>3.44223736690362</v>
          </cell>
          <cell r="CD500">
            <v>3.74738623714389</v>
          </cell>
          <cell r="CE500">
            <v>3.43553168433818</v>
          </cell>
          <cell r="CF500">
            <v>3.37574024483907</v>
          </cell>
          <cell r="CG500">
            <v>3.36321443758819</v>
          </cell>
          <cell r="CH500">
            <v>4.16097662922153</v>
          </cell>
          <cell r="CI500">
            <v>3.95438917933725</v>
          </cell>
          <cell r="CJ500">
            <v>3.98466263025687</v>
          </cell>
          <cell r="CK500">
            <v>4.2576258460809</v>
          </cell>
          <cell r="CL500">
            <v>4.15077464613043</v>
          </cell>
          <cell r="CM500">
            <v>4.86899512312151</v>
          </cell>
          <cell r="CN500">
            <v>4.85224437104825</v>
          </cell>
          <cell r="CO500">
            <v>4.72877994390842</v>
          </cell>
          <cell r="CP500">
            <v>4.9586634410084</v>
          </cell>
          <cell r="CQ500">
            <v>4.93213774005443</v>
          </cell>
          <cell r="CR500">
            <v>4.87768244117361</v>
          </cell>
          <cell r="CS500">
            <v>5.00305670187773</v>
          </cell>
          <cell r="CT500">
            <v>4.94714179459778</v>
          </cell>
          <cell r="CU500">
            <v>4.98743357719271</v>
          </cell>
          <cell r="CV500">
            <v>4.89764154327923</v>
          </cell>
          <cell r="CW500">
            <v>4.94718462058543</v>
          </cell>
          <cell r="CX500">
            <v>4.84002358245035</v>
          </cell>
          <cell r="CY500">
            <v>4.80597576023501</v>
          </cell>
          <cell r="CZ500">
            <v>4.81685212392959</v>
          </cell>
          <cell r="DA500">
            <v>4.73229524373831</v>
          </cell>
        </row>
        <row r="501">
          <cell r="A501">
            <v>6120.74244288359</v>
          </cell>
          <cell r="B501">
            <v>5166.43524972964</v>
          </cell>
          <cell r="C501">
            <v>4465.20632081728</v>
          </cell>
          <cell r="D501">
            <v>4855.37899250246</v>
          </cell>
          <cell r="E501">
            <v>4433.79518386825</v>
          </cell>
          <cell r="F501">
            <v>6532.7883615226</v>
          </cell>
          <cell r="G501">
            <v>5991.43182243744</v>
          </cell>
          <cell r="H501">
            <v>7366.83574181975</v>
          </cell>
          <cell r="I501">
            <v>7724.93116365192</v>
          </cell>
          <cell r="J501">
            <v>6400.36803001709</v>
          </cell>
          <cell r="K501">
            <v>6586.14251300005</v>
          </cell>
          <cell r="L501">
            <v>6285.86375882772</v>
          </cell>
          <cell r="M501">
            <v>6621.49958476049</v>
          </cell>
          <cell r="N501">
            <v>7646.9484692018</v>
          </cell>
          <cell r="O501">
            <v>8388.20932223741</v>
          </cell>
        </row>
        <row r="501">
          <cell r="Z501">
            <v>7009.81700716709</v>
          </cell>
          <cell r="AA501">
            <v>5916.89096836436</v>
          </cell>
          <cell r="AB501">
            <v>5498.71433349884</v>
          </cell>
          <cell r="AC501">
            <v>5979.19561659935</v>
          </cell>
          <cell r="AD501">
            <v>5460.03283558732</v>
          </cell>
          <cell r="AE501">
            <v>6532.7883615226</v>
          </cell>
          <cell r="AF501">
            <v>5991.43182243744</v>
          </cell>
          <cell r="AG501">
            <v>7366.83574181975</v>
          </cell>
          <cell r="AH501">
            <v>7724.93116365192</v>
          </cell>
          <cell r="AI501">
            <v>6400.36803001709</v>
          </cell>
          <cell r="AJ501">
            <v>6586.14251300005</v>
          </cell>
          <cell r="AK501">
            <v>6285.86375882772</v>
          </cell>
          <cell r="AL501">
            <v>6621.49958476049</v>
          </cell>
          <cell r="AM501">
            <v>7646.9484692018</v>
          </cell>
          <cell r="AN501">
            <v>8388.20932223741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1">
          <cell r="BX501">
            <v>4.0160602634546</v>
          </cell>
          <cell r="BY501">
            <v>3.31808757587234</v>
          </cell>
          <cell r="BZ501">
            <v>3.12805835195189</v>
          </cell>
          <cell r="CA501">
            <v>3.33716436811422</v>
          </cell>
          <cell r="CB501">
            <v>3.02511037524906</v>
          </cell>
          <cell r="CC501">
            <v>3.58900552077579</v>
          </cell>
          <cell r="CD501">
            <v>3.43256472135048</v>
          </cell>
          <cell r="CE501">
            <v>4.03593665747612</v>
          </cell>
          <cell r="CF501">
            <v>4.40175478259328</v>
          </cell>
          <cell r="CG501">
            <v>3.56397052946181</v>
          </cell>
          <cell r="CH501">
            <v>3.72212360471879</v>
          </cell>
          <cell r="CI501">
            <v>3.50894644126172</v>
          </cell>
          <cell r="CJ501">
            <v>3.74183611836978</v>
          </cell>
          <cell r="CK501">
            <v>4.21513235752781</v>
          </cell>
          <cell r="CL501">
            <v>4.72776157847303</v>
          </cell>
          <cell r="CM501">
            <v>4.78204430261901</v>
          </cell>
          <cell r="CN501">
            <v>4.88554319818933</v>
          </cell>
          <cell r="CO501">
            <v>4.81607728554958</v>
          </cell>
          <cell r="CP501">
            <v>4.90876566051607</v>
          </cell>
          <cell r="CQ501">
            <v>4.94494157717161</v>
          </cell>
          <cell r="CR501">
            <v>4.98691077568267</v>
          </cell>
          <cell r="CS501">
            <v>4.78210406440637</v>
          </cell>
          <cell r="CT501">
            <v>5.00084945189539</v>
          </cell>
          <cell r="CU501">
            <v>4.80812676176398</v>
          </cell>
          <cell r="CV501">
            <v>4.92014586871657</v>
          </cell>
          <cell r="CW501">
            <v>4.84783096405985</v>
          </cell>
          <cell r="CX501">
            <v>4.90789609730865</v>
          </cell>
          <cell r="CY501">
            <v>4.84817992528012</v>
          </cell>
          <cell r="CZ501">
            <v>4.97031693769289</v>
          </cell>
          <cell r="DA501">
            <v>4.86094635313921</v>
          </cell>
        </row>
        <row r="502">
          <cell r="A502">
            <v>6130.70783859892</v>
          </cell>
          <cell r="B502">
            <v>5501.04799608393</v>
          </cell>
          <cell r="C502">
            <v>4428.31163648289</v>
          </cell>
          <cell r="D502">
            <v>4666.60228220307</v>
          </cell>
          <cell r="E502">
            <v>4978.98121796759</v>
          </cell>
          <cell r="F502">
            <v>6514.64376846625</v>
          </cell>
          <cell r="G502">
            <v>6325.49789432859</v>
          </cell>
          <cell r="H502">
            <v>6170.49882157078</v>
          </cell>
          <cell r="I502">
            <v>6109.09058273591</v>
          </cell>
          <cell r="J502">
            <v>7209.32313919207</v>
          </cell>
          <cell r="K502">
            <v>6252.54930742682</v>
          </cell>
          <cell r="L502">
            <v>6667.93820792843</v>
          </cell>
          <cell r="M502">
            <v>6539.90034824517</v>
          </cell>
          <cell r="N502">
            <v>6659.64095925177</v>
          </cell>
          <cell r="O502">
            <v>7911.47845190437</v>
          </cell>
        </row>
        <row r="502">
          <cell r="Z502">
            <v>7021.22993640244</v>
          </cell>
          <cell r="AA502">
            <v>6300.10822380309</v>
          </cell>
          <cell r="AB502">
            <v>5453.28007693747</v>
          </cell>
          <cell r="AC502">
            <v>5746.72501430834</v>
          </cell>
          <cell r="AD502">
            <v>6131.40657394052</v>
          </cell>
          <cell r="AE502">
            <v>6514.64376846625</v>
          </cell>
          <cell r="AF502">
            <v>6325.49789432859</v>
          </cell>
          <cell r="AG502">
            <v>6170.49882157078</v>
          </cell>
          <cell r="AH502">
            <v>6109.09058273591</v>
          </cell>
          <cell r="AI502">
            <v>7209.32313919207</v>
          </cell>
          <cell r="AJ502">
            <v>6252.54930742682</v>
          </cell>
          <cell r="AK502">
            <v>6667.93820792843</v>
          </cell>
          <cell r="AL502">
            <v>6539.90034824517</v>
          </cell>
          <cell r="AM502">
            <v>6659.64095925177</v>
          </cell>
          <cell r="AN502">
            <v>7911.47845190437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2">
          <cell r="BX502">
            <v>3.97941634365492</v>
          </cell>
          <cell r="BY502">
            <v>3.52938592531496</v>
          </cell>
          <cell r="BZ502">
            <v>3.08811958199304</v>
          </cell>
          <cell r="CA502">
            <v>3.23848417437043</v>
          </cell>
          <cell r="CB502">
            <v>3.43965114868281</v>
          </cell>
          <cell r="CC502">
            <v>3.68939489130576</v>
          </cell>
          <cell r="CD502">
            <v>3.604001697458</v>
          </cell>
          <cell r="CE502">
            <v>3.4884194045744</v>
          </cell>
          <cell r="CF502">
            <v>3.40293955535178</v>
          </cell>
          <cell r="CG502">
            <v>4.10460885509302</v>
          </cell>
          <cell r="CH502">
            <v>3.5321702458002</v>
          </cell>
          <cell r="CI502">
            <v>3.77144589907394</v>
          </cell>
          <cell r="CJ502">
            <v>3.6531084016342</v>
          </cell>
          <cell r="CK502">
            <v>3.82985212295423</v>
          </cell>
          <cell r="CL502">
            <v>4.5189489718251</v>
          </cell>
          <cell r="CM502">
            <v>4.83393662283523</v>
          </cell>
          <cell r="CN502">
            <v>4.89053077261098</v>
          </cell>
          <cell r="CO502">
            <v>4.83805531644279</v>
          </cell>
          <cell r="CP502">
            <v>4.86167331574384</v>
          </cell>
          <cell r="CQ502">
            <v>4.88374356847563</v>
          </cell>
          <cell r="CR502">
            <v>4.83774158568628</v>
          </cell>
          <cell r="CS502">
            <v>4.80858020393332</v>
          </cell>
          <cell r="CT502">
            <v>4.84617079050566</v>
          </cell>
          <cell r="CU502">
            <v>4.91846364033311</v>
          </cell>
          <cell r="CV502">
            <v>4.81204688233666</v>
          </cell>
          <cell r="CW502">
            <v>4.84978664194063</v>
          </cell>
          <cell r="CX502">
            <v>4.84385149521139</v>
          </cell>
          <cell r="CY502">
            <v>4.90473679693064</v>
          </cell>
          <cell r="CZ502">
            <v>4.76404599536048</v>
          </cell>
          <cell r="DA502">
            <v>4.79653201773616</v>
          </cell>
        </row>
        <row r="503">
          <cell r="A503">
            <v>6600.73990797023</v>
          </cell>
          <cell r="B503">
            <v>6127.75164911424</v>
          </cell>
          <cell r="C503">
            <v>4113.46596319356</v>
          </cell>
          <cell r="D503">
            <v>4902.83048868896</v>
          </cell>
          <cell r="E503">
            <v>5155.89262800805</v>
          </cell>
          <cell r="F503">
            <v>6250.65443229327</v>
          </cell>
          <cell r="G503">
            <v>5944.60555981798</v>
          </cell>
          <cell r="H503">
            <v>6407.05192123642</v>
          </cell>
          <cell r="I503">
            <v>7079.37294165139</v>
          </cell>
          <cell r="J503">
            <v>6072.53723522909</v>
          </cell>
          <cell r="K503">
            <v>7454.68889635091</v>
          </cell>
          <cell r="L503">
            <v>6704.60242258005</v>
          </cell>
          <cell r="M503">
            <v>6983.31166781125</v>
          </cell>
          <cell r="N503">
            <v>7616.5039171852</v>
          </cell>
          <cell r="O503">
            <v>6820.52732420765</v>
          </cell>
        </row>
        <row r="503">
          <cell r="Z503">
            <v>7559.53698404236</v>
          </cell>
          <cell r="AA503">
            <v>7017.84434265798</v>
          </cell>
          <cell r="AB503">
            <v>5065.56083348731</v>
          </cell>
          <cell r="AC503">
            <v>6037.63014425157</v>
          </cell>
          <cell r="AD503">
            <v>6349.26555653977</v>
          </cell>
          <cell r="AE503">
            <v>6250.65443229327</v>
          </cell>
          <cell r="AF503">
            <v>5944.60555981798</v>
          </cell>
          <cell r="AG503">
            <v>6407.05192123642</v>
          </cell>
          <cell r="AH503">
            <v>7079.37294165139</v>
          </cell>
          <cell r="AI503">
            <v>6072.53723522909</v>
          </cell>
          <cell r="AJ503">
            <v>7454.68889635091</v>
          </cell>
          <cell r="AK503">
            <v>6704.60242258005</v>
          </cell>
          <cell r="AL503">
            <v>6983.31166781125</v>
          </cell>
          <cell r="AM503">
            <v>7616.5039171852</v>
          </cell>
          <cell r="AN503">
            <v>6820.52732420765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3">
          <cell r="BX503">
            <v>4.19257985913119</v>
          </cell>
          <cell r="BY503">
            <v>3.95465863729669</v>
          </cell>
          <cell r="BZ503">
            <v>2.87669316668326</v>
          </cell>
          <cell r="CA503">
            <v>3.40118173781092</v>
          </cell>
          <cell r="CB503">
            <v>3.47341022831632</v>
          </cell>
          <cell r="CC503">
            <v>3.46927063376436</v>
          </cell>
          <cell r="CD503">
            <v>3.35135748522124</v>
          </cell>
          <cell r="CE503">
            <v>3.60272628388651</v>
          </cell>
          <cell r="CF503">
            <v>4.02026341207663</v>
          </cell>
          <cell r="CG503">
            <v>3.39019417004309</v>
          </cell>
          <cell r="CH503">
            <v>4.12664136298728</v>
          </cell>
          <cell r="CI503">
            <v>3.71685138041315</v>
          </cell>
          <cell r="CJ503">
            <v>3.93567677458267</v>
          </cell>
          <cell r="CK503">
            <v>4.16325101461642</v>
          </cell>
          <cell r="CL503">
            <v>3.9181561815246</v>
          </cell>
          <cell r="CM503">
            <v>4.93993219595939</v>
          </cell>
          <cell r="CN503">
            <v>4.86185346580149</v>
          </cell>
          <cell r="CO503">
            <v>4.82437578661562</v>
          </cell>
          <cell r="CP503">
            <v>4.86344268702641</v>
          </cell>
          <cell r="CQ503">
            <v>5.00811794653493</v>
          </cell>
          <cell r="CR503">
            <v>4.9362192934018</v>
          </cell>
          <cell r="CS503">
            <v>4.85969958342675</v>
          </cell>
          <cell r="CT503">
            <v>4.87230100882402</v>
          </cell>
          <cell r="CU503">
            <v>4.82444564394243</v>
          </cell>
          <cell r="CV503">
            <v>4.90741458489519</v>
          </cell>
          <cell r="CW503">
            <v>4.94925616232788</v>
          </cell>
          <cell r="CX503">
            <v>4.94202535438786</v>
          </cell>
          <cell r="CY503">
            <v>4.86126321584379</v>
          </cell>
          <cell r="CZ503">
            <v>5.01222096540054</v>
          </cell>
          <cell r="DA503">
            <v>4.76917595036622</v>
          </cell>
        </row>
        <row r="504">
          <cell r="A504">
            <v>7104.89731162101</v>
          </cell>
          <cell r="B504">
            <v>5797.65346510081</v>
          </cell>
          <cell r="C504">
            <v>4467.80177771086</v>
          </cell>
          <cell r="D504">
            <v>4590.36765115662</v>
          </cell>
          <cell r="E504">
            <v>4525.3001348551</v>
          </cell>
          <cell r="F504">
            <v>6245.10414791219</v>
          </cell>
          <cell r="G504">
            <v>5939.68766281438</v>
          </cell>
          <cell r="H504">
            <v>6440.45696476241</v>
          </cell>
          <cell r="I504">
            <v>6772.7295520833</v>
          </cell>
          <cell r="J504">
            <v>5892.43416331369</v>
          </cell>
          <cell r="K504">
            <v>7505.59593820497</v>
          </cell>
          <cell r="L504">
            <v>6766.04753634556</v>
          </cell>
          <cell r="M504">
            <v>6927.72472055472</v>
          </cell>
          <cell r="N504">
            <v>8485.06754845745</v>
          </cell>
          <cell r="O504">
            <v>7624.6306827338</v>
          </cell>
        </row>
        <row r="504">
          <cell r="Z504">
            <v>8136.92627551783</v>
          </cell>
          <cell r="AA504">
            <v>6639.79741682749</v>
          </cell>
          <cell r="AB504">
            <v>5501.91052982153</v>
          </cell>
          <cell r="AC504">
            <v>5652.84526311078</v>
          </cell>
          <cell r="AD504">
            <v>5572.71734542324</v>
          </cell>
          <cell r="AE504">
            <v>6245.10414791219</v>
          </cell>
          <cell r="AF504">
            <v>5939.68766281438</v>
          </cell>
          <cell r="AG504">
            <v>6440.45696476241</v>
          </cell>
          <cell r="AH504">
            <v>6772.7295520833</v>
          </cell>
          <cell r="AI504">
            <v>5892.43416331369</v>
          </cell>
          <cell r="AJ504">
            <v>7505.59593820497</v>
          </cell>
          <cell r="AK504">
            <v>6766.04753634556</v>
          </cell>
          <cell r="AL504">
            <v>6927.72472055472</v>
          </cell>
          <cell r="AM504">
            <v>8485.06754845745</v>
          </cell>
          <cell r="AN504">
            <v>7624.6306827338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4">
          <cell r="BX504">
            <v>4.61935080296816</v>
          </cell>
          <cell r="BY504">
            <v>3.73741479856973</v>
          </cell>
          <cell r="BZ504">
            <v>3.03969746470739</v>
          </cell>
          <cell r="CA504">
            <v>3.15394162969735</v>
          </cell>
          <cell r="CB504">
            <v>3.14992526700934</v>
          </cell>
          <cell r="CC504">
            <v>3.50991689929612</v>
          </cell>
          <cell r="CD504">
            <v>3.39686915806864</v>
          </cell>
          <cell r="CE504">
            <v>3.74384994074989</v>
          </cell>
          <cell r="CF504">
            <v>3.75900342506918</v>
          </cell>
          <cell r="CG504">
            <v>3.30238995969451</v>
          </cell>
          <cell r="CH504">
            <v>4.21458147218499</v>
          </cell>
          <cell r="CI504">
            <v>3.89614525006535</v>
          </cell>
          <cell r="CJ504">
            <v>3.90555064717748</v>
          </cell>
          <cell r="CK504">
            <v>4.88750454580038</v>
          </cell>
          <cell r="CL504">
            <v>4.25331221651184</v>
          </cell>
          <cell r="CM504">
            <v>4.82599171418731</v>
          </cell>
          <cell r="CN504">
            <v>4.86732856264415</v>
          </cell>
          <cell r="CO504">
            <v>4.95895649286734</v>
          </cell>
          <cell r="CP504">
            <v>4.91044195313154</v>
          </cell>
          <cell r="CQ504">
            <v>4.8470098368651</v>
          </cell>
          <cell r="CR504">
            <v>4.8747234959531</v>
          </cell>
          <cell r="CS504">
            <v>4.79062222510666</v>
          </cell>
          <cell r="CT504">
            <v>4.71308622245613</v>
          </cell>
          <cell r="CU504">
            <v>4.93626137891154</v>
          </cell>
          <cell r="CV504">
            <v>4.88847635772509</v>
          </cell>
          <cell r="CW504">
            <v>4.87907913958693</v>
          </cell>
          <cell r="CX504">
            <v>4.75780941114095</v>
          </cell>
          <cell r="CY504">
            <v>4.85976740341697</v>
          </cell>
          <cell r="CZ504">
            <v>4.75636599186545</v>
          </cell>
          <cell r="DA504">
            <v>4.91132511967556</v>
          </cell>
        </row>
        <row r="505">
          <cell r="A505">
            <v>5416.52391553983</v>
          </cell>
          <cell r="B505">
            <v>5618.97430954462</v>
          </cell>
          <cell r="C505">
            <v>5447.827814417</v>
          </cell>
          <cell r="D505">
            <v>5247.45739332528</v>
          </cell>
          <cell r="E505">
            <v>5354.56407409384</v>
          </cell>
          <cell r="F505">
            <v>5840.55947688415</v>
          </cell>
          <cell r="G505">
            <v>5979.53568242564</v>
          </cell>
          <cell r="H505">
            <v>6396.04720633211</v>
          </cell>
          <cell r="I505">
            <v>5973.37882080272</v>
          </cell>
          <cell r="J505">
            <v>6809.35937705553</v>
          </cell>
          <cell r="K505">
            <v>6160.01837441639</v>
          </cell>
          <cell r="L505">
            <v>7285.79063590846</v>
          </cell>
          <cell r="M505">
            <v>6172.27008216422</v>
          </cell>
          <cell r="N505">
            <v>7155.05380007312</v>
          </cell>
          <cell r="O505">
            <v>6545.49008636578</v>
          </cell>
        </row>
        <row r="505">
          <cell r="Z505">
            <v>6203.30651341548</v>
          </cell>
          <cell r="AA505">
            <v>6435.16404185183</v>
          </cell>
          <cell r="AB505">
            <v>6708.77149615909</v>
          </cell>
          <cell r="AC505">
            <v>6462.0237252152</v>
          </cell>
          <cell r="AD505">
            <v>6593.9211110112</v>
          </cell>
          <cell r="AE505">
            <v>5840.55947688415</v>
          </cell>
          <cell r="AF505">
            <v>5979.53568242564</v>
          </cell>
          <cell r="AG505">
            <v>6396.04720633211</v>
          </cell>
          <cell r="AH505">
            <v>5973.37882080272</v>
          </cell>
          <cell r="AI505">
            <v>6809.35937705553</v>
          </cell>
          <cell r="AJ505">
            <v>6160.01837441639</v>
          </cell>
          <cell r="AK505">
            <v>7285.79063590846</v>
          </cell>
          <cell r="AL505">
            <v>6172.27008216422</v>
          </cell>
          <cell r="AM505">
            <v>7155.05380007312</v>
          </cell>
          <cell r="AN505">
            <v>6545.49008636578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5">
          <cell r="BX505">
            <v>3.43520485578881</v>
          </cell>
          <cell r="BY505">
            <v>3.55466968580038</v>
          </cell>
          <cell r="BZ505">
            <v>3.81783343757656</v>
          </cell>
          <cell r="CA505">
            <v>3.59820109984668</v>
          </cell>
          <cell r="CB505">
            <v>3.71557528250643</v>
          </cell>
          <cell r="CC505">
            <v>3.29488562384916</v>
          </cell>
          <cell r="CD505">
            <v>3.44865251410319</v>
          </cell>
          <cell r="CE505">
            <v>3.70715732093535</v>
          </cell>
          <cell r="CF505">
            <v>3.43606771103299</v>
          </cell>
          <cell r="CG505">
            <v>3.86862373270494</v>
          </cell>
          <cell r="CH505">
            <v>3.41477141248896</v>
          </cell>
          <cell r="CI505">
            <v>3.95777225185152</v>
          </cell>
          <cell r="CJ505">
            <v>3.4814463785705</v>
          </cell>
          <cell r="CK505">
            <v>3.98793557767186</v>
          </cell>
          <cell r="CL505">
            <v>3.70621963284806</v>
          </cell>
          <cell r="CM505">
            <v>4.94740809477133</v>
          </cell>
          <cell r="CN505">
            <v>4.95983817749937</v>
          </cell>
          <cell r="CO505">
            <v>4.81430009465135</v>
          </cell>
          <cell r="CP505">
            <v>4.92028491414364</v>
          </cell>
          <cell r="CQ505">
            <v>4.8621104181356</v>
          </cell>
          <cell r="CR505">
            <v>4.85647595702818</v>
          </cell>
          <cell r="CS505">
            <v>4.75034509098761</v>
          </cell>
          <cell r="CT505">
            <v>4.72691485324617</v>
          </cell>
          <cell r="CU505">
            <v>4.76283438021563</v>
          </cell>
          <cell r="CV505">
            <v>4.8223296976407</v>
          </cell>
          <cell r="CW505">
            <v>4.94228181948285</v>
          </cell>
          <cell r="CX505">
            <v>5.04351159317656</v>
          </cell>
          <cell r="CY505">
            <v>4.85727113199836</v>
          </cell>
          <cell r="CZ505">
            <v>4.91554759140118</v>
          </cell>
          <cell r="DA505">
            <v>4.83858252564123</v>
          </cell>
        </row>
        <row r="506">
          <cell r="A506">
            <v>6473.07701854324</v>
          </cell>
          <cell r="B506">
            <v>5315.50669805755</v>
          </cell>
          <cell r="C506">
            <v>4815.0983070082</v>
          </cell>
          <cell r="D506">
            <v>5530.41775863196</v>
          </cell>
          <cell r="E506">
            <v>5202.42318950359</v>
          </cell>
          <cell r="F506">
            <v>5860.21105302958</v>
          </cell>
          <cell r="G506">
            <v>6624.58815458757</v>
          </cell>
          <cell r="H506">
            <v>6033.70355708602</v>
          </cell>
          <cell r="I506">
            <v>5573.36539497635</v>
          </cell>
          <cell r="J506">
            <v>6271.53038521919</v>
          </cell>
          <cell r="K506">
            <v>6448.50929064521</v>
          </cell>
          <cell r="L506">
            <v>7082.6618232805</v>
          </cell>
          <cell r="M506">
            <v>7654.58978584372</v>
          </cell>
          <cell r="N506">
            <v>6847.70192970301</v>
          </cell>
          <cell r="O506">
            <v>7748.53847266666</v>
          </cell>
        </row>
        <row r="506">
          <cell r="Z506">
            <v>7413.33029394876</v>
          </cell>
          <cell r="AA506">
            <v>6087.61593899059</v>
          </cell>
          <cell r="AB506">
            <v>5929.5916416032</v>
          </cell>
          <cell r="AC506">
            <v>6810.47754901054</v>
          </cell>
          <cell r="AD506">
            <v>6406.56599173992</v>
          </cell>
          <cell r="AE506">
            <v>5860.21105302958</v>
          </cell>
          <cell r="AF506">
            <v>6624.58815458757</v>
          </cell>
          <cell r="AG506">
            <v>6033.70355708602</v>
          </cell>
          <cell r="AH506">
            <v>5573.36539497635</v>
          </cell>
          <cell r="AI506">
            <v>6271.53038521919</v>
          </cell>
          <cell r="AJ506">
            <v>6448.50929064521</v>
          </cell>
          <cell r="AK506">
            <v>7082.6618232805</v>
          </cell>
          <cell r="AL506">
            <v>7654.58978584372</v>
          </cell>
          <cell r="AM506">
            <v>6847.70192970301</v>
          </cell>
          <cell r="AN506">
            <v>7748.53847266666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6">
          <cell r="BX506">
            <v>4.12071641184361</v>
          </cell>
          <cell r="BY506">
            <v>3.47014038185781</v>
          </cell>
          <cell r="BZ506">
            <v>3.27495237309965</v>
          </cell>
          <cell r="CA506">
            <v>3.88739949436894</v>
          </cell>
          <cell r="CB506">
            <v>3.58123183535136</v>
          </cell>
          <cell r="CC506">
            <v>3.23694535874746</v>
          </cell>
          <cell r="CD506">
            <v>3.63329760239467</v>
          </cell>
          <cell r="CE506">
            <v>3.39843549411767</v>
          </cell>
          <cell r="CF506">
            <v>3.20461434676065</v>
          </cell>
          <cell r="CG506">
            <v>3.48279288647917</v>
          </cell>
          <cell r="CH506">
            <v>3.54213501083272</v>
          </cell>
          <cell r="CI506">
            <v>4.09161000206833</v>
          </cell>
          <cell r="CJ506">
            <v>4.25046475739639</v>
          </cell>
          <cell r="CK506">
            <v>3.90031164126568</v>
          </cell>
          <cell r="CL506">
            <v>4.43704934082464</v>
          </cell>
          <cell r="CM506">
            <v>4.92887447863395</v>
          </cell>
          <cell r="CN506">
            <v>4.80626084179391</v>
          </cell>
          <cell r="CO506">
            <v>4.96051688744458</v>
          </cell>
          <cell r="CP506">
            <v>4.79982636903076</v>
          </cell>
          <cell r="CQ506">
            <v>4.90117266928795</v>
          </cell>
          <cell r="CR506">
            <v>4.96003823624595</v>
          </cell>
          <cell r="CS506">
            <v>4.99533992920067</v>
          </cell>
          <cell r="CT506">
            <v>4.8642072817215</v>
          </cell>
          <cell r="CU506">
            <v>4.7648461189244</v>
          </cell>
          <cell r="CV506">
            <v>4.93347597403867</v>
          </cell>
          <cell r="CW506">
            <v>4.98771184256479</v>
          </cell>
          <cell r="CX506">
            <v>4.74252260862727</v>
          </cell>
          <cell r="CY506">
            <v>4.93392606745698</v>
          </cell>
          <cell r="CZ506">
            <v>4.81008414973162</v>
          </cell>
          <cell r="DA506">
            <v>4.78445716898619</v>
          </cell>
        </row>
        <row r="507">
          <cell r="A507">
            <v>5807.73568947016</v>
          </cell>
          <cell r="B507">
            <v>5113.65587927394</v>
          </cell>
          <cell r="C507">
            <v>4622.11922201555</v>
          </cell>
          <cell r="D507">
            <v>4943.71112872431</v>
          </cell>
          <cell r="E507">
            <v>4725.97045857832</v>
          </cell>
          <cell r="F507">
            <v>5382.85307677762</v>
          </cell>
          <cell r="G507">
            <v>5881.05625285003</v>
          </cell>
          <cell r="H507">
            <v>5852.58623956262</v>
          </cell>
          <cell r="I507">
            <v>7718.98430670041</v>
          </cell>
          <cell r="J507">
            <v>6440.53021015822</v>
          </cell>
          <cell r="K507">
            <v>5802.6983320929</v>
          </cell>
          <cell r="L507">
            <v>6666.51665201336</v>
          </cell>
          <cell r="M507">
            <v>8468.50559735032</v>
          </cell>
          <cell r="N507">
            <v>8031.86498687338</v>
          </cell>
          <cell r="O507">
            <v>6606.37425902635</v>
          </cell>
        </row>
        <row r="507">
          <cell r="Z507">
            <v>6651.34414477983</v>
          </cell>
          <cell r="AA507">
            <v>5856.44507767376</v>
          </cell>
          <cell r="AB507">
            <v>5691.94599110607</v>
          </cell>
          <cell r="AC507">
            <v>6087.97293810569</v>
          </cell>
          <cell r="AD507">
            <v>5819.83443388126</v>
          </cell>
          <cell r="AE507">
            <v>5382.85307677762</v>
          </cell>
          <cell r="AF507">
            <v>5881.05625285003</v>
          </cell>
          <cell r="AG507">
            <v>5852.58623956262</v>
          </cell>
          <cell r="AH507">
            <v>7718.98430670041</v>
          </cell>
          <cell r="AI507">
            <v>6440.53021015822</v>
          </cell>
          <cell r="AJ507">
            <v>5802.6983320929</v>
          </cell>
          <cell r="AK507">
            <v>6666.51665201336</v>
          </cell>
          <cell r="AL507">
            <v>8468.50559735032</v>
          </cell>
          <cell r="AM507">
            <v>8031.86498687338</v>
          </cell>
          <cell r="AN507">
            <v>6606.37425902635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7">
          <cell r="BX507">
            <v>3.79912401723459</v>
          </cell>
          <cell r="BY507">
            <v>3.37871234945217</v>
          </cell>
          <cell r="BZ507">
            <v>3.13016033637174</v>
          </cell>
          <cell r="CA507">
            <v>3.40564384437725</v>
          </cell>
          <cell r="CB507">
            <v>3.25142945781297</v>
          </cell>
          <cell r="CC507">
            <v>2.97199070408665</v>
          </cell>
          <cell r="CD507">
            <v>3.35099395830915</v>
          </cell>
          <cell r="CE507">
            <v>3.26024013779585</v>
          </cell>
          <cell r="CF507">
            <v>4.29092628741008</v>
          </cell>
          <cell r="CG507">
            <v>3.59908501158855</v>
          </cell>
          <cell r="CH507">
            <v>3.38937218875368</v>
          </cell>
          <cell r="CI507">
            <v>3.80876466917657</v>
          </cell>
          <cell r="CJ507">
            <v>4.74534990889976</v>
          </cell>
          <cell r="CK507">
            <v>4.45636906620272</v>
          </cell>
          <cell r="CL507">
            <v>3.76408525129149</v>
          </cell>
          <cell r="CM507">
            <v>4.79659536987009</v>
          </cell>
          <cell r="CN507">
            <v>4.74886683085849</v>
          </cell>
          <cell r="CO507">
            <v>4.98197245590579</v>
          </cell>
          <cell r="CP507">
            <v>4.89756964462275</v>
          </cell>
          <cell r="CQ507">
            <v>4.90392059262829</v>
          </cell>
          <cell r="CR507">
            <v>4.96217658279496</v>
          </cell>
          <cell r="CS507">
            <v>4.80826975070128</v>
          </cell>
          <cell r="CT507">
            <v>4.91819073761762</v>
          </cell>
          <cell r="CU507">
            <v>4.92851678020844</v>
          </cell>
          <cell r="CV507">
            <v>4.9027150484619</v>
          </cell>
          <cell r="CW507">
            <v>4.69048625061605</v>
          </cell>
          <cell r="CX507">
            <v>4.79536825454404</v>
          </cell>
          <cell r="CY507">
            <v>4.88928859697081</v>
          </cell>
          <cell r="CZ507">
            <v>4.9379010638875</v>
          </cell>
          <cell r="DA507">
            <v>4.80851370142896</v>
          </cell>
        </row>
        <row r="508">
          <cell r="A508">
            <v>5366.36363186736</v>
          </cell>
          <cell r="B508">
            <v>4815.49769671153</v>
          </cell>
          <cell r="C508">
            <v>4885.6642718085</v>
          </cell>
          <cell r="D508">
            <v>5343.78765649904</v>
          </cell>
          <cell r="E508">
            <v>5397.07941477481</v>
          </cell>
          <cell r="F508">
            <v>6380.01008780095</v>
          </cell>
          <cell r="G508">
            <v>5534.07850431873</v>
          </cell>
          <cell r="H508">
            <v>5654.69599001434</v>
          </cell>
          <cell r="I508">
            <v>5339.12112002121</v>
          </cell>
          <cell r="J508">
            <v>6939.37467374738</v>
          </cell>
          <cell r="K508">
            <v>6439.21367993828</v>
          </cell>
          <cell r="L508">
            <v>7061.60153621155</v>
          </cell>
          <cell r="M508">
            <v>7699.12186752185</v>
          </cell>
          <cell r="N508">
            <v>6436.70689473436</v>
          </cell>
          <cell r="O508">
            <v>6286.37382481628</v>
          </cell>
        </row>
        <row r="508">
          <cell r="Z508">
            <v>6145.86014757788</v>
          </cell>
          <cell r="AA508">
            <v>5514.97763014506</v>
          </cell>
          <cell r="AB508">
            <v>6016.4906680369</v>
          </cell>
          <cell r="AC508">
            <v>6580.65040465749</v>
          </cell>
          <cell r="AD508">
            <v>6646.27697015843</v>
          </cell>
          <cell r="AE508">
            <v>6380.01008780095</v>
          </cell>
          <cell r="AF508">
            <v>5534.07850431873</v>
          </cell>
          <cell r="AG508">
            <v>5654.69599001434</v>
          </cell>
          <cell r="AH508">
            <v>5339.12112002121</v>
          </cell>
          <cell r="AI508">
            <v>6939.37467374738</v>
          </cell>
          <cell r="AJ508">
            <v>6439.21367993828</v>
          </cell>
          <cell r="AK508">
            <v>7061.60153621155</v>
          </cell>
          <cell r="AL508">
            <v>7699.12186752185</v>
          </cell>
          <cell r="AM508">
            <v>6436.70689473436</v>
          </cell>
          <cell r="AN508">
            <v>6286.37382481628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8">
          <cell r="BX508">
            <v>3.39318997201933</v>
          </cell>
          <cell r="BY508">
            <v>3.07794337818831</v>
          </cell>
          <cell r="BZ508">
            <v>3.46542596434935</v>
          </cell>
          <cell r="CA508">
            <v>3.69790985987058</v>
          </cell>
          <cell r="CB508">
            <v>3.76389204248071</v>
          </cell>
          <cell r="CC508">
            <v>3.53654678790079</v>
          </cell>
          <cell r="CD508">
            <v>3.10885251373489</v>
          </cell>
          <cell r="CE508">
            <v>3.18379114446978</v>
          </cell>
          <cell r="CF508">
            <v>3.02925525606447</v>
          </cell>
          <cell r="CG508">
            <v>3.84757146474462</v>
          </cell>
          <cell r="CH508">
            <v>3.58053062211314</v>
          </cell>
          <cell r="CI508">
            <v>3.97983436208981</v>
          </cell>
          <cell r="CJ508">
            <v>4.38505032765666</v>
          </cell>
          <cell r="CK508">
            <v>3.66508147298954</v>
          </cell>
          <cell r="CL508">
            <v>3.56557042773601</v>
          </cell>
          <cell r="CM508">
            <v>4.96228420628103</v>
          </cell>
          <cell r="CN508">
            <v>4.90896871621974</v>
          </cell>
          <cell r="CO508">
            <v>4.75656852761773</v>
          </cell>
          <cell r="CP508">
            <v>4.87550531896238</v>
          </cell>
          <cell r="CQ508">
            <v>4.83780559987391</v>
          </cell>
          <cell r="CR508">
            <v>4.94252748257312</v>
          </cell>
          <cell r="CS508">
            <v>4.87699524147791</v>
          </cell>
          <cell r="CT508">
            <v>4.86599688166457</v>
          </cell>
          <cell r="CU508">
            <v>4.82882024110193</v>
          </cell>
          <cell r="CV508">
            <v>4.94129493934921</v>
          </cell>
          <cell r="CW508">
            <v>4.92711365347511</v>
          </cell>
          <cell r="CX508">
            <v>4.86122078550732</v>
          </cell>
          <cell r="CY508">
            <v>4.81031755451373</v>
          </cell>
          <cell r="CZ508">
            <v>4.81157473311139</v>
          </cell>
          <cell r="DA508">
            <v>4.83034687853127</v>
          </cell>
        </row>
        <row r="509">
          <cell r="A509">
            <v>6988.14427844591</v>
          </cell>
          <cell r="B509">
            <v>5831.12217018402</v>
          </cell>
          <cell r="C509">
            <v>4224.5674321727</v>
          </cell>
          <cell r="D509">
            <v>4636.2198843966</v>
          </cell>
          <cell r="E509">
            <v>4579.43320464007</v>
          </cell>
          <cell r="F509">
            <v>5885.8629776247</v>
          </cell>
          <cell r="G509">
            <v>5126.71966561659</v>
          </cell>
          <cell r="H509">
            <v>5366.94657981741</v>
          </cell>
          <cell r="I509">
            <v>7033.85345598249</v>
          </cell>
          <cell r="J509">
            <v>7117.73408879857</v>
          </cell>
          <cell r="K509">
            <v>6738.041541181</v>
          </cell>
          <cell r="L509">
            <v>6657.26446084817</v>
          </cell>
          <cell r="M509">
            <v>7087.32029653835</v>
          </cell>
          <cell r="N509">
            <v>7231.92356701216</v>
          </cell>
          <cell r="O509">
            <v>6478.47579687494</v>
          </cell>
        </row>
        <row r="509">
          <cell r="Z509">
            <v>8003.21416375586</v>
          </cell>
          <cell r="AA509">
            <v>6678.12765213627</v>
          </cell>
          <cell r="AB509">
            <v>5202.37763344126</v>
          </cell>
          <cell r="AC509">
            <v>5709.31036551023</v>
          </cell>
          <cell r="AD509">
            <v>5639.37995076696</v>
          </cell>
          <cell r="AE509">
            <v>5885.8629776247</v>
          </cell>
          <cell r="AF509">
            <v>5126.71966561659</v>
          </cell>
          <cell r="AG509">
            <v>5366.94657981741</v>
          </cell>
          <cell r="AH509">
            <v>7033.85345598249</v>
          </cell>
          <cell r="AI509">
            <v>7117.73408879857</v>
          </cell>
          <cell r="AJ509">
            <v>6738.041541181</v>
          </cell>
          <cell r="AK509">
            <v>6657.26446084817</v>
          </cell>
          <cell r="AL509">
            <v>7087.32029653835</v>
          </cell>
          <cell r="AM509">
            <v>7231.92356701216</v>
          </cell>
          <cell r="AN509">
            <v>6478.47579687494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09">
          <cell r="BX509">
            <v>4.63672941782436</v>
          </cell>
          <cell r="BY509">
            <v>3.83752059639526</v>
          </cell>
          <cell r="BZ509">
            <v>2.94640064721525</v>
          </cell>
          <cell r="CA509">
            <v>3.29925838485517</v>
          </cell>
          <cell r="CB509">
            <v>3.14392273231727</v>
          </cell>
          <cell r="CC509">
            <v>3.38678797926835</v>
          </cell>
          <cell r="CD509">
            <v>2.9564975512102</v>
          </cell>
          <cell r="CE509">
            <v>3.02559532847029</v>
          </cell>
          <cell r="CF509">
            <v>3.7751534336099</v>
          </cell>
          <cell r="CG509">
            <v>3.84245266350751</v>
          </cell>
          <cell r="CH509">
            <v>3.92530607987997</v>
          </cell>
          <cell r="CI509">
            <v>3.75543866584729</v>
          </cell>
          <cell r="CJ509">
            <v>3.95040766692266</v>
          </cell>
          <cell r="CK509">
            <v>4.21132897557373</v>
          </cell>
          <cell r="CL509">
            <v>3.67399968000062</v>
          </cell>
          <cell r="CM509">
            <v>4.72889663627702</v>
          </cell>
          <cell r="CN509">
            <v>4.76772428531732</v>
          </cell>
          <cell r="CO509">
            <v>4.83745800835318</v>
          </cell>
          <cell r="CP509">
            <v>4.7410491638605</v>
          </cell>
          <cell r="CQ509">
            <v>4.91435615471078</v>
          </cell>
          <cell r="CR509">
            <v>4.76134086107627</v>
          </cell>
          <cell r="CS509">
            <v>4.75082663177234</v>
          </cell>
          <cell r="CT509">
            <v>4.85985785806017</v>
          </cell>
          <cell r="CU509">
            <v>5.10464851963014</v>
          </cell>
          <cell r="CV509">
            <v>5.07505050729067</v>
          </cell>
          <cell r="CW509">
            <v>4.70291676837135</v>
          </cell>
          <cell r="CX509">
            <v>4.85671111620658</v>
          </cell>
          <cell r="CY509">
            <v>4.91526888313604</v>
          </cell>
          <cell r="CZ509">
            <v>4.70480680555039</v>
          </cell>
          <cell r="DA509">
            <v>4.83104254341103</v>
          </cell>
        </row>
        <row r="510">
          <cell r="A510">
            <v>6132.00004286902</v>
          </cell>
          <cell r="B510">
            <v>5298.25589951917</v>
          </cell>
          <cell r="C510">
            <v>5069.3555685246</v>
          </cell>
          <cell r="D510">
            <v>4851.86831327786</v>
          </cell>
          <cell r="E510">
            <v>5102.2646837971</v>
          </cell>
          <cell r="F510">
            <v>6353.22601054351</v>
          </cell>
          <cell r="G510">
            <v>6166.8809557556</v>
          </cell>
          <cell r="H510">
            <v>6329.88590735543</v>
          </cell>
          <cell r="I510">
            <v>6216.77887175007</v>
          </cell>
          <cell r="J510">
            <v>6302.98583906171</v>
          </cell>
          <cell r="K510">
            <v>6590.99767122041</v>
          </cell>
          <cell r="L510">
            <v>7366.83152884591</v>
          </cell>
          <cell r="M510">
            <v>6464.7668390004</v>
          </cell>
          <cell r="N510">
            <v>5465.61315229369</v>
          </cell>
          <cell r="O510">
            <v>7365.67461531111</v>
          </cell>
        </row>
        <row r="510">
          <cell r="Z510">
            <v>7022.709841096</v>
          </cell>
          <cell r="AA510">
            <v>6067.85935845973</v>
          </cell>
          <cell r="AB510">
            <v>6242.69879675937</v>
          </cell>
          <cell r="AC510">
            <v>5974.87236235629</v>
          </cell>
          <cell r="AD510">
            <v>6283.22499215777</v>
          </cell>
          <cell r="AE510">
            <v>6353.22601054351</v>
          </cell>
          <cell r="AF510">
            <v>6166.8809557556</v>
          </cell>
          <cell r="AG510">
            <v>6329.88590735543</v>
          </cell>
          <cell r="AH510">
            <v>6216.77887175007</v>
          </cell>
          <cell r="AI510">
            <v>6302.98583906171</v>
          </cell>
          <cell r="AJ510">
            <v>6590.99767122041</v>
          </cell>
          <cell r="AK510">
            <v>7366.83152884591</v>
          </cell>
          <cell r="AL510">
            <v>6464.7668390004</v>
          </cell>
          <cell r="AM510">
            <v>5465.61315229369</v>
          </cell>
          <cell r="AN510">
            <v>7365.67461531111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0">
          <cell r="BX510">
            <v>3.95352845566929</v>
          </cell>
          <cell r="BY510">
            <v>3.51411803412698</v>
          </cell>
          <cell r="BZ510">
            <v>3.5254210101493</v>
          </cell>
          <cell r="CA510">
            <v>3.3343118027449</v>
          </cell>
          <cell r="CB510">
            <v>3.52288338212582</v>
          </cell>
          <cell r="CC510">
            <v>3.52880823653298</v>
          </cell>
          <cell r="CD510">
            <v>3.55342795058021</v>
          </cell>
          <cell r="CE510">
            <v>3.68489273116973</v>
          </cell>
          <cell r="CF510">
            <v>3.47955102716438</v>
          </cell>
          <cell r="CG510">
            <v>3.49540128209219</v>
          </cell>
          <cell r="CH510">
            <v>3.83247753177912</v>
          </cell>
          <cell r="CI510">
            <v>4.16877434465291</v>
          </cell>
          <cell r="CJ510">
            <v>3.69601958708278</v>
          </cell>
          <cell r="CK510">
            <v>3.0702584325426</v>
          </cell>
          <cell r="CL510">
            <v>4.17697121047538</v>
          </cell>
          <cell r="CM510">
            <v>4.86661501245029</v>
          </cell>
          <cell r="CN510">
            <v>4.73070968405537</v>
          </cell>
          <cell r="CO510">
            <v>4.85141613595786</v>
          </cell>
          <cell r="CP510">
            <v>4.90941288335669</v>
          </cell>
          <cell r="CQ510">
            <v>4.88642772972516</v>
          </cell>
          <cell r="CR510">
            <v>4.93257142137161</v>
          </cell>
          <cell r="CS510">
            <v>4.75472262202063</v>
          </cell>
          <cell r="CT510">
            <v>4.70628439849637</v>
          </cell>
          <cell r="CU510">
            <v>4.89496223752388</v>
          </cell>
          <cell r="CV510">
            <v>4.94033530343549</v>
          </cell>
          <cell r="CW510">
            <v>4.71171134510855</v>
          </cell>
          <cell r="CX510">
            <v>4.84149498399159</v>
          </cell>
          <cell r="CY510">
            <v>4.79209851369963</v>
          </cell>
          <cell r="CZ510">
            <v>4.87720592192073</v>
          </cell>
          <cell r="DA510">
            <v>4.83123522668726</v>
          </cell>
        </row>
        <row r="511">
          <cell r="A511">
            <v>6532.76721622708</v>
          </cell>
          <cell r="B511">
            <v>5105.78257786902</v>
          </cell>
          <cell r="C511">
            <v>4461.23649674137</v>
          </cell>
          <cell r="D511">
            <v>4014.71751781824</v>
          </cell>
          <cell r="E511">
            <v>5021.24635399016</v>
          </cell>
          <cell r="F511">
            <v>6371.29747742327</v>
          </cell>
          <cell r="G511">
            <v>6969.5348875572</v>
          </cell>
          <cell r="H511">
            <v>6150.56743216559</v>
          </cell>
          <cell r="I511">
            <v>6487.23985541359</v>
          </cell>
          <cell r="J511">
            <v>6793.17565969257</v>
          </cell>
          <cell r="K511">
            <v>7054.03144540225</v>
          </cell>
          <cell r="L511">
            <v>7290.68202689338</v>
          </cell>
          <cell r="M511">
            <v>7393.83177226092</v>
          </cell>
          <cell r="N511">
            <v>7366.67316814414</v>
          </cell>
          <cell r="O511">
            <v>7840.28259741091</v>
          </cell>
        </row>
        <row r="511">
          <cell r="Z511">
            <v>7481.69085098736</v>
          </cell>
          <cell r="AA511">
            <v>5847.42813199996</v>
          </cell>
          <cell r="AB511">
            <v>5493.82566162584</v>
          </cell>
          <cell r="AC511">
            <v>4943.95626407145</v>
          </cell>
          <cell r="AD511">
            <v>6183.45431654339</v>
          </cell>
          <cell r="AE511">
            <v>6371.29747742327</v>
          </cell>
          <cell r="AF511">
            <v>6969.5348875572</v>
          </cell>
          <cell r="AG511">
            <v>6150.56743216559</v>
          </cell>
          <cell r="AH511">
            <v>6487.23985541359</v>
          </cell>
          <cell r="AI511">
            <v>6793.17565969257</v>
          </cell>
          <cell r="AJ511">
            <v>7054.03144540225</v>
          </cell>
          <cell r="AK511">
            <v>7290.68202689338</v>
          </cell>
          <cell r="AL511">
            <v>7393.83177226092</v>
          </cell>
          <cell r="AM511">
            <v>7366.67316814414</v>
          </cell>
          <cell r="AN511">
            <v>7840.28259741091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1">
          <cell r="BX511">
            <v>4.17862010292545</v>
          </cell>
          <cell r="BY511">
            <v>3.25208512399032</v>
          </cell>
          <cell r="BZ511">
            <v>3.13032799358255</v>
          </cell>
          <cell r="CA511">
            <v>2.79906528928915</v>
          </cell>
          <cell r="CB511">
            <v>3.44396456390129</v>
          </cell>
          <cell r="CC511">
            <v>3.5852478935011</v>
          </cell>
          <cell r="CD511">
            <v>4.00998095715406</v>
          </cell>
          <cell r="CE511">
            <v>3.41176632371705</v>
          </cell>
          <cell r="CF511">
            <v>3.66295744283356</v>
          </cell>
          <cell r="CG511">
            <v>3.77113787254008</v>
          </cell>
          <cell r="CH511">
            <v>3.90752878231547</v>
          </cell>
          <cell r="CI511">
            <v>4.10156377524355</v>
          </cell>
          <cell r="CJ511">
            <v>4.16958176601046</v>
          </cell>
          <cell r="CK511">
            <v>4.06643151328593</v>
          </cell>
          <cell r="CL511">
            <v>4.45639944174232</v>
          </cell>
          <cell r="CM511">
            <v>4.90539523778185</v>
          </cell>
          <cell r="CN511">
            <v>4.92617826279966</v>
          </cell>
          <cell r="CO511">
            <v>4.80830672887836</v>
          </cell>
          <cell r="CP511">
            <v>4.83914602021669</v>
          </cell>
          <cell r="CQ511">
            <v>4.91903166130877</v>
          </cell>
          <cell r="CR511">
            <v>4.8687315481946</v>
          </cell>
          <cell r="CS511">
            <v>4.76177227131906</v>
          </cell>
          <cell r="CT511">
            <v>4.93904566676399</v>
          </cell>
          <cell r="CU511">
            <v>4.85216117173793</v>
          </cell>
          <cell r="CV511">
            <v>4.93523196249661</v>
          </cell>
          <cell r="CW511">
            <v>4.94586594896308</v>
          </cell>
          <cell r="CX511">
            <v>4.86996482344618</v>
          </cell>
          <cell r="CY511">
            <v>4.85829862212834</v>
          </cell>
          <cell r="CZ511">
            <v>4.96323770562773</v>
          </cell>
          <cell r="DA511">
            <v>4.82008549168078</v>
          </cell>
        </row>
        <row r="512">
          <cell r="A512">
            <v>6422.4480402687</v>
          </cell>
          <cell r="B512">
            <v>5848.95880352113</v>
          </cell>
          <cell r="C512">
            <v>5289.3356802606</v>
          </cell>
          <cell r="D512">
            <v>5028.14627165981</v>
          </cell>
          <cell r="E512">
            <v>5142.48897249574</v>
          </cell>
          <cell r="F512">
            <v>6850.57084252135</v>
          </cell>
          <cell r="G512">
            <v>5831.31055085137</v>
          </cell>
          <cell r="H512">
            <v>6224.6295682946</v>
          </cell>
          <cell r="I512">
            <v>6878.74753204631</v>
          </cell>
          <cell r="J512">
            <v>6465.26348130942</v>
          </cell>
          <cell r="K512">
            <v>7679.28743127513</v>
          </cell>
          <cell r="L512">
            <v>6634.50649327664</v>
          </cell>
          <cell r="M512">
            <v>7537.70314890968</v>
          </cell>
          <cell r="N512">
            <v>7456.13280293871</v>
          </cell>
          <cell r="O512">
            <v>7313.28621756749</v>
          </cell>
        </row>
        <row r="512">
          <cell r="Z512">
            <v>7355.34715280597</v>
          </cell>
          <cell r="AA512">
            <v>6698.5551634854</v>
          </cell>
          <cell r="AB512">
            <v>6513.59507938982</v>
          </cell>
          <cell r="AC512">
            <v>6191.95127580217</v>
          </cell>
          <cell r="AD512">
            <v>6332.75951686514</v>
          </cell>
          <cell r="AE512">
            <v>6850.57084252135</v>
          </cell>
          <cell r="AF512">
            <v>5831.31055085137</v>
          </cell>
          <cell r="AG512">
            <v>6224.6295682946</v>
          </cell>
          <cell r="AH512">
            <v>6878.74753204631</v>
          </cell>
          <cell r="AI512">
            <v>6465.26348130942</v>
          </cell>
          <cell r="AJ512">
            <v>7679.28743127513</v>
          </cell>
          <cell r="AK512">
            <v>6634.50649327664</v>
          </cell>
          <cell r="AL512">
            <v>7537.70314890968</v>
          </cell>
          <cell r="AM512">
            <v>7456.13280293871</v>
          </cell>
          <cell r="AN512">
            <v>7313.28621756749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2">
          <cell r="BX512">
            <v>4.26782197356006</v>
          </cell>
          <cell r="BY512">
            <v>3.78120974298981</v>
          </cell>
          <cell r="BZ512">
            <v>3.64962911047365</v>
          </cell>
          <cell r="CA512">
            <v>3.4756629315741</v>
          </cell>
          <cell r="CB512">
            <v>3.54894000453902</v>
          </cell>
          <cell r="CC512">
            <v>3.86498477625888</v>
          </cell>
          <cell r="CD512">
            <v>3.26999125180993</v>
          </cell>
          <cell r="CE512">
            <v>3.51020088619248</v>
          </cell>
          <cell r="CF512">
            <v>3.85149142845252</v>
          </cell>
          <cell r="CG512">
            <v>3.66444126832138</v>
          </cell>
          <cell r="CH512">
            <v>4.28732619302835</v>
          </cell>
          <cell r="CI512">
            <v>3.80554763411655</v>
          </cell>
          <cell r="CJ512">
            <v>4.29697185940473</v>
          </cell>
          <cell r="CK512">
            <v>4.23896967893117</v>
          </cell>
          <cell r="CL512">
            <v>4.046353482053</v>
          </cell>
          <cell r="CM512">
            <v>4.72176116059384</v>
          </cell>
          <cell r="CN512">
            <v>4.85352762072546</v>
          </cell>
          <cell r="CO512">
            <v>4.88966561553292</v>
          </cell>
          <cell r="CP512">
            <v>4.88086745022997</v>
          </cell>
          <cell r="CQ512">
            <v>4.88879103377708</v>
          </cell>
          <cell r="CR512">
            <v>4.85608309638718</v>
          </cell>
          <cell r="CS512">
            <v>4.8856990920575</v>
          </cell>
          <cell r="CT512">
            <v>4.85834862222417</v>
          </cell>
          <cell r="CU512">
            <v>4.89313919024195</v>
          </cell>
          <cell r="CV512">
            <v>4.83376573308773</v>
          </cell>
          <cell r="CW512">
            <v>4.90728782930979</v>
          </cell>
          <cell r="CX512">
            <v>4.77637698070382</v>
          </cell>
          <cell r="CY512">
            <v>4.80599877764222</v>
          </cell>
          <cell r="CZ512">
            <v>4.81903921263537</v>
          </cell>
          <cell r="DA512">
            <v>4.95171780837828</v>
          </cell>
        </row>
        <row r="513">
          <cell r="A513">
            <v>6676.43425554915</v>
          </cell>
          <cell r="B513">
            <v>5444.31795255409</v>
          </cell>
          <cell r="C513">
            <v>4865.94871076436</v>
          </cell>
          <cell r="D513">
            <v>4923.74199117745</v>
          </cell>
          <cell r="E513">
            <v>5211.6471565419</v>
          </cell>
          <cell r="F513">
            <v>5578.76298803051</v>
          </cell>
          <cell r="G513">
            <v>5383.05383638908</v>
          </cell>
          <cell r="H513">
            <v>5910.00427200019</v>
          </cell>
          <cell r="I513">
            <v>6668.90265571561</v>
          </cell>
          <cell r="J513">
            <v>6946.53806896013</v>
          </cell>
          <cell r="K513">
            <v>5447.17289373575</v>
          </cell>
          <cell r="L513">
            <v>7190.51146910653</v>
          </cell>
          <cell r="M513">
            <v>6346.20757487284</v>
          </cell>
          <cell r="N513">
            <v>7287.19601063788</v>
          </cell>
          <cell r="O513">
            <v>8151.78000373512</v>
          </cell>
        </row>
        <row r="513">
          <cell r="Z513">
            <v>7646.22638977319</v>
          </cell>
          <cell r="AA513">
            <v>6235.13780107029</v>
          </cell>
          <cell r="AB513">
            <v>5992.21178139263</v>
          </cell>
          <cell r="AC513">
            <v>6063.38178263217</v>
          </cell>
          <cell r="AD513">
            <v>6417.92492033608</v>
          </cell>
          <cell r="AE513">
            <v>5578.76298803051</v>
          </cell>
          <cell r="AF513">
            <v>5383.05383638908</v>
          </cell>
          <cell r="AG513">
            <v>5910.00427200019</v>
          </cell>
          <cell r="AH513">
            <v>6668.90265571561</v>
          </cell>
          <cell r="AI513">
            <v>6946.53806896013</v>
          </cell>
          <cell r="AJ513">
            <v>5447.17289373575</v>
          </cell>
          <cell r="AK513">
            <v>7190.51146910653</v>
          </cell>
          <cell r="AL513">
            <v>6346.20757487284</v>
          </cell>
          <cell r="AM513">
            <v>7287.19601063788</v>
          </cell>
          <cell r="AN513">
            <v>8151.78000373512</v>
          </cell>
        </row>
        <row r="513"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3">
          <cell r="BX513">
            <v>4.45506363502351</v>
          </cell>
          <cell r="BY513">
            <v>3.55522393161976</v>
          </cell>
          <cell r="BZ513">
            <v>3.35594699523695</v>
          </cell>
          <cell r="CA513">
            <v>3.43787871703409</v>
          </cell>
          <cell r="CB513">
            <v>3.60507265891235</v>
          </cell>
          <cell r="CC513">
            <v>3.05639998120115</v>
          </cell>
          <cell r="CD513">
            <v>3.11366892001761</v>
          </cell>
          <cell r="CE513">
            <v>3.25406672890915</v>
          </cell>
          <cell r="CF513">
            <v>3.7014058215486</v>
          </cell>
          <cell r="CG513">
            <v>3.86909603042214</v>
          </cell>
          <cell r="CH513">
            <v>3.07409197244178</v>
          </cell>
          <cell r="CI513">
            <v>4.15420862632013</v>
          </cell>
          <cell r="CJ513">
            <v>3.59793189926842</v>
          </cell>
          <cell r="CK513">
            <v>4.03734808033941</v>
          </cell>
          <cell r="CL513">
            <v>4.48928076241296</v>
          </cell>
          <cell r="CM513">
            <v>4.7021921946852</v>
          </cell>
          <cell r="CN513">
            <v>4.80492077195767</v>
          </cell>
          <cell r="CO513">
            <v>4.89191831767854</v>
          </cell>
          <cell r="CP513">
            <v>4.83205088114777</v>
          </cell>
          <cell r="CQ513">
            <v>4.87739294315115</v>
          </cell>
          <cell r="CR513">
            <v>5.00074671279806</v>
          </cell>
          <cell r="CS513">
            <v>4.7365641888324</v>
          </cell>
          <cell r="CT513">
            <v>4.97586370377101</v>
          </cell>
          <cell r="CU513">
            <v>4.93622344074623</v>
          </cell>
          <cell r="CV513">
            <v>4.91887794931767</v>
          </cell>
          <cell r="CW513">
            <v>4.85468928271739</v>
          </cell>
          <cell r="CX513">
            <v>4.7421863450465</v>
          </cell>
          <cell r="CY513">
            <v>4.83246224634771</v>
          </cell>
          <cell r="CZ513">
            <v>4.94505803805048</v>
          </cell>
          <cell r="DA513">
            <v>4.97488239827652</v>
          </cell>
        </row>
        <row r="514">
          <cell r="A514">
            <v>6291.98647505944</v>
          </cell>
          <cell r="B514">
            <v>5042.60192814709</v>
          </cell>
          <cell r="C514">
            <v>5288.45185585458</v>
          </cell>
          <cell r="D514">
            <v>5446.05277133005</v>
          </cell>
          <cell r="E514">
            <v>5459.56249749188</v>
          </cell>
          <cell r="F514">
            <v>6846.72122066778</v>
          </cell>
          <cell r="G514">
            <v>5860.55068122566</v>
          </cell>
          <cell r="H514">
            <v>5773.79717569817</v>
          </cell>
          <cell r="I514">
            <v>6546.81097155522</v>
          </cell>
          <cell r="J514">
            <v>7609.3952204302</v>
          </cell>
          <cell r="K514">
            <v>6632.45733562244</v>
          </cell>
          <cell r="L514">
            <v>5621.96512892197</v>
          </cell>
          <cell r="M514">
            <v>5970.04088482081</v>
          </cell>
          <cell r="N514">
            <v>5989.64773286094</v>
          </cell>
          <cell r="O514">
            <v>6415.06134504847</v>
          </cell>
        </row>
        <row r="514">
          <cell r="Z514">
            <v>7205.93526248067</v>
          </cell>
          <cell r="AA514">
            <v>5775.07011382203</v>
          </cell>
          <cell r="AB514">
            <v>6512.50668669741</v>
          </cell>
          <cell r="AC514">
            <v>6706.5856050348</v>
          </cell>
          <cell r="AD514">
            <v>6723.22226626619</v>
          </cell>
          <cell r="AE514">
            <v>6846.72122066778</v>
          </cell>
          <cell r="AF514">
            <v>5860.55068122566</v>
          </cell>
          <cell r="AG514">
            <v>5773.79717569817</v>
          </cell>
          <cell r="AH514">
            <v>6546.81097155522</v>
          </cell>
          <cell r="AI514">
            <v>7609.3952204302</v>
          </cell>
          <cell r="AJ514">
            <v>6632.45733562244</v>
          </cell>
          <cell r="AK514">
            <v>5621.96512892197</v>
          </cell>
          <cell r="AL514">
            <v>5970.04088482081</v>
          </cell>
          <cell r="AM514">
            <v>5989.64773286094</v>
          </cell>
          <cell r="AN514">
            <v>6415.06134504847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4">
          <cell r="BX514">
            <v>4.16215167949817</v>
          </cell>
          <cell r="BY514">
            <v>3.20610854681384</v>
          </cell>
          <cell r="BZ514">
            <v>3.65235193629292</v>
          </cell>
          <cell r="CA514">
            <v>3.76967978255151</v>
          </cell>
          <cell r="CB514">
            <v>3.86078390900596</v>
          </cell>
          <cell r="CC514">
            <v>3.97715137395159</v>
          </cell>
          <cell r="CD514">
            <v>3.2566296543478</v>
          </cell>
          <cell r="CE514">
            <v>3.17826658306542</v>
          </cell>
          <cell r="CF514">
            <v>3.74016859148083</v>
          </cell>
          <cell r="CG514">
            <v>4.25544123987729</v>
          </cell>
          <cell r="CH514">
            <v>3.70218174362767</v>
          </cell>
          <cell r="CI514">
            <v>3.20498827985611</v>
          </cell>
          <cell r="CJ514">
            <v>3.27873983782746</v>
          </cell>
          <cell r="CK514">
            <v>3.41746588614224</v>
          </cell>
          <cell r="CL514">
            <v>3.57507007037935</v>
          </cell>
          <cell r="CM514">
            <v>4.74328902706841</v>
          </cell>
          <cell r="CN514">
            <v>4.93498884078829</v>
          </cell>
          <cell r="CO514">
            <v>4.88520394101271</v>
          </cell>
          <cell r="CP514">
            <v>4.87420900367433</v>
          </cell>
          <cell r="CQ514">
            <v>4.77099663306689</v>
          </cell>
          <cell r="CR514">
            <v>4.71647633365262</v>
          </cell>
          <cell r="CS514">
            <v>4.9303436191458</v>
          </cell>
          <cell r="CT514">
            <v>4.97712258734321</v>
          </cell>
          <cell r="CU514">
            <v>4.79563099269764</v>
          </cell>
          <cell r="CV514">
            <v>4.89905910174572</v>
          </cell>
          <cell r="CW514">
            <v>4.90821824706025</v>
          </cell>
          <cell r="CX514">
            <v>4.80583479372937</v>
          </cell>
          <cell r="CY514">
            <v>4.98858622695945</v>
          </cell>
          <cell r="CZ514">
            <v>4.80180178394825</v>
          </cell>
          <cell r="DA514">
            <v>4.91613036622649</v>
          </cell>
        </row>
        <row r="515">
          <cell r="A515">
            <v>6782.91558183565</v>
          </cell>
          <cell r="B515">
            <v>4997.76092777453</v>
          </cell>
          <cell r="C515">
            <v>4984.70228382159</v>
          </cell>
          <cell r="D515">
            <v>5937.15284873738</v>
          </cell>
          <cell r="E515">
            <v>5698.7364321944</v>
          </cell>
          <cell r="F515">
            <v>7248.81772283624</v>
          </cell>
          <cell r="G515">
            <v>6545.26379755567</v>
          </cell>
          <cell r="H515">
            <v>6839.51299656478</v>
          </cell>
          <cell r="I515">
            <v>6277.22203043934</v>
          </cell>
          <cell r="J515">
            <v>7025.71936469901</v>
          </cell>
          <cell r="K515">
            <v>7042.89915531214</v>
          </cell>
          <cell r="L515">
            <v>7350.41530573093</v>
          </cell>
          <cell r="M515">
            <v>6287.67624723634</v>
          </cell>
          <cell r="N515">
            <v>7337.36307187601</v>
          </cell>
          <cell r="O515">
            <v>8018.03631183533</v>
          </cell>
        </row>
        <row r="515">
          <cell r="Z515">
            <v>7768.17476759076</v>
          </cell>
          <cell r="AA515">
            <v>5723.71568909934</v>
          </cell>
          <cell r="AB515">
            <v>6138.45182662407</v>
          </cell>
          <cell r="AC515">
            <v>7311.35475584255</v>
          </cell>
          <cell r="AD515">
            <v>7017.75493697767</v>
          </cell>
          <cell r="AE515">
            <v>7248.81772283624</v>
          </cell>
          <cell r="AF515">
            <v>6545.26379755567</v>
          </cell>
          <cell r="AG515">
            <v>6839.51299656478</v>
          </cell>
          <cell r="AH515">
            <v>6277.22203043934</v>
          </cell>
          <cell r="AI515">
            <v>7025.71936469901</v>
          </cell>
          <cell r="AJ515">
            <v>7042.89915531214</v>
          </cell>
          <cell r="AK515">
            <v>7350.41530573093</v>
          </cell>
          <cell r="AL515">
            <v>6287.67624723634</v>
          </cell>
          <cell r="AM515">
            <v>7337.36307187601</v>
          </cell>
          <cell r="AN515">
            <v>8018.03631183533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5">
          <cell r="BX515">
            <v>4.36619117171541</v>
          </cell>
          <cell r="BY515">
            <v>3.28226666434247</v>
          </cell>
          <cell r="BZ515">
            <v>3.51732712465102</v>
          </cell>
          <cell r="CA515">
            <v>4.19104310919882</v>
          </cell>
          <cell r="CB515">
            <v>3.88874853328888</v>
          </cell>
          <cell r="CC515">
            <v>4.03893753718862</v>
          </cell>
          <cell r="CD515">
            <v>3.77075648595688</v>
          </cell>
          <cell r="CE515">
            <v>3.71015496585323</v>
          </cell>
          <cell r="CF515">
            <v>3.55538164784877</v>
          </cell>
          <cell r="CG515">
            <v>4.05191558467525</v>
          </cell>
          <cell r="CH515">
            <v>3.95375387542242</v>
          </cell>
          <cell r="CI515">
            <v>4.02183055099104</v>
          </cell>
          <cell r="CJ515">
            <v>3.47535826790644</v>
          </cell>
          <cell r="CK515">
            <v>4.16690688994765</v>
          </cell>
          <cell r="CL515">
            <v>4.38217986247013</v>
          </cell>
          <cell r="CM515">
            <v>4.87442481538834</v>
          </cell>
          <cell r="CN515">
            <v>4.77761694904486</v>
          </cell>
          <cell r="CO515">
            <v>4.78137962188968</v>
          </cell>
          <cell r="CP515">
            <v>4.77950438547167</v>
          </cell>
          <cell r="CQ515">
            <v>4.94419366285751</v>
          </cell>
          <cell r="CR515">
            <v>4.9170789100484</v>
          </cell>
          <cell r="CS515">
            <v>4.75560531398085</v>
          </cell>
          <cell r="CT515">
            <v>5.05056849211716</v>
          </cell>
          <cell r="CU515">
            <v>4.83713712899203</v>
          </cell>
          <cell r="CV515">
            <v>4.75048055725907</v>
          </cell>
          <cell r="CW515">
            <v>4.88032759046776</v>
          </cell>
          <cell r="CX515">
            <v>5.00720352833559</v>
          </cell>
          <cell r="CY515">
            <v>4.95675810620187</v>
          </cell>
          <cell r="CZ515">
            <v>4.82428936172719</v>
          </cell>
          <cell r="DA515">
            <v>5.01285284072507</v>
          </cell>
        </row>
        <row r="516">
          <cell r="A516">
            <v>6167.69811664422</v>
          </cell>
          <cell r="B516">
            <v>4420.17165632669</v>
          </cell>
          <cell r="C516">
            <v>5154.89435971534</v>
          </cell>
          <cell r="D516">
            <v>4255.16480527658</v>
          </cell>
          <cell r="E516">
            <v>4663.84282473585</v>
          </cell>
          <cell r="F516">
            <v>7497.67011685997</v>
          </cell>
          <cell r="G516">
            <v>5170.29510047957</v>
          </cell>
          <cell r="H516">
            <v>5849.39291415605</v>
          </cell>
          <cell r="I516">
            <v>7101.52401991574</v>
          </cell>
          <cell r="J516">
            <v>6475.55868324353</v>
          </cell>
          <cell r="K516">
            <v>5997.42447489971</v>
          </cell>
          <cell r="L516">
            <v>7371.52041418673</v>
          </cell>
          <cell r="M516">
            <v>6912.43289087078</v>
          </cell>
          <cell r="N516">
            <v>6724.39550214966</v>
          </cell>
          <cell r="O516">
            <v>7193.11718917603</v>
          </cell>
        </row>
        <row r="516">
          <cell r="Z516">
            <v>7063.59327427549</v>
          </cell>
          <cell r="AA516">
            <v>5062.22811043808</v>
          </cell>
          <cell r="AB516">
            <v>6348.03623100016</v>
          </cell>
          <cell r="AC516">
            <v>5240.05701530305</v>
          </cell>
          <cell r="AD516">
            <v>5743.32685815665</v>
          </cell>
          <cell r="AE516">
            <v>7497.67011685997</v>
          </cell>
          <cell r="AF516">
            <v>5170.29510047957</v>
          </cell>
          <cell r="AG516">
            <v>5849.39291415605</v>
          </cell>
          <cell r="AH516">
            <v>7101.52401991574</v>
          </cell>
          <cell r="AI516">
            <v>6475.55868324353</v>
          </cell>
          <cell r="AJ516">
            <v>5997.42447489971</v>
          </cell>
          <cell r="AK516">
            <v>7371.52041418673</v>
          </cell>
          <cell r="AL516">
            <v>6912.43289087078</v>
          </cell>
          <cell r="AM516">
            <v>6724.39550214966</v>
          </cell>
          <cell r="AN516">
            <v>7193.11718917603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6">
          <cell r="BX516">
            <v>4.00908000126522</v>
          </cell>
          <cell r="BY516">
            <v>2.79601140457123</v>
          </cell>
          <cell r="BZ516">
            <v>3.62546740774649</v>
          </cell>
          <cell r="CA516">
            <v>2.9827297394727</v>
          </cell>
          <cell r="CB516">
            <v>3.20812620576051</v>
          </cell>
          <cell r="CC516">
            <v>4.04487772637606</v>
          </cell>
          <cell r="CD516">
            <v>2.97895401359995</v>
          </cell>
          <cell r="CE516">
            <v>3.3068055317682</v>
          </cell>
          <cell r="CF516">
            <v>3.93100511701968</v>
          </cell>
          <cell r="CG516">
            <v>3.51210763538517</v>
          </cell>
          <cell r="CH516">
            <v>3.3949437410146</v>
          </cell>
          <cell r="CI516">
            <v>4.1853824309085</v>
          </cell>
          <cell r="CJ516">
            <v>3.82706212079505</v>
          </cell>
          <cell r="CK516">
            <v>3.78971835067897</v>
          </cell>
          <cell r="CL516">
            <v>4.12384936643665</v>
          </cell>
          <cell r="CM516">
            <v>4.82712002114536</v>
          </cell>
          <cell r="CN516">
            <v>4.96032243935574</v>
          </cell>
          <cell r="CO516">
            <v>4.79714147968092</v>
          </cell>
          <cell r="CP516">
            <v>4.81314830501853</v>
          </cell>
          <cell r="CQ516">
            <v>4.90477651686131</v>
          </cell>
          <cell r="CR516">
            <v>5.07841357726375</v>
          </cell>
          <cell r="CS516">
            <v>4.75508919957792</v>
          </cell>
          <cell r="CT516">
            <v>4.84628861825364</v>
          </cell>
          <cell r="CU516">
            <v>4.94942886421396</v>
          </cell>
          <cell r="CV516">
            <v>5.05145585165842</v>
          </cell>
          <cell r="CW516">
            <v>4.8399329074954</v>
          </cell>
          <cell r="CX516">
            <v>4.82535268249162</v>
          </cell>
          <cell r="CY516">
            <v>4.94848834589109</v>
          </cell>
          <cell r="CZ516">
            <v>4.86131149362374</v>
          </cell>
          <cell r="DA516">
            <v>4.77882886356075</v>
          </cell>
        </row>
        <row r="517">
          <cell r="A517">
            <v>5843.13064638614</v>
          </cell>
          <cell r="B517">
            <v>5398.40885740905</v>
          </cell>
          <cell r="C517">
            <v>4990.87567462489</v>
          </cell>
          <cell r="D517">
            <v>4883.09625656665</v>
          </cell>
          <cell r="E517">
            <v>4903.95777326925</v>
          </cell>
          <cell r="F517">
            <v>4902.55827714929</v>
          </cell>
          <cell r="G517">
            <v>5967.03779087157</v>
          </cell>
          <cell r="H517">
            <v>5723.41186360167</v>
          </cell>
          <cell r="I517">
            <v>7588.21340696307</v>
          </cell>
          <cell r="J517">
            <v>6319.95838855238</v>
          </cell>
          <cell r="K517">
            <v>6338.88958506542</v>
          </cell>
          <cell r="L517">
            <v>7069.14311114089</v>
          </cell>
          <cell r="M517">
            <v>6714.58262675486</v>
          </cell>
          <cell r="N517">
            <v>6680.0811293495</v>
          </cell>
          <cell r="O517">
            <v>6871.30483360179</v>
          </cell>
        </row>
        <row r="517">
          <cell r="Z517">
            <v>6691.8804315576</v>
          </cell>
          <cell r="AA517">
            <v>6182.56013440086</v>
          </cell>
          <cell r="AB517">
            <v>6146.05409851419</v>
          </cell>
          <cell r="AC517">
            <v>6013.32826495752</v>
          </cell>
          <cell r="AD517">
            <v>6039.01834793898</v>
          </cell>
          <cell r="AE517">
            <v>4902.55827714929</v>
          </cell>
          <cell r="AF517">
            <v>5967.03779087157</v>
          </cell>
          <cell r="AG517">
            <v>5723.41186360167</v>
          </cell>
          <cell r="AH517">
            <v>7588.21340696307</v>
          </cell>
          <cell r="AI517">
            <v>6319.95838855238</v>
          </cell>
          <cell r="AJ517">
            <v>6338.88958506542</v>
          </cell>
          <cell r="AK517">
            <v>7069.14311114089</v>
          </cell>
          <cell r="AL517">
            <v>6714.58262675486</v>
          </cell>
          <cell r="AM517">
            <v>6680.0811293495</v>
          </cell>
          <cell r="AN517">
            <v>6871.30483360179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7">
          <cell r="BX517">
            <v>3.86504121531603</v>
          </cell>
          <cell r="BY517">
            <v>3.50615004605306</v>
          </cell>
          <cell r="BZ517">
            <v>3.42952099693046</v>
          </cell>
          <cell r="CA517">
            <v>3.35978701981777</v>
          </cell>
          <cell r="CB517">
            <v>3.3112600637174</v>
          </cell>
          <cell r="CC517">
            <v>2.84008014882924</v>
          </cell>
          <cell r="CD517">
            <v>3.31033564020598</v>
          </cell>
          <cell r="CE517">
            <v>3.27523195440253</v>
          </cell>
          <cell r="CF517">
            <v>4.25976812666584</v>
          </cell>
          <cell r="CG517">
            <v>3.46731711426359</v>
          </cell>
          <cell r="CH517">
            <v>3.62213018541381</v>
          </cell>
          <cell r="CI517">
            <v>3.98457639442458</v>
          </cell>
          <cell r="CJ517">
            <v>3.7561870192956</v>
          </cell>
          <cell r="CK517">
            <v>3.678343460463</v>
          </cell>
          <cell r="CL517">
            <v>3.89439891728782</v>
          </cell>
          <cell r="CM517">
            <v>4.74352483433211</v>
          </cell>
          <cell r="CN517">
            <v>4.83108842852711</v>
          </cell>
          <cell r="CO517">
            <v>4.90987061883044</v>
          </cell>
          <cell r="CP517">
            <v>4.90354652292254</v>
          </cell>
          <cell r="CQ517">
            <v>4.99666454141432</v>
          </cell>
          <cell r="CR517">
            <v>4.72932657139084</v>
          </cell>
          <cell r="CS517">
            <v>4.93848676356476</v>
          </cell>
          <cell r="CT517">
            <v>4.7876244084472</v>
          </cell>
          <cell r="CU517">
            <v>4.88045948847778</v>
          </cell>
          <cell r="CV517">
            <v>4.99376143530561</v>
          </cell>
          <cell r="CW517">
            <v>4.79464290127856</v>
          </cell>
          <cell r="CX517">
            <v>4.86062091822075</v>
          </cell>
          <cell r="CY517">
            <v>4.89755081180159</v>
          </cell>
          <cell r="CZ517">
            <v>4.97549843616302</v>
          </cell>
          <cell r="DA517">
            <v>4.83399186745617</v>
          </cell>
        </row>
        <row r="518">
          <cell r="A518">
            <v>6180.41715252019</v>
          </cell>
          <cell r="B518">
            <v>5415.60211896521</v>
          </cell>
          <cell r="C518">
            <v>4516.6055415466</v>
          </cell>
          <cell r="D518">
            <v>4739.19944231686</v>
          </cell>
          <cell r="E518">
            <v>5425.24833132258</v>
          </cell>
          <cell r="F518">
            <v>6414.17019942646</v>
          </cell>
          <cell r="G518">
            <v>6625.62953404204</v>
          </cell>
          <cell r="H518">
            <v>6775.09826356933</v>
          </cell>
          <cell r="I518">
            <v>7128.4364841969</v>
          </cell>
          <cell r="J518">
            <v>7440.87812553714</v>
          </cell>
          <cell r="K518">
            <v>6841.17672164868</v>
          </cell>
          <cell r="L518">
            <v>7462.28474859021</v>
          </cell>
          <cell r="M518">
            <v>6993.36475700807</v>
          </cell>
          <cell r="N518">
            <v>7010.37843627755</v>
          </cell>
          <cell r="O518">
            <v>7096.13226303064</v>
          </cell>
        </row>
        <row r="518">
          <cell r="Z518">
            <v>7078.15982642666</v>
          </cell>
          <cell r="AA518">
            <v>6202.25082035762</v>
          </cell>
          <cell r="AB518">
            <v>5562.0103183758</v>
          </cell>
          <cell r="AC518">
            <v>5836.12537259144</v>
          </cell>
          <cell r="AD518">
            <v>6680.96580960986</v>
          </cell>
          <cell r="AE518">
            <v>6414.17019942646</v>
          </cell>
          <cell r="AF518">
            <v>6625.62953404204</v>
          </cell>
          <cell r="AG518">
            <v>6775.09826356933</v>
          </cell>
          <cell r="AH518">
            <v>7128.4364841969</v>
          </cell>
          <cell r="AI518">
            <v>7440.87812553714</v>
          </cell>
          <cell r="AJ518">
            <v>6841.17672164868</v>
          </cell>
          <cell r="AK518">
            <v>7462.28474859021</v>
          </cell>
          <cell r="AL518">
            <v>6993.36475700807</v>
          </cell>
          <cell r="AM518">
            <v>7010.37843627755</v>
          </cell>
          <cell r="AN518">
            <v>7096.13226303064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8">
          <cell r="BX518">
            <v>4.09379004352058</v>
          </cell>
          <cell r="BY518">
            <v>3.44165524287748</v>
          </cell>
          <cell r="BZ518">
            <v>3.21451645773247</v>
          </cell>
          <cell r="CA518">
            <v>3.2894082174822</v>
          </cell>
          <cell r="CB518">
            <v>3.85264860008744</v>
          </cell>
          <cell r="CC518">
            <v>3.59871842461228</v>
          </cell>
          <cell r="CD518">
            <v>3.69554605082347</v>
          </cell>
          <cell r="CE518">
            <v>3.76332474075005</v>
          </cell>
          <cell r="CF518">
            <v>4.01325070374266</v>
          </cell>
          <cell r="CG518">
            <v>4.22759327281274</v>
          </cell>
          <cell r="CH518">
            <v>3.86627899506887</v>
          </cell>
          <cell r="CI518">
            <v>4.19658037597688</v>
          </cell>
          <cell r="CJ518">
            <v>3.92039511704765</v>
          </cell>
          <cell r="CK518">
            <v>3.89601160870786</v>
          </cell>
          <cell r="CL518">
            <v>4.14632875054338</v>
          </cell>
          <cell r="CM518">
            <v>4.73698418736244</v>
          </cell>
          <cell r="CN518">
            <v>4.93729522622749</v>
          </cell>
          <cell r="CO518">
            <v>4.74049040789652</v>
          </cell>
          <cell r="CP518">
            <v>4.86086965353331</v>
          </cell>
          <cell r="CQ518">
            <v>4.7510213924841</v>
          </cell>
          <cell r="CR518">
            <v>4.88314643328003</v>
          </cell>
          <cell r="CS518">
            <v>4.9119695527166</v>
          </cell>
          <cell r="CT518">
            <v>4.9323176524956</v>
          </cell>
          <cell r="CU518">
            <v>4.86637003568935</v>
          </cell>
          <cell r="CV518">
            <v>4.82212127602844</v>
          </cell>
          <cell r="CW518">
            <v>4.84780067507552</v>
          </cell>
          <cell r="CX518">
            <v>4.87173220048314</v>
          </cell>
          <cell r="CY518">
            <v>4.88723786042427</v>
          </cell>
          <cell r="CZ518">
            <v>4.92978928010537</v>
          </cell>
          <cell r="DA518">
            <v>4.68883666118627</v>
          </cell>
        </row>
        <row r="519">
          <cell r="A519">
            <v>5082.39641867173</v>
          </cell>
          <cell r="B519">
            <v>5469.71139653879</v>
          </cell>
          <cell r="C519">
            <v>5402.86298127079</v>
          </cell>
          <cell r="D519">
            <v>4419.93344644162</v>
          </cell>
          <cell r="E519">
            <v>4607.11396195818</v>
          </cell>
          <cell r="F519">
            <v>5804.00266084461</v>
          </cell>
          <cell r="G519">
            <v>6576.33562954969</v>
          </cell>
          <cell r="H519">
            <v>6187.39417014384</v>
          </cell>
          <cell r="I519">
            <v>6063.78413304888</v>
          </cell>
          <cell r="J519">
            <v>6017.81344929181</v>
          </cell>
          <cell r="K519">
            <v>6591.88285760601</v>
          </cell>
          <cell r="L519">
            <v>7605.89475418912</v>
          </cell>
          <cell r="M519">
            <v>6965.62992636542</v>
          </cell>
          <cell r="N519">
            <v>7264.08881231328</v>
          </cell>
          <cell r="O519">
            <v>7927.53439490246</v>
          </cell>
        </row>
        <row r="519">
          <cell r="Z519">
            <v>5820.64499286231</v>
          </cell>
          <cell r="AA519">
            <v>6264.21979515443</v>
          </cell>
          <cell r="AB519">
            <v>6653.39918976157</v>
          </cell>
          <cell r="AC519">
            <v>5442.9626872451</v>
          </cell>
          <cell r="AD519">
            <v>5673.46764259826</v>
          </cell>
          <cell r="AE519">
            <v>5804.00266084461</v>
          </cell>
          <cell r="AF519">
            <v>6576.33562954969</v>
          </cell>
          <cell r="AG519">
            <v>6187.39417014384</v>
          </cell>
          <cell r="AH519">
            <v>6063.78413304888</v>
          </cell>
          <cell r="AI519">
            <v>6017.81344929181</v>
          </cell>
          <cell r="AJ519">
            <v>6591.88285760601</v>
          </cell>
          <cell r="AK519">
            <v>7605.89475418912</v>
          </cell>
          <cell r="AL519">
            <v>6965.62992636542</v>
          </cell>
          <cell r="AM519">
            <v>7264.08881231328</v>
          </cell>
          <cell r="AN519">
            <v>7927.53439490246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19">
          <cell r="BX519">
            <v>3.23627159396964</v>
          </cell>
          <cell r="BY519">
            <v>3.4654031756046</v>
          </cell>
          <cell r="BZ519">
            <v>3.75037441162148</v>
          </cell>
          <cell r="CA519">
            <v>3.06183725738174</v>
          </cell>
          <cell r="CB519">
            <v>3.19851468517118</v>
          </cell>
          <cell r="CC519">
            <v>3.28253372943651</v>
          </cell>
          <cell r="CD519">
            <v>3.69583696112812</v>
          </cell>
          <cell r="CE519">
            <v>3.52069493235376</v>
          </cell>
          <cell r="CF519">
            <v>3.42854647410718</v>
          </cell>
          <cell r="CG519">
            <v>3.36044227326652</v>
          </cell>
          <cell r="CH519">
            <v>3.64707501671689</v>
          </cell>
          <cell r="CI519">
            <v>4.21116114548578</v>
          </cell>
          <cell r="CJ519">
            <v>3.89988799186489</v>
          </cell>
          <cell r="CK519">
            <v>4.23431665001829</v>
          </cell>
          <cell r="CL519">
            <v>4.56647669854811</v>
          </cell>
          <cell r="CM519">
            <v>4.92757548930672</v>
          </cell>
          <cell r="CN519">
            <v>4.95245290214391</v>
          </cell>
          <cell r="CO519">
            <v>4.86044563293949</v>
          </cell>
          <cell r="CP519">
            <v>4.8703524344561</v>
          </cell>
          <cell r="CQ519">
            <v>4.8596765986681</v>
          </cell>
          <cell r="CR519">
            <v>4.84423876909519</v>
          </cell>
          <cell r="CS519">
            <v>4.87504131775272</v>
          </cell>
          <cell r="CT519">
            <v>4.81489171184055</v>
          </cell>
          <cell r="CU519">
            <v>4.84552487163201</v>
          </cell>
          <cell r="CV519">
            <v>4.90624709318982</v>
          </cell>
          <cell r="CW519">
            <v>4.95190061947084</v>
          </cell>
          <cell r="CX519">
            <v>4.94829504257607</v>
          </cell>
          <cell r="CY519">
            <v>4.89345274692232</v>
          </cell>
          <cell r="CZ519">
            <v>4.70007673713632</v>
          </cell>
          <cell r="DA519">
            <v>4.75624288671106</v>
          </cell>
        </row>
        <row r="520">
          <cell r="A520">
            <v>6910.17723778781</v>
          </cell>
          <cell r="B520">
            <v>4753.0727120562</v>
          </cell>
          <cell r="C520">
            <v>4172.80597335897</v>
          </cell>
          <cell r="D520">
            <v>5359.37666566013</v>
          </cell>
          <cell r="E520">
            <v>5421.51406082466</v>
          </cell>
          <cell r="F520">
            <v>6173.57784318492</v>
          </cell>
          <cell r="G520">
            <v>5917.28832227616</v>
          </cell>
          <cell r="H520">
            <v>6612.12651823905</v>
          </cell>
          <cell r="I520">
            <v>6667.89532047696</v>
          </cell>
          <cell r="J520">
            <v>8037.7326198543</v>
          </cell>
          <cell r="K520">
            <v>5741.14323972231</v>
          </cell>
          <cell r="L520">
            <v>6492.38452359121</v>
          </cell>
          <cell r="M520">
            <v>7521.31824907778</v>
          </cell>
          <cell r="N520">
            <v>7303.95752152441</v>
          </cell>
          <cell r="O520">
            <v>6935.12142751774</v>
          </cell>
        </row>
        <row r="520">
          <cell r="Z520">
            <v>7913.92194263991</v>
          </cell>
          <cell r="AA520">
            <v>5443.48504191864</v>
          </cell>
          <cell r="AB520">
            <v>5138.63556755398</v>
          </cell>
          <cell r="AC520">
            <v>6599.84761570673</v>
          </cell>
          <cell r="AD520">
            <v>6676.36721209011</v>
          </cell>
          <cell r="AE520">
            <v>6173.57784318492</v>
          </cell>
          <cell r="AF520">
            <v>5917.28832227616</v>
          </cell>
          <cell r="AG520">
            <v>6612.12651823905</v>
          </cell>
          <cell r="AH520">
            <v>6667.89532047696</v>
          </cell>
          <cell r="AI520">
            <v>8037.7326198543</v>
          </cell>
          <cell r="AJ520">
            <v>5741.14323972231</v>
          </cell>
          <cell r="AK520">
            <v>6492.38452359121</v>
          </cell>
          <cell r="AL520">
            <v>7521.31824907778</v>
          </cell>
          <cell r="AM520">
            <v>7303.95752152441</v>
          </cell>
          <cell r="AN520">
            <v>6935.12142751774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0">
          <cell r="BX520">
            <v>4.52179812876425</v>
          </cell>
          <cell r="BY520">
            <v>3.1572746937446</v>
          </cell>
          <cell r="BZ520">
            <v>2.92584768361758</v>
          </cell>
          <cell r="CA520">
            <v>3.63933647968758</v>
          </cell>
          <cell r="CB520">
            <v>3.8105887912217</v>
          </cell>
          <cell r="CC520">
            <v>3.55487407407735</v>
          </cell>
          <cell r="CD520">
            <v>3.34808156363524</v>
          </cell>
          <cell r="CE520">
            <v>3.88105641384583</v>
          </cell>
          <cell r="CF520">
            <v>3.74604999831945</v>
          </cell>
          <cell r="CG520">
            <v>4.48976258331404</v>
          </cell>
          <cell r="CH520">
            <v>3.25203086561766</v>
          </cell>
          <cell r="CI520">
            <v>3.6538249217512</v>
          </cell>
          <cell r="CJ520">
            <v>4.07486396799653</v>
          </cell>
          <cell r="CK520">
            <v>4.14504478612481</v>
          </cell>
          <cell r="CL520">
            <v>4.0732195814942</v>
          </cell>
          <cell r="CM520">
            <v>4.79499024671547</v>
          </cell>
          <cell r="CN520">
            <v>4.72358571734036</v>
          </cell>
          <cell r="CO520">
            <v>4.81175205687058</v>
          </cell>
          <cell r="CP520">
            <v>4.96842608275663</v>
          </cell>
          <cell r="CQ520">
            <v>4.80015504731504</v>
          </cell>
          <cell r="CR520">
            <v>4.75794966197972</v>
          </cell>
          <cell r="CS520">
            <v>4.84210092258077</v>
          </cell>
          <cell r="CT520">
            <v>4.66765055355435</v>
          </cell>
          <cell r="CU520">
            <v>4.87665844440587</v>
          </cell>
          <cell r="CV520">
            <v>4.90475495112266</v>
          </cell>
          <cell r="CW520">
            <v>4.83671902600334</v>
          </cell>
          <cell r="CX520">
            <v>4.86814646023842</v>
          </cell>
          <cell r="CY520">
            <v>5.05694215295923</v>
          </cell>
          <cell r="CZ520">
            <v>4.82765411647879</v>
          </cell>
          <cell r="DA520">
            <v>4.66469639016142</v>
          </cell>
        </row>
        <row r="521">
          <cell r="A521">
            <v>6411.95759512609</v>
          </cell>
          <cell r="B521">
            <v>4986.48182353637</v>
          </cell>
          <cell r="C521">
            <v>4975.49017626683</v>
          </cell>
          <cell r="D521">
            <v>4936.9383466683</v>
          </cell>
          <cell r="E521">
            <v>4255.09407156151</v>
          </cell>
          <cell r="F521">
            <v>5807.19247005175</v>
          </cell>
          <cell r="G521">
            <v>5926.30581072109</v>
          </cell>
          <cell r="H521">
            <v>6935.99137080682</v>
          </cell>
          <cell r="I521">
            <v>6126.88001145285</v>
          </cell>
          <cell r="J521">
            <v>7862.60757552983</v>
          </cell>
          <cell r="K521">
            <v>6560.83322285334</v>
          </cell>
          <cell r="L521">
            <v>6716.33823565654</v>
          </cell>
          <cell r="M521">
            <v>8035.22389634795</v>
          </cell>
          <cell r="N521">
            <v>6947.5286222841</v>
          </cell>
          <cell r="O521">
            <v>6167.47399306487</v>
          </cell>
        </row>
        <row r="521">
          <cell r="Z521">
            <v>7343.33290756373</v>
          </cell>
          <cell r="AA521">
            <v>5710.79822729597</v>
          </cell>
          <cell r="AB521">
            <v>6127.10750248457</v>
          </cell>
          <cell r="AC521">
            <v>6079.63254102361</v>
          </cell>
          <cell r="AD521">
            <v>5239.96990969919</v>
          </cell>
          <cell r="AE521">
            <v>5807.19247005175</v>
          </cell>
          <cell r="AF521">
            <v>5926.30581072109</v>
          </cell>
          <cell r="AG521">
            <v>6935.99137080682</v>
          </cell>
          <cell r="AH521">
            <v>6126.88001145285</v>
          </cell>
          <cell r="AI521">
            <v>7862.60757552983</v>
          </cell>
          <cell r="AJ521">
            <v>6560.83322285334</v>
          </cell>
          <cell r="AK521">
            <v>6716.33823565654</v>
          </cell>
          <cell r="AL521">
            <v>8035.22389634795</v>
          </cell>
          <cell r="AM521">
            <v>6947.5286222841</v>
          </cell>
          <cell r="AN521">
            <v>6167.47399306487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1">
          <cell r="BX521">
            <v>4.0768182712103</v>
          </cell>
          <cell r="BY521">
            <v>3.22972894374616</v>
          </cell>
          <cell r="BZ521">
            <v>3.36892018358826</v>
          </cell>
          <cell r="CA521">
            <v>3.39551254796383</v>
          </cell>
          <cell r="CB521">
            <v>2.87176058231113</v>
          </cell>
          <cell r="CC521">
            <v>3.27147055717069</v>
          </cell>
          <cell r="CD521">
            <v>3.25937975803164</v>
          </cell>
          <cell r="CE521">
            <v>3.88141856453594</v>
          </cell>
          <cell r="CF521">
            <v>3.46765282308078</v>
          </cell>
          <cell r="CG521">
            <v>4.37695165064051</v>
          </cell>
          <cell r="CH521">
            <v>3.69281113849186</v>
          </cell>
          <cell r="CI521">
            <v>3.80048835315165</v>
          </cell>
          <cell r="CJ521">
            <v>4.60851151905264</v>
          </cell>
          <cell r="CK521">
            <v>3.99117840532924</v>
          </cell>
          <cell r="CL521">
            <v>3.60641685461279</v>
          </cell>
          <cell r="CM521">
            <v>4.93490731160858</v>
          </cell>
          <cell r="CN521">
            <v>4.84437635883745</v>
          </cell>
          <cell r="CO521">
            <v>4.9827823107814</v>
          </cell>
          <cell r="CP521">
            <v>4.90545308679305</v>
          </cell>
          <cell r="CQ521">
            <v>4.99905250904581</v>
          </cell>
          <cell r="CR521">
            <v>4.86329192889509</v>
          </cell>
          <cell r="CS521">
            <v>4.98145520967263</v>
          </cell>
          <cell r="CT521">
            <v>4.89581728134857</v>
          </cell>
          <cell r="CU521">
            <v>4.8407304567486</v>
          </cell>
          <cell r="CV521">
            <v>4.9215509645252</v>
          </cell>
          <cell r="CW521">
            <v>4.8675344792761</v>
          </cell>
          <cell r="CX521">
            <v>4.84172689485345</v>
          </cell>
          <cell r="CY521">
            <v>4.77688120204901</v>
          </cell>
          <cell r="CZ521">
            <v>4.7690990127486</v>
          </cell>
          <cell r="DA521">
            <v>4.6853122374035</v>
          </cell>
        </row>
        <row r="522">
          <cell r="A522">
            <v>7252.45073812464</v>
          </cell>
          <cell r="B522">
            <v>5464.20456516287</v>
          </cell>
          <cell r="C522">
            <v>5449.83795291958</v>
          </cell>
          <cell r="D522">
            <v>4954.16304105726</v>
          </cell>
          <cell r="E522">
            <v>5056.22946976499</v>
          </cell>
          <cell r="F522">
            <v>6006.75284786776</v>
          </cell>
          <cell r="G522">
            <v>5829.0447023203</v>
          </cell>
          <cell r="H522">
            <v>6453.89840662348</v>
          </cell>
          <cell r="I522">
            <v>5934.134003778</v>
          </cell>
          <cell r="J522">
            <v>6225.00262000176</v>
          </cell>
          <cell r="K522">
            <v>6402.93621624064</v>
          </cell>
          <cell r="L522">
            <v>7119.34942701946</v>
          </cell>
          <cell r="M522">
            <v>6854.2045493534</v>
          </cell>
          <cell r="N522">
            <v>6954.96601704254</v>
          </cell>
          <cell r="O522">
            <v>7531.3448422578</v>
          </cell>
        </row>
        <row r="522">
          <cell r="Z522">
            <v>8305.91272254167</v>
          </cell>
          <cell r="AA522">
            <v>6257.91306348016</v>
          </cell>
          <cell r="AB522">
            <v>6711.24689742889</v>
          </cell>
          <cell r="AC522">
            <v>6100.84402983771</v>
          </cell>
          <cell r="AD522">
            <v>6226.5345565862</v>
          </cell>
          <cell r="AE522">
            <v>6006.75284786776</v>
          </cell>
          <cell r="AF522">
            <v>5829.0447023203</v>
          </cell>
          <cell r="AG522">
            <v>6453.89840662348</v>
          </cell>
          <cell r="AH522">
            <v>5934.134003778</v>
          </cell>
          <cell r="AI522">
            <v>6225.00262000176</v>
          </cell>
          <cell r="AJ522">
            <v>6402.93621624064</v>
          </cell>
          <cell r="AK522">
            <v>7119.34942701946</v>
          </cell>
          <cell r="AL522">
            <v>6854.2045493534</v>
          </cell>
          <cell r="AM522">
            <v>6954.96601704254</v>
          </cell>
          <cell r="AN522">
            <v>7531.3448422578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2">
          <cell r="BX522">
            <v>4.73857434398604</v>
          </cell>
          <cell r="BY522">
            <v>3.58426670195526</v>
          </cell>
          <cell r="BZ522">
            <v>3.74623650411421</v>
          </cell>
          <cell r="CA522">
            <v>3.38155825713198</v>
          </cell>
          <cell r="CB522">
            <v>3.55651320060186</v>
          </cell>
          <cell r="CC522">
            <v>3.3618496644399</v>
          </cell>
          <cell r="CD522">
            <v>3.28040369519893</v>
          </cell>
          <cell r="CE522">
            <v>3.67199852547897</v>
          </cell>
          <cell r="CF522">
            <v>3.4045940205215</v>
          </cell>
          <cell r="CG522">
            <v>3.53357434990671</v>
          </cell>
          <cell r="CH522">
            <v>3.67634447372349</v>
          </cell>
          <cell r="CI522">
            <v>3.95491455092905</v>
          </cell>
          <cell r="CJ522">
            <v>3.9763435742535</v>
          </cell>
          <cell r="CK522">
            <v>3.95271941950085</v>
          </cell>
          <cell r="CL522">
            <v>4.20537563426644</v>
          </cell>
          <cell r="CM522">
            <v>4.80227250124674</v>
          </cell>
          <cell r="CN522">
            <v>4.7833960815062</v>
          </cell>
          <cell r="CO522">
            <v>4.90811986402407</v>
          </cell>
          <cell r="CP522">
            <v>4.94288133063655</v>
          </cell>
          <cell r="CQ522">
            <v>4.79655151632246</v>
          </cell>
          <cell r="CR522">
            <v>4.89517936852411</v>
          </cell>
          <cell r="CS522">
            <v>4.86829883443372</v>
          </cell>
          <cell r="CT522">
            <v>4.81533783854056</v>
          </cell>
          <cell r="CU522">
            <v>4.77528342064214</v>
          </cell>
          <cell r="CV522">
            <v>4.82650144296108</v>
          </cell>
          <cell r="CW522">
            <v>4.77166683611445</v>
          </cell>
          <cell r="CX522">
            <v>4.93185546038132</v>
          </cell>
          <cell r="CY522">
            <v>4.72259055343165</v>
          </cell>
          <cell r="CZ522">
            <v>4.82065621013928</v>
          </cell>
          <cell r="DA522">
            <v>4.90653470227685</v>
          </cell>
        </row>
        <row r="523">
          <cell r="A523">
            <v>5403.4756953154</v>
          </cell>
          <cell r="B523">
            <v>5079.75062598849</v>
          </cell>
          <cell r="C523">
            <v>6155.71435643465</v>
          </cell>
          <cell r="D523">
            <v>4684.20087502772</v>
          </cell>
          <cell r="E523">
            <v>5202.21360697406</v>
          </cell>
          <cell r="F523">
            <v>5605.78225372963</v>
          </cell>
          <cell r="G523">
            <v>6337.33676343781</v>
          </cell>
          <cell r="H523">
            <v>5853.44834709728</v>
          </cell>
          <cell r="I523">
            <v>5994.86568817845</v>
          </cell>
          <cell r="J523">
            <v>7386.59560251723</v>
          </cell>
          <cell r="K523">
            <v>6758.96084281097</v>
          </cell>
          <cell r="L523">
            <v>6854.98203396142</v>
          </cell>
          <cell r="M523">
            <v>7391.60121294026</v>
          </cell>
          <cell r="N523">
            <v>7860.3823685326</v>
          </cell>
          <cell r="O523">
            <v>8103.86352501556</v>
          </cell>
        </row>
        <row r="523">
          <cell r="Z523">
            <v>6188.36296091413</v>
          </cell>
          <cell r="AA523">
            <v>5817.61488291707</v>
          </cell>
          <cell r="AB523">
            <v>7580.50408708916</v>
          </cell>
          <cell r="AC523">
            <v>5768.39694336639</v>
          </cell>
          <cell r="AD523">
            <v>6406.30789964375</v>
          </cell>
          <cell r="AE523">
            <v>5605.78225372963</v>
          </cell>
          <cell r="AF523">
            <v>6337.33676343781</v>
          </cell>
          <cell r="AG523">
            <v>5853.44834709728</v>
          </cell>
          <cell r="AH523">
            <v>5994.86568817845</v>
          </cell>
          <cell r="AI523">
            <v>7386.59560251723</v>
          </cell>
          <cell r="AJ523">
            <v>6758.96084281097</v>
          </cell>
          <cell r="AK523">
            <v>6854.98203396142</v>
          </cell>
          <cell r="AL523">
            <v>7391.60121294026</v>
          </cell>
          <cell r="AM523">
            <v>7860.3823685326</v>
          </cell>
          <cell r="AN523">
            <v>8103.86352501556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3">
          <cell r="BX523">
            <v>3.44657638063368</v>
          </cell>
          <cell r="BY523">
            <v>3.3311227560297</v>
          </cell>
          <cell r="BZ523">
            <v>4.20804649394154</v>
          </cell>
          <cell r="CA523">
            <v>3.28972831635926</v>
          </cell>
          <cell r="CB523">
            <v>3.64847154223555</v>
          </cell>
          <cell r="CC523">
            <v>3.07106776444712</v>
          </cell>
          <cell r="CD523">
            <v>3.47186073711873</v>
          </cell>
          <cell r="CE523">
            <v>3.38930701117363</v>
          </cell>
          <cell r="CF523">
            <v>3.36426072357541</v>
          </cell>
          <cell r="CG523">
            <v>4.12228735473347</v>
          </cell>
          <cell r="CH523">
            <v>3.76255789063601</v>
          </cell>
          <cell r="CI523">
            <v>3.93116204898375</v>
          </cell>
          <cell r="CJ523">
            <v>4.14810483412094</v>
          </cell>
          <cell r="CK523">
            <v>4.45992058765632</v>
          </cell>
          <cell r="CL523">
            <v>4.57689215357071</v>
          </cell>
          <cell r="CM523">
            <v>4.91920595935855</v>
          </cell>
          <cell r="CN523">
            <v>4.7847744077431</v>
          </cell>
          <cell r="CO523">
            <v>4.93542654010372</v>
          </cell>
          <cell r="CP523">
            <v>4.80399161338337</v>
          </cell>
          <cell r="CQ523">
            <v>4.81065243047509</v>
          </cell>
          <cell r="CR523">
            <v>5.00096667428296</v>
          </cell>
          <cell r="CS523">
            <v>5.00093978123705</v>
          </cell>
          <cell r="CT523">
            <v>4.73159992107494</v>
          </cell>
          <cell r="CU523">
            <v>4.88199069755752</v>
          </cell>
          <cell r="CV523">
            <v>4.90922793211805</v>
          </cell>
          <cell r="CW523">
            <v>4.92157236578173</v>
          </cell>
          <cell r="CX523">
            <v>4.77740995201146</v>
          </cell>
          <cell r="CY523">
            <v>4.88197937059254</v>
          </cell>
          <cell r="CZ523">
            <v>4.82862726748236</v>
          </cell>
          <cell r="DA523">
            <v>4.85096984525603</v>
          </cell>
        </row>
        <row r="524">
          <cell r="A524">
            <v>7057.31876318371</v>
          </cell>
          <cell r="B524">
            <v>4928.83745858769</v>
          </cell>
          <cell r="C524">
            <v>5293.81426620759</v>
          </cell>
          <cell r="D524">
            <v>3541.85324057332</v>
          </cell>
          <cell r="E524">
            <v>4605.69561707687</v>
          </cell>
          <cell r="F524">
            <v>6113.60052757745</v>
          </cell>
          <cell r="G524">
            <v>6359.12134792103</v>
          </cell>
          <cell r="H524">
            <v>6952.14870468127</v>
          </cell>
          <cell r="I524">
            <v>6787.37385629144</v>
          </cell>
          <cell r="J524">
            <v>7722.34929385006</v>
          </cell>
          <cell r="K524">
            <v>6900.52771661134</v>
          </cell>
          <cell r="L524">
            <v>6706.81888696321</v>
          </cell>
          <cell r="M524">
            <v>6556.3414419356</v>
          </cell>
          <cell r="N524">
            <v>6677.7050783963</v>
          </cell>
          <cell r="O524">
            <v>7509.30709668517</v>
          </cell>
        </row>
        <row r="524">
          <cell r="Z524">
            <v>8082.43665744872</v>
          </cell>
          <cell r="AA524">
            <v>5644.7806724723</v>
          </cell>
          <cell r="AB524">
            <v>6519.11027017187</v>
          </cell>
          <cell r="AC524">
            <v>4361.6437364366</v>
          </cell>
          <cell r="AD524">
            <v>5671.72101035591</v>
          </cell>
          <cell r="AE524">
            <v>6113.60052757745</v>
          </cell>
          <cell r="AF524">
            <v>6359.12134792103</v>
          </cell>
          <cell r="AG524">
            <v>6952.14870468127</v>
          </cell>
          <cell r="AH524">
            <v>6787.37385629144</v>
          </cell>
          <cell r="AI524">
            <v>7722.34929385006</v>
          </cell>
          <cell r="AJ524">
            <v>6900.52771661134</v>
          </cell>
          <cell r="AK524">
            <v>6706.81888696321</v>
          </cell>
          <cell r="AL524">
            <v>6556.3414419356</v>
          </cell>
          <cell r="AM524">
            <v>6677.7050783963</v>
          </cell>
          <cell r="AN524">
            <v>7509.30709668517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4">
          <cell r="BX524">
            <v>4.44596678942429</v>
          </cell>
          <cell r="BY524">
            <v>3.24932376210203</v>
          </cell>
          <cell r="BZ524">
            <v>3.68958520128967</v>
          </cell>
          <cell r="CA524">
            <v>2.50736498257159</v>
          </cell>
          <cell r="CB524">
            <v>3.13961014031223</v>
          </cell>
          <cell r="CC524">
            <v>3.4243782165287</v>
          </cell>
          <cell r="CD524">
            <v>3.53426000330162</v>
          </cell>
          <cell r="CE524">
            <v>3.91026166237029</v>
          </cell>
          <cell r="CF524">
            <v>3.70101828448055</v>
          </cell>
          <cell r="CG524">
            <v>4.14986576635608</v>
          </cell>
          <cell r="CH524">
            <v>3.83033121288465</v>
          </cell>
          <cell r="CI524">
            <v>3.87856918536031</v>
          </cell>
          <cell r="CJ524">
            <v>3.63119274552698</v>
          </cell>
          <cell r="CK524">
            <v>3.76394046555986</v>
          </cell>
          <cell r="CL524">
            <v>4.25008352431073</v>
          </cell>
          <cell r="CM524">
            <v>4.98061796769952</v>
          </cell>
          <cell r="CN524">
            <v>4.75949879408655</v>
          </cell>
          <cell r="CO524">
            <v>4.84080868397337</v>
          </cell>
          <cell r="CP524">
            <v>4.76584340533215</v>
          </cell>
          <cell r="CQ524">
            <v>4.94932841268714</v>
          </cell>
          <cell r="CR524">
            <v>4.89127935859043</v>
          </cell>
          <cell r="CS524">
            <v>4.92953270331027</v>
          </cell>
          <cell r="CT524">
            <v>4.87102511216748</v>
          </cell>
          <cell r="CU524">
            <v>5.02444013576856</v>
          </cell>
          <cell r="CV524">
            <v>5.09826643660128</v>
          </cell>
          <cell r="CW524">
            <v>4.93574950499865</v>
          </cell>
          <cell r="CX524">
            <v>4.73753216392494</v>
          </cell>
          <cell r="CY524">
            <v>4.94674355006386</v>
          </cell>
          <cell r="CZ524">
            <v>4.86061949543719</v>
          </cell>
          <cell r="DA524">
            <v>4.8407152430831</v>
          </cell>
        </row>
        <row r="525">
          <cell r="A525">
            <v>5765.80183123608</v>
          </cell>
          <cell r="B525">
            <v>5090.28320031248</v>
          </cell>
          <cell r="C525">
            <v>5239.69882336348</v>
          </cell>
          <cell r="D525">
            <v>5936.97803332921</v>
          </cell>
          <cell r="E525">
            <v>5001.77499191276</v>
          </cell>
          <cell r="F525">
            <v>5815.68385057531</v>
          </cell>
          <cell r="G525">
            <v>7097.08901967332</v>
          </cell>
          <cell r="H525">
            <v>6285.97242679822</v>
          </cell>
          <cell r="I525">
            <v>6712.55245880694</v>
          </cell>
          <cell r="J525">
            <v>5855.91712289469</v>
          </cell>
          <cell r="K525">
            <v>6987.8250095493</v>
          </cell>
          <cell r="L525">
            <v>6355.39171259139</v>
          </cell>
          <cell r="M525">
            <v>7839.36253535389</v>
          </cell>
          <cell r="N525">
            <v>8076.48834138167</v>
          </cell>
          <cell r="O525">
            <v>8456.19529326134</v>
          </cell>
        </row>
        <row r="525">
          <cell r="Z525">
            <v>6603.31914203411</v>
          </cell>
          <cell r="AA525">
            <v>5829.67737685707</v>
          </cell>
          <cell r="AB525">
            <v>6452.46937166663</v>
          </cell>
          <cell r="AC525">
            <v>7311.13947799836</v>
          </cell>
          <cell r="AD525">
            <v>6159.47615068607</v>
          </cell>
          <cell r="AE525">
            <v>5815.68385057531</v>
          </cell>
          <cell r="AF525">
            <v>7097.08901967332</v>
          </cell>
          <cell r="AG525">
            <v>6285.97242679822</v>
          </cell>
          <cell r="AH525">
            <v>6712.55245880694</v>
          </cell>
          <cell r="AI525">
            <v>5855.91712289469</v>
          </cell>
          <cell r="AJ525">
            <v>6987.8250095493</v>
          </cell>
          <cell r="AK525">
            <v>6355.39171259139</v>
          </cell>
          <cell r="AL525">
            <v>7839.36253535389</v>
          </cell>
          <cell r="AM525">
            <v>8076.48834138167</v>
          </cell>
          <cell r="AN525">
            <v>8456.19529326134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5">
          <cell r="BX525">
            <v>3.68769704542531</v>
          </cell>
          <cell r="BY525">
            <v>3.35314043092147</v>
          </cell>
          <cell r="BZ525">
            <v>3.67384969951626</v>
          </cell>
          <cell r="CA525">
            <v>4.06657528433418</v>
          </cell>
          <cell r="CB525">
            <v>3.49283505938985</v>
          </cell>
          <cell r="CC525">
            <v>3.33345708788734</v>
          </cell>
          <cell r="CD525">
            <v>4.07481459620176</v>
          </cell>
          <cell r="CE525">
            <v>3.55703078407447</v>
          </cell>
          <cell r="CF525">
            <v>3.66782948214638</v>
          </cell>
          <cell r="CG525">
            <v>3.38254013039474</v>
          </cell>
          <cell r="CH525">
            <v>3.98262306681482</v>
          </cell>
          <cell r="CI525">
            <v>3.58513454332707</v>
          </cell>
          <cell r="CJ525">
            <v>4.33195438741653</v>
          </cell>
          <cell r="CK525">
            <v>4.49189423630831</v>
          </cell>
          <cell r="CL525">
            <v>4.78364859363242</v>
          </cell>
          <cell r="CM525">
            <v>4.90584912420724</v>
          </cell>
          <cell r="CN525">
            <v>4.76321203055463</v>
          </cell>
          <cell r="CO525">
            <v>4.81184580873474</v>
          </cell>
          <cell r="CP525">
            <v>4.92564817254657</v>
          </cell>
          <cell r="CQ525">
            <v>4.83139823044355</v>
          </cell>
          <cell r="CR525">
            <v>4.77983666579409</v>
          </cell>
          <cell r="CS525">
            <v>4.77177035835658</v>
          </cell>
          <cell r="CT525">
            <v>4.84163430418039</v>
          </cell>
          <cell r="CU525">
            <v>5.01401571997313</v>
          </cell>
          <cell r="CV525">
            <v>4.74306525197192</v>
          </cell>
          <cell r="CW525">
            <v>4.80706452314883</v>
          </cell>
          <cell r="CX525">
            <v>4.85673044591872</v>
          </cell>
          <cell r="CY525">
            <v>4.95797131167874</v>
          </cell>
          <cell r="CZ525">
            <v>4.92606552042049</v>
          </cell>
          <cell r="DA525">
            <v>4.84309369390993</v>
          </cell>
        </row>
        <row r="526">
          <cell r="A526">
            <v>6842.34180763185</v>
          </cell>
          <cell r="B526">
            <v>5462.7397720334</v>
          </cell>
          <cell r="C526">
            <v>5058.74481184475</v>
          </cell>
          <cell r="D526">
            <v>5643.99322374579</v>
          </cell>
          <cell r="E526">
            <v>4806.48688439043</v>
          </cell>
          <cell r="F526">
            <v>6304.9665798799</v>
          </cell>
          <cell r="G526">
            <v>5950.21925395873</v>
          </cell>
          <cell r="H526">
            <v>5884.64778963933</v>
          </cell>
          <cell r="I526">
            <v>6900.79824356724</v>
          </cell>
          <cell r="J526">
            <v>6533.06710655051</v>
          </cell>
          <cell r="K526">
            <v>7833.81539040417</v>
          </cell>
          <cell r="L526">
            <v>7547.63951147134</v>
          </cell>
          <cell r="M526">
            <v>7621.86319906813</v>
          </cell>
          <cell r="N526">
            <v>7356.70288862606</v>
          </cell>
          <cell r="O526">
            <v>7503.23995279642</v>
          </cell>
        </row>
        <row r="526">
          <cell r="Z526">
            <v>7836.23300924123</v>
          </cell>
          <cell r="AA526">
            <v>6256.23550035988</v>
          </cell>
          <cell r="AB526">
            <v>6229.63209487535</v>
          </cell>
          <cell r="AC526">
            <v>6950.34097145614</v>
          </cell>
          <cell r="AD526">
            <v>5918.9870357736</v>
          </cell>
          <cell r="AE526">
            <v>6304.9665798799</v>
          </cell>
          <cell r="AF526">
            <v>5950.21925395873</v>
          </cell>
          <cell r="AG526">
            <v>5884.64778963933</v>
          </cell>
          <cell r="AH526">
            <v>6900.79824356724</v>
          </cell>
          <cell r="AI526">
            <v>6533.06710655051</v>
          </cell>
          <cell r="AJ526">
            <v>7833.81539040417</v>
          </cell>
          <cell r="AK526">
            <v>7547.63951147134</v>
          </cell>
          <cell r="AL526">
            <v>7621.86319906813</v>
          </cell>
          <cell r="AM526">
            <v>7356.70288862606</v>
          </cell>
          <cell r="AN526">
            <v>7503.23995279642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6">
          <cell r="BX526">
            <v>4.45922991701244</v>
          </cell>
          <cell r="BY526">
            <v>3.54077862613485</v>
          </cell>
          <cell r="BZ526">
            <v>3.44718870694121</v>
          </cell>
          <cell r="CA526">
            <v>3.80558951693675</v>
          </cell>
          <cell r="CB526">
            <v>3.42396924865531</v>
          </cell>
          <cell r="CC526">
            <v>3.65749174512554</v>
          </cell>
          <cell r="CD526">
            <v>3.31899780030382</v>
          </cell>
          <cell r="CE526">
            <v>3.30188302720763</v>
          </cell>
          <cell r="CF526">
            <v>3.98654277545175</v>
          </cell>
          <cell r="CG526">
            <v>3.70972885665342</v>
          </cell>
          <cell r="CH526">
            <v>4.30983457735771</v>
          </cell>
          <cell r="CI526">
            <v>4.31447887136813</v>
          </cell>
          <cell r="CJ526">
            <v>4.33517812833637</v>
          </cell>
          <cell r="CK526">
            <v>4.03096465769551</v>
          </cell>
          <cell r="CL526">
            <v>4.25398734250297</v>
          </cell>
          <cell r="CM526">
            <v>4.81453792060838</v>
          </cell>
          <cell r="CN526">
            <v>4.8408480291165</v>
          </cell>
          <cell r="CO526">
            <v>4.95113167349164</v>
          </cell>
          <cell r="CP526">
            <v>5.00370047111952</v>
          </cell>
          <cell r="CQ526">
            <v>4.73614149546014</v>
          </cell>
          <cell r="CR526">
            <v>4.72287628913676</v>
          </cell>
          <cell r="CS526">
            <v>4.91171478248607</v>
          </cell>
          <cell r="CT526">
            <v>4.88276616054904</v>
          </cell>
          <cell r="CU526">
            <v>4.74252946039844</v>
          </cell>
          <cell r="CV526">
            <v>4.82483078472103</v>
          </cell>
          <cell r="CW526">
            <v>4.97989134703027</v>
          </cell>
          <cell r="CX526">
            <v>4.79280697194208</v>
          </cell>
          <cell r="CY526">
            <v>4.81683021217902</v>
          </cell>
          <cell r="CZ526">
            <v>5.00013076059074</v>
          </cell>
          <cell r="DA526">
            <v>4.83236552753542</v>
          </cell>
        </row>
        <row r="527">
          <cell r="A527">
            <v>6603.69290898814</v>
          </cell>
          <cell r="B527">
            <v>4986.25453566746</v>
          </cell>
          <cell r="C527">
            <v>4883.27034147429</v>
          </cell>
          <cell r="D527">
            <v>4900.99014114314</v>
          </cell>
          <cell r="E527">
            <v>4914.88307664495</v>
          </cell>
          <cell r="F527">
            <v>5990.44881432121</v>
          </cell>
          <cell r="G527">
            <v>6362.43682192077</v>
          </cell>
          <cell r="H527">
            <v>6014.08171758064</v>
          </cell>
          <cell r="I527">
            <v>5853.74280763979</v>
          </cell>
          <cell r="J527">
            <v>5751.90934448773</v>
          </cell>
          <cell r="K527">
            <v>7106.16878547953</v>
          </cell>
          <cell r="L527">
            <v>6663.42765766014</v>
          </cell>
          <cell r="M527">
            <v>7832.18807615703</v>
          </cell>
          <cell r="N527">
            <v>8541.17599817633</v>
          </cell>
          <cell r="O527">
            <v>7476.85393642431</v>
          </cell>
        </row>
        <row r="527">
          <cell r="Z527">
            <v>7562.91892617612</v>
          </cell>
          <cell r="AA527">
            <v>5710.53792450037</v>
          </cell>
          <cell r="AB527">
            <v>6013.54264322095</v>
          </cell>
          <cell r="AC527">
            <v>6035.36383342476</v>
          </cell>
          <cell r="AD527">
            <v>6052.47240088827</v>
          </cell>
          <cell r="AE527">
            <v>5990.44881432121</v>
          </cell>
          <cell r="AF527">
            <v>6362.43682192077</v>
          </cell>
          <cell r="AG527">
            <v>6014.08171758064</v>
          </cell>
          <cell r="AH527">
            <v>5853.74280763979</v>
          </cell>
          <cell r="AI527">
            <v>5751.90934448773</v>
          </cell>
          <cell r="AJ527">
            <v>7106.16878547953</v>
          </cell>
          <cell r="AK527">
            <v>6663.42765766014</v>
          </cell>
          <cell r="AL527">
            <v>7832.18807615703</v>
          </cell>
          <cell r="AM527">
            <v>8541.17599817633</v>
          </cell>
          <cell r="AN527">
            <v>7476.85393642431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7">
          <cell r="BX527">
            <v>4.26540014812506</v>
          </cell>
          <cell r="BY527">
            <v>3.291347928274</v>
          </cell>
          <cell r="BZ527">
            <v>3.40706151594715</v>
          </cell>
          <cell r="CA527">
            <v>3.46157685325249</v>
          </cell>
          <cell r="CB527">
            <v>3.46991227268207</v>
          </cell>
          <cell r="CC527">
            <v>3.38649700323817</v>
          </cell>
          <cell r="CD527">
            <v>3.65109459855913</v>
          </cell>
          <cell r="CE527">
            <v>3.37808177890364</v>
          </cell>
          <cell r="CF527">
            <v>3.37553406398439</v>
          </cell>
          <cell r="CG527">
            <v>3.28438412184665</v>
          </cell>
          <cell r="CH527">
            <v>3.94457631449713</v>
          </cell>
          <cell r="CI527">
            <v>3.68806385356574</v>
          </cell>
          <cell r="CJ527">
            <v>4.42184794126157</v>
          </cell>
          <cell r="CK527">
            <v>4.77880623365305</v>
          </cell>
          <cell r="CL527">
            <v>4.17327699476917</v>
          </cell>
          <cell r="CM527">
            <v>4.85776834659888</v>
          </cell>
          <cell r="CN527">
            <v>4.75346566912398</v>
          </cell>
          <cell r="CO527">
            <v>4.83568001909576</v>
          </cell>
          <cell r="CP527">
            <v>4.77679510819165</v>
          </cell>
          <cell r="CQ527">
            <v>4.77882864571675</v>
          </cell>
          <cell r="CR527">
            <v>4.84636145158065</v>
          </cell>
          <cell r="CS527">
            <v>4.77427612134896</v>
          </cell>
          <cell r="CT527">
            <v>4.87760134033738</v>
          </cell>
          <cell r="CU527">
            <v>4.75114492219043</v>
          </cell>
          <cell r="CV527">
            <v>4.79805502453295</v>
          </cell>
          <cell r="CW527">
            <v>4.93562654754677</v>
          </cell>
          <cell r="CX527">
            <v>4.95001358713456</v>
          </cell>
          <cell r="CY527">
            <v>4.85273347450202</v>
          </cell>
          <cell r="CZ527">
            <v>4.89672128197935</v>
          </cell>
          <cell r="DA527">
            <v>4.90850028846512</v>
          </cell>
        </row>
        <row r="528">
          <cell r="A528">
            <v>5643.63682896164</v>
          </cell>
          <cell r="B528">
            <v>5975.864261501</v>
          </cell>
          <cell r="C528">
            <v>5417.62717419514</v>
          </cell>
          <cell r="D528">
            <v>4767.42923359481</v>
          </cell>
          <cell r="E528">
            <v>5124.51241232457</v>
          </cell>
          <cell r="F528">
            <v>6901.30003070591</v>
          </cell>
          <cell r="G528">
            <v>6695.28486626994</v>
          </cell>
          <cell r="H528">
            <v>5732.39740534682</v>
          </cell>
          <cell r="I528">
            <v>6273.93010672291</v>
          </cell>
          <cell r="J528">
            <v>6697.06669271005</v>
          </cell>
          <cell r="K528">
            <v>6621.76592004596</v>
          </cell>
          <cell r="L528">
            <v>7712.70449440073</v>
          </cell>
          <cell r="M528">
            <v>7414.15859869218</v>
          </cell>
          <cell r="N528">
            <v>7189.09030161047</v>
          </cell>
          <cell r="O528">
            <v>7096.09102793575</v>
          </cell>
        </row>
        <row r="528">
          <cell r="Z528">
            <v>6463.40894018929</v>
          </cell>
          <cell r="AA528">
            <v>6843.89440066958</v>
          </cell>
          <cell r="AB528">
            <v>6671.58067420433</v>
          </cell>
          <cell r="AC528">
            <v>5870.88917672027</v>
          </cell>
          <cell r="AD528">
            <v>6310.62213687009</v>
          </cell>
          <cell r="AE528">
            <v>6901.30003070591</v>
          </cell>
          <cell r="AF528">
            <v>6695.28486626994</v>
          </cell>
          <cell r="AG528">
            <v>5732.39740534682</v>
          </cell>
          <cell r="AH528">
            <v>6273.93010672291</v>
          </cell>
          <cell r="AI528">
            <v>6697.06669271005</v>
          </cell>
          <cell r="AJ528">
            <v>6621.76592004596</v>
          </cell>
          <cell r="AK528">
            <v>7712.70449440073</v>
          </cell>
          <cell r="AL528">
            <v>7414.15859869218</v>
          </cell>
          <cell r="AM528">
            <v>7189.09030161047</v>
          </cell>
          <cell r="AN528">
            <v>7096.09102793575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8">
          <cell r="BX528">
            <v>3.71704020151916</v>
          </cell>
          <cell r="BY528">
            <v>3.84420224836139</v>
          </cell>
          <cell r="BZ528">
            <v>3.80093001885566</v>
          </cell>
          <cell r="CA528">
            <v>3.37499744730475</v>
          </cell>
          <cell r="CB528">
            <v>3.55716293868736</v>
          </cell>
          <cell r="CC528">
            <v>3.8888652301851</v>
          </cell>
          <cell r="CD528">
            <v>3.77646826690876</v>
          </cell>
          <cell r="CE528">
            <v>3.22309709658723</v>
          </cell>
          <cell r="CF528">
            <v>3.48996795760186</v>
          </cell>
          <cell r="CG528">
            <v>3.89227082826049</v>
          </cell>
          <cell r="CH528">
            <v>3.72918195158963</v>
          </cell>
          <cell r="CI528">
            <v>4.21834208092643</v>
          </cell>
          <cell r="CJ528">
            <v>4.19282687712663</v>
          </cell>
          <cell r="CK528">
            <v>4.10223564141795</v>
          </cell>
          <cell r="CL528">
            <v>3.96667690091387</v>
          </cell>
          <cell r="CM528">
            <v>4.76399735787401</v>
          </cell>
          <cell r="CN528">
            <v>4.87757781897799</v>
          </cell>
          <cell r="CO528">
            <v>4.80890285438647</v>
          </cell>
          <cell r="CP528">
            <v>4.76581927321767</v>
          </cell>
          <cell r="CQ528">
            <v>4.86043962996879</v>
          </cell>
          <cell r="CR528">
            <v>4.86200220317291</v>
          </cell>
          <cell r="CS528">
            <v>4.85724886653785</v>
          </cell>
          <cell r="CT528">
            <v>4.87270407939079</v>
          </cell>
          <cell r="CU528">
            <v>4.92521702671201</v>
          </cell>
          <cell r="CV528">
            <v>4.71399055585067</v>
          </cell>
          <cell r="CW528">
            <v>4.86482683708925</v>
          </cell>
          <cell r="CX528">
            <v>5.00924221875643</v>
          </cell>
          <cell r="CY528">
            <v>4.84464631604552</v>
          </cell>
          <cell r="CZ528">
            <v>4.80131799689191</v>
          </cell>
          <cell r="DA528">
            <v>4.90116683754523</v>
          </cell>
        </row>
        <row r="529">
          <cell r="A529">
            <v>5788.80928598119</v>
          </cell>
          <cell r="B529">
            <v>4552.8602727245</v>
          </cell>
          <cell r="C529">
            <v>4060.51249121041</v>
          </cell>
          <cell r="D529">
            <v>5147.75720303989</v>
          </cell>
          <cell r="E529">
            <v>4648.50424583771</v>
          </cell>
          <cell r="F529">
            <v>5834.93373875769</v>
          </cell>
          <cell r="G529">
            <v>5748.25998724549</v>
          </cell>
          <cell r="H529">
            <v>6620.14584468746</v>
          </cell>
          <cell r="I529">
            <v>6825.31263786418</v>
          </cell>
          <cell r="J529">
            <v>6538.00776189813</v>
          </cell>
          <cell r="K529">
            <v>6106.11330767077</v>
          </cell>
          <cell r="L529">
            <v>6700.45711059535</v>
          </cell>
          <cell r="M529">
            <v>7246.29968828252</v>
          </cell>
          <cell r="N529">
            <v>7282.55291194303</v>
          </cell>
          <cell r="O529">
            <v>7748.98947283754</v>
          </cell>
        </row>
        <row r="529">
          <cell r="Z529">
            <v>6629.66856762567</v>
          </cell>
          <cell r="AA529">
            <v>5214.19054449937</v>
          </cell>
          <cell r="AB529">
            <v>5000.35085336953</v>
          </cell>
          <cell r="AC529">
            <v>6339.24712185446</v>
          </cell>
          <cell r="AD529">
            <v>5724.43804147432</v>
          </cell>
          <cell r="AE529">
            <v>5834.93373875769</v>
          </cell>
          <cell r="AF529">
            <v>5748.25998724549</v>
          </cell>
          <cell r="AG529">
            <v>6620.14584468746</v>
          </cell>
          <cell r="AH529">
            <v>6825.31263786418</v>
          </cell>
          <cell r="AI529">
            <v>6538.00776189813</v>
          </cell>
          <cell r="AJ529">
            <v>6106.11330767077</v>
          </cell>
          <cell r="AK529">
            <v>6700.45711059535</v>
          </cell>
          <cell r="AL529">
            <v>7246.29968828252</v>
          </cell>
          <cell r="AM529">
            <v>7282.55291194303</v>
          </cell>
          <cell r="AN529">
            <v>7748.98947283754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29">
          <cell r="BX529">
            <v>3.7473266931717</v>
          </cell>
          <cell r="BY529">
            <v>2.92311503433813</v>
          </cell>
          <cell r="BZ529">
            <v>2.92672140965605</v>
          </cell>
          <cell r="CA529">
            <v>3.47620264949062</v>
          </cell>
          <cell r="CB529">
            <v>3.21411654393964</v>
          </cell>
          <cell r="CC529">
            <v>3.28590378536693</v>
          </cell>
          <cell r="CD529">
            <v>3.24346698846105</v>
          </cell>
          <cell r="CE529">
            <v>3.66544271717949</v>
          </cell>
          <cell r="CF529">
            <v>3.95863386680216</v>
          </cell>
          <cell r="CG529">
            <v>3.68505784035688</v>
          </cell>
          <cell r="CH529">
            <v>3.47205420462885</v>
          </cell>
          <cell r="CI529">
            <v>3.7752926313175</v>
          </cell>
          <cell r="CJ529">
            <v>4.07103858643261</v>
          </cell>
          <cell r="CK529">
            <v>4.16229450197058</v>
          </cell>
          <cell r="CL529">
            <v>4.45858033534535</v>
          </cell>
          <cell r="CM529">
            <v>4.84704884707241</v>
          </cell>
          <cell r="CN529">
            <v>4.88706512701721</v>
          </cell>
          <cell r="CO529">
            <v>4.68086621907229</v>
          </cell>
          <cell r="CP529">
            <v>4.9961990381639</v>
          </cell>
          <cell r="CQ529">
            <v>4.87953429194157</v>
          </cell>
          <cell r="CR529">
            <v>4.86506023195311</v>
          </cell>
          <cell r="CS529">
            <v>4.85550109044738</v>
          </cell>
          <cell r="CT529">
            <v>4.94821151912927</v>
          </cell>
          <cell r="CU529">
            <v>4.72372220020076</v>
          </cell>
          <cell r="CV529">
            <v>4.86080566671997</v>
          </cell>
          <cell r="CW529">
            <v>4.81820748447983</v>
          </cell>
          <cell r="CX529">
            <v>4.86251491846627</v>
          </cell>
          <cell r="CY529">
            <v>4.87661205778573</v>
          </cell>
          <cell r="CZ529">
            <v>4.7935579160249</v>
          </cell>
          <cell r="DA529">
            <v>4.76162961031764</v>
          </cell>
        </row>
        <row r="530">
          <cell r="A530">
            <v>6515.61596136441</v>
          </cell>
          <cell r="B530">
            <v>4926.77337433555</v>
          </cell>
          <cell r="C530">
            <v>4741.7014073306</v>
          </cell>
          <cell r="D530">
            <v>4706.39468450477</v>
          </cell>
          <cell r="E530">
            <v>4722.03048487939</v>
          </cell>
          <cell r="F530">
            <v>6610.87516574087</v>
          </cell>
          <cell r="G530">
            <v>5303.24920202505</v>
          </cell>
          <cell r="H530">
            <v>7086.988317468</v>
          </cell>
          <cell r="I530">
            <v>7760.31484611472</v>
          </cell>
          <cell r="J530">
            <v>6841.65093683123</v>
          </cell>
          <cell r="K530">
            <v>6829.8421356813</v>
          </cell>
          <cell r="L530">
            <v>8359.63113638927</v>
          </cell>
          <cell r="M530">
            <v>7209.84492040083</v>
          </cell>
          <cell r="N530">
            <v>6676.99543842356</v>
          </cell>
          <cell r="O530">
            <v>7705.32231299783</v>
          </cell>
        </row>
        <row r="530">
          <cell r="Z530">
            <v>7462.04827344836</v>
          </cell>
          <cell r="AA530">
            <v>5642.41676759803</v>
          </cell>
          <cell r="AB530">
            <v>5839.20643758474</v>
          </cell>
          <cell r="AC530">
            <v>5795.72768902924</v>
          </cell>
          <cell r="AD530">
            <v>5814.98252149573</v>
          </cell>
          <cell r="AE530">
            <v>6610.87516574087</v>
          </cell>
          <cell r="AF530">
            <v>5303.24920202505</v>
          </cell>
          <cell r="AG530">
            <v>7086.988317468</v>
          </cell>
          <cell r="AH530">
            <v>7760.31484611472</v>
          </cell>
          <cell r="AI530">
            <v>6841.65093683123</v>
          </cell>
          <cell r="AJ530">
            <v>6829.8421356813</v>
          </cell>
          <cell r="AK530">
            <v>8359.63113638927</v>
          </cell>
          <cell r="AL530">
            <v>7209.84492040083</v>
          </cell>
          <cell r="AM530">
            <v>6676.99543842356</v>
          </cell>
          <cell r="AN530">
            <v>7705.32231299783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0">
          <cell r="BX530">
            <v>4.28537056656466</v>
          </cell>
          <cell r="BY530">
            <v>3.32136686151753</v>
          </cell>
          <cell r="BZ530">
            <v>3.2196699599038</v>
          </cell>
          <cell r="CA530">
            <v>3.24171912727042</v>
          </cell>
          <cell r="CB530">
            <v>3.29662060244097</v>
          </cell>
          <cell r="CC530">
            <v>3.7909640846542</v>
          </cell>
          <cell r="CD530">
            <v>2.91704312340098</v>
          </cell>
          <cell r="CE530">
            <v>3.98802466294722</v>
          </cell>
          <cell r="CF530">
            <v>4.43061571040664</v>
          </cell>
          <cell r="CG530">
            <v>3.85834694937697</v>
          </cell>
          <cell r="CH530">
            <v>3.83372509665476</v>
          </cell>
          <cell r="CI530">
            <v>4.64029757942932</v>
          </cell>
          <cell r="CJ530">
            <v>4.07694384947527</v>
          </cell>
          <cell r="CK530">
            <v>3.78185184157601</v>
          </cell>
          <cell r="CL530">
            <v>4.18348678181744</v>
          </cell>
          <cell r="CM530">
            <v>4.77064178112607</v>
          </cell>
          <cell r="CN530">
            <v>4.65431152900344</v>
          </cell>
          <cell r="CO530">
            <v>4.96877818398335</v>
          </cell>
          <cell r="CP530">
            <v>4.89823620552545</v>
          </cell>
          <cell r="CQ530">
            <v>4.83266377429226</v>
          </cell>
          <cell r="CR530">
            <v>4.77767300111644</v>
          </cell>
          <cell r="CS530">
            <v>4.98088278229563</v>
          </cell>
          <cell r="CT530">
            <v>4.86867760112555</v>
          </cell>
          <cell r="CU530">
            <v>4.79868667344805</v>
          </cell>
          <cell r="CV530">
            <v>4.85810358371999</v>
          </cell>
          <cell r="CW530">
            <v>4.88086542211078</v>
          </cell>
          <cell r="CX530">
            <v>4.93569617287841</v>
          </cell>
          <cell r="CY530">
            <v>4.84505073192569</v>
          </cell>
          <cell r="CZ530">
            <v>4.83708483403689</v>
          </cell>
          <cell r="DA530">
            <v>5.04614289261217</v>
          </cell>
        </row>
        <row r="531">
          <cell r="A531">
            <v>6764.3421997018</v>
          </cell>
          <cell r="B531">
            <v>5690.69624759498</v>
          </cell>
          <cell r="C531">
            <v>4509.99516873211</v>
          </cell>
          <cell r="D531">
            <v>5111.6372480817</v>
          </cell>
          <cell r="E531">
            <v>5589.4768935547</v>
          </cell>
          <cell r="F531">
            <v>5565.1008488247</v>
          </cell>
          <cell r="G531">
            <v>5610.35582095199</v>
          </cell>
          <cell r="H531">
            <v>6878.84502895171</v>
          </cell>
          <cell r="I531">
            <v>7128.18060110272</v>
          </cell>
          <cell r="J531">
            <v>7106.99977893254</v>
          </cell>
          <cell r="K531">
            <v>6117.05082450464</v>
          </cell>
          <cell r="L531">
            <v>6203.59521531247</v>
          </cell>
          <cell r="M531">
            <v>7425.12706592188</v>
          </cell>
          <cell r="N531">
            <v>6823.69044065762</v>
          </cell>
          <cell r="O531">
            <v>7627.62899788329</v>
          </cell>
        </row>
        <row r="531">
          <cell r="Z531">
            <v>7746.90349026168</v>
          </cell>
          <cell r="AA531">
            <v>6517.30402173563</v>
          </cell>
          <cell r="AB531">
            <v>5553.86992146394</v>
          </cell>
          <cell r="AC531">
            <v>6294.76691203124</v>
          </cell>
          <cell r="AD531">
            <v>6883.20639699449</v>
          </cell>
          <cell r="AE531">
            <v>5565.1008488247</v>
          </cell>
          <cell r="AF531">
            <v>5610.35582095199</v>
          </cell>
          <cell r="AG531">
            <v>6878.84502895171</v>
          </cell>
          <cell r="AH531">
            <v>7128.18060110272</v>
          </cell>
          <cell r="AI531">
            <v>7106.99977893254</v>
          </cell>
          <cell r="AJ531">
            <v>6117.05082450464</v>
          </cell>
          <cell r="AK531">
            <v>6203.59521531247</v>
          </cell>
          <cell r="AL531">
            <v>7425.12706592188</v>
          </cell>
          <cell r="AM531">
            <v>6823.69044065762</v>
          </cell>
          <cell r="AN531">
            <v>7627.62899788329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1">
          <cell r="BX531">
            <v>4.3356160334617</v>
          </cell>
          <cell r="BY531">
            <v>3.73536141065669</v>
          </cell>
          <cell r="BZ531">
            <v>3.12937383204125</v>
          </cell>
          <cell r="CA531">
            <v>3.59320264598155</v>
          </cell>
          <cell r="CB531">
            <v>3.81203348029786</v>
          </cell>
          <cell r="CC531">
            <v>3.12421620434588</v>
          </cell>
          <cell r="CD531">
            <v>3.18872789789802</v>
          </cell>
          <cell r="CE531">
            <v>3.8754118332002</v>
          </cell>
          <cell r="CF531">
            <v>3.9573102409229</v>
          </cell>
          <cell r="CG531">
            <v>3.99778947076835</v>
          </cell>
          <cell r="CH531">
            <v>3.44778687925035</v>
          </cell>
          <cell r="CI531">
            <v>3.41307312368965</v>
          </cell>
          <cell r="CJ531">
            <v>4.11180600953782</v>
          </cell>
          <cell r="CK531">
            <v>3.86995403700332</v>
          </cell>
          <cell r="CL531">
            <v>4.2877490357652</v>
          </cell>
          <cell r="CM531">
            <v>4.89535811294119</v>
          </cell>
          <cell r="CN531">
            <v>4.78016060396974</v>
          </cell>
          <cell r="CO531">
            <v>4.86234077271883</v>
          </cell>
          <cell r="CP531">
            <v>4.79960036892938</v>
          </cell>
          <cell r="CQ531">
            <v>4.94699215399326</v>
          </cell>
          <cell r="CR531">
            <v>4.88021655460553</v>
          </cell>
          <cell r="CS531">
            <v>4.82036672861119</v>
          </cell>
          <cell r="CT531">
            <v>4.8630059398587</v>
          </cell>
          <cell r="CU531">
            <v>4.93498379754904</v>
          </cell>
          <cell r="CV531">
            <v>4.87049966323159</v>
          </cell>
          <cell r="CW531">
            <v>4.86081186040453</v>
          </cell>
          <cell r="CX531">
            <v>4.97972081431859</v>
          </cell>
          <cell r="CY531">
            <v>4.94741576622304</v>
          </cell>
          <cell r="CZ531">
            <v>4.83081765943865</v>
          </cell>
          <cell r="DA531">
            <v>4.87379590515178</v>
          </cell>
        </row>
        <row r="532">
          <cell r="A532">
            <v>5962.66250164893</v>
          </cell>
          <cell r="B532">
            <v>5200.60472180685</v>
          </cell>
          <cell r="C532">
            <v>5084.62331228061</v>
          </cell>
          <cell r="D532">
            <v>5434.94213792014</v>
          </cell>
          <cell r="E532">
            <v>5307.53253289767</v>
          </cell>
          <cell r="F532">
            <v>6318.90849653576</v>
          </cell>
          <cell r="G532">
            <v>5713.41342637921</v>
          </cell>
          <cell r="H532">
            <v>6050.69759815189</v>
          </cell>
          <cell r="I532">
            <v>7031.71184206908</v>
          </cell>
          <cell r="J532">
            <v>6004.25310814466</v>
          </cell>
          <cell r="K532">
            <v>7418.50938004253</v>
          </cell>
          <cell r="L532">
            <v>7130.32521673035</v>
          </cell>
          <cell r="M532">
            <v>7364.38458411827</v>
          </cell>
          <cell r="N532">
            <v>7735.27411749855</v>
          </cell>
          <cell r="O532">
            <v>6935.06603890068</v>
          </cell>
        </row>
        <row r="532">
          <cell r="Z532">
            <v>6828.77500598845</v>
          </cell>
          <cell r="AA532">
            <v>5956.02376127762</v>
          </cell>
          <cell r="AB532">
            <v>6261.50038293466</v>
          </cell>
          <cell r="AC532">
            <v>6692.90332592028</v>
          </cell>
          <cell r="AD532">
            <v>6536.00374031856</v>
          </cell>
          <cell r="AE532">
            <v>6318.90849653576</v>
          </cell>
          <cell r="AF532">
            <v>5713.41342637921</v>
          </cell>
          <cell r="AG532">
            <v>6050.69759815189</v>
          </cell>
          <cell r="AH532">
            <v>7031.71184206908</v>
          </cell>
          <cell r="AI532">
            <v>6004.25310814466</v>
          </cell>
          <cell r="AJ532">
            <v>7418.50938004253</v>
          </cell>
          <cell r="AK532">
            <v>7130.32521673035</v>
          </cell>
          <cell r="AL532">
            <v>7364.38458411827</v>
          </cell>
          <cell r="AM532">
            <v>7735.27411749855</v>
          </cell>
          <cell r="AN532">
            <v>6935.06603890068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2">
          <cell r="BX532">
            <v>3.79612132016218</v>
          </cell>
          <cell r="BY532">
            <v>3.36455399857262</v>
          </cell>
          <cell r="BZ532">
            <v>3.56050020284224</v>
          </cell>
          <cell r="CA532">
            <v>3.75045885902372</v>
          </cell>
          <cell r="CB532">
            <v>3.72810544932982</v>
          </cell>
          <cell r="CC532">
            <v>3.59124256516893</v>
          </cell>
          <cell r="CD532">
            <v>3.14291954016257</v>
          </cell>
          <cell r="CE532">
            <v>3.43548419849497</v>
          </cell>
          <cell r="CF532">
            <v>3.95910076961691</v>
          </cell>
          <cell r="CG532">
            <v>3.37805532428337</v>
          </cell>
          <cell r="CH532">
            <v>4.14933655270388</v>
          </cell>
          <cell r="CI532">
            <v>4.08216542005318</v>
          </cell>
          <cell r="CJ532">
            <v>4.06851632275052</v>
          </cell>
          <cell r="CK532">
            <v>4.28611048255203</v>
          </cell>
          <cell r="CL532">
            <v>3.97080251137136</v>
          </cell>
          <cell r="CM532">
            <v>4.92844433600639</v>
          </cell>
          <cell r="CN532">
            <v>4.84993652219329</v>
          </cell>
          <cell r="CO532">
            <v>4.81808582849956</v>
          </cell>
          <cell r="CP532">
            <v>4.88919413067518</v>
          </cell>
          <cell r="CQ532">
            <v>4.80320629496561</v>
          </cell>
          <cell r="CR532">
            <v>4.82063735839196</v>
          </cell>
          <cell r="CS532">
            <v>4.98046076888192</v>
          </cell>
          <cell r="CT532">
            <v>4.82530343199629</v>
          </cell>
          <cell r="CU532">
            <v>4.86599484880965</v>
          </cell>
          <cell r="CV532">
            <v>4.86966817778646</v>
          </cell>
          <cell r="CW532">
            <v>4.89829710722038</v>
          </cell>
          <cell r="CX532">
            <v>4.78548406787215</v>
          </cell>
          <cell r="CY532">
            <v>4.95915329331448</v>
          </cell>
          <cell r="CZ532">
            <v>4.94446699753403</v>
          </cell>
          <cell r="DA532">
            <v>4.78497252736276</v>
          </cell>
        </row>
        <row r="533">
          <cell r="A533">
            <v>6159.33927594301</v>
          </cell>
          <cell r="B533">
            <v>6040.47222975885</v>
          </cell>
          <cell r="C533">
            <v>5370.80371597552</v>
          </cell>
          <cell r="D533">
            <v>4556.32414107929</v>
          </cell>
          <cell r="E533">
            <v>4787.31520864813</v>
          </cell>
          <cell r="F533">
            <v>6295.26021718606</v>
          </cell>
          <cell r="G533">
            <v>6774.01654277184</v>
          </cell>
          <cell r="H533">
            <v>6561.52978147658</v>
          </cell>
          <cell r="I533">
            <v>7760.62483020036</v>
          </cell>
          <cell r="J533">
            <v>6223.11807738473</v>
          </cell>
          <cell r="K533">
            <v>6006.15865238958</v>
          </cell>
          <cell r="L533">
            <v>6537.33465754272</v>
          </cell>
          <cell r="M533">
            <v>6876.39069176053</v>
          </cell>
          <cell r="N533">
            <v>5537.22909640231</v>
          </cell>
          <cell r="O533">
            <v>7215.33574150356</v>
          </cell>
        </row>
        <row r="533">
          <cell r="Z533">
            <v>7054.02026180939</v>
          </cell>
          <cell r="AA533">
            <v>6917.8870639647</v>
          </cell>
          <cell r="AB533">
            <v>6613.91954897124</v>
          </cell>
          <cell r="AC533">
            <v>5610.92210808161</v>
          </cell>
          <cell r="AD533">
            <v>5895.37792107046</v>
          </cell>
          <cell r="AE533">
            <v>6295.26021718606</v>
          </cell>
          <cell r="AF533">
            <v>6774.01654277184</v>
          </cell>
          <cell r="AG533">
            <v>6561.52978147658</v>
          </cell>
          <cell r="AH533">
            <v>7760.62483020036</v>
          </cell>
          <cell r="AI533">
            <v>6223.11807738473</v>
          </cell>
          <cell r="AJ533">
            <v>6006.15865238958</v>
          </cell>
          <cell r="AK533">
            <v>6537.33465754272</v>
          </cell>
          <cell r="AL533">
            <v>6876.39069176053</v>
          </cell>
          <cell r="AM533">
            <v>5537.22909640231</v>
          </cell>
          <cell r="AN533">
            <v>7215.33574150356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3">
          <cell r="BX533">
            <v>4.10690534504531</v>
          </cell>
          <cell r="BY533">
            <v>3.92384170257944</v>
          </cell>
          <cell r="BZ533">
            <v>3.69040429135403</v>
          </cell>
          <cell r="CA533">
            <v>3.08607291720142</v>
          </cell>
          <cell r="CB533">
            <v>3.26690615787542</v>
          </cell>
          <cell r="CC533">
            <v>3.47902052368668</v>
          </cell>
          <cell r="CD533">
            <v>3.7344390456343</v>
          </cell>
          <cell r="CE533">
            <v>3.72701319655416</v>
          </cell>
          <cell r="CF533">
            <v>4.35825771497508</v>
          </cell>
          <cell r="CG533">
            <v>3.52458032894399</v>
          </cell>
          <cell r="CH533">
            <v>3.29752468976739</v>
          </cell>
          <cell r="CI533">
            <v>3.57047120704585</v>
          </cell>
          <cell r="CJ533">
            <v>3.89280688543943</v>
          </cell>
          <cell r="CK533">
            <v>3.21281675350137</v>
          </cell>
          <cell r="CL533">
            <v>4.09657288553903</v>
          </cell>
          <cell r="CM533">
            <v>4.70575318527426</v>
          </cell>
          <cell r="CN533">
            <v>4.83024461238576</v>
          </cell>
          <cell r="CO533">
            <v>4.91011989496132</v>
          </cell>
          <cell r="CP533">
            <v>4.98121390830591</v>
          </cell>
          <cell r="CQ533">
            <v>4.94404171750189</v>
          </cell>
          <cell r="CR533">
            <v>4.95751265301143</v>
          </cell>
          <cell r="CS533">
            <v>4.96967528602394</v>
          </cell>
          <cell r="CT533">
            <v>4.82337812446552</v>
          </cell>
          <cell r="CU533">
            <v>4.8785517577606</v>
          </cell>
          <cell r="CV533">
            <v>4.83735281280585</v>
          </cell>
          <cell r="CW533">
            <v>4.99017618751772</v>
          </cell>
          <cell r="CX533">
            <v>5.01628633098398</v>
          </cell>
          <cell r="CY533">
            <v>4.8395481993302</v>
          </cell>
          <cell r="CZ533">
            <v>4.72186615017549</v>
          </cell>
          <cell r="DA533">
            <v>4.82550748631582</v>
          </cell>
        </row>
        <row r="534">
          <cell r="A534">
            <v>6352.17672279714</v>
          </cell>
          <cell r="B534">
            <v>5048.80115548015</v>
          </cell>
          <cell r="C534">
            <v>5230.90298025929</v>
          </cell>
          <cell r="D534">
            <v>4944.32248237714</v>
          </cell>
          <cell r="E534">
            <v>4874.29206794732</v>
          </cell>
          <cell r="F534">
            <v>5524.35355880011</v>
          </cell>
          <cell r="G534">
            <v>6028.76233434694</v>
          </cell>
          <cell r="H534">
            <v>6644.98832563123</v>
          </cell>
          <cell r="I534">
            <v>7719.89896392114</v>
          </cell>
          <cell r="J534">
            <v>6926.2839013749</v>
          </cell>
          <cell r="K534">
            <v>7975.75122605421</v>
          </cell>
          <cell r="L534">
            <v>6850.9181573892</v>
          </cell>
          <cell r="M534">
            <v>6828.95457699068</v>
          </cell>
          <cell r="N534">
            <v>6669.35484452365</v>
          </cell>
          <cell r="O534">
            <v>7196.35966700163</v>
          </cell>
        </row>
        <row r="534">
          <cell r="Z534">
            <v>7274.86850484377</v>
          </cell>
          <cell r="AA534">
            <v>5782.16981612057</v>
          </cell>
          <cell r="AB534">
            <v>6441.63765974175</v>
          </cell>
          <cell r="AC534">
            <v>6088.72579449173</v>
          </cell>
          <cell r="AD534">
            <v>6002.48627588073</v>
          </cell>
          <cell r="AE534">
            <v>5524.35355880011</v>
          </cell>
          <cell r="AF534">
            <v>6028.76233434694</v>
          </cell>
          <cell r="AG534">
            <v>6644.98832563123</v>
          </cell>
          <cell r="AH534">
            <v>7719.89896392114</v>
          </cell>
          <cell r="AI534">
            <v>6926.2839013749</v>
          </cell>
          <cell r="AJ534">
            <v>7975.75122605421</v>
          </cell>
          <cell r="AK534">
            <v>6850.9181573892</v>
          </cell>
          <cell r="AL534">
            <v>6828.95457699068</v>
          </cell>
          <cell r="AM534">
            <v>6669.35484452365</v>
          </cell>
          <cell r="AN534">
            <v>7196.35966700163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4">
          <cell r="BX534">
            <v>4.13840743028351</v>
          </cell>
          <cell r="BY534">
            <v>3.36046195013579</v>
          </cell>
          <cell r="BZ534">
            <v>3.67545898799405</v>
          </cell>
          <cell r="CA534">
            <v>3.46889834082064</v>
          </cell>
          <cell r="CB534">
            <v>3.29594789968797</v>
          </cell>
          <cell r="CC534">
            <v>3.12122788075362</v>
          </cell>
          <cell r="CD534">
            <v>3.47008621220156</v>
          </cell>
          <cell r="CE534">
            <v>3.69565130015369</v>
          </cell>
          <cell r="CF534">
            <v>4.27408090522768</v>
          </cell>
          <cell r="CG534">
            <v>4.03354884653782</v>
          </cell>
          <cell r="CH534">
            <v>4.46216207195718</v>
          </cell>
          <cell r="CI534">
            <v>3.88090853088363</v>
          </cell>
          <cell r="CJ534">
            <v>3.87212565079097</v>
          </cell>
          <cell r="CK534">
            <v>3.83237950909512</v>
          </cell>
          <cell r="CL534">
            <v>4.02979308393731</v>
          </cell>
          <cell r="CM534">
            <v>4.81613928168683</v>
          </cell>
          <cell r="CN534">
            <v>4.71410222020702</v>
          </cell>
          <cell r="CO534">
            <v>4.80166488406085</v>
          </cell>
          <cell r="CP534">
            <v>4.80885828695334</v>
          </cell>
          <cell r="CQ534">
            <v>4.98951087202628</v>
          </cell>
          <cell r="CR534">
            <v>4.84912214289684</v>
          </cell>
          <cell r="CS534">
            <v>4.75986937221466</v>
          </cell>
          <cell r="CT534">
            <v>4.92618106765802</v>
          </cell>
          <cell r="CU534">
            <v>4.94852778628092</v>
          </cell>
          <cell r="CV534">
            <v>4.70457182984844</v>
          </cell>
          <cell r="CW534">
            <v>4.89703710212434</v>
          </cell>
          <cell r="CX534">
            <v>4.83640329010643</v>
          </cell>
          <cell r="CY534">
            <v>4.83183302449732</v>
          </cell>
          <cell r="CZ534">
            <v>4.76784854165025</v>
          </cell>
          <cell r="DA534">
            <v>4.89257226649778</v>
          </cell>
        </row>
        <row r="535">
          <cell r="A535">
            <v>7486.41270238969</v>
          </cell>
          <cell r="B535">
            <v>5560.7620679454</v>
          </cell>
          <cell r="C535">
            <v>5833.84100253288</v>
          </cell>
          <cell r="D535">
            <v>4490.40983364535</v>
          </cell>
          <cell r="E535">
            <v>5409.86586155668</v>
          </cell>
          <cell r="F535">
            <v>6592.50267773234</v>
          </cell>
          <cell r="G535">
            <v>5054.56112514684</v>
          </cell>
          <cell r="H535">
            <v>6792.53677942353</v>
          </cell>
          <cell r="I535">
            <v>5203.50866923088</v>
          </cell>
          <cell r="J535">
            <v>6249.92509793873</v>
          </cell>
          <cell r="K535">
            <v>7560.25936367059</v>
          </cell>
          <cell r="L535">
            <v>7297.03650937159</v>
          </cell>
          <cell r="M535">
            <v>6730.38598344611</v>
          </cell>
          <cell r="N535">
            <v>7245.51038279699</v>
          </cell>
          <cell r="O535">
            <v>7230.12313306793</v>
          </cell>
        </row>
        <row r="535">
          <cell r="Z535">
            <v>8573.859065888</v>
          </cell>
          <cell r="AA535">
            <v>6368.49612288687</v>
          </cell>
          <cell r="AB535">
            <v>7184.13054967397</v>
          </cell>
          <cell r="AC535">
            <v>5529.75140262509</v>
          </cell>
          <cell r="AD535">
            <v>6662.02294316446</v>
          </cell>
          <cell r="AE535">
            <v>6592.50267773234</v>
          </cell>
          <cell r="AF535">
            <v>5054.56112514684</v>
          </cell>
          <cell r="AG535">
            <v>6792.53677942353</v>
          </cell>
          <cell r="AH535">
            <v>5203.50866923088</v>
          </cell>
          <cell r="AI535">
            <v>6249.92509793873</v>
          </cell>
          <cell r="AJ535">
            <v>7560.25936367059</v>
          </cell>
          <cell r="AK535">
            <v>7297.03650937159</v>
          </cell>
          <cell r="AL535">
            <v>6730.38598344611</v>
          </cell>
          <cell r="AM535">
            <v>7245.51038279699</v>
          </cell>
          <cell r="AN535">
            <v>7230.12313306793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5">
          <cell r="BX535">
            <v>4.84316135852373</v>
          </cell>
          <cell r="BY535">
            <v>3.59675775981765</v>
          </cell>
          <cell r="BZ535">
            <v>4.07574968204178</v>
          </cell>
          <cell r="CA535">
            <v>3.13395300170239</v>
          </cell>
          <cell r="CB535">
            <v>3.74175394945544</v>
          </cell>
          <cell r="CC535">
            <v>3.70751566272153</v>
          </cell>
          <cell r="CD535">
            <v>2.81921382085405</v>
          </cell>
          <cell r="CE535">
            <v>3.94555110353396</v>
          </cell>
          <cell r="CF535">
            <v>2.89857123705829</v>
          </cell>
          <cell r="CG535">
            <v>3.62075598666643</v>
          </cell>
          <cell r="CH535">
            <v>4.25209105293625</v>
          </cell>
          <cell r="CI535">
            <v>4.09648839786098</v>
          </cell>
          <cell r="CJ535">
            <v>3.75286272361307</v>
          </cell>
          <cell r="CK535">
            <v>4.0567648895915</v>
          </cell>
          <cell r="CL535">
            <v>4.08082937263008</v>
          </cell>
          <cell r="CM535">
            <v>4.85014293333589</v>
          </cell>
          <cell r="CN535">
            <v>4.85101742969099</v>
          </cell>
          <cell r="CO535">
            <v>4.82918505468703</v>
          </cell>
          <cell r="CP535">
            <v>4.83415157616558</v>
          </cell>
          <cell r="CQ535">
            <v>4.87795774363029</v>
          </cell>
          <cell r="CR535">
            <v>4.87163179200465</v>
          </cell>
          <cell r="CS535">
            <v>4.91204766704785</v>
          </cell>
          <cell r="CT535">
            <v>4.7166262249072</v>
          </cell>
          <cell r="CU535">
            <v>4.91835010042654</v>
          </cell>
          <cell r="CV535">
            <v>4.72914565995679</v>
          </cell>
          <cell r="CW535">
            <v>4.87125959784396</v>
          </cell>
          <cell r="CX535">
            <v>4.88024837517722</v>
          </cell>
          <cell r="CY535">
            <v>4.9134260992964</v>
          </cell>
          <cell r="CZ535">
            <v>4.89323732525324</v>
          </cell>
          <cell r="DA535">
            <v>4.8540516449446</v>
          </cell>
        </row>
        <row r="536">
          <cell r="A536">
            <v>5340.86164535854</v>
          </cell>
          <cell r="B536">
            <v>5601.40311776716</v>
          </cell>
          <cell r="C536">
            <v>5859.00281354616</v>
          </cell>
          <cell r="D536">
            <v>5174.49325917676</v>
          </cell>
          <cell r="E536">
            <v>4572.2772729804</v>
          </cell>
          <cell r="F536">
            <v>6054.2260716908</v>
          </cell>
          <cell r="G536">
            <v>5711.14831133485</v>
          </cell>
          <cell r="H536">
            <v>5809.87858328809</v>
          </cell>
          <cell r="I536">
            <v>6791.34765889679</v>
          </cell>
          <cell r="J536">
            <v>6651.33707477219</v>
          </cell>
          <cell r="K536">
            <v>6362.98820531881</v>
          </cell>
          <cell r="L536">
            <v>6264.25314685113</v>
          </cell>
          <cell r="M536">
            <v>7684.36976576171</v>
          </cell>
          <cell r="N536">
            <v>7345.18885503642</v>
          </cell>
          <cell r="O536">
            <v>7352.82327864004</v>
          </cell>
        </row>
        <row r="536">
          <cell r="Z536">
            <v>6116.65384451674</v>
          </cell>
          <cell r="AA536">
            <v>6415.04052904155</v>
          </cell>
          <cell r="AB536">
            <v>7215.11626476411</v>
          </cell>
          <cell r="AC536">
            <v>6372.17145379757</v>
          </cell>
          <cell r="AD536">
            <v>5630.56772101552</v>
          </cell>
          <cell r="AE536">
            <v>6054.2260716908</v>
          </cell>
          <cell r="AF536">
            <v>5711.14831133485</v>
          </cell>
          <cell r="AG536">
            <v>5809.87858328809</v>
          </cell>
          <cell r="AH536">
            <v>6791.34765889679</v>
          </cell>
          <cell r="AI536">
            <v>6651.33707477219</v>
          </cell>
          <cell r="AJ536">
            <v>6362.98820531881</v>
          </cell>
          <cell r="AK536">
            <v>6264.25314685113</v>
          </cell>
          <cell r="AL536">
            <v>7684.36976576171</v>
          </cell>
          <cell r="AM536">
            <v>7345.18885503642</v>
          </cell>
          <cell r="AN536">
            <v>7352.82327864004</v>
          </cell>
        </row>
        <row r="536"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6">
          <cell r="BX536">
            <v>3.46841789652421</v>
          </cell>
          <cell r="BY536">
            <v>3.55100986120046</v>
          </cell>
          <cell r="BZ536">
            <v>3.9643840292877</v>
          </cell>
          <cell r="CA536">
            <v>3.48386392308131</v>
          </cell>
          <cell r="CB536">
            <v>3.14828568192077</v>
          </cell>
          <cell r="CC536">
            <v>3.41025406054403</v>
          </cell>
          <cell r="CD536">
            <v>3.1219612183663</v>
          </cell>
          <cell r="CE536">
            <v>3.28802719236252</v>
          </cell>
          <cell r="CF536">
            <v>3.81959866893099</v>
          </cell>
          <cell r="CG536">
            <v>3.70806311245111</v>
          </cell>
          <cell r="CH536">
            <v>3.65023022356744</v>
          </cell>
          <cell r="CI536">
            <v>3.59260571717413</v>
          </cell>
          <cell r="CJ536">
            <v>4.35179805609792</v>
          </cell>
          <cell r="CK536">
            <v>4.19953035186661</v>
          </cell>
          <cell r="CL536">
            <v>4.17593910677119</v>
          </cell>
          <cell r="CM536">
            <v>4.83158495843179</v>
          </cell>
          <cell r="CN536">
            <v>4.94942402054661</v>
          </cell>
          <cell r="CO536">
            <v>4.98625806058029</v>
          </cell>
          <cell r="CP536">
            <v>5.01110386870858</v>
          </cell>
          <cell r="CQ536">
            <v>4.89987710545936</v>
          </cell>
          <cell r="CR536">
            <v>4.86383725373008</v>
          </cell>
          <cell r="CS536">
            <v>5.01190776581073</v>
          </cell>
          <cell r="CT536">
            <v>4.84104134163661</v>
          </cell>
          <cell r="CU536">
            <v>4.87130548387966</v>
          </cell>
          <cell r="CV536">
            <v>4.91438272438142</v>
          </cell>
          <cell r="CW536">
            <v>4.77582051827303</v>
          </cell>
          <cell r="CX536">
            <v>4.7771280067251</v>
          </cell>
          <cell r="CY536">
            <v>4.83778603235082</v>
          </cell>
          <cell r="CZ536">
            <v>4.79191799943699</v>
          </cell>
          <cell r="DA536">
            <v>4.82399785923085</v>
          </cell>
        </row>
        <row r="537">
          <cell r="A537">
            <v>5559.32470596491</v>
          </cell>
          <cell r="B537">
            <v>5855.65180227912</v>
          </cell>
          <cell r="C537">
            <v>5119.04257535483</v>
          </cell>
          <cell r="D537">
            <v>5278.48873509742</v>
          </cell>
          <cell r="E537">
            <v>4466.3030818046</v>
          </cell>
          <cell r="F537">
            <v>5315.28020520391</v>
          </cell>
          <cell r="G537">
            <v>6604.30534531676</v>
          </cell>
          <cell r="H537">
            <v>7020.21125625871</v>
          </cell>
          <cell r="I537">
            <v>6175.96068083158</v>
          </cell>
          <cell r="J537">
            <v>6612.13700762811</v>
          </cell>
          <cell r="K537">
            <v>7209.6982446821</v>
          </cell>
          <cell r="L537">
            <v>7930.40877408724</v>
          </cell>
          <cell r="M537">
            <v>7647.58757876585</v>
          </cell>
          <cell r="N537">
            <v>7524.00430362049</v>
          </cell>
          <cell r="O537">
            <v>7419.48927194086</v>
          </cell>
        </row>
        <row r="537">
          <cell r="Z537">
            <v>6366.84997545454</v>
          </cell>
          <cell r="AA537">
            <v>6706.22036047098</v>
          </cell>
          <cell r="AB537">
            <v>6303.88626202212</v>
          </cell>
          <cell r="AC537">
            <v>6500.23752129326</v>
          </cell>
          <cell r="AD537">
            <v>5500.06494866152</v>
          </cell>
          <cell r="AE537">
            <v>5315.28020520391</v>
          </cell>
          <cell r="AF537">
            <v>6604.30534531676</v>
          </cell>
          <cell r="AG537">
            <v>7020.21125625871</v>
          </cell>
          <cell r="AH537">
            <v>6175.96068083158</v>
          </cell>
          <cell r="AI537">
            <v>6612.13700762811</v>
          </cell>
          <cell r="AJ537">
            <v>7209.6982446821</v>
          </cell>
          <cell r="AK537">
            <v>7930.40877408724</v>
          </cell>
          <cell r="AL537">
            <v>7647.58757876585</v>
          </cell>
          <cell r="AM537">
            <v>7524.00430362049</v>
          </cell>
          <cell r="AN537">
            <v>7419.48927194086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7">
          <cell r="BX537">
            <v>3.51547991147145</v>
          </cell>
          <cell r="BY537">
            <v>3.71316539836413</v>
          </cell>
          <cell r="BZ537">
            <v>3.59201003495601</v>
          </cell>
          <cell r="CA537">
            <v>3.64997786495826</v>
          </cell>
          <cell r="CB537">
            <v>3.16393463537196</v>
          </cell>
          <cell r="CC537">
            <v>3.03409526997742</v>
          </cell>
          <cell r="CD537">
            <v>3.69021506076915</v>
          </cell>
          <cell r="CE537">
            <v>3.92437565545284</v>
          </cell>
          <cell r="CF537">
            <v>3.49725081650281</v>
          </cell>
          <cell r="CG537">
            <v>3.84916098774631</v>
          </cell>
          <cell r="CH537">
            <v>4.18801584826912</v>
          </cell>
          <cell r="CI537">
            <v>4.40924882781954</v>
          </cell>
          <cell r="CJ537">
            <v>4.3523926447449</v>
          </cell>
          <cell r="CK537">
            <v>4.30957412251594</v>
          </cell>
          <cell r="CL537">
            <v>4.28387019018807</v>
          </cell>
          <cell r="CM537">
            <v>4.9618899921363</v>
          </cell>
          <cell r="CN537">
            <v>4.94812498121906</v>
          </cell>
          <cell r="CO537">
            <v>4.80814950340903</v>
          </cell>
          <cell r="CP537">
            <v>4.87917203343234</v>
          </cell>
          <cell r="CQ537">
            <v>4.76263666251494</v>
          </cell>
          <cell r="CR537">
            <v>4.79958940815164</v>
          </cell>
          <cell r="CS537">
            <v>4.90323380872872</v>
          </cell>
          <cell r="CT537">
            <v>4.90102303786202</v>
          </cell>
          <cell r="CU537">
            <v>4.83821181529569</v>
          </cell>
          <cell r="CV537">
            <v>4.70633572204055</v>
          </cell>
          <cell r="CW537">
            <v>4.7164573025194</v>
          </cell>
          <cell r="CX537">
            <v>4.92763011903116</v>
          </cell>
          <cell r="CY537">
            <v>4.81397163503681</v>
          </cell>
          <cell r="CZ537">
            <v>4.78323607736063</v>
          </cell>
          <cell r="DA537">
            <v>4.74509426426825</v>
          </cell>
        </row>
        <row r="538">
          <cell r="A538">
            <v>5965.48394274368</v>
          </cell>
          <cell r="B538">
            <v>5803.49146511235</v>
          </cell>
          <cell r="C538">
            <v>5739.57402755151</v>
          </cell>
          <cell r="D538">
            <v>4416.12523306838</v>
          </cell>
          <cell r="E538">
            <v>5028.83245905675</v>
          </cell>
          <cell r="F538">
            <v>6920.35081508903</v>
          </cell>
          <cell r="G538">
            <v>5402.22943186798</v>
          </cell>
          <cell r="H538">
            <v>5895.95232897526</v>
          </cell>
          <cell r="I538">
            <v>7109.47992397579</v>
          </cell>
          <cell r="J538">
            <v>7773.86323848622</v>
          </cell>
          <cell r="K538">
            <v>7158.97083500599</v>
          </cell>
          <cell r="L538">
            <v>7009.93641362437</v>
          </cell>
          <cell r="M538">
            <v>6404.03024617566</v>
          </cell>
          <cell r="N538">
            <v>6899.82893232115</v>
          </cell>
          <cell r="O538">
            <v>6662.0972119561</v>
          </cell>
        </row>
        <row r="538">
          <cell r="Z538">
            <v>6832.00627833085</v>
          </cell>
          <cell r="AA538">
            <v>6646.48342136871</v>
          </cell>
          <cell r="AB538">
            <v>7068.04472311563</v>
          </cell>
          <cell r="AC538">
            <v>5438.27303217522</v>
          </cell>
          <cell r="AD538">
            <v>6192.79628680591</v>
          </cell>
          <cell r="AE538">
            <v>6920.35081508903</v>
          </cell>
          <cell r="AF538">
            <v>5402.22943186798</v>
          </cell>
          <cell r="AG538">
            <v>5895.95232897526</v>
          </cell>
          <cell r="AH538">
            <v>7109.47992397579</v>
          </cell>
          <cell r="AI538">
            <v>7773.86323848622</v>
          </cell>
          <cell r="AJ538">
            <v>7158.97083500599</v>
          </cell>
          <cell r="AK538">
            <v>7009.93641362437</v>
          </cell>
          <cell r="AL538">
            <v>6404.03024617566</v>
          </cell>
          <cell r="AM538">
            <v>6899.82893232115</v>
          </cell>
          <cell r="AN538">
            <v>6662.0972119561</v>
          </cell>
        </row>
        <row r="538"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8">
          <cell r="BX538">
            <v>3.77185953851415</v>
          </cell>
          <cell r="BY538">
            <v>3.67397589481851</v>
          </cell>
          <cell r="BZ538">
            <v>3.98692291801726</v>
          </cell>
          <cell r="CA538">
            <v>3.15110110844024</v>
          </cell>
          <cell r="CB538">
            <v>3.55531699522254</v>
          </cell>
          <cell r="CC538">
            <v>3.83308019098713</v>
          </cell>
          <cell r="CD538">
            <v>3.02267166159329</v>
          </cell>
          <cell r="CE538">
            <v>3.39348856041526</v>
          </cell>
          <cell r="CF538">
            <v>3.94534282900916</v>
          </cell>
          <cell r="CG538">
            <v>4.32620498916919</v>
          </cell>
          <cell r="CH538">
            <v>4.01436755714506</v>
          </cell>
          <cell r="CI538">
            <v>3.94500097417042</v>
          </cell>
          <cell r="CJ538">
            <v>3.60314052335984</v>
          </cell>
          <cell r="CK538">
            <v>3.89568656972773</v>
          </cell>
          <cell r="CL538">
            <v>3.62491449954722</v>
          </cell>
          <cell r="CM538">
            <v>4.96249269861678</v>
          </cell>
          <cell r="CN538">
            <v>4.9563590348727</v>
          </cell>
          <cell r="CO538">
            <v>4.85700538709134</v>
          </cell>
          <cell r="CP538">
            <v>4.72830850474299</v>
          </cell>
          <cell r="CQ538">
            <v>4.77216664284228</v>
          </cell>
          <cell r="CR538">
            <v>4.94637844817343</v>
          </cell>
          <cell r="CS538">
            <v>4.89653863782829</v>
          </cell>
          <cell r="CT538">
            <v>4.76008501705701</v>
          </cell>
          <cell r="CU538">
            <v>4.93696695905803</v>
          </cell>
          <cell r="CV538">
            <v>4.92308050617768</v>
          </cell>
          <cell r="CW538">
            <v>4.88585523045445</v>
          </cell>
          <cell r="CX538">
            <v>4.86826375165728</v>
          </cell>
          <cell r="CY538">
            <v>4.86944326260309</v>
          </cell>
          <cell r="CZ538">
            <v>4.8524542650232</v>
          </cell>
          <cell r="DA538">
            <v>5.03524183285612</v>
          </cell>
        </row>
        <row r="539">
          <cell r="A539">
            <v>7014.93001040661</v>
          </cell>
          <cell r="B539">
            <v>6410.96622628148</v>
          </cell>
          <cell r="C539">
            <v>4510.41624556301</v>
          </cell>
          <cell r="D539">
            <v>5208.74390418173</v>
          </cell>
          <cell r="E539">
            <v>3871.71360280023</v>
          </cell>
          <cell r="F539">
            <v>5642.02207376997</v>
          </cell>
          <cell r="G539">
            <v>6829.58901483782</v>
          </cell>
          <cell r="H539">
            <v>6652.46164493544</v>
          </cell>
          <cell r="I539">
            <v>6701.2147050723</v>
          </cell>
          <cell r="J539">
            <v>7292.26308095575</v>
          </cell>
          <cell r="K539">
            <v>7359.45943436517</v>
          </cell>
          <cell r="L539">
            <v>6967.86242431872</v>
          </cell>
          <cell r="M539">
            <v>8349.00324595026</v>
          </cell>
          <cell r="N539">
            <v>7750.23698625253</v>
          </cell>
          <cell r="O539">
            <v>7941.51809402226</v>
          </cell>
        </row>
        <row r="539">
          <cell r="Z539">
            <v>8033.89068399823</v>
          </cell>
          <cell r="AA539">
            <v>7342.19753644622</v>
          </cell>
          <cell r="AB539">
            <v>5554.38845992313</v>
          </cell>
          <cell r="AC539">
            <v>6414.34968680381</v>
          </cell>
          <cell r="AD539">
            <v>4767.85293966514</v>
          </cell>
          <cell r="AE539">
            <v>5642.02207376997</v>
          </cell>
          <cell r="AF539">
            <v>6829.58901483782</v>
          </cell>
          <cell r="AG539">
            <v>6652.46164493544</v>
          </cell>
          <cell r="AH539">
            <v>6701.2147050723</v>
          </cell>
          <cell r="AI539">
            <v>7292.26308095575</v>
          </cell>
          <cell r="AJ539">
            <v>7359.45943436517</v>
          </cell>
          <cell r="AK539">
            <v>6967.86242431872</v>
          </cell>
          <cell r="AL539">
            <v>8349.00324595026</v>
          </cell>
          <cell r="AM539">
            <v>7750.23698625253</v>
          </cell>
          <cell r="AN539">
            <v>7941.51809402226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39">
          <cell r="BX539">
            <v>4.60047963130618</v>
          </cell>
          <cell r="BY539">
            <v>4.04501056765555</v>
          </cell>
          <cell r="BZ539">
            <v>3.19611375938754</v>
          </cell>
          <cell r="CA539">
            <v>3.56757394202806</v>
          </cell>
          <cell r="CB539">
            <v>2.65430110048848</v>
          </cell>
          <cell r="CC539">
            <v>3.25914005478299</v>
          </cell>
          <cell r="CD539">
            <v>3.75975062169947</v>
          </cell>
          <cell r="CE539">
            <v>3.68496992329463</v>
          </cell>
          <cell r="CF539">
            <v>3.64397097865419</v>
          </cell>
          <cell r="CG539">
            <v>4.13048866206195</v>
          </cell>
          <cell r="CH539">
            <v>4.1933245347672</v>
          </cell>
          <cell r="CI539">
            <v>3.9203304210591</v>
          </cell>
          <cell r="CJ539">
            <v>4.72207447054886</v>
          </cell>
          <cell r="CK539">
            <v>4.37128751367878</v>
          </cell>
          <cell r="CL539">
            <v>4.40403166207912</v>
          </cell>
          <cell r="CM539">
            <v>4.78442709721661</v>
          </cell>
          <cell r="CN539">
            <v>4.97294366787096</v>
          </cell>
          <cell r="CO539">
            <v>4.76125187510298</v>
          </cell>
          <cell r="CP539">
            <v>4.9259135399374</v>
          </cell>
          <cell r="CQ539">
            <v>4.92129954329567</v>
          </cell>
          <cell r="CR539">
            <v>4.74284457336298</v>
          </cell>
          <cell r="CS539">
            <v>4.97671379383131</v>
          </cell>
          <cell r="CT539">
            <v>4.94601657388734</v>
          </cell>
          <cell r="CU539">
            <v>5.03832013213356</v>
          </cell>
          <cell r="CV539">
            <v>4.83691025350719</v>
          </cell>
          <cell r="CW539">
            <v>4.80833343394537</v>
          </cell>
          <cell r="CX539">
            <v>4.86949618753617</v>
          </cell>
          <cell r="CY539">
            <v>4.84405352740984</v>
          </cell>
          <cell r="CZ539">
            <v>4.85749928900542</v>
          </cell>
          <cell r="DA539">
            <v>4.9403786095778</v>
          </cell>
        </row>
        <row r="540">
          <cell r="A540">
            <v>6631.69220579974</v>
          </cell>
          <cell r="B540">
            <v>5465.04853916823</v>
          </cell>
          <cell r="C540">
            <v>5467.56968832818</v>
          </cell>
          <cell r="D540">
            <v>5383.08098761631</v>
          </cell>
          <cell r="E540">
            <v>4060.26175430765</v>
          </cell>
          <cell r="F540">
            <v>6362.63032579578</v>
          </cell>
          <cell r="G540">
            <v>4960.48614502855</v>
          </cell>
          <cell r="H540">
            <v>5892.196060142</v>
          </cell>
          <cell r="I540">
            <v>6540.40335226284</v>
          </cell>
          <cell r="J540">
            <v>6230.56037896346</v>
          </cell>
          <cell r="K540">
            <v>6604.94045800813</v>
          </cell>
          <cell r="L540">
            <v>7367.69637194979</v>
          </cell>
          <cell r="M540">
            <v>8191.39271847563</v>
          </cell>
          <cell r="N540">
            <v>7074.07020350361</v>
          </cell>
          <cell r="O540">
            <v>7039.27795100795</v>
          </cell>
        </row>
        <row r="540">
          <cell r="Z540">
            <v>7594.98528884538</v>
          </cell>
          <cell r="AA540">
            <v>6258.87962977365</v>
          </cell>
          <cell r="AB540">
            <v>6733.08278599568</v>
          </cell>
          <cell r="AC540">
            <v>6629.03849414354</v>
          </cell>
          <cell r="AD540">
            <v>5000.04208138856</v>
          </cell>
          <cell r="AE540">
            <v>6362.63032579578</v>
          </cell>
          <cell r="AF540">
            <v>4960.48614502855</v>
          </cell>
          <cell r="AG540">
            <v>5892.196060142</v>
          </cell>
          <cell r="AH540">
            <v>6540.40335226284</v>
          </cell>
          <cell r="AI540">
            <v>6230.56037896346</v>
          </cell>
          <cell r="AJ540">
            <v>6604.94045800813</v>
          </cell>
          <cell r="AK540">
            <v>7367.69637194979</v>
          </cell>
          <cell r="AL540">
            <v>8191.39271847563</v>
          </cell>
          <cell r="AM540">
            <v>7074.07020350361</v>
          </cell>
          <cell r="AN540">
            <v>7039.27795100795</v>
          </cell>
        </row>
        <row r="540"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0">
          <cell r="BX540">
            <v>4.24477922351497</v>
          </cell>
          <cell r="BY540">
            <v>3.46579059219448</v>
          </cell>
          <cell r="BZ540">
            <v>3.67350349394558</v>
          </cell>
          <cell r="CA540">
            <v>3.67620051942417</v>
          </cell>
          <cell r="CB540">
            <v>2.86304316951961</v>
          </cell>
          <cell r="CC540">
            <v>3.53704631498382</v>
          </cell>
          <cell r="CD540">
            <v>2.84056768908197</v>
          </cell>
          <cell r="CE540">
            <v>3.22028169408838</v>
          </cell>
          <cell r="CF540">
            <v>3.7000152362205</v>
          </cell>
          <cell r="CG540">
            <v>3.60625377796287</v>
          </cell>
          <cell r="CH540">
            <v>3.75152670533548</v>
          </cell>
          <cell r="CI540">
            <v>4.11040284725247</v>
          </cell>
          <cell r="CJ540">
            <v>4.54675601354438</v>
          </cell>
          <cell r="CK540">
            <v>3.95104964744599</v>
          </cell>
          <cell r="CL540">
            <v>3.94617254004963</v>
          </cell>
          <cell r="CM540">
            <v>4.90206387137336</v>
          </cell>
          <cell r="CN540">
            <v>4.94767787259178</v>
          </cell>
          <cell r="CO540">
            <v>5.0215828523957</v>
          </cell>
          <cell r="CP540">
            <v>4.94035872174574</v>
          </cell>
          <cell r="CQ540">
            <v>4.78468001261761</v>
          </cell>
          <cell r="CR540">
            <v>4.92836744388786</v>
          </cell>
          <cell r="CS540">
            <v>4.7843862521968</v>
          </cell>
          <cell r="CT540">
            <v>5.01291639614419</v>
          </cell>
          <cell r="CU540">
            <v>4.84292959619665</v>
          </cell>
          <cell r="CV540">
            <v>4.73345179971193</v>
          </cell>
          <cell r="CW540">
            <v>4.82356349922234</v>
          </cell>
          <cell r="CX540">
            <v>4.9108251094376</v>
          </cell>
          <cell r="CY540">
            <v>4.93586455147073</v>
          </cell>
          <cell r="CZ540">
            <v>4.90528238963092</v>
          </cell>
          <cell r="DA540">
            <v>4.88718950343149</v>
          </cell>
        </row>
        <row r="541">
          <cell r="A541">
            <v>6642.71472540199</v>
          </cell>
          <cell r="B541">
            <v>5955.18089962772</v>
          </cell>
          <cell r="C541">
            <v>5678.09158097978</v>
          </cell>
          <cell r="D541">
            <v>5174.04616801743</v>
          </cell>
          <cell r="E541">
            <v>5528.11283783482</v>
          </cell>
          <cell r="F541">
            <v>7227.77719386059</v>
          </cell>
          <cell r="G541">
            <v>6446.39321209541</v>
          </cell>
          <cell r="H541">
            <v>6231.10587953405</v>
          </cell>
          <cell r="I541">
            <v>6440.45510499512</v>
          </cell>
          <cell r="J541">
            <v>7396.80686916348</v>
          </cell>
          <cell r="K541">
            <v>6656.79377412384</v>
          </cell>
          <cell r="L541">
            <v>5411.92480979155</v>
          </cell>
          <cell r="M541">
            <v>7353.61154136221</v>
          </cell>
          <cell r="N541">
            <v>6434.13626357784</v>
          </cell>
          <cell r="O541">
            <v>7028.25942656646</v>
          </cell>
        </row>
        <row r="541">
          <cell r="Z541">
            <v>7607.60889555498</v>
          </cell>
          <cell r="AA541">
            <v>6820.20665638404</v>
          </cell>
          <cell r="AB541">
            <v>6992.33166845869</v>
          </cell>
          <cell r="AC541">
            <v>6371.62087978383</v>
          </cell>
          <cell r="AD541">
            <v>6807.63913570683</v>
          </cell>
          <cell r="AE541">
            <v>7227.77719386059</v>
          </cell>
          <cell r="AF541">
            <v>6446.39321209541</v>
          </cell>
          <cell r="AG541">
            <v>6231.10587953405</v>
          </cell>
          <cell r="AH541">
            <v>6440.45510499512</v>
          </cell>
          <cell r="AI541">
            <v>7396.80686916348</v>
          </cell>
          <cell r="AJ541">
            <v>6656.79377412384</v>
          </cell>
          <cell r="AK541">
            <v>5411.92480979155</v>
          </cell>
          <cell r="AL541">
            <v>7353.61154136221</v>
          </cell>
          <cell r="AM541">
            <v>6434.13626357784</v>
          </cell>
          <cell r="AN541">
            <v>7028.25942656646</v>
          </cell>
        </row>
        <row r="541"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1">
          <cell r="BX541">
            <v>4.4433396213719</v>
          </cell>
          <cell r="BY541">
            <v>3.8020733187653</v>
          </cell>
          <cell r="BZ541">
            <v>3.93871762048651</v>
          </cell>
          <cell r="CA541">
            <v>3.59937435649349</v>
          </cell>
          <cell r="CB541">
            <v>3.84006676566164</v>
          </cell>
          <cell r="CC541">
            <v>4.03154779476513</v>
          </cell>
          <cell r="CD541">
            <v>3.557368535691</v>
          </cell>
          <cell r="CE541">
            <v>3.5152380409661</v>
          </cell>
          <cell r="CF541">
            <v>3.58118462789804</v>
          </cell>
          <cell r="CG541">
            <v>4.26097359754297</v>
          </cell>
          <cell r="CH541">
            <v>3.73710208128426</v>
          </cell>
          <cell r="CI541">
            <v>3.09942992085806</v>
          </cell>
          <cell r="CJ541">
            <v>4.14510344378502</v>
          </cell>
          <cell r="CK541">
            <v>3.53869425263108</v>
          </cell>
          <cell r="CL541">
            <v>3.86215023818664</v>
          </cell>
          <cell r="CM541">
            <v>4.6907879823455</v>
          </cell>
          <cell r="CN541">
            <v>4.91455480263895</v>
          </cell>
          <cell r="CO541">
            <v>4.86378433544675</v>
          </cell>
          <cell r="CP541">
            <v>4.84986940287526</v>
          </cell>
          <cell r="CQ541">
            <v>4.85696402260615</v>
          </cell>
          <cell r="CR541">
            <v>4.91179326311369</v>
          </cell>
          <cell r="CS541">
            <v>4.96472352774779</v>
          </cell>
          <cell r="CT541">
            <v>4.85643440321207</v>
          </cell>
          <cell r="CU541">
            <v>4.92716358212321</v>
          </cell>
          <cell r="CV541">
            <v>4.75600794869128</v>
          </cell>
          <cell r="CW541">
            <v>4.88019614270629</v>
          </cell>
          <cell r="CX541">
            <v>4.78384465476092</v>
          </cell>
          <cell r="CY541">
            <v>4.86040486286205</v>
          </cell>
          <cell r="CZ541">
            <v>4.98143363813877</v>
          </cell>
          <cell r="DA541">
            <v>4.98569555577546</v>
          </cell>
        </row>
        <row r="542">
          <cell r="A542">
            <v>5878.64815131958</v>
          </cell>
          <cell r="B542">
            <v>5762.00526259638</v>
          </cell>
          <cell r="C542">
            <v>5145.35141332088</v>
          </cell>
          <cell r="D542">
            <v>5249.71366558171</v>
          </cell>
          <cell r="E542">
            <v>4394.27312823393</v>
          </cell>
          <cell r="F542">
            <v>6991.13470697815</v>
          </cell>
          <cell r="G542">
            <v>6432.56794760638</v>
          </cell>
          <cell r="H542">
            <v>6362.44830445134</v>
          </cell>
          <cell r="I542">
            <v>6814.62764831165</v>
          </cell>
          <cell r="J542">
            <v>5936.96198190718</v>
          </cell>
          <cell r="K542">
            <v>6794.06627829543</v>
          </cell>
          <cell r="L542">
            <v>6064.59313547203</v>
          </cell>
          <cell r="M542">
            <v>6918.99745828931</v>
          </cell>
          <cell r="N542">
            <v>7694.18766997611</v>
          </cell>
          <cell r="O542">
            <v>8712.13061911266</v>
          </cell>
        </row>
        <row r="542">
          <cell r="Z542">
            <v>6732.55706718766</v>
          </cell>
          <cell r="AA542">
            <v>6598.97109902007</v>
          </cell>
          <cell r="AB542">
            <v>6336.28449270345</v>
          </cell>
          <cell r="AC542">
            <v>6464.80222988113</v>
          </cell>
          <cell r="AD542">
            <v>5411.36308145019</v>
          </cell>
          <cell r="AE542">
            <v>6991.13470697815</v>
          </cell>
          <cell r="AF542">
            <v>6432.56794760638</v>
          </cell>
          <cell r="AG542">
            <v>6362.44830445134</v>
          </cell>
          <cell r="AH542">
            <v>6814.62764831165</v>
          </cell>
          <cell r="AI542">
            <v>5936.96198190718</v>
          </cell>
          <cell r="AJ542">
            <v>6794.06627829543</v>
          </cell>
          <cell r="AK542">
            <v>6064.59313547203</v>
          </cell>
          <cell r="AL542">
            <v>6918.99745828931</v>
          </cell>
          <cell r="AM542">
            <v>7694.18766997611</v>
          </cell>
          <cell r="AN542">
            <v>8712.13061911266</v>
          </cell>
        </row>
        <row r="542"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2">
          <cell r="BX542">
            <v>3.82975730771179</v>
          </cell>
          <cell r="BY542">
            <v>3.62024693168749</v>
          </cell>
          <cell r="BZ542">
            <v>3.51942235110971</v>
          </cell>
          <cell r="CA542">
            <v>3.62067529840503</v>
          </cell>
          <cell r="CB542">
            <v>3.09932344372522</v>
          </cell>
          <cell r="CC542">
            <v>3.91182171160404</v>
          </cell>
          <cell r="CD542">
            <v>3.61432166965916</v>
          </cell>
          <cell r="CE542">
            <v>3.62408166842733</v>
          </cell>
          <cell r="CF542">
            <v>3.85524051423691</v>
          </cell>
          <cell r="CG542">
            <v>3.43445115584029</v>
          </cell>
          <cell r="CH542">
            <v>3.89206876236954</v>
          </cell>
          <cell r="CI542">
            <v>3.40202949182504</v>
          </cell>
          <cell r="CJ542">
            <v>3.97758186550219</v>
          </cell>
          <cell r="CK542">
            <v>4.22301248968124</v>
          </cell>
          <cell r="CL542">
            <v>5.02107729903923</v>
          </cell>
          <cell r="CM542">
            <v>4.81632655697762</v>
          </cell>
          <cell r="CN542">
            <v>4.99396124495859</v>
          </cell>
          <cell r="CO542">
            <v>4.93253773198878</v>
          </cell>
          <cell r="CP542">
            <v>4.89184626386783</v>
          </cell>
          <cell r="CQ542">
            <v>4.78351244945448</v>
          </cell>
          <cell r="CR542">
            <v>4.89638718986871</v>
          </cell>
          <cell r="CS542">
            <v>4.87601144552265</v>
          </cell>
          <cell r="CT542">
            <v>4.80987097215147</v>
          </cell>
          <cell r="CU542">
            <v>4.84281399984092</v>
          </cell>
          <cell r="CV542">
            <v>4.73602579493359</v>
          </cell>
          <cell r="CW542">
            <v>4.782515765003</v>
          </cell>
          <cell r="CX542">
            <v>4.88394462739184</v>
          </cell>
          <cell r="CY542">
            <v>4.76574915638534</v>
          </cell>
          <cell r="CZ542">
            <v>4.99168929067121</v>
          </cell>
          <cell r="DA542">
            <v>4.75373104011659</v>
          </cell>
        </row>
        <row r="543">
          <cell r="A543">
            <v>6452.03241139532</v>
          </cell>
          <cell r="B543">
            <v>6004.38628704328</v>
          </cell>
          <cell r="C543">
            <v>4930.51988000756</v>
          </cell>
          <cell r="D543">
            <v>4625.51974209703</v>
          </cell>
          <cell r="E543">
            <v>5558.2643757598</v>
          </cell>
          <cell r="F543">
            <v>6569.42202669906</v>
          </cell>
          <cell r="G543">
            <v>5474.59453052218</v>
          </cell>
          <cell r="H543">
            <v>5844.74236039599</v>
          </cell>
          <cell r="I543">
            <v>6264.59781015216</v>
          </cell>
          <cell r="J543">
            <v>6087.31322376203</v>
          </cell>
          <cell r="K543">
            <v>5831.98610672464</v>
          </cell>
          <cell r="L543">
            <v>7063.76281643132</v>
          </cell>
          <cell r="M543">
            <v>7809.1491534116</v>
          </cell>
          <cell r="N543">
            <v>7688.42686406491</v>
          </cell>
          <cell r="O543">
            <v>9094.61993002023</v>
          </cell>
        </row>
        <row r="543">
          <cell r="Z543">
            <v>7389.22883134496</v>
          </cell>
          <cell r="AA543">
            <v>6876.55942155404</v>
          </cell>
          <cell r="AB543">
            <v>6071.72846849241</v>
          </cell>
          <cell r="AC543">
            <v>5696.13358898396</v>
          </cell>
          <cell r="AD543">
            <v>6844.76949024211</v>
          </cell>
          <cell r="AE543">
            <v>6569.42202669906</v>
          </cell>
          <cell r="AF543">
            <v>5474.59453052218</v>
          </cell>
          <cell r="AG543">
            <v>5844.74236039599</v>
          </cell>
          <cell r="AH543">
            <v>6264.59781015216</v>
          </cell>
          <cell r="AI543">
            <v>6087.31322376203</v>
          </cell>
          <cell r="AJ543">
            <v>5831.98610672464</v>
          </cell>
          <cell r="AK543">
            <v>7063.76281643132</v>
          </cell>
          <cell r="AL543">
            <v>7809.1491534116</v>
          </cell>
          <cell r="AM543">
            <v>7688.42686406491</v>
          </cell>
          <cell r="AN543">
            <v>9094.61993002023</v>
          </cell>
        </row>
        <row r="543"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3">
          <cell r="BX543">
            <v>4.13033835515266</v>
          </cell>
          <cell r="BY543">
            <v>3.75685212145372</v>
          </cell>
          <cell r="BZ543">
            <v>3.34090501176673</v>
          </cell>
          <cell r="CA543">
            <v>3.21818657846117</v>
          </cell>
          <cell r="CB543">
            <v>3.74326670110647</v>
          </cell>
          <cell r="CC543">
            <v>3.66331405418981</v>
          </cell>
          <cell r="CD543">
            <v>3.12005395387534</v>
          </cell>
          <cell r="CE543">
            <v>3.28631740183611</v>
          </cell>
          <cell r="CF543">
            <v>3.42226485542295</v>
          </cell>
          <cell r="CG543">
            <v>3.37597666096434</v>
          </cell>
          <cell r="CH543">
            <v>3.35790238696064</v>
          </cell>
          <cell r="CI543">
            <v>3.99420609865178</v>
          </cell>
          <cell r="CJ543">
            <v>4.45868312875412</v>
          </cell>
          <cell r="CK543">
            <v>4.20365361217478</v>
          </cell>
          <cell r="CL543">
            <v>5.09970315542888</v>
          </cell>
          <cell r="CM543">
            <v>4.90140535977513</v>
          </cell>
          <cell r="CN543">
            <v>5.01480713563069</v>
          </cell>
          <cell r="CO543">
            <v>4.97915159450186</v>
          </cell>
          <cell r="CP543">
            <v>4.84926683670818</v>
          </cell>
          <cell r="CQ543">
            <v>5.00974005362959</v>
          </cell>
          <cell r="CR543">
            <v>4.91315138294493</v>
          </cell>
          <cell r="CS543">
            <v>4.80725312653281</v>
          </cell>
          <cell r="CT543">
            <v>4.87262513330621</v>
          </cell>
          <cell r="CU543">
            <v>5.01518216641025</v>
          </cell>
          <cell r="CV543">
            <v>4.94007279993945</v>
          </cell>
          <cell r="CW543">
            <v>4.75834085888216</v>
          </cell>
          <cell r="CX543">
            <v>4.84521187979516</v>
          </cell>
          <cell r="CY543">
            <v>4.79848613808252</v>
          </cell>
          <cell r="CZ543">
            <v>5.01092267169971</v>
          </cell>
          <cell r="DA543">
            <v>4.88592495918849</v>
          </cell>
        </row>
        <row r="544">
          <cell r="A544">
            <v>6824.04404095995</v>
          </cell>
          <cell r="B544">
            <v>5757.51193013653</v>
          </cell>
          <cell r="C544">
            <v>4773.74506795275</v>
          </cell>
          <cell r="D544">
            <v>4342.40452824185</v>
          </cell>
          <cell r="E544">
            <v>5295.50136879221</v>
          </cell>
          <cell r="F544">
            <v>5714.12963686207</v>
          </cell>
          <cell r="G544">
            <v>5484.26380989492</v>
          </cell>
          <cell r="H544">
            <v>5813.06271315883</v>
          </cell>
          <cell r="I544">
            <v>6628.94569392563</v>
          </cell>
          <cell r="J544">
            <v>5562.73043348185</v>
          </cell>
          <cell r="K544">
            <v>6620.35797287952</v>
          </cell>
          <cell r="L544">
            <v>5924.28238647928</v>
          </cell>
          <cell r="M544">
            <v>7482.88589390532</v>
          </cell>
          <cell r="N544">
            <v>6810.39807273803</v>
          </cell>
          <cell r="O544">
            <v>7189.40703367932</v>
          </cell>
        </row>
        <row r="544">
          <cell r="Z544">
            <v>7815.27738217363</v>
          </cell>
          <cell r="AA544">
            <v>6593.82508306044</v>
          </cell>
          <cell r="AB544">
            <v>5878.66686187451</v>
          </cell>
          <cell r="AC544">
            <v>5347.48907569478</v>
          </cell>
          <cell r="AD544">
            <v>6521.18786625537</v>
          </cell>
          <cell r="AE544">
            <v>5714.12963686207</v>
          </cell>
          <cell r="AF544">
            <v>5484.26380989492</v>
          </cell>
          <cell r="AG544">
            <v>5813.06271315883</v>
          </cell>
          <cell r="AH544">
            <v>6628.94569392563</v>
          </cell>
          <cell r="AI544">
            <v>5562.73043348185</v>
          </cell>
          <cell r="AJ544">
            <v>6620.35797287952</v>
          </cell>
          <cell r="AK544">
            <v>5924.28238647928</v>
          </cell>
          <cell r="AL544">
            <v>7482.88589390532</v>
          </cell>
          <cell r="AM544">
            <v>6810.39807273803</v>
          </cell>
          <cell r="AN544">
            <v>7189.40703367932</v>
          </cell>
        </row>
        <row r="544"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4">
          <cell r="BX544">
            <v>4.41611995085742</v>
          </cell>
          <cell r="BY544">
            <v>3.80256087390113</v>
          </cell>
          <cell r="BZ544">
            <v>3.45343811044075</v>
          </cell>
          <cell r="CA544">
            <v>3.11635885456474</v>
          </cell>
          <cell r="CB544">
            <v>3.60442664547563</v>
          </cell>
          <cell r="CC544">
            <v>3.27571877160497</v>
          </cell>
          <cell r="CD544">
            <v>3.00314827686218</v>
          </cell>
          <cell r="CE544">
            <v>3.30583931982369</v>
          </cell>
          <cell r="CF544">
            <v>3.65259290339984</v>
          </cell>
          <cell r="CG544">
            <v>3.10027412168186</v>
          </cell>
          <cell r="CH544">
            <v>3.70268181243033</v>
          </cell>
          <cell r="CI544">
            <v>3.27017888159854</v>
          </cell>
          <cell r="CJ544">
            <v>4.15578837829218</v>
          </cell>
          <cell r="CK544">
            <v>3.86346878301304</v>
          </cell>
          <cell r="CL544">
            <v>3.97832614985234</v>
          </cell>
          <cell r="CM544">
            <v>4.84853651928385</v>
          </cell>
          <cell r="CN544">
            <v>4.75081788280014</v>
          </cell>
          <cell r="CO544">
            <v>4.66373975522608</v>
          </cell>
          <cell r="CP544">
            <v>4.70120922705796</v>
          </cell>
          <cell r="CQ544">
            <v>4.9567573109452</v>
          </cell>
          <cell r="CR544">
            <v>4.77914948796494</v>
          </cell>
          <cell r="CS544">
            <v>5.00320960401633</v>
          </cell>
          <cell r="CT544">
            <v>4.81759628141369</v>
          </cell>
          <cell r="CU544">
            <v>4.97221988110043</v>
          </cell>
          <cell r="CV544">
            <v>4.91580962000139</v>
          </cell>
          <cell r="CW544">
            <v>4.89860267984511</v>
          </cell>
          <cell r="CX544">
            <v>4.96330972572192</v>
          </cell>
          <cell r="CY544">
            <v>4.93313310915056</v>
          </cell>
          <cell r="CZ544">
            <v>4.82950061324556</v>
          </cell>
          <cell r="DA544">
            <v>4.9510786269887</v>
          </cell>
        </row>
        <row r="545">
          <cell r="A545">
            <v>5950.20101761383</v>
          </cell>
          <cell r="B545">
            <v>5834.72175880548</v>
          </cell>
          <cell r="C545">
            <v>4248.98796096039</v>
          </cell>
          <cell r="D545">
            <v>4745.42373095868</v>
          </cell>
          <cell r="E545">
            <v>5091.58432826999</v>
          </cell>
          <cell r="F545">
            <v>6088.9604647953</v>
          </cell>
          <cell r="G545">
            <v>6291.09882615745</v>
          </cell>
          <cell r="H545">
            <v>6603.02896519516</v>
          </cell>
          <cell r="I545">
            <v>6208.4716416266</v>
          </cell>
          <cell r="J545">
            <v>5652.99800983251</v>
          </cell>
          <cell r="K545">
            <v>6940.37144331333</v>
          </cell>
          <cell r="L545">
            <v>6982.79200130994</v>
          </cell>
          <cell r="M545">
            <v>7972.86762575336</v>
          </cell>
          <cell r="N545">
            <v>6910.85997817547</v>
          </cell>
          <cell r="O545">
            <v>7382.9622631139</v>
          </cell>
        </row>
        <row r="545">
          <cell r="Z545">
            <v>6814.50341662835</v>
          </cell>
          <cell r="AA545">
            <v>6682.25010260252</v>
          </cell>
          <cell r="AB545">
            <v>5232.45049055662</v>
          </cell>
          <cell r="AC545">
            <v>5843.79032303528</v>
          </cell>
          <cell r="AD545">
            <v>6270.07258221201</v>
          </cell>
          <cell r="AE545">
            <v>6088.9604647953</v>
          </cell>
          <cell r="AF545">
            <v>6291.09882615745</v>
          </cell>
          <cell r="AG545">
            <v>6603.02896519516</v>
          </cell>
          <cell r="AH545">
            <v>6208.4716416266</v>
          </cell>
          <cell r="AI545">
            <v>5652.99800983251</v>
          </cell>
          <cell r="AJ545">
            <v>6940.37144331333</v>
          </cell>
          <cell r="AK545">
            <v>6982.79200130994</v>
          </cell>
          <cell r="AL545">
            <v>7972.86762575336</v>
          </cell>
          <cell r="AM545">
            <v>6910.85997817547</v>
          </cell>
          <cell r="AN545">
            <v>7382.9622631139</v>
          </cell>
        </row>
        <row r="545"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5">
          <cell r="BX545">
            <v>3.83643428573255</v>
          </cell>
          <cell r="BY545">
            <v>3.71532591447774</v>
          </cell>
          <cell r="BZ545">
            <v>2.95431079140905</v>
          </cell>
          <cell r="CA545">
            <v>3.29326920212228</v>
          </cell>
          <cell r="CB545">
            <v>3.45781779379685</v>
          </cell>
          <cell r="CC545">
            <v>3.38230077888949</v>
          </cell>
          <cell r="CD545">
            <v>3.47393950663772</v>
          </cell>
          <cell r="CE545">
            <v>3.6771068849207</v>
          </cell>
          <cell r="CF545">
            <v>3.46859318196612</v>
          </cell>
          <cell r="CG545">
            <v>3.13534341822159</v>
          </cell>
          <cell r="CH545">
            <v>3.92200651005088</v>
          </cell>
          <cell r="CI545">
            <v>3.9432519465548</v>
          </cell>
          <cell r="CJ545">
            <v>4.50934968507157</v>
          </cell>
          <cell r="CK545">
            <v>3.88685314183029</v>
          </cell>
          <cell r="CL545">
            <v>4.13677444584733</v>
          </cell>
          <cell r="CM545">
            <v>4.86646479095348</v>
          </cell>
          <cell r="CN545">
            <v>4.92757161796709</v>
          </cell>
          <cell r="CO545">
            <v>4.85239428354396</v>
          </cell>
          <cell r="CP545">
            <v>4.86154743631478</v>
          </cell>
          <cell r="CQ545">
            <v>4.96795437803957</v>
          </cell>
          <cell r="CR545">
            <v>4.93217030528842</v>
          </cell>
          <cell r="CS545">
            <v>4.96148167290162</v>
          </cell>
          <cell r="CT545">
            <v>4.91976188937823</v>
          </cell>
          <cell r="CU545">
            <v>4.90386460867129</v>
          </cell>
          <cell r="CV545">
            <v>4.93970315671126</v>
          </cell>
          <cell r="CW545">
            <v>4.84821130059867</v>
          </cell>
          <cell r="CX545">
            <v>4.8515634428596</v>
          </cell>
          <cell r="CY545">
            <v>4.84404059848883</v>
          </cell>
          <cell r="CZ545">
            <v>4.8712576120099</v>
          </cell>
          <cell r="DA545">
            <v>4.88962938065186</v>
          </cell>
        </row>
        <row r="546">
          <cell r="A546">
            <v>5934.06040274304</v>
          </cell>
          <cell r="B546">
            <v>5392.66950407655</v>
          </cell>
          <cell r="C546">
            <v>5002.91035711966</v>
          </cell>
          <cell r="D546">
            <v>4354.72151587675</v>
          </cell>
          <cell r="E546">
            <v>4839.19647228207</v>
          </cell>
          <cell r="F546">
            <v>6622.03763279255</v>
          </cell>
          <cell r="G546">
            <v>6035.96722480483</v>
          </cell>
          <cell r="H546">
            <v>6001.12174621824</v>
          </cell>
          <cell r="I546">
            <v>6839.98629132402</v>
          </cell>
          <cell r="J546">
            <v>6125.12700341513</v>
          </cell>
          <cell r="K546">
            <v>6425.79357782849</v>
          </cell>
          <cell r="L546">
            <v>6486.64909123952</v>
          </cell>
          <cell r="M546">
            <v>7590.96075326117</v>
          </cell>
          <cell r="N546">
            <v>7175.55393075881</v>
          </cell>
          <cell r="O546">
            <v>6761.75732559447</v>
          </cell>
        </row>
        <row r="546">
          <cell r="Z546">
            <v>6796.01828060388</v>
          </cell>
          <cell r="AA546">
            <v>6175.9871055607</v>
          </cell>
          <cell r="AB546">
            <v>6160.87430532628</v>
          </cell>
          <cell r="AC546">
            <v>5362.65692944832</v>
          </cell>
          <cell r="AD546">
            <v>5959.26752156975</v>
          </cell>
          <cell r="AE546">
            <v>6622.03763279255</v>
          </cell>
          <cell r="AF546">
            <v>6035.96722480483</v>
          </cell>
          <cell r="AG546">
            <v>6001.12174621824</v>
          </cell>
          <cell r="AH546">
            <v>6839.98629132402</v>
          </cell>
          <cell r="AI546">
            <v>6125.12700341513</v>
          </cell>
          <cell r="AJ546">
            <v>6425.79357782849</v>
          </cell>
          <cell r="AK546">
            <v>6486.64909123952</v>
          </cell>
          <cell r="AL546">
            <v>7590.96075326117</v>
          </cell>
          <cell r="AM546">
            <v>7175.55393075881</v>
          </cell>
          <cell r="AN546">
            <v>6761.75732559447</v>
          </cell>
        </row>
        <row r="546"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6">
          <cell r="BX546">
            <v>3.7798018319183</v>
          </cell>
          <cell r="BY546">
            <v>3.5537997314167</v>
          </cell>
          <cell r="BZ546">
            <v>3.49220564675194</v>
          </cell>
          <cell r="CA546">
            <v>3.00577241462831</v>
          </cell>
          <cell r="CB546">
            <v>3.38445683829144</v>
          </cell>
          <cell r="CC546">
            <v>3.79087528067323</v>
          </cell>
          <cell r="CD546">
            <v>3.49144652227248</v>
          </cell>
          <cell r="CE546">
            <v>3.42536503791225</v>
          </cell>
          <cell r="CF546">
            <v>3.73493829871777</v>
          </cell>
          <cell r="CG546">
            <v>3.40515012818301</v>
          </cell>
          <cell r="CH546">
            <v>3.67496559207738</v>
          </cell>
          <cell r="CI546">
            <v>3.67167538046144</v>
          </cell>
          <cell r="CJ546">
            <v>4.27657611718951</v>
          </cell>
          <cell r="CK546">
            <v>4.00221212526137</v>
          </cell>
          <cell r="CL546">
            <v>3.71104444731606</v>
          </cell>
          <cell r="CM546">
            <v>4.92597998360896</v>
          </cell>
          <cell r="CN546">
            <v>4.76124539838075</v>
          </cell>
          <cell r="CO546">
            <v>4.83336589914872</v>
          </cell>
          <cell r="CP546">
            <v>4.8879984040404</v>
          </cell>
          <cell r="CQ546">
            <v>4.82404152664862</v>
          </cell>
          <cell r="CR546">
            <v>4.78585221451652</v>
          </cell>
          <cell r="CS546">
            <v>4.7364026345021</v>
          </cell>
          <cell r="CT546">
            <v>4.79990577930194</v>
          </cell>
          <cell r="CU546">
            <v>5.0174024229033</v>
          </cell>
          <cell r="CV546">
            <v>4.92817327890464</v>
          </cell>
          <cell r="CW546">
            <v>4.79049761712386</v>
          </cell>
          <cell r="CX546">
            <v>4.84019950141351</v>
          </cell>
          <cell r="CY546">
            <v>4.86303813582728</v>
          </cell>
          <cell r="CZ546">
            <v>4.91204645076346</v>
          </cell>
          <cell r="DA546">
            <v>4.99195382832814</v>
          </cell>
        </row>
        <row r="547">
          <cell r="A547">
            <v>6736.5613641834</v>
          </cell>
          <cell r="B547">
            <v>6165.04125734315</v>
          </cell>
          <cell r="C547">
            <v>5162.30774441018</v>
          </cell>
          <cell r="D547">
            <v>4960.13321593519</v>
          </cell>
          <cell r="E547">
            <v>4398.95866739951</v>
          </cell>
          <cell r="F547">
            <v>5699.33248882869</v>
          </cell>
          <cell r="G547">
            <v>6907.80297465054</v>
          </cell>
          <cell r="H547">
            <v>6605.92457367974</v>
          </cell>
          <cell r="I547">
            <v>6700.99289974481</v>
          </cell>
          <cell r="J547">
            <v>6145.58267735684</v>
          </cell>
          <cell r="K547">
            <v>6735.88479786252</v>
          </cell>
          <cell r="L547">
            <v>7229.81152001578</v>
          </cell>
          <cell r="M547">
            <v>6388.93345488545</v>
          </cell>
          <cell r="N547">
            <v>6709.88659889706</v>
          </cell>
          <cell r="O547">
            <v>8565.64600633814</v>
          </cell>
        </row>
        <row r="547">
          <cell r="Z547">
            <v>7715.08732169923</v>
          </cell>
          <cell r="AA547">
            <v>7060.55049021978</v>
          </cell>
          <cell r="AB547">
            <v>6357.16550336798</v>
          </cell>
          <cell r="AC547">
            <v>6108.19604983771</v>
          </cell>
          <cell r="AD547">
            <v>5417.13312644225</v>
          </cell>
          <cell r="AE547">
            <v>5699.33248882869</v>
          </cell>
          <cell r="AF547">
            <v>6907.80297465054</v>
          </cell>
          <cell r="AG547">
            <v>6605.92457367974</v>
          </cell>
          <cell r="AH547">
            <v>6700.99289974481</v>
          </cell>
          <cell r="AI547">
            <v>6145.58267735684</v>
          </cell>
          <cell r="AJ547">
            <v>6735.88479786252</v>
          </cell>
          <cell r="AK547">
            <v>7229.81152001578</v>
          </cell>
          <cell r="AL547">
            <v>6388.93345488545</v>
          </cell>
          <cell r="AM547">
            <v>6709.88659889706</v>
          </cell>
          <cell r="AN547">
            <v>8565.64600633814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7">
          <cell r="BX547">
            <v>4.41777279394472</v>
          </cell>
          <cell r="BY547">
            <v>3.99887502249664</v>
          </cell>
          <cell r="BZ547">
            <v>3.64747945546951</v>
          </cell>
          <cell r="CA547">
            <v>3.45363874888823</v>
          </cell>
          <cell r="CB547">
            <v>2.96556590724699</v>
          </cell>
          <cell r="CC547">
            <v>3.19647081519911</v>
          </cell>
          <cell r="CD547">
            <v>3.86422251514991</v>
          </cell>
          <cell r="CE547">
            <v>3.76622278661886</v>
          </cell>
          <cell r="CF547">
            <v>3.81140732199655</v>
          </cell>
          <cell r="CG547">
            <v>3.4670300523382</v>
          </cell>
          <cell r="CH547">
            <v>3.76318984489877</v>
          </cell>
          <cell r="CI547">
            <v>4.02722098103907</v>
          </cell>
          <cell r="CJ547">
            <v>3.65098521967603</v>
          </cell>
          <cell r="CK547">
            <v>3.76957878088898</v>
          </cell>
          <cell r="CL547">
            <v>4.68815712581906</v>
          </cell>
          <cell r="CM547">
            <v>4.78458864337116</v>
          </cell>
          <cell r="CN547">
            <v>4.83735396504852</v>
          </cell>
          <cell r="CO547">
            <v>4.77504863363442</v>
          </cell>
          <cell r="CP547">
            <v>4.8455512909602</v>
          </cell>
          <cell r="CQ547">
            <v>5.0045964529473</v>
          </cell>
          <cell r="CR547">
            <v>4.88495295630038</v>
          </cell>
          <cell r="CS547">
            <v>4.89761848019461</v>
          </cell>
          <cell r="CT547">
            <v>4.80545748749543</v>
          </cell>
          <cell r="CU547">
            <v>4.81682567771793</v>
          </cell>
          <cell r="CV547">
            <v>4.85637925270394</v>
          </cell>
          <cell r="CW547">
            <v>4.90394576379653</v>
          </cell>
          <cell r="CX547">
            <v>4.91845441008136</v>
          </cell>
          <cell r="CY547">
            <v>4.79430241988544</v>
          </cell>
          <cell r="CZ547">
            <v>4.87673876165736</v>
          </cell>
          <cell r="DA547">
            <v>5.0057032380151</v>
          </cell>
        </row>
        <row r="548">
          <cell r="A548">
            <v>6920.1874704213</v>
          </cell>
          <cell r="B548">
            <v>4891.17208690912</v>
          </cell>
          <cell r="C548">
            <v>4261.17923711498</v>
          </cell>
          <cell r="D548">
            <v>5326.90146906028</v>
          </cell>
          <cell r="E548">
            <v>4683.24941331592</v>
          </cell>
          <cell r="F548">
            <v>5780.34365067583</v>
          </cell>
          <cell r="G548">
            <v>7193.051470699</v>
          </cell>
          <cell r="H548">
            <v>6631.99913588048</v>
          </cell>
          <cell r="I548">
            <v>6506.42821475938</v>
          </cell>
          <cell r="J548">
            <v>6437.50630971952</v>
          </cell>
          <cell r="K548">
            <v>6652.36592355773</v>
          </cell>
          <cell r="L548">
            <v>7738.75172753612</v>
          </cell>
          <cell r="M548">
            <v>8036.12375780376</v>
          </cell>
          <cell r="N548">
            <v>7918.35718005714</v>
          </cell>
          <cell r="O548">
            <v>7093.30661144453</v>
          </cell>
        </row>
        <row r="548">
          <cell r="Z548">
            <v>7925.38622162482</v>
          </cell>
          <cell r="AA548">
            <v>5601.64417956519</v>
          </cell>
          <cell r="AB548">
            <v>5247.46353589393</v>
          </cell>
          <cell r="AC548">
            <v>6559.8557729571</v>
          </cell>
          <cell r="AD548">
            <v>5767.22525816832</v>
          </cell>
          <cell r="AE548">
            <v>5780.34365067583</v>
          </cell>
          <cell r="AF548">
            <v>7193.051470699</v>
          </cell>
          <cell r="AG548">
            <v>6631.99913588048</v>
          </cell>
          <cell r="AH548">
            <v>6506.42821475938</v>
          </cell>
          <cell r="AI548">
            <v>6437.50630971952</v>
          </cell>
          <cell r="AJ548">
            <v>6652.36592355773</v>
          </cell>
          <cell r="AK548">
            <v>7738.75172753612</v>
          </cell>
          <cell r="AL548">
            <v>8036.12375780376</v>
          </cell>
          <cell r="AM548">
            <v>7918.35718005714</v>
          </cell>
          <cell r="AN548">
            <v>7093.30661144453</v>
          </cell>
        </row>
        <row r="548"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8">
          <cell r="BX548">
            <v>4.48439373261414</v>
          </cell>
          <cell r="BY548">
            <v>3.20700027252953</v>
          </cell>
          <cell r="BZ548">
            <v>2.91945008437017</v>
          </cell>
          <cell r="CA548">
            <v>3.71530389992504</v>
          </cell>
          <cell r="CB548">
            <v>3.21056541584213</v>
          </cell>
          <cell r="CC548">
            <v>3.13686785897159</v>
          </cell>
          <cell r="CD548">
            <v>4.04007316891279</v>
          </cell>
          <cell r="CE548">
            <v>3.77543523150861</v>
          </cell>
          <cell r="CF548">
            <v>3.61678878862205</v>
          </cell>
          <cell r="CG548">
            <v>3.72120244062283</v>
          </cell>
          <cell r="CH548">
            <v>3.69851305577597</v>
          </cell>
          <cell r="CI548">
            <v>4.4128229039578</v>
          </cell>
          <cell r="CJ548">
            <v>4.70977923484439</v>
          </cell>
          <cell r="CK548">
            <v>4.51780663982968</v>
          </cell>
          <cell r="CL548">
            <v>3.90249962776825</v>
          </cell>
          <cell r="CM548">
            <v>4.84198939772925</v>
          </cell>
          <cell r="CN548">
            <v>4.78545963542067</v>
          </cell>
          <cell r="CO548">
            <v>4.92442481002658</v>
          </cell>
          <cell r="CP548">
            <v>4.83734522968776</v>
          </cell>
          <cell r="CQ548">
            <v>4.92144376429786</v>
          </cell>
          <cell r="CR548">
            <v>5.04852568199957</v>
          </cell>
          <cell r="CS548">
            <v>4.87787955978666</v>
          </cell>
          <cell r="CT548">
            <v>4.81265325242713</v>
          </cell>
          <cell r="CU548">
            <v>4.92863469977731</v>
          </cell>
          <cell r="CV548">
            <v>4.73959798470967</v>
          </cell>
          <cell r="CW548">
            <v>4.92783445392432</v>
          </cell>
          <cell r="CX548">
            <v>4.80464772526457</v>
          </cell>
          <cell r="CY548">
            <v>4.67469414611912</v>
          </cell>
          <cell r="CZ548">
            <v>4.80191628149193</v>
          </cell>
          <cell r="DA548">
            <v>4.97981258099372</v>
          </cell>
        </row>
        <row r="549">
          <cell r="A549">
            <v>6370.49170265057</v>
          </cell>
          <cell r="B549">
            <v>5986.01662452273</v>
          </cell>
          <cell r="C549">
            <v>5181.72705301443</v>
          </cell>
          <cell r="D549">
            <v>4310.40559730431</v>
          </cell>
          <cell r="E549">
            <v>4924.65687112786</v>
          </cell>
          <cell r="F549">
            <v>6463.939804926</v>
          </cell>
          <cell r="G549">
            <v>6931.65975993785</v>
          </cell>
          <cell r="H549">
            <v>6572.32213361323</v>
          </cell>
          <cell r="I549">
            <v>5798.93615126369</v>
          </cell>
          <cell r="J549">
            <v>6409.99115076054</v>
          </cell>
          <cell r="K549">
            <v>6241.19277734794</v>
          </cell>
          <cell r="L549">
            <v>7018.42621842927</v>
          </cell>
          <cell r="M549">
            <v>7369.77642954689</v>
          </cell>
          <cell r="N549">
            <v>7320.07006721663</v>
          </cell>
          <cell r="O549">
            <v>6497.0147527228</v>
          </cell>
        </row>
        <row r="549">
          <cell r="Z549">
            <v>7295.84384541078</v>
          </cell>
          <cell r="AA549">
            <v>6855.5214553344</v>
          </cell>
          <cell r="AB549">
            <v>6381.07956755601</v>
          </cell>
          <cell r="AC549">
            <v>5308.08373413585</v>
          </cell>
          <cell r="AD549">
            <v>6064.50841892517</v>
          </cell>
          <cell r="AE549">
            <v>6463.939804926</v>
          </cell>
          <cell r="AF549">
            <v>6931.65975993785</v>
          </cell>
          <cell r="AG549">
            <v>6572.32213361323</v>
          </cell>
          <cell r="AH549">
            <v>5798.93615126369</v>
          </cell>
          <cell r="AI549">
            <v>6409.99115076054</v>
          </cell>
          <cell r="AJ549">
            <v>6241.19277734794</v>
          </cell>
          <cell r="AK549">
            <v>7018.42621842927</v>
          </cell>
          <cell r="AL549">
            <v>7369.77642954689</v>
          </cell>
          <cell r="AM549">
            <v>7320.07006721663</v>
          </cell>
          <cell r="AN549">
            <v>6497.0147527228</v>
          </cell>
        </row>
        <row r="549"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49">
          <cell r="BX549">
            <v>4.07168332577712</v>
          </cell>
          <cell r="BY549">
            <v>3.80266631304796</v>
          </cell>
          <cell r="BZ549">
            <v>3.63703654358605</v>
          </cell>
          <cell r="CA549">
            <v>2.92637406534857</v>
          </cell>
          <cell r="CB549">
            <v>3.51676680342451</v>
          </cell>
          <cell r="CC549">
            <v>3.67976093839989</v>
          </cell>
          <cell r="CD549">
            <v>3.84955530985368</v>
          </cell>
          <cell r="CE549">
            <v>3.69557264218419</v>
          </cell>
          <cell r="CF549">
            <v>3.24404768085893</v>
          </cell>
          <cell r="CG549">
            <v>3.50058305842961</v>
          </cell>
          <cell r="CH549">
            <v>3.46355562488253</v>
          </cell>
          <cell r="CI549">
            <v>4.01238163537006</v>
          </cell>
          <cell r="CJ549">
            <v>4.31113394573863</v>
          </cell>
          <cell r="CK549">
            <v>4.19382002665169</v>
          </cell>
          <cell r="CL549">
            <v>3.67750091970098</v>
          </cell>
          <cell r="CM549">
            <v>4.90917678900851</v>
          </cell>
          <cell r="CN549">
            <v>4.93923184848302</v>
          </cell>
          <cell r="CO549">
            <v>4.80677319697446</v>
          </cell>
          <cell r="CP549">
            <v>4.96952707933591</v>
          </cell>
          <cell r="CQ549">
            <v>4.7245360546852</v>
          </cell>
          <cell r="CR549">
            <v>4.81265615336026</v>
          </cell>
          <cell r="CS549">
            <v>4.93325777363251</v>
          </cell>
          <cell r="CT549">
            <v>4.87241457639348</v>
          </cell>
          <cell r="CU549">
            <v>4.89742996028513</v>
          </cell>
          <cell r="CV549">
            <v>5.01676986319046</v>
          </cell>
          <cell r="CW549">
            <v>4.93687994246776</v>
          </cell>
          <cell r="CX549">
            <v>4.7923070957393</v>
          </cell>
          <cell r="CY549">
            <v>4.68349361310997</v>
          </cell>
          <cell r="CZ549">
            <v>4.78203317216183</v>
          </cell>
          <cell r="DA549">
            <v>4.84025451171497</v>
          </cell>
        </row>
        <row r="550">
          <cell r="A550">
            <v>6353.50742091155</v>
          </cell>
          <cell r="B550">
            <v>5287.32055258761</v>
          </cell>
          <cell r="C550">
            <v>4988.89314093907</v>
          </cell>
          <cell r="D550">
            <v>4653.51559624509</v>
          </cell>
          <cell r="E550">
            <v>4288.53424443178</v>
          </cell>
          <cell r="F550">
            <v>6004.60275418865</v>
          </cell>
          <cell r="G550">
            <v>6510.98570909342</v>
          </cell>
          <cell r="H550">
            <v>5917.04314038578</v>
          </cell>
          <cell r="I550">
            <v>7465.99742179247</v>
          </cell>
          <cell r="J550">
            <v>6446.31968951017</v>
          </cell>
          <cell r="K550">
            <v>7215.13085711633</v>
          </cell>
          <cell r="L550">
            <v>7192.0680006683</v>
          </cell>
          <cell r="M550">
            <v>6171.09291478012</v>
          </cell>
          <cell r="N550">
            <v>6446.45065822095</v>
          </cell>
          <cell r="O550">
            <v>7623.78850103141</v>
          </cell>
        </row>
        <row r="550">
          <cell r="Z550">
            <v>7276.39249484347</v>
          </cell>
          <cell r="AA550">
            <v>6055.33558677428</v>
          </cell>
          <cell r="AB550">
            <v>6143.61269141861</v>
          </cell>
          <cell r="AC550">
            <v>5730.60930934759</v>
          </cell>
          <cell r="AD550">
            <v>5281.1500802591</v>
          </cell>
          <cell r="AE550">
            <v>6004.60275418865</v>
          </cell>
          <cell r="AF550">
            <v>6510.98570909342</v>
          </cell>
          <cell r="AG550">
            <v>5917.04314038578</v>
          </cell>
          <cell r="AH550">
            <v>7465.99742179247</v>
          </cell>
          <cell r="AI550">
            <v>6446.31968951017</v>
          </cell>
          <cell r="AJ550">
            <v>7215.13085711633</v>
          </cell>
          <cell r="AK550">
            <v>7192.0680006683</v>
          </cell>
          <cell r="AL550">
            <v>6171.09291478012</v>
          </cell>
          <cell r="AM550">
            <v>6446.45065822095</v>
          </cell>
          <cell r="AN550">
            <v>7623.78850103141</v>
          </cell>
        </row>
        <row r="550"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0">
          <cell r="BX550">
            <v>4.23120470799726</v>
          </cell>
          <cell r="BY550">
            <v>3.37566629627036</v>
          </cell>
          <cell r="BZ550">
            <v>3.44967141185823</v>
          </cell>
          <cell r="CA550">
            <v>3.2507637259738</v>
          </cell>
          <cell r="CB550">
            <v>2.97336942567437</v>
          </cell>
          <cell r="CC550">
            <v>3.43852856430283</v>
          </cell>
          <cell r="CD550">
            <v>3.50861994136025</v>
          </cell>
          <cell r="CE550">
            <v>3.2882155162663</v>
          </cell>
          <cell r="CF550">
            <v>4.27052954240901</v>
          </cell>
          <cell r="CG550">
            <v>3.68688217380161</v>
          </cell>
          <cell r="CH550">
            <v>4.11941581976714</v>
          </cell>
          <cell r="CI550">
            <v>4.03865089926483</v>
          </cell>
          <cell r="CJ550">
            <v>3.49906240833666</v>
          </cell>
          <cell r="CK550">
            <v>3.67422035575614</v>
          </cell>
          <cell r="CL550">
            <v>4.1699048830386</v>
          </cell>
          <cell r="CM550">
            <v>4.71150021789342</v>
          </cell>
          <cell r="CN550">
            <v>4.91457361470828</v>
          </cell>
          <cell r="CO550">
            <v>4.8792518426736</v>
          </cell>
          <cell r="CP550">
            <v>4.82972642773706</v>
          </cell>
          <cell r="CQ550">
            <v>4.86616436038565</v>
          </cell>
          <cell r="CR550">
            <v>4.78430414120099</v>
          </cell>
          <cell r="CS550">
            <v>5.08414057645101</v>
          </cell>
          <cell r="CT550">
            <v>4.93005309924292</v>
          </cell>
          <cell r="CU550">
            <v>4.78975435103234</v>
          </cell>
          <cell r="CV550">
            <v>4.79026695232404</v>
          </cell>
          <cell r="CW550">
            <v>4.79861287745312</v>
          </cell>
          <cell r="CX550">
            <v>4.87893021301464</v>
          </cell>
          <cell r="CY550">
            <v>4.83189549172603</v>
          </cell>
          <cell r="CZ550">
            <v>4.80687246343054</v>
          </cell>
          <cell r="DA550">
            <v>5.00900916675762</v>
          </cell>
        </row>
        <row r="551">
          <cell r="A551">
            <v>5812.40074844829</v>
          </cell>
          <cell r="B551">
            <v>5337.85459535079</v>
          </cell>
          <cell r="C551">
            <v>5074.20289454772</v>
          </cell>
          <cell r="D551">
            <v>4663.25079233237</v>
          </cell>
          <cell r="E551">
            <v>4642.40500529195</v>
          </cell>
          <cell r="F551">
            <v>6386.92026544134</v>
          </cell>
          <cell r="G551">
            <v>7371.07302356729</v>
          </cell>
          <cell r="H551">
            <v>6742.55298264509</v>
          </cell>
          <cell r="I551">
            <v>7096.36112597816</v>
          </cell>
          <cell r="J551">
            <v>6245.57674959814</v>
          </cell>
          <cell r="K551">
            <v>7066.15296272382</v>
          </cell>
          <cell r="L551">
            <v>6748.21268863543</v>
          </cell>
          <cell r="M551">
            <v>6381.06252702916</v>
          </cell>
          <cell r="N551">
            <v>7744.36607055868</v>
          </cell>
          <cell r="O551">
            <v>7349.63949248538</v>
          </cell>
        </row>
        <row r="551">
          <cell r="Z551">
            <v>6656.68683156489</v>
          </cell>
          <cell r="AA551">
            <v>6113.21000245307</v>
          </cell>
          <cell r="AB551">
            <v>6248.66807548187</v>
          </cell>
          <cell r="AC551">
            <v>5742.59779507893</v>
          </cell>
          <cell r="AD551">
            <v>5716.92708251681</v>
          </cell>
          <cell r="AE551">
            <v>6386.92026544134</v>
          </cell>
          <cell r="AF551">
            <v>7371.07302356729</v>
          </cell>
          <cell r="AG551">
            <v>6742.55298264509</v>
          </cell>
          <cell r="AH551">
            <v>7096.36112597816</v>
          </cell>
          <cell r="AI551">
            <v>6245.57674959814</v>
          </cell>
          <cell r="AJ551">
            <v>7066.15296272382</v>
          </cell>
          <cell r="AK551">
            <v>6748.21268863543</v>
          </cell>
          <cell r="AL551">
            <v>6381.06252702916</v>
          </cell>
          <cell r="AM551">
            <v>7744.36607055868</v>
          </cell>
          <cell r="AN551">
            <v>7349.63949248538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1">
          <cell r="BX551">
            <v>3.6934794151695</v>
          </cell>
          <cell r="BY551">
            <v>3.48511610810726</v>
          </cell>
          <cell r="BZ551">
            <v>3.54776590825173</v>
          </cell>
          <cell r="CA551">
            <v>3.28638739875023</v>
          </cell>
          <cell r="CB551">
            <v>3.15911646824392</v>
          </cell>
          <cell r="CC551">
            <v>3.60138966972277</v>
          </cell>
          <cell r="CD551">
            <v>4.0375282453704</v>
          </cell>
          <cell r="CE551">
            <v>3.81522665739453</v>
          </cell>
          <cell r="CF551">
            <v>3.92321693857544</v>
          </cell>
          <cell r="CG551">
            <v>3.42928961122671</v>
          </cell>
          <cell r="CH551">
            <v>4.07747023141647</v>
          </cell>
          <cell r="CI551">
            <v>3.78006601859252</v>
          </cell>
          <cell r="CJ551">
            <v>3.58047226090243</v>
          </cell>
          <cell r="CK551">
            <v>4.33338425055493</v>
          </cell>
          <cell r="CL551">
            <v>3.99869347202692</v>
          </cell>
          <cell r="CM551">
            <v>4.9377554654204</v>
          </cell>
          <cell r="CN551">
            <v>4.80572814079413</v>
          </cell>
          <cell r="CO551">
            <v>4.82547017071942</v>
          </cell>
          <cell r="CP551">
            <v>4.78736762745469</v>
          </cell>
          <cell r="CQ551">
            <v>4.95797292760472</v>
          </cell>
          <cell r="CR551">
            <v>4.85879432410536</v>
          </cell>
          <cell r="CS551">
            <v>5.00175339594695</v>
          </cell>
          <cell r="CT551">
            <v>4.84184808833169</v>
          </cell>
          <cell r="CU551">
            <v>4.95564879053364</v>
          </cell>
          <cell r="CV551">
            <v>4.98971248183972</v>
          </cell>
          <cell r="CW551">
            <v>4.74787603263985</v>
          </cell>
          <cell r="CX551">
            <v>4.89098704904389</v>
          </cell>
          <cell r="CY551">
            <v>4.88269753648219</v>
          </cell>
          <cell r="CZ551">
            <v>4.8962750733413</v>
          </cell>
          <cell r="DA551">
            <v>5.03564445497297</v>
          </cell>
        </row>
        <row r="552">
          <cell r="A552">
            <v>7118.92835360491</v>
          </cell>
          <cell r="B552">
            <v>5914.31284637213</v>
          </cell>
          <cell r="C552">
            <v>5145.37996295937</v>
          </cell>
          <cell r="D552">
            <v>4861.46514039508</v>
          </cell>
          <cell r="E552">
            <v>4800.30770752983</v>
          </cell>
          <cell r="F552">
            <v>6220.17947282576</v>
          </cell>
          <cell r="G552">
            <v>6646.57360669953</v>
          </cell>
          <cell r="H552">
            <v>7330.09303348704</v>
          </cell>
          <cell r="I552">
            <v>6800.61993523391</v>
          </cell>
          <cell r="J552">
            <v>6365.04365966622</v>
          </cell>
          <cell r="K552">
            <v>5612.4151232678</v>
          </cell>
          <cell r="L552">
            <v>6454.00238232134</v>
          </cell>
          <cell r="M552">
            <v>6645.72667996513</v>
          </cell>
          <cell r="N552">
            <v>7015.71890880749</v>
          </cell>
          <cell r="O552">
            <v>7504.05015130033</v>
          </cell>
        </row>
        <row r="552">
          <cell r="Z552">
            <v>8152.99541053614</v>
          </cell>
          <cell r="AA552">
            <v>6773.40227318476</v>
          </cell>
          <cell r="AB552">
            <v>6336.31965038602</v>
          </cell>
          <cell r="AC552">
            <v>5986.69045250356</v>
          </cell>
          <cell r="AD552">
            <v>5911.37763859654</v>
          </cell>
          <cell r="AE552">
            <v>6220.17947282576</v>
          </cell>
          <cell r="AF552">
            <v>6646.57360669953</v>
          </cell>
          <cell r="AG552">
            <v>7330.09303348704</v>
          </cell>
          <cell r="AH552">
            <v>6800.61993523391</v>
          </cell>
          <cell r="AI552">
            <v>6365.04365966622</v>
          </cell>
          <cell r="AJ552">
            <v>5612.4151232678</v>
          </cell>
          <cell r="AK552">
            <v>6454.00238232134</v>
          </cell>
          <cell r="AL552">
            <v>6645.72667996513</v>
          </cell>
          <cell r="AM552">
            <v>7015.71890880749</v>
          </cell>
          <cell r="AN552">
            <v>7504.05015130033</v>
          </cell>
        </row>
        <row r="552"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2">
          <cell r="BX552">
            <v>4.6124358424286</v>
          </cell>
          <cell r="BY552">
            <v>3.87098898893539</v>
          </cell>
          <cell r="BZ552">
            <v>3.55009690188629</v>
          </cell>
          <cell r="CA552">
            <v>3.33213776927809</v>
          </cell>
          <cell r="CB552">
            <v>3.38738743582343</v>
          </cell>
          <cell r="CC552">
            <v>3.5634903829091</v>
          </cell>
          <cell r="CD552">
            <v>3.60213044473002</v>
          </cell>
          <cell r="CE552">
            <v>4.12819303324328</v>
          </cell>
          <cell r="CF552">
            <v>3.81050579041611</v>
          </cell>
          <cell r="CG552">
            <v>3.6481400306859</v>
          </cell>
          <cell r="CH552">
            <v>3.14690706969025</v>
          </cell>
          <cell r="CI552">
            <v>3.56371081882637</v>
          </cell>
          <cell r="CJ552">
            <v>3.75654993544847</v>
          </cell>
          <cell r="CK552">
            <v>3.96290136526793</v>
          </cell>
          <cell r="CL552">
            <v>4.27202473040102</v>
          </cell>
          <cell r="CM552">
            <v>4.84277169170014</v>
          </cell>
          <cell r="CN552">
            <v>4.79393419999878</v>
          </cell>
          <cell r="CO552">
            <v>4.88994535750487</v>
          </cell>
          <cell r="CP552">
            <v>4.92233298452367</v>
          </cell>
          <cell r="CQ552">
            <v>4.78113457083783</v>
          </cell>
          <cell r="CR552">
            <v>4.78227405313517</v>
          </cell>
          <cell r="CS552">
            <v>5.05528352809311</v>
          </cell>
          <cell r="CT552">
            <v>4.86470630258057</v>
          </cell>
          <cell r="CU552">
            <v>4.88959641154683</v>
          </cell>
          <cell r="CV552">
            <v>4.78010044384968</v>
          </cell>
          <cell r="CW552">
            <v>4.88621984992024</v>
          </cell>
          <cell r="CX552">
            <v>4.96173769608864</v>
          </cell>
          <cell r="CY552">
            <v>4.84685966350535</v>
          </cell>
          <cell r="CZ552">
            <v>4.85027153686512</v>
          </cell>
          <cell r="DA552">
            <v>4.81248185763241</v>
          </cell>
        </row>
        <row r="553">
          <cell r="A553">
            <v>6091.06401727042</v>
          </cell>
          <cell r="B553">
            <v>5677.68475866151</v>
          </cell>
          <cell r="C553">
            <v>4503.71791550346</v>
          </cell>
          <cell r="D553">
            <v>4417.47634805012</v>
          </cell>
          <cell r="E553">
            <v>4782.72288985995</v>
          </cell>
          <cell r="F553">
            <v>5699.39970674242</v>
          </cell>
          <cell r="G553">
            <v>6736.1920240939</v>
          </cell>
          <cell r="H553">
            <v>5300.84245585073</v>
          </cell>
          <cell r="I553">
            <v>5809.06724395663</v>
          </cell>
          <cell r="J553">
            <v>6888.21284281887</v>
          </cell>
          <cell r="K553">
            <v>6848.64590569876</v>
          </cell>
          <cell r="L553">
            <v>5950.81360369188</v>
          </cell>
          <cell r="M553">
            <v>6405.01556332783</v>
          </cell>
          <cell r="N553">
            <v>6487.55316747665</v>
          </cell>
          <cell r="O553">
            <v>6069.34494121989</v>
          </cell>
        </row>
        <row r="553">
          <cell r="Z553">
            <v>6975.82761216305</v>
          </cell>
          <cell r="AA553">
            <v>6502.40253596565</v>
          </cell>
          <cell r="AB553">
            <v>5546.13974735251</v>
          </cell>
          <cell r="AC553">
            <v>5439.93687361557</v>
          </cell>
          <cell r="AD553">
            <v>5889.72267306392</v>
          </cell>
          <cell r="AE553">
            <v>5699.39970674242</v>
          </cell>
          <cell r="AF553">
            <v>6736.1920240939</v>
          </cell>
          <cell r="AG553">
            <v>5300.84245585073</v>
          </cell>
          <cell r="AH553">
            <v>5809.06724395663</v>
          </cell>
          <cell r="AI553">
            <v>6888.21284281887</v>
          </cell>
          <cell r="AJ553">
            <v>6848.64590569876</v>
          </cell>
          <cell r="AK553">
            <v>5950.81360369188</v>
          </cell>
          <cell r="AL553">
            <v>6405.01556332783</v>
          </cell>
          <cell r="AM553">
            <v>6487.55316747665</v>
          </cell>
          <cell r="AN553">
            <v>6069.34494121989</v>
          </cell>
        </row>
        <row r="553"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3">
          <cell r="BX553">
            <v>3.89993780773827</v>
          </cell>
          <cell r="BY553">
            <v>3.63520032665699</v>
          </cell>
          <cell r="BZ553">
            <v>3.12597624713597</v>
          </cell>
          <cell r="CA553">
            <v>3.05113428727979</v>
          </cell>
          <cell r="CB553">
            <v>3.32870471925999</v>
          </cell>
          <cell r="CC553">
            <v>3.20085208031476</v>
          </cell>
          <cell r="CD553">
            <v>3.74194580487477</v>
          </cell>
          <cell r="CE553">
            <v>3.05300417770549</v>
          </cell>
          <cell r="CF553">
            <v>3.32985029893039</v>
          </cell>
          <cell r="CG553">
            <v>4.01369658596819</v>
          </cell>
          <cell r="CH553">
            <v>3.87774545224941</v>
          </cell>
          <cell r="CI553">
            <v>3.35815607809196</v>
          </cell>
          <cell r="CJ553">
            <v>3.70145656555538</v>
          </cell>
          <cell r="CK553">
            <v>3.6014846572155</v>
          </cell>
          <cell r="CL553">
            <v>3.36789890945608</v>
          </cell>
          <cell r="CM553">
            <v>4.90055416621203</v>
          </cell>
          <cell r="CN553">
            <v>4.90063816779581</v>
          </cell>
          <cell r="CO553">
            <v>4.8608505683067</v>
          </cell>
          <cell r="CP553">
            <v>4.88471998829331</v>
          </cell>
          <cell r="CQ553">
            <v>4.84759925029706</v>
          </cell>
          <cell r="CR553">
            <v>4.87832406037551</v>
          </cell>
          <cell r="CS553">
            <v>4.93201173301694</v>
          </cell>
          <cell r="CT553">
            <v>4.75690670503485</v>
          </cell>
          <cell r="CU553">
            <v>4.7795700390138</v>
          </cell>
          <cell r="CV553">
            <v>4.70185416448729</v>
          </cell>
          <cell r="CW553">
            <v>4.83874294259988</v>
          </cell>
          <cell r="CX553">
            <v>4.85492589834828</v>
          </cell>
          <cell r="CY553">
            <v>4.7408331109515</v>
          </cell>
          <cell r="CZ553">
            <v>4.93521976595103</v>
          </cell>
          <cell r="DA553">
            <v>4.93730445947308</v>
          </cell>
        </row>
        <row r="554">
          <cell r="A554">
            <v>6582.21600700222</v>
          </cell>
          <cell r="B554">
            <v>5455.27486902983</v>
          </cell>
          <cell r="C554">
            <v>4554.37338520381</v>
          </cell>
          <cell r="D554">
            <v>5360.51373118074</v>
          </cell>
          <cell r="E554">
            <v>5444.42242489261</v>
          </cell>
          <cell r="F554">
            <v>6129.25215816167</v>
          </cell>
          <cell r="G554">
            <v>5983.89642756711</v>
          </cell>
          <cell r="H554">
            <v>6480.12258530924</v>
          </cell>
          <cell r="I554">
            <v>6879.94009410978</v>
          </cell>
          <cell r="J554">
            <v>6311.5505968343</v>
          </cell>
          <cell r="K554">
            <v>7437.09024314195</v>
          </cell>
          <cell r="L554">
            <v>6484.02357238624</v>
          </cell>
          <cell r="M554">
            <v>8358.83139373366</v>
          </cell>
          <cell r="N554">
            <v>6751.94984711593</v>
          </cell>
          <cell r="O554">
            <v>7565.05467678624</v>
          </cell>
        </row>
        <row r="554">
          <cell r="Z554">
            <v>7538.32237531533</v>
          </cell>
          <cell r="AA554">
            <v>6247.68627540562</v>
          </cell>
          <cell r="AB554">
            <v>5608.51983402685</v>
          </cell>
          <cell r="AC554">
            <v>6601.24786421197</v>
          </cell>
          <cell r="AD554">
            <v>6704.57790176646</v>
          </cell>
          <cell r="AE554">
            <v>6129.25215816167</v>
          </cell>
          <cell r="AF554">
            <v>5983.89642756711</v>
          </cell>
          <cell r="AG554">
            <v>6480.12258530924</v>
          </cell>
          <cell r="AH554">
            <v>6879.94009410978</v>
          </cell>
          <cell r="AI554">
            <v>6311.5505968343</v>
          </cell>
          <cell r="AJ554">
            <v>7437.09024314195</v>
          </cell>
          <cell r="AK554">
            <v>6484.02357238624</v>
          </cell>
          <cell r="AL554">
            <v>8358.83139373366</v>
          </cell>
          <cell r="AM554">
            <v>6751.94984711593</v>
          </cell>
          <cell r="AN554">
            <v>7565.05467678624</v>
          </cell>
        </row>
        <row r="554"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4">
          <cell r="BX554">
            <v>4.29777878303398</v>
          </cell>
          <cell r="BY554">
            <v>3.5390780884652</v>
          </cell>
          <cell r="BZ554">
            <v>3.18866922369761</v>
          </cell>
          <cell r="CA554">
            <v>3.67635807810714</v>
          </cell>
          <cell r="CB554">
            <v>3.69345773714558</v>
          </cell>
          <cell r="CC554">
            <v>3.43323508464128</v>
          </cell>
          <cell r="CD554">
            <v>3.38224651486067</v>
          </cell>
          <cell r="CE554">
            <v>3.71040081410205</v>
          </cell>
          <cell r="CF554">
            <v>3.87079284856413</v>
          </cell>
          <cell r="CG554">
            <v>3.55899160645927</v>
          </cell>
          <cell r="CH554">
            <v>4.25612040130528</v>
          </cell>
          <cell r="CI554">
            <v>3.71513977203467</v>
          </cell>
          <cell r="CJ554">
            <v>4.7225854409768</v>
          </cell>
          <cell r="CK554">
            <v>3.87110496792454</v>
          </cell>
          <cell r="CL554">
            <v>4.22233955880947</v>
          </cell>
          <cell r="CM554">
            <v>4.8054911751374</v>
          </cell>
          <cell r="CN554">
            <v>4.83655581252364</v>
          </cell>
          <cell r="CO554">
            <v>4.81887793511514</v>
          </cell>
          <cell r="CP554">
            <v>4.9194366279451</v>
          </cell>
          <cell r="CQ554">
            <v>4.97330899320862</v>
          </cell>
          <cell r="CR554">
            <v>4.89115113069833</v>
          </cell>
          <cell r="CS554">
            <v>4.84714426220066</v>
          </cell>
          <cell r="CT554">
            <v>4.78486325256834</v>
          </cell>
          <cell r="CU554">
            <v>4.86958400518865</v>
          </cell>
          <cell r="CV554">
            <v>4.85865698924332</v>
          </cell>
          <cell r="CW554">
            <v>4.78736214816417</v>
          </cell>
          <cell r="CX554">
            <v>4.78163655570753</v>
          </cell>
          <cell r="CY554">
            <v>4.84923104393866</v>
          </cell>
          <cell r="CZ554">
            <v>4.77860788717963</v>
          </cell>
          <cell r="DA554">
            <v>4.90869502748343</v>
          </cell>
        </row>
        <row r="555">
          <cell r="A555">
            <v>6177.03019972631</v>
          </cell>
          <cell r="B555">
            <v>5002.12488884943</v>
          </cell>
          <cell r="C555">
            <v>4390.08509171657</v>
          </cell>
          <cell r="D555">
            <v>4651.45290686074</v>
          </cell>
          <cell r="E555">
            <v>5177.983528483</v>
          </cell>
          <cell r="F555">
            <v>5722.9309424172</v>
          </cell>
          <cell r="G555">
            <v>5315.74315255319</v>
          </cell>
          <cell r="H555">
            <v>7893.78868064654</v>
          </cell>
          <cell r="I555">
            <v>7139.69522831902</v>
          </cell>
          <cell r="J555">
            <v>5922.36900161201</v>
          </cell>
          <cell r="K555">
            <v>5986.08628171443</v>
          </cell>
          <cell r="L555">
            <v>7353.86648982832</v>
          </cell>
          <cell r="M555">
            <v>7338.08346703182</v>
          </cell>
          <cell r="N555">
            <v>7535.80303272195</v>
          </cell>
          <cell r="O555">
            <v>7394.84874198643</v>
          </cell>
        </row>
        <row r="555">
          <cell r="Z555">
            <v>7074.28089841776</v>
          </cell>
          <cell r="AA555">
            <v>5728.71354170414</v>
          </cell>
          <cell r="AB555">
            <v>5406.2056901064</v>
          </cell>
          <cell r="AC555">
            <v>5728.06919387065</v>
          </cell>
          <cell r="AD555">
            <v>6376.46957408207</v>
          </cell>
          <cell r="AE555">
            <v>5722.9309424172</v>
          </cell>
          <cell r="AF555">
            <v>5315.74315255319</v>
          </cell>
          <cell r="AG555">
            <v>7893.78868064654</v>
          </cell>
          <cell r="AH555">
            <v>7139.69522831902</v>
          </cell>
          <cell r="AI555">
            <v>5922.36900161201</v>
          </cell>
          <cell r="AJ555">
            <v>5986.08628171443</v>
          </cell>
          <cell r="AK555">
            <v>7353.86648982832</v>
          </cell>
          <cell r="AL555">
            <v>7338.08346703182</v>
          </cell>
          <cell r="AM555">
            <v>7535.80303272195</v>
          </cell>
          <cell r="AN555">
            <v>7394.84874198643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5">
          <cell r="BX555">
            <v>4.02922119553214</v>
          </cell>
          <cell r="BY555">
            <v>3.24356164631035</v>
          </cell>
          <cell r="BZ555">
            <v>3.06780866381502</v>
          </cell>
          <cell r="CA555">
            <v>3.22775091793972</v>
          </cell>
          <cell r="CB555">
            <v>3.54498329282418</v>
          </cell>
          <cell r="CC555">
            <v>3.17726142607255</v>
          </cell>
          <cell r="CD555">
            <v>3.00724103787423</v>
          </cell>
          <cell r="CE555">
            <v>4.41844758987314</v>
          </cell>
          <cell r="CF555">
            <v>4.01421412447171</v>
          </cell>
          <cell r="CG555">
            <v>3.3783592189789</v>
          </cell>
          <cell r="CH555">
            <v>3.39376600249682</v>
          </cell>
          <cell r="CI555">
            <v>4.20120282231437</v>
          </cell>
          <cell r="CJ555">
            <v>4.04194483061693</v>
          </cell>
          <cell r="CK555">
            <v>4.20038366438281</v>
          </cell>
          <cell r="CL555">
            <v>4.23406306568313</v>
          </cell>
          <cell r="CM555">
            <v>4.81025750683679</v>
          </cell>
          <cell r="CN555">
            <v>4.83884917419826</v>
          </cell>
          <cell r="CO555">
            <v>4.82804635548182</v>
          </cell>
          <cell r="CP555">
            <v>4.86200473833246</v>
          </cell>
          <cell r="CQ555">
            <v>4.92802876966501</v>
          </cell>
          <cell r="CR555">
            <v>4.93483561889928</v>
          </cell>
          <cell r="CS555">
            <v>4.84287081966119</v>
          </cell>
          <cell r="CT555">
            <v>4.89466444112833</v>
          </cell>
          <cell r="CU555">
            <v>4.87288625822469</v>
          </cell>
          <cell r="CV555">
            <v>4.80282511297638</v>
          </cell>
          <cell r="CW555">
            <v>4.83245939059821</v>
          </cell>
          <cell r="CX555">
            <v>4.79566930622222</v>
          </cell>
          <cell r="CY555">
            <v>4.97392693575485</v>
          </cell>
          <cell r="CZ555">
            <v>4.91527378347739</v>
          </cell>
          <cell r="DA555">
            <v>4.78496877651428</v>
          </cell>
        </row>
        <row r="556">
          <cell r="A556">
            <v>7082.98705281181</v>
          </cell>
          <cell r="B556">
            <v>5043.02498304019</v>
          </cell>
          <cell r="C556">
            <v>5739.83924647814</v>
          </cell>
          <cell r="D556">
            <v>5079.75272080718</v>
          </cell>
          <cell r="E556">
            <v>5131.73233128242</v>
          </cell>
          <cell r="F556">
            <v>5953.56696340795</v>
          </cell>
          <cell r="G556">
            <v>6452.10786698448</v>
          </cell>
          <cell r="H556">
            <v>7091.92825429431</v>
          </cell>
          <cell r="I556">
            <v>5828.97205165683</v>
          </cell>
          <cell r="J556">
            <v>7077.28323454576</v>
          </cell>
          <cell r="K556">
            <v>6150.6739509726</v>
          </cell>
          <cell r="L556">
            <v>6269.13509097249</v>
          </cell>
          <cell r="M556">
            <v>7254.69125377619</v>
          </cell>
          <cell r="N556">
            <v>8519.52241571571</v>
          </cell>
          <cell r="O556">
            <v>8181.39481112452</v>
          </cell>
        </row>
        <row r="556">
          <cell r="Z556">
            <v>8111.83342015504</v>
          </cell>
          <cell r="AA556">
            <v>5775.55461997668</v>
          </cell>
          <cell r="AB556">
            <v>7068.37132910168</v>
          </cell>
          <cell r="AC556">
            <v>6255.50245378575</v>
          </cell>
          <cell r="AD556">
            <v>6319.51316429589</v>
          </cell>
          <cell r="AE556">
            <v>5953.56696340795</v>
          </cell>
          <cell r="AF556">
            <v>6452.10786698448</v>
          </cell>
          <cell r="AG556">
            <v>7091.92825429431</v>
          </cell>
          <cell r="AH556">
            <v>5828.97205165683</v>
          </cell>
          <cell r="AI556">
            <v>7077.28323454576</v>
          </cell>
          <cell r="AJ556">
            <v>6150.6739509726</v>
          </cell>
          <cell r="AK556">
            <v>6269.13509097249</v>
          </cell>
          <cell r="AL556">
            <v>7254.69125377619</v>
          </cell>
          <cell r="AM556">
            <v>8519.52241571571</v>
          </cell>
          <cell r="AN556">
            <v>8181.39481112452</v>
          </cell>
        </row>
        <row r="556"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6">
          <cell r="BX556">
            <v>4.68529271874321</v>
          </cell>
          <cell r="BY556">
            <v>3.22684965439525</v>
          </cell>
          <cell r="BZ556">
            <v>4.06710045609207</v>
          </cell>
          <cell r="CA556">
            <v>3.46646327705682</v>
          </cell>
          <cell r="CB556">
            <v>3.56486897955407</v>
          </cell>
          <cell r="CC556">
            <v>3.43220683977443</v>
          </cell>
          <cell r="CD556">
            <v>3.66743236808947</v>
          </cell>
          <cell r="CE556">
            <v>3.94834282130323</v>
          </cell>
          <cell r="CF556">
            <v>3.24505101218395</v>
          </cell>
          <cell r="CG556">
            <v>3.92589416118032</v>
          </cell>
          <cell r="CH556">
            <v>3.45078519037444</v>
          </cell>
          <cell r="CI556">
            <v>3.63092923686797</v>
          </cell>
          <cell r="CJ556">
            <v>4.065846999996</v>
          </cell>
          <cell r="CK556">
            <v>4.70046305578934</v>
          </cell>
          <cell r="CL556">
            <v>4.69669614216958</v>
          </cell>
          <cell r="CM556">
            <v>4.74339651441696</v>
          </cell>
          <cell r="CN556">
            <v>4.9036797526193</v>
          </cell>
          <cell r="CO556">
            <v>4.76147592387131</v>
          </cell>
          <cell r="CP556">
            <v>4.94404859284576</v>
          </cell>
          <cell r="CQ556">
            <v>4.85676606798235</v>
          </cell>
          <cell r="CR556">
            <v>4.75237744313021</v>
          </cell>
          <cell r="CS556">
            <v>4.81999559380034</v>
          </cell>
          <cell r="CT556">
            <v>4.92103682534611</v>
          </cell>
          <cell r="CU556">
            <v>4.92127439073681</v>
          </cell>
          <cell r="CV556">
            <v>4.93895563275138</v>
          </cell>
          <cell r="CW556">
            <v>4.88328324710512</v>
          </cell>
          <cell r="CX556">
            <v>4.73039033743949</v>
          </cell>
          <cell r="CY556">
            <v>4.88849345504675</v>
          </cell>
          <cell r="CZ556">
            <v>4.96571444691656</v>
          </cell>
          <cell r="DA556">
            <v>4.77245698379297</v>
          </cell>
        </row>
        <row r="557">
          <cell r="A557">
            <v>6557.77794606416</v>
          </cell>
          <cell r="B557">
            <v>6175.93194648341</v>
          </cell>
          <cell r="C557">
            <v>4109.7709625582</v>
          </cell>
          <cell r="D557">
            <v>4851.47984885793</v>
          </cell>
          <cell r="E557">
            <v>4451.60548554328</v>
          </cell>
          <cell r="F557">
            <v>6562.23807644132</v>
          </cell>
          <cell r="G557">
            <v>5841.69594780389</v>
          </cell>
          <cell r="H557">
            <v>7331.96225272538</v>
          </cell>
          <cell r="I557">
            <v>6990.97057275547</v>
          </cell>
          <cell r="J557">
            <v>7880.5164096873</v>
          </cell>
          <cell r="K557">
            <v>7022.57076627956</v>
          </cell>
          <cell r="L557">
            <v>6346.92781383579</v>
          </cell>
          <cell r="M557">
            <v>6226.08675417031</v>
          </cell>
          <cell r="N557">
            <v>7722.67103329727</v>
          </cell>
          <cell r="O557">
            <v>8745.11130756398</v>
          </cell>
        </row>
        <row r="557">
          <cell r="Z557">
            <v>7510.33453939765</v>
          </cell>
          <cell r="AA557">
            <v>7073.02311730181</v>
          </cell>
          <cell r="AB557">
            <v>5061.0105951565</v>
          </cell>
          <cell r="AC557">
            <v>5974.39398471358</v>
          </cell>
          <cell r="AD557">
            <v>5481.96547521651</v>
          </cell>
          <cell r="AE557">
            <v>6562.23807644132</v>
          </cell>
          <cell r="AF557">
            <v>5841.69594780389</v>
          </cell>
          <cell r="AG557">
            <v>7331.96225272538</v>
          </cell>
          <cell r="AH557">
            <v>6990.97057275547</v>
          </cell>
          <cell r="AI557">
            <v>7880.5164096873</v>
          </cell>
          <cell r="AJ557">
            <v>7022.57076627956</v>
          </cell>
          <cell r="AK557">
            <v>6346.92781383579</v>
          </cell>
          <cell r="AL557">
            <v>6226.08675417031</v>
          </cell>
          <cell r="AM557">
            <v>7722.67103329727</v>
          </cell>
          <cell r="AN557">
            <v>8745.11130756398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7">
          <cell r="BX557">
            <v>4.39467197057567</v>
          </cell>
          <cell r="BY557">
            <v>4.07515565044444</v>
          </cell>
          <cell r="BZ557">
            <v>2.9178398192838</v>
          </cell>
          <cell r="CA557">
            <v>3.391918648283</v>
          </cell>
          <cell r="CB557">
            <v>3.11651165354776</v>
          </cell>
          <cell r="CC557">
            <v>3.7448404891289</v>
          </cell>
          <cell r="CD557">
            <v>3.3745871765895</v>
          </cell>
          <cell r="CE557">
            <v>4.09417513295648</v>
          </cell>
          <cell r="CF557">
            <v>3.96837882248875</v>
          </cell>
          <cell r="CG557">
            <v>4.39881904577392</v>
          </cell>
          <cell r="CH557">
            <v>3.90505087893381</v>
          </cell>
          <cell r="CI557">
            <v>3.42100766114346</v>
          </cell>
          <cell r="CJ557">
            <v>3.49237579723365</v>
          </cell>
          <cell r="CK557">
            <v>4.22308804326037</v>
          </cell>
          <cell r="CL557">
            <v>4.81371844177593</v>
          </cell>
          <cell r="CM557">
            <v>4.682092121964</v>
          </cell>
          <cell r="CN557">
            <v>4.75519150409405</v>
          </cell>
          <cell r="CO557">
            <v>4.75207115923416</v>
          </cell>
          <cell r="CP557">
            <v>4.82564719119401</v>
          </cell>
          <cell r="CQ557">
            <v>4.81919696229805</v>
          </cell>
          <cell r="CR557">
            <v>4.80093464813656</v>
          </cell>
          <cell r="CS557">
            <v>4.7426975789419</v>
          </cell>
          <cell r="CT557">
            <v>4.90637727096456</v>
          </cell>
          <cell r="CU557">
            <v>4.82649083963576</v>
          </cell>
          <cell r="CV557">
            <v>4.908239164258</v>
          </cell>
          <cell r="CW557">
            <v>4.92693194124741</v>
          </cell>
          <cell r="CX557">
            <v>5.08295948094</v>
          </cell>
          <cell r="CY557">
            <v>4.88428878207935</v>
          </cell>
          <cell r="CZ557">
            <v>5.01007855252213</v>
          </cell>
          <cell r="DA557">
            <v>4.97727678750148</v>
          </cell>
        </row>
        <row r="558">
          <cell r="A558">
            <v>6898.86949503382</v>
          </cell>
          <cell r="B558">
            <v>5730.58408187262</v>
          </cell>
          <cell r="C558">
            <v>5070.14644285679</v>
          </cell>
          <cell r="D558">
            <v>4694.88638799439</v>
          </cell>
          <cell r="E558">
            <v>5481.75253533914</v>
          </cell>
          <cell r="F558">
            <v>6713.47314255636</v>
          </cell>
          <cell r="G558">
            <v>6401.96934790801</v>
          </cell>
          <cell r="H558">
            <v>5829.25241396568</v>
          </cell>
          <cell r="I558">
            <v>6313.81592524803</v>
          </cell>
          <cell r="J558">
            <v>5897.653990598</v>
          </cell>
          <cell r="K558">
            <v>6351.11521846385</v>
          </cell>
          <cell r="L558">
            <v>6732.73721720959</v>
          </cell>
          <cell r="M558">
            <v>7033.95485619642</v>
          </cell>
          <cell r="N558">
            <v>7098.31646906119</v>
          </cell>
          <cell r="O558">
            <v>8478.28204074479</v>
          </cell>
        </row>
        <row r="558">
          <cell r="Z558">
            <v>7900.97168240444</v>
          </cell>
          <cell r="AA558">
            <v>6562.98580326911</v>
          </cell>
          <cell r="AB558">
            <v>6243.67272533375</v>
          </cell>
          <cell r="AC558">
            <v>5781.55570448269</v>
          </cell>
          <cell r="AD558">
            <v>6750.54836732512</v>
          </cell>
          <cell r="AE558">
            <v>6713.47314255636</v>
          </cell>
          <cell r="AF558">
            <v>6401.96934790801</v>
          </cell>
          <cell r="AG558">
            <v>5829.25241396568</v>
          </cell>
          <cell r="AH558">
            <v>6313.81592524803</v>
          </cell>
          <cell r="AI558">
            <v>5897.653990598</v>
          </cell>
          <cell r="AJ558">
            <v>6351.11521846385</v>
          </cell>
          <cell r="AK558">
            <v>6732.73721720959</v>
          </cell>
          <cell r="AL558">
            <v>7033.95485619642</v>
          </cell>
          <cell r="AM558">
            <v>7098.31646906119</v>
          </cell>
          <cell r="AN558">
            <v>8478.28204074479</v>
          </cell>
        </row>
        <row r="558"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8">
          <cell r="BX558">
            <v>4.42439974399049</v>
          </cell>
          <cell r="BY558">
            <v>3.71418778061018</v>
          </cell>
          <cell r="BZ558">
            <v>3.55870958828545</v>
          </cell>
          <cell r="CA558">
            <v>3.2611507055898</v>
          </cell>
          <cell r="CB558">
            <v>3.80120414234344</v>
          </cell>
          <cell r="CC558">
            <v>3.82533146845628</v>
          </cell>
          <cell r="CD558">
            <v>3.64869769782313</v>
          </cell>
          <cell r="CE558">
            <v>3.30753701970874</v>
          </cell>
          <cell r="CF558">
            <v>3.60391689506564</v>
          </cell>
          <cell r="CG558">
            <v>3.25946251944524</v>
          </cell>
          <cell r="CH558">
            <v>3.64045984670854</v>
          </cell>
          <cell r="CI558">
            <v>3.76360949234124</v>
          </cell>
          <cell r="CJ558">
            <v>3.97115741338388</v>
          </cell>
          <cell r="CK558">
            <v>3.95856323607264</v>
          </cell>
          <cell r="CL558">
            <v>4.66071233085348</v>
          </cell>
          <cell r="CM558">
            <v>4.89252757719595</v>
          </cell>
          <cell r="CN558">
            <v>4.84110768887973</v>
          </cell>
          <cell r="CO558">
            <v>4.80678522587418</v>
          </cell>
          <cell r="CP558">
            <v>4.85714401829633</v>
          </cell>
          <cell r="CQ558">
            <v>4.86547219475636</v>
          </cell>
          <cell r="CR558">
            <v>4.80823093490423</v>
          </cell>
          <cell r="CS558">
            <v>4.80709653187422</v>
          </cell>
          <cell r="CT558">
            <v>4.82853387993717</v>
          </cell>
          <cell r="CU558">
            <v>4.79981262783316</v>
          </cell>
          <cell r="CV558">
            <v>4.95724557108107</v>
          </cell>
          <cell r="CW558">
            <v>4.77970267485753</v>
          </cell>
          <cell r="CX558">
            <v>4.90110768057943</v>
          </cell>
          <cell r="CY558">
            <v>4.85276890060056</v>
          </cell>
          <cell r="CZ558">
            <v>4.91275273911848</v>
          </cell>
          <cell r="DA558">
            <v>4.9838240006522</v>
          </cell>
        </row>
        <row r="559">
          <cell r="A559">
            <v>6417.0669528335</v>
          </cell>
          <cell r="B559">
            <v>5301.4917412</v>
          </cell>
          <cell r="C559">
            <v>4621.95330258023</v>
          </cell>
          <cell r="D559">
            <v>4657.48219808471</v>
          </cell>
          <cell r="E559">
            <v>4759.62140000508</v>
          </cell>
          <cell r="F559">
            <v>6638.48216371578</v>
          </cell>
          <cell r="G559">
            <v>5791.75698491076</v>
          </cell>
          <cell r="H559">
            <v>6075.0657620915</v>
          </cell>
          <cell r="I559">
            <v>6848.07607395657</v>
          </cell>
          <cell r="J559">
            <v>6706.04747857124</v>
          </cell>
          <cell r="K559">
            <v>6985.20594252673</v>
          </cell>
          <cell r="L559">
            <v>6908.31819991405</v>
          </cell>
          <cell r="M559">
            <v>8504.93922414552</v>
          </cell>
          <cell r="N559">
            <v>7233.41684614338</v>
          </cell>
          <cell r="O559">
            <v>6986.35825033236</v>
          </cell>
        </row>
        <row r="559">
          <cell r="Z559">
            <v>7349.18443013428</v>
          </cell>
          <cell r="AA559">
            <v>6071.56522555974</v>
          </cell>
          <cell r="AB559">
            <v>5691.74166827938</v>
          </cell>
          <cell r="AC559">
            <v>5735.49401317172</v>
          </cell>
          <cell r="AD559">
            <v>5861.2741570798</v>
          </cell>
          <cell r="AE559">
            <v>6638.48216371578</v>
          </cell>
          <cell r="AF559">
            <v>5791.75698491076</v>
          </cell>
          <cell r="AG559">
            <v>6075.0657620915</v>
          </cell>
          <cell r="AH559">
            <v>6848.07607395657</v>
          </cell>
          <cell r="AI559">
            <v>6706.04747857124</v>
          </cell>
          <cell r="AJ559">
            <v>6985.20594252673</v>
          </cell>
          <cell r="AK559">
            <v>6908.31819991405</v>
          </cell>
          <cell r="AL559">
            <v>8504.93922414552</v>
          </cell>
          <cell r="AM559">
            <v>7233.41684614338</v>
          </cell>
          <cell r="AN559">
            <v>6986.35825033236</v>
          </cell>
        </row>
        <row r="559"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59">
          <cell r="BX559">
            <v>4.1832025822994</v>
          </cell>
          <cell r="BY559">
            <v>3.4618988778833</v>
          </cell>
          <cell r="BZ559">
            <v>3.23715792902686</v>
          </cell>
          <cell r="CA559">
            <v>3.21567095923635</v>
          </cell>
          <cell r="CB559">
            <v>3.42954452708375</v>
          </cell>
          <cell r="CC559">
            <v>3.75600293723822</v>
          </cell>
          <cell r="CD559">
            <v>3.20899450309246</v>
          </cell>
          <cell r="CE559">
            <v>3.48477939402155</v>
          </cell>
          <cell r="CF559">
            <v>3.86919786823896</v>
          </cell>
          <cell r="CG559">
            <v>3.72881537499201</v>
          </cell>
          <cell r="CH559">
            <v>3.91723301593019</v>
          </cell>
          <cell r="CI559">
            <v>3.93255699924995</v>
          </cell>
          <cell r="CJ559">
            <v>4.70130214338767</v>
          </cell>
          <cell r="CK559">
            <v>4.15503045417599</v>
          </cell>
          <cell r="CL559">
            <v>3.92779787073559</v>
          </cell>
          <cell r="CM559">
            <v>4.81323853369636</v>
          </cell>
          <cell r="CN559">
            <v>4.80500033717822</v>
          </cell>
          <cell r="CO559">
            <v>4.81713068428955</v>
          </cell>
          <cell r="CP559">
            <v>4.88659518559679</v>
          </cell>
          <cell r="CQ559">
            <v>4.68233762094273</v>
          </cell>
          <cell r="CR559">
            <v>4.84228118834165</v>
          </cell>
          <cell r="CS559">
            <v>4.94479730040931</v>
          </cell>
          <cell r="CT559">
            <v>4.77620357119488</v>
          </cell>
          <cell r="CU559">
            <v>4.84902889341107</v>
          </cell>
          <cell r="CV559">
            <v>4.92723049288617</v>
          </cell>
          <cell r="CW559">
            <v>4.88547667438826</v>
          </cell>
          <cell r="CX559">
            <v>4.81287345141002</v>
          </cell>
          <cell r="CY559">
            <v>4.9563296812557</v>
          </cell>
          <cell r="CZ559">
            <v>4.76953914512835</v>
          </cell>
          <cell r="DA559">
            <v>4.87313964849534</v>
          </cell>
        </row>
        <row r="560">
          <cell r="A560">
            <v>6565.29634611532</v>
          </cell>
          <cell r="B560">
            <v>6174.52901697652</v>
          </cell>
          <cell r="C560">
            <v>5206.57871721664</v>
          </cell>
          <cell r="D560">
            <v>5425.88764445191</v>
          </cell>
          <cell r="E560">
            <v>5235.24191635998</v>
          </cell>
          <cell r="F560">
            <v>6893.23148428393</v>
          </cell>
          <cell r="G560">
            <v>6576.75043054069</v>
          </cell>
          <cell r="H560">
            <v>6304.79865764707</v>
          </cell>
          <cell r="I560">
            <v>5378.55662183594</v>
          </cell>
          <cell r="J560">
            <v>6546.23170142805</v>
          </cell>
          <cell r="K560">
            <v>7076.45948679775</v>
          </cell>
          <cell r="L560">
            <v>7426.95826657178</v>
          </cell>
          <cell r="M560">
            <v>6913.35988681255</v>
          </cell>
          <cell r="N560">
            <v>7672.8330086105</v>
          </cell>
          <cell r="O560">
            <v>7727.81003951701</v>
          </cell>
        </row>
        <row r="560">
          <cell r="Z560">
            <v>7518.94503216664</v>
          </cell>
          <cell r="AA560">
            <v>7071.41640386646</v>
          </cell>
          <cell r="AB560">
            <v>6411.68334985447</v>
          </cell>
          <cell r="AC560">
            <v>6681.75309691872</v>
          </cell>
          <cell r="AD560">
            <v>6446.98087759437</v>
          </cell>
          <cell r="AE560">
            <v>6893.23148428393</v>
          </cell>
          <cell r="AF560">
            <v>6576.75043054069</v>
          </cell>
          <cell r="AG560">
            <v>6304.79865764707</v>
          </cell>
          <cell r="AH560">
            <v>5378.55662183594</v>
          </cell>
          <cell r="AI560">
            <v>6546.23170142805</v>
          </cell>
          <cell r="AJ560">
            <v>7076.45948679775</v>
          </cell>
          <cell r="AK560">
            <v>7426.95826657178</v>
          </cell>
          <cell r="AL560">
            <v>6913.35988681255</v>
          </cell>
          <cell r="AM560">
            <v>7672.8330086105</v>
          </cell>
          <cell r="AN560">
            <v>7727.81003951701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0">
          <cell r="BX560">
            <v>4.0799408454375</v>
          </cell>
          <cell r="BY560">
            <v>3.87641666618851</v>
          </cell>
          <cell r="BZ560">
            <v>3.63025242902278</v>
          </cell>
          <cell r="CA560">
            <v>3.86536835152903</v>
          </cell>
          <cell r="CB560">
            <v>3.64196468052058</v>
          </cell>
          <cell r="CC560">
            <v>3.7992686991898</v>
          </cell>
          <cell r="CD560">
            <v>3.65506940469211</v>
          </cell>
          <cell r="CE560">
            <v>3.37725804742739</v>
          </cell>
          <cell r="CF560">
            <v>3.05512789413186</v>
          </cell>
          <cell r="CG560">
            <v>3.75270567979463</v>
          </cell>
          <cell r="CH560">
            <v>3.87620585776371</v>
          </cell>
          <cell r="CI560">
            <v>4.12417824389028</v>
          </cell>
          <cell r="CJ560">
            <v>3.99080312409999</v>
          </cell>
          <cell r="CK560">
            <v>4.1909844401546</v>
          </cell>
          <cell r="CL560">
            <v>4.27174193477211</v>
          </cell>
          <cell r="CM560">
            <v>5.04905590144342</v>
          </cell>
          <cell r="CN560">
            <v>4.99784859074144</v>
          </cell>
          <cell r="CO560">
            <v>4.83885242045126</v>
          </cell>
          <cell r="CP560">
            <v>4.73594524595025</v>
          </cell>
          <cell r="CQ560">
            <v>4.84984420715277</v>
          </cell>
          <cell r="CR560">
            <v>4.97084233984144</v>
          </cell>
          <cell r="CS560">
            <v>4.92972699974387</v>
          </cell>
          <cell r="CT560">
            <v>5.1146287127846</v>
          </cell>
          <cell r="CU560">
            <v>4.82329122619631</v>
          </cell>
          <cell r="CV560">
            <v>4.77918677991209</v>
          </cell>
          <cell r="CW560">
            <v>5.00168488187242</v>
          </cell>
          <cell r="CX560">
            <v>4.93379036113776</v>
          </cell>
          <cell r="CY560">
            <v>4.74609030555373</v>
          </cell>
          <cell r="CZ560">
            <v>5.01587648385245</v>
          </cell>
          <cell r="DA560">
            <v>4.95631117781371</v>
          </cell>
        </row>
        <row r="561">
          <cell r="A561">
            <v>6871.83840830345</v>
          </cell>
          <cell r="B561">
            <v>4943.07060338263</v>
          </cell>
          <cell r="C561">
            <v>4195.9104081155</v>
          </cell>
          <cell r="D561">
            <v>4567.26763566202</v>
          </cell>
          <cell r="E561">
            <v>4739.02127483156</v>
          </cell>
          <cell r="F561">
            <v>6863.82970212197</v>
          </cell>
          <cell r="G561">
            <v>5700.43433543898</v>
          </cell>
          <cell r="H561">
            <v>4952.55406299886</v>
          </cell>
          <cell r="I561">
            <v>5650.58996626914</v>
          </cell>
          <cell r="J561">
            <v>6959.97403725141</v>
          </cell>
          <cell r="K561">
            <v>7506.69161655486</v>
          </cell>
          <cell r="L561">
            <v>7014.72260566232</v>
          </cell>
          <cell r="M561">
            <v>7720.88278149208</v>
          </cell>
          <cell r="N561">
            <v>7994.8024044341</v>
          </cell>
          <cell r="O561">
            <v>7319.79326335486</v>
          </cell>
        </row>
        <row r="561">
          <cell r="Z561">
            <v>7870.01416813998</v>
          </cell>
          <cell r="AA561">
            <v>5661.08126694758</v>
          </cell>
          <cell r="AB561">
            <v>5167.08771006099</v>
          </cell>
          <cell r="AC561">
            <v>5624.39856273951</v>
          </cell>
          <cell r="AD561">
            <v>5835.90596680483</v>
          </cell>
          <cell r="AE561">
            <v>6863.82970212197</v>
          </cell>
          <cell r="AF561">
            <v>5700.43433543898</v>
          </cell>
          <cell r="AG561">
            <v>4952.55406299886</v>
          </cell>
          <cell r="AH561">
            <v>5650.58996626914</v>
          </cell>
          <cell r="AI561">
            <v>6959.97403725141</v>
          </cell>
          <cell r="AJ561">
            <v>7506.69161655486</v>
          </cell>
          <cell r="AK561">
            <v>7014.72260566232</v>
          </cell>
          <cell r="AL561">
            <v>7720.88278149208</v>
          </cell>
          <cell r="AM561">
            <v>7994.8024044341</v>
          </cell>
          <cell r="AN561">
            <v>7319.79326335486</v>
          </cell>
        </row>
        <row r="561"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1">
          <cell r="BX561">
            <v>4.40733798294509</v>
          </cell>
          <cell r="BY561">
            <v>3.13206035136232</v>
          </cell>
          <cell r="BZ561">
            <v>2.89828812922397</v>
          </cell>
          <cell r="CA561">
            <v>3.26209942571818</v>
          </cell>
          <cell r="CB561">
            <v>3.26038923112632</v>
          </cell>
          <cell r="CC561">
            <v>3.90071845583846</v>
          </cell>
          <cell r="CD561">
            <v>3.28645516886878</v>
          </cell>
          <cell r="CE561">
            <v>2.83412013302459</v>
          </cell>
          <cell r="CF561">
            <v>3.0875072572044</v>
          </cell>
          <cell r="CG561">
            <v>3.76135310546096</v>
          </cell>
          <cell r="CH561">
            <v>4.25111614559798</v>
          </cell>
          <cell r="CI561">
            <v>4.08107337435123</v>
          </cell>
          <cell r="CJ561">
            <v>4.25891991750837</v>
          </cell>
          <cell r="CK561">
            <v>4.46621165170777</v>
          </cell>
          <cell r="CL561">
            <v>4.15236983938847</v>
          </cell>
          <cell r="CM561">
            <v>4.89222354534068</v>
          </cell>
          <cell r="CN561">
            <v>4.95195173474904</v>
          </cell>
          <cell r="CO561">
            <v>4.88440212080952</v>
          </cell>
          <cell r="CP561">
            <v>4.72374048727858</v>
          </cell>
          <cell r="CQ561">
            <v>4.90394929478243</v>
          </cell>
          <cell r="CR561">
            <v>4.82091006962558</v>
          </cell>
          <cell r="CS561">
            <v>4.75211968938765</v>
          </cell>
          <cell r="CT561">
            <v>4.78760272381591</v>
          </cell>
          <cell r="CU561">
            <v>5.01409943721226</v>
          </cell>
          <cell r="CV561">
            <v>5.06956445864712</v>
          </cell>
          <cell r="CW561">
            <v>4.83785380054047</v>
          </cell>
          <cell r="CX561">
            <v>4.70915769819016</v>
          </cell>
          <cell r="CY561">
            <v>4.96677653504989</v>
          </cell>
          <cell r="CZ561">
            <v>4.90428352694636</v>
          </cell>
          <cell r="DA561">
            <v>4.82958621087901</v>
          </cell>
        </row>
        <row r="562">
          <cell r="A562">
            <v>5662.75209096224</v>
          </cell>
          <cell r="B562">
            <v>5567.65505311214</v>
          </cell>
          <cell r="C562">
            <v>4535.72910644007</v>
          </cell>
          <cell r="D562">
            <v>4502.15742699965</v>
          </cell>
          <cell r="E562">
            <v>4962.95579035675</v>
          </cell>
          <cell r="F562">
            <v>4965.52146948846</v>
          </cell>
          <cell r="G562">
            <v>5597.93435475823</v>
          </cell>
          <cell r="H562">
            <v>6273.54673121376</v>
          </cell>
          <cell r="I562">
            <v>6910.84596019042</v>
          </cell>
          <cell r="J562">
            <v>7036.3600047215</v>
          </cell>
          <cell r="K562">
            <v>6384.59501672448</v>
          </cell>
          <cell r="L562">
            <v>6986.04678028832</v>
          </cell>
          <cell r="M562">
            <v>8112.64774443539</v>
          </cell>
          <cell r="N562">
            <v>6368.669012409</v>
          </cell>
          <cell r="O562">
            <v>7564.80237555552</v>
          </cell>
        </row>
        <row r="562">
          <cell r="Z562">
            <v>6485.30080868705</v>
          </cell>
          <cell r="AA562">
            <v>6376.39035550699</v>
          </cell>
          <cell r="AB562">
            <v>5585.56018658616</v>
          </cell>
          <cell r="AC562">
            <v>5544.2180711999</v>
          </cell>
          <cell r="AD562">
            <v>6111.67193187184</v>
          </cell>
          <cell r="AE562">
            <v>4965.52146948846</v>
          </cell>
          <cell r="AF562">
            <v>5597.93435475823</v>
          </cell>
          <cell r="AG562">
            <v>6273.54673121376</v>
          </cell>
          <cell r="AH562">
            <v>6910.84596019042</v>
          </cell>
          <cell r="AI562">
            <v>7036.3600047215</v>
          </cell>
          <cell r="AJ562">
            <v>6384.59501672448</v>
          </cell>
          <cell r="AK562">
            <v>6986.04678028832</v>
          </cell>
          <cell r="AL562">
            <v>8112.64774443539</v>
          </cell>
          <cell r="AM562">
            <v>6368.669012409</v>
          </cell>
          <cell r="AN562">
            <v>7564.80237555552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2">
          <cell r="BX562">
            <v>3.67712206512068</v>
          </cell>
          <cell r="BY562">
            <v>3.50877758705323</v>
          </cell>
          <cell r="BZ562">
            <v>3.12765223507925</v>
          </cell>
          <cell r="CA562">
            <v>3.21772692818272</v>
          </cell>
          <cell r="CB562">
            <v>3.51510500844936</v>
          </cell>
          <cell r="CC562">
            <v>2.86595383510817</v>
          </cell>
          <cell r="CD562">
            <v>3.16388538907071</v>
          </cell>
          <cell r="CE562">
            <v>3.51649172258658</v>
          </cell>
          <cell r="CF562">
            <v>3.77064566403937</v>
          </cell>
          <cell r="CG562">
            <v>4.06267845694841</v>
          </cell>
          <cell r="CH562">
            <v>3.60267830562111</v>
          </cell>
          <cell r="CI562">
            <v>3.91118378015617</v>
          </cell>
          <cell r="CJ562">
            <v>4.58409010479395</v>
          </cell>
          <cell r="CK562">
            <v>3.59214758347157</v>
          </cell>
          <cell r="CL562">
            <v>4.15642905147237</v>
          </cell>
          <cell r="CM562">
            <v>4.83202545534133</v>
          </cell>
          <cell r="CN562">
            <v>4.97881731868301</v>
          </cell>
          <cell r="CO562">
            <v>4.89277690439783</v>
          </cell>
          <cell r="CP562">
            <v>4.72061144101226</v>
          </cell>
          <cell r="CQ562">
            <v>4.76352957377199</v>
          </cell>
          <cell r="CR562">
            <v>4.74682049756184</v>
          </cell>
          <cell r="CS562">
            <v>4.84745955222389</v>
          </cell>
          <cell r="CT562">
            <v>4.88776900943669</v>
          </cell>
          <cell r="CU562">
            <v>5.02137464918508</v>
          </cell>
          <cell r="CV562">
            <v>4.74507122514259</v>
          </cell>
          <cell r="CW562">
            <v>4.85528811007599</v>
          </cell>
          <cell r="CX562">
            <v>4.89362179544693</v>
          </cell>
          <cell r="CY562">
            <v>4.84860281286604</v>
          </cell>
          <cell r="CZ562">
            <v>4.8573751071532</v>
          </cell>
          <cell r="DA562">
            <v>4.98636827521074</v>
          </cell>
        </row>
        <row r="563">
          <cell r="A563">
            <v>6218.81308195655</v>
          </cell>
          <cell r="B563">
            <v>5984.90613597635</v>
          </cell>
          <cell r="C563">
            <v>4882.90619186511</v>
          </cell>
          <cell r="D563">
            <v>4556.73530556809</v>
          </cell>
          <cell r="E563">
            <v>4907.922716766</v>
          </cell>
          <cell r="F563">
            <v>7125.22561595266</v>
          </cell>
          <cell r="G563">
            <v>5200.67268431897</v>
          </cell>
          <cell r="H563">
            <v>5808.80383741197</v>
          </cell>
          <cell r="I563">
            <v>6451.77285700169</v>
          </cell>
          <cell r="J563">
            <v>6964.2072629307</v>
          </cell>
          <cell r="K563">
            <v>8111.96938234164</v>
          </cell>
          <cell r="L563">
            <v>6681.96491616221</v>
          </cell>
          <cell r="M563">
            <v>6871.55489008987</v>
          </cell>
          <cell r="N563">
            <v>8074.98727458451</v>
          </cell>
          <cell r="O563">
            <v>7925.23251060263</v>
          </cell>
        </row>
        <row r="563">
          <cell r="Z563">
            <v>7122.13299498923</v>
          </cell>
          <cell r="AA563">
            <v>6854.24966166373</v>
          </cell>
          <cell r="AB563">
            <v>6013.09420824803</v>
          </cell>
          <cell r="AC563">
            <v>5611.42843990719</v>
          </cell>
          <cell r="AD563">
            <v>6043.9010095834</v>
          </cell>
          <cell r="AE563">
            <v>7125.22561595266</v>
          </cell>
          <cell r="AF563">
            <v>5200.67268431897</v>
          </cell>
          <cell r="AG563">
            <v>5808.80383741197</v>
          </cell>
          <cell r="AH563">
            <v>6451.77285700169</v>
          </cell>
          <cell r="AI563">
            <v>6964.2072629307</v>
          </cell>
          <cell r="AJ563">
            <v>8111.96938234164</v>
          </cell>
          <cell r="AK563">
            <v>6681.96491616221</v>
          </cell>
          <cell r="AL563">
            <v>6871.55489008987</v>
          </cell>
          <cell r="AM563">
            <v>8074.98727458451</v>
          </cell>
          <cell r="AN563">
            <v>7925.23251060263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3">
          <cell r="BX563">
            <v>4.1343323147359</v>
          </cell>
          <cell r="BY563">
            <v>3.89351991072242</v>
          </cell>
          <cell r="BZ563">
            <v>3.47663507946701</v>
          </cell>
          <cell r="CA563">
            <v>3.03884368588371</v>
          </cell>
          <cell r="CB563">
            <v>3.39724523381299</v>
          </cell>
          <cell r="CC563">
            <v>4.03202286777653</v>
          </cell>
          <cell r="CD563">
            <v>2.962143148341</v>
          </cell>
          <cell r="CE563">
            <v>3.28091349749303</v>
          </cell>
          <cell r="CF563">
            <v>3.69282466603165</v>
          </cell>
          <cell r="CG563">
            <v>3.79729543517932</v>
          </cell>
          <cell r="CH563">
            <v>4.41585296310806</v>
          </cell>
          <cell r="CI563">
            <v>3.7832089064878</v>
          </cell>
          <cell r="CJ563">
            <v>3.8430321014391</v>
          </cell>
          <cell r="CK563">
            <v>4.56817846894766</v>
          </cell>
          <cell r="CL563">
            <v>4.33144098748282</v>
          </cell>
          <cell r="CM563">
            <v>4.71967216263874</v>
          </cell>
          <cell r="CN563">
            <v>4.82308210229615</v>
          </cell>
          <cell r="CO563">
            <v>4.73855619901714</v>
          </cell>
          <cell r="CP563">
            <v>5.05908764544438</v>
          </cell>
          <cell r="CQ563">
            <v>4.87413529590361</v>
          </cell>
          <cell r="CR563">
            <v>4.84153158631965</v>
          </cell>
          <cell r="CS563">
            <v>4.81017209488431</v>
          </cell>
          <cell r="CT563">
            <v>4.85064024807819</v>
          </cell>
          <cell r="CU563">
            <v>4.78660418995133</v>
          </cell>
          <cell r="CV563">
            <v>5.02463403865738</v>
          </cell>
          <cell r="CW563">
            <v>5.03290617598112</v>
          </cell>
          <cell r="CX563">
            <v>4.83894853481943</v>
          </cell>
          <cell r="CY563">
            <v>4.89878233752413</v>
          </cell>
          <cell r="CZ563">
            <v>4.84290466264932</v>
          </cell>
          <cell r="DA563">
            <v>5.01287350912087</v>
          </cell>
        </row>
        <row r="564">
          <cell r="A564">
            <v>6219.22243352896</v>
          </cell>
          <cell r="B564">
            <v>5577.2918530056</v>
          </cell>
          <cell r="C564">
            <v>5774.4748094751</v>
          </cell>
          <cell r="D564">
            <v>5119.1125990066</v>
          </cell>
          <cell r="E564">
            <v>4971.37235150899</v>
          </cell>
          <cell r="F564">
            <v>5154.49124361361</v>
          </cell>
          <cell r="G564">
            <v>6410.62062484588</v>
          </cell>
          <cell r="H564">
            <v>6520.92492726257</v>
          </cell>
          <cell r="I564">
            <v>6328.63329331513</v>
          </cell>
          <cell r="J564">
            <v>6295.2963908032</v>
          </cell>
          <cell r="K564">
            <v>7871.62335604665</v>
          </cell>
          <cell r="L564">
            <v>6389.68938436728</v>
          </cell>
          <cell r="M564">
            <v>7160.24842747288</v>
          </cell>
          <cell r="N564">
            <v>8089.60813203037</v>
          </cell>
          <cell r="O564">
            <v>6237.18817434305</v>
          </cell>
        </row>
        <row r="564">
          <cell r="Z564">
            <v>7122.60180733364</v>
          </cell>
          <cell r="AA564">
            <v>6387.42695840578</v>
          </cell>
          <cell r="AB564">
            <v>7111.02357247335</v>
          </cell>
          <cell r="AC564">
            <v>6303.97249321279</v>
          </cell>
          <cell r="AD564">
            <v>6122.03657397826</v>
          </cell>
          <cell r="AE564">
            <v>5154.49124361361</v>
          </cell>
          <cell r="AF564">
            <v>6410.62062484588</v>
          </cell>
          <cell r="AG564">
            <v>6520.92492726257</v>
          </cell>
          <cell r="AH564">
            <v>6328.63329331513</v>
          </cell>
          <cell r="AI564">
            <v>6295.2963908032</v>
          </cell>
          <cell r="AJ564">
            <v>7871.62335604665</v>
          </cell>
          <cell r="AK564">
            <v>6389.68938436728</v>
          </cell>
          <cell r="AL564">
            <v>7160.24842747288</v>
          </cell>
          <cell r="AM564">
            <v>8089.60813203037</v>
          </cell>
          <cell r="AN564">
            <v>6237.18817434305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4">
          <cell r="BX564">
            <v>4.01276794364357</v>
          </cell>
          <cell r="BY564">
            <v>3.59426176032326</v>
          </cell>
          <cell r="BZ564">
            <v>3.93729061537372</v>
          </cell>
          <cell r="CA564">
            <v>3.54840905748619</v>
          </cell>
          <cell r="CB564">
            <v>3.37316120910006</v>
          </cell>
          <cell r="CC564">
            <v>2.90562683491181</v>
          </cell>
          <cell r="CD564">
            <v>3.59177443561272</v>
          </cell>
          <cell r="CE564">
            <v>3.62553072118846</v>
          </cell>
          <cell r="CF564">
            <v>3.68179136142843</v>
          </cell>
          <cell r="CG564">
            <v>3.69749070729126</v>
          </cell>
          <cell r="CH564">
            <v>4.38243827233986</v>
          </cell>
          <cell r="CI564">
            <v>3.62905078861077</v>
          </cell>
          <cell r="CJ564">
            <v>4.01155156921525</v>
          </cell>
          <cell r="CK564">
            <v>4.61031462912696</v>
          </cell>
          <cell r="CL564">
            <v>3.45409248509805</v>
          </cell>
          <cell r="CM564">
            <v>4.86297185095138</v>
          </cell>
          <cell r="CN564">
            <v>4.86881620009482</v>
          </cell>
          <cell r="CO564">
            <v>4.94813775921681</v>
          </cell>
          <cell r="CP564">
            <v>4.86729608561166</v>
          </cell>
          <cell r="CQ564">
            <v>4.97239885753371</v>
          </cell>
          <cell r="CR564">
            <v>4.86018839323808</v>
          </cell>
          <cell r="CS564">
            <v>4.88987949897913</v>
          </cell>
          <cell r="CT564">
            <v>4.92770551950211</v>
          </cell>
          <cell r="CU564">
            <v>4.70931664764985</v>
          </cell>
          <cell r="CV564">
            <v>4.6646195318497</v>
          </cell>
          <cell r="CW564">
            <v>4.92102570446809</v>
          </cell>
          <cell r="CX564">
            <v>4.82385045926472</v>
          </cell>
          <cell r="CY564">
            <v>4.89015749664545</v>
          </cell>
          <cell r="CZ564">
            <v>4.80733132848357</v>
          </cell>
          <cell r="DA564">
            <v>4.94722907760734</v>
          </cell>
        </row>
        <row r="565">
          <cell r="A565">
            <v>6745.40395299037</v>
          </cell>
          <cell r="B565">
            <v>5632.47997345678</v>
          </cell>
          <cell r="C565">
            <v>5091.84161224318</v>
          </cell>
          <cell r="D565">
            <v>4422.68239185388</v>
          </cell>
          <cell r="E565">
            <v>4437.67589861235</v>
          </cell>
          <cell r="F565">
            <v>6332.91119557534</v>
          </cell>
          <cell r="G565">
            <v>6634.16118627374</v>
          </cell>
          <cell r="H565">
            <v>5875.65889028894</v>
          </cell>
          <cell r="I565">
            <v>6479.50763700494</v>
          </cell>
          <cell r="J565">
            <v>6157.30127942419</v>
          </cell>
          <cell r="K565">
            <v>6833.1762377945</v>
          </cell>
          <cell r="L565">
            <v>6458.82714816608</v>
          </cell>
          <cell r="M565">
            <v>7704.35362449433</v>
          </cell>
          <cell r="N565">
            <v>7652.38065031812</v>
          </cell>
          <cell r="O565">
            <v>7419.2022318991</v>
          </cell>
        </row>
        <row r="565">
          <cell r="Z565">
            <v>7725.21434958594</v>
          </cell>
          <cell r="AA565">
            <v>6450.63148448122</v>
          </cell>
          <cell r="AB565">
            <v>6270.38941663567</v>
          </cell>
          <cell r="AC565">
            <v>5446.34789824194</v>
          </cell>
          <cell r="AD565">
            <v>5464.81177305503</v>
          </cell>
          <cell r="AE565">
            <v>6332.91119557534</v>
          </cell>
          <cell r="AF565">
            <v>6634.16118627374</v>
          </cell>
          <cell r="AG565">
            <v>5875.65889028894</v>
          </cell>
          <cell r="AH565">
            <v>6479.50763700494</v>
          </cell>
          <cell r="AI565">
            <v>6157.30127942419</v>
          </cell>
          <cell r="AJ565">
            <v>6833.1762377945</v>
          </cell>
          <cell r="AK565">
            <v>6458.82714816608</v>
          </cell>
          <cell r="AL565">
            <v>7704.35362449433</v>
          </cell>
          <cell r="AM565">
            <v>7652.38065031812</v>
          </cell>
          <cell r="AN565">
            <v>7419.2022318991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5">
          <cell r="BX565">
            <v>4.37250615646739</v>
          </cell>
          <cell r="BY565">
            <v>3.63637329675871</v>
          </cell>
          <cell r="BZ565">
            <v>3.51057595883179</v>
          </cell>
          <cell r="CA565">
            <v>2.95616224470614</v>
          </cell>
          <cell r="CB565">
            <v>3.1001618684025</v>
          </cell>
          <cell r="CC565">
            <v>3.52682674396617</v>
          </cell>
          <cell r="CD565">
            <v>3.81234131873903</v>
          </cell>
          <cell r="CE565">
            <v>3.31384581696622</v>
          </cell>
          <cell r="CF565">
            <v>3.57950004268009</v>
          </cell>
          <cell r="CG565">
            <v>3.53556837145684</v>
          </cell>
          <cell r="CH565">
            <v>3.93084559446047</v>
          </cell>
          <cell r="CI565">
            <v>3.72779144152836</v>
          </cell>
          <cell r="CJ565">
            <v>4.27923983747416</v>
          </cell>
          <cell r="CK565">
            <v>4.24759683519012</v>
          </cell>
          <cell r="CL565">
            <v>4.21443277856479</v>
          </cell>
          <cell r="CM565">
            <v>4.8404667857307</v>
          </cell>
          <cell r="CN565">
            <v>4.86005190581899</v>
          </cell>
          <cell r="CO565">
            <v>4.89354148382813</v>
          </cell>
          <cell r="CP565">
            <v>5.04759206562327</v>
          </cell>
          <cell r="CQ565">
            <v>4.82945332695835</v>
          </cell>
          <cell r="CR565">
            <v>4.91956166017994</v>
          </cell>
          <cell r="CS565">
            <v>4.76761720747361</v>
          </cell>
          <cell r="CT565">
            <v>4.8577080766449</v>
          </cell>
          <cell r="CU565">
            <v>4.95937295883651</v>
          </cell>
          <cell r="CV565">
            <v>4.77131731066309</v>
          </cell>
          <cell r="CW565">
            <v>4.76259632656664</v>
          </cell>
          <cell r="CX565">
            <v>4.74689024905204</v>
          </cell>
          <cell r="CY565">
            <v>4.93260928365224</v>
          </cell>
          <cell r="CZ565">
            <v>4.93583248427327</v>
          </cell>
          <cell r="DA565">
            <v>4.82308830755154</v>
          </cell>
        </row>
        <row r="566">
          <cell r="A566">
            <v>6444.28347307757</v>
          </cell>
          <cell r="B566">
            <v>6304.39145435871</v>
          </cell>
          <cell r="C566">
            <v>4830.9676358897</v>
          </cell>
          <cell r="D566">
            <v>5005.14284239224</v>
          </cell>
          <cell r="E566">
            <v>4957.72982499112</v>
          </cell>
          <cell r="F566">
            <v>6499.15605855015</v>
          </cell>
          <cell r="G566">
            <v>6501.67752046426</v>
          </cell>
          <cell r="H566">
            <v>6550.19632314607</v>
          </cell>
          <cell r="I566">
            <v>6321.02030861119</v>
          </cell>
          <cell r="J566">
            <v>5712.02311775414</v>
          </cell>
          <cell r="K566">
            <v>7392.59768423373</v>
          </cell>
          <cell r="L566">
            <v>7580.37873662014</v>
          </cell>
          <cell r="M566">
            <v>6203.02392887269</v>
          </cell>
          <cell r="N566">
            <v>7418.47495917508</v>
          </cell>
          <cell r="O566">
            <v>7060.46898961416</v>
          </cell>
        </row>
        <row r="566">
          <cell r="Z566">
            <v>7380.35431324293</v>
          </cell>
          <cell r="AA566">
            <v>7220.14213945304</v>
          </cell>
          <cell r="AB566">
            <v>5949.13405463279</v>
          </cell>
          <cell r="AC566">
            <v>6163.6235173191</v>
          </cell>
          <cell r="AD566">
            <v>6105.23637467745</v>
          </cell>
          <cell r="AE566">
            <v>6499.15605855015</v>
          </cell>
          <cell r="AF566">
            <v>6501.67752046426</v>
          </cell>
          <cell r="AG566">
            <v>6550.19632314607</v>
          </cell>
          <cell r="AH566">
            <v>6321.02030861119</v>
          </cell>
          <cell r="AI566">
            <v>5712.02311775414</v>
          </cell>
          <cell r="AJ566">
            <v>7392.59768423373</v>
          </cell>
          <cell r="AK566">
            <v>7580.37873662014</v>
          </cell>
          <cell r="AL566">
            <v>6203.02392887269</v>
          </cell>
          <cell r="AM566">
            <v>7418.47495917508</v>
          </cell>
          <cell r="AN566">
            <v>7060.46898961416</v>
          </cell>
        </row>
        <row r="566"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6">
          <cell r="BX566">
            <v>4.12433303801853</v>
          </cell>
          <cell r="BY566">
            <v>3.98737627915346</v>
          </cell>
          <cell r="BZ566">
            <v>3.41243384497547</v>
          </cell>
          <cell r="CA566">
            <v>3.51318012709045</v>
          </cell>
          <cell r="CB566">
            <v>3.39634299966087</v>
          </cell>
          <cell r="CC566">
            <v>3.76810496732479</v>
          </cell>
          <cell r="CD566">
            <v>3.55872258750602</v>
          </cell>
          <cell r="CE566">
            <v>3.72335311762095</v>
          </cell>
          <cell r="CF566">
            <v>3.58632267690944</v>
          </cell>
          <cell r="CG566">
            <v>3.23452899479708</v>
          </cell>
          <cell r="CH566">
            <v>4.15480799222883</v>
          </cell>
          <cell r="CI566">
            <v>4.20198774362312</v>
          </cell>
          <cell r="CJ566">
            <v>3.46263326101939</v>
          </cell>
          <cell r="CK566">
            <v>4.14909884191105</v>
          </cell>
          <cell r="CL566">
            <v>3.98847979050884</v>
          </cell>
          <cell r="CM566">
            <v>4.90264695334103</v>
          </cell>
          <cell r="CN566">
            <v>4.96095927650121</v>
          </cell>
          <cell r="CO566">
            <v>4.77635557212392</v>
          </cell>
          <cell r="CP566">
            <v>4.80665356246968</v>
          </cell>
          <cell r="CQ566">
            <v>4.92490746688025</v>
          </cell>
          <cell r="CR566">
            <v>4.72542754624161</v>
          </cell>
          <cell r="CS566">
            <v>5.00539580890541</v>
          </cell>
          <cell r="CT566">
            <v>4.8197801240382</v>
          </cell>
          <cell r="CU566">
            <v>4.82886383054985</v>
          </cell>
          <cell r="CV566">
            <v>4.83822480181157</v>
          </cell>
          <cell r="CW566">
            <v>4.87476011489687</v>
          </cell>
          <cell r="CX566">
            <v>4.94246108969842</v>
          </cell>
          <cell r="CY566">
            <v>4.90799481938129</v>
          </cell>
          <cell r="CZ566">
            <v>4.89855501246276</v>
          </cell>
          <cell r="DA566">
            <v>4.84990564638397</v>
          </cell>
        </row>
        <row r="567">
          <cell r="A567">
            <v>7245.52485432231</v>
          </cell>
          <cell r="B567">
            <v>5966.25996469214</v>
          </cell>
          <cell r="C567">
            <v>4263.92084219209</v>
          </cell>
          <cell r="D567">
            <v>5075.98514983751</v>
          </cell>
          <cell r="E567">
            <v>4762.71975948347</v>
          </cell>
          <cell r="F567">
            <v>7372.54649128546</v>
          </cell>
          <cell r="G567">
            <v>6090.61214812883</v>
          </cell>
          <cell r="H567">
            <v>5547.09297003537</v>
          </cell>
          <cell r="I567">
            <v>6218.15028196184</v>
          </cell>
          <cell r="J567">
            <v>7391.76623730687</v>
          </cell>
          <cell r="K567">
            <v>6856.13841518494</v>
          </cell>
          <cell r="L567">
            <v>6572.08681598464</v>
          </cell>
          <cell r="M567">
            <v>8689.62816389596</v>
          </cell>
          <cell r="N567">
            <v>6837.5035997891</v>
          </cell>
          <cell r="O567">
            <v>6791.37437454337</v>
          </cell>
        </row>
        <row r="567">
          <cell r="Z567">
            <v>8297.98081256176</v>
          </cell>
          <cell r="AA567">
            <v>6832.89502212346</v>
          </cell>
          <cell r="AB567">
            <v>5250.83970757585</v>
          </cell>
          <cell r="AC567">
            <v>6250.8628481315</v>
          </cell>
          <cell r="AD567">
            <v>5865.08965684624</v>
          </cell>
          <cell r="AE567">
            <v>7372.54649128546</v>
          </cell>
          <cell r="AF567">
            <v>6090.61214812883</v>
          </cell>
          <cell r="AG567">
            <v>5547.09297003537</v>
          </cell>
          <cell r="AH567">
            <v>6218.15028196184</v>
          </cell>
          <cell r="AI567">
            <v>7391.76623730687</v>
          </cell>
          <cell r="AJ567">
            <v>6856.13841518494</v>
          </cell>
          <cell r="AK567">
            <v>6572.08681598464</v>
          </cell>
          <cell r="AL567">
            <v>8689.62816389596</v>
          </cell>
          <cell r="AM567">
            <v>6837.5035997891</v>
          </cell>
          <cell r="AN567">
            <v>6791.37437454337</v>
          </cell>
        </row>
        <row r="567"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7">
          <cell r="BX567">
            <v>4.6361861122592</v>
          </cell>
          <cell r="BY567">
            <v>3.86074481334797</v>
          </cell>
          <cell r="BZ567">
            <v>2.98930375080541</v>
          </cell>
          <cell r="CA567">
            <v>3.55935314279149</v>
          </cell>
          <cell r="CB567">
            <v>3.22774317393183</v>
          </cell>
          <cell r="CC567">
            <v>3.97960645421538</v>
          </cell>
          <cell r="CD567">
            <v>3.42858379928133</v>
          </cell>
          <cell r="CE567">
            <v>3.13948271139417</v>
          </cell>
          <cell r="CF567">
            <v>3.51555409678486</v>
          </cell>
          <cell r="CG567">
            <v>4.22551589196112</v>
          </cell>
          <cell r="CH567">
            <v>3.77834140192317</v>
          </cell>
          <cell r="CI567">
            <v>3.73217849554149</v>
          </cell>
          <cell r="CJ567">
            <v>4.96556316081684</v>
          </cell>
          <cell r="CK567">
            <v>3.82277893418726</v>
          </cell>
          <cell r="CL567">
            <v>3.78527498876103</v>
          </cell>
          <cell r="CM567">
            <v>4.90364136739545</v>
          </cell>
          <cell r="CN567">
            <v>4.8488727537397</v>
          </cell>
          <cell r="CO567">
            <v>4.81244577726856</v>
          </cell>
          <cell r="CP567">
            <v>4.81145055061475</v>
          </cell>
          <cell r="CQ567">
            <v>4.97832012027964</v>
          </cell>
          <cell r="CR567">
            <v>5.07556657743775</v>
          </cell>
          <cell r="CS567">
            <v>4.8669099552148</v>
          </cell>
          <cell r="CT567">
            <v>4.84077040183776</v>
          </cell>
          <cell r="CU567">
            <v>4.84590130054854</v>
          </cell>
          <cell r="CV567">
            <v>4.79264896087918</v>
          </cell>
          <cell r="CW567">
            <v>4.97147792255073</v>
          </cell>
          <cell r="CX567">
            <v>4.82445234749018</v>
          </cell>
          <cell r="CY567">
            <v>4.79446130841556</v>
          </cell>
          <cell r="CZ567">
            <v>4.9003321660156</v>
          </cell>
          <cell r="DA567">
            <v>4.91549628256345</v>
          </cell>
        </row>
        <row r="568">
          <cell r="A568">
            <v>5875.32152725598</v>
          </cell>
          <cell r="B568">
            <v>4880.36635836052</v>
          </cell>
          <cell r="C568">
            <v>4308.69652726507</v>
          </cell>
          <cell r="D568">
            <v>5023.94837909412</v>
          </cell>
          <cell r="E568">
            <v>4658.2349655148</v>
          </cell>
          <cell r="F568">
            <v>6185.35092535622</v>
          </cell>
          <cell r="G568">
            <v>6450.26839441651</v>
          </cell>
          <cell r="H568">
            <v>6263.98639679657</v>
          </cell>
          <cell r="I568">
            <v>6235.75955085933</v>
          </cell>
          <cell r="J568">
            <v>5330.13255318938</v>
          </cell>
          <cell r="K568">
            <v>7054.89361732835</v>
          </cell>
          <cell r="L568">
            <v>7780.33654017006</v>
          </cell>
          <cell r="M568">
            <v>7930.98160497868</v>
          </cell>
          <cell r="N568">
            <v>7370.58634694688</v>
          </cell>
          <cell r="O568">
            <v>7981.75462067062</v>
          </cell>
        </row>
        <row r="568">
          <cell r="Z568">
            <v>6728.74723101908</v>
          </cell>
          <cell r="AA568">
            <v>5589.26885411054</v>
          </cell>
          <cell r="AB568">
            <v>5305.97908605321</v>
          </cell>
          <cell r="AC568">
            <v>6186.78174714818</v>
          </cell>
          <cell r="AD568">
            <v>5736.42101469421</v>
          </cell>
          <cell r="AE568">
            <v>6185.35092535622</v>
          </cell>
          <cell r="AF568">
            <v>6450.26839441651</v>
          </cell>
          <cell r="AG568">
            <v>6263.98639679657</v>
          </cell>
          <cell r="AH568">
            <v>6235.75955085933</v>
          </cell>
          <cell r="AI568">
            <v>5330.13255318938</v>
          </cell>
          <cell r="AJ568">
            <v>7054.89361732835</v>
          </cell>
          <cell r="AK568">
            <v>7780.33654017006</v>
          </cell>
          <cell r="AL568">
            <v>7930.98160497868</v>
          </cell>
          <cell r="AM568">
            <v>7370.58634694688</v>
          </cell>
          <cell r="AN568">
            <v>7981.75462067062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8">
          <cell r="BX568">
            <v>3.85400482784505</v>
          </cell>
          <cell r="BY568">
            <v>3.13039735425814</v>
          </cell>
          <cell r="BZ568">
            <v>2.91216548063723</v>
          </cell>
          <cell r="CA568">
            <v>3.47627383700514</v>
          </cell>
          <cell r="CB568">
            <v>3.20360156227845</v>
          </cell>
          <cell r="CC568">
            <v>3.50854985982466</v>
          </cell>
          <cell r="CD568">
            <v>3.7160422978552</v>
          </cell>
          <cell r="CE568">
            <v>3.47565256046834</v>
          </cell>
          <cell r="CF568">
            <v>3.49070652638661</v>
          </cell>
          <cell r="CG568">
            <v>3.07272435141389</v>
          </cell>
          <cell r="CH568">
            <v>3.96000872750879</v>
          </cell>
          <cell r="CI568">
            <v>4.34478050757419</v>
          </cell>
          <cell r="CJ568">
            <v>4.35034336542384</v>
          </cell>
          <cell r="CK568">
            <v>4.17562549414877</v>
          </cell>
          <cell r="CL568">
            <v>4.52750691375736</v>
          </cell>
          <cell r="CM568">
            <v>4.78331624999754</v>
          </cell>
          <cell r="CN568">
            <v>4.89173214157551</v>
          </cell>
          <cell r="CO568">
            <v>4.99179359811125</v>
          </cell>
          <cell r="CP568">
            <v>4.87593549105756</v>
          </cell>
          <cell r="CQ568">
            <v>4.90579794413907</v>
          </cell>
          <cell r="CR568">
            <v>4.82996325998657</v>
          </cell>
          <cell r="CS568">
            <v>4.75558855023815</v>
          </cell>
          <cell r="CT568">
            <v>4.93766458758278</v>
          </cell>
          <cell r="CU568">
            <v>4.89421628914908</v>
          </cell>
          <cell r="CV568">
            <v>4.75249362303875</v>
          </cell>
          <cell r="CW568">
            <v>4.8809174408241</v>
          </cell>
          <cell r="CX568">
            <v>4.90611447088156</v>
          </cell>
          <cell r="CY568">
            <v>4.99471303774939</v>
          </cell>
          <cell r="CZ568">
            <v>4.83601493481777</v>
          </cell>
          <cell r="DA568">
            <v>4.82999171400527</v>
          </cell>
        </row>
        <row r="569">
          <cell r="A569">
            <v>6959.57536612958</v>
          </cell>
          <cell r="B569">
            <v>5249.19260228829</v>
          </cell>
          <cell r="C569">
            <v>5189.60385503519</v>
          </cell>
          <cell r="D569">
            <v>4781.11001066545</v>
          </cell>
          <cell r="E569">
            <v>4403.9236589486</v>
          </cell>
          <cell r="F569">
            <v>5812.71872466087</v>
          </cell>
          <cell r="G569">
            <v>5964.49116486116</v>
          </cell>
          <cell r="H569">
            <v>6059.24372689302</v>
          </cell>
          <cell r="I569">
            <v>5516.97779612485</v>
          </cell>
          <cell r="J569">
            <v>5727.93055476483</v>
          </cell>
          <cell r="K569">
            <v>7150.43225440537</v>
          </cell>
          <cell r="L569">
            <v>6073.1400700926</v>
          </cell>
          <cell r="M569">
            <v>8062.82527704836</v>
          </cell>
          <cell r="N569">
            <v>7357.26882682176</v>
          </cell>
          <cell r="O569">
            <v>6741.67494008023</v>
          </cell>
        </row>
        <row r="569">
          <cell r="Z569">
            <v>7970.4954455121</v>
          </cell>
          <cell r="AA569">
            <v>6011.66932292627</v>
          </cell>
          <cell r="AB569">
            <v>6390.77951892708</v>
          </cell>
          <cell r="AC569">
            <v>5887.73647997277</v>
          </cell>
          <cell r="AD569">
            <v>5423.24730532563</v>
          </cell>
          <cell r="AE569">
            <v>5812.71872466087</v>
          </cell>
          <cell r="AF569">
            <v>5964.49116486116</v>
          </cell>
          <cell r="AG569">
            <v>6059.24372689302</v>
          </cell>
          <cell r="AH569">
            <v>5516.97779612485</v>
          </cell>
          <cell r="AI569">
            <v>5727.93055476483</v>
          </cell>
          <cell r="AJ569">
            <v>7150.43225440537</v>
          </cell>
          <cell r="AK569">
            <v>6073.1400700926</v>
          </cell>
          <cell r="AL569">
            <v>8062.82527704836</v>
          </cell>
          <cell r="AM569">
            <v>7357.26882682176</v>
          </cell>
          <cell r="AN569">
            <v>6741.67494008023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69">
          <cell r="BX569">
            <v>4.39084048774604</v>
          </cell>
          <cell r="BY569">
            <v>3.3516199022516</v>
          </cell>
          <cell r="BZ569">
            <v>3.59526346327092</v>
          </cell>
          <cell r="CA569">
            <v>3.29085112699292</v>
          </cell>
          <cell r="CB569">
            <v>3.05995186035085</v>
          </cell>
          <cell r="CC569">
            <v>3.32289921297116</v>
          </cell>
          <cell r="CD569">
            <v>3.37496515381913</v>
          </cell>
          <cell r="CE569">
            <v>3.39536056096344</v>
          </cell>
          <cell r="CF569">
            <v>3.02626581382898</v>
          </cell>
          <cell r="CG569">
            <v>3.26389740519509</v>
          </cell>
          <cell r="CH569">
            <v>4.17069005291183</v>
          </cell>
          <cell r="CI569">
            <v>3.39463847250704</v>
          </cell>
          <cell r="CJ569">
            <v>4.53412501969711</v>
          </cell>
          <cell r="CK569">
            <v>4.20767817400941</v>
          </cell>
          <cell r="CL569">
            <v>3.77090039129253</v>
          </cell>
          <cell r="CM569">
            <v>4.97330155451182</v>
          </cell>
          <cell r="CN569">
            <v>4.9141392498183</v>
          </cell>
          <cell r="CO569">
            <v>4.87001444045284</v>
          </cell>
          <cell r="CP569">
            <v>4.90170604933367</v>
          </cell>
          <cell r="CQ569">
            <v>4.85570115920355</v>
          </cell>
          <cell r="CR569">
            <v>4.79257893761191</v>
          </cell>
          <cell r="CS569">
            <v>4.84184900873998</v>
          </cell>
          <cell r="CT569">
            <v>4.88922087856317</v>
          </cell>
          <cell r="CU569">
            <v>4.99460674985843</v>
          </cell>
          <cell r="CV569">
            <v>4.80804341430433</v>
          </cell>
          <cell r="CW569">
            <v>4.69711848782867</v>
          </cell>
          <cell r="CX569">
            <v>4.90147626995275</v>
          </cell>
          <cell r="CY569">
            <v>4.87192835881741</v>
          </cell>
          <cell r="CZ569">
            <v>4.79050442115799</v>
          </cell>
          <cell r="DA569">
            <v>4.89812521811501</v>
          </cell>
        </row>
        <row r="570">
          <cell r="A570">
            <v>6892.88490003421</v>
          </cell>
          <cell r="B570">
            <v>6089.43094283806</v>
          </cell>
          <cell r="C570">
            <v>5437.10037079265</v>
          </cell>
          <cell r="D570">
            <v>5391.53937011966</v>
          </cell>
          <cell r="E570">
            <v>5436.57883347673</v>
          </cell>
          <cell r="F570">
            <v>5902.03059069851</v>
          </cell>
          <cell r="G570">
            <v>7004.17061852743</v>
          </cell>
          <cell r="H570">
            <v>6387.29395472602</v>
          </cell>
          <cell r="I570">
            <v>5731.17495613333</v>
          </cell>
          <cell r="J570">
            <v>6745.94368254558</v>
          </cell>
          <cell r="K570">
            <v>6829.8823836009</v>
          </cell>
          <cell r="L570">
            <v>6890.62712781891</v>
          </cell>
          <cell r="M570">
            <v>7024.5212916067</v>
          </cell>
          <cell r="N570">
            <v>5734.17263105112</v>
          </cell>
          <cell r="O570">
            <v>6727.88569625022</v>
          </cell>
        </row>
        <row r="570">
          <cell r="Z570">
            <v>7894.11778907358</v>
          </cell>
          <cell r="AA570">
            <v>6973.95732387095</v>
          </cell>
          <cell r="AB570">
            <v>6695.56109919625</v>
          </cell>
          <cell r="AC570">
            <v>6639.45463749006</v>
          </cell>
          <cell r="AD570">
            <v>6694.9188478626</v>
          </cell>
          <cell r="AE570">
            <v>5902.03059069851</v>
          </cell>
          <cell r="AF570">
            <v>7004.17061852743</v>
          </cell>
          <cell r="AG570">
            <v>6387.29395472602</v>
          </cell>
          <cell r="AH570">
            <v>5731.17495613333</v>
          </cell>
          <cell r="AI570">
            <v>6745.94368254558</v>
          </cell>
          <cell r="AJ570">
            <v>6829.8823836009</v>
          </cell>
          <cell r="AK570">
            <v>6890.62712781891</v>
          </cell>
          <cell r="AL570">
            <v>7024.5212916067</v>
          </cell>
          <cell r="AM570">
            <v>5734.17263105112</v>
          </cell>
          <cell r="AN570">
            <v>6727.88569625022</v>
          </cell>
        </row>
        <row r="570"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0">
          <cell r="BX570">
            <v>4.37520697121771</v>
          </cell>
          <cell r="BY570">
            <v>3.87518660726058</v>
          </cell>
          <cell r="BZ570">
            <v>3.7378614236544</v>
          </cell>
          <cell r="CA570">
            <v>3.66649540947068</v>
          </cell>
          <cell r="CB570">
            <v>3.73038232151025</v>
          </cell>
          <cell r="CC570">
            <v>3.28652530282862</v>
          </cell>
          <cell r="CD570">
            <v>3.88952792279099</v>
          </cell>
          <cell r="CE570">
            <v>3.59639032871483</v>
          </cell>
          <cell r="CF570">
            <v>3.31745688238849</v>
          </cell>
          <cell r="CG570">
            <v>3.82998780745717</v>
          </cell>
          <cell r="CH570">
            <v>3.83808830306028</v>
          </cell>
          <cell r="CI570">
            <v>3.84367487168292</v>
          </cell>
          <cell r="CJ570">
            <v>3.99780382328192</v>
          </cell>
          <cell r="CK570">
            <v>3.20195088520263</v>
          </cell>
          <cell r="CL570">
            <v>3.75743560103188</v>
          </cell>
          <cell r="CM570">
            <v>4.94324499671501</v>
          </cell>
          <cell r="CN570">
            <v>4.93053221188587</v>
          </cell>
          <cell r="CO570">
            <v>4.90761987467212</v>
          </cell>
          <cell r="CP570">
            <v>4.96121899704793</v>
          </cell>
          <cell r="CQ570">
            <v>4.91698754656756</v>
          </cell>
          <cell r="CR570">
            <v>4.92007373559988</v>
          </cell>
          <cell r="CS570">
            <v>4.93363434453533</v>
          </cell>
          <cell r="CT570">
            <v>4.86583320855873</v>
          </cell>
          <cell r="CU570">
            <v>4.73309819887722</v>
          </cell>
          <cell r="CV570">
            <v>4.82561261694902</v>
          </cell>
          <cell r="CW570">
            <v>4.87534549830276</v>
          </cell>
          <cell r="CX570">
            <v>4.91155758939344</v>
          </cell>
          <cell r="CY570">
            <v>4.81395902934078</v>
          </cell>
          <cell r="CZ570">
            <v>4.90640317922477</v>
          </cell>
          <cell r="DA570">
            <v>4.90562327836263</v>
          </cell>
        </row>
        <row r="571">
          <cell r="A571">
            <v>6386.0874700212</v>
          </cell>
          <cell r="B571">
            <v>6225.00756480872</v>
          </cell>
          <cell r="C571">
            <v>5136.34585311935</v>
          </cell>
          <cell r="D571">
            <v>4812.13686680525</v>
          </cell>
          <cell r="E571">
            <v>5166.00397765844</v>
          </cell>
          <cell r="F571">
            <v>6996.26231496074</v>
          </cell>
          <cell r="G571">
            <v>5987.45679467815</v>
          </cell>
          <cell r="H571">
            <v>6999.74948666838</v>
          </cell>
          <cell r="I571">
            <v>6913.55258766394</v>
          </cell>
          <cell r="J571">
            <v>6259.44799691308</v>
          </cell>
          <cell r="K571">
            <v>6509.83227093647</v>
          </cell>
          <cell r="L571">
            <v>6750.36047461222</v>
          </cell>
          <cell r="M571">
            <v>8171.81713990308</v>
          </cell>
          <cell r="N571">
            <v>7426.80724457714</v>
          </cell>
          <cell r="O571">
            <v>7101.38876295619</v>
          </cell>
        </row>
        <row r="571">
          <cell r="Z571">
            <v>7313.7049915666</v>
          </cell>
          <cell r="AA571">
            <v>7129.22726364257</v>
          </cell>
          <cell r="AB571">
            <v>6325.19452296779</v>
          </cell>
          <cell r="AC571">
            <v>5925.9447521827</v>
          </cell>
          <cell r="AD571">
            <v>6361.71725960988</v>
          </cell>
          <cell r="AE571">
            <v>6996.26231496074</v>
          </cell>
          <cell r="AF571">
            <v>5987.45679467815</v>
          </cell>
          <cell r="AG571">
            <v>6999.74948666838</v>
          </cell>
          <cell r="AH571">
            <v>6913.55258766394</v>
          </cell>
          <cell r="AI571">
            <v>6259.44799691308</v>
          </cell>
          <cell r="AJ571">
            <v>6509.83227093647</v>
          </cell>
          <cell r="AK571">
            <v>6750.36047461222</v>
          </cell>
          <cell r="AL571">
            <v>8171.81713990308</v>
          </cell>
          <cell r="AM571">
            <v>7426.80724457714</v>
          </cell>
          <cell r="AN571">
            <v>7101.38876295619</v>
          </cell>
        </row>
        <row r="571"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1">
          <cell r="BX571">
            <v>4.19440202429758</v>
          </cell>
          <cell r="BY571">
            <v>3.93363391434089</v>
          </cell>
          <cell r="BZ571">
            <v>3.48606412622779</v>
          </cell>
          <cell r="CA571">
            <v>3.28473758990172</v>
          </cell>
          <cell r="CB571">
            <v>3.68530848643767</v>
          </cell>
          <cell r="CC571">
            <v>3.89127125455673</v>
          </cell>
          <cell r="CD571">
            <v>3.33344570476244</v>
          </cell>
          <cell r="CE571">
            <v>3.88034494692669</v>
          </cell>
          <cell r="CF571">
            <v>3.9580038050822</v>
          </cell>
          <cell r="CG571">
            <v>3.58114432476585</v>
          </cell>
          <cell r="CH571">
            <v>3.5944087355057</v>
          </cell>
          <cell r="CI571">
            <v>3.74939583460945</v>
          </cell>
          <cell r="CJ571">
            <v>4.58796313783871</v>
          </cell>
          <cell r="CK571">
            <v>4.16542548650168</v>
          </cell>
          <cell r="CL571">
            <v>4.0270095146463</v>
          </cell>
          <cell r="CM571">
            <v>4.7772120569334</v>
          </cell>
          <cell r="CN571">
            <v>4.96541618126263</v>
          </cell>
          <cell r="CO571">
            <v>4.97102159783768</v>
          </cell>
          <cell r="CP571">
            <v>4.94269774376678</v>
          </cell>
          <cell r="CQ571">
            <v>4.72941747461236</v>
          </cell>
          <cell r="CR571">
            <v>4.92585602618958</v>
          </cell>
          <cell r="CS571">
            <v>4.92103147048718</v>
          </cell>
          <cell r="CT571">
            <v>4.94218841782993</v>
          </cell>
          <cell r="CU571">
            <v>4.78555375360717</v>
          </cell>
          <cell r="CV571">
            <v>4.78874098306656</v>
          </cell>
          <cell r="CW571">
            <v>4.96191674878233</v>
          </cell>
          <cell r="CX571">
            <v>4.93256489909534</v>
          </cell>
          <cell r="CY571">
            <v>4.87984306688878</v>
          </cell>
          <cell r="CZ571">
            <v>4.88483521656253</v>
          </cell>
          <cell r="DA571">
            <v>4.83134185647594</v>
          </cell>
        </row>
        <row r="572">
          <cell r="A572">
            <v>5850.34281041758</v>
          </cell>
          <cell r="B572">
            <v>5851.2134307463</v>
          </cell>
          <cell r="C572">
            <v>5056.94275992511</v>
          </cell>
          <cell r="D572">
            <v>3967.965096927</v>
          </cell>
          <cell r="E572">
            <v>4846.60949950712</v>
          </cell>
          <cell r="F572">
            <v>5237.11585925192</v>
          </cell>
          <cell r="G572">
            <v>6637.4823781929</v>
          </cell>
          <cell r="H572">
            <v>6182.82151185305</v>
          </cell>
          <cell r="I572">
            <v>6576.26376782305</v>
          </cell>
          <cell r="J572">
            <v>7184.24923391049</v>
          </cell>
          <cell r="K572">
            <v>6563.9580507486</v>
          </cell>
          <cell r="L572">
            <v>7862.02077707671</v>
          </cell>
          <cell r="M572">
            <v>7177.38191545244</v>
          </cell>
          <cell r="N572">
            <v>6961.2825300956</v>
          </cell>
          <cell r="O572">
            <v>7860.79818860348</v>
          </cell>
        </row>
        <row r="572">
          <cell r="Z572">
            <v>6700.1402056876</v>
          </cell>
          <cell r="AA572">
            <v>6701.13728884278</v>
          </cell>
          <cell r="AB572">
            <v>6227.41294350623</v>
          </cell>
          <cell r="AC572">
            <v>4886.38261832927</v>
          </cell>
          <cell r="AD572">
            <v>5968.39635372852</v>
          </cell>
          <cell r="AE572">
            <v>5237.11585925192</v>
          </cell>
          <cell r="AF572">
            <v>6637.4823781929</v>
          </cell>
          <cell r="AG572">
            <v>6182.82151185305</v>
          </cell>
          <cell r="AH572">
            <v>6576.26376782305</v>
          </cell>
          <cell r="AI572">
            <v>7184.24923391049</v>
          </cell>
          <cell r="AJ572">
            <v>6563.9580507486</v>
          </cell>
          <cell r="AK572">
            <v>7862.02077707671</v>
          </cell>
          <cell r="AL572">
            <v>7177.38191545244</v>
          </cell>
          <cell r="AM572">
            <v>6961.2825300956</v>
          </cell>
          <cell r="AN572">
            <v>7860.79818860348</v>
          </cell>
        </row>
        <row r="572"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2">
          <cell r="BX572">
            <v>3.86489760185744</v>
          </cell>
          <cell r="BY572">
            <v>3.69842026594884</v>
          </cell>
          <cell r="BZ572">
            <v>3.54841056683212</v>
          </cell>
          <cell r="CA572">
            <v>2.79316142979215</v>
          </cell>
          <cell r="CB572">
            <v>3.23269326638701</v>
          </cell>
          <cell r="CC572">
            <v>2.96473922805294</v>
          </cell>
          <cell r="CD572">
            <v>3.80722842581876</v>
          </cell>
          <cell r="CE572">
            <v>3.50704910475682</v>
          </cell>
          <cell r="CF572">
            <v>3.68672105088336</v>
          </cell>
          <cell r="CG572">
            <v>3.97675507946102</v>
          </cell>
          <cell r="CH572">
            <v>3.70592838550158</v>
          </cell>
          <cell r="CI572">
            <v>4.33794597940103</v>
          </cell>
          <cell r="CJ572">
            <v>4.01539121923142</v>
          </cell>
          <cell r="CK572">
            <v>3.87566286039514</v>
          </cell>
          <cell r="CL572">
            <v>4.50076856020543</v>
          </cell>
          <cell r="CM572">
            <v>4.74955623660278</v>
          </cell>
          <cell r="CN572">
            <v>4.96408707588962</v>
          </cell>
          <cell r="CO572">
            <v>4.80818242515446</v>
          </cell>
          <cell r="CP572">
            <v>4.79290222772928</v>
          </cell>
          <cell r="CQ572">
            <v>5.05825003632601</v>
          </cell>
          <cell r="CR572">
            <v>4.83963732537466</v>
          </cell>
          <cell r="CS572">
            <v>4.77640981681182</v>
          </cell>
          <cell r="CT572">
            <v>4.83005413177699</v>
          </cell>
          <cell r="CU572">
            <v>4.88704210572627</v>
          </cell>
          <cell r="CV572">
            <v>4.94948122782584</v>
          </cell>
          <cell r="CW572">
            <v>4.85261582083857</v>
          </cell>
          <cell r="CX572">
            <v>4.96543365297261</v>
          </cell>
          <cell r="CY572">
            <v>4.89717164996423</v>
          </cell>
          <cell r="CZ572">
            <v>4.92096645625783</v>
          </cell>
          <cell r="DA572">
            <v>4.7850568420366</v>
          </cell>
        </row>
        <row r="573">
          <cell r="A573">
            <v>7330.27654610236</v>
          </cell>
          <cell r="B573">
            <v>5326.83397550493</v>
          </cell>
          <cell r="C573">
            <v>5220.78431152964</v>
          </cell>
          <cell r="D573">
            <v>4945.48315218672</v>
          </cell>
          <cell r="E573">
            <v>5300.27582296255</v>
          </cell>
          <cell r="F573">
            <v>6596.89734728514</v>
          </cell>
          <cell r="G573">
            <v>6076.92372778018</v>
          </cell>
          <cell r="H573">
            <v>5620.6036856314</v>
          </cell>
          <cell r="I573">
            <v>5700.07233213845</v>
          </cell>
          <cell r="J573">
            <v>6812.83143823604</v>
          </cell>
          <cell r="K573">
            <v>6218.90384361661</v>
          </cell>
          <cell r="L573">
            <v>6738.40333662135</v>
          </cell>
          <cell r="M573">
            <v>6985.71223591942</v>
          </cell>
          <cell r="N573">
            <v>7293.72604253489</v>
          </cell>
          <cell r="O573">
            <v>7076.90663225218</v>
          </cell>
        </row>
        <row r="573">
          <cell r="Z573">
            <v>8395.043196083</v>
          </cell>
          <cell r="AA573">
            <v>6100.58857145087</v>
          </cell>
          <cell r="AB573">
            <v>6429.17694353246</v>
          </cell>
          <cell r="AC573">
            <v>6090.15511068898</v>
          </cell>
          <cell r="AD573">
            <v>6527.06740634709</v>
          </cell>
          <cell r="AE573">
            <v>6596.89734728514</v>
          </cell>
          <cell r="AF573">
            <v>6076.92372778018</v>
          </cell>
          <cell r="AG573">
            <v>5620.6036856314</v>
          </cell>
          <cell r="AH573">
            <v>5700.07233213845</v>
          </cell>
          <cell r="AI573">
            <v>6812.83143823604</v>
          </cell>
          <cell r="AJ573">
            <v>6218.90384361661</v>
          </cell>
          <cell r="AK573">
            <v>6738.40333662135</v>
          </cell>
          <cell r="AL573">
            <v>6985.71223591942</v>
          </cell>
          <cell r="AM573">
            <v>7293.72604253489</v>
          </cell>
          <cell r="AN573">
            <v>7076.90663225218</v>
          </cell>
        </row>
        <row r="573"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3">
          <cell r="BX573">
            <v>4.67918758568369</v>
          </cell>
          <cell r="BY573">
            <v>3.42858027253732</v>
          </cell>
          <cell r="BZ573">
            <v>3.64970643041036</v>
          </cell>
          <cell r="CA573">
            <v>3.43620235320393</v>
          </cell>
          <cell r="CB573">
            <v>3.69399970416059</v>
          </cell>
          <cell r="CC573">
            <v>3.6145722256292</v>
          </cell>
          <cell r="CD573">
            <v>3.46202513969002</v>
          </cell>
          <cell r="CE573">
            <v>3.08214732089236</v>
          </cell>
          <cell r="CF573">
            <v>3.21206538696205</v>
          </cell>
          <cell r="CG573">
            <v>3.89693901656944</v>
          </cell>
          <cell r="CH573">
            <v>3.4826620257732</v>
          </cell>
          <cell r="CI573">
            <v>3.76771393482988</v>
          </cell>
          <cell r="CJ573">
            <v>3.87051681571956</v>
          </cell>
          <cell r="CK573">
            <v>4.03880955450333</v>
          </cell>
          <cell r="CL573">
            <v>3.95476188012654</v>
          </cell>
          <cell r="CM573">
            <v>4.91540848154996</v>
          </cell>
          <cell r="CN573">
            <v>4.87488696867438</v>
          </cell>
          <cell r="CO573">
            <v>4.82619184386229</v>
          </cell>
          <cell r="CP573">
            <v>4.85575491562177</v>
          </cell>
          <cell r="CQ573">
            <v>4.84092525389332</v>
          </cell>
          <cell r="CR573">
            <v>5.00022969088103</v>
          </cell>
          <cell r="CS573">
            <v>4.80906562827504</v>
          </cell>
          <cell r="CT573">
            <v>4.99616423356133</v>
          </cell>
          <cell r="CU573">
            <v>4.86186756651825</v>
          </cell>
          <cell r="CV573">
            <v>4.78973151292397</v>
          </cell>
          <cell r="CW573">
            <v>4.89226132083677</v>
          </cell>
          <cell r="CX573">
            <v>4.89988871866824</v>
          </cell>
          <cell r="CY573">
            <v>4.94480157144023</v>
          </cell>
          <cell r="CZ573">
            <v>4.94769827736912</v>
          </cell>
          <cell r="DA573">
            <v>4.90264291037953</v>
          </cell>
        </row>
        <row r="574">
          <cell r="A574">
            <v>6155.1225349183</v>
          </cell>
          <cell r="B574">
            <v>5763.9573470007</v>
          </cell>
          <cell r="C574">
            <v>4978.1476363273</v>
          </cell>
          <cell r="D574">
            <v>4931.1198481769</v>
          </cell>
          <cell r="E574">
            <v>4999.14760786506</v>
          </cell>
          <cell r="F574">
            <v>6411.26076684073</v>
          </cell>
          <cell r="G574">
            <v>5306.1540601118</v>
          </cell>
          <cell r="H574">
            <v>5480.55343204978</v>
          </cell>
          <cell r="I574">
            <v>6785.08086138241</v>
          </cell>
          <cell r="J574">
            <v>6223.2067595885</v>
          </cell>
          <cell r="K574">
            <v>6571.24919923464</v>
          </cell>
          <cell r="L574">
            <v>6800.53364718388</v>
          </cell>
          <cell r="M574">
            <v>8071.56181114412</v>
          </cell>
          <cell r="N574">
            <v>7462.50004421751</v>
          </cell>
          <cell r="O574">
            <v>7044.71791461737</v>
          </cell>
        </row>
        <row r="574">
          <cell r="Z574">
            <v>7049.19101385039</v>
          </cell>
          <cell r="AA574">
            <v>6601.20673539664</v>
          </cell>
          <cell r="AB574">
            <v>6130.38005310716</v>
          </cell>
          <cell r="AC574">
            <v>6072.46730413299</v>
          </cell>
          <cell r="AD574">
            <v>6156.24063741194</v>
          </cell>
          <cell r="AE574">
            <v>6411.26076684073</v>
          </cell>
          <cell r="AF574">
            <v>5306.1540601118</v>
          </cell>
          <cell r="AG574">
            <v>5480.55343204978</v>
          </cell>
          <cell r="AH574">
            <v>6785.08086138241</v>
          </cell>
          <cell r="AI574">
            <v>6223.2067595885</v>
          </cell>
          <cell r="AJ574">
            <v>6571.24919923464</v>
          </cell>
          <cell r="AK574">
            <v>6800.53364718388</v>
          </cell>
          <cell r="AL574">
            <v>8071.56181114412</v>
          </cell>
          <cell r="AM574">
            <v>7462.50004421751</v>
          </cell>
          <cell r="AN574">
            <v>7044.71791461737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4">
          <cell r="BX574">
            <v>3.87916747585244</v>
          </cell>
          <cell r="BY574">
            <v>3.81016907499414</v>
          </cell>
          <cell r="BZ574">
            <v>3.45866748529175</v>
          </cell>
          <cell r="CA574">
            <v>3.42520521133706</v>
          </cell>
          <cell r="CB574">
            <v>3.49459708449818</v>
          </cell>
          <cell r="CC574">
            <v>3.6321189081274</v>
          </cell>
          <cell r="CD574">
            <v>3.00007388726552</v>
          </cell>
          <cell r="CE574">
            <v>3.13837414305289</v>
          </cell>
          <cell r="CF574">
            <v>3.78746021888412</v>
          </cell>
          <cell r="CG574">
            <v>3.6288449177299</v>
          </cell>
          <cell r="CH574">
            <v>3.70399274244405</v>
          </cell>
          <cell r="CI574">
            <v>3.85802481316526</v>
          </cell>
          <cell r="CJ574">
            <v>4.48729143334455</v>
          </cell>
          <cell r="CK574">
            <v>4.17670936587107</v>
          </cell>
          <cell r="CL574">
            <v>4.03297341028719</v>
          </cell>
          <cell r="CM574">
            <v>4.97860744939785</v>
          </cell>
          <cell r="CN574">
            <v>4.74663920398967</v>
          </cell>
          <cell r="CO574">
            <v>4.85607878200467</v>
          </cell>
          <cell r="CP574">
            <v>4.85719707204277</v>
          </cell>
          <cell r="CQ574">
            <v>4.8264255642107</v>
          </cell>
          <cell r="CR574">
            <v>4.836047066642</v>
          </cell>
          <cell r="CS574">
            <v>4.8456834498561</v>
          </cell>
          <cell r="CT574">
            <v>4.78439287284019</v>
          </cell>
          <cell r="CU574">
            <v>4.90810769212548</v>
          </cell>
          <cell r="CV574">
            <v>4.69843212362602</v>
          </cell>
          <cell r="CW574">
            <v>4.86054474603996</v>
          </cell>
          <cell r="CX574">
            <v>4.82931031697914</v>
          </cell>
          <cell r="CY574">
            <v>4.92811048808011</v>
          </cell>
          <cell r="CZ574">
            <v>4.89505105805513</v>
          </cell>
          <cell r="DA574">
            <v>4.7856990519991</v>
          </cell>
        </row>
        <row r="575">
          <cell r="A575">
            <v>6758.42090074716</v>
          </cell>
          <cell r="B575">
            <v>5711.55630382893</v>
          </cell>
          <cell r="C575">
            <v>5034.10670755981</v>
          </cell>
          <cell r="D575">
            <v>5028.77529688723</v>
          </cell>
          <cell r="E575">
            <v>4802.96861342621</v>
          </cell>
          <cell r="F575">
            <v>6190.03503682732</v>
          </cell>
          <cell r="G575">
            <v>6326.37596160094</v>
          </cell>
          <cell r="H575">
            <v>7128.16378349321</v>
          </cell>
          <cell r="I575">
            <v>6270.72128351296</v>
          </cell>
          <cell r="J575">
            <v>7651.45368466458</v>
          </cell>
          <cell r="K575">
            <v>6532.65886000292</v>
          </cell>
          <cell r="L575">
            <v>5396.32535127308</v>
          </cell>
          <cell r="M575">
            <v>6988.40666949555</v>
          </cell>
          <cell r="N575">
            <v>7095.21617874835</v>
          </cell>
          <cell r="O575">
            <v>5693.98323562488</v>
          </cell>
        </row>
        <row r="575">
          <cell r="Z575">
            <v>7740.12208710609</v>
          </cell>
          <cell r="AA575">
            <v>6541.1941262979</v>
          </cell>
          <cell r="AB575">
            <v>6199.29130265927</v>
          </cell>
          <cell r="AC575">
            <v>6192.72589399127</v>
          </cell>
          <cell r="AD575">
            <v>5914.65443262156</v>
          </cell>
          <cell r="AE575">
            <v>6190.03503682732</v>
          </cell>
          <cell r="AF575">
            <v>6326.37596160094</v>
          </cell>
          <cell r="AG575">
            <v>7128.16378349321</v>
          </cell>
          <cell r="AH575">
            <v>6270.72128351296</v>
          </cell>
          <cell r="AI575">
            <v>7651.45368466458</v>
          </cell>
          <cell r="AJ575">
            <v>6532.65886000292</v>
          </cell>
          <cell r="AK575">
            <v>5396.32535127308</v>
          </cell>
          <cell r="AL575">
            <v>6988.40666949555</v>
          </cell>
          <cell r="AM575">
            <v>7095.21617874835</v>
          </cell>
          <cell r="AN575">
            <v>5693.98323562488</v>
          </cell>
        </row>
        <row r="575"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5">
          <cell r="BX575">
            <v>4.35049831235073</v>
          </cell>
          <cell r="BY575">
            <v>3.66382535456218</v>
          </cell>
          <cell r="BZ575">
            <v>3.5368245104703</v>
          </cell>
          <cell r="CA575">
            <v>3.4101008554818</v>
          </cell>
          <cell r="CB575">
            <v>3.31438635878538</v>
          </cell>
          <cell r="CC575">
            <v>3.48926003400445</v>
          </cell>
          <cell r="CD575">
            <v>3.61754289548516</v>
          </cell>
          <cell r="CE575">
            <v>3.95394251801983</v>
          </cell>
          <cell r="CF575">
            <v>3.52575054394923</v>
          </cell>
          <cell r="CG575">
            <v>4.39323402288103</v>
          </cell>
          <cell r="CH575">
            <v>3.78814487117072</v>
          </cell>
          <cell r="CI575">
            <v>3.02525879990193</v>
          </cell>
          <cell r="CJ575">
            <v>3.91617771989482</v>
          </cell>
          <cell r="CK575">
            <v>3.91966542667436</v>
          </cell>
          <cell r="CL575">
            <v>3.1909460807467</v>
          </cell>
          <cell r="CM575">
            <v>4.87434137764754</v>
          </cell>
          <cell r="CN575">
            <v>4.89135754676766</v>
          </cell>
          <cell r="CO575">
            <v>4.8021494091757</v>
          </cell>
          <cell r="CP575">
            <v>4.97532859916183</v>
          </cell>
          <cell r="CQ575">
            <v>4.88915018889117</v>
          </cell>
          <cell r="CR575">
            <v>4.86034286227552</v>
          </cell>
          <cell r="CS575">
            <v>4.79124571065355</v>
          </cell>
          <cell r="CT575">
            <v>4.93917545745386</v>
          </cell>
          <cell r="CU575">
            <v>4.8727379027079</v>
          </cell>
          <cell r="CV575">
            <v>4.77162989681871</v>
          </cell>
          <cell r="CW575">
            <v>4.72465972541491</v>
          </cell>
          <cell r="CX575">
            <v>4.88700438377893</v>
          </cell>
          <cell r="CY575">
            <v>4.88903237082096</v>
          </cell>
          <cell r="CZ575">
            <v>4.95933869830823</v>
          </cell>
          <cell r="DA575">
            <v>4.88881782250443</v>
          </cell>
        </row>
        <row r="576">
          <cell r="A576">
            <v>6573.43733079029</v>
          </cell>
          <cell r="B576">
            <v>6369.5135705634</v>
          </cell>
          <cell r="C576">
            <v>4768.62918278139</v>
          </cell>
          <cell r="D576">
            <v>5904.98732001507</v>
          </cell>
          <cell r="E576">
            <v>5231.33750147449</v>
          </cell>
          <cell r="F576">
            <v>6813.98357615538</v>
          </cell>
          <cell r="G576">
            <v>5774.3966374817</v>
          </cell>
          <cell r="H576">
            <v>6735.35552250646</v>
          </cell>
          <cell r="I576">
            <v>6307.81405136331</v>
          </cell>
          <cell r="J576">
            <v>6302.38727776549</v>
          </cell>
          <cell r="K576">
            <v>6042.40345541494</v>
          </cell>
          <cell r="L576">
            <v>7214.01065945479</v>
          </cell>
          <cell r="M576">
            <v>6188.52228290511</v>
          </cell>
          <cell r="N576">
            <v>8378.58409364284</v>
          </cell>
          <cell r="O576">
            <v>7685.77929550281</v>
          </cell>
        </row>
        <row r="576">
          <cell r="Z576">
            <v>7528.26854371156</v>
          </cell>
          <cell r="AA576">
            <v>7294.72363376915</v>
          </cell>
          <cell r="AB576">
            <v>5872.3668638231</v>
          </cell>
          <cell r="AC576">
            <v>7271.74425609804</v>
          </cell>
          <cell r="AD576">
            <v>6442.17275439642</v>
          </cell>
          <cell r="AE576">
            <v>6813.98357615538</v>
          </cell>
          <cell r="AF576">
            <v>5774.3966374817</v>
          </cell>
          <cell r="AG576">
            <v>6735.35552250646</v>
          </cell>
          <cell r="AH576">
            <v>6307.81405136331</v>
          </cell>
          <cell r="AI576">
            <v>6302.38727776549</v>
          </cell>
          <cell r="AJ576">
            <v>6042.40345541494</v>
          </cell>
          <cell r="AK576">
            <v>7214.01065945479</v>
          </cell>
          <cell r="AL576">
            <v>6188.52228290511</v>
          </cell>
          <cell r="AM576">
            <v>8378.58409364284</v>
          </cell>
          <cell r="AN576">
            <v>7685.77929550281</v>
          </cell>
        </row>
        <row r="576"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6">
          <cell r="BX576">
            <v>4.26090614737361</v>
          </cell>
          <cell r="BY576">
            <v>4.00629069830239</v>
          </cell>
          <cell r="BZ576">
            <v>3.2085395904425</v>
          </cell>
          <cell r="CA576">
            <v>4.00074447827575</v>
          </cell>
          <cell r="CB576">
            <v>3.70485333918539</v>
          </cell>
          <cell r="CC576">
            <v>3.85411198984829</v>
          </cell>
          <cell r="CD576">
            <v>3.39234560605378</v>
          </cell>
          <cell r="CE576">
            <v>3.94846421424089</v>
          </cell>
          <cell r="CF576">
            <v>3.60168214871431</v>
          </cell>
          <cell r="CG576">
            <v>3.60281757843099</v>
          </cell>
          <cell r="CH576">
            <v>3.4486850888879</v>
          </cell>
          <cell r="CI576">
            <v>3.99126684466581</v>
          </cell>
          <cell r="CJ576">
            <v>3.5022476561062</v>
          </cell>
          <cell r="CK576">
            <v>4.6908861180443</v>
          </cell>
          <cell r="CL576">
            <v>4.28532096961018</v>
          </cell>
          <cell r="CM576">
            <v>4.84061196305767</v>
          </cell>
          <cell r="CN576">
            <v>4.98854069939954</v>
          </cell>
          <cell r="CO576">
            <v>5.01433000458085</v>
          </cell>
          <cell r="CP576">
            <v>4.97971992742576</v>
          </cell>
          <cell r="CQ576">
            <v>4.76396411742715</v>
          </cell>
          <cell r="CR576">
            <v>4.84377418274896</v>
          </cell>
          <cell r="CS576">
            <v>4.66351798943832</v>
          </cell>
          <cell r="CT576">
            <v>4.67346994363794</v>
          </cell>
          <cell r="CU576">
            <v>4.79822527889399</v>
          </cell>
          <cell r="CV576">
            <v>4.79258638100436</v>
          </cell>
          <cell r="CW576">
            <v>4.80024403160969</v>
          </cell>
          <cell r="CX576">
            <v>4.9519146513704</v>
          </cell>
          <cell r="CY576">
            <v>4.84113553193249</v>
          </cell>
          <cell r="CZ576">
            <v>4.89353702827906</v>
          </cell>
          <cell r="DA576">
            <v>4.9137345197822</v>
          </cell>
        </row>
        <row r="577">
          <cell r="A577">
            <v>6945.74547827246</v>
          </cell>
          <cell r="B577">
            <v>5643.15278068761</v>
          </cell>
          <cell r="C577">
            <v>5276.28963446242</v>
          </cell>
          <cell r="D577">
            <v>4733.88713979242</v>
          </cell>
          <cell r="E577">
            <v>5126.49631273591</v>
          </cell>
          <cell r="F577">
            <v>6047.79484491479</v>
          </cell>
          <cell r="G577">
            <v>6343.4353911453</v>
          </cell>
          <cell r="H577">
            <v>6283.36167421733</v>
          </cell>
          <cell r="I577">
            <v>6922.9863529817</v>
          </cell>
          <cell r="J577">
            <v>7131.44997467234</v>
          </cell>
          <cell r="K577">
            <v>6503.12117877347</v>
          </cell>
          <cell r="L577">
            <v>7682.35783970778</v>
          </cell>
          <cell r="M577">
            <v>6736.45930756495</v>
          </cell>
          <cell r="N577">
            <v>7110.15728150613</v>
          </cell>
          <cell r="O577">
            <v>6819.51240992012</v>
          </cell>
        </row>
        <row r="577">
          <cell r="Z577">
            <v>7954.6566834644</v>
          </cell>
          <cell r="AA577">
            <v>6462.85458099916</v>
          </cell>
          <cell r="AB577">
            <v>6497.52942108161</v>
          </cell>
          <cell r="AC577">
            <v>5829.58349480656</v>
          </cell>
          <cell r="AD577">
            <v>6313.06522703083</v>
          </cell>
          <cell r="AE577">
            <v>6047.79484491479</v>
          </cell>
          <cell r="AF577">
            <v>6343.4353911453</v>
          </cell>
          <cell r="AG577">
            <v>6283.36167421733</v>
          </cell>
          <cell r="AH577">
            <v>6922.9863529817</v>
          </cell>
          <cell r="AI577">
            <v>7131.44997467234</v>
          </cell>
          <cell r="AJ577">
            <v>6503.12117877347</v>
          </cell>
          <cell r="AK577">
            <v>7682.35783970778</v>
          </cell>
          <cell r="AL577">
            <v>6736.45930756495</v>
          </cell>
          <cell r="AM577">
            <v>7110.15728150613</v>
          </cell>
          <cell r="AN577">
            <v>6819.51240992012</v>
          </cell>
        </row>
        <row r="577"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7">
          <cell r="BX577">
            <v>4.51412463792304</v>
          </cell>
          <cell r="BY577">
            <v>3.66241823559631</v>
          </cell>
          <cell r="BZ577">
            <v>3.69710665302581</v>
          </cell>
          <cell r="CA577">
            <v>3.1965974726926</v>
          </cell>
          <cell r="CB577">
            <v>3.47654904489953</v>
          </cell>
          <cell r="CC577">
            <v>3.35394085522865</v>
          </cell>
          <cell r="CD577">
            <v>3.58197427547804</v>
          </cell>
          <cell r="CE577">
            <v>3.48043972843055</v>
          </cell>
          <cell r="CF577">
            <v>3.81340017637093</v>
          </cell>
          <cell r="CG577">
            <v>3.98619663014913</v>
          </cell>
          <cell r="CH577">
            <v>3.70637227569189</v>
          </cell>
          <cell r="CI577">
            <v>4.38757235967789</v>
          </cell>
          <cell r="CJ577">
            <v>3.94134453581472</v>
          </cell>
          <cell r="CK577">
            <v>4.09805615021233</v>
          </cell>
          <cell r="CL577">
            <v>3.90780639086074</v>
          </cell>
          <cell r="CM577">
            <v>4.82786402741512</v>
          </cell>
          <cell r="CN577">
            <v>4.83463377687232</v>
          </cell>
          <cell r="CO577">
            <v>4.8149680654053</v>
          </cell>
          <cell r="CP577">
            <v>4.99639437434508</v>
          </cell>
          <cell r="CQ577">
            <v>4.97506834846129</v>
          </cell>
          <cell r="CR577">
            <v>4.94024840036794</v>
          </cell>
          <cell r="CS577">
            <v>4.85187042330569</v>
          </cell>
          <cell r="CT577">
            <v>4.94612487548128</v>
          </cell>
          <cell r="CU577">
            <v>4.97379897764369</v>
          </cell>
          <cell r="CV577">
            <v>4.90146897443952</v>
          </cell>
          <cell r="CW577">
            <v>4.80706443593233</v>
          </cell>
          <cell r="CX577">
            <v>4.79708458341459</v>
          </cell>
          <cell r="CY577">
            <v>4.68267940793538</v>
          </cell>
          <cell r="CZ577">
            <v>4.75344462081643</v>
          </cell>
          <cell r="DA577">
            <v>4.7810955239012</v>
          </cell>
        </row>
        <row r="578">
          <cell r="A578">
            <v>6419.90334422529</v>
          </cell>
          <cell r="B578">
            <v>5339.04225718599</v>
          </cell>
          <cell r="C578">
            <v>4605.17843394099</v>
          </cell>
          <cell r="D578">
            <v>5180.19373788126</v>
          </cell>
          <cell r="E578">
            <v>4766.26824793449</v>
          </cell>
          <cell r="F578">
            <v>6335.17908851421</v>
          </cell>
          <cell r="G578">
            <v>6811.75720159413</v>
          </cell>
          <cell r="H578">
            <v>7389.27938089839</v>
          </cell>
          <cell r="I578">
            <v>7790.38781179798</v>
          </cell>
          <cell r="J578">
            <v>6559.45808604858</v>
          </cell>
          <cell r="K578">
            <v>6899.61187110698</v>
          </cell>
          <cell r="L578">
            <v>7147.1319946821</v>
          </cell>
          <cell r="M578">
            <v>6350.77450758291</v>
          </cell>
          <cell r="N578">
            <v>7648.80176203801</v>
          </cell>
          <cell r="O578">
            <v>6829.16625248875</v>
          </cell>
        </row>
        <row r="578">
          <cell r="Z578">
            <v>7352.43282439408</v>
          </cell>
          <cell r="AA578">
            <v>6114.5701792958</v>
          </cell>
          <cell r="AB578">
            <v>5671.08412101239</v>
          </cell>
          <cell r="AC578">
            <v>6379.19135426983</v>
          </cell>
          <cell r="AD578">
            <v>5869.45947156609</v>
          </cell>
          <cell r="AE578">
            <v>6335.17908851421</v>
          </cell>
          <cell r="AF578">
            <v>6811.75720159413</v>
          </cell>
          <cell r="AG578">
            <v>7389.27938089839</v>
          </cell>
          <cell r="AH578">
            <v>7790.38781179798</v>
          </cell>
          <cell r="AI578">
            <v>6559.45808604858</v>
          </cell>
          <cell r="AJ578">
            <v>6899.61187110698</v>
          </cell>
          <cell r="AK578">
            <v>7147.1319946821</v>
          </cell>
          <cell r="AL578">
            <v>6350.77450758291</v>
          </cell>
          <cell r="AM578">
            <v>7648.80176203801</v>
          </cell>
          <cell r="AN578">
            <v>6829.16625248875</v>
          </cell>
        </row>
        <row r="578"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8">
          <cell r="BX578">
            <v>4.14955272770602</v>
          </cell>
          <cell r="BY578">
            <v>3.46544403716129</v>
          </cell>
          <cell r="BZ578">
            <v>3.15607519428122</v>
          </cell>
          <cell r="CA578">
            <v>3.5673187231725</v>
          </cell>
          <cell r="CB578">
            <v>3.31144594182144</v>
          </cell>
          <cell r="CC578">
            <v>3.55412803367136</v>
          </cell>
          <cell r="CD578">
            <v>3.76607585799874</v>
          </cell>
          <cell r="CE578">
            <v>4.19769448759348</v>
          </cell>
          <cell r="CF578">
            <v>4.26536585975603</v>
          </cell>
          <cell r="CG578">
            <v>3.70103114276757</v>
          </cell>
          <cell r="CH578">
            <v>3.93621542403394</v>
          </cell>
          <cell r="CI578">
            <v>3.98337391543852</v>
          </cell>
          <cell r="CJ578">
            <v>3.5546042858774</v>
          </cell>
          <cell r="CK578">
            <v>4.394315429295</v>
          </cell>
          <cell r="CL578">
            <v>3.90253550377467</v>
          </cell>
          <cell r="CM578">
            <v>4.85441513712693</v>
          </cell>
          <cell r="CN578">
            <v>4.83408385387934</v>
          </cell>
          <cell r="CO578">
            <v>4.92295519385921</v>
          </cell>
          <cell r="CP578">
            <v>4.89926410934702</v>
          </cell>
          <cell r="CQ578">
            <v>4.85609946939308</v>
          </cell>
          <cell r="CR578">
            <v>4.88351991616242</v>
          </cell>
          <cell r="CS578">
            <v>4.95538305684452</v>
          </cell>
          <cell r="CT578">
            <v>4.82279048734758</v>
          </cell>
          <cell r="CU578">
            <v>5.00391501063923</v>
          </cell>
          <cell r="CV578">
            <v>4.85570570760726</v>
          </cell>
          <cell r="CW578">
            <v>4.80234036653375</v>
          </cell>
          <cell r="CX578">
            <v>4.91572821501459</v>
          </cell>
          <cell r="CY578">
            <v>4.8948858475427</v>
          </cell>
          <cell r="CZ578">
            <v>4.76880224076667</v>
          </cell>
          <cell r="DA578">
            <v>4.79433038066392</v>
          </cell>
        </row>
        <row r="579">
          <cell r="A579">
            <v>5874.03465430542</v>
          </cell>
          <cell r="B579">
            <v>5768.87906313129</v>
          </cell>
          <cell r="C579">
            <v>5251.91732854215</v>
          </cell>
          <cell r="D579">
            <v>5097.25703883776</v>
          </cell>
          <cell r="E579">
            <v>4960.3141308103</v>
          </cell>
          <cell r="F579">
            <v>5906.86443330283</v>
          </cell>
          <cell r="G579">
            <v>5731.48516963963</v>
          </cell>
          <cell r="H579">
            <v>6268.15000539936</v>
          </cell>
          <cell r="I579">
            <v>6059.37552568279</v>
          </cell>
          <cell r="J579">
            <v>6031.66941944857</v>
          </cell>
          <cell r="K579">
            <v>6835.85394093851</v>
          </cell>
          <cell r="L579">
            <v>6430.30636950059</v>
          </cell>
          <cell r="M579">
            <v>8102.83629498447</v>
          </cell>
          <cell r="N579">
            <v>6795.91349873156</v>
          </cell>
          <cell r="O579">
            <v>6004.4549232331</v>
          </cell>
        </row>
        <row r="579">
          <cell r="Z579">
            <v>6727.2734320512</v>
          </cell>
          <cell r="AA579">
            <v>6606.84336032549</v>
          </cell>
          <cell r="AB579">
            <v>6467.51594840524</v>
          </cell>
          <cell r="AC579">
            <v>6277.05828738836</v>
          </cell>
          <cell r="AD579">
            <v>6108.41883891966</v>
          </cell>
          <cell r="AE579">
            <v>5906.86443330283</v>
          </cell>
          <cell r="AF579">
            <v>5731.48516963963</v>
          </cell>
          <cell r="AG579">
            <v>6268.15000539936</v>
          </cell>
          <cell r="AH579">
            <v>6059.37552568279</v>
          </cell>
          <cell r="AI579">
            <v>6031.66941944857</v>
          </cell>
          <cell r="AJ579">
            <v>6835.85394093851</v>
          </cell>
          <cell r="AK579">
            <v>6430.30636950059</v>
          </cell>
          <cell r="AL579">
            <v>8102.83629498447</v>
          </cell>
          <cell r="AM579">
            <v>6795.91349873156</v>
          </cell>
          <cell r="AN579">
            <v>6004.4549232331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79">
          <cell r="BX579">
            <v>3.75639055021506</v>
          </cell>
          <cell r="BY579">
            <v>3.67714430632765</v>
          </cell>
          <cell r="BZ579">
            <v>3.56193127344383</v>
          </cell>
          <cell r="CA579">
            <v>3.62686934754931</v>
          </cell>
          <cell r="CB579">
            <v>3.47517519780331</v>
          </cell>
          <cell r="CC579">
            <v>3.35703585820871</v>
          </cell>
          <cell r="CD579">
            <v>3.25621608560805</v>
          </cell>
          <cell r="CE579">
            <v>3.54500817212717</v>
          </cell>
          <cell r="CF579">
            <v>3.41481731422443</v>
          </cell>
          <cell r="CG579">
            <v>3.48770315008711</v>
          </cell>
          <cell r="CH579">
            <v>3.90993261470909</v>
          </cell>
          <cell r="CI579">
            <v>3.73815064462251</v>
          </cell>
          <cell r="CJ579">
            <v>4.58192213057694</v>
          </cell>
          <cell r="CK579">
            <v>3.94510004080953</v>
          </cell>
          <cell r="CL579">
            <v>3.46742732447503</v>
          </cell>
          <cell r="CM579">
            <v>4.90654149743657</v>
          </cell>
          <cell r="CN579">
            <v>4.9225538095071</v>
          </cell>
          <cell r="CO579">
            <v>4.97461079851802</v>
          </cell>
          <cell r="CP579">
            <v>4.74167065793752</v>
          </cell>
          <cell r="CQ579">
            <v>4.81569795094375</v>
          </cell>
          <cell r="CR579">
            <v>4.8206783936059</v>
          </cell>
          <cell r="CS579">
            <v>4.82237624348903</v>
          </cell>
          <cell r="CT579">
            <v>4.8442804302813</v>
          </cell>
          <cell r="CU579">
            <v>4.86146909479915</v>
          </cell>
          <cell r="CV579">
            <v>4.73811015043141</v>
          </cell>
          <cell r="CW579">
            <v>4.78994622337469</v>
          </cell>
          <cell r="CX579">
            <v>4.71283246703884</v>
          </cell>
          <cell r="CY579">
            <v>4.84503028651709</v>
          </cell>
          <cell r="CZ579">
            <v>4.71951050665743</v>
          </cell>
          <cell r="DA579">
            <v>4.74431325997755</v>
          </cell>
        </row>
        <row r="580">
          <cell r="A580">
            <v>6491.69833635613</v>
          </cell>
          <cell r="B580">
            <v>5728.65472692799</v>
          </cell>
          <cell r="C580">
            <v>5359.49177596033</v>
          </cell>
          <cell r="D580">
            <v>5607.94172495913</v>
          </cell>
          <cell r="E580">
            <v>5360.66300126998</v>
          </cell>
          <cell r="F580">
            <v>6032.29845030465</v>
          </cell>
          <cell r="G580">
            <v>6618.808694157</v>
          </cell>
          <cell r="H580">
            <v>5977.51922501485</v>
          </cell>
          <cell r="I580">
            <v>6091.5598174427</v>
          </cell>
          <cell r="J580">
            <v>6440.20508630039</v>
          </cell>
          <cell r="K580">
            <v>7572.00236709036</v>
          </cell>
          <cell r="L580">
            <v>6792.42986264676</v>
          </cell>
          <cell r="M580">
            <v>8101.51715239425</v>
          </cell>
          <cell r="N580">
            <v>7629.19942854181</v>
          </cell>
          <cell r="O580">
            <v>7295.91298458872</v>
          </cell>
        </row>
        <row r="580">
          <cell r="Z580">
            <v>7434.65646990187</v>
          </cell>
          <cell r="AA580">
            <v>6560.77619794264</v>
          </cell>
          <cell r="AB580">
            <v>6599.98936921422</v>
          </cell>
          <cell r="AC580">
            <v>6905.94506253741</v>
          </cell>
          <cell r="AD580">
            <v>6601.43168406715</v>
          </cell>
          <cell r="AE580">
            <v>6032.29845030465</v>
          </cell>
          <cell r="AF580">
            <v>6618.808694157</v>
          </cell>
          <cell r="AG580">
            <v>5977.51922501485</v>
          </cell>
          <cell r="AH580">
            <v>6091.5598174427</v>
          </cell>
          <cell r="AI580">
            <v>6440.20508630039</v>
          </cell>
          <cell r="AJ580">
            <v>7572.00236709036</v>
          </cell>
          <cell r="AK580">
            <v>6792.42986264676</v>
          </cell>
          <cell r="AL580">
            <v>8101.51715239425</v>
          </cell>
          <cell r="AM580">
            <v>7629.19942854181</v>
          </cell>
          <cell r="AN580">
            <v>7295.91298458872</v>
          </cell>
        </row>
        <row r="580"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0">
          <cell r="BX580">
            <v>4.10920403955412</v>
          </cell>
          <cell r="BY580">
            <v>3.79080449080007</v>
          </cell>
          <cell r="BZ580">
            <v>3.60262056796244</v>
          </cell>
          <cell r="CA580">
            <v>3.83184004799656</v>
          </cell>
          <cell r="CB580">
            <v>3.68149720248291</v>
          </cell>
          <cell r="CC580">
            <v>3.38700664796299</v>
          </cell>
          <cell r="CD580">
            <v>3.68795916402616</v>
          </cell>
          <cell r="CE580">
            <v>3.31768866033424</v>
          </cell>
          <cell r="CF580">
            <v>3.43176822413256</v>
          </cell>
          <cell r="CG580">
            <v>3.6011209563453</v>
          </cell>
          <cell r="CH580">
            <v>4.19735280530996</v>
          </cell>
          <cell r="CI580">
            <v>3.86652147465055</v>
          </cell>
          <cell r="CJ580">
            <v>4.57420961456818</v>
          </cell>
          <cell r="CK580">
            <v>4.26963921403292</v>
          </cell>
          <cell r="CL580">
            <v>4.13941101070463</v>
          </cell>
          <cell r="CM580">
            <v>4.95690202756585</v>
          </cell>
          <cell r="CN580">
            <v>4.74166614317749</v>
          </cell>
          <cell r="CO580">
            <v>5.01916932806728</v>
          </cell>
          <cell r="CP580">
            <v>4.937679338025</v>
          </cell>
          <cell r="CQ580">
            <v>4.91270621928651</v>
          </cell>
          <cell r="CR580">
            <v>4.8794840952755</v>
          </cell>
          <cell r="CS580">
            <v>4.9170073862609</v>
          </cell>
          <cell r="CT580">
            <v>4.93619705665535</v>
          </cell>
          <cell r="CU580">
            <v>4.8631503904998</v>
          </cell>
          <cell r="CV580">
            <v>4.8996958754255</v>
          </cell>
          <cell r="CW580">
            <v>4.9424513322747</v>
          </cell>
          <cell r="CX580">
            <v>4.81295578104752</v>
          </cell>
          <cell r="CY580">
            <v>4.85240932840706</v>
          </cell>
          <cell r="CZ580">
            <v>4.89547598632748</v>
          </cell>
          <cell r="DA580">
            <v>4.82890020967035</v>
          </cell>
        </row>
        <row r="581">
          <cell r="A581">
            <v>5146.6299827797</v>
          </cell>
          <cell r="B581">
            <v>5394.27265631448</v>
          </cell>
          <cell r="C581">
            <v>4900.85429003168</v>
          </cell>
          <cell r="D581">
            <v>4640.04631347001</v>
          </cell>
          <cell r="E581">
            <v>4568.09895516132</v>
          </cell>
          <cell r="F581">
            <v>6211.13910798395</v>
          </cell>
          <cell r="G581">
            <v>5797.31707137056</v>
          </cell>
          <cell r="H581">
            <v>6436.45687382773</v>
          </cell>
          <cell r="I581">
            <v>6864.3166526032</v>
          </cell>
          <cell r="J581">
            <v>7844.26555518812</v>
          </cell>
          <cell r="K581">
            <v>7180.59196896916</v>
          </cell>
          <cell r="L581">
            <v>7717.60639316484</v>
          </cell>
          <cell r="M581">
            <v>6701.34185176381</v>
          </cell>
          <cell r="N581">
            <v>7672.54661523479</v>
          </cell>
          <cell r="O581">
            <v>7856.1824034398</v>
          </cell>
        </row>
        <row r="581">
          <cell r="Z581">
            <v>5894.20886755834</v>
          </cell>
          <cell r="AA581">
            <v>6177.8231252801</v>
          </cell>
          <cell r="AB581">
            <v>6035.19653847798</v>
          </cell>
          <cell r="AC581">
            <v>5714.02245245098</v>
          </cell>
          <cell r="AD581">
            <v>5625.42229784111</v>
          </cell>
          <cell r="AE581">
            <v>6211.13910798395</v>
          </cell>
          <cell r="AF581">
            <v>5797.31707137056</v>
          </cell>
          <cell r="AG581">
            <v>6436.45687382773</v>
          </cell>
          <cell r="AH581">
            <v>6864.3166526032</v>
          </cell>
          <cell r="AI581">
            <v>7844.26555518812</v>
          </cell>
          <cell r="AJ581">
            <v>7180.59196896916</v>
          </cell>
          <cell r="AK581">
            <v>7717.60639316484</v>
          </cell>
          <cell r="AL581">
            <v>6701.34185176381</v>
          </cell>
          <cell r="AM581">
            <v>7672.54661523479</v>
          </cell>
          <cell r="AN581">
            <v>7856.1824034398</v>
          </cell>
        </row>
        <row r="581"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1">
          <cell r="BX581">
            <v>3.25495616896966</v>
          </cell>
          <cell r="BY581">
            <v>3.49757761071065</v>
          </cell>
          <cell r="BZ581">
            <v>3.35846502593372</v>
          </cell>
          <cell r="CA581">
            <v>3.26525625758043</v>
          </cell>
          <cell r="CB581">
            <v>3.16069165516915</v>
          </cell>
          <cell r="CC581">
            <v>3.46003773185004</v>
          </cell>
          <cell r="CD581">
            <v>3.21079682563028</v>
          </cell>
          <cell r="CE581">
            <v>3.71372382821939</v>
          </cell>
          <cell r="CF581">
            <v>3.93122953135445</v>
          </cell>
          <cell r="CG581">
            <v>4.41193242021056</v>
          </cell>
          <cell r="CH581">
            <v>4.02812307469609</v>
          </cell>
          <cell r="CI581">
            <v>4.25658195287751</v>
          </cell>
          <cell r="CJ581">
            <v>3.88764857001982</v>
          </cell>
          <cell r="CK581">
            <v>4.38735254466941</v>
          </cell>
          <cell r="CL581">
            <v>4.53597041340412</v>
          </cell>
          <cell r="CM581">
            <v>4.96120887872879</v>
          </cell>
          <cell r="CN581">
            <v>4.83921865154769</v>
          </cell>
          <cell r="CO581">
            <v>4.92331613080562</v>
          </cell>
          <cell r="CP581">
            <v>4.79437287587119</v>
          </cell>
          <cell r="CQ581">
            <v>4.87618457159225</v>
          </cell>
          <cell r="CR581">
            <v>4.91810228463317</v>
          </cell>
          <cell r="CS581">
            <v>4.94676596872197</v>
          </cell>
          <cell r="CT581">
            <v>4.74836827861291</v>
          </cell>
          <cell r="CU581">
            <v>4.78383336394859</v>
          </cell>
          <cell r="CV581">
            <v>4.87113955075927</v>
          </cell>
          <cell r="CW581">
            <v>4.88387627306765</v>
          </cell>
          <cell r="CX581">
            <v>4.96739575054287</v>
          </cell>
          <cell r="CY581">
            <v>4.72260811621413</v>
          </cell>
          <cell r="CZ581">
            <v>4.79119820989025</v>
          </cell>
          <cell r="DA581">
            <v>4.74513399449873</v>
          </cell>
        </row>
        <row r="582">
          <cell r="A582">
            <v>5797.3769893573</v>
          </cell>
          <cell r="B582">
            <v>5783.85621267608</v>
          </cell>
          <cell r="C582">
            <v>4587.79302302409</v>
          </cell>
          <cell r="D582">
            <v>4557.63812774006</v>
          </cell>
          <cell r="E582">
            <v>4599.96965668555</v>
          </cell>
          <cell r="F582">
            <v>5772.78431200807</v>
          </cell>
          <cell r="G582">
            <v>5248.82036727663</v>
          </cell>
          <cell r="H582">
            <v>6838.92303585302</v>
          </cell>
          <cell r="I582">
            <v>6986.48179563297</v>
          </cell>
          <cell r="J582">
            <v>6577.94453765864</v>
          </cell>
          <cell r="K582">
            <v>6916.52021141218</v>
          </cell>
          <cell r="L582">
            <v>7195.88405175005</v>
          </cell>
          <cell r="M582">
            <v>7163.61117122644</v>
          </cell>
          <cell r="N582">
            <v>8001.99933413859</v>
          </cell>
          <cell r="O582">
            <v>6425.18311529407</v>
          </cell>
        </row>
        <row r="582">
          <cell r="Z582">
            <v>6639.48078132338</v>
          </cell>
          <cell r="AA582">
            <v>6623.99603070456</v>
          </cell>
          <cell r="AB582">
            <v>5649.67471653384</v>
          </cell>
          <cell r="AC582">
            <v>5612.54022755169</v>
          </cell>
          <cell r="AD582">
            <v>5664.66973025491</v>
          </cell>
          <cell r="AE582">
            <v>5772.78431200807</v>
          </cell>
          <cell r="AF582">
            <v>5248.82036727663</v>
          </cell>
          <cell r="AG582">
            <v>6838.92303585302</v>
          </cell>
          <cell r="AH582">
            <v>6986.48179563297</v>
          </cell>
          <cell r="AI582">
            <v>6577.94453765864</v>
          </cell>
          <cell r="AJ582">
            <v>6916.52021141218</v>
          </cell>
          <cell r="AK582">
            <v>7195.88405175005</v>
          </cell>
          <cell r="AL582">
            <v>7163.61117122644</v>
          </cell>
          <cell r="AM582">
            <v>8001.99933413859</v>
          </cell>
          <cell r="AN582">
            <v>6425.18311529407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2">
          <cell r="BX582">
            <v>3.70344305662218</v>
          </cell>
          <cell r="BY582">
            <v>3.75222703484717</v>
          </cell>
          <cell r="BZ582">
            <v>3.29266838465345</v>
          </cell>
          <cell r="CA582">
            <v>3.03976467180303</v>
          </cell>
          <cell r="CB582">
            <v>3.17883394646812</v>
          </cell>
          <cell r="CC582">
            <v>3.31711823853679</v>
          </cell>
          <cell r="CD582">
            <v>2.94806374299122</v>
          </cell>
          <cell r="CE582">
            <v>3.85743660601913</v>
          </cell>
          <cell r="CF582">
            <v>3.99466019077788</v>
          </cell>
          <cell r="CG582">
            <v>3.69310063341672</v>
          </cell>
          <cell r="CH582">
            <v>3.76002071332092</v>
          </cell>
          <cell r="CI582">
            <v>3.997131342936</v>
          </cell>
          <cell r="CJ582">
            <v>3.96905793482879</v>
          </cell>
          <cell r="CK582">
            <v>4.36103162387024</v>
          </cell>
          <cell r="CL582">
            <v>3.71441739726024</v>
          </cell>
          <cell r="CM582">
            <v>4.91174240480601</v>
          </cell>
          <cell r="CN582">
            <v>4.83657682814936</v>
          </cell>
          <cell r="CO582">
            <v>4.70091702503625</v>
          </cell>
          <cell r="CP582">
            <v>5.05855689549704</v>
          </cell>
          <cell r="CQ582">
            <v>4.88218112614283</v>
          </cell>
          <cell r="CR582">
            <v>4.76794804792234</v>
          </cell>
          <cell r="CS582">
            <v>4.87788970219816</v>
          </cell>
          <cell r="CT582">
            <v>4.85731260274153</v>
          </cell>
          <cell r="CU582">
            <v>4.79165813893809</v>
          </cell>
          <cell r="CV582">
            <v>4.87984694853169</v>
          </cell>
          <cell r="CW582">
            <v>5.03969841844002</v>
          </cell>
          <cell r="CX582">
            <v>4.93222492214416</v>
          </cell>
          <cell r="CY582">
            <v>4.9448338366997</v>
          </cell>
          <cell r="CZ582">
            <v>5.0270871063987</v>
          </cell>
          <cell r="DA582">
            <v>4.73916620807041</v>
          </cell>
        </row>
        <row r="583">
          <cell r="A583">
            <v>6346.80753098515</v>
          </cell>
          <cell r="B583">
            <v>5627.70562179464</v>
          </cell>
          <cell r="C583">
            <v>5072.33380731739</v>
          </cell>
          <cell r="D583">
            <v>5069.60069370604</v>
          </cell>
          <cell r="E583">
            <v>5024.65497809263</v>
          </cell>
          <cell r="F583">
            <v>5154.39370776005</v>
          </cell>
          <cell r="G583">
            <v>5692.28954131677</v>
          </cell>
          <cell r="H583">
            <v>6517.2013379043</v>
          </cell>
          <cell r="I583">
            <v>6415.21233058565</v>
          </cell>
          <cell r="J583">
            <v>6428.74482824799</v>
          </cell>
          <cell r="K583">
            <v>6974.16539940237</v>
          </cell>
          <cell r="L583">
            <v>7757.87036414101</v>
          </cell>
          <cell r="M583">
            <v>7029.89820592909</v>
          </cell>
          <cell r="N583">
            <v>7382.47084108654</v>
          </cell>
          <cell r="O583">
            <v>9098.47407718808</v>
          </cell>
        </row>
        <row r="583">
          <cell r="Z583">
            <v>7268.71940570593</v>
          </cell>
          <cell r="AA583">
            <v>6445.16362959404</v>
          </cell>
          <cell r="AB583">
            <v>6246.3663729388</v>
          </cell>
          <cell r="AC583">
            <v>6243.00065814086</v>
          </cell>
          <cell r="AD583">
            <v>6187.65189418327</v>
          </cell>
          <cell r="AE583">
            <v>5154.39370776005</v>
          </cell>
          <cell r="AF583">
            <v>5692.28954131677</v>
          </cell>
          <cell r="AG583">
            <v>6517.2013379043</v>
          </cell>
          <cell r="AH583">
            <v>6415.21233058565</v>
          </cell>
          <cell r="AI583">
            <v>6428.74482824799</v>
          </cell>
          <cell r="AJ583">
            <v>6974.16539940237</v>
          </cell>
          <cell r="AK583">
            <v>7757.87036414101</v>
          </cell>
          <cell r="AL583">
            <v>7029.89820592909</v>
          </cell>
          <cell r="AM583">
            <v>7382.47084108654</v>
          </cell>
          <cell r="AN583">
            <v>9098.47407718808</v>
          </cell>
        </row>
        <row r="583"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3">
          <cell r="BX583">
            <v>4.12500068098569</v>
          </cell>
          <cell r="BY583">
            <v>3.65417438743603</v>
          </cell>
          <cell r="BZ583">
            <v>3.42864812954436</v>
          </cell>
          <cell r="CA583">
            <v>3.47763250372077</v>
          </cell>
          <cell r="CB583">
            <v>3.45757154850864</v>
          </cell>
          <cell r="CC583">
            <v>2.92996210155435</v>
          </cell>
          <cell r="CD583">
            <v>3.0674250829432</v>
          </cell>
          <cell r="CE583">
            <v>3.56630761725696</v>
          </cell>
          <cell r="CF583">
            <v>3.6756596675171</v>
          </cell>
          <cell r="CG583">
            <v>3.64200711319253</v>
          </cell>
          <cell r="CH583">
            <v>3.91332582179641</v>
          </cell>
          <cell r="CI583">
            <v>4.25343748756845</v>
          </cell>
          <cell r="CJ583">
            <v>3.8980001522884</v>
          </cell>
          <cell r="CK583">
            <v>4.10972577597132</v>
          </cell>
          <cell r="CL583">
            <v>5.13078141840874</v>
          </cell>
          <cell r="CM583">
            <v>4.82770823128724</v>
          </cell>
          <cell r="CN583">
            <v>4.83227691802164</v>
          </cell>
          <cell r="CO583">
            <v>4.99127699373271</v>
          </cell>
          <cell r="CP583">
            <v>4.91832054533272</v>
          </cell>
          <cell r="CQ583">
            <v>4.90299931762223</v>
          </cell>
          <cell r="CR583">
            <v>4.81973012180306</v>
          </cell>
          <cell r="CS583">
            <v>5.08417105230913</v>
          </cell>
          <cell r="CT583">
            <v>5.00667582483481</v>
          </cell>
          <cell r="CU583">
            <v>4.78170608359339</v>
          </cell>
          <cell r="CV583">
            <v>4.83606950289761</v>
          </cell>
          <cell r="CW583">
            <v>4.88262499321994</v>
          </cell>
          <cell r="CX583">
            <v>4.99700287495266</v>
          </cell>
          <cell r="CY583">
            <v>4.94099392824042</v>
          </cell>
          <cell r="CZ583">
            <v>4.92148347903962</v>
          </cell>
          <cell r="DA583">
            <v>4.8583878762472</v>
          </cell>
        </row>
        <row r="584">
          <cell r="A584">
            <v>6211.9782559236</v>
          </cell>
          <cell r="B584">
            <v>5499.4178357461</v>
          </cell>
          <cell r="C584">
            <v>5086.59865319193</v>
          </cell>
          <cell r="D584">
            <v>5330.60110846144</v>
          </cell>
          <cell r="E584">
            <v>4834.73889734363</v>
          </cell>
          <cell r="F584">
            <v>6787.02058983649</v>
          </cell>
          <cell r="G584">
            <v>5423.57194923172</v>
          </cell>
          <cell r="H584">
            <v>5618.87004446812</v>
          </cell>
          <cell r="I584">
            <v>6006.11435723848</v>
          </cell>
          <cell r="J584">
            <v>6300.1431300949</v>
          </cell>
          <cell r="K584">
            <v>7025.84175528389</v>
          </cell>
          <cell r="L584">
            <v>6338.80436118892</v>
          </cell>
          <cell r="M584">
            <v>6663.79956050776</v>
          </cell>
          <cell r="N584">
            <v>7427.5932840469</v>
          </cell>
          <cell r="O584">
            <v>8036.30091898438</v>
          </cell>
        </row>
        <row r="584">
          <cell r="Z584">
            <v>7114.30536946604</v>
          </cell>
          <cell r="AA584">
            <v>6298.24127289524</v>
          </cell>
          <cell r="AB584">
            <v>6263.93293243008</v>
          </cell>
          <cell r="AC584">
            <v>6564.41172373346</v>
          </cell>
          <cell r="AD584">
            <v>5953.77820496362</v>
          </cell>
          <cell r="AE584">
            <v>6787.02058983649</v>
          </cell>
          <cell r="AF584">
            <v>5423.57194923172</v>
          </cell>
          <cell r="AG584">
            <v>5618.87004446812</v>
          </cell>
          <cell r="AH584">
            <v>6006.11435723848</v>
          </cell>
          <cell r="AI584">
            <v>6300.1431300949</v>
          </cell>
          <cell r="AJ584">
            <v>7025.84175528389</v>
          </cell>
          <cell r="AK584">
            <v>6338.80436118892</v>
          </cell>
          <cell r="AL584">
            <v>6663.79956050776</v>
          </cell>
          <cell r="AM584">
            <v>7427.5932840469</v>
          </cell>
          <cell r="AN584">
            <v>8036.30091898438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4">
          <cell r="BX584">
            <v>4.14033153263309</v>
          </cell>
          <cell r="BY584">
            <v>3.54324954606426</v>
          </cell>
          <cell r="BZ584">
            <v>3.54314905012223</v>
          </cell>
          <cell r="CA584">
            <v>3.73945831972204</v>
          </cell>
          <cell r="CB584">
            <v>3.43428623123536</v>
          </cell>
          <cell r="CC584">
            <v>3.79272949968727</v>
          </cell>
          <cell r="CD584">
            <v>3.05531462397356</v>
          </cell>
          <cell r="CE584">
            <v>3.18428075059389</v>
          </cell>
          <cell r="CF584">
            <v>3.36587993548823</v>
          </cell>
          <cell r="CG584">
            <v>3.62496144924904</v>
          </cell>
          <cell r="CH584">
            <v>3.94511212407576</v>
          </cell>
          <cell r="CI584">
            <v>3.52110902149449</v>
          </cell>
          <cell r="CJ584">
            <v>3.61990487580641</v>
          </cell>
          <cell r="CK584">
            <v>4.11128550219697</v>
          </cell>
          <cell r="CL584">
            <v>4.68007102458935</v>
          </cell>
          <cell r="CM584">
            <v>4.70765382770749</v>
          </cell>
          <cell r="CN584">
            <v>4.86995209280295</v>
          </cell>
          <cell r="CO584">
            <v>4.84356143252216</v>
          </cell>
          <cell r="CP584">
            <v>4.80943712066861</v>
          </cell>
          <cell r="CQ584">
            <v>4.74966849330489</v>
          </cell>
          <cell r="CR584">
            <v>4.9026899914664</v>
          </cell>
          <cell r="CS584">
            <v>4.86336206234858</v>
          </cell>
          <cell r="CT584">
            <v>4.83442438375478</v>
          </cell>
          <cell r="CU584">
            <v>4.88879821723759</v>
          </cell>
          <cell r="CV584">
            <v>4.7616137030712</v>
          </cell>
          <cell r="CW584">
            <v>4.87917223032926</v>
          </cell>
          <cell r="CX584">
            <v>4.93213563820797</v>
          </cell>
          <cell r="CY584">
            <v>5.04349857901015</v>
          </cell>
          <cell r="CZ584">
            <v>4.94968559842173</v>
          </cell>
          <cell r="DA584">
            <v>4.70447193558776</v>
          </cell>
        </row>
        <row r="585">
          <cell r="A585">
            <v>6136.42468531435</v>
          </cell>
          <cell r="B585">
            <v>5815.5376824234</v>
          </cell>
          <cell r="C585">
            <v>5516.88019957065</v>
          </cell>
          <cell r="D585">
            <v>4614.97771367469</v>
          </cell>
          <cell r="E585">
            <v>5174.6543089414</v>
          </cell>
          <cell r="F585">
            <v>6254.21580496431</v>
          </cell>
          <cell r="G585">
            <v>5569.19209959325</v>
          </cell>
          <cell r="H585">
            <v>7257.20570752642</v>
          </cell>
          <cell r="I585">
            <v>6378.71031250864</v>
          </cell>
          <cell r="J585">
            <v>6159.84209940562</v>
          </cell>
          <cell r="K585">
            <v>7107.52170595319</v>
          </cell>
          <cell r="L585">
            <v>7791.62888057577</v>
          </cell>
          <cell r="M585">
            <v>7325.01482832783</v>
          </cell>
          <cell r="N585">
            <v>7424.93176106782</v>
          </cell>
          <cell r="O585">
            <v>7463.52676074523</v>
          </cell>
        </row>
        <row r="585">
          <cell r="Z585">
            <v>7027.77718940437</v>
          </cell>
          <cell r="AA585">
            <v>6660.27942402149</v>
          </cell>
          <cell r="AB585">
            <v>6793.80661273063</v>
          </cell>
          <cell r="AC585">
            <v>5683.15152306691</v>
          </cell>
          <cell r="AD585">
            <v>6372.36977982902</v>
          </cell>
          <cell r="AE585">
            <v>6254.21580496431</v>
          </cell>
          <cell r="AF585">
            <v>5569.19209959325</v>
          </cell>
          <cell r="AG585">
            <v>7257.20570752642</v>
          </cell>
          <cell r="AH585">
            <v>6378.71031250864</v>
          </cell>
          <cell r="AI585">
            <v>6159.84209940562</v>
          </cell>
          <cell r="AJ585">
            <v>7107.52170595319</v>
          </cell>
          <cell r="AK585">
            <v>7791.62888057577</v>
          </cell>
          <cell r="AL585">
            <v>7325.01482832783</v>
          </cell>
          <cell r="AM585">
            <v>7424.93176106782</v>
          </cell>
          <cell r="AN585">
            <v>7463.52676074523</v>
          </cell>
        </row>
        <row r="585"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5">
          <cell r="BX585">
            <v>3.850331694327</v>
          </cell>
          <cell r="BY585">
            <v>3.72527622102867</v>
          </cell>
          <cell r="BZ585">
            <v>3.80552528425616</v>
          </cell>
          <cell r="CA585">
            <v>3.10188408382094</v>
          </cell>
          <cell r="CB585">
            <v>3.59009525109365</v>
          </cell>
          <cell r="CC585">
            <v>3.60556452480012</v>
          </cell>
          <cell r="CD585">
            <v>3.16929702464847</v>
          </cell>
          <cell r="CE585">
            <v>4.02592044496905</v>
          </cell>
          <cell r="CF585">
            <v>3.55909378254128</v>
          </cell>
          <cell r="CG585">
            <v>3.57919009297575</v>
          </cell>
          <cell r="CH585">
            <v>3.9881095814313</v>
          </cell>
          <cell r="CI585">
            <v>4.28700497650337</v>
          </cell>
          <cell r="CJ585">
            <v>4.02631749065896</v>
          </cell>
          <cell r="CK585">
            <v>4.19997188392734</v>
          </cell>
          <cell r="CL585">
            <v>4.24419127477102</v>
          </cell>
          <cell r="CM585">
            <v>5.00065594580556</v>
          </cell>
          <cell r="CN585">
            <v>4.89825178190181</v>
          </cell>
          <cell r="CO585">
            <v>4.89109056219027</v>
          </cell>
          <cell r="CP585">
            <v>5.01961960042334</v>
          </cell>
          <cell r="CQ585">
            <v>4.86297608306602</v>
          </cell>
          <cell r="CR585">
            <v>4.75233148761079</v>
          </cell>
          <cell r="CS585">
            <v>4.81433593259478</v>
          </cell>
          <cell r="CT585">
            <v>4.93868560863699</v>
          </cell>
          <cell r="CU585">
            <v>4.91021583924912</v>
          </cell>
          <cell r="CV585">
            <v>4.71511132016125</v>
          </cell>
          <cell r="CW585">
            <v>4.88267982874792</v>
          </cell>
          <cell r="CX585">
            <v>4.97945035215352</v>
          </cell>
          <cell r="CY585">
            <v>4.98433961623731</v>
          </cell>
          <cell r="CZ585">
            <v>4.84343213708</v>
          </cell>
          <cell r="DA585">
            <v>4.81788336075709</v>
          </cell>
        </row>
        <row r="586">
          <cell r="A586">
            <v>5801.7307184342</v>
          </cell>
          <cell r="B586">
            <v>4301.98594116352</v>
          </cell>
          <cell r="C586">
            <v>5627.31109417346</v>
          </cell>
          <cell r="D586">
            <v>5719.186631663</v>
          </cell>
          <cell r="E586">
            <v>5227.47459515931</v>
          </cell>
          <cell r="F586">
            <v>6380.89538560614</v>
          </cell>
          <cell r="G586">
            <v>5956.34818436372</v>
          </cell>
          <cell r="H586">
            <v>5685.89081438788</v>
          </cell>
          <cell r="I586">
            <v>6040.64062583761</v>
          </cell>
          <cell r="J586">
            <v>7391.35053438169</v>
          </cell>
          <cell r="K586">
            <v>6973.67818713922</v>
          </cell>
          <cell r="L586">
            <v>6601.68595747782</v>
          </cell>
          <cell r="M586">
            <v>7958.34489901845</v>
          </cell>
          <cell r="N586">
            <v>8008.08215821468</v>
          </cell>
          <cell r="O586">
            <v>7620.00107553425</v>
          </cell>
        </row>
        <row r="586">
          <cell r="Z586">
            <v>6644.46691567108</v>
          </cell>
          <cell r="AA586">
            <v>4926.87521103316</v>
          </cell>
          <cell r="AB586">
            <v>6929.79762846099</v>
          </cell>
          <cell r="AC586">
            <v>7042.93850003423</v>
          </cell>
          <cell r="AD586">
            <v>6437.41574726212</v>
          </cell>
          <cell r="AE586">
            <v>6380.89538560614</v>
          </cell>
          <cell r="AF586">
            <v>5956.34818436372</v>
          </cell>
          <cell r="AG586">
            <v>5685.89081438788</v>
          </cell>
          <cell r="AH586">
            <v>6040.64062583761</v>
          </cell>
          <cell r="AI586">
            <v>7391.35053438169</v>
          </cell>
          <cell r="AJ586">
            <v>6973.67818713922</v>
          </cell>
          <cell r="AK586">
            <v>6601.68595747782</v>
          </cell>
          <cell r="AL586">
            <v>7958.34489901845</v>
          </cell>
          <cell r="AM586">
            <v>8008.08215821468</v>
          </cell>
          <cell r="AN586">
            <v>7620.00107553425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6">
          <cell r="BX586">
            <v>3.72707616590795</v>
          </cell>
          <cell r="BY586">
            <v>2.87116825076758</v>
          </cell>
          <cell r="BZ586">
            <v>3.78272578019678</v>
          </cell>
          <cell r="CA586">
            <v>4.02526220493053</v>
          </cell>
          <cell r="CB586">
            <v>3.55111515634556</v>
          </cell>
          <cell r="CC586">
            <v>3.62526434570591</v>
          </cell>
          <cell r="CD586">
            <v>3.31163232294639</v>
          </cell>
          <cell r="CE586">
            <v>3.22888469563951</v>
          </cell>
          <cell r="CF586">
            <v>3.44312283720566</v>
          </cell>
          <cell r="CG586">
            <v>4.13480728914559</v>
          </cell>
          <cell r="CH586">
            <v>3.89462077945794</v>
          </cell>
          <cell r="CI586">
            <v>3.71534528179146</v>
          </cell>
          <cell r="CJ586">
            <v>4.3812279908759</v>
          </cell>
          <cell r="CK586">
            <v>4.52373532492571</v>
          </cell>
          <cell r="CL586">
            <v>4.16048895806965</v>
          </cell>
          <cell r="CM586">
            <v>4.88426265971127</v>
          </cell>
          <cell r="CN586">
            <v>4.70132262217559</v>
          </cell>
          <cell r="CO586">
            <v>5.01906509498628</v>
          </cell>
          <cell r="CP586">
            <v>4.79365590004714</v>
          </cell>
          <cell r="CQ586">
            <v>4.96654000094464</v>
          </cell>
          <cell r="CR586">
            <v>4.82224287637159</v>
          </cell>
          <cell r="CS586">
            <v>4.92770952737373</v>
          </cell>
          <cell r="CT586">
            <v>4.82450893156845</v>
          </cell>
          <cell r="CU586">
            <v>4.80659596745373</v>
          </cell>
          <cell r="CV586">
            <v>4.8975137220595</v>
          </cell>
          <cell r="CW586">
            <v>4.90573247510302</v>
          </cell>
          <cell r="CX586">
            <v>4.86813727139889</v>
          </cell>
          <cell r="CY586">
            <v>4.97661493541358</v>
          </cell>
          <cell r="CZ586">
            <v>4.84996347984985</v>
          </cell>
          <cell r="DA586">
            <v>5.01785138377642</v>
          </cell>
        </row>
        <row r="587">
          <cell r="A587">
            <v>5977.73987083845</v>
          </cell>
          <cell r="B587">
            <v>5279.61746478661</v>
          </cell>
          <cell r="C587">
            <v>5442.79040513937</v>
          </cell>
          <cell r="D587">
            <v>5374.82133461083</v>
          </cell>
          <cell r="E587">
            <v>4848.24846808622</v>
          </cell>
          <cell r="F587">
            <v>6153.02413776344</v>
          </cell>
          <cell r="G587">
            <v>5252.84035419756</v>
          </cell>
          <cell r="H587">
            <v>5366.70774973245</v>
          </cell>
          <cell r="I587">
            <v>6207.23679894592</v>
          </cell>
          <cell r="J587">
            <v>6386.56770935711</v>
          </cell>
          <cell r="K587">
            <v>6560.15936860267</v>
          </cell>
          <cell r="L587">
            <v>6750.74407385636</v>
          </cell>
          <cell r="M587">
            <v>6613.8251756734</v>
          </cell>
          <cell r="N587">
            <v>6952.83323688929</v>
          </cell>
          <cell r="O587">
            <v>7326.71470991611</v>
          </cell>
        </row>
        <row r="587">
          <cell r="Z587">
            <v>6846.04245351696</v>
          </cell>
          <cell r="AA587">
            <v>6046.51357925165</v>
          </cell>
          <cell r="AB587">
            <v>6702.56813787988</v>
          </cell>
          <cell r="AC587">
            <v>6618.86707783985</v>
          </cell>
          <cell r="AD587">
            <v>5970.41467480275</v>
          </cell>
          <cell r="AE587">
            <v>6153.02413776344</v>
          </cell>
          <cell r="AF587">
            <v>5252.84035419756</v>
          </cell>
          <cell r="AG587">
            <v>5366.70774973245</v>
          </cell>
          <cell r="AH587">
            <v>6207.23679894592</v>
          </cell>
          <cell r="AI587">
            <v>6386.56770935711</v>
          </cell>
          <cell r="AJ587">
            <v>6560.15936860267</v>
          </cell>
          <cell r="AK587">
            <v>6750.74407385636</v>
          </cell>
          <cell r="AL587">
            <v>6613.8251756734</v>
          </cell>
          <cell r="AM587">
            <v>6952.83323688929</v>
          </cell>
          <cell r="AN587">
            <v>7326.71470991611</v>
          </cell>
        </row>
        <row r="587"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7">
          <cell r="BX587">
            <v>3.88903033148516</v>
          </cell>
          <cell r="BY587">
            <v>3.50211515315747</v>
          </cell>
          <cell r="BZ587">
            <v>3.70974520731899</v>
          </cell>
          <cell r="CA587">
            <v>3.74996224790348</v>
          </cell>
          <cell r="CB587">
            <v>3.38142488150372</v>
          </cell>
          <cell r="CC587">
            <v>3.34699855728436</v>
          </cell>
          <cell r="CD587">
            <v>2.90705695605813</v>
          </cell>
          <cell r="CE587">
            <v>3.06119395928273</v>
          </cell>
          <cell r="CF587">
            <v>3.50795162891837</v>
          </cell>
          <cell r="CG587">
            <v>3.67326399581183</v>
          </cell>
          <cell r="CH587">
            <v>3.69737418046295</v>
          </cell>
          <cell r="CI587">
            <v>3.77983705522935</v>
          </cell>
          <cell r="CJ587">
            <v>3.71773339272015</v>
          </cell>
          <cell r="CK587">
            <v>3.95669021623029</v>
          </cell>
          <cell r="CL587">
            <v>4.08117992957747</v>
          </cell>
          <cell r="CM587">
            <v>4.82286819486035</v>
          </cell>
          <cell r="CN587">
            <v>4.73022442256109</v>
          </cell>
          <cell r="CO587">
            <v>4.94998964929564</v>
          </cell>
          <cell r="CP587">
            <v>4.835750657271</v>
          </cell>
          <cell r="CQ587">
            <v>4.83739874524065</v>
          </cell>
          <cell r="CR587">
            <v>5.03663210154228</v>
          </cell>
          <cell r="CS587">
            <v>4.9504855438649</v>
          </cell>
          <cell r="CT587">
            <v>4.80312881148561</v>
          </cell>
          <cell r="CU587">
            <v>4.84787990692271</v>
          </cell>
          <cell r="CV587">
            <v>4.76345990895583</v>
          </cell>
          <cell r="CW587">
            <v>4.86102798602447</v>
          </cell>
          <cell r="CX587">
            <v>4.8931181353054</v>
          </cell>
          <cell r="CY587">
            <v>4.87395599962315</v>
          </cell>
          <cell r="CZ587">
            <v>4.81434156890024</v>
          </cell>
          <cell r="DA587">
            <v>4.91847733558509</v>
          </cell>
        </row>
        <row r="588">
          <cell r="A588">
            <v>7066.55524151424</v>
          </cell>
          <cell r="B588">
            <v>5667.96379558485</v>
          </cell>
          <cell r="C588">
            <v>6205.71024318337</v>
          </cell>
          <cell r="D588">
            <v>4350.32098524695</v>
          </cell>
          <cell r="E588">
            <v>4658.04549199293</v>
          </cell>
          <cell r="F588">
            <v>6080.54270717409</v>
          </cell>
          <cell r="G588">
            <v>6457.65118855959</v>
          </cell>
          <cell r="H588">
            <v>6446.84272857475</v>
          </cell>
          <cell r="I588">
            <v>6899.30011505394</v>
          </cell>
          <cell r="J588">
            <v>7563.85771402768</v>
          </cell>
          <cell r="K588">
            <v>8875.55416197665</v>
          </cell>
          <cell r="L588">
            <v>6436.42461226898</v>
          </cell>
          <cell r="M588">
            <v>6655.97826219802</v>
          </cell>
          <cell r="N588">
            <v>7211.02312765824</v>
          </cell>
          <cell r="O588">
            <v>6938.99868455044</v>
          </cell>
        </row>
        <row r="588">
          <cell r="Z588">
            <v>8093.01478967563</v>
          </cell>
          <cell r="AA588">
            <v>6491.26954467632</v>
          </cell>
          <cell r="AB588">
            <v>7642.07192501851</v>
          </cell>
          <cell r="AC588">
            <v>5357.23786051611</v>
          </cell>
          <cell r="AD588">
            <v>5736.18768599769</v>
          </cell>
          <cell r="AE588">
            <v>6080.54270717409</v>
          </cell>
          <cell r="AF588">
            <v>6457.65118855959</v>
          </cell>
          <cell r="AG588">
            <v>6446.84272857475</v>
          </cell>
          <cell r="AH588">
            <v>6899.30011505394</v>
          </cell>
          <cell r="AI588">
            <v>7563.85771402768</v>
          </cell>
          <cell r="AJ588">
            <v>8875.55416197665</v>
          </cell>
          <cell r="AK588">
            <v>6436.42461226898</v>
          </cell>
          <cell r="AL588">
            <v>6655.97826219802</v>
          </cell>
          <cell r="AM588">
            <v>7211.02312765824</v>
          </cell>
          <cell r="AN588">
            <v>6938.99868455044</v>
          </cell>
        </row>
        <row r="588"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8">
          <cell r="BX588">
            <v>4.5162817925067</v>
          </cell>
          <cell r="BY588">
            <v>3.63075139186683</v>
          </cell>
          <cell r="BZ588">
            <v>4.33927942037711</v>
          </cell>
          <cell r="CA588">
            <v>3.02803845068657</v>
          </cell>
          <cell r="CB588">
            <v>3.27590046677425</v>
          </cell>
          <cell r="CC588">
            <v>3.3784646869047</v>
          </cell>
          <cell r="CD588">
            <v>3.58173610935834</v>
          </cell>
          <cell r="CE588">
            <v>3.61409412306592</v>
          </cell>
          <cell r="CF588">
            <v>3.71975266715482</v>
          </cell>
          <cell r="CG588">
            <v>4.12498268986337</v>
          </cell>
          <cell r="CH588">
            <v>4.87888255104223</v>
          </cell>
          <cell r="CI588">
            <v>3.66632344189476</v>
          </cell>
          <cell r="CJ588">
            <v>3.79335531526275</v>
          </cell>
          <cell r="CK588">
            <v>3.95121274112461</v>
          </cell>
          <cell r="CL588">
            <v>3.83422101802814</v>
          </cell>
          <cell r="CM588">
            <v>4.90949065582524</v>
          </cell>
          <cell r="CN588">
            <v>4.89824232037454</v>
          </cell>
          <cell r="CO588">
            <v>4.82503690771671</v>
          </cell>
          <cell r="CP588">
            <v>4.84715245213815</v>
          </cell>
          <cell r="CQ588">
            <v>4.79733217195043</v>
          </cell>
          <cell r="CR588">
            <v>4.9309442777714</v>
          </cell>
          <cell r="CS588">
            <v>4.93955849816057</v>
          </cell>
          <cell r="CT588">
            <v>4.88713968606591</v>
          </cell>
          <cell r="CU588">
            <v>5.08157229456231</v>
          </cell>
          <cell r="CV588">
            <v>5.02375389297394</v>
          </cell>
          <cell r="CW588">
            <v>4.98404839443143</v>
          </cell>
          <cell r="CX588">
            <v>4.80973386911558</v>
          </cell>
          <cell r="CY588">
            <v>4.80723669869854</v>
          </cell>
          <cell r="CZ588">
            <v>5.00004151671817</v>
          </cell>
          <cell r="DA588">
            <v>4.95823146624842</v>
          </cell>
        </row>
        <row r="589">
          <cell r="A589">
            <v>5578.913588859</v>
          </cell>
          <cell r="B589">
            <v>5590.56401089872</v>
          </cell>
          <cell r="C589">
            <v>5232.33320540686</v>
          </cell>
          <cell r="D589">
            <v>5193.85731104218</v>
          </cell>
          <cell r="E589">
            <v>5757.00233441892</v>
          </cell>
          <cell r="F589">
            <v>6236.03057120965</v>
          </cell>
          <cell r="G589">
            <v>5595.35918266851</v>
          </cell>
          <cell r="H589">
            <v>6309.27542185344</v>
          </cell>
          <cell r="I589">
            <v>6011.09397063078</v>
          </cell>
          <cell r="J589">
            <v>6478.79378376257</v>
          </cell>
          <cell r="K589">
            <v>6525.5809099267</v>
          </cell>
          <cell r="L589">
            <v>7502.27569321232</v>
          </cell>
          <cell r="M589">
            <v>6394.21705672329</v>
          </cell>
          <cell r="N589">
            <v>7833.73564586332</v>
          </cell>
          <cell r="O589">
            <v>8453.03470452863</v>
          </cell>
        </row>
        <row r="589">
          <cell r="Z589">
            <v>6389.2842611223</v>
          </cell>
          <cell r="AA589">
            <v>6402.62697686582</v>
          </cell>
          <cell r="AB589">
            <v>6443.3989220338</v>
          </cell>
          <cell r="AC589">
            <v>6396.01747162894</v>
          </cell>
          <cell r="AD589">
            <v>7089.50695215836</v>
          </cell>
          <cell r="AE589">
            <v>6236.03057120965</v>
          </cell>
          <cell r="AF589">
            <v>5595.35918266851</v>
          </cell>
          <cell r="AG589">
            <v>6309.27542185344</v>
          </cell>
          <cell r="AH589">
            <v>6011.09397063078</v>
          </cell>
          <cell r="AI589">
            <v>6478.79378376257</v>
          </cell>
          <cell r="AJ589">
            <v>6525.5809099267</v>
          </cell>
          <cell r="AK589">
            <v>7502.27569321232</v>
          </cell>
          <cell r="AL589">
            <v>6394.21705672329</v>
          </cell>
          <cell r="AM589">
            <v>7833.73564586332</v>
          </cell>
          <cell r="AN589">
            <v>8453.03470452863</v>
          </cell>
        </row>
        <row r="589"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89">
          <cell r="BX589">
            <v>3.57145650535298</v>
          </cell>
          <cell r="BY589">
            <v>3.62482131652276</v>
          </cell>
          <cell r="BZ589">
            <v>3.61080244398915</v>
          </cell>
          <cell r="CA589">
            <v>3.46525531371908</v>
          </cell>
          <cell r="CB589">
            <v>3.95614471085412</v>
          </cell>
          <cell r="CC589">
            <v>3.5496507739926</v>
          </cell>
          <cell r="CD589">
            <v>3.11830860703901</v>
          </cell>
          <cell r="CE589">
            <v>3.62723417990594</v>
          </cell>
          <cell r="CF589">
            <v>3.4390222299989</v>
          </cell>
          <cell r="CG589">
            <v>3.60719791805262</v>
          </cell>
          <cell r="CH589">
            <v>3.75968567021019</v>
          </cell>
          <cell r="CI589">
            <v>4.20520831571882</v>
          </cell>
          <cell r="CJ589">
            <v>3.62420240848123</v>
          </cell>
          <cell r="CK589">
            <v>4.35372164854611</v>
          </cell>
          <cell r="CL589">
            <v>4.75205469759754</v>
          </cell>
          <cell r="CM589">
            <v>4.90133041250809</v>
          </cell>
          <cell r="CN589">
            <v>4.83925750830178</v>
          </cell>
          <cell r="CO589">
            <v>4.88898188295691</v>
          </cell>
          <cell r="CP589">
            <v>5.05686708547386</v>
          </cell>
          <cell r="CQ589">
            <v>4.90965526740013</v>
          </cell>
          <cell r="CR589">
            <v>4.81315384284158</v>
          </cell>
          <cell r="CS589">
            <v>4.91604684372454</v>
          </cell>
          <cell r="CT589">
            <v>4.76552801112994</v>
          </cell>
          <cell r="CU589">
            <v>4.78878864486816</v>
          </cell>
          <cell r="CV589">
            <v>4.92075022184989</v>
          </cell>
          <cell r="CW589">
            <v>4.755265580969</v>
          </cell>
          <cell r="CX589">
            <v>4.88779114808018</v>
          </cell>
          <cell r="CY589">
            <v>4.83372640946774</v>
          </cell>
          <cell r="CZ589">
            <v>4.92964207941236</v>
          </cell>
          <cell r="DA589">
            <v>4.87347066989732</v>
          </cell>
        </row>
        <row r="590">
          <cell r="A590">
            <v>6645.24793274835</v>
          </cell>
          <cell r="B590">
            <v>5073.80788551411</v>
          </cell>
          <cell r="C590">
            <v>4951.25434443343</v>
          </cell>
          <cell r="D590">
            <v>4500.93213553369</v>
          </cell>
          <cell r="E590">
            <v>5512.23130335843</v>
          </cell>
          <cell r="F590">
            <v>6144.86657732527</v>
          </cell>
          <cell r="G590">
            <v>6503.47666482678</v>
          </cell>
          <cell r="H590">
            <v>6297.70656117557</v>
          </cell>
          <cell r="I590">
            <v>5694.48732867445</v>
          </cell>
          <cell r="J590">
            <v>5733.69202540578</v>
          </cell>
          <cell r="K590">
            <v>6656.59392815517</v>
          </cell>
          <cell r="L590">
            <v>6654.3456975364</v>
          </cell>
          <cell r="M590">
            <v>5932.47996330311</v>
          </cell>
          <cell r="N590">
            <v>6617.88372936933</v>
          </cell>
          <cell r="O590">
            <v>7211.22076619829</v>
          </cell>
        </row>
        <row r="590">
          <cell r="Z590">
            <v>7610.51006646764</v>
          </cell>
          <cell r="AA590">
            <v>5810.80892373235</v>
          </cell>
          <cell r="AB590">
            <v>6097.26209192306</v>
          </cell>
          <cell r="AC590">
            <v>5542.70917614277</v>
          </cell>
          <cell r="AD590">
            <v>6788.08169199899</v>
          </cell>
          <cell r="AE590">
            <v>6144.86657732527</v>
          </cell>
          <cell r="AF590">
            <v>6503.47666482678</v>
          </cell>
          <cell r="AG590">
            <v>6297.70656117557</v>
          </cell>
          <cell r="AH590">
            <v>5694.48732867445</v>
          </cell>
          <cell r="AI590">
            <v>5733.69202540578</v>
          </cell>
          <cell r="AJ590">
            <v>6656.59392815517</v>
          </cell>
          <cell r="AK590">
            <v>6654.3456975364</v>
          </cell>
          <cell r="AL590">
            <v>5932.47996330311</v>
          </cell>
          <cell r="AM590">
            <v>6617.88372936933</v>
          </cell>
          <cell r="AN590">
            <v>7211.22076619829</v>
          </cell>
        </row>
        <row r="590"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0">
          <cell r="BX590">
            <v>4.25492302210115</v>
          </cell>
          <cell r="BY590">
            <v>3.26551757886953</v>
          </cell>
          <cell r="BZ590">
            <v>3.55984612663375</v>
          </cell>
          <cell r="CA590">
            <v>3.17452604175483</v>
          </cell>
          <cell r="CB590">
            <v>3.75281467766707</v>
          </cell>
          <cell r="CC590">
            <v>3.42616624701225</v>
          </cell>
          <cell r="CD590">
            <v>3.65296575862624</v>
          </cell>
          <cell r="CE590">
            <v>3.55263589178159</v>
          </cell>
          <cell r="CF590">
            <v>3.24784299034247</v>
          </cell>
          <cell r="CG590">
            <v>3.33190086633108</v>
          </cell>
          <cell r="CH590">
            <v>3.673064169946</v>
          </cell>
          <cell r="CI590">
            <v>3.73351510111397</v>
          </cell>
          <cell r="CJ590">
            <v>3.32745980930551</v>
          </cell>
          <cell r="CK590">
            <v>3.69557366059269</v>
          </cell>
          <cell r="CL590">
            <v>4.08569369846719</v>
          </cell>
          <cell r="CM590">
            <v>4.90037361488478</v>
          </cell>
          <cell r="CN590">
            <v>4.8751917771311</v>
          </cell>
          <cell r="CO590">
            <v>4.69257014344624</v>
          </cell>
          <cell r="CP590">
            <v>4.78355017172191</v>
          </cell>
          <cell r="CQ590">
            <v>4.95560950513803</v>
          </cell>
          <cell r="CR590">
            <v>4.91372854760406</v>
          </cell>
          <cell r="CS590">
            <v>4.87761054018129</v>
          </cell>
          <cell r="CT590">
            <v>4.85667293360328</v>
          </cell>
          <cell r="CU590">
            <v>4.80359894041805</v>
          </cell>
          <cell r="CV590">
            <v>4.71464965654336</v>
          </cell>
          <cell r="CW590">
            <v>4.96513069061067</v>
          </cell>
          <cell r="CX590">
            <v>4.88308835215367</v>
          </cell>
          <cell r="CY590">
            <v>4.88461790493169</v>
          </cell>
          <cell r="CZ590">
            <v>4.90619047672674</v>
          </cell>
          <cell r="DA590">
            <v>4.83559725240125</v>
          </cell>
        </row>
        <row r="591">
          <cell r="A591">
            <v>6263.18557732096</v>
          </cell>
          <cell r="B591">
            <v>4561.10373452182</v>
          </cell>
          <cell r="C591">
            <v>5139.1062072108</v>
          </cell>
          <cell r="D591">
            <v>4434.0647212386</v>
          </cell>
          <cell r="E591">
            <v>5171.24517390809</v>
          </cell>
          <cell r="F591">
            <v>5483.29470391583</v>
          </cell>
          <cell r="G591">
            <v>6356.95225064243</v>
          </cell>
          <cell r="H591">
            <v>6734.20152335335</v>
          </cell>
          <cell r="I591">
            <v>6570.29713169008</v>
          </cell>
          <cell r="J591">
            <v>6401.78488025723</v>
          </cell>
          <cell r="K591">
            <v>7706.66669965049</v>
          </cell>
          <cell r="L591">
            <v>6325.89187057088</v>
          </cell>
          <cell r="M591">
            <v>7260.95880192313</v>
          </cell>
          <cell r="N591">
            <v>7177.44564800502</v>
          </cell>
          <cell r="O591">
            <v>6527.98288166143</v>
          </cell>
        </row>
        <row r="591">
          <cell r="Z591">
            <v>7172.95086154029</v>
          </cell>
          <cell r="AA591">
            <v>5223.63141858352</v>
          </cell>
          <cell r="AB591">
            <v>6328.59378327464</v>
          </cell>
          <cell r="AC591">
            <v>5460.36475955574</v>
          </cell>
          <cell r="AD591">
            <v>6368.17157299922</v>
          </cell>
          <cell r="AE591">
            <v>5483.29470391583</v>
          </cell>
          <cell r="AF591">
            <v>6356.95225064243</v>
          </cell>
          <cell r="AG591">
            <v>6734.20152335335</v>
          </cell>
          <cell r="AH591">
            <v>6570.29713169008</v>
          </cell>
          <cell r="AI591">
            <v>6401.78488025723</v>
          </cell>
          <cell r="AJ591">
            <v>7706.66669965049</v>
          </cell>
          <cell r="AK591">
            <v>6325.89187057088</v>
          </cell>
          <cell r="AL591">
            <v>7260.95880192313</v>
          </cell>
          <cell r="AM591">
            <v>7177.44564800502</v>
          </cell>
          <cell r="AN591">
            <v>6527.98288166143</v>
          </cell>
        </row>
        <row r="591"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1">
          <cell r="BX591">
            <v>4.06387824544504</v>
          </cell>
          <cell r="BY591">
            <v>2.93926843429003</v>
          </cell>
          <cell r="BZ591">
            <v>3.54914686806407</v>
          </cell>
          <cell r="CA591">
            <v>3.01307346506104</v>
          </cell>
          <cell r="CB591">
            <v>3.6021197289867</v>
          </cell>
          <cell r="CC591">
            <v>3.16139184376607</v>
          </cell>
          <cell r="CD591">
            <v>3.56567044107626</v>
          </cell>
          <cell r="CE591">
            <v>3.80997042226631</v>
          </cell>
          <cell r="CF591">
            <v>3.72384230371042</v>
          </cell>
          <cell r="CG591">
            <v>3.43679341938776</v>
          </cell>
          <cell r="CH591">
            <v>4.32817220786497</v>
          </cell>
          <cell r="CI591">
            <v>3.60833284324269</v>
          </cell>
          <cell r="CJ591">
            <v>4.07618791943996</v>
          </cell>
          <cell r="CK591">
            <v>4.04183440562623</v>
          </cell>
          <cell r="CL591">
            <v>3.65284178925643</v>
          </cell>
          <cell r="CM591">
            <v>4.83575515349905</v>
          </cell>
          <cell r="CN591">
            <v>4.86900712710175</v>
          </cell>
          <cell r="CO591">
            <v>4.88529039496176</v>
          </cell>
          <cell r="CP591">
            <v>4.96499790805286</v>
          </cell>
          <cell r="CQ591">
            <v>4.8435495536361</v>
          </cell>
          <cell r="CR591">
            <v>4.75193394511691</v>
          </cell>
          <cell r="CS591">
            <v>4.88444117980509</v>
          </cell>
          <cell r="CT591">
            <v>4.84252241945092</v>
          </cell>
          <cell r="CU591">
            <v>4.83393564799695</v>
          </cell>
          <cell r="CV591">
            <v>5.10334329648579</v>
          </cell>
          <cell r="CW591">
            <v>4.87830759209175</v>
          </cell>
          <cell r="CX591">
            <v>4.8031075173012</v>
          </cell>
          <cell r="CY591">
            <v>4.88030439387133</v>
          </cell>
          <cell r="CZ591">
            <v>4.86517572929162</v>
          </cell>
          <cell r="DA591">
            <v>4.89615637334576</v>
          </cell>
        </row>
        <row r="592">
          <cell r="A592">
            <v>8128.44279564762</v>
          </cell>
          <cell r="B592">
            <v>4717.61061945628</v>
          </cell>
          <cell r="C592">
            <v>4062.79474284335</v>
          </cell>
          <cell r="D592">
            <v>5134.05278878061</v>
          </cell>
          <cell r="E592">
            <v>5426.66422872544</v>
          </cell>
          <cell r="F592">
            <v>6164.10431582724</v>
          </cell>
          <cell r="G592">
            <v>5565.75507890263</v>
          </cell>
          <cell r="H592">
            <v>6060.43219211434</v>
          </cell>
          <cell r="I592">
            <v>5871.02357611308</v>
          </cell>
          <cell r="J592">
            <v>5660.03007257635</v>
          </cell>
          <cell r="K592">
            <v>6460.00111393993</v>
          </cell>
          <cell r="L592">
            <v>7079.54089408498</v>
          </cell>
          <cell r="M592">
            <v>8040.63053208682</v>
          </cell>
          <cell r="N592">
            <v>7624.71640541119</v>
          </cell>
          <cell r="O592">
            <v>7281.2589525658</v>
          </cell>
        </row>
        <row r="592">
          <cell r="Z592">
            <v>9309.1478823722</v>
          </cell>
          <cell r="AA592">
            <v>5402.87186759602</v>
          </cell>
          <cell r="AB592">
            <v>5003.16135054817</v>
          </cell>
          <cell r="AC592">
            <v>6322.37071039541</v>
          </cell>
          <cell r="AD592">
            <v>6682.70942788515</v>
          </cell>
          <cell r="AE592">
            <v>6164.10431582724</v>
          </cell>
          <cell r="AF592">
            <v>5565.75507890263</v>
          </cell>
          <cell r="AG592">
            <v>6060.43219211434</v>
          </cell>
          <cell r="AH592">
            <v>5871.02357611308</v>
          </cell>
          <cell r="AI592">
            <v>5660.03007257635</v>
          </cell>
          <cell r="AJ592">
            <v>6460.00111393993</v>
          </cell>
          <cell r="AK592">
            <v>7079.54089408498</v>
          </cell>
          <cell r="AL592">
            <v>8040.63053208682</v>
          </cell>
          <cell r="AM592">
            <v>7624.71640541119</v>
          </cell>
          <cell r="AN592">
            <v>7281.2589525658</v>
          </cell>
        </row>
        <row r="592"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2">
          <cell r="BX592">
            <v>5.22418279692964</v>
          </cell>
          <cell r="BY592">
            <v>3.14628962746186</v>
          </cell>
          <cell r="BZ592">
            <v>2.80418725031102</v>
          </cell>
          <cell r="CA592">
            <v>3.50412188692572</v>
          </cell>
          <cell r="CB592">
            <v>3.60756738204957</v>
          </cell>
          <cell r="CC592">
            <v>3.55261581421365</v>
          </cell>
          <cell r="CD592">
            <v>3.15354758188881</v>
          </cell>
          <cell r="CE592">
            <v>3.38691817246621</v>
          </cell>
          <cell r="CF592">
            <v>3.32217904884711</v>
          </cell>
          <cell r="CG592">
            <v>3.31492214400319</v>
          </cell>
          <cell r="CH592">
            <v>3.66138817774897</v>
          </cell>
          <cell r="CI592">
            <v>4.0488591178457</v>
          </cell>
          <cell r="CJ592">
            <v>4.52157860789585</v>
          </cell>
          <cell r="CK592">
            <v>4.28472006079121</v>
          </cell>
          <cell r="CL592">
            <v>4.04418243666253</v>
          </cell>
          <cell r="CM592">
            <v>4.88201040002175</v>
          </cell>
          <cell r="CN592">
            <v>4.70471267144166</v>
          </cell>
          <cell r="CO592">
            <v>4.88815123520889</v>
          </cell>
          <cell r="CP592">
            <v>4.94319665498884</v>
          </cell>
          <cell r="CQ592">
            <v>5.07510768730485</v>
          </cell>
          <cell r="CR592">
            <v>4.75366825821602</v>
          </cell>
          <cell r="CS592">
            <v>4.83539368150421</v>
          </cell>
          <cell r="CT592">
            <v>4.90236934242838</v>
          </cell>
          <cell r="CU592">
            <v>4.84170054125225</v>
          </cell>
          <cell r="CV592">
            <v>4.67791731813106</v>
          </cell>
          <cell r="CW592">
            <v>4.83385872506905</v>
          </cell>
          <cell r="CX592">
            <v>4.79048588380325</v>
          </cell>
          <cell r="CY592">
            <v>4.87199862167049</v>
          </cell>
          <cell r="CZ592">
            <v>4.87537894916068</v>
          </cell>
          <cell r="DA592">
            <v>4.93267921934464</v>
          </cell>
        </row>
        <row r="593">
          <cell r="A593">
            <v>6821.18309543638</v>
          </cell>
          <cell r="B593">
            <v>5838.08903417748</v>
          </cell>
          <cell r="C593">
            <v>4949.43997833575</v>
          </cell>
          <cell r="D593">
            <v>4430.49930167841</v>
          </cell>
          <cell r="E593">
            <v>5180.29862996467</v>
          </cell>
          <cell r="F593">
            <v>6298.43033411429</v>
          </cell>
          <cell r="G593">
            <v>6297.59271236883</v>
          </cell>
          <cell r="H593">
            <v>6227.5320769005</v>
          </cell>
          <cell r="I593">
            <v>7205.32472343289</v>
          </cell>
          <cell r="J593">
            <v>6218.52386565468</v>
          </cell>
          <cell r="K593">
            <v>7068.39508471437</v>
          </cell>
          <cell r="L593">
            <v>7848.22923310221</v>
          </cell>
          <cell r="M593">
            <v>7709.39680492963</v>
          </cell>
          <cell r="N593">
            <v>7169.91615245171</v>
          </cell>
          <cell r="O593">
            <v>8215.01760010401</v>
          </cell>
        </row>
        <row r="593">
          <cell r="Z593">
            <v>7812.00086714709</v>
          </cell>
          <cell r="AA593">
            <v>6686.10649492596</v>
          </cell>
          <cell r="AB593">
            <v>6095.02777616009</v>
          </cell>
          <cell r="AC593">
            <v>5455.97409488495</v>
          </cell>
          <cell r="AD593">
            <v>6379.32052447185</v>
          </cell>
          <cell r="AE593">
            <v>6298.43033411429</v>
          </cell>
          <cell r="AF593">
            <v>6297.59271236883</v>
          </cell>
          <cell r="AG593">
            <v>6227.5320769005</v>
          </cell>
          <cell r="AH593">
            <v>7205.32472343289</v>
          </cell>
          <cell r="AI593">
            <v>6218.52386565468</v>
          </cell>
          <cell r="AJ593">
            <v>7068.39508471437</v>
          </cell>
          <cell r="AK593">
            <v>7848.22923310221</v>
          </cell>
          <cell r="AL593">
            <v>7709.39680492963</v>
          </cell>
          <cell r="AM593">
            <v>7169.91615245171</v>
          </cell>
          <cell r="AN593">
            <v>8215.01760010401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3">
          <cell r="BX593">
            <v>4.33477446917992</v>
          </cell>
          <cell r="BY593">
            <v>3.74711236029931</v>
          </cell>
          <cell r="BZ593">
            <v>3.52057906587313</v>
          </cell>
          <cell r="CA593">
            <v>3.13065520004772</v>
          </cell>
          <cell r="CB593">
            <v>3.54802353356788</v>
          </cell>
          <cell r="CC593">
            <v>3.59233861042192</v>
          </cell>
          <cell r="CD593">
            <v>3.55142416144463</v>
          </cell>
          <cell r="CE593">
            <v>3.53267770156252</v>
          </cell>
          <cell r="CF593">
            <v>4.01778944688958</v>
          </cell>
          <cell r="CG593">
            <v>3.63695546190946</v>
          </cell>
          <cell r="CH593">
            <v>3.84478253112758</v>
          </cell>
          <cell r="CI593">
            <v>4.44348934416107</v>
          </cell>
          <cell r="CJ593">
            <v>4.36890121610518</v>
          </cell>
          <cell r="CK593">
            <v>4.05457084888461</v>
          </cell>
          <cell r="CL593">
            <v>4.76084143207511</v>
          </cell>
          <cell r="CM593">
            <v>4.9374522836068</v>
          </cell>
          <cell r="CN593">
            <v>4.88859106019316</v>
          </cell>
          <cell r="CO593">
            <v>4.7431703488567</v>
          </cell>
          <cell r="CP593">
            <v>4.77467918930633</v>
          </cell>
          <cell r="CQ593">
            <v>4.92600748350439</v>
          </cell>
          <cell r="CR593">
            <v>4.80354871560803</v>
          </cell>
          <cell r="CS593">
            <v>4.85824218107639</v>
          </cell>
          <cell r="CT593">
            <v>4.82968817392799</v>
          </cell>
          <cell r="CU593">
            <v>4.91330268586386</v>
          </cell>
          <cell r="CV593">
            <v>4.68442681389901</v>
          </cell>
          <cell r="CW593">
            <v>5.03681699256977</v>
          </cell>
          <cell r="CX593">
            <v>4.83898941429098</v>
          </cell>
          <cell r="CY593">
            <v>4.83454169303206</v>
          </cell>
          <cell r="CZ593">
            <v>4.84480519128968</v>
          </cell>
          <cell r="DA593">
            <v>4.72750413044558</v>
          </cell>
        </row>
        <row r="594">
          <cell r="A594">
            <v>5919.31039182222</v>
          </cell>
          <cell r="B594">
            <v>5353.08843900746</v>
          </cell>
          <cell r="C594">
            <v>4933.17951560655</v>
          </cell>
          <cell r="D594">
            <v>5036.64385677639</v>
          </cell>
          <cell r="E594">
            <v>4814.664403397</v>
          </cell>
          <cell r="F594">
            <v>6988.01326756855</v>
          </cell>
          <cell r="G594">
            <v>6568.27704354201</v>
          </cell>
          <cell r="H594">
            <v>6152.27395062266</v>
          </cell>
          <cell r="I594">
            <v>7310.78195079714</v>
          </cell>
          <cell r="J594">
            <v>6740.45634550867</v>
          </cell>
          <cell r="K594">
            <v>8016.47659874719</v>
          </cell>
          <cell r="L594">
            <v>7048.87252172183</v>
          </cell>
          <cell r="M594">
            <v>6859.9935409345</v>
          </cell>
          <cell r="N594">
            <v>6768.89444345927</v>
          </cell>
          <cell r="O594">
            <v>7522.71461853885</v>
          </cell>
        </row>
        <row r="594">
          <cell r="Z594">
            <v>6779.12574209674</v>
          </cell>
          <cell r="AA594">
            <v>6130.65665330393</v>
          </cell>
          <cell r="AB594">
            <v>6075.00369819946</v>
          </cell>
          <cell r="AC594">
            <v>6202.4156955229</v>
          </cell>
          <cell r="AD594">
            <v>5929.05730750197</v>
          </cell>
          <cell r="AE594">
            <v>6988.01326756855</v>
          </cell>
          <cell r="AF594">
            <v>6568.27704354201</v>
          </cell>
          <cell r="AG594">
            <v>6152.27395062266</v>
          </cell>
          <cell r="AH594">
            <v>7310.78195079714</v>
          </cell>
          <cell r="AI594">
            <v>6740.45634550867</v>
          </cell>
          <cell r="AJ594">
            <v>8016.47659874719</v>
          </cell>
          <cell r="AK594">
            <v>7048.87252172183</v>
          </cell>
          <cell r="AL594">
            <v>6859.9935409345</v>
          </cell>
          <cell r="AM594">
            <v>6768.89444345927</v>
          </cell>
          <cell r="AN594">
            <v>7522.71461853885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4">
          <cell r="BX594">
            <v>3.80133241848631</v>
          </cell>
          <cell r="BY594">
            <v>3.47334398384914</v>
          </cell>
          <cell r="BZ594">
            <v>3.35920710697847</v>
          </cell>
          <cell r="CA594">
            <v>3.47705848841322</v>
          </cell>
          <cell r="CB594">
            <v>3.26815546069203</v>
          </cell>
          <cell r="CC594">
            <v>3.79610353575594</v>
          </cell>
          <cell r="CD594">
            <v>3.68914970806709</v>
          </cell>
          <cell r="CE594">
            <v>3.42606573477439</v>
          </cell>
          <cell r="CF594">
            <v>4.03626872635982</v>
          </cell>
          <cell r="CG594">
            <v>3.85673819431436</v>
          </cell>
          <cell r="CH594">
            <v>4.51552952517493</v>
          </cell>
          <cell r="CI594">
            <v>4.03256353852141</v>
          </cell>
          <cell r="CJ594">
            <v>3.93061838835255</v>
          </cell>
          <cell r="CK594">
            <v>3.9267801627794</v>
          </cell>
          <cell r="CL594">
            <v>4.19939920071168</v>
          </cell>
          <cell r="CM594">
            <v>4.88590451818916</v>
          </cell>
          <cell r="CN594">
            <v>4.83577776235091</v>
          </cell>
          <cell r="CO594">
            <v>4.95469472957339</v>
          </cell>
          <cell r="CP594">
            <v>4.88715383143187</v>
          </cell>
          <cell r="CQ594">
            <v>4.97038553357355</v>
          </cell>
          <cell r="CR594">
            <v>5.04339295507187</v>
          </cell>
          <cell r="CS594">
            <v>4.87789355145918</v>
          </cell>
          <cell r="CT594">
            <v>4.91979616710683</v>
          </cell>
          <cell r="CU594">
            <v>4.96239000649718</v>
          </cell>
          <cell r="CV594">
            <v>4.78824404351567</v>
          </cell>
          <cell r="CW594">
            <v>4.86387022012837</v>
          </cell>
          <cell r="CX594">
            <v>4.78900811533093</v>
          </cell>
          <cell r="CY594">
            <v>4.78156386475176</v>
          </cell>
          <cell r="CZ594">
            <v>4.72267749013071</v>
          </cell>
          <cell r="DA594">
            <v>4.90788706955983</v>
          </cell>
        </row>
        <row r="595">
          <cell r="A595">
            <v>6621.80143354273</v>
          </cell>
          <cell r="B595">
            <v>6235.79945852592</v>
          </cell>
          <cell r="C595">
            <v>5721.73648184641</v>
          </cell>
          <cell r="D595">
            <v>5716.96584548431</v>
          </cell>
          <cell r="E595">
            <v>4813.64943601101</v>
          </cell>
          <cell r="F595">
            <v>6715.74711038141</v>
          </cell>
          <cell r="G595">
            <v>7815.015396977</v>
          </cell>
          <cell r="H595">
            <v>7300.712446431</v>
          </cell>
          <cell r="I595">
            <v>6495.05388232033</v>
          </cell>
          <cell r="J595">
            <v>6290.59959311953</v>
          </cell>
          <cell r="K595">
            <v>5458.12758226534</v>
          </cell>
          <cell r="L595">
            <v>6001.18491421193</v>
          </cell>
          <cell r="M595">
            <v>6853.37086622412</v>
          </cell>
          <cell r="N595">
            <v>7899.91997391189</v>
          </cell>
          <cell r="O595">
            <v>8450.45949231389</v>
          </cell>
        </row>
        <row r="595">
          <cell r="Z595">
            <v>7583.65782257341</v>
          </cell>
          <cell r="AA595">
            <v>7141.58674467356</v>
          </cell>
          <cell r="AB595">
            <v>7046.0785336059</v>
          </cell>
          <cell r="AC595">
            <v>7040.20369498492</v>
          </cell>
          <cell r="AD595">
            <v>5927.80741772927</v>
          </cell>
          <cell r="AE595">
            <v>6715.74711038141</v>
          </cell>
          <cell r="AF595">
            <v>7815.015396977</v>
          </cell>
          <cell r="AG595">
            <v>7300.712446431</v>
          </cell>
          <cell r="AH595">
            <v>6495.05388232033</v>
          </cell>
          <cell r="AI595">
            <v>6290.59959311953</v>
          </cell>
          <cell r="AJ595">
            <v>5458.12758226534</v>
          </cell>
          <cell r="AK595">
            <v>6001.18491421193</v>
          </cell>
          <cell r="AL595">
            <v>6853.37086622412</v>
          </cell>
          <cell r="AM595">
            <v>7899.91997391189</v>
          </cell>
          <cell r="AN595">
            <v>8450.45949231389</v>
          </cell>
        </row>
        <row r="595"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5">
          <cell r="BX595">
            <v>4.3394524332201</v>
          </cell>
          <cell r="BY595">
            <v>4.03082936434372</v>
          </cell>
          <cell r="BZ595">
            <v>4.00029992435926</v>
          </cell>
          <cell r="CA595">
            <v>3.89271444647788</v>
          </cell>
          <cell r="CB595">
            <v>3.30087298029554</v>
          </cell>
          <cell r="CC595">
            <v>3.70182479829479</v>
          </cell>
          <cell r="CD595">
            <v>4.46990438215262</v>
          </cell>
          <cell r="CE595">
            <v>4.01271768508923</v>
          </cell>
          <cell r="CF595">
            <v>3.67500923455742</v>
          </cell>
          <cell r="CG595">
            <v>3.48397789923663</v>
          </cell>
          <cell r="CH595">
            <v>3.08270936249683</v>
          </cell>
          <cell r="CI595">
            <v>3.42861455339322</v>
          </cell>
          <cell r="CJ595">
            <v>3.85152868369262</v>
          </cell>
          <cell r="CK595">
            <v>4.39458959411251</v>
          </cell>
          <cell r="CL595">
            <v>4.59059934616057</v>
          </cell>
          <cell r="CM595">
            <v>4.78796461975768</v>
          </cell>
          <cell r="CN595">
            <v>4.85408567635636</v>
          </cell>
          <cell r="CO595">
            <v>4.82571934970532</v>
          </cell>
          <cell r="CP595">
            <v>4.95495612805108</v>
          </cell>
          <cell r="CQ595">
            <v>4.92008276740698</v>
          </cell>
          <cell r="CR595">
            <v>4.97033440377982</v>
          </cell>
          <cell r="CS595">
            <v>4.79003559295313</v>
          </cell>
          <cell r="CT595">
            <v>4.98463970748676</v>
          </cell>
          <cell r="CU595">
            <v>4.84207440988475</v>
          </cell>
          <cell r="CV595">
            <v>4.94679355944836</v>
          </cell>
          <cell r="CW595">
            <v>4.85085437502142</v>
          </cell>
          <cell r="CX595">
            <v>4.79540708022088</v>
          </cell>
          <cell r="CY595">
            <v>4.87504055651967</v>
          </cell>
          <cell r="CZ595">
            <v>4.92505975890857</v>
          </cell>
          <cell r="DA595">
            <v>5.04333793231643</v>
          </cell>
        </row>
        <row r="596">
          <cell r="A596">
            <v>6213.76356363352</v>
          </cell>
          <cell r="B596">
            <v>5555.46685186123</v>
          </cell>
          <cell r="C596">
            <v>5074.39704360369</v>
          </cell>
          <cell r="D596">
            <v>4945.86077169425</v>
          </cell>
          <cell r="E596">
            <v>4961.97913884959</v>
          </cell>
          <cell r="F596">
            <v>5516.35380188558</v>
          </cell>
          <cell r="G596">
            <v>5608.18036854296</v>
          </cell>
          <cell r="H596">
            <v>6186.66906881181</v>
          </cell>
          <cell r="I596">
            <v>6981.18147036449</v>
          </cell>
          <cell r="J596">
            <v>6423.96866486828</v>
          </cell>
          <cell r="K596">
            <v>6132.31933285374</v>
          </cell>
          <cell r="L596">
            <v>6281.51316166313</v>
          </cell>
          <cell r="M596">
            <v>6963.21936945887</v>
          </cell>
          <cell r="N596">
            <v>5598.03915886461</v>
          </cell>
          <cell r="O596">
            <v>7377.58929272953</v>
          </cell>
        </row>
        <row r="596">
          <cell r="Z596">
            <v>7116.35000383267</v>
          </cell>
          <cell r="AA596">
            <v>6362.43174489519</v>
          </cell>
          <cell r="AB596">
            <v>6248.90716190256</v>
          </cell>
          <cell r="AC596">
            <v>6090.62013327685</v>
          </cell>
          <cell r="AD596">
            <v>6110.46922649712</v>
          </cell>
          <cell r="AE596">
            <v>5516.35380188558</v>
          </cell>
          <cell r="AF596">
            <v>5608.18036854296</v>
          </cell>
          <cell r="AG596">
            <v>6186.66906881181</v>
          </cell>
          <cell r="AH596">
            <v>6981.18147036449</v>
          </cell>
          <cell r="AI596">
            <v>6423.96866486828</v>
          </cell>
          <cell r="AJ596">
            <v>6132.31933285374</v>
          </cell>
          <cell r="AK596">
            <v>6281.51316166313</v>
          </cell>
          <cell r="AL596">
            <v>6963.21936945887</v>
          </cell>
          <cell r="AM596">
            <v>5598.03915886461</v>
          </cell>
          <cell r="AN596">
            <v>7377.58929272953</v>
          </cell>
        </row>
        <row r="596"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6">
          <cell r="BX596">
            <v>4.02087262598297</v>
          </cell>
          <cell r="BY596">
            <v>3.52728881599772</v>
          </cell>
          <cell r="BZ596">
            <v>3.54282339904358</v>
          </cell>
          <cell r="CA596">
            <v>3.43581395039837</v>
          </cell>
          <cell r="CB596">
            <v>3.50411941300413</v>
          </cell>
          <cell r="CC596">
            <v>3.13603885389982</v>
          </cell>
          <cell r="CD596">
            <v>3.16820832839225</v>
          </cell>
          <cell r="CE596">
            <v>3.51883748818741</v>
          </cell>
          <cell r="CF596">
            <v>3.9804902804779</v>
          </cell>
          <cell r="CG596">
            <v>3.63399894872841</v>
          </cell>
          <cell r="CH596">
            <v>3.48589045460428</v>
          </cell>
          <cell r="CI596">
            <v>3.60935820581972</v>
          </cell>
          <cell r="CJ596">
            <v>3.93510593632794</v>
          </cell>
          <cell r="CK596">
            <v>3.21836873277296</v>
          </cell>
          <cell r="CL596">
            <v>4.23704997771991</v>
          </cell>
          <cell r="CM596">
            <v>4.84890996038518</v>
          </cell>
          <cell r="CN596">
            <v>4.94184648843316</v>
          </cell>
          <cell r="CO596">
            <v>4.83238695975515</v>
          </cell>
          <cell r="CP596">
            <v>4.85667464624899</v>
          </cell>
          <cell r="CQ596">
            <v>4.77752313957014</v>
          </cell>
          <cell r="CR596">
            <v>4.81923177340856</v>
          </cell>
          <cell r="CS596">
            <v>4.84970561573918</v>
          </cell>
          <cell r="CT596">
            <v>4.8168687322495</v>
          </cell>
          <cell r="CU596">
            <v>4.80506752400479</v>
          </cell>
          <cell r="CV596">
            <v>4.8431258232704</v>
          </cell>
          <cell r="CW596">
            <v>4.81967953477702</v>
          </cell>
          <cell r="CX596">
            <v>4.76805684531343</v>
          </cell>
          <cell r="CY596">
            <v>4.84797960961257</v>
          </cell>
          <cell r="CZ596">
            <v>4.7654867603427</v>
          </cell>
          <cell r="DA596">
            <v>4.77043544707383</v>
          </cell>
        </row>
        <row r="597">
          <cell r="A597">
            <v>6121.60226653115</v>
          </cell>
          <cell r="B597">
            <v>4933.4583848513</v>
          </cell>
          <cell r="C597">
            <v>4430.04829278292</v>
          </cell>
          <cell r="D597">
            <v>4511.92154752033</v>
          </cell>
          <cell r="E597">
            <v>4359.39732342513</v>
          </cell>
          <cell r="F597">
            <v>6284.83815925598</v>
          </cell>
          <cell r="G597">
            <v>6150.3279756864</v>
          </cell>
          <cell r="H597">
            <v>5549.4157940728</v>
          </cell>
          <cell r="I597">
            <v>7114.13719141461</v>
          </cell>
          <cell r="J597">
            <v>6324.38608565236</v>
          </cell>
          <cell r="K597">
            <v>5994.42729422202</v>
          </cell>
          <cell r="L597">
            <v>6374.78081005541</v>
          </cell>
          <cell r="M597">
            <v>7940.19681666229</v>
          </cell>
          <cell r="N597">
            <v>7873.95070295494</v>
          </cell>
          <cell r="O597">
            <v>7168.6546215176</v>
          </cell>
        </row>
        <row r="597">
          <cell r="Z597">
            <v>7010.8017253584</v>
          </cell>
          <cell r="AA597">
            <v>5650.07281600125</v>
          </cell>
          <cell r="AB597">
            <v>5455.41869634344</v>
          </cell>
          <cell r="AC597">
            <v>5556.24217615801</v>
          </cell>
          <cell r="AD597">
            <v>5368.4149903619</v>
          </cell>
          <cell r="AE597">
            <v>6284.83815925598</v>
          </cell>
          <cell r="AF597">
            <v>6150.3279756864</v>
          </cell>
          <cell r="AG597">
            <v>5549.4157940728</v>
          </cell>
          <cell r="AH597">
            <v>7114.13719141461</v>
          </cell>
          <cell r="AI597">
            <v>6324.38608565236</v>
          </cell>
          <cell r="AJ597">
            <v>5994.42729422202</v>
          </cell>
          <cell r="AK597">
            <v>6374.78081005541</v>
          </cell>
          <cell r="AL597">
            <v>7940.19681666229</v>
          </cell>
          <cell r="AM597">
            <v>7873.95070295494</v>
          </cell>
          <cell r="AN597">
            <v>7168.6546215176</v>
          </cell>
        </row>
        <row r="597"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7">
          <cell r="BX597">
            <v>3.88298381093142</v>
          </cell>
          <cell r="BY597">
            <v>3.35996977511255</v>
          </cell>
          <cell r="BZ597">
            <v>3.09134121283986</v>
          </cell>
          <cell r="CA597">
            <v>3.21370473209854</v>
          </cell>
          <cell r="CB597">
            <v>3.00356464578527</v>
          </cell>
          <cell r="CC597">
            <v>3.49796487763188</v>
          </cell>
          <cell r="CD597">
            <v>3.59178761590755</v>
          </cell>
          <cell r="CE597">
            <v>3.12652075719016</v>
          </cell>
          <cell r="CF597">
            <v>3.98667170808144</v>
          </cell>
          <cell r="CG597">
            <v>3.52133426280646</v>
          </cell>
          <cell r="CH597">
            <v>3.35531132176623</v>
          </cell>
          <cell r="CI597">
            <v>3.62593080850413</v>
          </cell>
          <cell r="CJ597">
            <v>4.52733651461452</v>
          </cell>
          <cell r="CK597">
            <v>4.39243850146161</v>
          </cell>
          <cell r="CL597">
            <v>4.10930366028891</v>
          </cell>
          <cell r="CM597">
            <v>4.94662787565901</v>
          </cell>
          <cell r="CN597">
            <v>4.6070805949943</v>
          </cell>
          <cell r="CO597">
            <v>4.83490872202725</v>
          </cell>
          <cell r="CP597">
            <v>4.73677035494241</v>
          </cell>
          <cell r="CQ597">
            <v>4.89684358736976</v>
          </cell>
          <cell r="CR597">
            <v>4.92250073549914</v>
          </cell>
          <cell r="CS597">
            <v>4.69131681321862</v>
          </cell>
          <cell r="CT597">
            <v>4.86287476355493</v>
          </cell>
          <cell r="CU597">
            <v>4.8889871684903</v>
          </cell>
          <cell r="CV597">
            <v>4.92060221296952</v>
          </cell>
          <cell r="CW597">
            <v>4.89465414752499</v>
          </cell>
          <cell r="CX597">
            <v>4.81673639863707</v>
          </cell>
          <cell r="CY597">
            <v>4.80502472282399</v>
          </cell>
          <cell r="CZ597">
            <v>4.91127369732103</v>
          </cell>
          <cell r="DA597">
            <v>4.77943497770438</v>
          </cell>
        </row>
        <row r="598">
          <cell r="A598">
            <v>6099.8007935312</v>
          </cell>
          <cell r="B598">
            <v>5626.61143385145</v>
          </cell>
          <cell r="C598">
            <v>4340.51818487856</v>
          </cell>
          <cell r="D598">
            <v>4777.63495072896</v>
          </cell>
          <cell r="E598">
            <v>4805.91320881729</v>
          </cell>
          <cell r="F598">
            <v>7060.61436135622</v>
          </cell>
          <cell r="G598">
            <v>6526.43664320608</v>
          </cell>
          <cell r="H598">
            <v>5955.66403407129</v>
          </cell>
          <cell r="I598">
            <v>6730.14540790251</v>
          </cell>
          <cell r="J598">
            <v>6736.22709869509</v>
          </cell>
          <cell r="K598">
            <v>6772.86452205314</v>
          </cell>
          <cell r="L598">
            <v>6691.39475607876</v>
          </cell>
          <cell r="M598">
            <v>6840.26604411123</v>
          </cell>
          <cell r="N598">
            <v>6117.33150293479</v>
          </cell>
          <cell r="O598">
            <v>6754.80306438814</v>
          </cell>
        </row>
        <row r="598">
          <cell r="Z598">
            <v>6985.83345759636</v>
          </cell>
          <cell r="AA598">
            <v>6443.91050428698</v>
          </cell>
          <cell r="AB598">
            <v>5345.16612294761</v>
          </cell>
          <cell r="AC598">
            <v>5883.4570893893</v>
          </cell>
          <cell r="AD598">
            <v>5918.28057836264</v>
          </cell>
          <cell r="AE598">
            <v>7060.61436135622</v>
          </cell>
          <cell r="AF598">
            <v>6526.43664320608</v>
          </cell>
          <cell r="AG598">
            <v>5955.66403407129</v>
          </cell>
          <cell r="AH598">
            <v>6730.14540790251</v>
          </cell>
          <cell r="AI598">
            <v>6736.22709869509</v>
          </cell>
          <cell r="AJ598">
            <v>6772.86452205314</v>
          </cell>
          <cell r="AK598">
            <v>6691.39475607876</v>
          </cell>
          <cell r="AL598">
            <v>6840.26604411123</v>
          </cell>
          <cell r="AM598">
            <v>6117.33150293479</v>
          </cell>
          <cell r="AN598">
            <v>6754.80306438814</v>
          </cell>
        </row>
        <row r="598"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8">
          <cell r="BX598">
            <v>3.84171166231794</v>
          </cell>
          <cell r="BY598">
            <v>3.63113124941039</v>
          </cell>
          <cell r="BZ598">
            <v>2.98690892325318</v>
          </cell>
          <cell r="CA598">
            <v>3.29747662586668</v>
          </cell>
          <cell r="CB598">
            <v>3.37853050269701</v>
          </cell>
          <cell r="CC598">
            <v>3.89385985683281</v>
          </cell>
          <cell r="CD598">
            <v>3.66302662691897</v>
          </cell>
          <cell r="CE598">
            <v>3.37900759261098</v>
          </cell>
          <cell r="CF598">
            <v>3.83052197781394</v>
          </cell>
          <cell r="CG598">
            <v>3.84001066683088</v>
          </cell>
          <cell r="CH598">
            <v>3.88871366406305</v>
          </cell>
          <cell r="CI598">
            <v>3.79821196625194</v>
          </cell>
          <cell r="CJ598">
            <v>3.80163320829666</v>
          </cell>
          <cell r="CK598">
            <v>3.53476101023208</v>
          </cell>
          <cell r="CL598">
            <v>3.72851059538348</v>
          </cell>
          <cell r="CM598">
            <v>4.98196414233011</v>
          </cell>
          <cell r="CN598">
            <v>4.86199702356678</v>
          </cell>
          <cell r="CO598">
            <v>4.90282466726568</v>
          </cell>
          <cell r="CP598">
            <v>4.88830167663074</v>
          </cell>
          <cell r="CQ598">
            <v>4.79926622685104</v>
          </cell>
          <cell r="CR598">
            <v>4.9678595651762</v>
          </cell>
          <cell r="CS598">
            <v>4.88138639401336</v>
          </cell>
          <cell r="CT598">
            <v>4.82889940829363</v>
          </cell>
          <cell r="CU598">
            <v>4.81364019029113</v>
          </cell>
          <cell r="CV598">
            <v>4.80608475079698</v>
          </cell>
          <cell r="CW598">
            <v>4.77170468542979</v>
          </cell>
          <cell r="CX598">
            <v>4.8266364636066</v>
          </cell>
          <cell r="CY598">
            <v>4.9295799695968</v>
          </cell>
          <cell r="CZ598">
            <v>4.74142729545024</v>
          </cell>
          <cell r="DA598">
            <v>4.96345907890428</v>
          </cell>
        </row>
        <row r="599">
          <cell r="A599">
            <v>7380.59168231755</v>
          </cell>
          <cell r="B599">
            <v>5197.82865542072</v>
          </cell>
          <cell r="C599">
            <v>5143.07430887205</v>
          </cell>
          <cell r="D599">
            <v>4054.79980840646</v>
          </cell>
          <cell r="E599">
            <v>4984.97715159164</v>
          </cell>
          <cell r="F599">
            <v>6558.80949382685</v>
          </cell>
          <cell r="G599">
            <v>5655.85363492406</v>
          </cell>
          <cell r="H599">
            <v>5795.12630166558</v>
          </cell>
          <cell r="I599">
            <v>6176.95894957899</v>
          </cell>
          <cell r="J599">
            <v>6434.88829688238</v>
          </cell>
          <cell r="K599">
            <v>6585.20052840294</v>
          </cell>
          <cell r="L599">
            <v>7198.34821622058</v>
          </cell>
          <cell r="M599">
            <v>7298.64840552147</v>
          </cell>
          <cell r="N599">
            <v>6469.30840312494</v>
          </cell>
          <cell r="O599">
            <v>6215.99588361452</v>
          </cell>
        </row>
        <row r="599">
          <cell r="Z599">
            <v>8452.66690772427</v>
          </cell>
          <cell r="AA599">
            <v>5952.84445459251</v>
          </cell>
          <cell r="AB599">
            <v>6333.4803340662</v>
          </cell>
          <cell r="AC599">
            <v>4993.31592406059</v>
          </cell>
          <cell r="AD599">
            <v>6138.79031475616</v>
          </cell>
          <cell r="AE599">
            <v>6558.80949382685</v>
          </cell>
          <cell r="AF599">
            <v>5655.85363492406</v>
          </cell>
          <cell r="AG599">
            <v>5795.12630166558</v>
          </cell>
          <cell r="AH599">
            <v>6176.95894957899</v>
          </cell>
          <cell r="AI599">
            <v>6434.88829688238</v>
          </cell>
          <cell r="AJ599">
            <v>6585.20052840294</v>
          </cell>
          <cell r="AK599">
            <v>7198.34821622058</v>
          </cell>
          <cell r="AL599">
            <v>7298.64840552147</v>
          </cell>
          <cell r="AM599">
            <v>6469.30840312494</v>
          </cell>
          <cell r="AN599">
            <v>6215.99588361452</v>
          </cell>
        </row>
        <row r="599"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599">
          <cell r="BX599">
            <v>4.68342761872392</v>
          </cell>
          <cell r="BY599">
            <v>3.24663585322202</v>
          </cell>
          <cell r="BZ599">
            <v>3.58316803413592</v>
          </cell>
          <cell r="CA599">
            <v>2.93550402211439</v>
          </cell>
          <cell r="CB599">
            <v>3.42349263718242</v>
          </cell>
          <cell r="CC599">
            <v>3.73080639449577</v>
          </cell>
          <cell r="CD599">
            <v>3.24255994941284</v>
          </cell>
          <cell r="CE599">
            <v>3.17758807203741</v>
          </cell>
          <cell r="CF599">
            <v>3.4800190499164</v>
          </cell>
          <cell r="CG599">
            <v>3.61716447114055</v>
          </cell>
          <cell r="CH599">
            <v>3.69078264198639</v>
          </cell>
          <cell r="CI599">
            <v>3.95204334681093</v>
          </cell>
          <cell r="CJ599">
            <v>4.01805674838664</v>
          </cell>
          <cell r="CK599">
            <v>3.65762965994126</v>
          </cell>
          <cell r="CL599">
            <v>3.50894015746017</v>
          </cell>
          <cell r="CM599">
            <v>4.94466732771276</v>
          </cell>
          <cell r="CN599">
            <v>5.02340380215694</v>
          </cell>
          <cell r="CO599">
            <v>4.84264225119833</v>
          </cell>
          <cell r="CP599">
            <v>4.6602959822594</v>
          </cell>
          <cell r="CQ599">
            <v>4.91270330755366</v>
          </cell>
          <cell r="CR599">
            <v>4.81647643401938</v>
          </cell>
          <cell r="CS599">
            <v>4.77878270640972</v>
          </cell>
          <cell r="CT599">
            <v>4.99657539013468</v>
          </cell>
          <cell r="CU599">
            <v>4.86295476018517</v>
          </cell>
          <cell r="CV599">
            <v>4.87393677866235</v>
          </cell>
          <cell r="CW599">
            <v>4.88829796641334</v>
          </cell>
          <cell r="CX599">
            <v>4.99020385952048</v>
          </cell>
          <cell r="CY599">
            <v>4.97660890664567</v>
          </cell>
          <cell r="CZ599">
            <v>4.84579748611997</v>
          </cell>
          <cell r="DA599">
            <v>4.85335313351699</v>
          </cell>
        </row>
        <row r="600">
          <cell r="A600">
            <v>6592.68383449793</v>
          </cell>
          <cell r="B600">
            <v>5132.66380230053</v>
          </cell>
          <cell r="C600">
            <v>5248.94335223075</v>
          </cell>
          <cell r="D600">
            <v>5246.46988067412</v>
          </cell>
          <cell r="E600">
            <v>5435.87346825253</v>
          </cell>
          <cell r="F600">
            <v>6218.15375346485</v>
          </cell>
          <cell r="G600">
            <v>5603.74383456259</v>
          </cell>
          <cell r="H600">
            <v>6974.27049534585</v>
          </cell>
          <cell r="I600">
            <v>5528.09934868636</v>
          </cell>
          <cell r="J600">
            <v>5907.58969975415</v>
          </cell>
          <cell r="K600">
            <v>6543.82770364677</v>
          </cell>
          <cell r="L600">
            <v>7338.43195273962</v>
          </cell>
          <cell r="M600">
            <v>6865.88425631019</v>
          </cell>
          <cell r="N600">
            <v>7070.28330350096</v>
          </cell>
          <cell r="O600">
            <v>8019.81967267748</v>
          </cell>
        </row>
        <row r="600">
          <cell r="Z600">
            <v>7550.31071756176</v>
          </cell>
          <cell r="AA600">
            <v>5878.21401556749</v>
          </cell>
          <cell r="AB600">
            <v>6463.85362129289</v>
          </cell>
          <cell r="AC600">
            <v>6460.80764479711</v>
          </cell>
          <cell r="AD600">
            <v>6694.05022016883</v>
          </cell>
          <cell r="AE600">
            <v>6218.15375346485</v>
          </cell>
          <cell r="AF600">
            <v>5603.74383456259</v>
          </cell>
          <cell r="AG600">
            <v>6974.27049534585</v>
          </cell>
          <cell r="AH600">
            <v>5528.09934868636</v>
          </cell>
          <cell r="AI600">
            <v>5907.58969975415</v>
          </cell>
          <cell r="AJ600">
            <v>6543.82770364677</v>
          </cell>
          <cell r="AK600">
            <v>7338.43195273962</v>
          </cell>
          <cell r="AL600">
            <v>6865.88425631019</v>
          </cell>
          <cell r="AM600">
            <v>7070.28330350096</v>
          </cell>
          <cell r="AN600">
            <v>8019.81967267748</v>
          </cell>
        </row>
        <row r="600"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0">
          <cell r="BX600">
            <v>4.27007827191374</v>
          </cell>
          <cell r="BY600">
            <v>3.25926315914378</v>
          </cell>
          <cell r="BZ600">
            <v>3.6555218749206</v>
          </cell>
          <cell r="CA600">
            <v>3.7287312278244</v>
          </cell>
          <cell r="CB600">
            <v>3.79075424497729</v>
          </cell>
          <cell r="CC600">
            <v>3.47977887812365</v>
          </cell>
          <cell r="CD600">
            <v>3.21346960521024</v>
          </cell>
          <cell r="CE600">
            <v>3.91786979840883</v>
          </cell>
          <cell r="CF600">
            <v>3.17164124167615</v>
          </cell>
          <cell r="CG600">
            <v>3.31337728058214</v>
          </cell>
          <cell r="CH600">
            <v>3.71323799113692</v>
          </cell>
          <cell r="CI600">
            <v>4.22230672098417</v>
          </cell>
          <cell r="CJ600">
            <v>3.93110314382322</v>
          </cell>
          <cell r="CK600">
            <v>3.93567149486703</v>
          </cell>
          <cell r="CL600">
            <v>4.5008565080491</v>
          </cell>
          <cell r="CM600">
            <v>4.84435681750855</v>
          </cell>
          <cell r="CN600">
            <v>4.9412076124876</v>
          </cell>
          <cell r="CO600">
            <v>4.84450335943533</v>
          </cell>
          <cell r="CP600">
            <v>4.74714903835688</v>
          </cell>
          <cell r="CQ600">
            <v>4.83805133007528</v>
          </cell>
          <cell r="CR600">
            <v>4.89572420472639</v>
          </cell>
          <cell r="CS600">
            <v>4.77761569909531</v>
          </cell>
          <cell r="CT600">
            <v>4.87703557835638</v>
          </cell>
          <cell r="CU600">
            <v>4.77528084469912</v>
          </cell>
          <cell r="CV600">
            <v>4.88479756122333</v>
          </cell>
          <cell r="CW600">
            <v>4.82821061329145</v>
          </cell>
          <cell r="CX600">
            <v>4.7616846311246</v>
          </cell>
          <cell r="CY600">
            <v>4.78507968626223</v>
          </cell>
          <cell r="CZ600">
            <v>4.92181301537422</v>
          </cell>
          <cell r="DA600">
            <v>4.8817616498045</v>
          </cell>
        </row>
        <row r="601">
          <cell r="A601">
            <v>7401.32722186853</v>
          </cell>
          <cell r="B601">
            <v>4785.50144208434</v>
          </cell>
          <cell r="C601">
            <v>5070.65979547657</v>
          </cell>
          <cell r="D601">
            <v>5325.58415164259</v>
          </cell>
          <cell r="E601">
            <v>5207.12933873787</v>
          </cell>
          <cell r="F601">
            <v>6503.44948252618</v>
          </cell>
          <cell r="G601">
            <v>5087.88822603215</v>
          </cell>
          <cell r="H601">
            <v>6398.50207696481</v>
          </cell>
          <cell r="I601">
            <v>7173.3181038596</v>
          </cell>
          <cell r="J601">
            <v>6430.30507253153</v>
          </cell>
          <cell r="K601">
            <v>8402.80228686279</v>
          </cell>
          <cell r="L601">
            <v>7832.22002500539</v>
          </cell>
          <cell r="M601">
            <v>8093.87326319553</v>
          </cell>
          <cell r="N601">
            <v>6930.42919771588</v>
          </cell>
          <cell r="O601">
            <v>7539.43497902865</v>
          </cell>
        </row>
        <row r="601">
          <cell r="Z601">
            <v>8476.41440880826</v>
          </cell>
          <cell r="AA601">
            <v>5480.62423955574</v>
          </cell>
          <cell r="AB601">
            <v>6244.30489755732</v>
          </cell>
          <cell r="AC601">
            <v>6558.23355179956</v>
          </cell>
          <cell r="AD601">
            <v>6412.36141716728</v>
          </cell>
          <cell r="AE601">
            <v>6503.44948252618</v>
          </cell>
          <cell r="AF601">
            <v>5087.88822603215</v>
          </cell>
          <cell r="AG601">
            <v>6398.50207696481</v>
          </cell>
          <cell r="AH601">
            <v>7173.3181038596</v>
          </cell>
          <cell r="AI601">
            <v>6430.30507253153</v>
          </cell>
          <cell r="AJ601">
            <v>8402.80228686279</v>
          </cell>
          <cell r="AK601">
            <v>7832.22002500539</v>
          </cell>
          <cell r="AL601">
            <v>8093.87326319553</v>
          </cell>
          <cell r="AM601">
            <v>6930.42919771588</v>
          </cell>
          <cell r="AN601">
            <v>7539.43497902865</v>
          </cell>
        </row>
        <row r="601"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1">
          <cell r="BX601">
            <v>4.87855052965053</v>
          </cell>
          <cell r="BY601">
            <v>3.16628594961973</v>
          </cell>
          <cell r="BZ601">
            <v>3.65810402752656</v>
          </cell>
          <cell r="CA601">
            <v>3.65734682727369</v>
          </cell>
          <cell r="CB601">
            <v>3.4677550947727</v>
          </cell>
          <cell r="CC601">
            <v>3.77899540437201</v>
          </cell>
          <cell r="CD601">
            <v>2.91113161108658</v>
          </cell>
          <cell r="CE601">
            <v>3.58925218505135</v>
          </cell>
          <cell r="CF601">
            <v>4.0733617317635</v>
          </cell>
          <cell r="CG601">
            <v>3.6515724145774</v>
          </cell>
          <cell r="CH601">
            <v>4.65212399620307</v>
          </cell>
          <cell r="CI601">
            <v>4.40763930204929</v>
          </cell>
          <cell r="CJ601">
            <v>4.56040610313152</v>
          </cell>
          <cell r="CK601">
            <v>3.9065537171798</v>
          </cell>
          <cell r="CL601">
            <v>4.2988591094414</v>
          </cell>
          <cell r="CM601">
            <v>4.76023626970216</v>
          </cell>
          <cell r="CN601">
            <v>4.74227821315334</v>
          </cell>
          <cell r="CO601">
            <v>4.67665340354178</v>
          </cell>
          <cell r="CP601">
            <v>4.91278623663073</v>
          </cell>
          <cell r="CQ601">
            <v>5.06613442747828</v>
          </cell>
          <cell r="CR601">
            <v>4.71492232949703</v>
          </cell>
          <cell r="CS601">
            <v>4.78831659285424</v>
          </cell>
          <cell r="CT601">
            <v>4.88406547459277</v>
          </cell>
          <cell r="CU601">
            <v>4.82474368988479</v>
          </cell>
          <cell r="CV601">
            <v>4.8245720394287</v>
          </cell>
          <cell r="CW601">
            <v>4.94857319950642</v>
          </cell>
          <cell r="CX601">
            <v>4.86839679572522</v>
          </cell>
          <cell r="CY601">
            <v>4.86250450950071</v>
          </cell>
          <cell r="CZ601">
            <v>4.8604162718959</v>
          </cell>
          <cell r="DA601">
            <v>4.80499260804995</v>
          </cell>
        </row>
        <row r="602">
          <cell r="A602">
            <v>6173.70817765779</v>
          </cell>
          <cell r="B602">
            <v>5325.84772739102</v>
          </cell>
          <cell r="C602">
            <v>4159.12009268509</v>
          </cell>
          <cell r="D602">
            <v>6496.07877123575</v>
          </cell>
          <cell r="E602">
            <v>5111.77814116002</v>
          </cell>
          <cell r="F602">
            <v>6918.80482671063</v>
          </cell>
          <cell r="G602">
            <v>6453.99008480374</v>
          </cell>
          <cell r="H602">
            <v>6419.03032198516</v>
          </cell>
          <cell r="I602">
            <v>6948.57733117461</v>
          </cell>
          <cell r="J602">
            <v>7528.50266958158</v>
          </cell>
          <cell r="K602">
            <v>6908.77085197702</v>
          </cell>
          <cell r="L602">
            <v>6558.38360798451</v>
          </cell>
          <cell r="M602">
            <v>6700.32805459533</v>
          </cell>
          <cell r="N602">
            <v>7089.38391509642</v>
          </cell>
          <cell r="O602">
            <v>7919.80776419407</v>
          </cell>
        </row>
        <row r="602">
          <cell r="Z602">
            <v>7070.47633271165</v>
          </cell>
          <cell r="AA602">
            <v>6099.45906488093</v>
          </cell>
          <cell r="AB602">
            <v>5121.78197942813</v>
          </cell>
          <cell r="AC602">
            <v>7999.64859057029</v>
          </cell>
          <cell r="AD602">
            <v>6294.94041594878</v>
          </cell>
          <cell r="AE602">
            <v>6918.80482671063</v>
          </cell>
          <cell r="AF602">
            <v>6453.99008480374</v>
          </cell>
          <cell r="AG602">
            <v>6419.03032198516</v>
          </cell>
          <cell r="AH602">
            <v>6948.57733117461</v>
          </cell>
          <cell r="AI602">
            <v>7528.50266958158</v>
          </cell>
          <cell r="AJ602">
            <v>6908.77085197702</v>
          </cell>
          <cell r="AK602">
            <v>6558.38360798451</v>
          </cell>
          <cell r="AL602">
            <v>6700.32805459533</v>
          </cell>
          <cell r="AM602">
            <v>7089.38391509642</v>
          </cell>
          <cell r="AN602">
            <v>7919.80776419407</v>
          </cell>
        </row>
        <row r="602"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2">
          <cell r="BX602">
            <v>4.09808240848544</v>
          </cell>
          <cell r="BY602">
            <v>3.38620508520325</v>
          </cell>
          <cell r="BZ602">
            <v>2.91493750838757</v>
          </cell>
          <cell r="CA602">
            <v>4.51715365468725</v>
          </cell>
          <cell r="CB602">
            <v>3.61217412598566</v>
          </cell>
          <cell r="CC602">
            <v>3.74090339879357</v>
          </cell>
          <cell r="CD602">
            <v>3.67480049101073</v>
          </cell>
          <cell r="CE602">
            <v>3.60678108905554</v>
          </cell>
          <cell r="CF602">
            <v>3.86000574328774</v>
          </cell>
          <cell r="CG602">
            <v>4.15988725210863</v>
          </cell>
          <cell r="CH602">
            <v>3.83357201172828</v>
          </cell>
          <cell r="CI602">
            <v>3.63596108497227</v>
          </cell>
          <cell r="CJ602">
            <v>3.69610501838626</v>
          </cell>
          <cell r="CK602">
            <v>3.96600473146818</v>
          </cell>
          <cell r="CL602">
            <v>4.46550698815714</v>
          </cell>
          <cell r="CM602">
            <v>4.72688591979427</v>
          </cell>
          <cell r="CN602">
            <v>4.93497775020187</v>
          </cell>
          <cell r="CO602">
            <v>4.81392117509086</v>
          </cell>
          <cell r="CP602">
            <v>4.85191497324318</v>
          </cell>
          <cell r="CQ602">
            <v>4.77452401156983</v>
          </cell>
          <cell r="CR602">
            <v>5.0671262102983</v>
          </cell>
          <cell r="CS602">
            <v>4.81173458508962</v>
          </cell>
          <cell r="CT602">
            <v>4.87592232785053</v>
          </cell>
          <cell r="CU602">
            <v>4.93190928555118</v>
          </cell>
          <cell r="CV602">
            <v>4.958315805489</v>
          </cell>
          <cell r="CW602">
            <v>4.93746804874852</v>
          </cell>
          <cell r="CX602">
            <v>4.94179498859728</v>
          </cell>
          <cell r="CY602">
            <v>4.9665967476459</v>
          </cell>
          <cell r="CZ602">
            <v>4.89736421045845</v>
          </cell>
          <cell r="DA602">
            <v>4.85904590925295</v>
          </cell>
        </row>
        <row r="603">
          <cell r="A603">
            <v>7237.73783945898</v>
          </cell>
          <cell r="B603">
            <v>5455.6235193552</v>
          </cell>
          <cell r="C603">
            <v>4038.29760620847</v>
          </cell>
          <cell r="D603">
            <v>4634.47105175876</v>
          </cell>
          <cell r="E603">
            <v>5177.38756512451</v>
          </cell>
          <cell r="F603">
            <v>6327.74121420175</v>
          </cell>
          <cell r="G603">
            <v>6840.7314830614</v>
          </cell>
          <cell r="H603">
            <v>7216.143910292</v>
          </cell>
          <cell r="I603">
            <v>6821.3345100223</v>
          </cell>
          <cell r="J603">
            <v>7162.68027064873</v>
          </cell>
          <cell r="K603">
            <v>7101.85120969898</v>
          </cell>
          <cell r="L603">
            <v>6994.06363292921</v>
          </cell>
          <cell r="M603">
            <v>7373.65910995303</v>
          </cell>
          <cell r="N603">
            <v>7686.71996514391</v>
          </cell>
          <cell r="O603">
            <v>7465.23884885791</v>
          </cell>
        </row>
        <row r="603">
          <cell r="Z603">
            <v>8289.06268706744</v>
          </cell>
          <cell r="AA603">
            <v>6248.08556928266</v>
          </cell>
          <cell r="AB603">
            <v>4972.99415408159</v>
          </cell>
          <cell r="AC603">
            <v>5707.15675145487</v>
          </cell>
          <cell r="AD603">
            <v>6375.73567019811</v>
          </cell>
          <cell r="AE603">
            <v>6327.74121420175</v>
          </cell>
          <cell r="AF603">
            <v>6840.7314830614</v>
          </cell>
          <cell r="AG603">
            <v>7216.143910292</v>
          </cell>
          <cell r="AH603">
            <v>6821.3345100223</v>
          </cell>
          <cell r="AI603">
            <v>7162.68027064873</v>
          </cell>
          <cell r="AJ603">
            <v>7101.85120969898</v>
          </cell>
          <cell r="AK603">
            <v>6994.06363292921</v>
          </cell>
          <cell r="AL603">
            <v>7373.65910995303</v>
          </cell>
          <cell r="AM603">
            <v>7686.71996514391</v>
          </cell>
          <cell r="AN603">
            <v>7465.23884885791</v>
          </cell>
        </row>
        <row r="603"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3">
          <cell r="BX603">
            <v>4.6654247242546</v>
          </cell>
          <cell r="BY603">
            <v>3.55491683466906</v>
          </cell>
          <cell r="BZ603">
            <v>2.76857570501441</v>
          </cell>
          <cell r="CA603">
            <v>3.28556427283927</v>
          </cell>
          <cell r="CB603">
            <v>3.58439461159116</v>
          </cell>
          <cell r="CC603">
            <v>3.67405929048545</v>
          </cell>
          <cell r="CD603">
            <v>3.84398329039933</v>
          </cell>
          <cell r="CE603">
            <v>4.03781101004165</v>
          </cell>
          <cell r="CF603">
            <v>3.87211194568017</v>
          </cell>
          <cell r="CG603">
            <v>3.98312519134687</v>
          </cell>
          <cell r="CH603">
            <v>4.02581688927604</v>
          </cell>
          <cell r="CI603">
            <v>4.01378810800007</v>
          </cell>
          <cell r="CJ603">
            <v>4.13613191193361</v>
          </cell>
          <cell r="CK603">
            <v>4.36517549395653</v>
          </cell>
          <cell r="CL603">
            <v>4.22910719818116</v>
          </cell>
          <cell r="CM603">
            <v>4.86767274765418</v>
          </cell>
          <cell r="CN603">
            <v>4.81531452117993</v>
          </cell>
          <cell r="CO603">
            <v>4.92117354542806</v>
          </cell>
          <cell r="CP603">
            <v>4.75901385453183</v>
          </cell>
          <cell r="CQ603">
            <v>4.87328289774789</v>
          </cell>
          <cell r="CR603">
            <v>4.71856220286861</v>
          </cell>
          <cell r="CS603">
            <v>4.87560134233367</v>
          </cell>
          <cell r="CT603">
            <v>4.89628098970073</v>
          </cell>
          <cell r="CU603">
            <v>4.82645852208398</v>
          </cell>
          <cell r="CV603">
            <v>4.92672979650573</v>
          </cell>
          <cell r="CW603">
            <v>4.833087827155</v>
          </cell>
          <cell r="CX603">
            <v>4.77399844157604</v>
          </cell>
          <cell r="CY603">
            <v>4.88422666656419</v>
          </cell>
          <cell r="CZ603">
            <v>4.82443530230921</v>
          </cell>
          <cell r="DA603">
            <v>4.83617657735169</v>
          </cell>
        </row>
        <row r="604">
          <cell r="A604">
            <v>6581.6329014589</v>
          </cell>
          <cell r="B604">
            <v>5035.2048657726</v>
          </cell>
          <cell r="C604">
            <v>4434.12987658413</v>
          </cell>
          <cell r="D604">
            <v>5632.20192273892</v>
          </cell>
          <cell r="E604">
            <v>5205.4205203692</v>
          </cell>
          <cell r="F604">
            <v>6005.54235723171</v>
          </cell>
          <cell r="G604">
            <v>7289.98143694445</v>
          </cell>
          <cell r="H604">
            <v>6083.17285400449</v>
          </cell>
          <cell r="I604">
            <v>6219.0132437954</v>
          </cell>
          <cell r="J604">
            <v>6383.58260035944</v>
          </cell>
          <cell r="K604">
            <v>5803.28804318061</v>
          </cell>
          <cell r="L604">
            <v>6291.91696743</v>
          </cell>
          <cell r="M604">
            <v>7034.8673736635</v>
          </cell>
          <cell r="N604">
            <v>8222.60490737936</v>
          </cell>
          <cell r="O604">
            <v>8656.34971743044</v>
          </cell>
        </row>
        <row r="604">
          <cell r="Z604">
            <v>7537.65457019321</v>
          </cell>
          <cell r="AA604">
            <v>5766.59858375527</v>
          </cell>
          <cell r="AB604">
            <v>5460.44499563143</v>
          </cell>
          <cell r="AC604">
            <v>6935.82047874009</v>
          </cell>
          <cell r="AD604">
            <v>6410.2570790064</v>
          </cell>
          <cell r="AE604">
            <v>6005.54235723171</v>
          </cell>
          <cell r="AF604">
            <v>7289.98143694445</v>
          </cell>
          <cell r="AG604">
            <v>6083.17285400449</v>
          </cell>
          <cell r="AH604">
            <v>6219.0132437954</v>
          </cell>
          <cell r="AI604">
            <v>6383.58260035944</v>
          </cell>
          <cell r="AJ604">
            <v>5803.28804318061</v>
          </cell>
          <cell r="AK604">
            <v>6291.91696743</v>
          </cell>
          <cell r="AL604">
            <v>7034.8673736635</v>
          </cell>
          <cell r="AM604">
            <v>8222.60490737936</v>
          </cell>
          <cell r="AN604">
            <v>8656.34971743044</v>
          </cell>
        </row>
        <row r="604"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4">
          <cell r="BX604">
            <v>4.2635235159978</v>
          </cell>
          <cell r="BY604">
            <v>3.3053171963132</v>
          </cell>
          <cell r="BZ604">
            <v>3.09713167008151</v>
          </cell>
          <cell r="CA604">
            <v>3.87416038605305</v>
          </cell>
          <cell r="CB604">
            <v>3.58349370523271</v>
          </cell>
          <cell r="CC604">
            <v>3.41015554759615</v>
          </cell>
          <cell r="CD604">
            <v>4.11910140942809</v>
          </cell>
          <cell r="CE604">
            <v>3.41340920465379</v>
          </cell>
          <cell r="CF604">
            <v>3.49721498173311</v>
          </cell>
          <cell r="CG604">
            <v>3.68644279569255</v>
          </cell>
          <cell r="CH604">
            <v>3.19740288954185</v>
          </cell>
          <cell r="CI604">
            <v>3.62645272335527</v>
          </cell>
          <cell r="CJ604">
            <v>3.95265293124898</v>
          </cell>
          <cell r="CK604">
            <v>4.53291488950597</v>
          </cell>
          <cell r="CL604">
            <v>4.81124700848003</v>
          </cell>
          <cell r="CM604">
            <v>4.8436717503727</v>
          </cell>
          <cell r="CN604">
            <v>4.7798438973085</v>
          </cell>
          <cell r="CO604">
            <v>4.83031555300613</v>
          </cell>
          <cell r="CP604">
            <v>4.90486866660634</v>
          </cell>
          <cell r="CQ604">
            <v>4.90090107763169</v>
          </cell>
          <cell r="CR604">
            <v>4.82486516380247</v>
          </cell>
          <cell r="CS604">
            <v>4.84876430483721</v>
          </cell>
          <cell r="CT604">
            <v>4.88257516108825</v>
          </cell>
          <cell r="CU604">
            <v>4.87198886478258</v>
          </cell>
          <cell r="CV604">
            <v>4.74421233897363</v>
          </cell>
          <cell r="CW604">
            <v>4.97260428092734</v>
          </cell>
          <cell r="CX604">
            <v>4.75344089469926</v>
          </cell>
          <cell r="CY604">
            <v>4.87611980564747</v>
          </cell>
          <cell r="CZ604">
            <v>4.96980093976723</v>
          </cell>
          <cell r="DA604">
            <v>4.92928893097706</v>
          </cell>
        </row>
        <row r="605">
          <cell r="A605">
            <v>6937.45344441371</v>
          </cell>
          <cell r="B605">
            <v>4663.74265175873</v>
          </cell>
          <cell r="C605">
            <v>4402.09314957537</v>
          </cell>
          <cell r="D605">
            <v>4510.13148014026</v>
          </cell>
          <cell r="E605">
            <v>4835.36570286845</v>
          </cell>
          <cell r="F605">
            <v>5902.04629630474</v>
          </cell>
          <cell r="G605">
            <v>5548.19602868734</v>
          </cell>
          <cell r="H605">
            <v>6206.0531853833</v>
          </cell>
          <cell r="I605">
            <v>5786.23915598744</v>
          </cell>
          <cell r="J605">
            <v>5632.74726420939</v>
          </cell>
          <cell r="K605">
            <v>6165.35761587482</v>
          </cell>
          <cell r="L605">
            <v>5979.54935486701</v>
          </cell>
          <cell r="M605">
            <v>7426.1030165543</v>
          </cell>
          <cell r="N605">
            <v>7799.99076106078</v>
          </cell>
          <cell r="O605">
            <v>8014.80277162802</v>
          </cell>
        </row>
        <row r="605">
          <cell r="Z605">
            <v>7945.16018193546</v>
          </cell>
          <cell r="AA605">
            <v>5341.17925438259</v>
          </cell>
          <cell r="AB605">
            <v>5420.99310979579</v>
          </cell>
          <cell r="AC605">
            <v>5554.03778324679</v>
          </cell>
          <cell r="AD605">
            <v>5954.55008968205</v>
          </cell>
          <cell r="AE605">
            <v>5902.04629630474</v>
          </cell>
          <cell r="AF605">
            <v>5548.19602868734</v>
          </cell>
          <cell r="AG605">
            <v>6206.0531853833</v>
          </cell>
          <cell r="AH605">
            <v>5786.23915598744</v>
          </cell>
          <cell r="AI605">
            <v>5632.74726420939</v>
          </cell>
          <cell r="AJ605">
            <v>6165.35761587482</v>
          </cell>
          <cell r="AK605">
            <v>5979.54935486701</v>
          </cell>
          <cell r="AL605">
            <v>7426.1030165543</v>
          </cell>
          <cell r="AM605">
            <v>7799.99076106078</v>
          </cell>
          <cell r="AN605">
            <v>8014.80277162802</v>
          </cell>
        </row>
        <row r="605"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5">
          <cell r="BX605">
            <v>4.60328365301915</v>
          </cell>
          <cell r="BY605">
            <v>3.02428524544333</v>
          </cell>
          <cell r="BZ605">
            <v>3.18336405753933</v>
          </cell>
          <cell r="CA605">
            <v>3.2108654034032</v>
          </cell>
          <cell r="CB605">
            <v>3.36274346073354</v>
          </cell>
          <cell r="CC605">
            <v>3.27941829104979</v>
          </cell>
          <cell r="CD605">
            <v>3.27367767024546</v>
          </cell>
          <cell r="CE605">
            <v>3.48547763383053</v>
          </cell>
          <cell r="CF605">
            <v>3.34814618239927</v>
          </cell>
          <cell r="CG605">
            <v>3.2157721523363</v>
          </cell>
          <cell r="CH605">
            <v>3.56841540326113</v>
          </cell>
          <cell r="CI605">
            <v>3.2744185863293</v>
          </cell>
          <cell r="CJ605">
            <v>4.20705953962608</v>
          </cell>
          <cell r="CK605">
            <v>4.42903652920289</v>
          </cell>
          <cell r="CL605">
            <v>4.56755142632633</v>
          </cell>
          <cell r="CM605">
            <v>4.72870320038008</v>
          </cell>
          <cell r="CN605">
            <v>4.83862024664316</v>
          </cell>
          <cell r="CO605">
            <v>4.66551599151026</v>
          </cell>
          <cell r="CP605">
            <v>4.73907808648129</v>
          </cell>
          <cell r="CQ605">
            <v>4.85134713743045</v>
          </cell>
          <cell r="CR605">
            <v>4.93074942498824</v>
          </cell>
          <cell r="CS605">
            <v>4.64326014838141</v>
          </cell>
          <cell r="CT605">
            <v>4.87820816130734</v>
          </cell>
          <cell r="CU605">
            <v>4.73477236440254</v>
          </cell>
          <cell r="CV605">
            <v>4.79890475893744</v>
          </cell>
          <cell r="CW605">
            <v>4.73358306686698</v>
          </cell>
          <cell r="CX605">
            <v>5.00312546112213</v>
          </cell>
          <cell r="CY605">
            <v>4.83603512737436</v>
          </cell>
          <cell r="CZ605">
            <v>4.82494049453739</v>
          </cell>
          <cell r="DA605">
            <v>4.8074694093912</v>
          </cell>
        </row>
        <row r="606">
          <cell r="A606">
            <v>6503.19798655415</v>
          </cell>
          <cell r="B606">
            <v>6064.13558551636</v>
          </cell>
          <cell r="C606">
            <v>4983.11102640873</v>
          </cell>
          <cell r="D606">
            <v>5618.57025325733</v>
          </cell>
          <cell r="E606">
            <v>4569.95473441241</v>
          </cell>
          <cell r="F606">
            <v>7005.27789694116</v>
          </cell>
          <cell r="G606">
            <v>6770.0549973316</v>
          </cell>
          <cell r="H606">
            <v>5480.39091728883</v>
          </cell>
          <cell r="I606">
            <v>5220.68325711895</v>
          </cell>
          <cell r="J606">
            <v>5985.06595089217</v>
          </cell>
          <cell r="K606">
            <v>7650.47835597582</v>
          </cell>
          <cell r="L606">
            <v>7444.35269478765</v>
          </cell>
          <cell r="M606">
            <v>8405.70420756873</v>
          </cell>
          <cell r="N606">
            <v>7671.52080519197</v>
          </cell>
          <cell r="O606">
            <v>7003.2420467363</v>
          </cell>
        </row>
        <row r="606">
          <cell r="Z606">
            <v>7447.82651328905</v>
          </cell>
          <cell r="AA606">
            <v>6944.98766412613</v>
          </cell>
          <cell r="AB606">
            <v>6136.49225985027</v>
          </cell>
          <cell r="AC606">
            <v>6919.03364942416</v>
          </cell>
          <cell r="AD606">
            <v>5627.70761216582</v>
          </cell>
          <cell r="AE606">
            <v>7005.27789694116</v>
          </cell>
          <cell r="AF606">
            <v>6770.0549973316</v>
          </cell>
          <cell r="AG606">
            <v>5480.39091728883</v>
          </cell>
          <cell r="AH606">
            <v>5220.68325711895</v>
          </cell>
          <cell r="AI606">
            <v>5985.06595089217</v>
          </cell>
          <cell r="AJ606">
            <v>7650.47835597582</v>
          </cell>
          <cell r="AK606">
            <v>7444.35269478765</v>
          </cell>
          <cell r="AL606">
            <v>8405.70420756873</v>
          </cell>
          <cell r="AM606">
            <v>7671.52080519197</v>
          </cell>
          <cell r="AN606">
            <v>7003.2420467363</v>
          </cell>
        </row>
        <row r="606"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6">
          <cell r="BX606">
            <v>4.11802074974314</v>
          </cell>
          <cell r="BY606">
            <v>4.00785901170395</v>
          </cell>
          <cell r="BZ606">
            <v>3.5354713589247</v>
          </cell>
          <cell r="CA606">
            <v>3.94256397766666</v>
          </cell>
          <cell r="CB606">
            <v>3.09003917717188</v>
          </cell>
          <cell r="CC606">
            <v>3.94962274939489</v>
          </cell>
          <cell r="CD606">
            <v>3.84534589622952</v>
          </cell>
          <cell r="CE606">
            <v>3.15079057288035</v>
          </cell>
          <cell r="CF606">
            <v>2.97748838034612</v>
          </cell>
          <cell r="CG606">
            <v>3.31873168779977</v>
          </cell>
          <cell r="CH606">
            <v>4.25156837357916</v>
          </cell>
          <cell r="CI606">
            <v>4.12746930869122</v>
          </cell>
          <cell r="CJ606">
            <v>4.77041777983725</v>
          </cell>
          <cell r="CK606">
            <v>4.24089213734872</v>
          </cell>
          <cell r="CL606">
            <v>3.85714727168101</v>
          </cell>
          <cell r="CM606">
            <v>4.9550513185904</v>
          </cell>
          <cell r="CN606">
            <v>4.74751317543721</v>
          </cell>
          <cell r="CO606">
            <v>4.75532279982803</v>
          </cell>
          <cell r="CP606">
            <v>4.80810373177096</v>
          </cell>
          <cell r="CQ606">
            <v>4.98970276284453</v>
          </cell>
          <cell r="CR606">
            <v>4.85933553687903</v>
          </cell>
          <cell r="CS606">
            <v>4.8235181915071</v>
          </cell>
          <cell r="CT606">
            <v>4.7653975372542</v>
          </cell>
          <cell r="CU606">
            <v>4.80379433039575</v>
          </cell>
          <cell r="CV606">
            <v>4.94087576336112</v>
          </cell>
          <cell r="CW606">
            <v>4.92999590554888</v>
          </cell>
          <cell r="CX606">
            <v>4.94140242111259</v>
          </cell>
          <cell r="CY606">
            <v>4.82752824991868</v>
          </cell>
          <cell r="CZ606">
            <v>4.95600089297338</v>
          </cell>
          <cell r="DA606">
            <v>4.97439251347131</v>
          </cell>
        </row>
        <row r="607">
          <cell r="A607">
            <v>6301.4621565737</v>
          </cell>
          <cell r="B607">
            <v>6027.1298524579</v>
          </cell>
          <cell r="C607">
            <v>5139.00825564299</v>
          </cell>
          <cell r="D607">
            <v>4886.45651960737</v>
          </cell>
          <cell r="E607">
            <v>4493.94927975159</v>
          </cell>
          <cell r="F607">
            <v>6620.34249919432</v>
          </cell>
          <cell r="G607">
            <v>5564.44694210055</v>
          </cell>
          <cell r="H607">
            <v>6086.69432732623</v>
          </cell>
          <cell r="I607">
            <v>6031.64085186505</v>
          </cell>
          <cell r="J607">
            <v>6115.19061576773</v>
          </cell>
          <cell r="K607">
            <v>6824.26499565441</v>
          </cell>
          <cell r="L607">
            <v>6963.24702733059</v>
          </cell>
          <cell r="M607">
            <v>6722.70012298527</v>
          </cell>
          <cell r="N607">
            <v>6536.57001343001</v>
          </cell>
          <cell r="O607">
            <v>6639.17383673936</v>
          </cell>
        </row>
        <row r="607">
          <cell r="Z607">
            <v>7216.78734358897</v>
          </cell>
          <cell r="AA607">
            <v>6902.60662630652</v>
          </cell>
          <cell r="AB607">
            <v>6328.47316002653</v>
          </cell>
          <cell r="AC607">
            <v>6017.46628797791</v>
          </cell>
          <cell r="AD607">
            <v>5534.11008207655</v>
          </cell>
          <cell r="AE607">
            <v>6620.34249919432</v>
          </cell>
          <cell r="AF607">
            <v>5564.44694210055</v>
          </cell>
          <cell r="AG607">
            <v>6086.69432732623</v>
          </cell>
          <cell r="AH607">
            <v>6031.64085186505</v>
          </cell>
          <cell r="AI607">
            <v>6115.19061576773</v>
          </cell>
          <cell r="AJ607">
            <v>6824.26499565441</v>
          </cell>
          <cell r="AK607">
            <v>6963.24702733059</v>
          </cell>
          <cell r="AL607">
            <v>6722.70012298527</v>
          </cell>
          <cell r="AM607">
            <v>6536.57001343001</v>
          </cell>
          <cell r="AN607">
            <v>6639.17383673936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7">
          <cell r="BX607">
            <v>4.11382163078562</v>
          </cell>
          <cell r="BY607">
            <v>3.86064675411598</v>
          </cell>
          <cell r="BZ607">
            <v>3.46776487617836</v>
          </cell>
          <cell r="CA607">
            <v>3.32638220829368</v>
          </cell>
          <cell r="CB607">
            <v>3.19285211320442</v>
          </cell>
          <cell r="CC607">
            <v>3.7205122791656</v>
          </cell>
          <cell r="CD607">
            <v>3.12597291690794</v>
          </cell>
          <cell r="CE607">
            <v>3.45525825197027</v>
          </cell>
          <cell r="CF607">
            <v>3.4128336763571</v>
          </cell>
          <cell r="CG607">
            <v>3.38731800162507</v>
          </cell>
          <cell r="CH607">
            <v>3.93580953915614</v>
          </cell>
          <cell r="CI607">
            <v>3.81004970674142</v>
          </cell>
          <cell r="CJ607">
            <v>3.84089036069875</v>
          </cell>
          <cell r="CK607">
            <v>3.67768587766603</v>
          </cell>
          <cell r="CL607">
            <v>3.69776912030045</v>
          </cell>
          <cell r="CM607">
            <v>4.80624146935752</v>
          </cell>
          <cell r="CN607">
            <v>4.89846707959353</v>
          </cell>
          <cell r="CO607">
            <v>4.9998437752554</v>
          </cell>
          <cell r="CP607">
            <v>4.95619804815381</v>
          </cell>
          <cell r="CQ607">
            <v>4.74871522161728</v>
          </cell>
          <cell r="CR607">
            <v>4.87511484826888</v>
          </cell>
          <cell r="CS607">
            <v>4.87690089472164</v>
          </cell>
          <cell r="CT607">
            <v>4.82623111018633</v>
          </cell>
          <cell r="CU607">
            <v>4.84203011246839</v>
          </cell>
          <cell r="CV607">
            <v>4.94608031619015</v>
          </cell>
          <cell r="CW607">
            <v>4.75038648096247</v>
          </cell>
          <cell r="CX607">
            <v>5.00712341947118</v>
          </cell>
          <cell r="CY607">
            <v>4.79533513629865</v>
          </cell>
          <cell r="CZ607">
            <v>4.86947814234311</v>
          </cell>
          <cell r="DA607">
            <v>4.91905166849677</v>
          </cell>
        </row>
        <row r="608">
          <cell r="A608">
            <v>6669.01113509928</v>
          </cell>
          <cell r="B608">
            <v>6605.75249042893</v>
          </cell>
          <cell r="C608">
            <v>4997.18256559138</v>
          </cell>
          <cell r="D608">
            <v>4492.56149295172</v>
          </cell>
          <cell r="E608">
            <v>5041.10918605937</v>
          </cell>
          <cell r="F608">
            <v>5872.88351921385</v>
          </cell>
          <cell r="G608">
            <v>6082.97681789679</v>
          </cell>
          <cell r="H608">
            <v>5294.40411336014</v>
          </cell>
          <cell r="I608">
            <v>6973.19242355824</v>
          </cell>
          <cell r="J608">
            <v>6661.32037258405</v>
          </cell>
          <cell r="K608">
            <v>7342.25116719685</v>
          </cell>
          <cell r="L608">
            <v>6374.93125373257</v>
          </cell>
          <cell r="M608">
            <v>6884.36114843547</v>
          </cell>
          <cell r="N608">
            <v>8138.26105587589</v>
          </cell>
          <cell r="O608">
            <v>7166.3269629009</v>
          </cell>
        </row>
        <row r="608">
          <cell r="Z608">
            <v>7637.72501653926</v>
          </cell>
          <cell r="AA608">
            <v>7565.27767417868</v>
          </cell>
          <cell r="AB608">
            <v>6153.82077025691</v>
          </cell>
          <cell r="AC608">
            <v>5532.40108083001</v>
          </cell>
          <cell r="AD608">
            <v>6207.91456127915</v>
          </cell>
          <cell r="AE608">
            <v>5872.88351921385</v>
          </cell>
          <cell r="AF608">
            <v>6082.97681789679</v>
          </cell>
          <cell r="AG608">
            <v>5294.40411336014</v>
          </cell>
          <cell r="AH608">
            <v>6973.19242355824</v>
          </cell>
          <cell r="AI608">
            <v>6661.32037258405</v>
          </cell>
          <cell r="AJ608">
            <v>7342.25116719685</v>
          </cell>
          <cell r="AK608">
            <v>6374.93125373257</v>
          </cell>
          <cell r="AL608">
            <v>6884.36114843547</v>
          </cell>
          <cell r="AM608">
            <v>8138.26105587589</v>
          </cell>
          <cell r="AN608">
            <v>7166.3269629009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8">
          <cell r="BX608">
            <v>4.17629600451946</v>
          </cell>
          <cell r="BY608">
            <v>4.25936890096431</v>
          </cell>
          <cell r="BZ608">
            <v>3.43506529188263</v>
          </cell>
          <cell r="CA608">
            <v>3.1571474858609</v>
          </cell>
          <cell r="CB608">
            <v>3.53058259608332</v>
          </cell>
          <cell r="CC608">
            <v>3.24789473136276</v>
          </cell>
          <cell r="CD608">
            <v>3.47518115137972</v>
          </cell>
          <cell r="CE608">
            <v>2.9663397555599</v>
          </cell>
          <cell r="CF608">
            <v>3.93808295941799</v>
          </cell>
          <cell r="CG608">
            <v>3.74794066251984</v>
          </cell>
          <cell r="CH608">
            <v>4.15070773407675</v>
          </cell>
          <cell r="CI608">
            <v>3.53388966207088</v>
          </cell>
          <cell r="CJ608">
            <v>3.81865943127487</v>
          </cell>
          <cell r="CK608">
            <v>4.7212221929372</v>
          </cell>
          <cell r="CL608">
            <v>4.02728757671284</v>
          </cell>
          <cell r="CM608">
            <v>5.01048632454958</v>
          </cell>
          <cell r="CN608">
            <v>4.86616412674241</v>
          </cell>
          <cell r="CO608">
            <v>4.90814045719943</v>
          </cell>
          <cell r="CP608">
            <v>4.80093606745698</v>
          </cell>
          <cell r="CQ608">
            <v>4.81733103150253</v>
          </cell>
          <cell r="CR608">
            <v>4.95400656865239</v>
          </cell>
          <cell r="CS608">
            <v>4.79563199329318</v>
          </cell>
          <cell r="CT608">
            <v>4.88993774962707</v>
          </cell>
          <cell r="CU608">
            <v>4.8512530014592</v>
          </cell>
          <cell r="CV608">
            <v>4.86939213955699</v>
          </cell>
          <cell r="CW608">
            <v>4.84634378308776</v>
          </cell>
          <cell r="CX608">
            <v>4.94230628255791</v>
          </cell>
          <cell r="CY608">
            <v>4.93923686042729</v>
          </cell>
          <cell r="CZ608">
            <v>4.72263425048957</v>
          </cell>
          <cell r="DA608">
            <v>4.87518512823062</v>
          </cell>
        </row>
        <row r="609">
          <cell r="A609">
            <v>6087.50661669952</v>
          </cell>
          <cell r="B609">
            <v>5142.28138044351</v>
          </cell>
          <cell r="C609">
            <v>4379.35938159892</v>
          </cell>
          <cell r="D609">
            <v>4029.52125260627</v>
          </cell>
          <cell r="E609">
            <v>4187.03316380006</v>
          </cell>
          <cell r="F609">
            <v>5511.888548246</v>
          </cell>
          <cell r="G609">
            <v>6062.9984340281</v>
          </cell>
          <cell r="H609">
            <v>5733.31255575355</v>
          </cell>
          <cell r="I609">
            <v>6503.22488568691</v>
          </cell>
          <cell r="J609">
            <v>5818.15664419106</v>
          </cell>
          <cell r="K609">
            <v>6657.43784871971</v>
          </cell>
          <cell r="L609">
            <v>6877.23694741735</v>
          </cell>
          <cell r="M609">
            <v>6781.9466851469</v>
          </cell>
          <cell r="N609">
            <v>7652.02480738122</v>
          </cell>
          <cell r="O609">
            <v>8232.61966960901</v>
          </cell>
        </row>
        <row r="609">
          <cell r="Z609">
            <v>6971.75347781483</v>
          </cell>
          <cell r="AA609">
            <v>5889.22860464121</v>
          </cell>
          <cell r="AB609">
            <v>5392.99742788436</v>
          </cell>
          <cell r="AC609">
            <v>4962.18644266113</v>
          </cell>
          <cell r="AD609">
            <v>5156.15575595807</v>
          </cell>
          <cell r="AE609">
            <v>5511.888548246</v>
          </cell>
          <cell r="AF609">
            <v>6062.9984340281</v>
          </cell>
          <cell r="AG609">
            <v>5733.31255575355</v>
          </cell>
          <cell r="AH609">
            <v>6503.22488568691</v>
          </cell>
          <cell r="AI609">
            <v>5818.15664419106</v>
          </cell>
          <cell r="AJ609">
            <v>6657.43784871971</v>
          </cell>
          <cell r="AK609">
            <v>6877.23694741735</v>
          </cell>
          <cell r="AL609">
            <v>6781.9466851469</v>
          </cell>
          <cell r="AM609">
            <v>7652.02480738122</v>
          </cell>
          <cell r="AN609">
            <v>8232.61966960901</v>
          </cell>
        </row>
        <row r="609"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09">
          <cell r="BX609">
            <v>3.93395005055189</v>
          </cell>
          <cell r="BY609">
            <v>3.36387011323439</v>
          </cell>
          <cell r="BZ609">
            <v>3.04516165676009</v>
          </cell>
          <cell r="CA609">
            <v>2.79753795011951</v>
          </cell>
          <cell r="CB609">
            <v>3.01077147314006</v>
          </cell>
          <cell r="CC609">
            <v>3.17768055804747</v>
          </cell>
          <cell r="CD609">
            <v>3.37896006790497</v>
          </cell>
          <cell r="CE609">
            <v>3.18006375500199</v>
          </cell>
          <cell r="CF609">
            <v>3.62963055437204</v>
          </cell>
          <cell r="CG609">
            <v>3.2850512739988</v>
          </cell>
          <cell r="CH609">
            <v>3.86923486188487</v>
          </cell>
          <cell r="CI609">
            <v>3.85675575472572</v>
          </cell>
          <cell r="CJ609">
            <v>3.74213012833512</v>
          </cell>
          <cell r="CK609">
            <v>4.29684073902915</v>
          </cell>
          <cell r="CL609">
            <v>4.58510992954283</v>
          </cell>
          <cell r="CM609">
            <v>4.855347478824</v>
          </cell>
          <cell r="CN609">
            <v>4.79652077705051</v>
          </cell>
          <cell r="CO609">
            <v>4.8520693100351</v>
          </cell>
          <cell r="CP609">
            <v>4.85964143906456</v>
          </cell>
          <cell r="CQ609">
            <v>4.69197156009302</v>
          </cell>
          <cell r="CR609">
            <v>4.7522286271032</v>
          </cell>
          <cell r="CS609">
            <v>4.91599612897313</v>
          </cell>
          <cell r="CT609">
            <v>4.93943104363695</v>
          </cell>
          <cell r="CU609">
            <v>4.90877906564695</v>
          </cell>
          <cell r="CV609">
            <v>4.85233071268354</v>
          </cell>
          <cell r="CW609">
            <v>4.71399550582767</v>
          </cell>
          <cell r="CX609">
            <v>4.88538716467342</v>
          </cell>
          <cell r="CY609">
            <v>4.96526716402139</v>
          </cell>
          <cell r="CZ609">
            <v>4.87903853094836</v>
          </cell>
          <cell r="DA609">
            <v>4.91921082135088</v>
          </cell>
        </row>
        <row r="610">
          <cell r="A610">
            <v>6269.36179509958</v>
          </cell>
          <cell r="B610">
            <v>5894.70587110208</v>
          </cell>
          <cell r="C610">
            <v>5740.05735243486</v>
          </cell>
          <cell r="D610">
            <v>5406.55676820253</v>
          </cell>
          <cell r="E610">
            <v>6165.35614811307</v>
          </cell>
          <cell r="F610">
            <v>6438.23200911489</v>
          </cell>
          <cell r="G610">
            <v>6820.72017241908</v>
          </cell>
          <cell r="H610">
            <v>6769.25372069307</v>
          </cell>
          <cell r="I610">
            <v>6307.9940349393</v>
          </cell>
          <cell r="J610">
            <v>7331.52563160383</v>
          </cell>
          <cell r="K610">
            <v>6464.39745925325</v>
          </cell>
          <cell r="L610">
            <v>7069.5357229377</v>
          </cell>
          <cell r="M610">
            <v>6882.87718485302</v>
          </cell>
          <cell r="N610">
            <v>7930.14536492781</v>
          </cell>
          <cell r="O610">
            <v>7105.16495247801</v>
          </cell>
        </row>
        <row r="610">
          <cell r="Z610">
            <v>7180.02421200856</v>
          </cell>
          <cell r="AA610">
            <v>6750.94726711489</v>
          </cell>
          <cell r="AB610">
            <v>7068.639917441</v>
          </cell>
          <cell r="AC610">
            <v>6657.94793346727</v>
          </cell>
          <cell r="AD610">
            <v>7592.37754920794</v>
          </cell>
          <cell r="AE610">
            <v>6438.23200911489</v>
          </cell>
          <cell r="AF610">
            <v>6820.72017241908</v>
          </cell>
          <cell r="AG610">
            <v>6769.25372069307</v>
          </cell>
          <cell r="AH610">
            <v>6307.9940349393</v>
          </cell>
          <cell r="AI610">
            <v>7331.52563160383</v>
          </cell>
          <cell r="AJ610">
            <v>6464.39745925325</v>
          </cell>
          <cell r="AK610">
            <v>7069.5357229377</v>
          </cell>
          <cell r="AL610">
            <v>6882.87718485302</v>
          </cell>
          <cell r="AM610">
            <v>7930.14536492781</v>
          </cell>
          <cell r="AN610">
            <v>7105.16495247801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0">
          <cell r="BX610">
            <v>4.05035836530921</v>
          </cell>
          <cell r="BY610">
            <v>3.76972435961811</v>
          </cell>
          <cell r="BZ610">
            <v>3.99168895708374</v>
          </cell>
          <cell r="CA610">
            <v>3.73639291211747</v>
          </cell>
          <cell r="CB610">
            <v>4.33223836043849</v>
          </cell>
          <cell r="CC610">
            <v>3.63964613019476</v>
          </cell>
          <cell r="CD610">
            <v>3.76296593167663</v>
          </cell>
          <cell r="CE610">
            <v>3.77315716296384</v>
          </cell>
          <cell r="CF610">
            <v>3.61963056053021</v>
          </cell>
          <cell r="CG610">
            <v>4.22973751769559</v>
          </cell>
          <cell r="CH610">
            <v>3.58639772367059</v>
          </cell>
          <cell r="CI610">
            <v>3.9559689263718</v>
          </cell>
          <cell r="CJ610">
            <v>3.88120706699978</v>
          </cell>
          <cell r="CK610">
            <v>4.34649596492507</v>
          </cell>
          <cell r="CL610">
            <v>4.01064701114185</v>
          </cell>
          <cell r="CM610">
            <v>4.85668117158829</v>
          </cell>
          <cell r="CN610">
            <v>4.90639213185729</v>
          </cell>
          <cell r="CO610">
            <v>4.85161468449208</v>
          </cell>
          <cell r="CP610">
            <v>4.88196869853247</v>
          </cell>
          <cell r="CQ610">
            <v>4.8014519633417</v>
          </cell>
          <cell r="CR610">
            <v>4.84634801703933</v>
          </cell>
          <cell r="CS610">
            <v>4.96600418958455</v>
          </cell>
          <cell r="CT610">
            <v>4.91522080942703</v>
          </cell>
          <cell r="CU610">
            <v>4.7745688818746</v>
          </cell>
          <cell r="CV610">
            <v>4.74884588213844</v>
          </cell>
          <cell r="CW610">
            <v>4.93829166064449</v>
          </cell>
          <cell r="CX610">
            <v>4.89604225468751</v>
          </cell>
          <cell r="CY610">
            <v>4.85859101078506</v>
          </cell>
          <cell r="CZ610">
            <v>4.99860711540106</v>
          </cell>
          <cell r="DA610">
            <v>4.85363216836993</v>
          </cell>
        </row>
        <row r="611">
          <cell r="A611">
            <v>6841.85691954794</v>
          </cell>
          <cell r="B611">
            <v>5085.83076454177</v>
          </cell>
          <cell r="C611">
            <v>4695.05363267678</v>
          </cell>
          <cell r="D611">
            <v>4081.28511641502</v>
          </cell>
          <cell r="E611">
            <v>4621.10037956105</v>
          </cell>
          <cell r="F611">
            <v>6311.53882112159</v>
          </cell>
          <cell r="G611">
            <v>5270.49309937961</v>
          </cell>
          <cell r="H611">
            <v>5769.87158315725</v>
          </cell>
          <cell r="I611">
            <v>6907.72413673854</v>
          </cell>
          <cell r="J611">
            <v>5841.24780425906</v>
          </cell>
          <cell r="K611">
            <v>6383.63054090664</v>
          </cell>
          <cell r="L611">
            <v>6816.88367152936</v>
          </cell>
          <cell r="M611">
            <v>6350.4871907159</v>
          </cell>
          <cell r="N611">
            <v>7059.81032579435</v>
          </cell>
          <cell r="O611">
            <v>6974.73593942013</v>
          </cell>
        </row>
        <row r="611">
          <cell r="Z611">
            <v>7835.67768825379</v>
          </cell>
          <cell r="AA611">
            <v>5824.57819807605</v>
          </cell>
          <cell r="AB611">
            <v>5781.76165929557</v>
          </cell>
          <cell r="AC611">
            <v>5025.93147019892</v>
          </cell>
          <cell r="AD611">
            <v>5690.691329349</v>
          </cell>
          <cell r="AE611">
            <v>6311.53882112159</v>
          </cell>
          <cell r="AF611">
            <v>5270.49309937961</v>
          </cell>
          <cell r="AG611">
            <v>5769.87158315725</v>
          </cell>
          <cell r="AH611">
            <v>6907.72413673854</v>
          </cell>
          <cell r="AI611">
            <v>5841.24780425906</v>
          </cell>
          <cell r="AJ611">
            <v>6383.63054090664</v>
          </cell>
          <cell r="AK611">
            <v>6816.88367152936</v>
          </cell>
          <cell r="AL611">
            <v>6350.4871907159</v>
          </cell>
          <cell r="AM611">
            <v>7059.81032579435</v>
          </cell>
          <cell r="AN611">
            <v>6974.73593942013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1">
          <cell r="BX611">
            <v>4.3764375425463</v>
          </cell>
          <cell r="BY611">
            <v>3.2367261251461</v>
          </cell>
          <cell r="BZ611">
            <v>3.26737563825647</v>
          </cell>
          <cell r="CA611">
            <v>2.85763052487147</v>
          </cell>
          <cell r="CB611">
            <v>3.20315765756515</v>
          </cell>
          <cell r="CC611">
            <v>3.56692599282943</v>
          </cell>
          <cell r="CD611">
            <v>2.96585117176043</v>
          </cell>
          <cell r="CE611">
            <v>3.28536515681629</v>
          </cell>
          <cell r="CF611">
            <v>3.89183235352956</v>
          </cell>
          <cell r="CG611">
            <v>3.48106084183704</v>
          </cell>
          <cell r="CH611">
            <v>3.65371979852336</v>
          </cell>
          <cell r="CI611">
            <v>3.90452638794411</v>
          </cell>
          <cell r="CJ611">
            <v>3.54194546358505</v>
          </cell>
          <cell r="CK611">
            <v>3.96850320266808</v>
          </cell>
          <cell r="CL611">
            <v>3.87154932035674</v>
          </cell>
          <cell r="CM611">
            <v>4.90527053022094</v>
          </cell>
          <cell r="CN611">
            <v>4.93021277392115</v>
          </cell>
          <cell r="CO611">
            <v>4.84806298875154</v>
          </cell>
          <cell r="CP611">
            <v>4.81856389094888</v>
          </cell>
          <cell r="CQ611">
            <v>4.867364274774</v>
          </cell>
          <cell r="CR611">
            <v>4.84784018954048</v>
          </cell>
          <cell r="CS611">
            <v>4.86865533209377</v>
          </cell>
          <cell r="CT611">
            <v>4.81160132788238</v>
          </cell>
          <cell r="CU611">
            <v>4.86281779078672</v>
          </cell>
          <cell r="CV611">
            <v>4.59728208409028</v>
          </cell>
          <cell r="CW611">
            <v>4.78673781970863</v>
          </cell>
          <cell r="CX611">
            <v>4.78326735818586</v>
          </cell>
          <cell r="CY611">
            <v>4.9121578019575</v>
          </cell>
          <cell r="CZ611">
            <v>4.87386430356484</v>
          </cell>
          <cell r="DA611">
            <v>4.93571539615351</v>
          </cell>
        </row>
        <row r="612">
          <cell r="A612">
            <v>6473.05977386249</v>
          </cell>
          <cell r="B612">
            <v>5712.40833837393</v>
          </cell>
          <cell r="C612">
            <v>5145.94960171761</v>
          </cell>
          <cell r="D612">
            <v>5066.19638090312</v>
          </cell>
          <cell r="E612">
            <v>4684.02799026643</v>
          </cell>
          <cell r="F612">
            <v>5598.46071321859</v>
          </cell>
          <cell r="G612">
            <v>5847.12641351492</v>
          </cell>
          <cell r="H612">
            <v>5527.01997667148</v>
          </cell>
          <cell r="I612">
            <v>5143.86009406153</v>
          </cell>
          <cell r="J612">
            <v>6976.13510397607</v>
          </cell>
          <cell r="K612">
            <v>7930.47914499396</v>
          </cell>
          <cell r="L612">
            <v>6757.54612020439</v>
          </cell>
          <cell r="M612">
            <v>7939.47722135492</v>
          </cell>
          <cell r="N612">
            <v>7653.40740109414</v>
          </cell>
          <cell r="O612">
            <v>7451.940379419</v>
          </cell>
        </row>
        <row r="612">
          <cell r="Z612">
            <v>7413.31054437465</v>
          </cell>
          <cell r="AA612">
            <v>6542.16992397277</v>
          </cell>
          <cell r="AB612">
            <v>6337.02113662871</v>
          </cell>
          <cell r="AC612">
            <v>6238.80838968557</v>
          </cell>
          <cell r="AD612">
            <v>5768.18404303287</v>
          </cell>
          <cell r="AE612">
            <v>5598.46071321859</v>
          </cell>
          <cell r="AF612">
            <v>5847.12641351492</v>
          </cell>
          <cell r="AG612">
            <v>5527.01997667148</v>
          </cell>
          <cell r="AH612">
            <v>5143.86009406153</v>
          </cell>
          <cell r="AI612">
            <v>6976.13510397607</v>
          </cell>
          <cell r="AJ612">
            <v>7930.47914499396</v>
          </cell>
          <cell r="AK612">
            <v>6757.54612020439</v>
          </cell>
          <cell r="AL612">
            <v>7939.47722135492</v>
          </cell>
          <cell r="AM612">
            <v>7653.40740109414</v>
          </cell>
          <cell r="AN612">
            <v>7451.940379419</v>
          </cell>
        </row>
        <row r="612"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2">
          <cell r="BX612">
            <v>4.07271580343926</v>
          </cell>
          <cell r="BY612">
            <v>3.63597678208133</v>
          </cell>
          <cell r="BZ612">
            <v>3.60770883416624</v>
          </cell>
          <cell r="CA612">
            <v>3.57344709186844</v>
          </cell>
          <cell r="CB612">
            <v>3.29749645280067</v>
          </cell>
          <cell r="CC612">
            <v>3.11256206624854</v>
          </cell>
          <cell r="CD612">
            <v>3.28790773255843</v>
          </cell>
          <cell r="CE612">
            <v>3.09644668782325</v>
          </cell>
          <cell r="CF612">
            <v>2.92999796020609</v>
          </cell>
          <cell r="CG612">
            <v>3.92406877810012</v>
          </cell>
          <cell r="CH612">
            <v>4.54014761866805</v>
          </cell>
          <cell r="CI612">
            <v>3.75936640149754</v>
          </cell>
          <cell r="CJ612">
            <v>4.4000817825401</v>
          </cell>
          <cell r="CK612">
            <v>4.32772266625887</v>
          </cell>
          <cell r="CL612">
            <v>4.16662771762473</v>
          </cell>
          <cell r="CM612">
            <v>4.98695239929346</v>
          </cell>
          <cell r="CN612">
            <v>4.92955656501848</v>
          </cell>
          <cell r="CO612">
            <v>4.81238995225086</v>
          </cell>
          <cell r="CP612">
            <v>4.7832317887289</v>
          </cell>
          <cell r="CQ612">
            <v>4.79249763562065</v>
          </cell>
          <cell r="CR612">
            <v>4.92785306859845</v>
          </cell>
          <cell r="CS612">
            <v>4.87225485738418</v>
          </cell>
          <cell r="CT612">
            <v>4.8902894222527</v>
          </cell>
          <cell r="CU612">
            <v>4.80982156724751</v>
          </cell>
          <cell r="CV612">
            <v>4.8706330076754</v>
          </cell>
          <cell r="CW612">
            <v>4.78560213195123</v>
          </cell>
          <cell r="CX612">
            <v>4.9247194898285</v>
          </cell>
          <cell r="CY612">
            <v>4.94354274813425</v>
          </cell>
          <cell r="CZ612">
            <v>4.84509777360077</v>
          </cell>
          <cell r="DA612">
            <v>4.89995180652846</v>
          </cell>
        </row>
        <row r="613">
          <cell r="A613">
            <v>7200.44874535779</v>
          </cell>
          <cell r="B613">
            <v>5530.69455994454</v>
          </cell>
          <cell r="C613">
            <v>4285.27305252599</v>
          </cell>
          <cell r="D613">
            <v>4500.80108349872</v>
          </cell>
          <cell r="E613">
            <v>3992.18703155295</v>
          </cell>
          <cell r="F613">
            <v>6603.14792446041</v>
          </cell>
          <cell r="G613">
            <v>5629.82884887519</v>
          </cell>
          <cell r="H613">
            <v>6822.38095025432</v>
          </cell>
          <cell r="I613">
            <v>6360.14147571534</v>
          </cell>
          <cell r="J613">
            <v>6440.71691846228</v>
          </cell>
          <cell r="K613">
            <v>6496.25209883927</v>
          </cell>
          <cell r="L613">
            <v>6515.84766023059</v>
          </cell>
          <cell r="M613">
            <v>6091.14259057293</v>
          </cell>
          <cell r="N613">
            <v>8690.20934123372</v>
          </cell>
          <cell r="O613">
            <v>6464.26473882951</v>
          </cell>
        </row>
        <row r="613">
          <cell r="Z613">
            <v>8246.35712831348</v>
          </cell>
          <cell r="AA613">
            <v>6334.06112894384</v>
          </cell>
          <cell r="AB613">
            <v>5277.13405918678</v>
          </cell>
          <cell r="AC613">
            <v>5542.54779105743</v>
          </cell>
          <cell r="AD613">
            <v>4916.21091506259</v>
          </cell>
          <cell r="AE613">
            <v>6603.14792446041</v>
          </cell>
          <cell r="AF613">
            <v>5629.82884887519</v>
          </cell>
          <cell r="AG613">
            <v>6822.38095025432</v>
          </cell>
          <cell r="AH613">
            <v>6360.14147571534</v>
          </cell>
          <cell r="AI613">
            <v>6440.71691846228</v>
          </cell>
          <cell r="AJ613">
            <v>6496.25209883927</v>
          </cell>
          <cell r="AK613">
            <v>6515.84766023059</v>
          </cell>
          <cell r="AL613">
            <v>6091.14259057293</v>
          </cell>
          <cell r="AM613">
            <v>8690.20934123372</v>
          </cell>
          <cell r="AN613">
            <v>6464.26473882951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3">
          <cell r="BX613">
            <v>4.75552717442433</v>
          </cell>
          <cell r="BY613">
            <v>3.60633855241041</v>
          </cell>
          <cell r="BZ613">
            <v>3.04009317877573</v>
          </cell>
          <cell r="CA613">
            <v>3.10570083180082</v>
          </cell>
          <cell r="CB613">
            <v>2.7952091333549</v>
          </cell>
          <cell r="CC613">
            <v>3.72312849645869</v>
          </cell>
          <cell r="CD613">
            <v>3.13639508822186</v>
          </cell>
          <cell r="CE613">
            <v>3.9348590882787</v>
          </cell>
          <cell r="CF613">
            <v>3.58427424804922</v>
          </cell>
          <cell r="CG613">
            <v>3.52815194174996</v>
          </cell>
          <cell r="CH613">
            <v>3.60404387283452</v>
          </cell>
          <cell r="CI613">
            <v>3.70271916576671</v>
          </cell>
          <cell r="CJ613">
            <v>3.48211368056409</v>
          </cell>
          <cell r="CK613">
            <v>4.8748589566305</v>
          </cell>
          <cell r="CL613">
            <v>3.61675177854013</v>
          </cell>
          <cell r="CM613">
            <v>4.75084221517213</v>
          </cell>
          <cell r="CN613">
            <v>4.81196978095523</v>
          </cell>
          <cell r="CO613">
            <v>4.75574289398619</v>
          </cell>
          <cell r="CP613">
            <v>4.88941571118693</v>
          </cell>
          <cell r="CQ613">
            <v>4.81862728603976</v>
          </cell>
          <cell r="CR613">
            <v>4.85903622413401</v>
          </cell>
          <cell r="CS613">
            <v>4.91780792699808</v>
          </cell>
          <cell r="CT613">
            <v>4.7502221144106</v>
          </cell>
          <cell r="CU613">
            <v>4.86152675075852</v>
          </cell>
          <cell r="CV613">
            <v>5.00142852914001</v>
          </cell>
          <cell r="CW613">
            <v>4.93832805140805</v>
          </cell>
          <cell r="CX613">
            <v>4.82122370779174</v>
          </cell>
          <cell r="CY613">
            <v>4.79250921218552</v>
          </cell>
          <cell r="CZ613">
            <v>4.88399621969073</v>
          </cell>
          <cell r="DA613">
            <v>4.89674587513611</v>
          </cell>
        </row>
        <row r="614">
          <cell r="A614">
            <v>6277.18602889005</v>
          </cell>
          <cell r="B614">
            <v>4495.30202133535</v>
          </cell>
          <cell r="C614">
            <v>4317.89939590356</v>
          </cell>
          <cell r="D614">
            <v>4481.68713580795</v>
          </cell>
          <cell r="E614">
            <v>4207.01194560623</v>
          </cell>
          <cell r="F614">
            <v>6275.08041509497</v>
          </cell>
          <cell r="G614">
            <v>6124.73659047462</v>
          </cell>
          <cell r="H614">
            <v>5718.15417969658</v>
          </cell>
          <cell r="I614">
            <v>6938.61226522189</v>
          </cell>
          <cell r="J614">
            <v>6722.94871040817</v>
          </cell>
          <cell r="K614">
            <v>6021.12931311119</v>
          </cell>
          <cell r="L614">
            <v>7401.72760539081</v>
          </cell>
          <cell r="M614">
            <v>7122.95591714548</v>
          </cell>
          <cell r="N614">
            <v>8082.98014729152</v>
          </cell>
          <cell r="O614">
            <v>6580.03918326537</v>
          </cell>
        </row>
        <row r="614">
          <cell r="Z614">
            <v>7188.9849627025</v>
          </cell>
          <cell r="AA614">
            <v>5148.27161174644</v>
          </cell>
          <cell r="AB614">
            <v>5317.31203285476</v>
          </cell>
          <cell r="AC614">
            <v>5519.00976602889</v>
          </cell>
          <cell r="AD614">
            <v>5180.75878793248</v>
          </cell>
          <cell r="AE614">
            <v>6275.08041509497</v>
          </cell>
          <cell r="AF614">
            <v>6124.73659047462</v>
          </cell>
          <cell r="AG614">
            <v>5718.15417969658</v>
          </cell>
          <cell r="AH614">
            <v>6938.61226522189</v>
          </cell>
          <cell r="AI614">
            <v>6722.94871040817</v>
          </cell>
          <cell r="AJ614">
            <v>6021.12931311119</v>
          </cell>
          <cell r="AK614">
            <v>7401.72760539081</v>
          </cell>
          <cell r="AL614">
            <v>7122.95591714548</v>
          </cell>
          <cell r="AM614">
            <v>8082.98014729152</v>
          </cell>
          <cell r="AN614">
            <v>6580.03918326537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4">
          <cell r="BX614">
            <v>3.9530117797939</v>
          </cell>
          <cell r="BY614">
            <v>2.92499005535911</v>
          </cell>
          <cell r="BZ614">
            <v>2.90172691783429</v>
          </cell>
          <cell r="CA614">
            <v>3.16576107595062</v>
          </cell>
          <cell r="CB614">
            <v>2.91459579028975</v>
          </cell>
          <cell r="CC614">
            <v>3.52505500104478</v>
          </cell>
          <cell r="CD614">
            <v>3.32423246392306</v>
          </cell>
          <cell r="CE614">
            <v>3.2162534803651</v>
          </cell>
          <cell r="CF614">
            <v>3.97377501112776</v>
          </cell>
          <cell r="CG614">
            <v>3.74410526848491</v>
          </cell>
          <cell r="CH614">
            <v>3.35923700680093</v>
          </cell>
          <cell r="CI614">
            <v>4.07834903571777</v>
          </cell>
          <cell r="CJ614">
            <v>3.95488211494995</v>
          </cell>
          <cell r="CK614">
            <v>4.5441428326614</v>
          </cell>
          <cell r="CL614">
            <v>3.7040652326368</v>
          </cell>
          <cell r="CM614">
            <v>4.98249190998121</v>
          </cell>
          <cell r="CN614">
            <v>4.82218861051151</v>
          </cell>
          <cell r="CO614">
            <v>5.02045112607552</v>
          </cell>
          <cell r="CP614">
            <v>4.77628422950667</v>
          </cell>
          <cell r="CQ614">
            <v>4.86992389828253</v>
          </cell>
          <cell r="CR614">
            <v>4.87708734534667</v>
          </cell>
          <cell r="CS614">
            <v>5.0478119174833</v>
          </cell>
          <cell r="CT614">
            <v>4.87093941146914</v>
          </cell>
          <cell r="CU614">
            <v>4.78383818002098</v>
          </cell>
          <cell r="CV614">
            <v>4.91947641477921</v>
          </cell>
          <cell r="CW614">
            <v>4.91071176581406</v>
          </cell>
          <cell r="CX614">
            <v>4.97228304654534</v>
          </cell>
          <cell r="CY614">
            <v>4.93439428812248</v>
          </cell>
          <cell r="CZ614">
            <v>4.87333957227308</v>
          </cell>
          <cell r="DA614">
            <v>4.8669511683661</v>
          </cell>
        </row>
        <row r="615">
          <cell r="A615">
            <v>6167.89256778332</v>
          </cell>
          <cell r="B615">
            <v>6004.41905414945</v>
          </cell>
          <cell r="C615">
            <v>4625.66436609359</v>
          </cell>
          <cell r="D615">
            <v>4559.70148005374</v>
          </cell>
          <cell r="E615">
            <v>4711.91071848472</v>
          </cell>
          <cell r="F615">
            <v>5882.23269622433</v>
          </cell>
          <cell r="G615">
            <v>6970.65324099624</v>
          </cell>
          <cell r="H615">
            <v>5661.75443875171</v>
          </cell>
          <cell r="I615">
            <v>5967.12501746957</v>
          </cell>
          <cell r="J615">
            <v>6535.3857752681</v>
          </cell>
          <cell r="K615">
            <v>6510.21637945867</v>
          </cell>
          <cell r="L615">
            <v>7085.20025004983</v>
          </cell>
          <cell r="M615">
            <v>6009.17702517172</v>
          </cell>
          <cell r="N615">
            <v>6741.21611078791</v>
          </cell>
          <cell r="O615">
            <v>7357.65965438797</v>
          </cell>
        </row>
        <row r="615">
          <cell r="Z615">
            <v>7063.81597060925</v>
          </cell>
          <cell r="AA615">
            <v>6876.59694827898</v>
          </cell>
          <cell r="AB615">
            <v>5696.31168737084</v>
          </cell>
          <cell r="AC615">
            <v>5615.08115939831</v>
          </cell>
          <cell r="AD615">
            <v>5802.52045355799</v>
          </cell>
          <cell r="AE615">
            <v>5882.23269622433</v>
          </cell>
          <cell r="AF615">
            <v>6970.65324099624</v>
          </cell>
          <cell r="AG615">
            <v>5661.75443875171</v>
          </cell>
          <cell r="AH615">
            <v>5967.12501746957</v>
          </cell>
          <cell r="AI615">
            <v>6535.3857752681</v>
          </cell>
          <cell r="AJ615">
            <v>6510.21637945867</v>
          </cell>
          <cell r="AK615">
            <v>7085.20025004983</v>
          </cell>
          <cell r="AL615">
            <v>6009.17702517172</v>
          </cell>
          <cell r="AM615">
            <v>6741.21611078791</v>
          </cell>
          <cell r="AN615">
            <v>7357.65965438797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5">
          <cell r="BX615">
            <v>4.03212869752915</v>
          </cell>
          <cell r="BY615">
            <v>3.82179191703647</v>
          </cell>
          <cell r="BZ615">
            <v>3.17876768300394</v>
          </cell>
          <cell r="CA615">
            <v>3.11820502843053</v>
          </cell>
          <cell r="CB615">
            <v>3.34487475149525</v>
          </cell>
          <cell r="CC615">
            <v>3.38193884255976</v>
          </cell>
          <cell r="CD615">
            <v>3.88403430441751</v>
          </cell>
          <cell r="CE615">
            <v>3.14589800435914</v>
          </cell>
          <cell r="CF615">
            <v>3.32158919345597</v>
          </cell>
          <cell r="CG615">
            <v>3.67325118164965</v>
          </cell>
          <cell r="CH615">
            <v>3.61390460724184</v>
          </cell>
          <cell r="CI615">
            <v>3.92179615393587</v>
          </cell>
          <cell r="CJ615">
            <v>3.3339855024998</v>
          </cell>
          <cell r="CK615">
            <v>3.8603110986449</v>
          </cell>
          <cell r="CL615">
            <v>4.10590659174181</v>
          </cell>
          <cell r="CM615">
            <v>4.79967826405984</v>
          </cell>
          <cell r="CN615">
            <v>4.92962255614628</v>
          </cell>
          <cell r="CO615">
            <v>4.90955456528019</v>
          </cell>
          <cell r="CP615">
            <v>4.93353832031199</v>
          </cell>
          <cell r="CQ615">
            <v>4.75273888925476</v>
          </cell>
          <cell r="CR615">
            <v>4.76522692079645</v>
          </cell>
          <cell r="CS615">
            <v>4.9169699893221</v>
          </cell>
          <cell r="CT615">
            <v>4.9307561704436</v>
          </cell>
          <cell r="CU615">
            <v>4.92182710351518</v>
          </cell>
          <cell r="CV615">
            <v>4.87447376238035</v>
          </cell>
          <cell r="CW615">
            <v>4.93543997344291</v>
          </cell>
          <cell r="CX615">
            <v>4.94964724642864</v>
          </cell>
          <cell r="CY615">
            <v>4.93808346999601</v>
          </cell>
          <cell r="CZ615">
            <v>4.78435151030151</v>
          </cell>
          <cell r="DA615">
            <v>4.9095056610399</v>
          </cell>
        </row>
        <row r="616">
          <cell r="A616">
            <v>5802.57873817059</v>
          </cell>
          <cell r="B616">
            <v>4977.47801721877</v>
          </cell>
          <cell r="C616">
            <v>4979.82730945005</v>
          </cell>
          <cell r="D616">
            <v>5409.90824590547</v>
          </cell>
          <cell r="E616">
            <v>5036.50020186919</v>
          </cell>
          <cell r="F616">
            <v>6588.53382651398</v>
          </cell>
          <cell r="G616">
            <v>6431.62414139234</v>
          </cell>
          <cell r="H616">
            <v>6488.9497170122</v>
          </cell>
          <cell r="I616">
            <v>6848.67156010763</v>
          </cell>
          <cell r="J616">
            <v>6322.75584696192</v>
          </cell>
          <cell r="K616">
            <v>6981.54178524877</v>
          </cell>
          <cell r="L616">
            <v>7057.08183566</v>
          </cell>
          <cell r="M616">
            <v>7295.58866382457</v>
          </cell>
          <cell r="N616">
            <v>7183.35021774647</v>
          </cell>
          <cell r="O616">
            <v>7551.6028891231</v>
          </cell>
        </row>
        <row r="616">
          <cell r="Z616">
            <v>6645.43811536229</v>
          </cell>
          <cell r="AA616">
            <v>5700.4865640879</v>
          </cell>
          <cell r="AB616">
            <v>6132.44850011992</v>
          </cell>
          <cell r="AC616">
            <v>6662.0751377126</v>
          </cell>
          <cell r="AD616">
            <v>6202.23879052892</v>
          </cell>
          <cell r="AE616">
            <v>6588.53382651398</v>
          </cell>
          <cell r="AF616">
            <v>6431.62414139234</v>
          </cell>
          <cell r="AG616">
            <v>6488.9497170122</v>
          </cell>
          <cell r="AH616">
            <v>6848.67156010763</v>
          </cell>
          <cell r="AI616">
            <v>6322.75584696192</v>
          </cell>
          <cell r="AJ616">
            <v>6981.54178524877</v>
          </cell>
          <cell r="AK616">
            <v>7057.08183566</v>
          </cell>
          <cell r="AL616">
            <v>7295.58866382457</v>
          </cell>
          <cell r="AM616">
            <v>7183.35021774647</v>
          </cell>
          <cell r="AN616">
            <v>7551.6028891231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6">
          <cell r="BX616">
            <v>3.7439813512911</v>
          </cell>
          <cell r="BY616">
            <v>3.19345832884041</v>
          </cell>
          <cell r="BZ616">
            <v>3.42548046671621</v>
          </cell>
          <cell r="CA616">
            <v>3.77164436728948</v>
          </cell>
          <cell r="CB616">
            <v>3.46758890408104</v>
          </cell>
          <cell r="CC616">
            <v>3.67601582570432</v>
          </cell>
          <cell r="CD616">
            <v>3.72819346680652</v>
          </cell>
          <cell r="CE616">
            <v>3.62281962569749</v>
          </cell>
          <cell r="CF616">
            <v>3.81164753973102</v>
          </cell>
          <cell r="CG616">
            <v>3.60391223952173</v>
          </cell>
          <cell r="CH616">
            <v>3.93038107312916</v>
          </cell>
          <cell r="CI616">
            <v>3.82680575637103</v>
          </cell>
          <cell r="CJ616">
            <v>4.08712905639685</v>
          </cell>
          <cell r="CK616">
            <v>4.00539793653661</v>
          </cell>
          <cell r="CL616">
            <v>4.21246438495762</v>
          </cell>
          <cell r="CM616">
            <v>4.86291945921081</v>
          </cell>
          <cell r="CN616">
            <v>4.89055118315292</v>
          </cell>
          <cell r="CO616">
            <v>4.90478019965419</v>
          </cell>
          <cell r="CP616">
            <v>4.83933766650022</v>
          </cell>
          <cell r="CQ616">
            <v>4.90036031161204</v>
          </cell>
          <cell r="CR616">
            <v>4.91041890534546</v>
          </cell>
          <cell r="CS616">
            <v>4.72638778418942</v>
          </cell>
          <cell r="CT616">
            <v>4.90721213500871</v>
          </cell>
          <cell r="CU616">
            <v>4.92267019202053</v>
          </cell>
          <cell r="CV616">
            <v>4.80661503596953</v>
          </cell>
          <cell r="CW616">
            <v>4.86657944472018</v>
          </cell>
          <cell r="CX616">
            <v>5.05237840996797</v>
          </cell>
          <cell r="CY616">
            <v>4.89045338956965</v>
          </cell>
          <cell r="CZ616">
            <v>4.91347223604131</v>
          </cell>
          <cell r="DA616">
            <v>4.91145350872968</v>
          </cell>
        </row>
        <row r="617">
          <cell r="A617">
            <v>5809.47247589202</v>
          </cell>
          <cell r="B617">
            <v>5939.8128131777</v>
          </cell>
          <cell r="C617">
            <v>4336.66225206145</v>
          </cell>
          <cell r="D617">
            <v>4668.96000133199</v>
          </cell>
          <cell r="E617">
            <v>5055.24019273767</v>
          </cell>
          <cell r="F617">
            <v>5693.7338480832</v>
          </cell>
          <cell r="G617">
            <v>6369.378363053</v>
          </cell>
          <cell r="H617">
            <v>6382.33045635677</v>
          </cell>
          <cell r="I617">
            <v>5131.42000727765</v>
          </cell>
          <cell r="J617">
            <v>5938.2342796255</v>
          </cell>
          <cell r="K617">
            <v>6389.37039369176</v>
          </cell>
          <cell r="L617">
            <v>8432.66538479715</v>
          </cell>
          <cell r="M617">
            <v>6432.54733300771</v>
          </cell>
          <cell r="N617">
            <v>7312.18720969826</v>
          </cell>
          <cell r="O617">
            <v>7792.48250398498</v>
          </cell>
        </row>
        <row r="617">
          <cell r="Z617">
            <v>6653.33320985019</v>
          </cell>
          <cell r="AA617">
            <v>6802.60626316864</v>
          </cell>
          <cell r="AB617">
            <v>5340.41770338375</v>
          </cell>
          <cell r="AC617">
            <v>5749.62844654351</v>
          </cell>
          <cell r="AD617">
            <v>6225.31630341287</v>
          </cell>
          <cell r="AE617">
            <v>5693.7338480832</v>
          </cell>
          <cell r="AF617">
            <v>6369.378363053</v>
          </cell>
          <cell r="AG617">
            <v>6382.33045635677</v>
          </cell>
          <cell r="AH617">
            <v>5131.42000727765</v>
          </cell>
          <cell r="AI617">
            <v>5938.2342796255</v>
          </cell>
          <cell r="AJ617">
            <v>6389.37039369176</v>
          </cell>
          <cell r="AK617">
            <v>8432.66538479715</v>
          </cell>
          <cell r="AL617">
            <v>6432.54733300771</v>
          </cell>
          <cell r="AM617">
            <v>7312.18720969826</v>
          </cell>
          <cell r="AN617">
            <v>7792.48250398498</v>
          </cell>
        </row>
        <row r="617"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7">
          <cell r="BX617">
            <v>3.68670166533304</v>
          </cell>
          <cell r="BY617">
            <v>3.93062529244643</v>
          </cell>
          <cell r="BZ617">
            <v>2.97976848347886</v>
          </cell>
          <cell r="CA617">
            <v>3.199056658652</v>
          </cell>
          <cell r="CB617">
            <v>3.34702801115262</v>
          </cell>
          <cell r="CC617">
            <v>3.25566949274894</v>
          </cell>
          <cell r="CD617">
            <v>3.50780656684227</v>
          </cell>
          <cell r="CE617">
            <v>3.6887197386354</v>
          </cell>
          <cell r="CF617">
            <v>2.87891727654166</v>
          </cell>
          <cell r="CG617">
            <v>3.44454957230294</v>
          </cell>
          <cell r="CH617">
            <v>3.64109249773683</v>
          </cell>
          <cell r="CI617">
            <v>4.63735436230728</v>
          </cell>
          <cell r="CJ617">
            <v>3.6047501653385</v>
          </cell>
          <cell r="CK617">
            <v>4.08707898576141</v>
          </cell>
          <cell r="CL617">
            <v>4.4465152380029</v>
          </cell>
          <cell r="CM617">
            <v>4.94434099058744</v>
          </cell>
          <cell r="CN617">
            <v>4.74155536249014</v>
          </cell>
          <cell r="CO617">
            <v>4.91020744069743</v>
          </cell>
          <cell r="CP617">
            <v>4.92407868433834</v>
          </cell>
          <cell r="CQ617">
            <v>5.09576288229726</v>
          </cell>
          <cell r="CR617">
            <v>4.79141720356109</v>
          </cell>
          <cell r="CS617">
            <v>4.97471891538937</v>
          </cell>
          <cell r="CT617">
            <v>4.74035386412945</v>
          </cell>
          <cell r="CU617">
            <v>4.88332369464044</v>
          </cell>
          <cell r="CV617">
            <v>4.72315310642938</v>
          </cell>
          <cell r="CW617">
            <v>4.80765714607891</v>
          </cell>
          <cell r="CX617">
            <v>4.98197701319635</v>
          </cell>
          <cell r="CY617">
            <v>4.88894279558238</v>
          </cell>
          <cell r="CZ617">
            <v>4.90163994515499</v>
          </cell>
          <cell r="DA617">
            <v>4.80134802007205</v>
          </cell>
        </row>
        <row r="618">
          <cell r="A618">
            <v>5738.77148571486</v>
          </cell>
          <cell r="B618">
            <v>5572.61921457057</v>
          </cell>
          <cell r="C618">
            <v>4708.97728296327</v>
          </cell>
          <cell r="D618">
            <v>5413.11239145631</v>
          </cell>
          <cell r="E618">
            <v>5410.3828760485</v>
          </cell>
          <cell r="F618">
            <v>6224.51934500933</v>
          </cell>
          <cell r="G618">
            <v>6666.50010992206</v>
          </cell>
          <cell r="H618">
            <v>6829.4998194694</v>
          </cell>
          <cell r="I618">
            <v>6979.11684008114</v>
          </cell>
          <cell r="J618">
            <v>6704.5916334635</v>
          </cell>
          <cell r="K618">
            <v>6545.08318159671</v>
          </cell>
          <cell r="L618">
            <v>7943.94107593746</v>
          </cell>
          <cell r="M618">
            <v>7025.31740106586</v>
          </cell>
          <cell r="N618">
            <v>8242.6804134424</v>
          </cell>
          <cell r="O618">
            <v>7243.97912220273</v>
          </cell>
        </row>
        <row r="618">
          <cell r="Z618">
            <v>6572.36247664385</v>
          </cell>
          <cell r="AA618">
            <v>6382.07559120224</v>
          </cell>
          <cell r="AB618">
            <v>5798.90805072836</v>
          </cell>
          <cell r="AC618">
            <v>6666.02090859106</v>
          </cell>
          <cell r="AD618">
            <v>6662.6596248299</v>
          </cell>
          <cell r="AE618">
            <v>6224.51934500933</v>
          </cell>
          <cell r="AF618">
            <v>6666.50010992206</v>
          </cell>
          <cell r="AG618">
            <v>6829.4998194694</v>
          </cell>
          <cell r="AH618">
            <v>6979.11684008114</v>
          </cell>
          <cell r="AI618">
            <v>6704.5916334635</v>
          </cell>
          <cell r="AJ618">
            <v>6545.08318159671</v>
          </cell>
          <cell r="AK618">
            <v>7943.94107593746</v>
          </cell>
          <cell r="AL618">
            <v>7025.31740106586</v>
          </cell>
          <cell r="AM618">
            <v>8242.6804134424</v>
          </cell>
          <cell r="AN618">
            <v>7243.97912220273</v>
          </cell>
        </row>
        <row r="618"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8">
          <cell r="BX618">
            <v>3.65354489987186</v>
          </cell>
          <cell r="BY618">
            <v>3.65229764212969</v>
          </cell>
          <cell r="BZ618">
            <v>3.27513317165357</v>
          </cell>
          <cell r="CA618">
            <v>3.83716729645713</v>
          </cell>
          <cell r="CB618">
            <v>3.80873244496202</v>
          </cell>
          <cell r="CC618">
            <v>3.5409958714306</v>
          </cell>
          <cell r="CD618">
            <v>3.71813006823103</v>
          </cell>
          <cell r="CE618">
            <v>3.89602576130677</v>
          </cell>
          <cell r="CF618">
            <v>3.87227259525109</v>
          </cell>
          <cell r="CG618">
            <v>3.69202795529916</v>
          </cell>
          <cell r="CH618">
            <v>3.61467305854289</v>
          </cell>
          <cell r="CI618">
            <v>4.36115184919653</v>
          </cell>
          <cell r="CJ618">
            <v>3.95314859873961</v>
          </cell>
          <cell r="CK618">
            <v>4.75341321316175</v>
          </cell>
          <cell r="CL618">
            <v>4.10329972262459</v>
          </cell>
          <cell r="CM618">
            <v>4.92849356781733</v>
          </cell>
          <cell r="CN618">
            <v>4.78743528576104</v>
          </cell>
          <cell r="CO618">
            <v>4.85092314858229</v>
          </cell>
          <cell r="CP618">
            <v>4.75951908568168</v>
          </cell>
          <cell r="CQ618">
            <v>4.7926343605418</v>
          </cell>
          <cell r="CR618">
            <v>4.81601173137488</v>
          </cell>
          <cell r="CS618">
            <v>4.91224984807747</v>
          </cell>
          <cell r="CT618">
            <v>4.8025756388298</v>
          </cell>
          <cell r="CU618">
            <v>4.93789308078838</v>
          </cell>
          <cell r="CV618">
            <v>4.97524515623053</v>
          </cell>
          <cell r="CW618">
            <v>4.96081788136299</v>
          </cell>
          <cell r="CX618">
            <v>4.99047565378072</v>
          </cell>
          <cell r="CY618">
            <v>4.86888981116564</v>
          </cell>
          <cell r="CZ618">
            <v>4.75083588392787</v>
          </cell>
          <cell r="DA618">
            <v>4.83672153744762</v>
          </cell>
        </row>
        <row r="619">
          <cell r="A619">
            <v>6703.20304883613</v>
          </cell>
          <cell r="B619">
            <v>5576.91641237442</v>
          </cell>
          <cell r="C619">
            <v>5730.11871887361</v>
          </cell>
          <cell r="D619">
            <v>4827.39630791577</v>
          </cell>
          <cell r="E619">
            <v>4802.46097443366</v>
          </cell>
          <cell r="F619">
            <v>5284.45441762168</v>
          </cell>
          <cell r="G619">
            <v>5223.78315976508</v>
          </cell>
          <cell r="H619">
            <v>6293.56874916256</v>
          </cell>
          <cell r="I619">
            <v>6567.71685279333</v>
          </cell>
          <cell r="J619">
            <v>7616.8083956436</v>
          </cell>
          <cell r="K619">
            <v>7433.80872639918</v>
          </cell>
          <cell r="L619">
            <v>8710.95197426572</v>
          </cell>
          <cell r="M619">
            <v>7244.63454973129</v>
          </cell>
          <cell r="N619">
            <v>7009.5426965602</v>
          </cell>
          <cell r="O619">
            <v>8517.15467169662</v>
          </cell>
        </row>
        <row r="619">
          <cell r="Z619">
            <v>7676.88351089787</v>
          </cell>
          <cell r="AA619">
            <v>6386.99698277028</v>
          </cell>
          <cell r="AB619">
            <v>7056.40090699173</v>
          </cell>
          <cell r="AC619">
            <v>5944.73611399825</v>
          </cell>
          <cell r="AD619">
            <v>5914.02929649032</v>
          </cell>
          <cell r="AE619">
            <v>5284.45441762168</v>
          </cell>
          <cell r="AF619">
            <v>5223.78315976508</v>
          </cell>
          <cell r="AG619">
            <v>6293.56874916256</v>
          </cell>
          <cell r="AH619">
            <v>6567.71685279333</v>
          </cell>
          <cell r="AI619">
            <v>7616.8083956436</v>
          </cell>
          <cell r="AJ619">
            <v>7433.80872639918</v>
          </cell>
          <cell r="AK619">
            <v>8710.95197426572</v>
          </cell>
          <cell r="AL619">
            <v>7244.63454973129</v>
          </cell>
          <cell r="AM619">
            <v>7009.5426965602</v>
          </cell>
          <cell r="AN619">
            <v>8517.15467169662</v>
          </cell>
        </row>
        <row r="619"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19">
          <cell r="BX619">
            <v>4.29289051501534</v>
          </cell>
          <cell r="BY619">
            <v>3.59781312367931</v>
          </cell>
          <cell r="BZ619">
            <v>3.96172091990581</v>
          </cell>
          <cell r="CA619">
            <v>3.35277533347745</v>
          </cell>
          <cell r="CB619">
            <v>3.30801764803129</v>
          </cell>
          <cell r="CC619">
            <v>3.05201273389265</v>
          </cell>
          <cell r="CD619">
            <v>3.05260555850962</v>
          </cell>
          <cell r="CE619">
            <v>3.56732059933215</v>
          </cell>
          <cell r="CF619">
            <v>3.67234891167375</v>
          </cell>
          <cell r="CG619">
            <v>4.3458016400946</v>
          </cell>
          <cell r="CH619">
            <v>4.09794041149879</v>
          </cell>
          <cell r="CI619">
            <v>4.95662980564388</v>
          </cell>
          <cell r="CJ619">
            <v>4.06326974048306</v>
          </cell>
          <cell r="CK619">
            <v>4.03691108857283</v>
          </cell>
          <cell r="CL619">
            <v>4.74062331456287</v>
          </cell>
          <cell r="CM619">
            <v>4.89939295925151</v>
          </cell>
          <cell r="CN619">
            <v>4.86368281760797</v>
          </cell>
          <cell r="CO619">
            <v>4.87985035177453</v>
          </cell>
          <cell r="CP619">
            <v>4.85775115764672</v>
          </cell>
          <cell r="CQ619">
            <v>4.89804520844298</v>
          </cell>
          <cell r="CR619">
            <v>4.74374079366531</v>
          </cell>
          <cell r="CS619">
            <v>4.68836684267696</v>
          </cell>
          <cell r="CT619">
            <v>4.83350280053965</v>
          </cell>
          <cell r="CU619">
            <v>4.89979172321414</v>
          </cell>
          <cell r="CV619">
            <v>4.80186854703945</v>
          </cell>
          <cell r="CW619">
            <v>4.96995983476484</v>
          </cell>
          <cell r="CX619">
            <v>4.81488890296562</v>
          </cell>
          <cell r="CY619">
            <v>4.88481324218475</v>
          </cell>
          <cell r="CZ619">
            <v>4.75715866526741</v>
          </cell>
          <cell r="DA619">
            <v>4.92227894625858</v>
          </cell>
        </row>
        <row r="620">
          <cell r="A620">
            <v>6580.12968988784</v>
          </cell>
          <cell r="B620">
            <v>6017.35188862644</v>
          </cell>
          <cell r="C620">
            <v>5060.14254673492</v>
          </cell>
          <cell r="D620">
            <v>5241.10377933789</v>
          </cell>
          <cell r="E620">
            <v>4987.34645221176</v>
          </cell>
          <cell r="F620">
            <v>5366.00669263045</v>
          </cell>
          <cell r="G620">
            <v>5187.90078578177</v>
          </cell>
          <cell r="H620">
            <v>5764.98496922007</v>
          </cell>
          <cell r="I620">
            <v>6093.02913437472</v>
          </cell>
          <cell r="J620">
            <v>6006.4044864475</v>
          </cell>
          <cell r="K620">
            <v>6701.45382910779</v>
          </cell>
          <cell r="L620">
            <v>7434.39842373237</v>
          </cell>
          <cell r="M620">
            <v>6445.51472269506</v>
          </cell>
          <cell r="N620">
            <v>6691.14500859473</v>
          </cell>
          <cell r="O620">
            <v>7312.739326427</v>
          </cell>
        </row>
        <row r="620">
          <cell r="Z620">
            <v>7535.93300812218</v>
          </cell>
          <cell r="AA620">
            <v>6891.40835456076</v>
          </cell>
          <cell r="AB620">
            <v>6231.3533467779</v>
          </cell>
          <cell r="AC620">
            <v>6454.1995160316</v>
          </cell>
          <cell r="AD620">
            <v>6141.70800911207</v>
          </cell>
          <cell r="AE620">
            <v>5366.00669263045</v>
          </cell>
          <cell r="AF620">
            <v>5187.90078578177</v>
          </cell>
          <cell r="AG620">
            <v>5764.98496922007</v>
          </cell>
          <cell r="AH620">
            <v>6093.02913437472</v>
          </cell>
          <cell r="AI620">
            <v>6006.4044864475</v>
          </cell>
          <cell r="AJ620">
            <v>6701.45382910779</v>
          </cell>
          <cell r="AK620">
            <v>7434.39842373237</v>
          </cell>
          <cell r="AL620">
            <v>6445.51472269506</v>
          </cell>
          <cell r="AM620">
            <v>6691.14500859473</v>
          </cell>
          <cell r="AN620">
            <v>7312.739326427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0">
          <cell r="BX620">
            <v>4.35137427780959</v>
          </cell>
          <cell r="BY620">
            <v>3.69210682114308</v>
          </cell>
          <cell r="BZ620">
            <v>3.52491238415968</v>
          </cell>
          <cell r="CA620">
            <v>3.67020636876816</v>
          </cell>
          <cell r="CB620">
            <v>3.39238533956429</v>
          </cell>
          <cell r="CC620">
            <v>3.04606298758114</v>
          </cell>
          <cell r="CD620">
            <v>2.88728117948524</v>
          </cell>
          <cell r="CE620">
            <v>3.26044403053121</v>
          </cell>
          <cell r="CF620">
            <v>3.51425390549632</v>
          </cell>
          <cell r="CG620">
            <v>3.35067947203454</v>
          </cell>
          <cell r="CH620">
            <v>3.77941762125198</v>
          </cell>
          <cell r="CI620">
            <v>4.09288910572851</v>
          </cell>
          <cell r="CJ620">
            <v>3.56106509630008</v>
          </cell>
          <cell r="CK620">
            <v>3.70518388259333</v>
          </cell>
          <cell r="CL620">
            <v>4.00671912622733</v>
          </cell>
          <cell r="CM620">
            <v>4.7447979615</v>
          </cell>
          <cell r="CN620">
            <v>5.11376613653004</v>
          </cell>
          <cell r="CO620">
            <v>4.84329795736083</v>
          </cell>
          <cell r="CP620">
            <v>4.81791393273111</v>
          </cell>
          <cell r="CQ620">
            <v>4.96010788898166</v>
          </cell>
          <cell r="CR620">
            <v>4.82635725489768</v>
          </cell>
          <cell r="CS620">
            <v>4.9227719528498</v>
          </cell>
          <cell r="CT620">
            <v>4.84427250393649</v>
          </cell>
          <cell r="CU620">
            <v>4.75014923623699</v>
          </cell>
          <cell r="CV620">
            <v>4.91121363291842</v>
          </cell>
          <cell r="CW620">
            <v>4.8579303260288</v>
          </cell>
          <cell r="CX620">
            <v>4.97648832728766</v>
          </cell>
          <cell r="CY620">
            <v>4.95889402979109</v>
          </cell>
          <cell r="CZ620">
            <v>4.94763680130914</v>
          </cell>
          <cell r="DA620">
            <v>5.00032611046738</v>
          </cell>
        </row>
        <row r="621">
          <cell r="A621">
            <v>5749.60914222329</v>
          </cell>
          <cell r="B621">
            <v>6670.42241302787</v>
          </cell>
          <cell r="C621">
            <v>4773.13069640347</v>
          </cell>
          <cell r="D621">
            <v>5090.24188520292</v>
          </cell>
          <cell r="E621">
            <v>4741.45787409738</v>
          </cell>
          <cell r="F621">
            <v>6106.15744389928</v>
          </cell>
          <cell r="G621">
            <v>6315.70201712171</v>
          </cell>
          <cell r="H621">
            <v>6778.83131293662</v>
          </cell>
          <cell r="I621">
            <v>5248.74625079092</v>
          </cell>
          <cell r="J621">
            <v>5849.12671961122</v>
          </cell>
          <cell r="K621">
            <v>7306.12510938019</v>
          </cell>
          <cell r="L621">
            <v>6954.40260513516</v>
          </cell>
          <cell r="M621">
            <v>6041.40702754007</v>
          </cell>
          <cell r="N621">
            <v>7568.55493129119</v>
          </cell>
          <cell r="O621">
            <v>7034.95200773332</v>
          </cell>
        </row>
        <row r="621">
          <cell r="Z621">
            <v>6584.77436778607</v>
          </cell>
          <cell r="AA621">
            <v>7639.34129105464</v>
          </cell>
          <cell r="AB621">
            <v>5877.91028907554</v>
          </cell>
          <cell r="AC621">
            <v>6268.41941987092</v>
          </cell>
          <cell r="AD621">
            <v>5838.90653662071</v>
          </cell>
          <cell r="AE621">
            <v>6106.15744389928</v>
          </cell>
          <cell r="AF621">
            <v>6315.70201712171</v>
          </cell>
          <cell r="AG621">
            <v>6778.83131293662</v>
          </cell>
          <cell r="AH621">
            <v>5248.74625079092</v>
          </cell>
          <cell r="AI621">
            <v>5849.12671961122</v>
          </cell>
          <cell r="AJ621">
            <v>7306.12510938019</v>
          </cell>
          <cell r="AK621">
            <v>6954.40260513516</v>
          </cell>
          <cell r="AL621">
            <v>6041.40702754007</v>
          </cell>
          <cell r="AM621">
            <v>7568.55493129119</v>
          </cell>
          <cell r="AN621">
            <v>7034.95200773332</v>
          </cell>
        </row>
        <row r="621"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1">
          <cell r="BX621">
            <v>3.66402235674122</v>
          </cell>
          <cell r="BY621">
            <v>4.23332486342049</v>
          </cell>
          <cell r="BZ621">
            <v>3.32904443874742</v>
          </cell>
          <cell r="CA621">
            <v>3.52716506786446</v>
          </cell>
          <cell r="CB621">
            <v>3.27642202075502</v>
          </cell>
          <cell r="CC621">
            <v>3.47228871627156</v>
          </cell>
          <cell r="CD621">
            <v>3.53605007712828</v>
          </cell>
          <cell r="CE621">
            <v>3.76483449737616</v>
          </cell>
          <cell r="CF621">
            <v>2.98254614717353</v>
          </cell>
          <cell r="CG621">
            <v>3.37783285045349</v>
          </cell>
          <cell r="CH621">
            <v>4.10137323334904</v>
          </cell>
          <cell r="CI621">
            <v>3.89524012795947</v>
          </cell>
          <cell r="CJ621">
            <v>3.42474414955405</v>
          </cell>
          <cell r="CK621">
            <v>4.3143563624398</v>
          </cell>
          <cell r="CL621">
            <v>3.96877095954167</v>
          </cell>
          <cell r="CM621">
            <v>4.92368112513566</v>
          </cell>
          <cell r="CN621">
            <v>4.9440340258607</v>
          </cell>
          <cell r="CO621">
            <v>4.83738324975488</v>
          </cell>
          <cell r="CP621">
            <v>4.86899578126655</v>
          </cell>
          <cell r="CQ621">
            <v>4.88246144989387</v>
          </cell>
          <cell r="CR621">
            <v>4.81791689672618</v>
          </cell>
          <cell r="CS621">
            <v>4.89339597012896</v>
          </cell>
          <cell r="CT621">
            <v>4.93305631265639</v>
          </cell>
          <cell r="CU621">
            <v>4.82142639372849</v>
          </cell>
          <cell r="CV621">
            <v>4.74416746498044</v>
          </cell>
          <cell r="CW621">
            <v>4.88050708451241</v>
          </cell>
          <cell r="CX621">
            <v>4.89139493237588</v>
          </cell>
          <cell r="CY621">
            <v>4.83300338730632</v>
          </cell>
          <cell r="CZ621">
            <v>4.80622489036073</v>
          </cell>
          <cell r="DA621">
            <v>4.85637526417081</v>
          </cell>
        </row>
        <row r="622">
          <cell r="A622">
            <v>6715.46617050637</v>
          </cell>
          <cell r="B622">
            <v>6400.04709541982</v>
          </cell>
          <cell r="C622">
            <v>4566.0045009923</v>
          </cell>
          <cell r="D622">
            <v>5186.70740115733</v>
          </cell>
          <cell r="E622">
            <v>4971.67309396238</v>
          </cell>
          <cell r="F622">
            <v>7182.52522558148</v>
          </cell>
          <cell r="G622">
            <v>6259.62526724926</v>
          </cell>
          <cell r="H622">
            <v>5823.44548621785</v>
          </cell>
          <cell r="I622">
            <v>6488.25445292899</v>
          </cell>
          <cell r="J622">
            <v>6058.11637518134</v>
          </cell>
          <cell r="K622">
            <v>7014.7689323892</v>
          </cell>
          <cell r="L622">
            <v>7706.57927967277</v>
          </cell>
          <cell r="M622">
            <v>7834.59776394143</v>
          </cell>
          <cell r="N622">
            <v>6549.24495761111</v>
          </cell>
          <cell r="O622">
            <v>7618.46142421253</v>
          </cell>
        </row>
        <row r="622">
          <cell r="Z622">
            <v>7690.92792456944</v>
          </cell>
          <cell r="AA622">
            <v>7329.69233631212</v>
          </cell>
          <cell r="AB622">
            <v>5622.84306536391</v>
          </cell>
          <cell r="AC622">
            <v>6387.21265744068</v>
          </cell>
          <cell r="AD622">
            <v>6122.40692569782</v>
          </cell>
          <cell r="AE622">
            <v>7182.52522558148</v>
          </cell>
          <cell r="AF622">
            <v>6259.62526724926</v>
          </cell>
          <cell r="AG622">
            <v>5823.44548621785</v>
          </cell>
          <cell r="AH622">
            <v>6488.25445292899</v>
          </cell>
          <cell r="AI622">
            <v>6058.11637518134</v>
          </cell>
          <cell r="AJ622">
            <v>7014.7689323892</v>
          </cell>
          <cell r="AK622">
            <v>7706.57927967277</v>
          </cell>
          <cell r="AL622">
            <v>7834.59776394143</v>
          </cell>
          <cell r="AM622">
            <v>6549.24495761111</v>
          </cell>
          <cell r="AN622">
            <v>7618.46142421253</v>
          </cell>
        </row>
        <row r="622"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2">
          <cell r="BX622">
            <v>4.34708155079039</v>
          </cell>
          <cell r="BY622">
            <v>4.11362174870027</v>
          </cell>
          <cell r="BZ622">
            <v>3.21405090445498</v>
          </cell>
          <cell r="CA622">
            <v>3.52083433382331</v>
          </cell>
          <cell r="CB622">
            <v>3.47420344682158</v>
          </cell>
          <cell r="CC622">
            <v>3.93934810921673</v>
          </cell>
          <cell r="CD622">
            <v>3.58004144059109</v>
          </cell>
          <cell r="CE622">
            <v>3.29706491732837</v>
          </cell>
          <cell r="CF622">
            <v>3.57917425275756</v>
          </cell>
          <cell r="CG622">
            <v>3.41893687091963</v>
          </cell>
          <cell r="CH622">
            <v>3.92094756846884</v>
          </cell>
          <cell r="CI622">
            <v>4.42983709019035</v>
          </cell>
          <cell r="CJ622">
            <v>4.44808347537778</v>
          </cell>
          <cell r="CK622">
            <v>3.68892688399119</v>
          </cell>
          <cell r="CL622">
            <v>4.31767146564434</v>
          </cell>
          <cell r="CM622">
            <v>4.84716818941391</v>
          </cell>
          <cell r="CN622">
            <v>4.88167121173779</v>
          </cell>
          <cell r="CO622">
            <v>4.79303220518221</v>
          </cell>
          <cell r="CP622">
            <v>4.97018919407915</v>
          </cell>
          <cell r="CQ622">
            <v>4.82807580540432</v>
          </cell>
          <cell r="CR622">
            <v>4.99528113723253</v>
          </cell>
          <cell r="CS622">
            <v>4.79035188587225</v>
          </cell>
          <cell r="CT622">
            <v>4.83904489834803</v>
          </cell>
          <cell r="CU622">
            <v>4.96651974498595</v>
          </cell>
          <cell r="CV622">
            <v>4.85460239153858</v>
          </cell>
          <cell r="CW622">
            <v>4.90150523174411</v>
          </cell>
          <cell r="CX622">
            <v>4.76629623276116</v>
          </cell>
          <cell r="CY622">
            <v>4.82559545630733</v>
          </cell>
          <cell r="CZ622">
            <v>4.86405326926785</v>
          </cell>
          <cell r="DA622">
            <v>4.8342022357929</v>
          </cell>
        </row>
        <row r="623">
          <cell r="A623">
            <v>6579.79446614744</v>
          </cell>
          <cell r="B623">
            <v>5671.14229089436</v>
          </cell>
          <cell r="C623">
            <v>4000.36777363514</v>
          </cell>
          <cell r="D623">
            <v>4443.93356297107</v>
          </cell>
          <cell r="E623">
            <v>4717.44642988668</v>
          </cell>
          <cell r="F623">
            <v>6102.20379421764</v>
          </cell>
          <cell r="G623">
            <v>5511.78764638202</v>
          </cell>
          <cell r="H623">
            <v>6412.27206373227</v>
          </cell>
          <cell r="I623">
            <v>6631.53975775549</v>
          </cell>
          <cell r="J623">
            <v>7251.28787267182</v>
          </cell>
          <cell r="K623">
            <v>6855.27454763702</v>
          </cell>
          <cell r="L623">
            <v>6366.00487188973</v>
          </cell>
          <cell r="M623">
            <v>6430.97077867566</v>
          </cell>
          <cell r="N623">
            <v>7599.20695589724</v>
          </cell>
          <cell r="O623">
            <v>8064.17858924727</v>
          </cell>
        </row>
        <row r="623">
          <cell r="Z623">
            <v>7535.54909112215</v>
          </cell>
          <cell r="AA623">
            <v>6494.90973550051</v>
          </cell>
          <cell r="AB623">
            <v>4926.28515587343</v>
          </cell>
          <cell r="AC623">
            <v>5472.51782429461</v>
          </cell>
          <cell r="AD623">
            <v>5809.33745000677</v>
          </cell>
          <cell r="AE623">
            <v>6102.20379421764</v>
          </cell>
          <cell r="AF623">
            <v>5511.78764638202</v>
          </cell>
          <cell r="AG623">
            <v>6412.27206373227</v>
          </cell>
          <cell r="AH623">
            <v>6631.53975775549</v>
          </cell>
          <cell r="AI623">
            <v>7251.28787267182</v>
          </cell>
          <cell r="AJ623">
            <v>6855.27454763702</v>
          </cell>
          <cell r="AK623">
            <v>6366.00487188973</v>
          </cell>
          <cell r="AL623">
            <v>6430.97077867566</v>
          </cell>
          <cell r="AM623">
            <v>7599.20695589724</v>
          </cell>
          <cell r="AN623">
            <v>8064.17858924727</v>
          </cell>
        </row>
        <row r="623"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3">
          <cell r="BX623">
            <v>4.27729744562609</v>
          </cell>
          <cell r="BY623">
            <v>3.55822997984838</v>
          </cell>
          <cell r="BZ623">
            <v>2.78415388726471</v>
          </cell>
          <cell r="CA623">
            <v>3.1030484266923</v>
          </cell>
          <cell r="CB623">
            <v>3.31145238628871</v>
          </cell>
          <cell r="CC623">
            <v>3.40503100513562</v>
          </cell>
          <cell r="CD623">
            <v>3.18485457566323</v>
          </cell>
          <cell r="CE623">
            <v>3.61981314063926</v>
          </cell>
          <cell r="CF623">
            <v>3.72117337035852</v>
          </cell>
          <cell r="CG623">
            <v>4.02683191479876</v>
          </cell>
          <cell r="CH623">
            <v>3.77149973875029</v>
          </cell>
          <cell r="CI623">
            <v>3.44671674079829</v>
          </cell>
          <cell r="CJ623">
            <v>3.61343220921766</v>
          </cell>
          <cell r="CK623">
            <v>4.26250946114432</v>
          </cell>
          <cell r="CL623">
            <v>4.63284386981188</v>
          </cell>
          <cell r="CM623">
            <v>4.82672534190691</v>
          </cell>
          <cell r="CN623">
            <v>5.00087778157185</v>
          </cell>
          <cell r="CO623">
            <v>4.84767444847921</v>
          </cell>
          <cell r="CP623">
            <v>4.83176459305129</v>
          </cell>
          <cell r="CQ623">
            <v>4.80634813884639</v>
          </cell>
          <cell r="CR623">
            <v>4.90990141772131</v>
          </cell>
          <cell r="CS623">
            <v>4.74143723473931</v>
          </cell>
          <cell r="CT623">
            <v>4.85325291256807</v>
          </cell>
          <cell r="CU623">
            <v>4.88249276982544</v>
          </cell>
          <cell r="CV623">
            <v>4.93354143834482</v>
          </cell>
          <cell r="CW623">
            <v>4.97986885963261</v>
          </cell>
          <cell r="CX623">
            <v>5.06020962837072</v>
          </cell>
          <cell r="CY623">
            <v>4.87600071168448</v>
          </cell>
          <cell r="CZ623">
            <v>4.88438683231935</v>
          </cell>
          <cell r="DA623">
            <v>4.76891529077961</v>
          </cell>
        </row>
        <row r="624">
          <cell r="A624">
            <v>6994.06693589702</v>
          </cell>
          <cell r="B624">
            <v>5357.54824432046</v>
          </cell>
          <cell r="C624">
            <v>5911.43246334618</v>
          </cell>
          <cell r="D624">
            <v>4944.73400962492</v>
          </cell>
          <cell r="E624">
            <v>4926.18917572142</v>
          </cell>
          <cell r="F624">
            <v>5083.69772346233</v>
          </cell>
          <cell r="G624">
            <v>6405.01608584865</v>
          </cell>
          <cell r="H624">
            <v>7137.24986060631</v>
          </cell>
          <cell r="I624">
            <v>7362.00703712254</v>
          </cell>
          <cell r="J624">
            <v>7000.18434932911</v>
          </cell>
          <cell r="K624">
            <v>6052.13407301428</v>
          </cell>
          <cell r="L624">
            <v>6636.34420928463</v>
          </cell>
          <cell r="M624">
            <v>7729.41004779111</v>
          </cell>
          <cell r="N624">
            <v>7051.90764347764</v>
          </cell>
          <cell r="O624">
            <v>7406.45886615839</v>
          </cell>
        </row>
        <row r="624">
          <cell r="Z624">
            <v>8009.99712273768</v>
          </cell>
          <cell r="AA624">
            <v>6135.76427209748</v>
          </cell>
          <cell r="AB624">
            <v>7279.6811798301</v>
          </cell>
          <cell r="AC624">
            <v>6089.23257303978</v>
          </cell>
          <cell r="AD624">
            <v>6066.3953877742</v>
          </cell>
          <cell r="AE624">
            <v>5083.69772346233</v>
          </cell>
          <cell r="AF624">
            <v>6405.01608584865</v>
          </cell>
          <cell r="AG624">
            <v>7137.24986060631</v>
          </cell>
          <cell r="AH624">
            <v>7362.00703712254</v>
          </cell>
          <cell r="AI624">
            <v>7000.18434932911</v>
          </cell>
          <cell r="AJ624">
            <v>6052.13407301428</v>
          </cell>
          <cell r="AK624">
            <v>6636.34420928463</v>
          </cell>
          <cell r="AL624">
            <v>7729.41004779111</v>
          </cell>
          <cell r="AM624">
            <v>7051.90764347764</v>
          </cell>
          <cell r="AN624">
            <v>7406.45886615839</v>
          </cell>
        </row>
        <row r="624"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4">
          <cell r="BX624">
            <v>4.5469969499644</v>
          </cell>
          <cell r="BY624">
            <v>3.42545514914646</v>
          </cell>
          <cell r="BZ624">
            <v>4.13109058573969</v>
          </cell>
          <cell r="CA624">
            <v>3.33090091379628</v>
          </cell>
          <cell r="CB624">
            <v>3.43966817894138</v>
          </cell>
          <cell r="CC624">
            <v>2.87698406926956</v>
          </cell>
          <cell r="CD624">
            <v>3.55424530464066</v>
          </cell>
          <cell r="CE624">
            <v>4.09330319613882</v>
          </cell>
          <cell r="CF624">
            <v>4.18552326143329</v>
          </cell>
          <cell r="CG624">
            <v>3.98953074184935</v>
          </cell>
          <cell r="CH624">
            <v>3.49917119566616</v>
          </cell>
          <cell r="CI624">
            <v>3.80574183129728</v>
          </cell>
          <cell r="CJ624">
            <v>4.36847958429583</v>
          </cell>
          <cell r="CK624">
            <v>3.98573371115264</v>
          </cell>
          <cell r="CL624">
            <v>4.13482009655869</v>
          </cell>
          <cell r="CM624">
            <v>4.82630576576776</v>
          </cell>
          <cell r="CN624">
            <v>4.9074684508505</v>
          </cell>
          <cell r="CO624">
            <v>4.82786121136663</v>
          </cell>
          <cell r="CP624">
            <v>5.00850352471715</v>
          </cell>
          <cell r="CQ624">
            <v>4.83193740550952</v>
          </cell>
          <cell r="CR624">
            <v>4.84115957302681</v>
          </cell>
          <cell r="CS624">
            <v>4.93719137882403</v>
          </cell>
          <cell r="CT624">
            <v>4.77709768130195</v>
          </cell>
          <cell r="CU624">
            <v>4.81896313403344</v>
          </cell>
          <cell r="CV624">
            <v>4.80722884454969</v>
          </cell>
          <cell r="CW624">
            <v>4.7386047477961</v>
          </cell>
          <cell r="CX624">
            <v>4.77745621298398</v>
          </cell>
          <cell r="CY624">
            <v>4.84755976896083</v>
          </cell>
          <cell r="CZ624">
            <v>4.84736219571732</v>
          </cell>
          <cell r="DA624">
            <v>4.9075093117956</v>
          </cell>
        </row>
        <row r="625">
          <cell r="A625">
            <v>7284.84309118924</v>
          </cell>
          <cell r="B625">
            <v>5500.69806098009</v>
          </cell>
          <cell r="C625">
            <v>5214.03524584427</v>
          </cell>
          <cell r="D625">
            <v>4986.89287026501</v>
          </cell>
          <cell r="E625">
            <v>5021.63263945341</v>
          </cell>
          <cell r="F625">
            <v>6107.70839043521</v>
          </cell>
          <cell r="G625">
            <v>5726.64412646739</v>
          </cell>
          <cell r="H625">
            <v>6968.31784004905</v>
          </cell>
          <cell r="I625">
            <v>6218.6309663592</v>
          </cell>
          <cell r="J625">
            <v>6247.94395045428</v>
          </cell>
          <cell r="K625">
            <v>5926.72089266709</v>
          </cell>
          <cell r="L625">
            <v>6347.96113329512</v>
          </cell>
          <cell r="M625">
            <v>7192.92022982053</v>
          </cell>
          <cell r="N625">
            <v>7438.03558144029</v>
          </cell>
          <cell r="O625">
            <v>6704.21073989226</v>
          </cell>
        </row>
        <row r="625">
          <cell r="Z625">
            <v>8343.01025924302</v>
          </cell>
          <cell r="AA625">
            <v>6299.70745852581</v>
          </cell>
          <cell r="AB625">
            <v>6420.86575216627</v>
          </cell>
          <cell r="AC625">
            <v>6141.14944196583</v>
          </cell>
          <cell r="AD625">
            <v>6183.93001089231</v>
          </cell>
          <cell r="AE625">
            <v>6107.70839043521</v>
          </cell>
          <cell r="AF625">
            <v>5726.64412646739</v>
          </cell>
          <cell r="AG625">
            <v>6968.31784004905</v>
          </cell>
          <cell r="AH625">
            <v>6218.6309663592</v>
          </cell>
          <cell r="AI625">
            <v>6247.94395045428</v>
          </cell>
          <cell r="AJ625">
            <v>5926.72089266709</v>
          </cell>
          <cell r="AK625">
            <v>6347.96113329512</v>
          </cell>
          <cell r="AL625">
            <v>7192.92022982053</v>
          </cell>
          <cell r="AM625">
            <v>7438.03558144029</v>
          </cell>
          <cell r="AN625">
            <v>6704.21073989226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5">
          <cell r="BX625">
            <v>4.71371384592276</v>
          </cell>
          <cell r="BY625">
            <v>3.50292768478616</v>
          </cell>
          <cell r="BZ625">
            <v>3.65490625891589</v>
          </cell>
          <cell r="CA625">
            <v>3.52751874134445</v>
          </cell>
          <cell r="CB625">
            <v>3.44261640713645</v>
          </cell>
          <cell r="CC625">
            <v>3.44552488775153</v>
          </cell>
          <cell r="CD625">
            <v>3.23871024897497</v>
          </cell>
          <cell r="CE625">
            <v>3.84463834194978</v>
          </cell>
          <cell r="CF625">
            <v>3.48422874370144</v>
          </cell>
          <cell r="CG625">
            <v>3.52918521310678</v>
          </cell>
          <cell r="CH625">
            <v>3.34817045894362</v>
          </cell>
          <cell r="CI625">
            <v>3.6540037288242</v>
          </cell>
          <cell r="CJ625">
            <v>4.08410660328323</v>
          </cell>
          <cell r="CK625">
            <v>4.17303159324099</v>
          </cell>
          <cell r="CL625">
            <v>3.66538891357919</v>
          </cell>
          <cell r="CM625">
            <v>4.84916206227955</v>
          </cell>
          <cell r="CN625">
            <v>4.92715637952584</v>
          </cell>
          <cell r="CO625">
            <v>4.81309554156706</v>
          </cell>
          <cell r="CP625">
            <v>4.76966054555315</v>
          </cell>
          <cell r="CQ625">
            <v>4.92133656463259</v>
          </cell>
          <cell r="CR625">
            <v>4.85657430730324</v>
          </cell>
          <cell r="CS625">
            <v>4.84434690256406</v>
          </cell>
          <cell r="CT625">
            <v>4.96568989214133</v>
          </cell>
          <cell r="CU625">
            <v>4.88984689771355</v>
          </cell>
          <cell r="CV625">
            <v>4.85031349309945</v>
          </cell>
          <cell r="CW625">
            <v>4.84969080453636</v>
          </cell>
          <cell r="CX625">
            <v>4.75962139846837</v>
          </cell>
          <cell r="CY625">
            <v>4.82519989825666</v>
          </cell>
          <cell r="CZ625">
            <v>4.88330347371085</v>
          </cell>
          <cell r="DA625">
            <v>5.01111917188164</v>
          </cell>
        </row>
        <row r="626">
          <cell r="A626">
            <v>5902.96654676969</v>
          </cell>
          <cell r="B626">
            <v>6066.51479111255</v>
          </cell>
          <cell r="C626">
            <v>4343.29895131478</v>
          </cell>
          <cell r="D626">
            <v>4967.29815130456</v>
          </cell>
          <cell r="E626">
            <v>4349.51134637002</v>
          </cell>
          <cell r="F626">
            <v>5656.36569346052</v>
          </cell>
          <cell r="G626">
            <v>5991.57198416573</v>
          </cell>
          <cell r="H626">
            <v>5576.2530506722</v>
          </cell>
          <cell r="I626">
            <v>7301.56737474562</v>
          </cell>
          <cell r="J626">
            <v>5718.59803292534</v>
          </cell>
          <cell r="K626">
            <v>6307.61568775074</v>
          </cell>
          <cell r="L626">
            <v>7786.080525639</v>
          </cell>
          <cell r="M626">
            <v>7049.3051424332</v>
          </cell>
          <cell r="N626">
            <v>7006.60533465775</v>
          </cell>
          <cell r="O626">
            <v>6549.47654835177</v>
          </cell>
        </row>
        <row r="626">
          <cell r="Z626">
            <v>6760.40785548726</v>
          </cell>
          <cell r="AA626">
            <v>6947.71246361039</v>
          </cell>
          <cell r="AB626">
            <v>5348.59052020103</v>
          </cell>
          <cell r="AC626">
            <v>6117.01936728006</v>
          </cell>
          <cell r="AD626">
            <v>5356.24082419177</v>
          </cell>
          <cell r="AE626">
            <v>5656.36569346052</v>
          </cell>
          <cell r="AF626">
            <v>5991.57198416573</v>
          </cell>
          <cell r="AG626">
            <v>5576.2530506722</v>
          </cell>
          <cell r="AH626">
            <v>7301.56737474562</v>
          </cell>
          <cell r="AI626">
            <v>5718.59803292534</v>
          </cell>
          <cell r="AJ626">
            <v>6307.61568775074</v>
          </cell>
          <cell r="AK626">
            <v>7786.080525639</v>
          </cell>
          <cell r="AL626">
            <v>7049.3051424332</v>
          </cell>
          <cell r="AM626">
            <v>7006.60533465775</v>
          </cell>
          <cell r="AN626">
            <v>6549.47654835177</v>
          </cell>
        </row>
        <row r="626"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6">
          <cell r="BX626">
            <v>3.79165003182631</v>
          </cell>
          <cell r="BY626">
            <v>3.92429560254072</v>
          </cell>
          <cell r="BZ626">
            <v>3.04109193872616</v>
          </cell>
          <cell r="CA626">
            <v>3.40118746097167</v>
          </cell>
          <cell r="CB626">
            <v>3.05024973938049</v>
          </cell>
          <cell r="CC626">
            <v>3.18500554989336</v>
          </cell>
          <cell r="CD626">
            <v>3.29880060868374</v>
          </cell>
          <cell r="CE626">
            <v>3.12982121020246</v>
          </cell>
          <cell r="CF626">
            <v>4.16283802981508</v>
          </cell>
          <cell r="CG626">
            <v>3.18881083119521</v>
          </cell>
          <cell r="CH626">
            <v>3.57435650937577</v>
          </cell>
          <cell r="CI626">
            <v>4.23084227850259</v>
          </cell>
          <cell r="CJ626">
            <v>3.97509409895551</v>
          </cell>
          <cell r="CK626">
            <v>3.96199178473801</v>
          </cell>
          <cell r="CL626">
            <v>3.67822937863489</v>
          </cell>
          <cell r="CM626">
            <v>4.88485625045361</v>
          </cell>
          <cell r="CN626">
            <v>4.85050837024152</v>
          </cell>
          <cell r="CO626">
            <v>4.81855627956552</v>
          </cell>
          <cell r="CP626">
            <v>4.92738414537213</v>
          </cell>
          <cell r="CQ626">
            <v>4.81096095365175</v>
          </cell>
          <cell r="CR626">
            <v>4.8655778045252</v>
          </cell>
          <cell r="CS626">
            <v>4.97613152696518</v>
          </cell>
          <cell r="CT626">
            <v>4.88123908435388</v>
          </cell>
          <cell r="CU626">
            <v>4.80544619658764</v>
          </cell>
          <cell r="CV626">
            <v>4.91323966845533</v>
          </cell>
          <cell r="CW626">
            <v>4.83475524201921</v>
          </cell>
          <cell r="CX626">
            <v>5.04195762056486</v>
          </cell>
          <cell r="CY626">
            <v>4.85854278993403</v>
          </cell>
          <cell r="CZ626">
            <v>4.84508298906826</v>
          </cell>
          <cell r="DA626">
            <v>4.87837204215003</v>
          </cell>
        </row>
        <row r="627">
          <cell r="A627">
            <v>7167.32933886462</v>
          </cell>
          <cell r="B627">
            <v>5540.62042554469</v>
          </cell>
          <cell r="C627">
            <v>4767.3486816031</v>
          </cell>
          <cell r="D627">
            <v>4652.51085465116</v>
          </cell>
          <cell r="E627">
            <v>4835.41904978352</v>
          </cell>
          <cell r="F627">
            <v>5646.03131583366</v>
          </cell>
          <cell r="G627">
            <v>6287.93030676066</v>
          </cell>
          <cell r="H627">
            <v>7199.228667609</v>
          </cell>
          <cell r="I627">
            <v>6976.28676775202</v>
          </cell>
          <cell r="J627">
            <v>5703.60925757737</v>
          </cell>
          <cell r="K627">
            <v>7035.3132381215</v>
          </cell>
          <cell r="L627">
            <v>7361.46659433746</v>
          </cell>
          <cell r="M627">
            <v>6514.90163806681</v>
          </cell>
          <cell r="N627">
            <v>7162.0391913759</v>
          </cell>
          <cell r="O627">
            <v>7587.99484728036</v>
          </cell>
        </row>
        <row r="627">
          <cell r="Z627">
            <v>8208.42692931074</v>
          </cell>
          <cell r="AA627">
            <v>6345.42878607761</v>
          </cell>
          <cell r="AB627">
            <v>5870.78998032048</v>
          </cell>
          <cell r="AC627">
            <v>5729.372012209</v>
          </cell>
          <cell r="AD627">
            <v>5954.61578417084</v>
          </cell>
          <cell r="AE627">
            <v>5646.03131583366</v>
          </cell>
          <cell r="AF627">
            <v>6287.93030676066</v>
          </cell>
          <cell r="AG627">
            <v>7199.228667609</v>
          </cell>
          <cell r="AH627">
            <v>6976.28676775202</v>
          </cell>
          <cell r="AI627">
            <v>5703.60925757737</v>
          </cell>
          <cell r="AJ627">
            <v>7035.3132381215</v>
          </cell>
          <cell r="AK627">
            <v>7361.46659433746</v>
          </cell>
          <cell r="AL627">
            <v>6514.90163806681</v>
          </cell>
          <cell r="AM627">
            <v>7162.0391913759</v>
          </cell>
          <cell r="AN627">
            <v>7587.99484728036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7">
          <cell r="BX627">
            <v>4.66429253839547</v>
          </cell>
          <cell r="BY627">
            <v>3.59080011737774</v>
          </cell>
          <cell r="BZ627">
            <v>3.37713197349898</v>
          </cell>
          <cell r="CA627">
            <v>3.14508672871548</v>
          </cell>
          <cell r="CB627">
            <v>3.33861929591397</v>
          </cell>
          <cell r="CC627">
            <v>3.28717795559331</v>
          </cell>
          <cell r="CD627">
            <v>3.52163208681487</v>
          </cell>
          <cell r="CE627">
            <v>4.10557904651178</v>
          </cell>
          <cell r="CF627">
            <v>3.90775890090387</v>
          </cell>
          <cell r="CG627">
            <v>3.1783250683334</v>
          </cell>
          <cell r="CH627">
            <v>3.9836797206761</v>
          </cell>
          <cell r="CI627">
            <v>4.09118624592052</v>
          </cell>
          <cell r="CJ627">
            <v>3.58209769059619</v>
          </cell>
          <cell r="CK627">
            <v>4.1017071473318</v>
          </cell>
          <cell r="CL627">
            <v>4.25261144534604</v>
          </cell>
          <cell r="CM627">
            <v>4.82149022967531</v>
          </cell>
          <cell r="CN627">
            <v>4.84146592178131</v>
          </cell>
          <cell r="CO627">
            <v>4.76272654923887</v>
          </cell>
          <cell r="CP627">
            <v>4.99093060905871</v>
          </cell>
          <cell r="CQ627">
            <v>4.88645586725315</v>
          </cell>
          <cell r="CR627">
            <v>4.70573213755247</v>
          </cell>
          <cell r="CS627">
            <v>4.89182455611748</v>
          </cell>
          <cell r="CT627">
            <v>4.80417352446079</v>
          </cell>
          <cell r="CU627">
            <v>4.89106797959732</v>
          </cell>
          <cell r="CV627">
            <v>4.91652879964307</v>
          </cell>
          <cell r="CW627">
            <v>4.83844890675666</v>
          </cell>
          <cell r="CX627">
            <v>4.92971974777059</v>
          </cell>
          <cell r="CY627">
            <v>4.98284723797524</v>
          </cell>
          <cell r="CZ627">
            <v>4.78386790598058</v>
          </cell>
          <cell r="DA627">
            <v>4.8885319634836</v>
          </cell>
        </row>
        <row r="628">
          <cell r="A628">
            <v>6443.41628099923</v>
          </cell>
          <cell r="B628">
            <v>6099.58098430528</v>
          </cell>
          <cell r="C628">
            <v>4773.96202912768</v>
          </cell>
          <cell r="D628">
            <v>4592.06675608026</v>
          </cell>
          <cell r="E628">
            <v>4693.10694570785</v>
          </cell>
          <cell r="F628">
            <v>5734.13347251451</v>
          </cell>
          <cell r="G628">
            <v>6295.27584185342</v>
          </cell>
          <cell r="H628">
            <v>5760.65709444654</v>
          </cell>
          <cell r="I628">
            <v>7160.6811556056</v>
          </cell>
          <cell r="J628">
            <v>9006.80296638518</v>
          </cell>
          <cell r="K628">
            <v>5670.17130719922</v>
          </cell>
          <cell r="L628">
            <v>5886.80819322087</v>
          </cell>
          <cell r="M628">
            <v>6716.93026335221</v>
          </cell>
          <cell r="N628">
            <v>7573.54684796477</v>
          </cell>
          <cell r="O628">
            <v>8468.74206938698</v>
          </cell>
        </row>
        <row r="628">
          <cell r="Z628">
            <v>7379.36115631206</v>
          </cell>
          <cell r="AA628">
            <v>6985.58171976152</v>
          </cell>
          <cell r="AB628">
            <v>5878.93404046306</v>
          </cell>
          <cell r="AC628">
            <v>5654.93763957146</v>
          </cell>
          <cell r="AD628">
            <v>5779.36439592859</v>
          </cell>
          <cell r="AE628">
            <v>5734.13347251451</v>
          </cell>
          <cell r="AF628">
            <v>6295.27584185342</v>
          </cell>
          <cell r="AG628">
            <v>5760.65709444654</v>
          </cell>
          <cell r="AH628">
            <v>7160.6811556056</v>
          </cell>
          <cell r="AI628">
            <v>9006.80296638518</v>
          </cell>
          <cell r="AJ628">
            <v>5670.17130719922</v>
          </cell>
          <cell r="AK628">
            <v>5886.80819322087</v>
          </cell>
          <cell r="AL628">
            <v>6716.93026335221</v>
          </cell>
          <cell r="AM628">
            <v>7573.54684796477</v>
          </cell>
          <cell r="AN628">
            <v>8468.74206938698</v>
          </cell>
        </row>
        <row r="628"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8">
          <cell r="BX628">
            <v>4.30410789386075</v>
          </cell>
          <cell r="BY628">
            <v>3.85738618428502</v>
          </cell>
          <cell r="BZ628">
            <v>3.36031148280728</v>
          </cell>
          <cell r="CA628">
            <v>3.12267015015608</v>
          </cell>
          <cell r="CB628">
            <v>3.21492653020779</v>
          </cell>
          <cell r="CC628">
            <v>3.28818671031663</v>
          </cell>
          <cell r="CD628">
            <v>3.55610998587271</v>
          </cell>
          <cell r="CE628">
            <v>3.28554975330418</v>
          </cell>
          <cell r="CF628">
            <v>4.07337074848874</v>
          </cell>
          <cell r="CG628">
            <v>5.18241517809045</v>
          </cell>
          <cell r="CH628">
            <v>3.18531441039248</v>
          </cell>
          <cell r="CI628">
            <v>3.27429185224621</v>
          </cell>
          <cell r="CJ628">
            <v>3.77540767498946</v>
          </cell>
          <cell r="CK628">
            <v>4.35688838443737</v>
          </cell>
          <cell r="CL628">
            <v>4.78060339894266</v>
          </cell>
          <cell r="CM628">
            <v>4.69724001444062</v>
          </cell>
          <cell r="CN628">
            <v>4.96154109021069</v>
          </cell>
          <cell r="CO628">
            <v>4.79320702453229</v>
          </cell>
          <cell r="CP628">
            <v>4.96145256765847</v>
          </cell>
          <cell r="CQ628">
            <v>4.92511256744496</v>
          </cell>
          <cell r="CR628">
            <v>4.77769546051874</v>
          </cell>
          <cell r="CS628">
            <v>4.85005557817085</v>
          </cell>
          <cell r="CT628">
            <v>4.80364729241848</v>
          </cell>
          <cell r="CU628">
            <v>4.81623347032291</v>
          </cell>
          <cell r="CV628">
            <v>4.76151980546967</v>
          </cell>
          <cell r="CW628">
            <v>4.87698038832554</v>
          </cell>
          <cell r="CX628">
            <v>4.92571901133323</v>
          </cell>
          <cell r="CY628">
            <v>4.87432093456497</v>
          </cell>
          <cell r="CZ628">
            <v>4.76244548591094</v>
          </cell>
          <cell r="DA628">
            <v>4.85336915251018</v>
          </cell>
        </row>
        <row r="629">
          <cell r="A629">
            <v>7044.08710531218</v>
          </cell>
          <cell r="B629">
            <v>5754.72095682914</v>
          </cell>
          <cell r="C629">
            <v>4333.29054741123</v>
          </cell>
          <cell r="D629">
            <v>4926.47224886576</v>
          </cell>
          <cell r="E629">
            <v>5511.98560506816</v>
          </cell>
          <cell r="F629">
            <v>7446.23830551242</v>
          </cell>
          <cell r="G629">
            <v>7217.68659708172</v>
          </cell>
          <cell r="H629">
            <v>6091.46295036808</v>
          </cell>
          <cell r="I629">
            <v>5982.2936146406</v>
          </cell>
          <cell r="J629">
            <v>6419.97815278874</v>
          </cell>
          <cell r="K629">
            <v>6782.131636616</v>
          </cell>
          <cell r="L629">
            <v>7725.907555026</v>
          </cell>
          <cell r="M629">
            <v>7270.55609582869</v>
          </cell>
          <cell r="N629">
            <v>7977.78661434208</v>
          </cell>
          <cell r="O629">
            <v>7136.25102389722</v>
          </cell>
        </row>
        <row r="629">
          <cell r="Z629">
            <v>8067.2830218814</v>
          </cell>
          <cell r="AA629">
            <v>6590.62870413431</v>
          </cell>
          <cell r="AB629">
            <v>5336.26559050107</v>
          </cell>
          <cell r="AC629">
            <v>6066.74398048065</v>
          </cell>
          <cell r="AD629">
            <v>6787.779124858</v>
          </cell>
          <cell r="AE629">
            <v>7446.23830551242</v>
          </cell>
          <cell r="AF629">
            <v>7217.68659708172</v>
          </cell>
          <cell r="AG629">
            <v>6091.46295036808</v>
          </cell>
          <cell r="AH629">
            <v>5982.2936146406</v>
          </cell>
          <cell r="AI629">
            <v>6419.97815278874</v>
          </cell>
          <cell r="AJ629">
            <v>6782.131636616</v>
          </cell>
          <cell r="AK629">
            <v>7725.907555026</v>
          </cell>
          <cell r="AL629">
            <v>7270.55609582869</v>
          </cell>
          <cell r="AM629">
            <v>7977.78661434208</v>
          </cell>
          <cell r="AN629">
            <v>7136.25102389722</v>
          </cell>
        </row>
        <row r="629"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29">
          <cell r="BX629">
            <v>4.52658748007179</v>
          </cell>
          <cell r="BY629">
            <v>3.72217541985733</v>
          </cell>
          <cell r="BZ629">
            <v>3.08212602848152</v>
          </cell>
          <cell r="CA629">
            <v>3.41721792946709</v>
          </cell>
          <cell r="CB629">
            <v>3.78975261513006</v>
          </cell>
          <cell r="CC629">
            <v>4.189310640911</v>
          </cell>
          <cell r="CD629">
            <v>3.95182253906169</v>
          </cell>
          <cell r="CE629">
            <v>3.46163084683153</v>
          </cell>
          <cell r="CF629">
            <v>3.24911735831555</v>
          </cell>
          <cell r="CG629">
            <v>3.64993767848947</v>
          </cell>
          <cell r="CH629">
            <v>3.75608970641096</v>
          </cell>
          <cell r="CI629">
            <v>4.28358916888344</v>
          </cell>
          <cell r="CJ629">
            <v>3.99531995069656</v>
          </cell>
          <cell r="CK629">
            <v>4.53477809411092</v>
          </cell>
          <cell r="CL629">
            <v>4.03332386572287</v>
          </cell>
          <cell r="CM629">
            <v>4.88273900874174</v>
          </cell>
          <cell r="CN629">
            <v>4.85106556270804</v>
          </cell>
          <cell r="CO629">
            <v>4.74344838345335</v>
          </cell>
          <cell r="CP629">
            <v>4.86396148210264</v>
          </cell>
          <cell r="CQ629">
            <v>4.90708946603868</v>
          </cell>
          <cell r="CR629">
            <v>4.86969209029068</v>
          </cell>
          <cell r="CS629">
            <v>5.00388963121718</v>
          </cell>
          <cell r="CT629">
            <v>4.82112054360883</v>
          </cell>
          <cell r="CU629">
            <v>5.04439935898787</v>
          </cell>
          <cell r="CV629">
            <v>4.81898125115284</v>
          </cell>
          <cell r="CW629">
            <v>4.94694856045545</v>
          </cell>
          <cell r="CX629">
            <v>4.94138657542811</v>
          </cell>
          <cell r="CY629">
            <v>4.98566623329399</v>
          </cell>
          <cell r="CZ629">
            <v>4.81984987462098</v>
          </cell>
          <cell r="DA629">
            <v>4.8474591476198</v>
          </cell>
        </row>
        <row r="630">
          <cell r="A630">
            <v>6961.23334901944</v>
          </cell>
          <cell r="B630">
            <v>5875.81571388322</v>
          </cell>
          <cell r="C630">
            <v>5344.79400285101</v>
          </cell>
          <cell r="D630">
            <v>4172.72814755273</v>
          </cell>
          <cell r="E630">
            <v>4628.27856856269</v>
          </cell>
          <cell r="F630">
            <v>5879.73028471004</v>
          </cell>
          <cell r="G630">
            <v>6457.05066128165</v>
          </cell>
          <cell r="H630">
            <v>7832.83566250373</v>
          </cell>
          <cell r="I630">
            <v>6836.05352626144</v>
          </cell>
          <cell r="J630">
            <v>6570.54076706826</v>
          </cell>
          <cell r="K630">
            <v>6325.9459635185</v>
          </cell>
          <cell r="L630">
            <v>7106.07991683021</v>
          </cell>
          <cell r="M630">
            <v>8291.74204884752</v>
          </cell>
          <cell r="N630">
            <v>8284.58183465834</v>
          </cell>
          <cell r="O630">
            <v>6999.11773884758</v>
          </cell>
        </row>
        <row r="630">
          <cell r="Z630">
            <v>7972.39426036461</v>
          </cell>
          <cell r="AA630">
            <v>6729.31320121904</v>
          </cell>
          <cell r="AB630">
            <v>6581.88967798831</v>
          </cell>
          <cell r="AC630">
            <v>5138.53972833725</v>
          </cell>
          <cell r="AD630">
            <v>5699.53096808369</v>
          </cell>
          <cell r="AE630">
            <v>5879.73028471004</v>
          </cell>
          <cell r="AF630">
            <v>6457.05066128165</v>
          </cell>
          <cell r="AG630">
            <v>7832.83566250373</v>
          </cell>
          <cell r="AH630">
            <v>6836.05352626144</v>
          </cell>
          <cell r="AI630">
            <v>6570.54076706826</v>
          </cell>
          <cell r="AJ630">
            <v>6325.9459635185</v>
          </cell>
          <cell r="AK630">
            <v>7106.07991683021</v>
          </cell>
          <cell r="AL630">
            <v>8291.74204884752</v>
          </cell>
          <cell r="AM630">
            <v>8284.58183465834</v>
          </cell>
          <cell r="AN630">
            <v>6999.11773884758</v>
          </cell>
        </row>
        <row r="630"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0">
          <cell r="BX630">
            <v>4.61348148438909</v>
          </cell>
          <cell r="BY630">
            <v>3.85965264026558</v>
          </cell>
          <cell r="BZ630">
            <v>3.79362831000034</v>
          </cell>
          <cell r="CA630">
            <v>2.98853690241988</v>
          </cell>
          <cell r="CB630">
            <v>3.13741649081658</v>
          </cell>
          <cell r="CC630">
            <v>3.29599004890483</v>
          </cell>
          <cell r="CD630">
            <v>3.59110387540965</v>
          </cell>
          <cell r="CE630">
            <v>4.39208058122037</v>
          </cell>
          <cell r="CF630">
            <v>3.90079179215453</v>
          </cell>
          <cell r="CG630">
            <v>3.77140207184933</v>
          </cell>
          <cell r="CH630">
            <v>3.7093815995059</v>
          </cell>
          <cell r="CI630">
            <v>3.97791095860034</v>
          </cell>
          <cell r="CJ630">
            <v>4.76031893526115</v>
          </cell>
          <cell r="CK630">
            <v>4.71347870360745</v>
          </cell>
          <cell r="CL630">
            <v>3.97797386450825</v>
          </cell>
          <cell r="CM630">
            <v>4.73442369492586</v>
          </cell>
          <cell r="CN630">
            <v>4.77671859160341</v>
          </cell>
          <cell r="CO630">
            <v>4.75338461933829</v>
          </cell>
          <cell r="CP630">
            <v>4.71073019882773</v>
          </cell>
          <cell r="CQ630">
            <v>4.97707377484696</v>
          </cell>
          <cell r="CR630">
            <v>4.88740859531677</v>
          </cell>
          <cell r="CS630">
            <v>4.92621499424547</v>
          </cell>
          <cell r="CT630">
            <v>4.88602686950797</v>
          </cell>
          <cell r="CU630">
            <v>4.80131080265495</v>
          </cell>
          <cell r="CV630">
            <v>4.77315364701609</v>
          </cell>
          <cell r="CW630">
            <v>4.67230408606892</v>
          </cell>
          <cell r="CX630">
            <v>4.89420509999422</v>
          </cell>
          <cell r="CY630">
            <v>4.77218056450363</v>
          </cell>
          <cell r="CZ630">
            <v>4.81544224675175</v>
          </cell>
          <cell r="DA630">
            <v>4.82046028734004</v>
          </cell>
        </row>
        <row r="631">
          <cell r="A631">
            <v>7113.18556657952</v>
          </cell>
          <cell r="B631">
            <v>6780.05145902842</v>
          </cell>
          <cell r="C631">
            <v>5235.11946465722</v>
          </cell>
          <cell r="D631">
            <v>4638.63776551306</v>
          </cell>
          <cell r="E631">
            <v>4989.25994764333</v>
          </cell>
          <cell r="F631">
            <v>5661.50403008068</v>
          </cell>
          <cell r="G631">
            <v>6982.46712727805</v>
          </cell>
          <cell r="H631">
            <v>6143.73633807698</v>
          </cell>
          <cell r="I631">
            <v>7419.42851339724</v>
          </cell>
          <cell r="J631">
            <v>6225.20997699123</v>
          </cell>
          <cell r="K631">
            <v>6224.88652177923</v>
          </cell>
          <cell r="L631">
            <v>7080.08877668633</v>
          </cell>
          <cell r="M631">
            <v>7872.33502480511</v>
          </cell>
          <cell r="N631">
            <v>8509.82907407037</v>
          </cell>
          <cell r="O631">
            <v>7157.10085357636</v>
          </cell>
        </row>
        <row r="631">
          <cell r="Z631">
            <v>8146.41844923859</v>
          </cell>
          <cell r="AA631">
            <v>7764.89461376104</v>
          </cell>
          <cell r="AB631">
            <v>6446.83008345749</v>
          </cell>
          <cell r="AC631">
            <v>5712.28788471014</v>
          </cell>
          <cell r="AD631">
            <v>6144.0643984927</v>
          </cell>
          <cell r="AE631">
            <v>5661.50403008068</v>
          </cell>
          <cell r="AF631">
            <v>6982.46712727805</v>
          </cell>
          <cell r="AG631">
            <v>6143.73633807698</v>
          </cell>
          <cell r="AH631">
            <v>7419.42851339724</v>
          </cell>
          <cell r="AI631">
            <v>6225.20997699123</v>
          </cell>
          <cell r="AJ631">
            <v>6224.88652177923</v>
          </cell>
          <cell r="AK631">
            <v>7080.08877668633</v>
          </cell>
          <cell r="AL631">
            <v>7872.33502480511</v>
          </cell>
          <cell r="AM631">
            <v>8509.82907407037</v>
          </cell>
          <cell r="AN631">
            <v>7157.10085357636</v>
          </cell>
        </row>
        <row r="631"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1">
          <cell r="BX631">
            <v>4.68857901108852</v>
          </cell>
          <cell r="BY631">
            <v>4.30499134704821</v>
          </cell>
          <cell r="BZ631">
            <v>3.56518603402065</v>
          </cell>
          <cell r="CA631">
            <v>3.17404573463036</v>
          </cell>
          <cell r="CB631">
            <v>3.43639635708184</v>
          </cell>
          <cell r="CC631">
            <v>3.19905676326958</v>
          </cell>
          <cell r="CD631">
            <v>3.96355854516675</v>
          </cell>
          <cell r="CE631">
            <v>3.51815832220088</v>
          </cell>
          <cell r="CF631">
            <v>4.11243133064216</v>
          </cell>
          <cell r="CG631">
            <v>3.48481221393274</v>
          </cell>
          <cell r="CH631">
            <v>3.52294856452161</v>
          </cell>
          <cell r="CI631">
            <v>4.03145906576271</v>
          </cell>
          <cell r="CJ631">
            <v>4.38793965903432</v>
          </cell>
          <cell r="CK631">
            <v>4.81015687507496</v>
          </cell>
          <cell r="CL631">
            <v>4.04221563022321</v>
          </cell>
          <cell r="CM631">
            <v>4.76028122863318</v>
          </cell>
          <cell r="CN631">
            <v>4.94163220279283</v>
          </cell>
          <cell r="CO631">
            <v>4.95417293945167</v>
          </cell>
          <cell r="CP631">
            <v>4.93064848529946</v>
          </cell>
          <cell r="CQ631">
            <v>4.89846088675576</v>
          </cell>
          <cell r="CR631">
            <v>4.84860729059825</v>
          </cell>
          <cell r="CS631">
            <v>4.82648274424433</v>
          </cell>
          <cell r="CT631">
            <v>4.78436523014861</v>
          </cell>
          <cell r="CU631">
            <v>4.94286707114296</v>
          </cell>
          <cell r="CV631">
            <v>4.89420053447538</v>
          </cell>
          <cell r="CW631">
            <v>4.84096866842245</v>
          </cell>
          <cell r="CX631">
            <v>4.81153428110052</v>
          </cell>
          <cell r="CY631">
            <v>4.91530030943868</v>
          </cell>
          <cell r="CZ631">
            <v>4.84695214905422</v>
          </cell>
          <cell r="DA631">
            <v>4.85092763053997</v>
          </cell>
        </row>
        <row r="632">
          <cell r="A632">
            <v>6607.91450665186</v>
          </cell>
          <cell r="B632">
            <v>5636.19388590196</v>
          </cell>
          <cell r="C632">
            <v>5062.24103308797</v>
          </cell>
          <cell r="D632">
            <v>5063.16958994563</v>
          </cell>
          <cell r="E632">
            <v>5182.93452822814</v>
          </cell>
          <cell r="F632">
            <v>5970.00475565546</v>
          </cell>
          <cell r="G632">
            <v>6974.73818847675</v>
          </cell>
          <cell r="H632">
            <v>6836.04469930757</v>
          </cell>
          <cell r="I632">
            <v>6917.8681037712</v>
          </cell>
          <cell r="J632">
            <v>5520.0627932164</v>
          </cell>
          <cell r="K632">
            <v>7007.05278411328</v>
          </cell>
          <cell r="L632">
            <v>7024.34500690505</v>
          </cell>
          <cell r="M632">
            <v>6735.89724995631</v>
          </cell>
          <cell r="N632">
            <v>7890.02793649307</v>
          </cell>
          <cell r="O632">
            <v>7443.65755407957</v>
          </cell>
        </row>
        <row r="632">
          <cell r="Z632">
            <v>7567.75373623008</v>
          </cell>
          <cell r="AA632">
            <v>6454.88486499253</v>
          </cell>
          <cell r="AB632">
            <v>6233.93754472064</v>
          </cell>
          <cell r="AC632">
            <v>6235.08102355136</v>
          </cell>
          <cell r="AD632">
            <v>6382.56652264564</v>
          </cell>
          <cell r="AE632">
            <v>5970.00475565546</v>
          </cell>
          <cell r="AF632">
            <v>6974.73818847675</v>
          </cell>
          <cell r="AG632">
            <v>6836.04469930757</v>
          </cell>
          <cell r="AH632">
            <v>6917.8681037712</v>
          </cell>
          <cell r="AI632">
            <v>5520.0627932164</v>
          </cell>
          <cell r="AJ632">
            <v>7007.05278411328</v>
          </cell>
          <cell r="AK632">
            <v>7024.34500690505</v>
          </cell>
          <cell r="AL632">
            <v>6735.89724995631</v>
          </cell>
          <cell r="AM632">
            <v>7890.02793649307</v>
          </cell>
          <cell r="AN632">
            <v>7443.65755407957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2">
          <cell r="BX632">
            <v>4.20398977134678</v>
          </cell>
          <cell r="BY632">
            <v>3.68418591153153</v>
          </cell>
          <cell r="BZ632">
            <v>3.57201368634064</v>
          </cell>
          <cell r="CA632">
            <v>3.44239581569087</v>
          </cell>
          <cell r="CB632">
            <v>3.56637706955748</v>
          </cell>
          <cell r="CC632">
            <v>3.32533769533381</v>
          </cell>
          <cell r="CD632">
            <v>3.89872886385246</v>
          </cell>
          <cell r="CE632">
            <v>3.74015485407954</v>
          </cell>
          <cell r="CF632">
            <v>3.83966154329584</v>
          </cell>
          <cell r="CG632">
            <v>3.15481517700901</v>
          </cell>
          <cell r="CH632">
            <v>3.99565521751763</v>
          </cell>
          <cell r="CI632">
            <v>3.87845391054262</v>
          </cell>
          <cell r="CJ632">
            <v>3.85325797689702</v>
          </cell>
          <cell r="CK632">
            <v>4.36278427681732</v>
          </cell>
          <cell r="CL632">
            <v>4.2541034513043</v>
          </cell>
          <cell r="CM632">
            <v>4.9318797161203</v>
          </cell>
          <cell r="CN632">
            <v>4.8001421462255</v>
          </cell>
          <cell r="CO632">
            <v>4.78141531477082</v>
          </cell>
          <cell r="CP632">
            <v>4.96236187753036</v>
          </cell>
          <cell r="CQ632">
            <v>4.90315053137565</v>
          </cell>
          <cell r="CR632">
            <v>4.91865155100068</v>
          </cell>
          <cell r="CS632">
            <v>4.90130819981395</v>
          </cell>
          <cell r="CT632">
            <v>5.00751715312421</v>
          </cell>
          <cell r="CU632">
            <v>4.93612863641482</v>
          </cell>
          <cell r="CV632">
            <v>4.79377042993065</v>
          </cell>
          <cell r="CW632">
            <v>4.80456992480655</v>
          </cell>
          <cell r="CX632">
            <v>4.96197229223829</v>
          </cell>
          <cell r="CY632">
            <v>4.78932714192164</v>
          </cell>
          <cell r="CZ632">
            <v>4.95475217726579</v>
          </cell>
          <cell r="DA632">
            <v>4.79386140308633</v>
          </cell>
        </row>
        <row r="633">
          <cell r="A633">
            <v>6871.13128703495</v>
          </cell>
          <cell r="B633">
            <v>6333.77600747121</v>
          </cell>
          <cell r="C633">
            <v>4322.48635930591</v>
          </cell>
          <cell r="D633">
            <v>5748.89224954881</v>
          </cell>
          <cell r="E633">
            <v>4711.52708242249</v>
          </cell>
          <cell r="F633">
            <v>6238.07364654154</v>
          </cell>
          <cell r="G633">
            <v>6748.78450664089</v>
          </cell>
          <cell r="H633">
            <v>5828.69724900643</v>
          </cell>
          <cell r="I633">
            <v>7235.31110363473</v>
          </cell>
          <cell r="J633">
            <v>7191.72189716569</v>
          </cell>
          <cell r="K633">
            <v>7689.96200814149</v>
          </cell>
          <cell r="L633">
            <v>6692.96200958889</v>
          </cell>
          <cell r="M633">
            <v>7021.40516090402</v>
          </cell>
          <cell r="N633">
            <v>7604.25128232025</v>
          </cell>
          <cell r="O633">
            <v>7634.77206918457</v>
          </cell>
        </row>
        <row r="633">
          <cell r="Z633">
            <v>7869.20433326449</v>
          </cell>
          <cell r="AA633">
            <v>7253.79497521244</v>
          </cell>
          <cell r="AB633">
            <v>5322.96068592822</v>
          </cell>
          <cell r="AC633">
            <v>7079.51972274115</v>
          </cell>
          <cell r="AD633">
            <v>5802.04802183532</v>
          </cell>
          <cell r="AE633">
            <v>6238.07364654154</v>
          </cell>
          <cell r="AF633">
            <v>6748.78450664089</v>
          </cell>
          <cell r="AG633">
            <v>5828.69724900643</v>
          </cell>
          <cell r="AH633">
            <v>7235.31110363473</v>
          </cell>
          <cell r="AI633">
            <v>7191.72189716569</v>
          </cell>
          <cell r="AJ633">
            <v>7689.96200814149</v>
          </cell>
          <cell r="AK633">
            <v>6692.96200958889</v>
          </cell>
          <cell r="AL633">
            <v>7021.40516090402</v>
          </cell>
          <cell r="AM633">
            <v>7604.25128232025</v>
          </cell>
          <cell r="AN633">
            <v>7634.77206918457</v>
          </cell>
        </row>
        <row r="633"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3">
          <cell r="BX633">
            <v>4.53481787011873</v>
          </cell>
          <cell r="BY633">
            <v>4.03509814769831</v>
          </cell>
          <cell r="BZ633">
            <v>3.00532848702446</v>
          </cell>
          <cell r="CA633">
            <v>3.87542260017778</v>
          </cell>
          <cell r="CB633">
            <v>3.24732197389073</v>
          </cell>
          <cell r="CC633">
            <v>3.58648926158404</v>
          </cell>
          <cell r="CD633">
            <v>3.66058883896083</v>
          </cell>
          <cell r="CE633">
            <v>3.30688839713262</v>
          </cell>
          <cell r="CF633">
            <v>4.08827415470155</v>
          </cell>
          <cell r="CG633">
            <v>4.12729874077966</v>
          </cell>
          <cell r="CH633">
            <v>4.22139993448104</v>
          </cell>
          <cell r="CI633">
            <v>3.79349370852369</v>
          </cell>
          <cell r="CJ633">
            <v>3.92544299467595</v>
          </cell>
          <cell r="CK633">
            <v>4.235157776104</v>
          </cell>
          <cell r="CL633">
            <v>4.19543725426126</v>
          </cell>
          <cell r="CM633">
            <v>4.75420723482938</v>
          </cell>
          <cell r="CN633">
            <v>4.92513692692435</v>
          </cell>
          <cell r="CO633">
            <v>4.85253242599408</v>
          </cell>
          <cell r="CP633">
            <v>5.00485919780114</v>
          </cell>
          <cell r="CQ633">
            <v>4.8951173014068</v>
          </cell>
          <cell r="CR633">
            <v>4.76527642597832</v>
          </cell>
          <cell r="CS633">
            <v>5.05105090452833</v>
          </cell>
          <cell r="CT633">
            <v>4.82902101346037</v>
          </cell>
          <cell r="CU633">
            <v>4.84868905480522</v>
          </cell>
          <cell r="CV633">
            <v>4.77390877204727</v>
          </cell>
          <cell r="CW633">
            <v>4.99085360079521</v>
          </cell>
          <cell r="CX633">
            <v>4.83377161713757</v>
          </cell>
          <cell r="CY633">
            <v>4.90052371014451</v>
          </cell>
          <cell r="CZ633">
            <v>4.91919457513268</v>
          </cell>
          <cell r="DA633">
            <v>4.98569814861257</v>
          </cell>
        </row>
        <row r="634">
          <cell r="A634">
            <v>5863.98048638313</v>
          </cell>
          <cell r="B634">
            <v>5151.07531835879</v>
          </cell>
          <cell r="C634">
            <v>4661.93337116281</v>
          </cell>
          <cell r="D634">
            <v>5087.149098244</v>
          </cell>
          <cell r="E634">
            <v>4775.94328919856</v>
          </cell>
          <cell r="F634">
            <v>6473.09821370785</v>
          </cell>
          <cell r="G634">
            <v>6283.26352389</v>
          </cell>
          <cell r="H634">
            <v>5630.82556841142</v>
          </cell>
          <cell r="I634">
            <v>5569.03633108787</v>
          </cell>
          <cell r="J634">
            <v>6173.56224402272</v>
          </cell>
          <cell r="K634">
            <v>6398.28657733191</v>
          </cell>
          <cell r="L634">
            <v>7928.98920467224</v>
          </cell>
          <cell r="M634">
            <v>6886.9124338058</v>
          </cell>
          <cell r="N634">
            <v>6560.62298483762</v>
          </cell>
          <cell r="O634">
            <v>7066.42801050479</v>
          </cell>
        </row>
        <row r="634">
          <cell r="Z634">
            <v>6715.7588359132</v>
          </cell>
          <cell r="AA634">
            <v>5899.29991480231</v>
          </cell>
          <cell r="AB634">
            <v>5740.9754461553</v>
          </cell>
          <cell r="AC634">
            <v>6264.61078242853</v>
          </cell>
          <cell r="AD634">
            <v>5881.37387915525</v>
          </cell>
          <cell r="AE634">
            <v>6473.09821370785</v>
          </cell>
          <cell r="AF634">
            <v>6283.26352389</v>
          </cell>
          <cell r="AG634">
            <v>5630.82556841142</v>
          </cell>
          <cell r="AH634">
            <v>5569.03633108787</v>
          </cell>
          <cell r="AI634">
            <v>6173.56224402272</v>
          </cell>
          <cell r="AJ634">
            <v>6398.28657733191</v>
          </cell>
          <cell r="AK634">
            <v>7928.98920467224</v>
          </cell>
          <cell r="AL634">
            <v>6886.9124338058</v>
          </cell>
          <cell r="AM634">
            <v>6560.62298483762</v>
          </cell>
          <cell r="AN634">
            <v>7066.42801050479</v>
          </cell>
        </row>
        <row r="634"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4">
          <cell r="BX634">
            <v>3.80257988174835</v>
          </cell>
          <cell r="BY634">
            <v>3.33560194245013</v>
          </cell>
          <cell r="BZ634">
            <v>3.19165890007309</v>
          </cell>
          <cell r="CA634">
            <v>3.50835541633848</v>
          </cell>
          <cell r="CB634">
            <v>3.36594111631327</v>
          </cell>
          <cell r="CC634">
            <v>3.59122427807572</v>
          </cell>
          <cell r="CD634">
            <v>3.53226963478921</v>
          </cell>
          <cell r="CE634">
            <v>3.20754856801049</v>
          </cell>
          <cell r="CF634">
            <v>3.16565797896907</v>
          </cell>
          <cell r="CG634">
            <v>3.46362578167845</v>
          </cell>
          <cell r="CH634">
            <v>3.65851786541282</v>
          </cell>
          <cell r="CI634">
            <v>4.60098821189277</v>
          </cell>
          <cell r="CJ634">
            <v>3.76237002950311</v>
          </cell>
          <cell r="CK634">
            <v>3.8406749874327</v>
          </cell>
          <cell r="CL634">
            <v>3.89479579234037</v>
          </cell>
          <cell r="CM634">
            <v>4.83864635291103</v>
          </cell>
          <cell r="CN634">
            <v>4.84544193187943</v>
          </cell>
          <cell r="CO634">
            <v>4.92806416503972</v>
          </cell>
          <cell r="CP634">
            <v>4.89212613186311</v>
          </cell>
          <cell r="CQ634">
            <v>4.78717616760481</v>
          </cell>
          <cell r="CR634">
            <v>4.93829242641921</v>
          </cell>
          <cell r="CS634">
            <v>4.87347297721923</v>
          </cell>
          <cell r="CT634">
            <v>4.80956688212501</v>
          </cell>
          <cell r="CU634">
            <v>4.81973538681876</v>
          </cell>
          <cell r="CV634">
            <v>4.88328423098575</v>
          </cell>
          <cell r="CW634">
            <v>4.79143546964333</v>
          </cell>
          <cell r="CX634">
            <v>4.72143311274772</v>
          </cell>
          <cell r="CY634">
            <v>5.01499137388022</v>
          </cell>
          <cell r="CZ634">
            <v>4.6799871393219</v>
          </cell>
          <cell r="DA634">
            <v>4.97075527789754</v>
          </cell>
        </row>
        <row r="635">
          <cell r="A635">
            <v>6664.18364400311</v>
          </cell>
          <cell r="B635">
            <v>5599.22034774395</v>
          </cell>
          <cell r="C635">
            <v>5235.71277154596</v>
          </cell>
          <cell r="D635">
            <v>4651.35405532004</v>
          </cell>
          <cell r="E635">
            <v>5643.45399550534</v>
          </cell>
          <cell r="F635">
            <v>6322.24159694551</v>
          </cell>
          <cell r="G635">
            <v>6745.75913924288</v>
          </cell>
          <cell r="H635">
            <v>6623.22445186253</v>
          </cell>
          <cell r="I635">
            <v>5988.92098047762</v>
          </cell>
          <cell r="J635">
            <v>6522.10483697389</v>
          </cell>
          <cell r="K635">
            <v>6740.79073964691</v>
          </cell>
          <cell r="L635">
            <v>6803.07988513916</v>
          </cell>
          <cell r="M635">
            <v>6853.9683503987</v>
          </cell>
          <cell r="N635">
            <v>7214.87655151486</v>
          </cell>
          <cell r="O635">
            <v>6320.6489691588</v>
          </cell>
        </row>
        <row r="635">
          <cell r="Z635">
            <v>7632.19630339642</v>
          </cell>
          <cell r="AA635">
            <v>6412.54069857584</v>
          </cell>
          <cell r="AB635">
            <v>6447.56071601037</v>
          </cell>
          <cell r="AC635">
            <v>5727.94746234366</v>
          </cell>
          <cell r="AD635">
            <v>6949.67693449082</v>
          </cell>
          <cell r="AE635">
            <v>6322.24159694551</v>
          </cell>
          <cell r="AF635">
            <v>6745.75913924288</v>
          </cell>
          <cell r="AG635">
            <v>6623.22445186253</v>
          </cell>
          <cell r="AH635">
            <v>5988.92098047762</v>
          </cell>
          <cell r="AI635">
            <v>6522.10483697389</v>
          </cell>
          <cell r="AJ635">
            <v>6740.79073964691</v>
          </cell>
          <cell r="AK635">
            <v>6803.07988513916</v>
          </cell>
          <cell r="AL635">
            <v>6853.9683503987</v>
          </cell>
          <cell r="AM635">
            <v>7214.87655151486</v>
          </cell>
          <cell r="AN635">
            <v>6320.6489691588</v>
          </cell>
        </row>
        <row r="635"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5">
          <cell r="BX635">
            <v>4.33151036302358</v>
          </cell>
          <cell r="BY635">
            <v>3.60187668117786</v>
          </cell>
          <cell r="BZ635">
            <v>3.67047123196861</v>
          </cell>
          <cell r="CA635">
            <v>3.27899614898872</v>
          </cell>
          <cell r="CB635">
            <v>3.80396958207494</v>
          </cell>
          <cell r="CC635">
            <v>3.53871936716475</v>
          </cell>
          <cell r="CD635">
            <v>3.74758799429877</v>
          </cell>
          <cell r="CE635">
            <v>3.59317111653055</v>
          </cell>
          <cell r="CF635">
            <v>3.40028005518925</v>
          </cell>
          <cell r="CG635">
            <v>3.69138587153464</v>
          </cell>
          <cell r="CH635">
            <v>3.69268968491796</v>
          </cell>
          <cell r="CI635">
            <v>3.93711392054046</v>
          </cell>
          <cell r="CJ635">
            <v>3.93636338995406</v>
          </cell>
          <cell r="CK635">
            <v>3.91472026423512</v>
          </cell>
          <cell r="CL635">
            <v>3.56335966739461</v>
          </cell>
          <cell r="CM635">
            <v>4.82744472623728</v>
          </cell>
          <cell r="CN635">
            <v>4.87762525170276</v>
          </cell>
          <cell r="CO635">
            <v>4.81261091301445</v>
          </cell>
          <cell r="CP635">
            <v>4.78591801670366</v>
          </cell>
          <cell r="CQ635">
            <v>5.00535305780261</v>
          </cell>
          <cell r="CR635">
            <v>4.89476786867197</v>
          </cell>
          <cell r="CS635">
            <v>4.931580503634</v>
          </cell>
          <cell r="CT635">
            <v>5.05008523879675</v>
          </cell>
          <cell r="CU635">
            <v>4.82548567174618</v>
          </cell>
          <cell r="CV635">
            <v>4.84066987227273</v>
          </cell>
          <cell r="CW635">
            <v>5.00121088161768</v>
          </cell>
          <cell r="CX635">
            <v>4.73407054099668</v>
          </cell>
          <cell r="CY635">
            <v>4.77039176018847</v>
          </cell>
          <cell r="CZ635">
            <v>5.04934803470704</v>
          </cell>
          <cell r="DA635">
            <v>4.85969649634257</v>
          </cell>
        </row>
        <row r="636">
          <cell r="A636">
            <v>5725.72269555424</v>
          </cell>
          <cell r="B636">
            <v>5539.67940601602</v>
          </cell>
          <cell r="C636">
            <v>4699.44101762048</v>
          </cell>
          <cell r="D636">
            <v>4848.35641101027</v>
          </cell>
          <cell r="E636">
            <v>4444.94998282452</v>
          </cell>
          <cell r="F636">
            <v>6031.65499953399</v>
          </cell>
          <cell r="G636">
            <v>7195.83311606781</v>
          </cell>
          <cell r="H636">
            <v>6643.3969358849</v>
          </cell>
          <cell r="I636">
            <v>6644.71689848692</v>
          </cell>
          <cell r="J636">
            <v>6674.5407462153</v>
          </cell>
          <cell r="K636">
            <v>7122.91455338438</v>
          </cell>
          <cell r="L636">
            <v>7396.94375064811</v>
          </cell>
          <cell r="M636">
            <v>7929.41531560008</v>
          </cell>
          <cell r="N636">
            <v>7282.36974587122</v>
          </cell>
          <cell r="O636">
            <v>8282.30649372926</v>
          </cell>
        </row>
        <row r="636">
          <cell r="Z636">
            <v>6557.41827141966</v>
          </cell>
          <cell r="AA636">
            <v>6344.35107781629</v>
          </cell>
          <cell r="AB636">
            <v>5787.16453986663</v>
          </cell>
          <cell r="AC636">
            <v>5970.54760198707</v>
          </cell>
          <cell r="AD636">
            <v>5473.76950272008</v>
          </cell>
          <cell r="AE636">
            <v>6031.65499953399</v>
          </cell>
          <cell r="AF636">
            <v>7195.83311606781</v>
          </cell>
          <cell r="AG636">
            <v>6643.3969358849</v>
          </cell>
          <cell r="AH636">
            <v>6644.71689848692</v>
          </cell>
          <cell r="AI636">
            <v>6674.5407462153</v>
          </cell>
          <cell r="AJ636">
            <v>7122.91455338438</v>
          </cell>
          <cell r="AK636">
            <v>7396.94375064811</v>
          </cell>
          <cell r="AL636">
            <v>7929.41531560008</v>
          </cell>
          <cell r="AM636">
            <v>7282.36974587122</v>
          </cell>
          <cell r="AN636">
            <v>8282.30649372926</v>
          </cell>
        </row>
        <row r="636"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6">
          <cell r="BX636">
            <v>3.66599592859843</v>
          </cell>
          <cell r="BY636">
            <v>3.62140140288069</v>
          </cell>
          <cell r="BZ636">
            <v>3.20337716692318</v>
          </cell>
          <cell r="CA636">
            <v>3.34852312927245</v>
          </cell>
          <cell r="CB636">
            <v>3.18112542835874</v>
          </cell>
          <cell r="CC636">
            <v>3.36644002577947</v>
          </cell>
          <cell r="CD636">
            <v>3.97154783061601</v>
          </cell>
          <cell r="CE636">
            <v>3.72469180984317</v>
          </cell>
          <cell r="CF636">
            <v>3.70078032288392</v>
          </cell>
          <cell r="CG636">
            <v>3.85816738029524</v>
          </cell>
          <cell r="CH636">
            <v>3.98748990444258</v>
          </cell>
          <cell r="CI636">
            <v>4.15143886536516</v>
          </cell>
          <cell r="CJ636">
            <v>4.36062012115303</v>
          </cell>
          <cell r="CK636">
            <v>4.06497788388616</v>
          </cell>
          <cell r="CL636">
            <v>4.76660798771033</v>
          </cell>
          <cell r="CM636">
            <v>4.90058632378441</v>
          </cell>
          <cell r="CN636">
            <v>4.79973961489399</v>
          </cell>
          <cell r="CO636">
            <v>4.94954059060486</v>
          </cell>
          <cell r="CP636">
            <v>4.88503857715099</v>
          </cell>
          <cell r="CQ636">
            <v>4.71425258522826</v>
          </cell>
          <cell r="CR636">
            <v>4.90877070851064</v>
          </cell>
          <cell r="CS636">
            <v>4.96396168892173</v>
          </cell>
          <cell r="CT636">
            <v>4.88660228142242</v>
          </cell>
          <cell r="CU636">
            <v>4.9191527848604</v>
          </cell>
          <cell r="CV636">
            <v>4.73966295415888</v>
          </cell>
          <cell r="CW636">
            <v>4.89401474624221</v>
          </cell>
          <cell r="CX636">
            <v>4.8815844274902</v>
          </cell>
          <cell r="CY636">
            <v>4.98195782219334</v>
          </cell>
          <cell r="CZ636">
            <v>4.90819347701339</v>
          </cell>
          <cell r="DA636">
            <v>4.76046084055074</v>
          </cell>
        </row>
        <row r="637">
          <cell r="A637">
            <v>5902.37911374586</v>
          </cell>
          <cell r="B637">
            <v>6016.03398413552</v>
          </cell>
          <cell r="C637">
            <v>4686.17446462992</v>
          </cell>
          <cell r="D637">
            <v>5152.96169851803</v>
          </cell>
          <cell r="E637">
            <v>5274.3746301294</v>
          </cell>
          <cell r="F637">
            <v>5459.71831877114</v>
          </cell>
          <cell r="G637">
            <v>6671.48668396981</v>
          </cell>
          <cell r="H637">
            <v>6696.58181739899</v>
          </cell>
          <cell r="I637">
            <v>6316.65860625036</v>
          </cell>
          <cell r="J637">
            <v>6231.78012129785</v>
          </cell>
          <cell r="K637">
            <v>5947.25622436281</v>
          </cell>
          <cell r="L637">
            <v>6229.78856236525</v>
          </cell>
          <cell r="M637">
            <v>6060.41254983308</v>
          </cell>
          <cell r="N637">
            <v>8326.9212733029</v>
          </cell>
          <cell r="O637">
            <v>7080.17145093852</v>
          </cell>
        </row>
        <row r="637">
          <cell r="Z637">
            <v>6759.73509429213</v>
          </cell>
          <cell r="AA637">
            <v>6889.89901653511</v>
          </cell>
          <cell r="AB637">
            <v>5770.82733619806</v>
          </cell>
          <cell r="AC637">
            <v>6345.65623978276</v>
          </cell>
          <cell r="AD637">
            <v>6495.17117355212</v>
          </cell>
          <cell r="AE637">
            <v>5459.71831877114</v>
          </cell>
          <cell r="AF637">
            <v>6671.48668396981</v>
          </cell>
          <cell r="AG637">
            <v>6696.58181739899</v>
          </cell>
          <cell r="AH637">
            <v>6316.65860625036</v>
          </cell>
          <cell r="AI637">
            <v>6231.78012129785</v>
          </cell>
          <cell r="AJ637">
            <v>5947.25622436281</v>
          </cell>
          <cell r="AK637">
            <v>6229.78856236525</v>
          </cell>
          <cell r="AL637">
            <v>6060.41254983308</v>
          </cell>
          <cell r="AM637">
            <v>8326.9212733029</v>
          </cell>
          <cell r="AN637">
            <v>7080.17145093852</v>
          </cell>
        </row>
        <row r="637"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7">
          <cell r="BX637">
            <v>3.78253585620918</v>
          </cell>
          <cell r="BY637">
            <v>3.93753330004541</v>
          </cell>
          <cell r="BZ637">
            <v>3.29483033886644</v>
          </cell>
          <cell r="CA637">
            <v>3.52242658798835</v>
          </cell>
          <cell r="CB637">
            <v>3.68024817796635</v>
          </cell>
          <cell r="CC637">
            <v>3.04674344728569</v>
          </cell>
          <cell r="CD637">
            <v>3.70636918591066</v>
          </cell>
          <cell r="CE637">
            <v>3.73184777983945</v>
          </cell>
          <cell r="CF637">
            <v>3.57870627232422</v>
          </cell>
          <cell r="CG637">
            <v>3.45141972380982</v>
          </cell>
          <cell r="CH637">
            <v>3.34400094562712</v>
          </cell>
          <cell r="CI637">
            <v>3.44424159102388</v>
          </cell>
          <cell r="CJ637">
            <v>3.48200962984592</v>
          </cell>
          <cell r="CK637">
            <v>4.62051367508607</v>
          </cell>
          <cell r="CL637">
            <v>3.90134586843778</v>
          </cell>
          <cell r="CM637">
            <v>4.89613922515548</v>
          </cell>
          <cell r="CN637">
            <v>4.79397486277064</v>
          </cell>
          <cell r="CO637">
            <v>4.79857359151212</v>
          </cell>
          <cell r="CP637">
            <v>4.93562012628839</v>
          </cell>
          <cell r="CQ637">
            <v>4.83526888841893</v>
          </cell>
          <cell r="CR637">
            <v>4.90954773153641</v>
          </cell>
          <cell r="CS637">
            <v>4.93152322196834</v>
          </cell>
          <cell r="CT637">
            <v>4.91627756063314</v>
          </cell>
          <cell r="CU637">
            <v>4.83580173191681</v>
          </cell>
          <cell r="CV637">
            <v>4.94676729044425</v>
          </cell>
          <cell r="CW637">
            <v>4.87256221945579</v>
          </cell>
          <cell r="CX637">
            <v>4.95549264429503</v>
          </cell>
          <cell r="CY637">
            <v>4.76847331415262</v>
          </cell>
          <cell r="CZ637">
            <v>4.93743435141568</v>
          </cell>
          <cell r="DA637">
            <v>4.97206109294246</v>
          </cell>
        </row>
        <row r="638">
          <cell r="A638">
            <v>6093.03050400014</v>
          </cell>
          <cell r="B638">
            <v>5236.61850230717</v>
          </cell>
          <cell r="C638">
            <v>5912.54917874377</v>
          </cell>
          <cell r="D638">
            <v>5556.92171566117</v>
          </cell>
          <cell r="E638">
            <v>4330.18317158406</v>
          </cell>
          <cell r="F638">
            <v>5995.1539383902</v>
          </cell>
          <cell r="G638">
            <v>6786.97227545274</v>
          </cell>
          <cell r="H638">
            <v>5604.75884607627</v>
          </cell>
          <cell r="I638">
            <v>5833.8558267502</v>
          </cell>
          <cell r="J638">
            <v>5917.02695989762</v>
          </cell>
          <cell r="K638">
            <v>7157.34842730047</v>
          </cell>
          <cell r="L638">
            <v>6564.27048686989</v>
          </cell>
          <cell r="M638">
            <v>7361.53926440759</v>
          </cell>
          <cell r="N638">
            <v>7569.17921821365</v>
          </cell>
          <cell r="O638">
            <v>6772.63759491933</v>
          </cell>
        </row>
        <row r="638">
          <cell r="Z638">
            <v>6978.07974288919</v>
          </cell>
          <cell r="AA638">
            <v>5997.2687594783</v>
          </cell>
          <cell r="AB638">
            <v>7281.05636801223</v>
          </cell>
          <cell r="AC638">
            <v>6843.11606063575</v>
          </cell>
          <cell r="AD638">
            <v>5332.43898747921</v>
          </cell>
          <cell r="AE638">
            <v>5995.1539383902</v>
          </cell>
          <cell r="AF638">
            <v>6786.97227545274</v>
          </cell>
          <cell r="AG638">
            <v>5604.75884607627</v>
          </cell>
          <cell r="AH638">
            <v>5833.8558267502</v>
          </cell>
          <cell r="AI638">
            <v>5917.02695989762</v>
          </cell>
          <cell r="AJ638">
            <v>7157.34842730047</v>
          </cell>
          <cell r="AK638">
            <v>6564.27048686989</v>
          </cell>
          <cell r="AL638">
            <v>7361.53926440759</v>
          </cell>
          <cell r="AM638">
            <v>7569.17921821365</v>
          </cell>
          <cell r="AN638">
            <v>6772.63759491933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8">
          <cell r="BX638">
            <v>3.98404997139495</v>
          </cell>
          <cell r="BY638">
            <v>3.36668019212567</v>
          </cell>
          <cell r="BZ638">
            <v>3.95622291912427</v>
          </cell>
          <cell r="CA638">
            <v>3.84210282350008</v>
          </cell>
          <cell r="CB638">
            <v>2.96699981625415</v>
          </cell>
          <cell r="CC638">
            <v>3.3508859224158</v>
          </cell>
          <cell r="CD638">
            <v>3.80660255191598</v>
          </cell>
          <cell r="CE638">
            <v>3.08875934132797</v>
          </cell>
          <cell r="CF638">
            <v>3.26607702583574</v>
          </cell>
          <cell r="CG638">
            <v>3.39371658661346</v>
          </cell>
          <cell r="CH638">
            <v>4.11695257247627</v>
          </cell>
          <cell r="CI638">
            <v>3.65943318746282</v>
          </cell>
          <cell r="CJ638">
            <v>4.18849594451471</v>
          </cell>
          <cell r="CK638">
            <v>4.17351943503517</v>
          </cell>
          <cell r="CL638">
            <v>3.73483307573156</v>
          </cell>
          <cell r="CM638">
            <v>4.79864128967067</v>
          </cell>
          <cell r="CN638">
            <v>4.88043781291414</v>
          </cell>
          <cell r="CO638">
            <v>5.04220819862327</v>
          </cell>
          <cell r="CP638">
            <v>4.87968803571599</v>
          </cell>
          <cell r="CQ638">
            <v>4.92397128016986</v>
          </cell>
          <cell r="CR638">
            <v>4.90171246158666</v>
          </cell>
          <cell r="CS638">
            <v>4.88478750714921</v>
          </cell>
          <cell r="CT638">
            <v>4.97141473031638</v>
          </cell>
          <cell r="CU638">
            <v>4.89368943910342</v>
          </cell>
          <cell r="CV638">
            <v>4.77677860042506</v>
          </cell>
          <cell r="CW638">
            <v>4.76303125387509</v>
          </cell>
          <cell r="CX638">
            <v>4.91450500185853</v>
          </cell>
          <cell r="CY638">
            <v>4.81523701862893</v>
          </cell>
          <cell r="CZ638">
            <v>4.96882250890959</v>
          </cell>
          <cell r="DA638">
            <v>4.9681394366722</v>
          </cell>
        </row>
        <row r="639">
          <cell r="A639">
            <v>6285.39071512132</v>
          </cell>
          <cell r="B639">
            <v>5696.1690259956</v>
          </cell>
          <cell r="C639">
            <v>4531.22915080394</v>
          </cell>
          <cell r="D639">
            <v>4383.59914078444</v>
          </cell>
          <cell r="E639">
            <v>5203.23697262835</v>
          </cell>
          <cell r="F639">
            <v>5963.92697354222</v>
          </cell>
          <cell r="G639">
            <v>6391.02225442112</v>
          </cell>
          <cell r="H639">
            <v>5539.24085192066</v>
          </cell>
          <cell r="I639">
            <v>6044.61479667524</v>
          </cell>
          <cell r="J639">
            <v>5714.45957992934</v>
          </cell>
          <cell r="K639">
            <v>6042.10439572877</v>
          </cell>
          <cell r="L639">
            <v>5811.31639289672</v>
          </cell>
          <cell r="M639">
            <v>6821.54741724886</v>
          </cell>
          <cell r="N639">
            <v>7333.85174277006</v>
          </cell>
          <cell r="O639">
            <v>7592.57031969518</v>
          </cell>
        </row>
        <row r="639">
          <cell r="Z639">
            <v>7198.38142883698</v>
          </cell>
          <cell r="AA639">
            <v>6523.57175403562</v>
          </cell>
          <cell r="AB639">
            <v>5580.01867992809</v>
          </cell>
          <cell r="AC639">
            <v>5398.21851352497</v>
          </cell>
          <cell r="AD639">
            <v>6407.56813153167</v>
          </cell>
          <cell r="AE639">
            <v>5963.92697354222</v>
          </cell>
          <cell r="AF639">
            <v>6391.02225442112</v>
          </cell>
          <cell r="AG639">
            <v>5539.24085192066</v>
          </cell>
          <cell r="AH639">
            <v>6044.61479667524</v>
          </cell>
          <cell r="AI639">
            <v>5714.45957992934</v>
          </cell>
          <cell r="AJ639">
            <v>6042.10439572877</v>
          </cell>
          <cell r="AK639">
            <v>5811.31639289672</v>
          </cell>
          <cell r="AL639">
            <v>6821.54741724886</v>
          </cell>
          <cell r="AM639">
            <v>7333.85174277006</v>
          </cell>
          <cell r="AN639">
            <v>7592.57031969518</v>
          </cell>
        </row>
        <row r="639"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39">
          <cell r="BX639">
            <v>4.06647062423768</v>
          </cell>
          <cell r="BY639">
            <v>3.72954543338392</v>
          </cell>
          <cell r="BZ639">
            <v>3.13947470309131</v>
          </cell>
          <cell r="CA639">
            <v>3.05526817861056</v>
          </cell>
          <cell r="CB639">
            <v>3.66990533763873</v>
          </cell>
          <cell r="CC639">
            <v>3.37111139274239</v>
          </cell>
          <cell r="CD639">
            <v>3.57172247020496</v>
          </cell>
          <cell r="CE639">
            <v>3.1107427182506</v>
          </cell>
          <cell r="CF639">
            <v>3.48665973080704</v>
          </cell>
          <cell r="CG639">
            <v>3.18422435114307</v>
          </cell>
          <cell r="CH639">
            <v>3.45000343760497</v>
          </cell>
          <cell r="CI639">
            <v>3.31897195865828</v>
          </cell>
          <cell r="CJ639">
            <v>3.81886128117129</v>
          </cell>
          <cell r="CK639">
            <v>4.02978540530873</v>
          </cell>
          <cell r="CL639">
            <v>4.36290069503735</v>
          </cell>
          <cell r="CM639">
            <v>4.84980583363118</v>
          </cell>
          <cell r="CN639">
            <v>4.79221922493339</v>
          </cell>
          <cell r="CO639">
            <v>4.86951603582239</v>
          </cell>
          <cell r="CP639">
            <v>4.84070101165651</v>
          </cell>
          <cell r="CQ639">
            <v>4.78349700256128</v>
          </cell>
          <cell r="CR639">
            <v>4.84692555401382</v>
          </cell>
          <cell r="CS639">
            <v>4.90229858511597</v>
          </cell>
          <cell r="CT639">
            <v>4.87857843240852</v>
          </cell>
          <cell r="CU639">
            <v>4.74970021815364</v>
          </cell>
          <cell r="CV639">
            <v>4.9167558303553</v>
          </cell>
          <cell r="CW639">
            <v>4.79817222579966</v>
          </cell>
          <cell r="CX639">
            <v>4.79709228441202</v>
          </cell>
          <cell r="CY639">
            <v>4.8939119884525</v>
          </cell>
          <cell r="CZ639">
            <v>4.98605818420759</v>
          </cell>
          <cell r="DA639">
            <v>4.7678285557528</v>
          </cell>
        </row>
        <row r="640">
          <cell r="A640">
            <v>7159.95140892217</v>
          </cell>
          <cell r="B640">
            <v>5650.30465179798</v>
          </cell>
          <cell r="C640">
            <v>4743.36535931726</v>
          </cell>
          <cell r="D640">
            <v>5310.48358560735</v>
          </cell>
          <cell r="E640">
            <v>4664.67936165306</v>
          </cell>
          <cell r="F640">
            <v>6988.66088915435</v>
          </cell>
          <cell r="G640">
            <v>6006.4827683143</v>
          </cell>
          <cell r="H640">
            <v>6537.9156905381</v>
          </cell>
          <cell r="I640">
            <v>5740.00308584062</v>
          </cell>
          <cell r="J640">
            <v>6571.25602252584</v>
          </cell>
          <cell r="K640">
            <v>6588.47996525164</v>
          </cell>
          <cell r="L640">
            <v>7676.0143749442</v>
          </cell>
          <cell r="M640">
            <v>7390.43147639261</v>
          </cell>
          <cell r="N640">
            <v>6862.04916439923</v>
          </cell>
          <cell r="O640">
            <v>7964.65914229383</v>
          </cell>
        </row>
        <row r="640">
          <cell r="Z640">
            <v>8199.97731077657</v>
          </cell>
          <cell r="AA640">
            <v>6471.04530429955</v>
          </cell>
          <cell r="AB640">
            <v>5841.25552467768</v>
          </cell>
          <cell r="AC640">
            <v>6539.63783797669</v>
          </cell>
          <cell r="AD640">
            <v>5744.35701828961</v>
          </cell>
          <cell r="AE640">
            <v>6988.66088915435</v>
          </cell>
          <cell r="AF640">
            <v>6006.4827683143</v>
          </cell>
          <cell r="AG640">
            <v>6537.9156905381</v>
          </cell>
          <cell r="AH640">
            <v>5740.00308584062</v>
          </cell>
          <cell r="AI640">
            <v>6571.25602252584</v>
          </cell>
          <cell r="AJ640">
            <v>6588.47996525164</v>
          </cell>
          <cell r="AK640">
            <v>7676.0143749442</v>
          </cell>
          <cell r="AL640">
            <v>7390.43147639261</v>
          </cell>
          <cell r="AM640">
            <v>6862.04916439923</v>
          </cell>
          <cell r="AN640">
            <v>7964.65914229383</v>
          </cell>
        </row>
        <row r="640"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0">
          <cell r="BX640">
            <v>4.50313660059543</v>
          </cell>
          <cell r="BY640">
            <v>3.73669795442312</v>
          </cell>
          <cell r="BZ640">
            <v>3.22761844263082</v>
          </cell>
          <cell r="CA640">
            <v>3.63659370480311</v>
          </cell>
          <cell r="CB640">
            <v>3.17085169914774</v>
          </cell>
          <cell r="CC640">
            <v>3.79637671521322</v>
          </cell>
          <cell r="CD640">
            <v>3.35395496763392</v>
          </cell>
          <cell r="CE640">
            <v>3.63848627056867</v>
          </cell>
          <cell r="CF640">
            <v>3.21611698137477</v>
          </cell>
          <cell r="CG640">
            <v>3.73517289733361</v>
          </cell>
          <cell r="CH640">
            <v>3.77227933030639</v>
          </cell>
          <cell r="CI640">
            <v>4.22689417686788</v>
          </cell>
          <cell r="CJ640">
            <v>4.13645572975453</v>
          </cell>
          <cell r="CK640">
            <v>3.87805497036389</v>
          </cell>
          <cell r="CL640">
            <v>4.30507210361169</v>
          </cell>
          <cell r="CM640">
            <v>4.98889846233646</v>
          </cell>
          <cell r="CN640">
            <v>4.74453420129146</v>
          </cell>
          <cell r="CO640">
            <v>4.95828118412694</v>
          </cell>
          <cell r="CP640">
            <v>4.92681268484645</v>
          </cell>
          <cell r="CQ640">
            <v>4.96332402991292</v>
          </cell>
          <cell r="CR640">
            <v>5.04349741108189</v>
          </cell>
          <cell r="CS640">
            <v>4.90648125340603</v>
          </cell>
          <cell r="CT640">
            <v>4.92295324217251</v>
          </cell>
          <cell r="CU640">
            <v>4.88975865700502</v>
          </cell>
          <cell r="CV640">
            <v>4.81997531371492</v>
          </cell>
          <cell r="CW640">
            <v>4.78507248834068</v>
          </cell>
          <cell r="CX640">
            <v>4.9753259697865</v>
          </cell>
          <cell r="CY640">
            <v>4.89495326250484</v>
          </cell>
          <cell r="CZ640">
            <v>4.84782573755526</v>
          </cell>
          <cell r="DA640">
            <v>5.06866863697439</v>
          </cell>
        </row>
        <row r="641">
          <cell r="A641">
            <v>6699.8500249712</v>
          </cell>
          <cell r="B641">
            <v>5555.1562264719</v>
          </cell>
          <cell r="C641">
            <v>4855.29489765606</v>
          </cell>
          <cell r="D641">
            <v>5227.0717976079</v>
          </cell>
          <cell r="E641">
            <v>6082.65627221135</v>
          </cell>
          <cell r="F641">
            <v>6946.95306779746</v>
          </cell>
          <cell r="G641">
            <v>6500.14825067539</v>
          </cell>
          <cell r="H641">
            <v>6279.09495999814</v>
          </cell>
          <cell r="I641">
            <v>6950.60592217752</v>
          </cell>
          <cell r="J641">
            <v>6501.69903901305</v>
          </cell>
          <cell r="K641">
            <v>6879.9316183665</v>
          </cell>
          <cell r="L641">
            <v>6701.01360604505</v>
          </cell>
          <cell r="M641">
            <v>6735.34212505789</v>
          </cell>
          <cell r="N641">
            <v>7760.22357894812</v>
          </cell>
          <cell r="O641">
            <v>7920.65170996382</v>
          </cell>
        </row>
        <row r="641">
          <cell r="Z641">
            <v>7673.04344019841</v>
          </cell>
          <cell r="AA641">
            <v>6362.0759993043</v>
          </cell>
          <cell r="AB641">
            <v>5979.09205732256</v>
          </cell>
          <cell r="AC641">
            <v>6436.91971896907</v>
          </cell>
          <cell r="AD641">
            <v>7490.53612009428</v>
          </cell>
          <cell r="AE641">
            <v>6946.95306779746</v>
          </cell>
          <cell r="AF641">
            <v>6500.14825067539</v>
          </cell>
          <cell r="AG641">
            <v>6279.09495999814</v>
          </cell>
          <cell r="AH641">
            <v>6950.60592217752</v>
          </cell>
          <cell r="AI641">
            <v>6501.69903901305</v>
          </cell>
          <cell r="AJ641">
            <v>6879.9316183665</v>
          </cell>
          <cell r="AK641">
            <v>6701.01360604505</v>
          </cell>
          <cell r="AL641">
            <v>6735.34212505789</v>
          </cell>
          <cell r="AM641">
            <v>7760.22357894812</v>
          </cell>
          <cell r="AN641">
            <v>7920.65170996382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1">
          <cell r="BX641">
            <v>4.28081612397135</v>
          </cell>
          <cell r="BY641">
            <v>3.66159169882068</v>
          </cell>
          <cell r="BZ641">
            <v>3.25711659720978</v>
          </cell>
          <cell r="CA641">
            <v>3.57693758579672</v>
          </cell>
          <cell r="CB641">
            <v>4.18650761068127</v>
          </cell>
          <cell r="CC641">
            <v>3.95558647299116</v>
          </cell>
          <cell r="CD641">
            <v>3.83168458185015</v>
          </cell>
          <cell r="CE641">
            <v>3.54453912412523</v>
          </cell>
          <cell r="CF641">
            <v>3.84518349419442</v>
          </cell>
          <cell r="CG641">
            <v>3.60536755875849</v>
          </cell>
          <cell r="CH641">
            <v>3.94789656377663</v>
          </cell>
          <cell r="CI641">
            <v>3.79081683753445</v>
          </cell>
          <cell r="CJ641">
            <v>3.78710608025006</v>
          </cell>
          <cell r="CK641">
            <v>4.38007396484719</v>
          </cell>
          <cell r="CL641">
            <v>4.4645719447373</v>
          </cell>
          <cell r="CM641">
            <v>4.91075444813992</v>
          </cell>
          <cell r="CN641">
            <v>4.76031918282624</v>
          </cell>
          <cell r="CO641">
            <v>5.02931769273588</v>
          </cell>
          <cell r="CP641">
            <v>4.93030590199637</v>
          </cell>
          <cell r="CQ641">
            <v>4.90194182736527</v>
          </cell>
          <cell r="CR641">
            <v>4.81161219983636</v>
          </cell>
          <cell r="CS641">
            <v>4.64772738045081</v>
          </cell>
          <cell r="CT641">
            <v>4.85338129668733</v>
          </cell>
          <cell r="CU641">
            <v>4.9523659871948</v>
          </cell>
          <cell r="CV641">
            <v>4.94065411894416</v>
          </cell>
          <cell r="CW641">
            <v>4.77447354991506</v>
          </cell>
          <cell r="CX641">
            <v>4.84300407359315</v>
          </cell>
          <cell r="CY641">
            <v>4.87258390243662</v>
          </cell>
          <cell r="CZ641">
            <v>4.8540017105414</v>
          </cell>
          <cell r="DA641">
            <v>4.86058146499717</v>
          </cell>
        </row>
        <row r="642">
          <cell r="A642">
            <v>5915.94328518093</v>
          </cell>
          <cell r="B642">
            <v>5791.83940062574</v>
          </cell>
          <cell r="C642">
            <v>5228.97318520351</v>
          </cell>
          <cell r="D642">
            <v>5045.62765603352</v>
          </cell>
          <cell r="E642">
            <v>5382.2206817799</v>
          </cell>
          <cell r="F642">
            <v>5468.9743008256</v>
          </cell>
          <cell r="G642">
            <v>7196.21562239488</v>
          </cell>
          <cell r="H642">
            <v>7304.6672522239</v>
          </cell>
          <cell r="I642">
            <v>6762.23280363465</v>
          </cell>
          <cell r="J642">
            <v>6102.62973942661</v>
          </cell>
          <cell r="K642">
            <v>6948.69385762721</v>
          </cell>
          <cell r="L642">
            <v>5994.07409978857</v>
          </cell>
          <cell r="M642">
            <v>6592.59489749039</v>
          </cell>
          <cell r="N642">
            <v>7683.10212059035</v>
          </cell>
          <cell r="O642">
            <v>7429.24890902482</v>
          </cell>
        </row>
        <row r="642">
          <cell r="Z642">
            <v>6775.26954301316</v>
          </cell>
          <cell r="AA642">
            <v>6633.13882460304</v>
          </cell>
          <cell r="AB642">
            <v>6439.26119805745</v>
          </cell>
          <cell r="AC642">
            <v>6213.47886756809</v>
          </cell>
          <cell r="AD642">
            <v>6627.97906358336</v>
          </cell>
          <cell r="AE642">
            <v>5468.9743008256</v>
          </cell>
          <cell r="AF642">
            <v>7196.21562239488</v>
          </cell>
          <cell r="AG642">
            <v>7304.6672522239</v>
          </cell>
          <cell r="AH642">
            <v>6762.23280363465</v>
          </cell>
          <cell r="AI642">
            <v>6102.62973942661</v>
          </cell>
          <cell r="AJ642">
            <v>6948.69385762721</v>
          </cell>
          <cell r="AK642">
            <v>5994.07409978857</v>
          </cell>
          <cell r="AL642">
            <v>6592.59489749039</v>
          </cell>
          <cell r="AM642">
            <v>7683.10212059035</v>
          </cell>
          <cell r="AN642">
            <v>7429.24890902482</v>
          </cell>
        </row>
        <row r="642"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2">
          <cell r="BX642">
            <v>3.87713094290435</v>
          </cell>
          <cell r="BY642">
            <v>3.79148137373935</v>
          </cell>
          <cell r="BZ642">
            <v>3.46728754039383</v>
          </cell>
          <cell r="CA642">
            <v>3.47897521279238</v>
          </cell>
          <cell r="CB642">
            <v>3.77532760893373</v>
          </cell>
          <cell r="CC642">
            <v>3.12313159056738</v>
          </cell>
          <cell r="CD642">
            <v>4.02347500194901</v>
          </cell>
          <cell r="CE642">
            <v>4.18330697963213</v>
          </cell>
          <cell r="CF642">
            <v>3.90867433265078</v>
          </cell>
          <cell r="CG642">
            <v>3.43488271972782</v>
          </cell>
          <cell r="CH642">
            <v>3.98881175475067</v>
          </cell>
          <cell r="CI642">
            <v>3.24733675753886</v>
          </cell>
          <cell r="CJ642">
            <v>3.7769010297442</v>
          </cell>
          <cell r="CK642">
            <v>4.27725514451192</v>
          </cell>
          <cell r="CL642">
            <v>4.11456994492815</v>
          </cell>
          <cell r="CM642">
            <v>4.78765937570323</v>
          </cell>
          <cell r="CN642">
            <v>4.79310889062369</v>
          </cell>
          <cell r="CO642">
            <v>5.08807282234327</v>
          </cell>
          <cell r="CP642">
            <v>4.89317363100599</v>
          </cell>
          <cell r="CQ642">
            <v>4.80987311050129</v>
          </cell>
          <cell r="CR642">
            <v>4.79758562860189</v>
          </cell>
          <cell r="CS642">
            <v>4.9001570110135</v>
          </cell>
          <cell r="CT642">
            <v>4.78396328307566</v>
          </cell>
          <cell r="CU642">
            <v>4.73988458457039</v>
          </cell>
          <cell r="CV642">
            <v>4.86757042289948</v>
          </cell>
          <cell r="CW642">
            <v>4.77272897009568</v>
          </cell>
          <cell r="CX642">
            <v>5.05710434349432</v>
          </cell>
          <cell r="CY642">
            <v>4.78220204514177</v>
          </cell>
          <cell r="CZ642">
            <v>4.92128576382469</v>
          </cell>
          <cell r="DA642">
            <v>4.94683694104109</v>
          </cell>
        </row>
        <row r="643">
          <cell r="A643">
            <v>6147.08877426894</v>
          </cell>
          <cell r="B643">
            <v>4933.74037917753</v>
          </cell>
          <cell r="C643">
            <v>5280.30741914785</v>
          </cell>
          <cell r="D643">
            <v>4833.86514210943</v>
          </cell>
          <cell r="E643">
            <v>4787.0125028432</v>
          </cell>
          <cell r="F643">
            <v>6917.38808463767</v>
          </cell>
          <cell r="G643">
            <v>6503.51978279215</v>
          </cell>
          <cell r="H643">
            <v>5892.15670454277</v>
          </cell>
          <cell r="I643">
            <v>7042.1589935316</v>
          </cell>
          <cell r="J643">
            <v>6522.21649686629</v>
          </cell>
          <cell r="K643">
            <v>6388.75341260907</v>
          </cell>
          <cell r="L643">
            <v>6126.1235745593</v>
          </cell>
          <cell r="M643">
            <v>6483.75242031618</v>
          </cell>
          <cell r="N643">
            <v>6815.53802652812</v>
          </cell>
          <cell r="O643">
            <v>7637.89859634484</v>
          </cell>
        </row>
        <row r="643">
          <cell r="Z643">
            <v>7039.99030126415</v>
          </cell>
          <cell r="AA643">
            <v>5650.39577169534</v>
          </cell>
          <cell r="AB643">
            <v>6502.47715443397</v>
          </cell>
          <cell r="AC643">
            <v>5952.70221203406</v>
          </cell>
          <cell r="AD643">
            <v>5895.0051515658</v>
          </cell>
          <cell r="AE643">
            <v>6917.38808463767</v>
          </cell>
          <cell r="AF643">
            <v>6503.51978279215</v>
          </cell>
          <cell r="AG643">
            <v>5892.15670454277</v>
          </cell>
          <cell r="AH643">
            <v>7042.1589935316</v>
          </cell>
          <cell r="AI643">
            <v>6522.21649686629</v>
          </cell>
          <cell r="AJ643">
            <v>6388.75341260907</v>
          </cell>
          <cell r="AK643">
            <v>6126.1235745593</v>
          </cell>
          <cell r="AL643">
            <v>6483.75242031618</v>
          </cell>
          <cell r="AM643">
            <v>6815.53802652812</v>
          </cell>
          <cell r="AN643">
            <v>7637.89859634484</v>
          </cell>
        </row>
        <row r="643"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3">
          <cell r="BX643">
            <v>3.95278066164615</v>
          </cell>
          <cell r="BY643">
            <v>3.16044745197975</v>
          </cell>
          <cell r="BZ643">
            <v>3.69251282494299</v>
          </cell>
          <cell r="CA643">
            <v>3.40348270394883</v>
          </cell>
          <cell r="CB643">
            <v>3.34413035418545</v>
          </cell>
          <cell r="CC643">
            <v>3.96186880628759</v>
          </cell>
          <cell r="CD643">
            <v>3.7054195327688</v>
          </cell>
          <cell r="CE643">
            <v>3.43437877206413</v>
          </cell>
          <cell r="CF643">
            <v>3.89068354299248</v>
          </cell>
          <cell r="CG643">
            <v>3.73472657811672</v>
          </cell>
          <cell r="CH643">
            <v>3.63510649654565</v>
          </cell>
          <cell r="CI643">
            <v>3.41199430985032</v>
          </cell>
          <cell r="CJ643">
            <v>3.70054996691848</v>
          </cell>
          <cell r="CK643">
            <v>3.85725887849269</v>
          </cell>
          <cell r="CL643">
            <v>4.17760664352023</v>
          </cell>
          <cell r="CM643">
            <v>4.87951300919522</v>
          </cell>
          <cell r="CN643">
            <v>4.89821033129721</v>
          </cell>
          <cell r="CO643">
            <v>4.82462939118807</v>
          </cell>
          <cell r="CP643">
            <v>4.79178964674419</v>
          </cell>
          <cell r="CQ643">
            <v>4.8295662354106</v>
          </cell>
          <cell r="CR643">
            <v>4.78353754344732</v>
          </cell>
          <cell r="CS643">
            <v>4.80859515664467</v>
          </cell>
          <cell r="CT643">
            <v>4.70038285009457</v>
          </cell>
          <cell r="CU643">
            <v>4.95891944704625</v>
          </cell>
          <cell r="CV643">
            <v>4.78457684090894</v>
          </cell>
          <cell r="CW643">
            <v>4.81510899990996</v>
          </cell>
          <cell r="CX643">
            <v>4.91908798201025</v>
          </cell>
          <cell r="CY643">
            <v>4.8002879085382</v>
          </cell>
          <cell r="CZ643">
            <v>4.84092655178271</v>
          </cell>
          <cell r="DA643">
            <v>5.00902822229189</v>
          </cell>
        </row>
        <row r="644">
          <cell r="A644">
            <v>6520.25465103321</v>
          </cell>
          <cell r="B644">
            <v>5763.16780096095</v>
          </cell>
          <cell r="C644">
            <v>5075.65010795546</v>
          </cell>
          <cell r="D644">
            <v>5076.85023045024</v>
          </cell>
          <cell r="E644">
            <v>5408.95852434545</v>
          </cell>
          <cell r="F644">
            <v>5374.46818885699</v>
          </cell>
          <cell r="G644">
            <v>6421.3793445638</v>
          </cell>
          <cell r="H644">
            <v>6387.80696993516</v>
          </cell>
          <cell r="I644">
            <v>6629.48359835624</v>
          </cell>
          <cell r="J644">
            <v>6227.71765273734</v>
          </cell>
          <cell r="K644">
            <v>7217.68776722468</v>
          </cell>
          <cell r="L644">
            <v>6646.23469127185</v>
          </cell>
          <cell r="M644">
            <v>7464.73312716417</v>
          </cell>
          <cell r="N644">
            <v>6947.03340822584</v>
          </cell>
          <cell r="O644">
            <v>6964.65254342565</v>
          </cell>
        </row>
        <row r="644">
          <cell r="Z644">
            <v>7467.36076062369</v>
          </cell>
          <cell r="AA644">
            <v>6600.30250305733</v>
          </cell>
          <cell r="AB644">
            <v>6250.45025810391</v>
          </cell>
          <cell r="AC644">
            <v>6251.92815862852</v>
          </cell>
          <cell r="AD644">
            <v>6660.90559543847</v>
          </cell>
          <cell r="AE644">
            <v>5374.46818885699</v>
          </cell>
          <cell r="AF644">
            <v>6421.3793445638</v>
          </cell>
          <cell r="AG644">
            <v>6387.80696993516</v>
          </cell>
          <cell r="AH644">
            <v>6629.48359835624</v>
          </cell>
          <cell r="AI644">
            <v>6227.71765273734</v>
          </cell>
          <cell r="AJ644">
            <v>7217.68776722468</v>
          </cell>
          <cell r="AK644">
            <v>6646.23469127185</v>
          </cell>
          <cell r="AL644">
            <v>7464.73312716417</v>
          </cell>
          <cell r="AM644">
            <v>6947.03340822584</v>
          </cell>
          <cell r="AN644">
            <v>6964.65254342565</v>
          </cell>
        </row>
        <row r="644"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4">
          <cell r="BX644">
            <v>4.23032120556229</v>
          </cell>
          <cell r="BY644">
            <v>3.8049160640839</v>
          </cell>
          <cell r="BZ644">
            <v>3.57254721290886</v>
          </cell>
          <cell r="CA644">
            <v>3.51245501392191</v>
          </cell>
          <cell r="CB644">
            <v>3.83857076783168</v>
          </cell>
          <cell r="CC644">
            <v>3.04680598588041</v>
          </cell>
          <cell r="CD644">
            <v>3.60801802076225</v>
          </cell>
          <cell r="CE644">
            <v>3.59420680129158</v>
          </cell>
          <cell r="CF644">
            <v>3.76081697588223</v>
          </cell>
          <cell r="CG644">
            <v>3.47614081969554</v>
          </cell>
          <cell r="CH644">
            <v>3.95193133512311</v>
          </cell>
          <cell r="CI644">
            <v>3.64358715626956</v>
          </cell>
          <cell r="CJ644">
            <v>4.0668421904323</v>
          </cell>
          <cell r="CK644">
            <v>3.87797558658622</v>
          </cell>
          <cell r="CL644">
            <v>3.85635697762743</v>
          </cell>
          <cell r="CM644">
            <v>4.83616293839475</v>
          </cell>
          <cell r="CN644">
            <v>4.75254125235881</v>
          </cell>
          <cell r="CO644">
            <v>4.79336457561773</v>
          </cell>
          <cell r="CP644">
            <v>4.87652375040303</v>
          </cell>
          <cell r="CQ644">
            <v>4.75412791104208</v>
          </cell>
          <cell r="CR644">
            <v>4.83278897595288</v>
          </cell>
          <cell r="CS644">
            <v>4.87603443798096</v>
          </cell>
          <cell r="CT644">
            <v>4.86918031740189</v>
          </cell>
          <cell r="CU644">
            <v>4.82952743488909</v>
          </cell>
          <cell r="CV644">
            <v>4.9083857730425</v>
          </cell>
          <cell r="CW644">
            <v>5.00375268612208</v>
          </cell>
          <cell r="CX644">
            <v>4.99750970318794</v>
          </cell>
          <cell r="CY644">
            <v>5.02879695803792</v>
          </cell>
          <cell r="CZ644">
            <v>4.90796494633669</v>
          </cell>
          <cell r="DA644">
            <v>4.94799624508343</v>
          </cell>
        </row>
        <row r="645">
          <cell r="A645">
            <v>6563.7576409227</v>
          </cell>
          <cell r="B645">
            <v>5675.34681547904</v>
          </cell>
          <cell r="C645">
            <v>6206.43163387101</v>
          </cell>
          <cell r="D645">
            <v>4642.12061475845</v>
          </cell>
          <cell r="E645">
            <v>5319.73426209831</v>
          </cell>
          <cell r="F645">
            <v>5771.44419980346</v>
          </cell>
          <cell r="G645">
            <v>6512.72649630729</v>
          </cell>
          <cell r="H645">
            <v>7187.27698727823</v>
          </cell>
          <cell r="I645">
            <v>6397.0817056801</v>
          </cell>
          <cell r="J645">
            <v>7242.13529920422</v>
          </cell>
          <cell r="K645">
            <v>7234.74687185746</v>
          </cell>
          <cell r="L645">
            <v>5843.56505189457</v>
          </cell>
          <cell r="M645">
            <v>7426.59651138738</v>
          </cell>
          <cell r="N645">
            <v>7113.51265287366</v>
          </cell>
          <cell r="O645">
            <v>8165.65996067175</v>
          </cell>
        </row>
        <row r="645">
          <cell r="Z645">
            <v>7517.18282081256</v>
          </cell>
          <cell r="AA645">
            <v>6499.72499250826</v>
          </cell>
          <cell r="AB645">
            <v>7642.96028739847</v>
          </cell>
          <cell r="AC645">
            <v>5716.57686750086</v>
          </cell>
          <cell r="AD645">
            <v>6551.02965814372</v>
          </cell>
          <cell r="AE645">
            <v>5771.44419980346</v>
          </cell>
          <cell r="AF645">
            <v>6512.72649630729</v>
          </cell>
          <cell r="AG645">
            <v>7187.27698727823</v>
          </cell>
          <cell r="AH645">
            <v>6397.0817056801</v>
          </cell>
          <cell r="AI645">
            <v>7242.13529920422</v>
          </cell>
          <cell r="AJ645">
            <v>7234.74687185746</v>
          </cell>
          <cell r="AK645">
            <v>5843.56505189457</v>
          </cell>
          <cell r="AL645">
            <v>7426.59651138738</v>
          </cell>
          <cell r="AM645">
            <v>7113.51265287366</v>
          </cell>
          <cell r="AN645">
            <v>8165.65996067175</v>
          </cell>
        </row>
        <row r="645"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5">
          <cell r="BX645">
            <v>4.27505450210335</v>
          </cell>
          <cell r="BY645">
            <v>3.6266812626616</v>
          </cell>
          <cell r="BZ645">
            <v>4.28084665212363</v>
          </cell>
          <cell r="CA645">
            <v>3.21590037489751</v>
          </cell>
          <cell r="CB645">
            <v>3.6091329949423</v>
          </cell>
          <cell r="CC645">
            <v>3.2537298745035</v>
          </cell>
          <cell r="CD645">
            <v>3.64384540290097</v>
          </cell>
          <cell r="CE645">
            <v>4.0436561671032</v>
          </cell>
          <cell r="CF645">
            <v>3.53135294491758</v>
          </cell>
          <cell r="CG645">
            <v>3.98002676834465</v>
          </cell>
          <cell r="CH645">
            <v>3.99636301147529</v>
          </cell>
          <cell r="CI645">
            <v>3.41781996943789</v>
          </cell>
          <cell r="CJ645">
            <v>4.22323425134398</v>
          </cell>
          <cell r="CK645">
            <v>4.01769655027465</v>
          </cell>
          <cell r="CL645">
            <v>4.62608410599742</v>
          </cell>
          <cell r="CM645">
            <v>4.81748745349349</v>
          </cell>
          <cell r="CN645">
            <v>4.91012703990164</v>
          </cell>
          <cell r="CO645">
            <v>4.89146632135527</v>
          </cell>
          <cell r="CP645">
            <v>4.87013047846929</v>
          </cell>
          <cell r="CQ645">
            <v>4.97294682291271</v>
          </cell>
          <cell r="CR645">
            <v>4.85970762778374</v>
          </cell>
          <cell r="CS645">
            <v>4.89677368777705</v>
          </cell>
          <cell r="CT645">
            <v>4.86964494863714</v>
          </cell>
          <cell r="CU645">
            <v>4.96304150896696</v>
          </cell>
          <cell r="CV645">
            <v>4.98525957940091</v>
          </cell>
          <cell r="CW645">
            <v>4.95981577487917</v>
          </cell>
          <cell r="CX645">
            <v>4.6842043784119</v>
          </cell>
          <cell r="CY645">
            <v>4.81783357168754</v>
          </cell>
          <cell r="CZ645">
            <v>4.85080829709885</v>
          </cell>
          <cell r="DA645">
            <v>4.83598452006625</v>
          </cell>
        </row>
        <row r="646">
          <cell r="A646">
            <v>6514.27979890119</v>
          </cell>
          <cell r="B646">
            <v>5588.9541803124</v>
          </cell>
          <cell r="C646">
            <v>4912.33692103468</v>
          </cell>
          <cell r="D646">
            <v>5656.59337854263</v>
          </cell>
          <cell r="E646">
            <v>4687.48070954481</v>
          </cell>
          <cell r="F646">
            <v>5267.6947863847</v>
          </cell>
          <cell r="G646">
            <v>6531.00471638847</v>
          </cell>
          <cell r="H646">
            <v>6810.68307359113</v>
          </cell>
          <cell r="I646">
            <v>6144.72316969796</v>
          </cell>
          <cell r="J646">
            <v>6376.90406824084</v>
          </cell>
          <cell r="K646">
            <v>6502.5122164742</v>
          </cell>
          <cell r="L646">
            <v>6305.55734422427</v>
          </cell>
          <cell r="M646">
            <v>8053.5484545696</v>
          </cell>
          <cell r="N646">
            <v>7665.77382661232</v>
          </cell>
          <cell r="O646">
            <v>7581.63776197355</v>
          </cell>
        </row>
        <row r="646">
          <cell r="Z646">
            <v>7460.51802537038</v>
          </cell>
          <cell r="AA646">
            <v>6400.78330872786</v>
          </cell>
          <cell r="AB646">
            <v>6049.33691702849</v>
          </cell>
          <cell r="AC646">
            <v>6965.85753369486</v>
          </cell>
          <cell r="AD646">
            <v>5772.43592203275</v>
          </cell>
          <cell r="AE646">
            <v>5267.6947863847</v>
          </cell>
          <cell r="AF646">
            <v>6531.00471638847</v>
          </cell>
          <cell r="AG646">
            <v>6810.68307359113</v>
          </cell>
          <cell r="AH646">
            <v>6144.72316969796</v>
          </cell>
          <cell r="AI646">
            <v>6376.90406824084</v>
          </cell>
          <cell r="AJ646">
            <v>6502.5122164742</v>
          </cell>
          <cell r="AK646">
            <v>6305.55734422427</v>
          </cell>
          <cell r="AL646">
            <v>8053.5484545696</v>
          </cell>
          <cell r="AM646">
            <v>7665.77382661232</v>
          </cell>
          <cell r="AN646">
            <v>7581.63776197355</v>
          </cell>
        </row>
        <row r="646"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6">
          <cell r="BX646">
            <v>4.26004963959006</v>
          </cell>
          <cell r="BY646">
            <v>3.62496434861566</v>
          </cell>
          <cell r="BZ646">
            <v>3.37434956828211</v>
          </cell>
          <cell r="CA646">
            <v>3.94490790597482</v>
          </cell>
          <cell r="CB646">
            <v>3.27168971124441</v>
          </cell>
          <cell r="CC646">
            <v>2.92743952688873</v>
          </cell>
          <cell r="CD646">
            <v>3.60488062912113</v>
          </cell>
          <cell r="CE646">
            <v>3.74378593584323</v>
          </cell>
          <cell r="CF646">
            <v>3.34985110670759</v>
          </cell>
          <cell r="CG646">
            <v>3.60317083197541</v>
          </cell>
          <cell r="CH646">
            <v>3.80791268153937</v>
          </cell>
          <cell r="CI646">
            <v>3.58476580876355</v>
          </cell>
          <cell r="CJ646">
            <v>4.45324494271162</v>
          </cell>
          <cell r="CK646">
            <v>4.22941545803142</v>
          </cell>
          <cell r="CL646">
            <v>4.30313950556815</v>
          </cell>
          <cell r="CM646">
            <v>4.79801343674965</v>
          </cell>
          <cell r="CN646">
            <v>4.83767313004021</v>
          </cell>
          <cell r="CO646">
            <v>4.91162088121051</v>
          </cell>
          <cell r="CP646">
            <v>4.83776596135497</v>
          </cell>
          <cell r="CQ646">
            <v>4.83386088928974</v>
          </cell>
          <cell r="CR646">
            <v>4.92991926155391</v>
          </cell>
          <cell r="CS646">
            <v>4.96359392929638</v>
          </cell>
          <cell r="CT646">
            <v>4.98410058716908</v>
          </cell>
          <cell r="CU646">
            <v>5.02555411058812</v>
          </cell>
          <cell r="CV646">
            <v>4.84877649844778</v>
          </cell>
          <cell r="CW646">
            <v>4.67844287746146</v>
          </cell>
          <cell r="CX646">
            <v>4.81914314485604</v>
          </cell>
          <cell r="CY646">
            <v>4.95470529866116</v>
          </cell>
          <cell r="CZ646">
            <v>4.96572641806295</v>
          </cell>
          <cell r="DA646">
            <v>4.82708271016985</v>
          </cell>
        </row>
        <row r="647">
          <cell r="A647">
            <v>5714.52218602858</v>
          </cell>
          <cell r="B647">
            <v>5517.25260552285</v>
          </cell>
          <cell r="C647">
            <v>4883.68960209761</v>
          </cell>
          <cell r="D647">
            <v>5922.88691706802</v>
          </cell>
          <cell r="E647">
            <v>5016.73468113336</v>
          </cell>
          <cell r="F647">
            <v>5860.85395677133</v>
          </cell>
          <cell r="G647">
            <v>5505.72392275267</v>
          </cell>
          <cell r="H647">
            <v>6187.19095532366</v>
          </cell>
          <cell r="I647">
            <v>6732.94198862261</v>
          </cell>
          <cell r="J647">
            <v>6682.49729965484</v>
          </cell>
          <cell r="K647">
            <v>8059.26367887145</v>
          </cell>
          <cell r="L647">
            <v>6906.14688203173</v>
          </cell>
          <cell r="M647">
            <v>6936.09323417699</v>
          </cell>
          <cell r="N647">
            <v>6806.52683449538</v>
          </cell>
          <cell r="O647">
            <v>7353.12064051153</v>
          </cell>
        </row>
        <row r="647">
          <cell r="Z647">
            <v>6544.59082068234</v>
          </cell>
          <cell r="AA647">
            <v>6318.66664999067</v>
          </cell>
          <cell r="AB647">
            <v>6014.05894509667</v>
          </cell>
          <cell r="AC647">
            <v>7293.78685924048</v>
          </cell>
          <cell r="AD647">
            <v>6177.89838061942</v>
          </cell>
          <cell r="AE647">
            <v>5860.85395677133</v>
          </cell>
          <cell r="AF647">
            <v>5505.72392275267</v>
          </cell>
          <cell r="AG647">
            <v>6187.19095532366</v>
          </cell>
          <cell r="AH647">
            <v>6732.94198862261</v>
          </cell>
          <cell r="AI647">
            <v>6682.49729965484</v>
          </cell>
          <cell r="AJ647">
            <v>8059.26367887145</v>
          </cell>
          <cell r="AK647">
            <v>6906.14688203173</v>
          </cell>
          <cell r="AL647">
            <v>6936.09323417699</v>
          </cell>
          <cell r="AM647">
            <v>6806.52683449538</v>
          </cell>
          <cell r="AN647">
            <v>7353.12064051153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7">
          <cell r="BX647">
            <v>3.65109498468379</v>
          </cell>
          <cell r="BY647">
            <v>3.44017815017529</v>
          </cell>
          <cell r="BZ647">
            <v>3.47473221084916</v>
          </cell>
          <cell r="CA647">
            <v>4.13457552358128</v>
          </cell>
          <cell r="CB647">
            <v>3.5268511800391</v>
          </cell>
          <cell r="CC647">
            <v>3.38046317061387</v>
          </cell>
          <cell r="CD647">
            <v>3.16407337821666</v>
          </cell>
          <cell r="CE647">
            <v>3.42068695678186</v>
          </cell>
          <cell r="CF647">
            <v>3.86231909213463</v>
          </cell>
          <cell r="CG647">
            <v>3.77738785321138</v>
          </cell>
          <cell r="CH647">
            <v>4.43423327348813</v>
          </cell>
          <cell r="CI647">
            <v>3.87022264052193</v>
          </cell>
          <cell r="CJ647">
            <v>3.86620956635413</v>
          </cell>
          <cell r="CK647">
            <v>3.84641501881136</v>
          </cell>
          <cell r="CL647">
            <v>4.01287533169008</v>
          </cell>
          <cell r="CM647">
            <v>4.91096120076468</v>
          </cell>
          <cell r="CN647">
            <v>5.03212761773527</v>
          </cell>
          <cell r="CO647">
            <v>4.74191184308733</v>
          </cell>
          <cell r="CP647">
            <v>4.83313887546077</v>
          </cell>
          <cell r="CQ647">
            <v>4.79911062984256</v>
          </cell>
          <cell r="CR647">
            <v>4.74998049608236</v>
          </cell>
          <cell r="CS647">
            <v>4.7673278485504</v>
          </cell>
          <cell r="CT647">
            <v>4.95549821160035</v>
          </cell>
          <cell r="CU647">
            <v>4.77599493132253</v>
          </cell>
          <cell r="CV647">
            <v>4.84679161667536</v>
          </cell>
          <cell r="CW647">
            <v>4.97947967570332</v>
          </cell>
          <cell r="CX647">
            <v>4.88885320540091</v>
          </cell>
          <cell r="CY647">
            <v>4.91514876159409</v>
          </cell>
          <cell r="CZ647">
            <v>4.84815565492659</v>
          </cell>
          <cell r="DA647">
            <v>5.02022473569267</v>
          </cell>
        </row>
        <row r="648">
          <cell r="A648">
            <v>6506.68481772166</v>
          </cell>
          <cell r="B648">
            <v>5868.60443808673</v>
          </cell>
          <cell r="C648">
            <v>5245.51021565059</v>
          </cell>
          <cell r="D648">
            <v>4696.474162754</v>
          </cell>
          <cell r="E648">
            <v>5351.96975340625</v>
          </cell>
          <cell r="F648">
            <v>6048.72436530652</v>
          </cell>
          <cell r="G648">
            <v>5976.88632992241</v>
          </cell>
          <cell r="H648">
            <v>5817.92881896208</v>
          </cell>
          <cell r="I648">
            <v>5807.33022105541</v>
          </cell>
          <cell r="J648">
            <v>6644.81562235988</v>
          </cell>
          <cell r="K648">
            <v>5835.80463528908</v>
          </cell>
          <cell r="L648">
            <v>7504.94262153546</v>
          </cell>
          <cell r="M648">
            <v>7686.07742322277</v>
          </cell>
          <cell r="N648">
            <v>6548.51073820923</v>
          </cell>
          <cell r="O648">
            <v>7369.43650856952</v>
          </cell>
        </row>
        <row r="648">
          <cell r="Z648">
            <v>7451.81982760464</v>
          </cell>
          <cell r="AA648">
            <v>6721.05444434545</v>
          </cell>
          <cell r="AB648">
            <v>6459.62585756465</v>
          </cell>
          <cell r="AC648">
            <v>5783.51098251505</v>
          </cell>
          <cell r="AD648">
            <v>6590.72631387852</v>
          </cell>
          <cell r="AE648">
            <v>6048.72436530652</v>
          </cell>
          <cell r="AF648">
            <v>5976.88632992241</v>
          </cell>
          <cell r="AG648">
            <v>5817.92881896208</v>
          </cell>
          <cell r="AH648">
            <v>5807.33022105541</v>
          </cell>
          <cell r="AI648">
            <v>6644.81562235988</v>
          </cell>
          <cell r="AJ648">
            <v>5835.80463528908</v>
          </cell>
          <cell r="AK648">
            <v>7504.94262153546</v>
          </cell>
          <cell r="AL648">
            <v>7686.07742322277</v>
          </cell>
          <cell r="AM648">
            <v>6548.51073820923</v>
          </cell>
          <cell r="AN648">
            <v>7369.43650856952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8">
          <cell r="BX648">
            <v>4.1276893360673</v>
          </cell>
          <cell r="BY648">
            <v>3.79161523489466</v>
          </cell>
          <cell r="BZ648">
            <v>3.63377265663596</v>
          </cell>
          <cell r="CA648">
            <v>3.2918187391684</v>
          </cell>
          <cell r="CB648">
            <v>3.76438658294593</v>
          </cell>
          <cell r="CC648">
            <v>3.42515777771985</v>
          </cell>
          <cell r="CD648">
            <v>3.36084351132659</v>
          </cell>
          <cell r="CE648">
            <v>3.23920150737367</v>
          </cell>
          <cell r="CF648">
            <v>3.33971695910731</v>
          </cell>
          <cell r="CG648">
            <v>3.72442604431067</v>
          </cell>
          <cell r="CH648">
            <v>3.23393047314158</v>
          </cell>
          <cell r="CI648">
            <v>4.15005888974836</v>
          </cell>
          <cell r="CJ648">
            <v>4.32280828522643</v>
          </cell>
          <cell r="CK648">
            <v>3.61248674308016</v>
          </cell>
          <cell r="CL648">
            <v>4.07546484383175</v>
          </cell>
          <cell r="CM648">
            <v>4.9460952777553</v>
          </cell>
          <cell r="CN648">
            <v>4.85646529301354</v>
          </cell>
          <cell r="CO648">
            <v>4.87031159115005</v>
          </cell>
          <cell r="CP648">
            <v>4.81352007022637</v>
          </cell>
          <cell r="CQ648">
            <v>4.79674019225042</v>
          </cell>
          <cell r="CR648">
            <v>4.83827276044907</v>
          </cell>
          <cell r="CS648">
            <v>4.87229797689085</v>
          </cell>
          <cell r="CT648">
            <v>4.92082106487371</v>
          </cell>
          <cell r="CU648">
            <v>4.76402460182404</v>
          </cell>
          <cell r="CV648">
            <v>4.88799457721673</v>
          </cell>
          <cell r="CW648">
            <v>4.94398564931891</v>
          </cell>
          <cell r="CX648">
            <v>4.95450478669966</v>
          </cell>
          <cell r="CY648">
            <v>4.87131165103032</v>
          </cell>
          <cell r="CZ648">
            <v>4.96641969538826</v>
          </cell>
          <cell r="DA648">
            <v>4.95409426493707</v>
          </cell>
        </row>
        <row r="649">
          <cell r="A649">
            <v>6507.00973233268</v>
          </cell>
          <cell r="B649">
            <v>4777.24020442882</v>
          </cell>
          <cell r="C649">
            <v>3881.77441692043</v>
          </cell>
          <cell r="D649">
            <v>4867.75495891615</v>
          </cell>
          <cell r="E649">
            <v>4624.27363829536</v>
          </cell>
          <cell r="F649">
            <v>6842.47145353479</v>
          </cell>
          <cell r="G649">
            <v>6384.63932134142</v>
          </cell>
          <cell r="H649">
            <v>5687.16457429025</v>
          </cell>
          <cell r="I649">
            <v>7032.40460314679</v>
          </cell>
          <cell r="J649">
            <v>6767.23905243568</v>
          </cell>
          <cell r="K649">
            <v>6418.63623580779</v>
          </cell>
          <cell r="L649">
            <v>6441.38342479775</v>
          </cell>
          <cell r="M649">
            <v>6673.46103234032</v>
          </cell>
          <cell r="N649">
            <v>6428.95695959894</v>
          </cell>
          <cell r="O649">
            <v>7221.540844668</v>
          </cell>
        </row>
        <row r="649">
          <cell r="Z649">
            <v>7452.19193801239</v>
          </cell>
          <cell r="AA649">
            <v>5471.16300756334</v>
          </cell>
          <cell r="AB649">
            <v>4780.24241034906</v>
          </cell>
          <cell r="AC649">
            <v>5994.43610024567</v>
          </cell>
          <cell r="AD649">
            <v>5694.59906440816</v>
          </cell>
          <cell r="AE649">
            <v>6842.47145353479</v>
          </cell>
          <cell r="AF649">
            <v>6384.63932134142</v>
          </cell>
          <cell r="AG649">
            <v>5687.16457429025</v>
          </cell>
          <cell r="AH649">
            <v>7032.40460314679</v>
          </cell>
          <cell r="AI649">
            <v>6767.23905243568</v>
          </cell>
          <cell r="AJ649">
            <v>6418.63623580779</v>
          </cell>
          <cell r="AK649">
            <v>6441.38342479775</v>
          </cell>
          <cell r="AL649">
            <v>6673.46103234032</v>
          </cell>
          <cell r="AM649">
            <v>6428.95695959894</v>
          </cell>
          <cell r="AN649">
            <v>7221.540844668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49">
          <cell r="BX649">
            <v>4.09547211988152</v>
          </cell>
          <cell r="BY649">
            <v>3.09108470872464</v>
          </cell>
          <cell r="BZ649">
            <v>2.74842357660304</v>
          </cell>
          <cell r="CA649">
            <v>3.3886363534501</v>
          </cell>
          <cell r="CB649">
            <v>3.28298512489464</v>
          </cell>
          <cell r="CC649">
            <v>3.83218179050439</v>
          </cell>
          <cell r="CD649">
            <v>3.56513867203706</v>
          </cell>
          <cell r="CE649">
            <v>3.28017824367587</v>
          </cell>
          <cell r="CF649">
            <v>3.71798405340739</v>
          </cell>
          <cell r="CG649">
            <v>3.66509510940542</v>
          </cell>
          <cell r="CH649">
            <v>3.68456215119087</v>
          </cell>
          <cell r="CI649">
            <v>3.57855624769289</v>
          </cell>
          <cell r="CJ649">
            <v>3.63166663105018</v>
          </cell>
          <cell r="CK649">
            <v>3.67582266531161</v>
          </cell>
          <cell r="CL649">
            <v>4.03977444984812</v>
          </cell>
          <cell r="CM649">
            <v>4.98525288809028</v>
          </cell>
          <cell r="CN649">
            <v>4.84926461240168</v>
          </cell>
          <cell r="CO649">
            <v>4.76511505009297</v>
          </cell>
          <cell r="CP649">
            <v>4.84652553133706</v>
          </cell>
          <cell r="CQ649">
            <v>4.75227290981156</v>
          </cell>
          <cell r="CR649">
            <v>4.89186008331422</v>
          </cell>
          <cell r="CS649">
            <v>4.90644660232202</v>
          </cell>
          <cell r="CT649">
            <v>4.750129916359</v>
          </cell>
          <cell r="CU649">
            <v>5.18207223314264</v>
          </cell>
          <cell r="CV649">
            <v>5.05863570033929</v>
          </cell>
          <cell r="CW649">
            <v>4.77269863664917</v>
          </cell>
          <cell r="CX649">
            <v>4.93149320560245</v>
          </cell>
          <cell r="CY649">
            <v>5.0344529772649</v>
          </cell>
          <cell r="CZ649">
            <v>4.79173842564487</v>
          </cell>
          <cell r="DA649">
            <v>4.89756139994231</v>
          </cell>
        </row>
        <row r="650">
          <cell r="A650">
            <v>6346.19659798494</v>
          </cell>
          <cell r="B650">
            <v>5308.28519923696</v>
          </cell>
          <cell r="C650">
            <v>5363.72059876592</v>
          </cell>
          <cell r="D650">
            <v>5820.85453865495</v>
          </cell>
          <cell r="E650">
            <v>4340.26169546729</v>
          </cell>
          <cell r="F650">
            <v>7154.43042448324</v>
          </cell>
          <cell r="G650">
            <v>6618.68173719085</v>
          </cell>
          <cell r="H650">
            <v>6733.26542119911</v>
          </cell>
          <cell r="I650">
            <v>5829.62176967017</v>
          </cell>
          <cell r="J650">
            <v>7399.91221067377</v>
          </cell>
          <cell r="K650">
            <v>6603.9078999591</v>
          </cell>
          <cell r="L650">
            <v>7834.22499853036</v>
          </cell>
          <cell r="M650">
            <v>7174.59808939512</v>
          </cell>
          <cell r="N650">
            <v>7105.40937678834</v>
          </cell>
          <cell r="O650">
            <v>7872.35419196105</v>
          </cell>
        </row>
        <row r="650">
          <cell r="Z650">
            <v>7268.01973102184</v>
          </cell>
          <cell r="AA650">
            <v>6079.34547413733</v>
          </cell>
          <cell r="AB650">
            <v>6605.19698716157</v>
          </cell>
          <cell r="AC650">
            <v>7168.13826400195</v>
          </cell>
          <cell r="AD650">
            <v>5344.85026699364</v>
          </cell>
          <cell r="AE650">
            <v>7154.43042448324</v>
          </cell>
          <cell r="AF650">
            <v>6618.68173719085</v>
          </cell>
          <cell r="AG650">
            <v>6733.26542119911</v>
          </cell>
          <cell r="AH650">
            <v>5829.62176967017</v>
          </cell>
          <cell r="AI650">
            <v>7399.91221067377</v>
          </cell>
          <cell r="AJ650">
            <v>6603.9078999591</v>
          </cell>
          <cell r="AK650">
            <v>7834.22499853036</v>
          </cell>
          <cell r="AL650">
            <v>7174.59808939512</v>
          </cell>
          <cell r="AM650">
            <v>7105.40937678834</v>
          </cell>
          <cell r="AN650">
            <v>7872.35419196105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0">
          <cell r="BX650">
            <v>4.08406400817951</v>
          </cell>
          <cell r="BY650">
            <v>3.38462839871374</v>
          </cell>
          <cell r="BZ650">
            <v>3.74720494775967</v>
          </cell>
          <cell r="CA650">
            <v>3.84721710609414</v>
          </cell>
          <cell r="CB650">
            <v>3.01726483517758</v>
          </cell>
          <cell r="CC650">
            <v>4.05743721937304</v>
          </cell>
          <cell r="CD650">
            <v>3.62139934596593</v>
          </cell>
          <cell r="CE650">
            <v>3.69415142683292</v>
          </cell>
          <cell r="CF650">
            <v>3.27272833980597</v>
          </cell>
          <cell r="CG650">
            <v>4.02055924301628</v>
          </cell>
          <cell r="CH650">
            <v>3.78710798523566</v>
          </cell>
          <cell r="CI650">
            <v>4.38009963666156</v>
          </cell>
          <cell r="CJ650">
            <v>4.07716466024885</v>
          </cell>
          <cell r="CK650">
            <v>4.01250421827738</v>
          </cell>
          <cell r="CL650">
            <v>4.39043836383939</v>
          </cell>
          <cell r="CM650">
            <v>4.87562946732399</v>
          </cell>
          <cell r="CN650">
            <v>4.9209954721657</v>
          </cell>
          <cell r="CO650">
            <v>4.82931420995048</v>
          </cell>
          <cell r="CP650">
            <v>5.10465992126097</v>
          </cell>
          <cell r="CQ650">
            <v>4.85321182890525</v>
          </cell>
          <cell r="CR650">
            <v>4.83092607115886</v>
          </cell>
          <cell r="CS650">
            <v>5.00728389500605</v>
          </cell>
          <cell r="CT650">
            <v>4.9936508801017</v>
          </cell>
          <cell r="CU650">
            <v>4.88019928143317</v>
          </cell>
          <cell r="CV650">
            <v>5.04251544589307</v>
          </cell>
          <cell r="CW650">
            <v>4.77749734799982</v>
          </cell>
          <cell r="CX650">
            <v>4.90026070487271</v>
          </cell>
          <cell r="CY650">
            <v>4.82110357554966</v>
          </cell>
          <cell r="CZ650">
            <v>4.85155253325988</v>
          </cell>
          <cell r="DA650">
            <v>4.91251485369779</v>
          </cell>
        </row>
        <row r="651">
          <cell r="A651">
            <v>6188.73449915264</v>
          </cell>
          <cell r="B651">
            <v>5264.75773757191</v>
          </cell>
          <cell r="C651">
            <v>5688.38734978118</v>
          </cell>
          <cell r="D651">
            <v>4959.12514624735</v>
          </cell>
          <cell r="E651">
            <v>5122.07356717396</v>
          </cell>
          <cell r="F651">
            <v>6284.70063555303</v>
          </cell>
          <cell r="G651">
            <v>6420.78234531312</v>
          </cell>
          <cell r="H651">
            <v>6833.47127248186</v>
          </cell>
          <cell r="I651">
            <v>6617.91189638351</v>
          </cell>
          <cell r="J651">
            <v>6208.75826999408</v>
          </cell>
          <cell r="K651">
            <v>6645.98258344358</v>
          </cell>
          <cell r="L651">
            <v>6955.07000361196</v>
          </cell>
          <cell r="M651">
            <v>6574.77435001703</v>
          </cell>
          <cell r="N651">
            <v>7139.82454722389</v>
          </cell>
          <cell r="O651">
            <v>7584.16126446204</v>
          </cell>
        </row>
        <row r="651">
          <cell r="Z651">
            <v>7087.68531756155</v>
          </cell>
          <cell r="AA651">
            <v>6029.49538750065</v>
          </cell>
          <cell r="AB651">
            <v>7005.01047597957</v>
          </cell>
          <cell r="AC651">
            <v>6106.95465429102</v>
          </cell>
          <cell r="AD651">
            <v>6307.61880134127</v>
          </cell>
          <cell r="AE651">
            <v>6284.70063555303</v>
          </cell>
          <cell r="AF651">
            <v>6420.78234531312</v>
          </cell>
          <cell r="AG651">
            <v>6833.47127248186</v>
          </cell>
          <cell r="AH651">
            <v>6617.91189638351</v>
          </cell>
          <cell r="AI651">
            <v>6208.75826999408</v>
          </cell>
          <cell r="AJ651">
            <v>6645.98258344358</v>
          </cell>
          <cell r="AK651">
            <v>6955.07000361196</v>
          </cell>
          <cell r="AL651">
            <v>6574.77435001703</v>
          </cell>
          <cell r="AM651">
            <v>7139.82454722389</v>
          </cell>
          <cell r="AN651">
            <v>7584.16126446204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1">
          <cell r="BX651">
            <v>4.07844305540571</v>
          </cell>
          <cell r="BY651">
            <v>3.53929129616298</v>
          </cell>
          <cell r="BZ651">
            <v>3.95725365951859</v>
          </cell>
          <cell r="CA651">
            <v>3.49393909512017</v>
          </cell>
          <cell r="CB651">
            <v>3.45134845895959</v>
          </cell>
          <cell r="CC651">
            <v>3.54721461008432</v>
          </cell>
          <cell r="CD651">
            <v>3.59746379733551</v>
          </cell>
          <cell r="CE651">
            <v>3.86817726000808</v>
          </cell>
          <cell r="CF651">
            <v>3.73977599346009</v>
          </cell>
          <cell r="CG651">
            <v>3.39165256332866</v>
          </cell>
          <cell r="CH651">
            <v>3.68428825960366</v>
          </cell>
          <cell r="CI651">
            <v>3.9563246589264</v>
          </cell>
          <cell r="CJ651">
            <v>3.7000061361479</v>
          </cell>
          <cell r="CK651">
            <v>4.02514703774134</v>
          </cell>
          <cell r="CL651">
            <v>4.33579195390578</v>
          </cell>
          <cell r="CM651">
            <v>4.7612080577629</v>
          </cell>
          <cell r="CN651">
            <v>4.66736531777309</v>
          </cell>
          <cell r="CO651">
            <v>4.84977996724284</v>
          </cell>
          <cell r="CP651">
            <v>4.78868754119496</v>
          </cell>
          <cell r="CQ651">
            <v>5.00707117998291</v>
          </cell>
          <cell r="CR651">
            <v>4.85405023329431</v>
          </cell>
          <cell r="CS651">
            <v>4.88988506867984</v>
          </cell>
          <cell r="CT651">
            <v>4.83996410822469</v>
          </cell>
          <cell r="CU651">
            <v>4.84822232701927</v>
          </cell>
          <cell r="CV651">
            <v>5.01534172870184</v>
          </cell>
          <cell r="CW651">
            <v>4.94211369428732</v>
          </cell>
          <cell r="CX651">
            <v>4.81633535010155</v>
          </cell>
          <cell r="CY651">
            <v>4.86839203725189</v>
          </cell>
          <cell r="CZ651">
            <v>4.85973877715922</v>
          </cell>
          <cell r="DA651">
            <v>4.79232496234212</v>
          </cell>
        </row>
        <row r="652">
          <cell r="A652">
            <v>6610.65368550023</v>
          </cell>
          <cell r="B652">
            <v>4723.16560870957</v>
          </cell>
          <cell r="C652">
            <v>5786.68662706604</v>
          </cell>
          <cell r="D652">
            <v>5670.41934122687</v>
          </cell>
          <cell r="E652">
            <v>4700.72269519774</v>
          </cell>
          <cell r="F652">
            <v>6062.03183191553</v>
          </cell>
          <cell r="G652">
            <v>5827.73001872372</v>
          </cell>
          <cell r="H652">
            <v>7305.21157775875</v>
          </cell>
          <cell r="I652">
            <v>7253.58222240833</v>
          </cell>
          <cell r="J652">
            <v>6878.58369237215</v>
          </cell>
          <cell r="K652">
            <v>6456.17974244282</v>
          </cell>
          <cell r="L652">
            <v>6661.79036665746</v>
          </cell>
          <cell r="M652">
            <v>6824.2449601192</v>
          </cell>
          <cell r="N652">
            <v>6759.91657028616</v>
          </cell>
          <cell r="O652">
            <v>8540.66149296918</v>
          </cell>
        </row>
        <row r="652">
          <cell r="Z652">
            <v>7570.89079724124</v>
          </cell>
          <cell r="AA652">
            <v>5409.23375236829</v>
          </cell>
          <cell r="AB652">
            <v>7126.06191372812</v>
          </cell>
          <cell r="AC652">
            <v>6982.88362694207</v>
          </cell>
          <cell r="AD652">
            <v>5788.74287205525</v>
          </cell>
          <cell r="AE652">
            <v>6062.03183191553</v>
          </cell>
          <cell r="AF652">
            <v>5827.73001872372</v>
          </cell>
          <cell r="AG652">
            <v>7305.21157775875</v>
          </cell>
          <cell r="AH652">
            <v>7253.58222240833</v>
          </cell>
          <cell r="AI652">
            <v>6878.58369237215</v>
          </cell>
          <cell r="AJ652">
            <v>6456.17974244282</v>
          </cell>
          <cell r="AK652">
            <v>6661.79036665746</v>
          </cell>
          <cell r="AL652">
            <v>6824.2449601192</v>
          </cell>
          <cell r="AM652">
            <v>6759.91657028616</v>
          </cell>
          <cell r="AN652">
            <v>8540.66149296918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2">
          <cell r="BX652">
            <v>4.16368635275225</v>
          </cell>
          <cell r="BY652">
            <v>3.06026529808119</v>
          </cell>
          <cell r="BZ652">
            <v>3.91816694070141</v>
          </cell>
          <cell r="CA652">
            <v>3.88108595897425</v>
          </cell>
          <cell r="CB652">
            <v>3.23875649029068</v>
          </cell>
          <cell r="CC652">
            <v>3.36750241082564</v>
          </cell>
          <cell r="CD652">
            <v>3.26620098583944</v>
          </cell>
          <cell r="CE652">
            <v>4.1329005902248</v>
          </cell>
          <cell r="CF652">
            <v>4.1748172113499</v>
          </cell>
          <cell r="CG652">
            <v>3.92648518875322</v>
          </cell>
          <cell r="CH652">
            <v>3.56873810887128</v>
          </cell>
          <cell r="CI652">
            <v>3.69906553293756</v>
          </cell>
          <cell r="CJ652">
            <v>3.87971505135041</v>
          </cell>
          <cell r="CK652">
            <v>3.78039357499111</v>
          </cell>
          <cell r="CL652">
            <v>4.81553473537679</v>
          </cell>
          <cell r="CM652">
            <v>4.98168325144698</v>
          </cell>
          <cell r="CN652">
            <v>4.84265808880403</v>
          </cell>
          <cell r="CO652">
            <v>4.98280384510372</v>
          </cell>
          <cell r="CP652">
            <v>4.92933890700933</v>
          </cell>
          <cell r="CQ652">
            <v>4.89680825342221</v>
          </cell>
          <cell r="CR652">
            <v>4.93193600557443</v>
          </cell>
          <cell r="CS652">
            <v>4.8883653155956</v>
          </cell>
          <cell r="CT652">
            <v>4.84267111155964</v>
          </cell>
          <cell r="CU652">
            <v>4.76016721224842</v>
          </cell>
          <cell r="CV652">
            <v>4.79956853717468</v>
          </cell>
          <cell r="CW652">
            <v>4.95641964703315</v>
          </cell>
          <cell r="CX652">
            <v>4.93407870016881</v>
          </cell>
          <cell r="CY652">
            <v>4.81905533966095</v>
          </cell>
          <cell r="CZ652">
            <v>4.89904529866062</v>
          </cell>
          <cell r="DA652">
            <v>4.85908084341673</v>
          </cell>
        </row>
        <row r="653">
          <cell r="A653">
            <v>6418.26719598056</v>
          </cell>
          <cell r="B653">
            <v>5367.39111317137</v>
          </cell>
          <cell r="C653">
            <v>4594.53579719566</v>
          </cell>
          <cell r="D653">
            <v>4794.61946136775</v>
          </cell>
          <cell r="E653">
            <v>4207.6129155381</v>
          </cell>
          <cell r="F653">
            <v>6384.8435569046</v>
          </cell>
          <cell r="G653">
            <v>6002.06314753748</v>
          </cell>
          <cell r="H653">
            <v>7080.90395855562</v>
          </cell>
          <cell r="I653">
            <v>7118.93275869125</v>
          </cell>
          <cell r="J653">
            <v>6286.79536737889</v>
          </cell>
          <cell r="K653">
            <v>6818.62391741505</v>
          </cell>
          <cell r="L653">
            <v>6903.09727311763</v>
          </cell>
          <cell r="M653">
            <v>6831.97103779931</v>
          </cell>
          <cell r="N653">
            <v>8232.57863634275</v>
          </cell>
          <cell r="O653">
            <v>8419.83316839693</v>
          </cell>
        </row>
        <row r="653">
          <cell r="Z653">
            <v>7350.55901579991</v>
          </cell>
          <cell r="AA653">
            <v>6147.03687670619</v>
          </cell>
          <cell r="AB653">
            <v>5657.97816016464</v>
          </cell>
          <cell r="AC653">
            <v>5904.3728019873</v>
          </cell>
          <cell r="AD653">
            <v>5181.49885720162</v>
          </cell>
          <cell r="AE653">
            <v>6384.8435569046</v>
          </cell>
          <cell r="AF653">
            <v>6002.06314753748</v>
          </cell>
          <cell r="AG653">
            <v>7080.90395855562</v>
          </cell>
          <cell r="AH653">
            <v>7118.93275869125</v>
          </cell>
          <cell r="AI653">
            <v>6286.79536737889</v>
          </cell>
          <cell r="AJ653">
            <v>6818.62391741505</v>
          </cell>
          <cell r="AK653">
            <v>6903.09727311763</v>
          </cell>
          <cell r="AL653">
            <v>6831.97103779931</v>
          </cell>
          <cell r="AM653">
            <v>8232.57863634275</v>
          </cell>
          <cell r="AN653">
            <v>8419.83316839693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3">
          <cell r="BX653">
            <v>4.22563074520846</v>
          </cell>
          <cell r="BY653">
            <v>3.40594523279764</v>
          </cell>
          <cell r="BZ653">
            <v>3.14333413442781</v>
          </cell>
          <cell r="CA653">
            <v>3.3704898683269</v>
          </cell>
          <cell r="CB653">
            <v>2.81465662820127</v>
          </cell>
          <cell r="CC653">
            <v>3.49417317354587</v>
          </cell>
          <cell r="CD653">
            <v>3.36706933752573</v>
          </cell>
          <cell r="CE653">
            <v>4.01539061344037</v>
          </cell>
          <cell r="CF653">
            <v>3.96589148141855</v>
          </cell>
          <cell r="CG653">
            <v>3.46798883996542</v>
          </cell>
          <cell r="CH653">
            <v>3.92755885713506</v>
          </cell>
          <cell r="CI653">
            <v>3.9850942037593</v>
          </cell>
          <cell r="CJ653">
            <v>3.91906875506808</v>
          </cell>
          <cell r="CK653">
            <v>4.60955430187596</v>
          </cell>
          <cell r="CL653">
            <v>4.60559712724145</v>
          </cell>
          <cell r="CM653">
            <v>4.7658016201113</v>
          </cell>
          <cell r="CN653">
            <v>4.94464701320208</v>
          </cell>
          <cell r="CO653">
            <v>4.93148655692312</v>
          </cell>
          <cell r="CP653">
            <v>4.79941031512163</v>
          </cell>
          <cell r="CQ653">
            <v>5.04355918152491</v>
          </cell>
          <cell r="CR653">
            <v>5.00625504372461</v>
          </cell>
          <cell r="CS653">
            <v>4.88377487214865</v>
          </cell>
          <cell r="CT653">
            <v>4.83134487783582</v>
          </cell>
          <cell r="CU653">
            <v>4.91791705790726</v>
          </cell>
          <cell r="CV653">
            <v>4.96659524922238</v>
          </cell>
          <cell r="CW653">
            <v>4.756430672869</v>
          </cell>
          <cell r="CX653">
            <v>4.74583392557557</v>
          </cell>
          <cell r="CY653">
            <v>4.77606544832304</v>
          </cell>
          <cell r="CZ653">
            <v>4.89309995836335</v>
          </cell>
          <cell r="DA653">
            <v>5.00869603668885</v>
          </cell>
        </row>
        <row r="654">
          <cell r="A654">
            <v>6716.02447890193</v>
          </cell>
          <cell r="B654">
            <v>5990.35424841306</v>
          </cell>
          <cell r="C654">
            <v>4986.30315807928</v>
          </cell>
          <cell r="D654">
            <v>5855.49283990526</v>
          </cell>
          <cell r="E654">
            <v>4734.24316802673</v>
          </cell>
          <cell r="F654">
            <v>5998.03238127608</v>
          </cell>
          <cell r="G654">
            <v>6665.43189186274</v>
          </cell>
          <cell r="H654">
            <v>6447.5414368389</v>
          </cell>
          <cell r="I654">
            <v>5309.46598517697</v>
          </cell>
          <cell r="J654">
            <v>6586.18919222085</v>
          </cell>
          <cell r="K654">
            <v>6439.27807271073</v>
          </cell>
          <cell r="L654">
            <v>6843.68643042861</v>
          </cell>
          <cell r="M654">
            <v>7663.67270000595</v>
          </cell>
          <cell r="N654">
            <v>7485.45279036983</v>
          </cell>
          <cell r="O654">
            <v>7257.28567929135</v>
          </cell>
        </row>
        <row r="654">
          <cell r="Z654">
            <v>7691.5673306093</v>
          </cell>
          <cell r="AA654">
            <v>6860.48914512054</v>
          </cell>
          <cell r="AB654">
            <v>6140.42323613896</v>
          </cell>
          <cell r="AC654">
            <v>7210.79387941778</v>
          </cell>
          <cell r="AD654">
            <v>5830.02192864691</v>
          </cell>
          <cell r="AE654">
            <v>5998.03238127608</v>
          </cell>
          <cell r="AF654">
            <v>6665.43189186274</v>
          </cell>
          <cell r="AG654">
            <v>6447.5414368389</v>
          </cell>
          <cell r="AH654">
            <v>5309.46598517697</v>
          </cell>
          <cell r="AI654">
            <v>6586.18919222085</v>
          </cell>
          <cell r="AJ654">
            <v>6439.27807271073</v>
          </cell>
          <cell r="AK654">
            <v>6843.68643042861</v>
          </cell>
          <cell r="AL654">
            <v>7663.67270000595</v>
          </cell>
          <cell r="AM654">
            <v>7485.45279036983</v>
          </cell>
          <cell r="AN654">
            <v>7257.28567929135</v>
          </cell>
        </row>
        <row r="654"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4">
          <cell r="BX654">
            <v>4.43181009270474</v>
          </cell>
          <cell r="BY654">
            <v>3.88801654930241</v>
          </cell>
          <cell r="BZ654">
            <v>3.46530551431466</v>
          </cell>
          <cell r="CA654">
            <v>4.05243230233249</v>
          </cell>
          <cell r="CB654">
            <v>3.23245179398692</v>
          </cell>
          <cell r="CC654">
            <v>3.34850322525941</v>
          </cell>
          <cell r="CD654">
            <v>3.72901977359258</v>
          </cell>
          <cell r="CE654">
            <v>3.61831568367913</v>
          </cell>
          <cell r="CF654">
            <v>3.01039225545365</v>
          </cell>
          <cell r="CG654">
            <v>3.63779842960398</v>
          </cell>
          <cell r="CH654">
            <v>3.69651898105869</v>
          </cell>
          <cell r="CI654">
            <v>3.86408462233025</v>
          </cell>
          <cell r="CJ654">
            <v>4.2268184501072</v>
          </cell>
          <cell r="CK654">
            <v>4.17839477349774</v>
          </cell>
          <cell r="CL654">
            <v>4.12746172991389</v>
          </cell>
          <cell r="CM654">
            <v>4.75489399733914</v>
          </cell>
          <cell r="CN654">
            <v>4.83430572715424</v>
          </cell>
          <cell r="CO654">
            <v>4.8547169332664</v>
          </cell>
          <cell r="CP654">
            <v>4.87499807418544</v>
          </cell>
          <cell r="CQ654">
            <v>4.94134602344988</v>
          </cell>
          <cell r="CR654">
            <v>4.90755550246799</v>
          </cell>
          <cell r="CS654">
            <v>4.89711997970631</v>
          </cell>
          <cell r="CT654">
            <v>4.88196681315227</v>
          </cell>
          <cell r="CU654">
            <v>4.83208861729473</v>
          </cell>
          <cell r="CV654">
            <v>4.96024018385602</v>
          </cell>
          <cell r="CW654">
            <v>4.77255975793783</v>
          </cell>
          <cell r="CX654">
            <v>4.85233313174273</v>
          </cell>
          <cell r="CY654">
            <v>4.96741551819611</v>
          </cell>
          <cell r="CZ654">
            <v>4.90812643331504</v>
          </cell>
          <cell r="DA654">
            <v>4.81724017444172</v>
          </cell>
        </row>
        <row r="655">
          <cell r="A655">
            <v>6779.0406669316</v>
          </cell>
          <cell r="B655">
            <v>5723.77781734907</v>
          </cell>
          <cell r="C655">
            <v>5339.35093244293</v>
          </cell>
          <cell r="D655">
            <v>6124.6273155064</v>
          </cell>
          <cell r="E655">
            <v>5227.92325760402</v>
          </cell>
          <cell r="F655">
            <v>6110.04343180191</v>
          </cell>
          <cell r="G655">
            <v>6794.96532236155</v>
          </cell>
          <cell r="H655">
            <v>7310.04379257417</v>
          </cell>
          <cell r="I655">
            <v>6961.05187693602</v>
          </cell>
          <cell r="J655">
            <v>6992.12527271083</v>
          </cell>
          <cell r="K655">
            <v>6532.3305169095</v>
          </cell>
          <cell r="L655">
            <v>5705.20553229841</v>
          </cell>
          <cell r="M655">
            <v>5951.00641246153</v>
          </cell>
          <cell r="N655">
            <v>7406.43032125349</v>
          </cell>
          <cell r="O655">
            <v>6939.54193102027</v>
          </cell>
        </row>
        <row r="655">
          <cell r="Z655">
            <v>7763.73699804742</v>
          </cell>
          <cell r="AA655">
            <v>6555.19088798592</v>
          </cell>
          <cell r="AB655">
            <v>6575.18676503856</v>
          </cell>
          <cell r="AC655">
            <v>7542.22169983612</v>
          </cell>
          <cell r="AD655">
            <v>6437.9682562479</v>
          </cell>
          <cell r="AE655">
            <v>6110.04343180191</v>
          </cell>
          <cell r="AF655">
            <v>6794.96532236155</v>
          </cell>
          <cell r="AG655">
            <v>7310.04379257417</v>
          </cell>
          <cell r="AH655">
            <v>6961.05187693602</v>
          </cell>
          <cell r="AI655">
            <v>6992.12527271083</v>
          </cell>
          <cell r="AJ655">
            <v>6532.3305169095</v>
          </cell>
          <cell r="AK655">
            <v>5705.20553229841</v>
          </cell>
          <cell r="AL655">
            <v>5951.00641246153</v>
          </cell>
          <cell r="AM655">
            <v>7406.43032125349</v>
          </cell>
          <cell r="AN655">
            <v>6939.54193102027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5">
          <cell r="BX655">
            <v>4.45886858337674</v>
          </cell>
          <cell r="BY655">
            <v>3.62135630023401</v>
          </cell>
          <cell r="BZ655">
            <v>3.62727998936335</v>
          </cell>
          <cell r="CA655">
            <v>4.36652235143805</v>
          </cell>
          <cell r="CB655">
            <v>3.51662065444871</v>
          </cell>
          <cell r="CC655">
            <v>3.46598517574107</v>
          </cell>
          <cell r="CD655">
            <v>3.92278431266878</v>
          </cell>
          <cell r="CE655">
            <v>4.12508957608913</v>
          </cell>
          <cell r="CF655">
            <v>3.97244751139365</v>
          </cell>
          <cell r="CG655">
            <v>3.99705433860849</v>
          </cell>
          <cell r="CH655">
            <v>3.68566236896039</v>
          </cell>
          <cell r="CI655">
            <v>3.18047779323668</v>
          </cell>
          <cell r="CJ655">
            <v>3.36854275806627</v>
          </cell>
          <cell r="CK655">
            <v>4.08176207741392</v>
          </cell>
          <cell r="CL655">
            <v>3.8827284986185</v>
          </cell>
          <cell r="CM655">
            <v>4.77038332161592</v>
          </cell>
          <cell r="CN655">
            <v>4.95930960706955</v>
          </cell>
          <cell r="CO655">
            <v>4.96631370282942</v>
          </cell>
          <cell r="CP655">
            <v>4.73228336702231</v>
          </cell>
          <cell r="CQ655">
            <v>5.01568719756178</v>
          </cell>
          <cell r="CR655">
            <v>4.82975089905173</v>
          </cell>
          <cell r="CS655">
            <v>4.74569638937669</v>
          </cell>
          <cell r="CT655">
            <v>4.85505026509429</v>
          </cell>
          <cell r="CU655">
            <v>4.80091302669306</v>
          </cell>
          <cell r="CV655">
            <v>4.79265628476221</v>
          </cell>
          <cell r="CW655">
            <v>4.85578822614358</v>
          </cell>
          <cell r="CX655">
            <v>4.91457608090446</v>
          </cell>
          <cell r="CY655">
            <v>4.84011287028706</v>
          </cell>
          <cell r="CZ655">
            <v>4.97128189649373</v>
          </cell>
          <cell r="DA655">
            <v>4.89667089867232</v>
          </cell>
        </row>
        <row r="656">
          <cell r="A656">
            <v>6727.73937560142</v>
          </cell>
          <cell r="B656">
            <v>5462.96215304002</v>
          </cell>
          <cell r="C656">
            <v>5624.64941874392</v>
          </cell>
          <cell r="D656">
            <v>5491.15215028097</v>
          </cell>
          <cell r="E656">
            <v>5293.78502778723</v>
          </cell>
          <cell r="F656">
            <v>6202.59017001333</v>
          </cell>
          <cell r="G656">
            <v>6284.32293285244</v>
          </cell>
          <cell r="H656">
            <v>7463.43594406621</v>
          </cell>
          <cell r="I656">
            <v>6058.44894167016</v>
          </cell>
          <cell r="J656">
            <v>7102.08915730858</v>
          </cell>
          <cell r="K656">
            <v>7433.38689136951</v>
          </cell>
          <cell r="L656">
            <v>6452.25329382165</v>
          </cell>
          <cell r="M656">
            <v>7052.81882612704</v>
          </cell>
          <cell r="N656">
            <v>6520.97718990449</v>
          </cell>
          <cell r="O656">
            <v>6878.73902343615</v>
          </cell>
        </row>
        <row r="656">
          <cell r="Z656">
            <v>7704.98388634378</v>
          </cell>
          <cell r="AA656">
            <v>6256.490183542</v>
          </cell>
          <cell r="AB656">
            <v>6926.51988678816</v>
          </cell>
          <cell r="AC656">
            <v>6762.12359894858</v>
          </cell>
          <cell r="AD656">
            <v>6519.07426428333</v>
          </cell>
          <cell r="AE656">
            <v>6202.59017001333</v>
          </cell>
          <cell r="AF656">
            <v>6284.32293285244</v>
          </cell>
          <cell r="AG656">
            <v>7463.43594406621</v>
          </cell>
          <cell r="AH656">
            <v>6058.44894167016</v>
          </cell>
          <cell r="AI656">
            <v>7102.08915730858</v>
          </cell>
          <cell r="AJ656">
            <v>7433.38689136951</v>
          </cell>
          <cell r="AK656">
            <v>6452.25329382165</v>
          </cell>
          <cell r="AL656">
            <v>7052.81882612704</v>
          </cell>
          <cell r="AM656">
            <v>6520.97718990449</v>
          </cell>
          <cell r="AN656">
            <v>6878.73902343615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6">
          <cell r="BX656">
            <v>4.35762704668623</v>
          </cell>
          <cell r="BY656">
            <v>3.48689252856152</v>
          </cell>
          <cell r="BZ656">
            <v>3.94061865423719</v>
          </cell>
          <cell r="CA656">
            <v>3.6271745788323</v>
          </cell>
          <cell r="CB656">
            <v>3.63986322101927</v>
          </cell>
          <cell r="CC656">
            <v>3.56828733131187</v>
          </cell>
          <cell r="CD656">
            <v>3.55043308631843</v>
          </cell>
          <cell r="CE656">
            <v>4.07905598146898</v>
          </cell>
          <cell r="CF656">
            <v>3.39964725024186</v>
          </cell>
          <cell r="CG656">
            <v>4.10780946154088</v>
          </cell>
          <cell r="CH656">
            <v>4.24482248748471</v>
          </cell>
          <cell r="CI656">
            <v>3.77976597921251</v>
          </cell>
          <cell r="CJ656">
            <v>3.94881770726955</v>
          </cell>
          <cell r="CK656">
            <v>3.66319822827101</v>
          </cell>
          <cell r="CL656">
            <v>3.81799803562839</v>
          </cell>
          <cell r="CM656">
            <v>4.84427525989068</v>
          </cell>
          <cell r="CN656">
            <v>4.91585813316617</v>
          </cell>
          <cell r="CO656">
            <v>4.81568212461089</v>
          </cell>
          <cell r="CP656">
            <v>5.10765766076825</v>
          </cell>
          <cell r="CQ656">
            <v>4.9069089556039</v>
          </cell>
          <cell r="CR656">
            <v>4.76234006632429</v>
          </cell>
          <cell r="CS656">
            <v>4.84935856700192</v>
          </cell>
          <cell r="CT656">
            <v>5.01286812504265</v>
          </cell>
          <cell r="CU656">
            <v>4.88241544765277</v>
          </cell>
          <cell r="CV656">
            <v>4.73677727639184</v>
          </cell>
          <cell r="CW656">
            <v>4.79771382620674</v>
          </cell>
          <cell r="CX656">
            <v>4.67685205424433</v>
          </cell>
          <cell r="CY656">
            <v>4.89331053922431</v>
          </cell>
          <cell r="CZ656">
            <v>4.87707457198612</v>
          </cell>
          <cell r="DA656">
            <v>4.93605815464477</v>
          </cell>
        </row>
        <row r="657">
          <cell r="A657">
            <v>6394.16004973746</v>
          </cell>
          <cell r="B657">
            <v>6143.91011139492</v>
          </cell>
          <cell r="C657">
            <v>4812.11216602943</v>
          </cell>
          <cell r="D657">
            <v>5268.59963222109</v>
          </cell>
          <cell r="E657">
            <v>6189.2625377826</v>
          </cell>
          <cell r="F657">
            <v>5803.78632410981</v>
          </cell>
          <cell r="G657">
            <v>7707.02504513438</v>
          </cell>
          <cell r="H657">
            <v>6772.11375502769</v>
          </cell>
          <cell r="I657">
            <v>6503.45138734769</v>
          </cell>
          <cell r="J657">
            <v>7499.38105961783</v>
          </cell>
          <cell r="K657">
            <v>7201.81237726515</v>
          </cell>
          <cell r="L657">
            <v>7670.78871828788</v>
          </cell>
          <cell r="M657">
            <v>7836.86046234563</v>
          </cell>
          <cell r="N657">
            <v>7293.79905890461</v>
          </cell>
          <cell r="O657">
            <v>7817.12073771422</v>
          </cell>
        </row>
        <row r="657">
          <cell r="Z657">
            <v>7322.95016192213</v>
          </cell>
          <cell r="AA657">
            <v>7036.34991853569</v>
          </cell>
          <cell r="AB657">
            <v>5925.91433421312</v>
          </cell>
          <cell r="AC657">
            <v>6488.05950580537</v>
          </cell>
          <cell r="AD657">
            <v>7621.81726555994</v>
          </cell>
          <cell r="AE657">
            <v>5803.78632410981</v>
          </cell>
          <cell r="AF657">
            <v>7707.02504513438</v>
          </cell>
          <cell r="AG657">
            <v>6772.11375502769</v>
          </cell>
          <cell r="AH657">
            <v>6503.45138734769</v>
          </cell>
          <cell r="AI657">
            <v>7499.38105961783</v>
          </cell>
          <cell r="AJ657">
            <v>7201.81237726515</v>
          </cell>
          <cell r="AK657">
            <v>7670.78871828788</v>
          </cell>
          <cell r="AL657">
            <v>7836.86046234563</v>
          </cell>
          <cell r="AM657">
            <v>7293.79905890461</v>
          </cell>
          <cell r="AN657">
            <v>7817.12073771422</v>
          </cell>
        </row>
        <row r="657"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7">
          <cell r="BX657">
            <v>4.02572180110138</v>
          </cell>
          <cell r="BY657">
            <v>3.98470143113483</v>
          </cell>
          <cell r="BZ657">
            <v>3.37999889112532</v>
          </cell>
          <cell r="CA657">
            <v>3.72277268907856</v>
          </cell>
          <cell r="CB657">
            <v>4.21730444187589</v>
          </cell>
          <cell r="CC657">
            <v>3.23384595623212</v>
          </cell>
          <cell r="CD657">
            <v>4.19400292680291</v>
          </cell>
          <cell r="CE657">
            <v>3.79266675162346</v>
          </cell>
          <cell r="CF657">
            <v>3.60250333063295</v>
          </cell>
          <cell r="CG657">
            <v>4.14041678741277</v>
          </cell>
          <cell r="CH657">
            <v>4.08500890027774</v>
          </cell>
          <cell r="CI657">
            <v>4.31660166426733</v>
          </cell>
          <cell r="CJ657">
            <v>4.37222671437062</v>
          </cell>
          <cell r="CK657">
            <v>4.04751042326722</v>
          </cell>
          <cell r="CL657">
            <v>4.40823275613195</v>
          </cell>
          <cell r="CM657">
            <v>4.98367203378587</v>
          </cell>
          <cell r="CN657">
            <v>4.83792106958353</v>
          </cell>
          <cell r="CO657">
            <v>4.80336895381787</v>
          </cell>
          <cell r="CP657">
            <v>4.77480280961148</v>
          </cell>
          <cell r="CQ657">
            <v>4.95143080759711</v>
          </cell>
          <cell r="CR657">
            <v>4.91698883150964</v>
          </cell>
          <cell r="CS657">
            <v>5.03460237831863</v>
          </cell>
          <cell r="CT657">
            <v>4.89200278595592</v>
          </cell>
          <cell r="CU657">
            <v>4.94591493707204</v>
          </cell>
          <cell r="CV657">
            <v>4.96236261549017</v>
          </cell>
          <cell r="CW657">
            <v>4.830097876429</v>
          </cell>
          <cell r="CX657">
            <v>4.86861219466394</v>
          </cell>
          <cell r="CY657">
            <v>4.910735875429</v>
          </cell>
          <cell r="CZ657">
            <v>4.93711171326792</v>
          </cell>
          <cell r="DA657">
            <v>4.85835715335841</v>
          </cell>
        </row>
        <row r="658">
          <cell r="A658">
            <v>7194.03015998659</v>
          </cell>
          <cell r="B658">
            <v>6060.51758904884</v>
          </cell>
          <cell r="C658">
            <v>5589.78344039834</v>
          </cell>
          <cell r="D658">
            <v>5274.41970731165</v>
          </cell>
          <cell r="E658">
            <v>4692.50116408944</v>
          </cell>
          <cell r="F658">
            <v>5971.43573791845</v>
          </cell>
          <cell r="G658">
            <v>5907.14587632899</v>
          </cell>
          <cell r="H658">
            <v>6349.93906137113</v>
          </cell>
          <cell r="I658">
            <v>5859.76810986579</v>
          </cell>
          <cell r="J658">
            <v>6091.28682678405</v>
          </cell>
          <cell r="K658">
            <v>6778.82987209742</v>
          </cell>
          <cell r="L658">
            <v>7670.40330039394</v>
          </cell>
          <cell r="M658">
            <v>7038.57372681959</v>
          </cell>
          <cell r="N658">
            <v>6465.90872649062</v>
          </cell>
          <cell r="O658">
            <v>6530.35734257526</v>
          </cell>
        </row>
        <row r="658">
          <cell r="Z658">
            <v>8239.00620490561</v>
          </cell>
          <cell r="AA658">
            <v>6940.84413196372</v>
          </cell>
          <cell r="AB658">
            <v>6883.58389657725</v>
          </cell>
          <cell r="AC658">
            <v>6495.22668421174</v>
          </cell>
          <cell r="AD658">
            <v>5778.61840126926</v>
          </cell>
          <cell r="AE658">
            <v>5971.43573791845</v>
          </cell>
          <cell r="AF658">
            <v>5907.14587632899</v>
          </cell>
          <cell r="AG658">
            <v>6349.93906137113</v>
          </cell>
          <cell r="AH658">
            <v>5859.76810986579</v>
          </cell>
          <cell r="AI658">
            <v>6091.28682678405</v>
          </cell>
          <cell r="AJ658">
            <v>6778.82987209742</v>
          </cell>
          <cell r="AK658">
            <v>7670.40330039394</v>
          </cell>
          <cell r="AL658">
            <v>7038.57372681959</v>
          </cell>
          <cell r="AM658">
            <v>6465.90872649062</v>
          </cell>
          <cell r="AN658">
            <v>6530.35734257526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8">
          <cell r="BX658">
            <v>4.60988336342854</v>
          </cell>
          <cell r="BY658">
            <v>3.87467477889875</v>
          </cell>
          <cell r="BZ658">
            <v>3.78247639960727</v>
          </cell>
          <cell r="CA658">
            <v>3.70534242275652</v>
          </cell>
          <cell r="CB658">
            <v>3.1728958597004</v>
          </cell>
          <cell r="CC658">
            <v>3.30698611023149</v>
          </cell>
          <cell r="CD658">
            <v>3.32246940929315</v>
          </cell>
          <cell r="CE658">
            <v>3.49635067685836</v>
          </cell>
          <cell r="CF658">
            <v>3.29557335533738</v>
          </cell>
          <cell r="CG658">
            <v>3.44765878022412</v>
          </cell>
          <cell r="CH658">
            <v>3.82951244708851</v>
          </cell>
          <cell r="CI658">
            <v>4.34561580738347</v>
          </cell>
          <cell r="CJ658">
            <v>3.91048343627221</v>
          </cell>
          <cell r="CK658">
            <v>3.65855072299001</v>
          </cell>
          <cell r="CL658">
            <v>3.69648022262143</v>
          </cell>
          <cell r="CM658">
            <v>4.89657068518092</v>
          </cell>
          <cell r="CN658">
            <v>4.90776965953597</v>
          </cell>
          <cell r="CO658">
            <v>4.98592244096579</v>
          </cell>
          <cell r="CP658">
            <v>4.80256331811345</v>
          </cell>
          <cell r="CQ658">
            <v>4.98971032659391</v>
          </cell>
          <cell r="CR658">
            <v>4.94713233342252</v>
          </cell>
          <cell r="CS658">
            <v>4.87106405246152</v>
          </cell>
          <cell r="CT658">
            <v>4.9757861629764</v>
          </cell>
          <cell r="CU658">
            <v>4.87143130317858</v>
          </cell>
          <cell r="CV658">
            <v>4.84051877622224</v>
          </cell>
          <cell r="CW658">
            <v>4.84973920113599</v>
          </cell>
          <cell r="CX658">
            <v>4.83586319964542</v>
          </cell>
          <cell r="CY658">
            <v>4.93129914737729</v>
          </cell>
          <cell r="CZ658">
            <v>4.8420316595375</v>
          </cell>
          <cell r="DA658">
            <v>4.84011516419537</v>
          </cell>
        </row>
        <row r="659">
          <cell r="A659">
            <v>5990.57891715026</v>
          </cell>
          <cell r="B659">
            <v>5605.23096359604</v>
          </cell>
          <cell r="C659">
            <v>5174.85524726083</v>
          </cell>
          <cell r="D659">
            <v>5438.72677017263</v>
          </cell>
          <cell r="E659">
            <v>4639.13281080271</v>
          </cell>
          <cell r="F659">
            <v>6710.86852290591</v>
          </cell>
          <cell r="G659">
            <v>6496.47189479412</v>
          </cell>
          <cell r="H659">
            <v>6888.51827967026</v>
          </cell>
          <cell r="I659">
            <v>7731.02625598026</v>
          </cell>
          <cell r="J659">
            <v>7513.33016447628</v>
          </cell>
          <cell r="K659">
            <v>7405.40808686093</v>
          </cell>
          <cell r="L659">
            <v>7828.25295444383</v>
          </cell>
          <cell r="M659">
            <v>7359.20761189572</v>
          </cell>
          <cell r="N659">
            <v>7746.89626818098</v>
          </cell>
          <cell r="O659">
            <v>7454.27972134147</v>
          </cell>
        </row>
        <row r="659">
          <cell r="Z659">
            <v>6860.74644833984</v>
          </cell>
          <cell r="AA659">
            <v>6419.42439244415</v>
          </cell>
          <cell r="AB659">
            <v>6372.61722694296</v>
          </cell>
          <cell r="AC659">
            <v>6697.56394182885</v>
          </cell>
          <cell r="AD659">
            <v>5712.89751222437</v>
          </cell>
          <cell r="AE659">
            <v>6710.86852290591</v>
          </cell>
          <cell r="AF659">
            <v>6496.47189479412</v>
          </cell>
          <cell r="AG659">
            <v>6888.51827967026</v>
          </cell>
          <cell r="AH659">
            <v>7731.02625598026</v>
          </cell>
          <cell r="AI659">
            <v>7513.33016447628</v>
          </cell>
          <cell r="AJ659">
            <v>7405.40808686093</v>
          </cell>
          <cell r="AK659">
            <v>7828.25295444383</v>
          </cell>
          <cell r="AL659">
            <v>7359.20761189572</v>
          </cell>
          <cell r="AM659">
            <v>7746.89626818098</v>
          </cell>
          <cell r="AN659">
            <v>7454.27972134147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59">
          <cell r="BX659">
            <v>3.84015742679315</v>
          </cell>
          <cell r="BY659">
            <v>3.55714560283521</v>
          </cell>
          <cell r="BZ659">
            <v>3.63793755180268</v>
          </cell>
          <cell r="CA659">
            <v>3.74495181991159</v>
          </cell>
          <cell r="CB659">
            <v>3.16547648735184</v>
          </cell>
          <cell r="CC659">
            <v>3.74641357467668</v>
          </cell>
          <cell r="CD659">
            <v>3.65912052409707</v>
          </cell>
          <cell r="CE659">
            <v>3.73710715394992</v>
          </cell>
          <cell r="CF659">
            <v>4.3400945666536</v>
          </cell>
          <cell r="CG659">
            <v>4.22683141125423</v>
          </cell>
          <cell r="CH659">
            <v>4.16889627903761</v>
          </cell>
          <cell r="CI659">
            <v>4.32292616049362</v>
          </cell>
          <cell r="CJ659">
            <v>4.14375553802784</v>
          </cell>
          <cell r="CK659">
            <v>4.42212507117422</v>
          </cell>
          <cell r="CL659">
            <v>4.22024516496263</v>
          </cell>
          <cell r="CM659">
            <v>4.89473829399401</v>
          </cell>
          <cell r="CN659">
            <v>4.9442631965557</v>
          </cell>
          <cell r="CO659">
            <v>4.79920972547875</v>
          </cell>
          <cell r="CP659">
            <v>4.89979341096545</v>
          </cell>
          <cell r="CQ659">
            <v>4.9445238556133</v>
          </cell>
          <cell r="CR659">
            <v>4.90761118391289</v>
          </cell>
          <cell r="CS659">
            <v>4.8641614888633</v>
          </cell>
          <cell r="CT659">
            <v>5.05007002570613</v>
          </cell>
          <cell r="CU659">
            <v>4.88028394928088</v>
          </cell>
          <cell r="CV659">
            <v>4.8699520281876</v>
          </cell>
          <cell r="CW659">
            <v>4.86670521909811</v>
          </cell>
          <cell r="CX659">
            <v>4.96128491953937</v>
          </cell>
          <cell r="CY659">
            <v>4.86568583747261</v>
          </cell>
          <cell r="CZ659">
            <v>4.79958684928067</v>
          </cell>
          <cell r="DA659">
            <v>4.83921747902522</v>
          </cell>
        </row>
        <row r="660">
          <cell r="A660">
            <v>6173.6951219769</v>
          </cell>
          <cell r="B660">
            <v>5584.93738654885</v>
          </cell>
          <cell r="C660">
            <v>5274.59692820254</v>
          </cell>
          <cell r="D660">
            <v>4858.32502495223</v>
          </cell>
          <cell r="E660">
            <v>4894.59919577742</v>
          </cell>
          <cell r="F660">
            <v>5947.68048457471</v>
          </cell>
          <cell r="G660">
            <v>6037.38520513941</v>
          </cell>
          <cell r="H660">
            <v>5844.12607690918</v>
          </cell>
          <cell r="I660">
            <v>6791.42871991318</v>
          </cell>
          <cell r="J660">
            <v>7201.43784190055</v>
          </cell>
          <cell r="K660">
            <v>7761.24453236114</v>
          </cell>
          <cell r="L660">
            <v>6829.15657149138</v>
          </cell>
          <cell r="M660">
            <v>7807.97732706242</v>
          </cell>
          <cell r="N660">
            <v>8390.90881202328</v>
          </cell>
          <cell r="O660">
            <v>7611.15119113961</v>
          </cell>
        </row>
        <row r="660">
          <cell r="Z660">
            <v>7070.46138061477</v>
          </cell>
          <cell r="AA660">
            <v>6396.18305156938</v>
          </cell>
          <cell r="AB660">
            <v>6495.44492430701</v>
          </cell>
          <cell r="AC660">
            <v>5982.82353201794</v>
          </cell>
          <cell r="AD660">
            <v>6027.49365221427</v>
          </cell>
          <cell r="AE660">
            <v>5947.68048457471</v>
          </cell>
          <cell r="AF660">
            <v>6037.38520513941</v>
          </cell>
          <cell r="AG660">
            <v>5844.12607690918</v>
          </cell>
          <cell r="AH660">
            <v>6791.42871991318</v>
          </cell>
          <cell r="AI660">
            <v>7201.43784190055</v>
          </cell>
          <cell r="AJ660">
            <v>7761.24453236114</v>
          </cell>
          <cell r="AK660">
            <v>6829.15657149138</v>
          </cell>
          <cell r="AL660">
            <v>7807.97732706242</v>
          </cell>
          <cell r="AM660">
            <v>8390.90881202328</v>
          </cell>
          <cell r="AN660">
            <v>7611.15119113961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0">
          <cell r="BX660">
            <v>3.98070133047751</v>
          </cell>
          <cell r="BY660">
            <v>3.62987044184923</v>
          </cell>
          <cell r="BZ660">
            <v>3.75423418029881</v>
          </cell>
          <cell r="CA660">
            <v>3.34899052379486</v>
          </cell>
          <cell r="CB660">
            <v>3.39073524083618</v>
          </cell>
          <cell r="CC660">
            <v>3.49241539800729</v>
          </cell>
          <cell r="CD660">
            <v>3.43426452161797</v>
          </cell>
          <cell r="CE660">
            <v>3.35438706994751</v>
          </cell>
          <cell r="CF660">
            <v>3.76376033965707</v>
          </cell>
          <cell r="CG660">
            <v>4.14445526566988</v>
          </cell>
          <cell r="CH660">
            <v>4.29842696668076</v>
          </cell>
          <cell r="CI660">
            <v>3.84249347650603</v>
          </cell>
          <cell r="CJ660">
            <v>4.37277576953035</v>
          </cell>
          <cell r="CK660">
            <v>4.70076273575392</v>
          </cell>
          <cell r="CL660">
            <v>4.28463606260898</v>
          </cell>
          <cell r="CM660">
            <v>4.86625985272142</v>
          </cell>
          <cell r="CN660">
            <v>4.82766243674923</v>
          </cell>
          <cell r="CO660">
            <v>4.74017833305033</v>
          </cell>
          <cell r="CP660">
            <v>4.89439944112497</v>
          </cell>
          <cell r="CQ660">
            <v>4.87023611872179</v>
          </cell>
          <cell r="CR660">
            <v>4.66582956756225</v>
          </cell>
          <cell r="CS660">
            <v>4.81639701304978</v>
          </cell>
          <cell r="CT660">
            <v>4.77324291634289</v>
          </cell>
          <cell r="CU660">
            <v>4.94363411801473</v>
          </cell>
          <cell r="CV660">
            <v>4.76056934516084</v>
          </cell>
          <cell r="CW660">
            <v>4.94685237532937</v>
          </cell>
          <cell r="CX660">
            <v>4.86923871659996</v>
          </cell>
          <cell r="CY660">
            <v>4.89202278638178</v>
          </cell>
          <cell r="CZ660">
            <v>4.8904385432953</v>
          </cell>
          <cell r="DA660">
            <v>4.86680051983772</v>
          </cell>
        </row>
        <row r="661">
          <cell r="A661">
            <v>6877.02622671244</v>
          </cell>
          <cell r="B661">
            <v>5720.90842317784</v>
          </cell>
          <cell r="C661">
            <v>5385.68874056529</v>
          </cell>
          <cell r="D661">
            <v>5480.89157290316</v>
          </cell>
          <cell r="E661">
            <v>5166.26331607799</v>
          </cell>
          <cell r="F661">
            <v>6879.67982109236</v>
          </cell>
          <cell r="G661">
            <v>5756.93559208368</v>
          </cell>
          <cell r="H661">
            <v>6789.29798571253</v>
          </cell>
          <cell r="I661">
            <v>4918.20557348893</v>
          </cell>
          <cell r="J661">
            <v>6390.20538045337</v>
          </cell>
          <cell r="K661">
            <v>7172.91903461327</v>
          </cell>
          <cell r="L661">
            <v>6959.3047944987</v>
          </cell>
          <cell r="M661">
            <v>7164.19834329623</v>
          </cell>
          <cell r="N661">
            <v>7628.1122126961</v>
          </cell>
          <cell r="O661">
            <v>6874.31551566691</v>
          </cell>
        </row>
        <row r="661">
          <cell r="Z661">
            <v>7875.95554829979</v>
          </cell>
          <cell r="AA661">
            <v>6551.90469709495</v>
          </cell>
          <cell r="AB661">
            <v>6632.24983254284</v>
          </cell>
          <cell r="AC661">
            <v>6749.48812819009</v>
          </cell>
          <cell r="AD661">
            <v>6362.03662399808</v>
          </cell>
          <cell r="AE661">
            <v>6879.67982109236</v>
          </cell>
          <cell r="AF661">
            <v>5756.93559208368</v>
          </cell>
          <cell r="AG661">
            <v>6789.29798571253</v>
          </cell>
          <cell r="AH661">
            <v>4918.20557348893</v>
          </cell>
          <cell r="AI661">
            <v>6390.20538045337</v>
          </cell>
          <cell r="AJ661">
            <v>7172.91903461327</v>
          </cell>
          <cell r="AK661">
            <v>6959.3047944987</v>
          </cell>
          <cell r="AL661">
            <v>7164.19834329623</v>
          </cell>
          <cell r="AM661">
            <v>7628.1122126961</v>
          </cell>
          <cell r="AN661">
            <v>6874.31551566691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1">
          <cell r="BX661">
            <v>4.40011332078209</v>
          </cell>
          <cell r="BY661">
            <v>3.65575669458061</v>
          </cell>
          <cell r="BZ661">
            <v>3.7380376870399</v>
          </cell>
          <cell r="CA661">
            <v>3.62279095733036</v>
          </cell>
          <cell r="CB661">
            <v>3.57990166494522</v>
          </cell>
          <cell r="CC661">
            <v>3.88284212638122</v>
          </cell>
          <cell r="CD661">
            <v>3.23882986730629</v>
          </cell>
          <cell r="CE661">
            <v>3.75936269659159</v>
          </cell>
          <cell r="CF661">
            <v>2.75796472522977</v>
          </cell>
          <cell r="CG661">
            <v>3.54936121339058</v>
          </cell>
          <cell r="CH661">
            <v>4.05581448002337</v>
          </cell>
          <cell r="CI661">
            <v>3.91088833510188</v>
          </cell>
          <cell r="CJ661">
            <v>4.02737621503091</v>
          </cell>
          <cell r="CK661">
            <v>4.31547196022785</v>
          </cell>
          <cell r="CL661">
            <v>3.88095406786559</v>
          </cell>
          <cell r="CM661">
            <v>4.90395561050356</v>
          </cell>
          <cell r="CN661">
            <v>4.91018011517768</v>
          </cell>
          <cell r="CO661">
            <v>4.86098563142303</v>
          </cell>
          <cell r="CP661">
            <v>5.10428244803773</v>
          </cell>
          <cell r="CQ661">
            <v>4.8689151148203</v>
          </cell>
          <cell r="CR661">
            <v>4.85428901112008</v>
          </cell>
          <cell r="CS661">
            <v>4.86979153764539</v>
          </cell>
          <cell r="CT661">
            <v>4.94786427925052</v>
          </cell>
          <cell r="CU661">
            <v>4.8856809858782</v>
          </cell>
          <cell r="CV661">
            <v>4.93255291549149</v>
          </cell>
          <cell r="CW661">
            <v>4.84534809674776</v>
          </cell>
          <cell r="CX661">
            <v>4.87525770218187</v>
          </cell>
          <cell r="CY661">
            <v>4.87362978241514</v>
          </cell>
          <cell r="CZ661">
            <v>4.8427930390091</v>
          </cell>
          <cell r="DA661">
            <v>4.85286370554019</v>
          </cell>
        </row>
        <row r="662">
          <cell r="A662">
            <v>7120.81823434002</v>
          </cell>
          <cell r="B662">
            <v>5424.33177212526</v>
          </cell>
          <cell r="C662">
            <v>5924.24378745959</v>
          </cell>
          <cell r="D662">
            <v>5208.1957983816</v>
          </cell>
          <cell r="E662">
            <v>5267.89380222696</v>
          </cell>
          <cell r="F662">
            <v>5734.81452651608</v>
          </cell>
          <cell r="G662">
            <v>5783.08478174183</v>
          </cell>
          <cell r="H662">
            <v>6686.76567806228</v>
          </cell>
          <cell r="I662">
            <v>6543.05420460067</v>
          </cell>
          <cell r="J662">
            <v>6703.21466094409</v>
          </cell>
          <cell r="K662">
            <v>5936.00143477996</v>
          </cell>
          <cell r="L662">
            <v>7356.36346499504</v>
          </cell>
          <cell r="M662">
            <v>7227.55126808168</v>
          </cell>
          <cell r="N662">
            <v>7734.5032571849</v>
          </cell>
          <cell r="O662">
            <v>8058.47217541701</v>
          </cell>
        </row>
        <row r="662">
          <cell r="Z662">
            <v>8155.15980778731</v>
          </cell>
          <cell r="AA662">
            <v>6212.24850801709</v>
          </cell>
          <cell r="AB662">
            <v>7295.45778822669</v>
          </cell>
          <cell r="AC662">
            <v>6413.67471749604</v>
          </cell>
          <cell r="AD662">
            <v>6487.19030576692</v>
          </cell>
          <cell r="AE662">
            <v>5734.81452651608</v>
          </cell>
          <cell r="AF662">
            <v>5783.08478174183</v>
          </cell>
          <cell r="AG662">
            <v>6686.76567806228</v>
          </cell>
          <cell r="AH662">
            <v>6543.05420460067</v>
          </cell>
          <cell r="AI662">
            <v>6703.21466094409</v>
          </cell>
          <cell r="AJ662">
            <v>5936.00143477996</v>
          </cell>
          <cell r="AK662">
            <v>7356.36346499504</v>
          </cell>
          <cell r="AL662">
            <v>7227.55126808168</v>
          </cell>
          <cell r="AM662">
            <v>7734.5032571849</v>
          </cell>
          <cell r="AN662">
            <v>8058.47217541701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2">
          <cell r="BX662">
            <v>4.56773352532626</v>
          </cell>
          <cell r="BY662">
            <v>3.50556345825362</v>
          </cell>
          <cell r="BZ662">
            <v>4.03998678627478</v>
          </cell>
          <cell r="CA662">
            <v>3.66456771854572</v>
          </cell>
          <cell r="CB662">
            <v>3.6221067992081</v>
          </cell>
          <cell r="CC662">
            <v>3.24802268739714</v>
          </cell>
          <cell r="CD662">
            <v>3.34676900736774</v>
          </cell>
          <cell r="CE662">
            <v>3.90440818467214</v>
          </cell>
          <cell r="CF662">
            <v>3.68911311295498</v>
          </cell>
          <cell r="CG662">
            <v>3.79177157595443</v>
          </cell>
          <cell r="CH662">
            <v>3.30366647417349</v>
          </cell>
          <cell r="CI662">
            <v>4.22451266736358</v>
          </cell>
          <cell r="CJ662">
            <v>4.12976089773614</v>
          </cell>
          <cell r="CK662">
            <v>4.32374432865008</v>
          </cell>
          <cell r="CL662">
            <v>4.44671905763542</v>
          </cell>
          <cell r="CM662">
            <v>4.89146388665111</v>
          </cell>
          <cell r="CN662">
            <v>4.85509936669441</v>
          </cell>
          <cell r="CO662">
            <v>4.94743093024148</v>
          </cell>
          <cell r="CP662">
            <v>4.79502983826889</v>
          </cell>
          <cell r="CQ662">
            <v>4.90684706736825</v>
          </cell>
          <cell r="CR662">
            <v>4.83734940693501</v>
          </cell>
          <cell r="CS662">
            <v>4.73413846617534</v>
          </cell>
          <cell r="CT662">
            <v>4.69210827884592</v>
          </cell>
          <cell r="CU662">
            <v>4.85921015543399</v>
          </cell>
          <cell r="CV662">
            <v>4.84337500451797</v>
          </cell>
          <cell r="CW662">
            <v>4.92271776121191</v>
          </cell>
          <cell r="CX662">
            <v>4.77082732115918</v>
          </cell>
          <cell r="CY662">
            <v>4.79483214981436</v>
          </cell>
          <cell r="CZ662">
            <v>4.90094193180803</v>
          </cell>
          <cell r="DA662">
            <v>4.96501030847376</v>
          </cell>
        </row>
        <row r="663">
          <cell r="A663">
            <v>6773.95172347956</v>
          </cell>
          <cell r="B663">
            <v>5529.81432796401</v>
          </cell>
          <cell r="C663">
            <v>5043.86653291693</v>
          </cell>
          <cell r="D663">
            <v>5493.28308007445</v>
          </cell>
          <cell r="E663">
            <v>5096.38664322946</v>
          </cell>
          <cell r="F663">
            <v>4693.20776894763</v>
          </cell>
          <cell r="G663">
            <v>6731.65745359105</v>
          </cell>
          <cell r="H663">
            <v>6989.24168212703</v>
          </cell>
          <cell r="I663">
            <v>6145.89894843649</v>
          </cell>
          <cell r="J663">
            <v>7072.83545789356</v>
          </cell>
          <cell r="K663">
            <v>8060.91165589227</v>
          </cell>
          <cell r="L663">
            <v>6423.71295584827</v>
          </cell>
          <cell r="M663">
            <v>7137.52096090664</v>
          </cell>
          <cell r="N663">
            <v>6855.51204056096</v>
          </cell>
          <cell r="O663">
            <v>7038.63120037979</v>
          </cell>
        </row>
        <row r="663">
          <cell r="Z663">
            <v>7757.90885502531</v>
          </cell>
          <cell r="AA663">
            <v>6333.05303798675</v>
          </cell>
          <cell r="AB663">
            <v>6211.31011830356</v>
          </cell>
          <cell r="AC663">
            <v>6764.74774962768</v>
          </cell>
          <cell r="AD663">
            <v>6275.98643169721</v>
          </cell>
          <cell r="AE663">
            <v>4693.20776894763</v>
          </cell>
          <cell r="AF663">
            <v>6731.65745359105</v>
          </cell>
          <cell r="AG663">
            <v>6989.24168212703</v>
          </cell>
          <cell r="AH663">
            <v>6145.89894843649</v>
          </cell>
          <cell r="AI663">
            <v>7072.83545789356</v>
          </cell>
          <cell r="AJ663">
            <v>8060.91165589227</v>
          </cell>
          <cell r="AK663">
            <v>6423.71295584827</v>
          </cell>
          <cell r="AL663">
            <v>7137.52096090664</v>
          </cell>
          <cell r="AM663">
            <v>6855.51204056096</v>
          </cell>
          <cell r="AN663">
            <v>7038.63120037979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3">
          <cell r="BX663">
            <v>4.34469862082599</v>
          </cell>
          <cell r="BY663">
            <v>3.53889500247285</v>
          </cell>
          <cell r="BZ663">
            <v>3.49066330227685</v>
          </cell>
          <cell r="CA663">
            <v>3.815251052225</v>
          </cell>
          <cell r="CB663">
            <v>3.41427057533037</v>
          </cell>
          <cell r="CC663">
            <v>2.69597950336868</v>
          </cell>
          <cell r="CD663">
            <v>3.70961412669024</v>
          </cell>
          <cell r="CE663">
            <v>3.97279332156711</v>
          </cell>
          <cell r="CF663">
            <v>3.45041085544231</v>
          </cell>
          <cell r="CG663">
            <v>4.01955158166398</v>
          </cell>
          <cell r="CH663">
            <v>4.46260532631992</v>
          </cell>
          <cell r="CI663">
            <v>3.67496799281784</v>
          </cell>
          <cell r="CJ663">
            <v>4.10313906417757</v>
          </cell>
          <cell r="CK663">
            <v>3.93654704204382</v>
          </cell>
          <cell r="CL663">
            <v>3.96397271576291</v>
          </cell>
          <cell r="CM663">
            <v>4.89206425191529</v>
          </cell>
          <cell r="CN663">
            <v>4.90289489485715</v>
          </cell>
          <cell r="CO663">
            <v>4.87508720312623</v>
          </cell>
          <cell r="CP663">
            <v>4.85775515811037</v>
          </cell>
          <cell r="CQ663">
            <v>5.03606348563899</v>
          </cell>
          <cell r="CR663">
            <v>4.76936247493811</v>
          </cell>
          <cell r="CS663">
            <v>4.9716483988002</v>
          </cell>
          <cell r="CT663">
            <v>4.81993544550661</v>
          </cell>
          <cell r="CU663">
            <v>4.88002154416664</v>
          </cell>
          <cell r="CV663">
            <v>4.82084406625961</v>
          </cell>
          <cell r="CW663">
            <v>4.94883321586722</v>
          </cell>
          <cell r="CX663">
            <v>4.78894336278887</v>
          </cell>
          <cell r="CY663">
            <v>4.76582724636679</v>
          </cell>
          <cell r="CZ663">
            <v>4.77124357160192</v>
          </cell>
          <cell r="DA663">
            <v>4.86479662694135</v>
          </cell>
        </row>
        <row r="664">
          <cell r="A664">
            <v>6419.81330897119</v>
          </cell>
          <cell r="B664">
            <v>5909.78361456409</v>
          </cell>
          <cell r="C664">
            <v>4423.99710205019</v>
          </cell>
          <cell r="D664">
            <v>4901.42295333721</v>
          </cell>
          <cell r="E664">
            <v>5712.14421577869</v>
          </cell>
          <cell r="F664">
            <v>5812.02609440357</v>
          </cell>
          <cell r="G664">
            <v>6044.26021488018</v>
          </cell>
          <cell r="H664">
            <v>7119.72530207825</v>
          </cell>
          <cell r="I664">
            <v>6886.6705331131</v>
          </cell>
          <cell r="J664">
            <v>6230.72451484492</v>
          </cell>
          <cell r="K664">
            <v>6800.0275985284</v>
          </cell>
          <cell r="L664">
            <v>6960.8710346078</v>
          </cell>
          <cell r="M664">
            <v>6845.03123513647</v>
          </cell>
          <cell r="N664">
            <v>6550.0230001952</v>
          </cell>
          <cell r="O664">
            <v>6926.64115320845</v>
          </cell>
        </row>
        <row r="664">
          <cell r="Z664">
            <v>7352.32971097911</v>
          </cell>
          <cell r="AA664">
            <v>6768.21514328121</v>
          </cell>
          <cell r="AB664">
            <v>5447.96690871569</v>
          </cell>
          <cell r="AC664">
            <v>6035.89682349157</v>
          </cell>
          <cell r="AD664">
            <v>7034.26606019983</v>
          </cell>
          <cell r="AE664">
            <v>5812.02609440357</v>
          </cell>
          <cell r="AF664">
            <v>6044.26021488018</v>
          </cell>
          <cell r="AG664">
            <v>7119.72530207825</v>
          </cell>
          <cell r="AH664">
            <v>6886.6705331131</v>
          </cell>
          <cell r="AI664">
            <v>6230.72451484492</v>
          </cell>
          <cell r="AJ664">
            <v>6800.0275985284</v>
          </cell>
          <cell r="AK664">
            <v>6960.8710346078</v>
          </cell>
          <cell r="AL664">
            <v>6845.03123513647</v>
          </cell>
          <cell r="AM664">
            <v>6550.0230001952</v>
          </cell>
          <cell r="AN664">
            <v>6926.64115320845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4">
          <cell r="BX664">
            <v>4.13204400504334</v>
          </cell>
          <cell r="BY664">
            <v>3.87165818298335</v>
          </cell>
          <cell r="BZ664">
            <v>3.1124366250679</v>
          </cell>
          <cell r="CA664">
            <v>3.38369357422124</v>
          </cell>
          <cell r="CB664">
            <v>3.93769865633084</v>
          </cell>
          <cell r="CC664">
            <v>3.3809544189047</v>
          </cell>
          <cell r="CD664">
            <v>3.41831952567073</v>
          </cell>
          <cell r="CE664">
            <v>4.09759578923216</v>
          </cell>
          <cell r="CF664">
            <v>3.89624562119468</v>
          </cell>
          <cell r="CG664">
            <v>3.44791326622492</v>
          </cell>
          <cell r="CH664">
            <v>3.80504321376219</v>
          </cell>
          <cell r="CI664">
            <v>3.78522848911149</v>
          </cell>
          <cell r="CJ664">
            <v>3.87518853801027</v>
          </cell>
          <cell r="CK664">
            <v>3.81462200433768</v>
          </cell>
          <cell r="CL664">
            <v>3.84157696103284</v>
          </cell>
          <cell r="CM664">
            <v>4.87491639648315</v>
          </cell>
          <cell r="CN664">
            <v>4.78943499417689</v>
          </cell>
          <cell r="CO664">
            <v>4.79557932713948</v>
          </cell>
          <cell r="CP664">
            <v>4.88717529033645</v>
          </cell>
          <cell r="CQ664">
            <v>4.89421956598486</v>
          </cell>
          <cell r="CR664">
            <v>4.70972311064402</v>
          </cell>
          <cell r="CS664">
            <v>4.84437364696611</v>
          </cell>
          <cell r="CT664">
            <v>4.7603760159266</v>
          </cell>
          <cell r="CU664">
            <v>4.8425054106046</v>
          </cell>
          <cell r="CV664">
            <v>4.95095926283352</v>
          </cell>
          <cell r="CW664">
            <v>4.89618949170555</v>
          </cell>
          <cell r="CX664">
            <v>5.03823734861173</v>
          </cell>
          <cell r="CY664">
            <v>4.83938008416995</v>
          </cell>
          <cell r="CZ664">
            <v>4.70433727726615</v>
          </cell>
          <cell r="DA664">
            <v>4.93992421403527</v>
          </cell>
        </row>
        <row r="665">
          <cell r="A665">
            <v>5996.55108963204</v>
          </cell>
          <cell r="B665">
            <v>5710.27047908723</v>
          </cell>
          <cell r="C665">
            <v>5792.89557481473</v>
          </cell>
          <cell r="D665">
            <v>5100.241667156</v>
          </cell>
          <cell r="E665">
            <v>5033.458214389</v>
          </cell>
          <cell r="F665">
            <v>5921.42409754957</v>
          </cell>
          <cell r="G665">
            <v>6381.37899321059</v>
          </cell>
          <cell r="H665">
            <v>6739.83082097991</v>
          </cell>
          <cell r="I665">
            <v>7235.0001568858</v>
          </cell>
          <cell r="J665">
            <v>6123.61024332519</v>
          </cell>
          <cell r="K665">
            <v>6992.64037965518</v>
          </cell>
          <cell r="L665">
            <v>7336.0599648732</v>
          </cell>
          <cell r="M665">
            <v>7906.33591961398</v>
          </cell>
          <cell r="N665">
            <v>7577.92041943509</v>
          </cell>
          <cell r="O665">
            <v>8145.06160764086</v>
          </cell>
        </row>
        <row r="665">
          <cell r="Z665">
            <v>6867.58611470763</v>
          </cell>
          <cell r="AA665">
            <v>6539.72152779752</v>
          </cell>
          <cell r="AB665">
            <v>7133.70797250539</v>
          </cell>
          <cell r="AC665">
            <v>6280.73373200044</v>
          </cell>
          <cell r="AD665">
            <v>6198.49271051429</v>
          </cell>
          <cell r="AE665">
            <v>5921.42409754957</v>
          </cell>
          <cell r="AF665">
            <v>6381.37899321059</v>
          </cell>
          <cell r="AG665">
            <v>6739.83082097991</v>
          </cell>
          <cell r="AH665">
            <v>7235.0001568858</v>
          </cell>
          <cell r="AI665">
            <v>6123.61024332519</v>
          </cell>
          <cell r="AJ665">
            <v>6992.64037965518</v>
          </cell>
          <cell r="AK665">
            <v>7336.0599648732</v>
          </cell>
          <cell r="AL665">
            <v>7906.33591961398</v>
          </cell>
          <cell r="AM665">
            <v>7577.92041943509</v>
          </cell>
          <cell r="AN665">
            <v>8145.06160764086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5">
          <cell r="BX665">
            <v>4.04797065387052</v>
          </cell>
          <cell r="BY665">
            <v>3.6550983949019</v>
          </cell>
          <cell r="BZ665">
            <v>3.97541071048934</v>
          </cell>
          <cell r="CA665">
            <v>3.59189723622788</v>
          </cell>
          <cell r="CB665">
            <v>3.5431862062171</v>
          </cell>
          <cell r="CC665">
            <v>3.32508920333349</v>
          </cell>
          <cell r="CD665">
            <v>3.57451760706041</v>
          </cell>
          <cell r="CE665">
            <v>3.83740661976268</v>
          </cell>
          <cell r="CF665">
            <v>4.00689319551733</v>
          </cell>
          <cell r="CG665">
            <v>3.39938692290737</v>
          </cell>
          <cell r="CH665">
            <v>4.05400452829593</v>
          </cell>
          <cell r="CI665">
            <v>4.17029821945449</v>
          </cell>
          <cell r="CJ665">
            <v>4.48900906418851</v>
          </cell>
          <cell r="CK665">
            <v>4.18694464659833</v>
          </cell>
          <cell r="CL665">
            <v>4.55764492166016</v>
          </cell>
          <cell r="CM665">
            <v>4.64808320827771</v>
          </cell>
          <cell r="CN665">
            <v>4.90193240943324</v>
          </cell>
          <cell r="CO665">
            <v>4.91632357697165</v>
          </cell>
          <cell r="CP665">
            <v>4.79064086331836</v>
          </cell>
          <cell r="CQ665">
            <v>4.79290977703351</v>
          </cell>
          <cell r="CR665">
            <v>4.8789908261859</v>
          </cell>
          <cell r="CS665">
            <v>4.89107399662886</v>
          </cell>
          <cell r="CT665">
            <v>4.81191902505106</v>
          </cell>
          <cell r="CU665">
            <v>4.94695447840208</v>
          </cell>
          <cell r="CV665">
            <v>4.9353059083153</v>
          </cell>
          <cell r="CW665">
            <v>4.7256777131483</v>
          </cell>
          <cell r="CX665">
            <v>4.81951010854548</v>
          </cell>
          <cell r="CY665">
            <v>4.82538439788782</v>
          </cell>
          <cell r="CZ665">
            <v>4.95861005077749</v>
          </cell>
          <cell r="DA665">
            <v>4.89622111085375</v>
          </cell>
        </row>
        <row r="666">
          <cell r="A666">
            <v>6293.19482650634</v>
          </cell>
          <cell r="B666">
            <v>4415.48604759052</v>
          </cell>
          <cell r="C666">
            <v>5530.08767026656</v>
          </cell>
          <cell r="D666">
            <v>4990.48884556739</v>
          </cell>
          <cell r="E666">
            <v>5011.43710250692</v>
          </cell>
          <cell r="F666">
            <v>7156.24691434176</v>
          </cell>
          <cell r="G666">
            <v>7267.55913322409</v>
          </cell>
          <cell r="H666">
            <v>6539.48001662354</v>
          </cell>
          <cell r="I666">
            <v>7033.32309855567</v>
          </cell>
          <cell r="J666">
            <v>6499.03036195922</v>
          </cell>
          <cell r="K666">
            <v>6869.5381844985</v>
          </cell>
          <cell r="L666">
            <v>6553.55436291474</v>
          </cell>
          <cell r="M666">
            <v>6954.92669647304</v>
          </cell>
          <cell r="N666">
            <v>8574.76865040194</v>
          </cell>
          <cell r="O666">
            <v>7805.39670312567</v>
          </cell>
        </row>
        <row r="666">
          <cell r="Z666">
            <v>7207.31913422534</v>
          </cell>
          <cell r="AA666">
            <v>5056.86188891933</v>
          </cell>
          <cell r="AB666">
            <v>6810.07105903097</v>
          </cell>
          <cell r="AC666">
            <v>6145.57773475174</v>
          </cell>
          <cell r="AD666">
            <v>6171.37463469749</v>
          </cell>
          <cell r="AE666">
            <v>7156.24691434176</v>
          </cell>
          <cell r="AF666">
            <v>7267.55913322409</v>
          </cell>
          <cell r="AG666">
            <v>6539.48001662354</v>
          </cell>
          <cell r="AH666">
            <v>7033.32309855567</v>
          </cell>
          <cell r="AI666">
            <v>6499.03036195922</v>
          </cell>
          <cell r="AJ666">
            <v>6869.5381844985</v>
          </cell>
          <cell r="AK666">
            <v>6553.55436291474</v>
          </cell>
          <cell r="AL666">
            <v>6954.92669647304</v>
          </cell>
          <cell r="AM666">
            <v>8574.76865040194</v>
          </cell>
          <cell r="AN666">
            <v>7805.39670312567</v>
          </cell>
        </row>
        <row r="666"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6">
          <cell r="BX666">
            <v>4.01781015480152</v>
          </cell>
          <cell r="BY666">
            <v>2.91865193391542</v>
          </cell>
          <cell r="BZ666">
            <v>3.83667954126724</v>
          </cell>
          <cell r="CA666">
            <v>3.52215264057774</v>
          </cell>
          <cell r="CB666">
            <v>3.50273628752214</v>
          </cell>
          <cell r="CC666">
            <v>4.0388403753677</v>
          </cell>
          <cell r="CD666">
            <v>4.04536875967642</v>
          </cell>
          <cell r="CE666">
            <v>3.58712736078048</v>
          </cell>
          <cell r="CF666">
            <v>3.98271912417135</v>
          </cell>
          <cell r="CG666">
            <v>3.60988774718119</v>
          </cell>
          <cell r="CH666">
            <v>3.81147479551201</v>
          </cell>
          <cell r="CI666">
            <v>3.67956285648483</v>
          </cell>
          <cell r="CJ666">
            <v>4.07650571071712</v>
          </cell>
          <cell r="CK666">
            <v>4.81610019617057</v>
          </cell>
          <cell r="CL666">
            <v>4.42561852291884</v>
          </cell>
          <cell r="CM666">
            <v>4.91463734198535</v>
          </cell>
          <cell r="CN666">
            <v>4.74685452315639</v>
          </cell>
          <cell r="CO666">
            <v>4.86298861506932</v>
          </cell>
          <cell r="CP666">
            <v>4.78037183264455</v>
          </cell>
          <cell r="CQ666">
            <v>4.82704786304672</v>
          </cell>
          <cell r="CR666">
            <v>4.8544022807335</v>
          </cell>
          <cell r="CS666">
            <v>4.92195448568584</v>
          </cell>
          <cell r="CT666">
            <v>4.99463269776113</v>
          </cell>
          <cell r="CU666">
            <v>4.83824687391595</v>
          </cell>
          <cell r="CV666">
            <v>4.9324421928101</v>
          </cell>
          <cell r="CW666">
            <v>4.93789243534578</v>
          </cell>
          <cell r="CX666">
            <v>4.87964037043062</v>
          </cell>
          <cell r="CY666">
            <v>4.67424677926312</v>
          </cell>
          <cell r="CZ666">
            <v>4.87791281192528</v>
          </cell>
          <cell r="DA666">
            <v>4.8320135120029</v>
          </cell>
        </row>
        <row r="667">
          <cell r="A667">
            <v>7265.35207146317</v>
          </cell>
          <cell r="B667">
            <v>6853.5965884404</v>
          </cell>
          <cell r="C667">
            <v>5081.47278796314</v>
          </cell>
          <cell r="D667">
            <v>4328.7205107741</v>
          </cell>
          <cell r="E667">
            <v>4350.70988224376</v>
          </cell>
          <cell r="F667">
            <v>5859.99696016778</v>
          </cell>
          <cell r="G667">
            <v>6077.1386210564</v>
          </cell>
          <cell r="H667">
            <v>6284.14853862823</v>
          </cell>
          <cell r="I667">
            <v>5650.78714340901</v>
          </cell>
          <cell r="J667">
            <v>6126.35857330639</v>
          </cell>
          <cell r="K667">
            <v>6374.16976691181</v>
          </cell>
          <cell r="L667">
            <v>6800.78643849195</v>
          </cell>
          <cell r="M667">
            <v>6497.80152004974</v>
          </cell>
          <cell r="N667">
            <v>6781.63838695629</v>
          </cell>
          <cell r="O667">
            <v>8795.5465491454</v>
          </cell>
        </row>
        <row r="667">
          <cell r="Z667">
            <v>8320.68805195562</v>
          </cell>
          <cell r="AA667">
            <v>7849.1226144909</v>
          </cell>
          <cell r="AB667">
            <v>6257.62064435646</v>
          </cell>
          <cell r="AC667">
            <v>5330.63778202915</v>
          </cell>
          <cell r="AD667">
            <v>5357.71677085909</v>
          </cell>
          <cell r="AE667">
            <v>5859.99696016778</v>
          </cell>
          <cell r="AF667">
            <v>6077.1386210564</v>
          </cell>
          <cell r="AG667">
            <v>6284.14853862823</v>
          </cell>
          <cell r="AH667">
            <v>5650.78714340901</v>
          </cell>
          <cell r="AI667">
            <v>6126.35857330639</v>
          </cell>
          <cell r="AJ667">
            <v>6374.16976691181</v>
          </cell>
          <cell r="AK667">
            <v>6800.78643849195</v>
          </cell>
          <cell r="AL667">
            <v>6497.80152004974</v>
          </cell>
          <cell r="AM667">
            <v>6781.63838695629</v>
          </cell>
          <cell r="AN667">
            <v>8795.5465491454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7">
          <cell r="BX667">
            <v>4.5348365659471</v>
          </cell>
          <cell r="BY667">
            <v>4.36987769570565</v>
          </cell>
          <cell r="BZ667">
            <v>3.53855235130471</v>
          </cell>
          <cell r="CA667">
            <v>2.98655742392</v>
          </cell>
          <cell r="CB667">
            <v>3.08289013701008</v>
          </cell>
          <cell r="CC667">
            <v>3.2624773925071</v>
          </cell>
          <cell r="CD667">
            <v>3.40003074817732</v>
          </cell>
          <cell r="CE667">
            <v>3.4735814422239</v>
          </cell>
          <cell r="CF667">
            <v>3.21292477855625</v>
          </cell>
          <cell r="CG667">
            <v>3.4978732395583</v>
          </cell>
          <cell r="CH667">
            <v>3.50356564720238</v>
          </cell>
          <cell r="CI667">
            <v>3.79695618904868</v>
          </cell>
          <cell r="CJ667">
            <v>3.67218386180892</v>
          </cell>
          <cell r="CK667">
            <v>3.82483458873764</v>
          </cell>
          <cell r="CL667">
            <v>5.02399153636019</v>
          </cell>
          <cell r="CM667">
            <v>5.02695197286238</v>
          </cell>
          <cell r="CN667">
            <v>4.92106347513706</v>
          </cell>
          <cell r="CO667">
            <v>4.84496608976283</v>
          </cell>
          <cell r="CP667">
            <v>4.89007408901028</v>
          </cell>
          <cell r="CQ667">
            <v>4.76133609444203</v>
          </cell>
          <cell r="CR667">
            <v>4.92104136234426</v>
          </cell>
          <cell r="CS667">
            <v>4.89692478844047</v>
          </cell>
          <cell r="CT667">
            <v>4.95651119678006</v>
          </cell>
          <cell r="CU667">
            <v>4.81854063792811</v>
          </cell>
          <cell r="CV667">
            <v>4.7984997988593</v>
          </cell>
          <cell r="CW667">
            <v>4.98448739711834</v>
          </cell>
          <cell r="CX667">
            <v>4.90716528835561</v>
          </cell>
          <cell r="CY667">
            <v>4.84784983956996</v>
          </cell>
          <cell r="CZ667">
            <v>4.85768227777732</v>
          </cell>
          <cell r="DA667">
            <v>4.79646265951635</v>
          </cell>
        </row>
        <row r="668">
          <cell r="A668">
            <v>6384.17923247049</v>
          </cell>
          <cell r="B668">
            <v>5995.35134196079</v>
          </cell>
          <cell r="C668">
            <v>5493.25375192477</v>
          </cell>
          <cell r="D668">
            <v>5190.65726996165</v>
          </cell>
          <cell r="E668">
            <v>4492.40950403131</v>
          </cell>
          <cell r="F668">
            <v>6621.29202501372</v>
          </cell>
          <cell r="G668">
            <v>6945.92368900972</v>
          </cell>
          <cell r="H668">
            <v>5048.19306139488</v>
          </cell>
          <cell r="I668">
            <v>6261.34488225829</v>
          </cell>
          <cell r="J668">
            <v>6563.66706549154</v>
          </cell>
          <cell r="K668">
            <v>6865.21742474738</v>
          </cell>
          <cell r="L668">
            <v>6593.25841912061</v>
          </cell>
          <cell r="M668">
            <v>7297.23289991427</v>
          </cell>
          <cell r="N668">
            <v>7653.71628975941</v>
          </cell>
          <cell r="O668">
            <v>8276.48760624801</v>
          </cell>
        </row>
        <row r="668">
          <cell r="Z668">
            <v>7311.51957106222</v>
          </cell>
          <cell r="AA668">
            <v>6866.21209648864</v>
          </cell>
          <cell r="AB668">
            <v>6764.71163324125</v>
          </cell>
          <cell r="AC668">
            <v>6392.07675523355</v>
          </cell>
          <cell r="AD668">
            <v>5532.21391284826</v>
          </cell>
          <cell r="AE668">
            <v>6621.29202501372</v>
          </cell>
          <cell r="AF668">
            <v>6945.92368900972</v>
          </cell>
          <cell r="AG668">
            <v>5048.19306139488</v>
          </cell>
          <cell r="AH668">
            <v>6261.34488225829</v>
          </cell>
          <cell r="AI668">
            <v>6563.66706549154</v>
          </cell>
          <cell r="AJ668">
            <v>6865.21742474738</v>
          </cell>
          <cell r="AK668">
            <v>6593.25841912061</v>
          </cell>
          <cell r="AL668">
            <v>7297.23289991427</v>
          </cell>
          <cell r="AM668">
            <v>7653.71628975941</v>
          </cell>
          <cell r="AN668">
            <v>8276.48760624801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8">
          <cell r="BX668">
            <v>4.1173713558888</v>
          </cell>
          <cell r="BY668">
            <v>3.87864220958299</v>
          </cell>
          <cell r="BZ668">
            <v>3.7511790206979</v>
          </cell>
          <cell r="CA668">
            <v>3.54514701165692</v>
          </cell>
          <cell r="CB668">
            <v>3.15995922206282</v>
          </cell>
          <cell r="CC668">
            <v>3.70031310195811</v>
          </cell>
          <cell r="CD668">
            <v>3.95535584324132</v>
          </cell>
          <cell r="CE668">
            <v>2.89573694214708</v>
          </cell>
          <cell r="CF668">
            <v>3.57275989900547</v>
          </cell>
          <cell r="CG668">
            <v>3.71273987156239</v>
          </cell>
          <cell r="CH668">
            <v>3.9411180528548</v>
          </cell>
          <cell r="CI668">
            <v>3.80261899483745</v>
          </cell>
          <cell r="CJ668">
            <v>4.02850321134982</v>
          </cell>
          <cell r="CK668">
            <v>4.31005640924686</v>
          </cell>
          <cell r="CL668">
            <v>4.69153223125631</v>
          </cell>
          <cell r="CM668">
            <v>4.86513329433204</v>
          </cell>
          <cell r="CN668">
            <v>4.85003229839093</v>
          </cell>
          <cell r="CO668">
            <v>4.94070169063271</v>
          </cell>
          <cell r="CP668">
            <v>4.93986257772972</v>
          </cell>
          <cell r="CQ668">
            <v>4.79650191063709</v>
          </cell>
          <cell r="CR668">
            <v>4.90243003661731</v>
          </cell>
          <cell r="CS668">
            <v>4.81117974445014</v>
          </cell>
          <cell r="CT668">
            <v>4.77621627860122</v>
          </cell>
          <cell r="CU668">
            <v>4.80143363264037</v>
          </cell>
          <cell r="CV668">
            <v>4.84349836416897</v>
          </cell>
          <cell r="CW668">
            <v>4.77245659989737</v>
          </cell>
          <cell r="CX668">
            <v>4.75033699688155</v>
          </cell>
          <cell r="CY668">
            <v>4.96274121056886</v>
          </cell>
          <cell r="CZ668">
            <v>4.86515343056319</v>
          </cell>
          <cell r="DA668">
            <v>4.83324154935977</v>
          </cell>
        </row>
        <row r="669">
          <cell r="A669">
            <v>7027.01312497372</v>
          </cell>
          <cell r="B669">
            <v>6254.42175156966</v>
          </cell>
          <cell r="C669">
            <v>4145.20090360842</v>
          </cell>
          <cell r="D669">
            <v>5232.65726891222</v>
          </cell>
          <cell r="E669">
            <v>4772.73584810762</v>
          </cell>
          <cell r="F669">
            <v>5377.67835711908</v>
          </cell>
          <cell r="G669">
            <v>6784.43214634371</v>
          </cell>
          <cell r="H669">
            <v>6090.17016656039</v>
          </cell>
          <cell r="I669">
            <v>7377.58779818578</v>
          </cell>
          <cell r="J669">
            <v>6526.01374102257</v>
          </cell>
          <cell r="K669">
            <v>5435.65954180976</v>
          </cell>
          <cell r="L669">
            <v>5695.81499082124</v>
          </cell>
          <cell r="M669">
            <v>6888.15642077011</v>
          </cell>
          <cell r="N669">
            <v>7355.65345021904</v>
          </cell>
          <cell r="O669">
            <v>8558.06769105655</v>
          </cell>
        </row>
        <row r="669">
          <cell r="Z669">
            <v>8047.7289434549</v>
          </cell>
          <cell r="AA669">
            <v>7162.91403751566</v>
          </cell>
          <cell r="AB669">
            <v>5104.64108178813</v>
          </cell>
          <cell r="AC669">
            <v>6443.79799265089</v>
          </cell>
          <cell r="AD669">
            <v>5877.42404995735</v>
          </cell>
          <cell r="AE669">
            <v>5377.67835711908</v>
          </cell>
          <cell r="AF669">
            <v>6784.43214634371</v>
          </cell>
          <cell r="AG669">
            <v>6090.17016656039</v>
          </cell>
          <cell r="AH669">
            <v>7377.58779818578</v>
          </cell>
          <cell r="AI669">
            <v>6526.01374102257</v>
          </cell>
          <cell r="AJ669">
            <v>5435.65954180976</v>
          </cell>
          <cell r="AK669">
            <v>5695.81499082124</v>
          </cell>
          <cell r="AL669">
            <v>6888.15642077011</v>
          </cell>
          <cell r="AM669">
            <v>7355.65345021904</v>
          </cell>
          <cell r="AN669">
            <v>8558.06769105655</v>
          </cell>
        </row>
        <row r="669"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69">
          <cell r="BX669">
            <v>4.44122783862855</v>
          </cell>
          <cell r="BY669">
            <v>3.99632520737408</v>
          </cell>
          <cell r="BZ669">
            <v>3.04926632872172</v>
          </cell>
          <cell r="CA669">
            <v>3.58445199014231</v>
          </cell>
          <cell r="CB669">
            <v>3.32123765152906</v>
          </cell>
          <cell r="CC669">
            <v>2.97307440742243</v>
          </cell>
          <cell r="CD669">
            <v>3.93674046357724</v>
          </cell>
          <cell r="CE669">
            <v>3.53755282415768</v>
          </cell>
          <cell r="CF669">
            <v>4.10233651874308</v>
          </cell>
          <cell r="CG669">
            <v>3.64747260082514</v>
          </cell>
          <cell r="CH669">
            <v>3.00468433515445</v>
          </cell>
          <cell r="CI669">
            <v>3.33085836916575</v>
          </cell>
          <cell r="CJ669">
            <v>3.76561529750965</v>
          </cell>
          <cell r="CK669">
            <v>4.18174616277327</v>
          </cell>
          <cell r="CL669">
            <v>4.82967199048859</v>
          </cell>
          <cell r="CM669">
            <v>4.96452180544519</v>
          </cell>
          <cell r="CN669">
            <v>4.91061687982239</v>
          </cell>
          <cell r="CO669">
            <v>4.58645343654157</v>
          </cell>
          <cell r="CP669">
            <v>4.92522737765975</v>
          </cell>
          <cell r="CQ669">
            <v>4.8483527326945</v>
          </cell>
          <cell r="CR669">
            <v>4.95559926962726</v>
          </cell>
          <cell r="CS669">
            <v>4.72154197220266</v>
          </cell>
          <cell r="CT669">
            <v>4.71664977061558</v>
          </cell>
          <cell r="CU669">
            <v>4.92708709237997</v>
          </cell>
          <cell r="CV669">
            <v>4.90188458095256</v>
          </cell>
          <cell r="CW669">
            <v>4.95633359835152</v>
          </cell>
          <cell r="CX669">
            <v>4.68497031337327</v>
          </cell>
          <cell r="CY669">
            <v>5.01157445351573</v>
          </cell>
          <cell r="CZ669">
            <v>4.81915315316862</v>
          </cell>
          <cell r="DA669">
            <v>4.85473151046087</v>
          </cell>
        </row>
        <row r="670">
          <cell r="A670">
            <v>6797.7103691474</v>
          </cell>
          <cell r="B670">
            <v>6776.54618276305</v>
          </cell>
          <cell r="C670">
            <v>5940.49436368522</v>
          </cell>
          <cell r="D670">
            <v>4237.67829680881</v>
          </cell>
          <cell r="E670">
            <v>5077.98057389796</v>
          </cell>
          <cell r="F670">
            <v>6211.27280463156</v>
          </cell>
          <cell r="G670">
            <v>5878.5587229596</v>
          </cell>
          <cell r="H670">
            <v>6792.07557879594</v>
          </cell>
          <cell r="I670">
            <v>6153.13631517578</v>
          </cell>
          <cell r="J670">
            <v>7883.55066096436</v>
          </cell>
          <cell r="K670">
            <v>6506.96542660112</v>
          </cell>
          <cell r="L670">
            <v>7306.79456075361</v>
          </cell>
          <cell r="M670">
            <v>6976.76094610489</v>
          </cell>
          <cell r="N670">
            <v>7779.6910185409</v>
          </cell>
          <cell r="O670">
            <v>7416.64272056511</v>
          </cell>
        </row>
        <row r="670">
          <cell r="Z670">
            <v>7785.11858652828</v>
          </cell>
          <cell r="AA670">
            <v>7760.88017508648</v>
          </cell>
          <cell r="AB670">
            <v>7315.46969137277</v>
          </cell>
          <cell r="AC670">
            <v>5218.52311343018</v>
          </cell>
          <cell r="AD670">
            <v>6253.32012918288</v>
          </cell>
          <cell r="AE670">
            <v>6211.27280463156</v>
          </cell>
          <cell r="AF670">
            <v>5878.5587229596</v>
          </cell>
          <cell r="AG670">
            <v>6792.07557879594</v>
          </cell>
          <cell r="AH670">
            <v>6153.13631517578</v>
          </cell>
          <cell r="AI670">
            <v>7883.55066096436</v>
          </cell>
          <cell r="AJ670">
            <v>6506.96542660112</v>
          </cell>
          <cell r="AK670">
            <v>7306.79456075361</v>
          </cell>
          <cell r="AL670">
            <v>6976.76094610489</v>
          </cell>
          <cell r="AM670">
            <v>7779.6910185409</v>
          </cell>
          <cell r="AN670">
            <v>7416.64272056511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0">
          <cell r="BX670">
            <v>4.45578020902756</v>
          </cell>
          <cell r="BY670">
            <v>4.39675012490951</v>
          </cell>
          <cell r="BZ670">
            <v>4.2235350654689</v>
          </cell>
          <cell r="CA670">
            <v>2.98295967623076</v>
          </cell>
          <cell r="CB670">
            <v>3.55388579291052</v>
          </cell>
          <cell r="CC670">
            <v>3.46640731681042</v>
          </cell>
          <cell r="CD670">
            <v>3.46524608136192</v>
          </cell>
          <cell r="CE670">
            <v>3.91253624573623</v>
          </cell>
          <cell r="CF670">
            <v>3.51274382662992</v>
          </cell>
          <cell r="CG670">
            <v>4.4802728834914</v>
          </cell>
          <cell r="CH670">
            <v>3.64717242610306</v>
          </cell>
          <cell r="CI670">
            <v>4.14474906733298</v>
          </cell>
          <cell r="CJ670">
            <v>3.83154141092164</v>
          </cell>
          <cell r="CK670">
            <v>4.4054354459478</v>
          </cell>
          <cell r="CL670">
            <v>4.19246432518992</v>
          </cell>
          <cell r="CM670">
            <v>4.78683665201264</v>
          </cell>
          <cell r="CN670">
            <v>4.83600041101572</v>
          </cell>
          <cell r="CO670">
            <v>4.74540459719485</v>
          </cell>
          <cell r="CP670">
            <v>4.79299928603286</v>
          </cell>
          <cell r="CQ670">
            <v>4.82074689899888</v>
          </cell>
          <cell r="CR670">
            <v>4.90917085351991</v>
          </cell>
          <cell r="CS670">
            <v>4.64776236917227</v>
          </cell>
          <cell r="CT670">
            <v>4.75610322167762</v>
          </cell>
          <cell r="CU670">
            <v>4.79907119472005</v>
          </cell>
          <cell r="CV670">
            <v>4.82086013415267</v>
          </cell>
          <cell r="CW670">
            <v>4.88797908512414</v>
          </cell>
          <cell r="CX670">
            <v>4.82987387408298</v>
          </cell>
          <cell r="CY670">
            <v>4.98870076060969</v>
          </cell>
          <cell r="CZ670">
            <v>4.83816463323969</v>
          </cell>
          <cell r="DA670">
            <v>4.84668861112329</v>
          </cell>
        </row>
        <row r="671">
          <cell r="A671">
            <v>6703.08055427303</v>
          </cell>
          <cell r="B671">
            <v>6001.80246953777</v>
          </cell>
          <cell r="C671">
            <v>5372.05760249486</v>
          </cell>
          <cell r="D671">
            <v>4727.20808990304</v>
          </cell>
          <cell r="E671">
            <v>4814.72798318695</v>
          </cell>
          <cell r="F671">
            <v>6115.2632478463</v>
          </cell>
          <cell r="G671">
            <v>6228.59788403864</v>
          </cell>
          <cell r="H671">
            <v>6802.10553472541</v>
          </cell>
          <cell r="I671">
            <v>6867.50138129152</v>
          </cell>
          <cell r="J671">
            <v>5769.68128639391</v>
          </cell>
          <cell r="K671">
            <v>6008.07784124396</v>
          </cell>
          <cell r="L671">
            <v>7361.56799750023</v>
          </cell>
          <cell r="M671">
            <v>7984.25791883309</v>
          </cell>
          <cell r="N671">
            <v>8970.75885098567</v>
          </cell>
          <cell r="O671">
            <v>7300.28374636223</v>
          </cell>
        </row>
        <row r="671">
          <cell r="Z671">
            <v>7676.74322326451</v>
          </cell>
          <cell r="AA671">
            <v>6873.60028905295</v>
          </cell>
          <cell r="AB671">
            <v>6615.46365763747</v>
          </cell>
          <cell r="AC671">
            <v>5821.35852495698</v>
          </cell>
          <cell r="AD671">
            <v>5929.13560334705</v>
          </cell>
          <cell r="AE671">
            <v>6115.2632478463</v>
          </cell>
          <cell r="AF671">
            <v>6228.59788403864</v>
          </cell>
          <cell r="AG671">
            <v>6802.10553472541</v>
          </cell>
          <cell r="AH671">
            <v>6867.50138129152</v>
          </cell>
          <cell r="AI671">
            <v>5769.68128639391</v>
          </cell>
          <cell r="AJ671">
            <v>6008.07784124396</v>
          </cell>
          <cell r="AK671">
            <v>7361.56799750023</v>
          </cell>
          <cell r="AL671">
            <v>7984.25791883309</v>
          </cell>
          <cell r="AM671">
            <v>8970.75885098567</v>
          </cell>
          <cell r="AN671">
            <v>7300.28374636223</v>
          </cell>
        </row>
        <row r="671"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1">
          <cell r="BX671">
            <v>4.31498429280267</v>
          </cell>
          <cell r="BY671">
            <v>3.80602583173628</v>
          </cell>
          <cell r="BZ671">
            <v>3.74013335590679</v>
          </cell>
          <cell r="CA671">
            <v>3.30912634351025</v>
          </cell>
          <cell r="CB671">
            <v>3.33740704567072</v>
          </cell>
          <cell r="CC671">
            <v>3.55858030828891</v>
          </cell>
          <cell r="CD671">
            <v>3.57214646277648</v>
          </cell>
          <cell r="CE671">
            <v>3.80203643057009</v>
          </cell>
          <cell r="CF671">
            <v>3.93882646213232</v>
          </cell>
          <cell r="CG671">
            <v>3.39770470903838</v>
          </cell>
          <cell r="CH671">
            <v>3.37719917488455</v>
          </cell>
          <cell r="CI671">
            <v>4.24221887740967</v>
          </cell>
          <cell r="CJ671">
            <v>4.43986506418809</v>
          </cell>
          <cell r="CK671">
            <v>4.97428989834593</v>
          </cell>
          <cell r="CL671">
            <v>4.0662825831971</v>
          </cell>
          <cell r="CM671">
            <v>4.87421779252005</v>
          </cell>
          <cell r="CN671">
            <v>4.94788591733041</v>
          </cell>
          <cell r="CO671">
            <v>4.84596570266832</v>
          </cell>
          <cell r="CP671">
            <v>4.81967921742066</v>
          </cell>
          <cell r="CQ671">
            <v>4.86731372894104</v>
          </cell>
          <cell r="CR671">
            <v>4.70809829568422</v>
          </cell>
          <cell r="CS671">
            <v>4.7771422350439</v>
          </cell>
          <cell r="CT671">
            <v>4.90155891846513</v>
          </cell>
          <cell r="CU671">
            <v>4.77682184234268</v>
          </cell>
          <cell r="CV671">
            <v>4.652360150095</v>
          </cell>
          <cell r="CW671">
            <v>4.87400546544535</v>
          </cell>
          <cell r="CX671">
            <v>4.75427601168973</v>
          </cell>
          <cell r="CY671">
            <v>4.92687928876953</v>
          </cell>
          <cell r="CZ671">
            <v>4.94089046111333</v>
          </cell>
          <cell r="DA671">
            <v>4.91868850186212</v>
          </cell>
        </row>
        <row r="672">
          <cell r="A672">
            <v>5880.86790531744</v>
          </cell>
          <cell r="B672">
            <v>4830.6756427349</v>
          </cell>
          <cell r="C672">
            <v>6171.41678674541</v>
          </cell>
          <cell r="D672">
            <v>5396.26867312171</v>
          </cell>
          <cell r="E672">
            <v>5491.25284609567</v>
          </cell>
          <cell r="F672">
            <v>6866.90661506546</v>
          </cell>
          <cell r="G672">
            <v>6013.81558869931</v>
          </cell>
          <cell r="H672">
            <v>5729.32945739317</v>
          </cell>
          <cell r="I672">
            <v>6221.36072269434</v>
          </cell>
          <cell r="J672">
            <v>5573.76722322741</v>
          </cell>
          <cell r="K672">
            <v>5709.86047381785</v>
          </cell>
          <cell r="L672">
            <v>6162.16475711764</v>
          </cell>
          <cell r="M672">
            <v>6259.74721794085</v>
          </cell>
          <cell r="N672">
            <v>7572.58020538322</v>
          </cell>
          <cell r="O672">
            <v>7885.26129915815</v>
          </cell>
        </row>
        <row r="672">
          <cell r="Z672">
            <v>6735.09925377223</v>
          </cell>
          <cell r="AA672">
            <v>5532.360263896</v>
          </cell>
          <cell r="AB672">
            <v>7599.84097152785</v>
          </cell>
          <cell r="AC672">
            <v>6645.27857581149</v>
          </cell>
          <cell r="AD672">
            <v>6762.24760162166</v>
          </cell>
          <cell r="AE672">
            <v>6866.90661506546</v>
          </cell>
          <cell r="AF672">
            <v>6013.81558869931</v>
          </cell>
          <cell r="AG672">
            <v>5729.32945739317</v>
          </cell>
          <cell r="AH672">
            <v>6221.36072269434</v>
          </cell>
          <cell r="AI672">
            <v>5573.76722322741</v>
          </cell>
          <cell r="AJ672">
            <v>5709.86047381785</v>
          </cell>
          <cell r="AK672">
            <v>6162.16475711764</v>
          </cell>
          <cell r="AL672">
            <v>6259.74721794085</v>
          </cell>
          <cell r="AM672">
            <v>7572.58020538322</v>
          </cell>
          <cell r="AN672">
            <v>7885.26129915815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2">
          <cell r="BX672">
            <v>3.91842581948841</v>
          </cell>
          <cell r="BY672">
            <v>3.11995829335064</v>
          </cell>
          <cell r="BZ672">
            <v>4.28564573353861</v>
          </cell>
          <cell r="CA672">
            <v>3.71096435291706</v>
          </cell>
          <cell r="CB672">
            <v>3.83684138400312</v>
          </cell>
          <cell r="CC672">
            <v>3.86336070854259</v>
          </cell>
          <cell r="CD672">
            <v>3.28782334179056</v>
          </cell>
          <cell r="CE672">
            <v>3.19354272308409</v>
          </cell>
          <cell r="CF672">
            <v>3.53656617937906</v>
          </cell>
          <cell r="CG672">
            <v>3.13073043849059</v>
          </cell>
          <cell r="CH672">
            <v>3.28576188835516</v>
          </cell>
          <cell r="CI672">
            <v>3.42652643271601</v>
          </cell>
          <cell r="CJ672">
            <v>3.43516767594328</v>
          </cell>
          <cell r="CK672">
            <v>4.2370747038099</v>
          </cell>
          <cell r="CL672">
            <v>4.27309783071677</v>
          </cell>
          <cell r="CM672">
            <v>4.70911727635379</v>
          </cell>
          <cell r="CN672">
            <v>4.8581262897769</v>
          </cell>
          <cell r="CO672">
            <v>4.85842353949841</v>
          </cell>
          <cell r="CP672">
            <v>4.90606778778267</v>
          </cell>
          <cell r="CQ672">
            <v>4.82863478149257</v>
          </cell>
          <cell r="CR672">
            <v>4.86970909534834</v>
          </cell>
          <cell r="CS672">
            <v>5.01128113633803</v>
          </cell>
          <cell r="CT672">
            <v>4.91516613211145</v>
          </cell>
          <cell r="CU672">
            <v>4.81959704223192</v>
          </cell>
          <cell r="CV672">
            <v>4.87764610596505</v>
          </cell>
          <cell r="CW672">
            <v>4.76098204448913</v>
          </cell>
          <cell r="CX672">
            <v>4.9270430278874</v>
          </cell>
          <cell r="CY672">
            <v>4.99247605816238</v>
          </cell>
          <cell r="CZ672">
            <v>4.89649027537479</v>
          </cell>
          <cell r="DA672">
            <v>5.0556894482587</v>
          </cell>
        </row>
        <row r="673">
          <cell r="A673">
            <v>6559.4083910775</v>
          </cell>
          <cell r="B673">
            <v>5005.68214875132</v>
          </cell>
          <cell r="C673">
            <v>4950.60779129432</v>
          </cell>
          <cell r="D673">
            <v>5335.08720565093</v>
          </cell>
          <cell r="E673">
            <v>4762.76756671201</v>
          </cell>
          <cell r="F673">
            <v>5272.505982441</v>
          </cell>
          <cell r="G673">
            <v>6283.64272793897</v>
          </cell>
          <cell r="H673">
            <v>5869.99361825151</v>
          </cell>
          <cell r="I673">
            <v>6237.07739818798</v>
          </cell>
          <cell r="J673">
            <v>6385.74040379764</v>
          </cell>
          <cell r="K673">
            <v>7477.53528008048</v>
          </cell>
          <cell r="L673">
            <v>7083.29164275721</v>
          </cell>
          <cell r="M673">
            <v>6411.88124013269</v>
          </cell>
          <cell r="N673">
            <v>6290.5300474442</v>
          </cell>
          <cell r="O673">
            <v>6453.60567116968</v>
          </cell>
        </row>
        <row r="673">
          <cell r="Z673">
            <v>7512.20181633185</v>
          </cell>
          <cell r="AA673">
            <v>5732.78751495034</v>
          </cell>
          <cell r="AB673">
            <v>6096.46588884576</v>
          </cell>
          <cell r="AC673">
            <v>6569.93616429566</v>
          </cell>
          <cell r="AD673">
            <v>5865.14852944336</v>
          </cell>
          <cell r="AE673">
            <v>5272.505982441</v>
          </cell>
          <cell r="AF673">
            <v>6283.64272793897</v>
          </cell>
          <cell r="AG673">
            <v>5869.99361825151</v>
          </cell>
          <cell r="AH673">
            <v>6237.07739818798</v>
          </cell>
          <cell r="AI673">
            <v>6385.74040379764</v>
          </cell>
          <cell r="AJ673">
            <v>7477.53528008048</v>
          </cell>
          <cell r="AK673">
            <v>7083.29164275721</v>
          </cell>
          <cell r="AL673">
            <v>6411.88124013269</v>
          </cell>
          <cell r="AM673">
            <v>6290.5300474442</v>
          </cell>
          <cell r="AN673">
            <v>6453.60567116968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3">
          <cell r="BX673">
            <v>4.09207023638692</v>
          </cell>
          <cell r="BY673">
            <v>3.21389539848259</v>
          </cell>
          <cell r="BZ673">
            <v>3.4277521568957</v>
          </cell>
          <cell r="CA673">
            <v>3.73338543363306</v>
          </cell>
          <cell r="CB673">
            <v>3.19101596678649</v>
          </cell>
          <cell r="CC673">
            <v>2.9829420855405</v>
          </cell>
          <cell r="CD673">
            <v>3.51278946085649</v>
          </cell>
          <cell r="CE673">
            <v>3.30337704204</v>
          </cell>
          <cell r="CF673">
            <v>3.42672819717538</v>
          </cell>
          <cell r="CG673">
            <v>3.5781937717282</v>
          </cell>
          <cell r="CH673">
            <v>4.13002833048934</v>
          </cell>
          <cell r="CI673">
            <v>3.88283360229956</v>
          </cell>
          <cell r="CJ673">
            <v>3.64843466393012</v>
          </cell>
          <cell r="CK673">
            <v>3.59229637269798</v>
          </cell>
          <cell r="CL673">
            <v>3.72078082309471</v>
          </cell>
          <cell r="CM673">
            <v>5.02957516619696</v>
          </cell>
          <cell r="CN673">
            <v>4.88698766352603</v>
          </cell>
          <cell r="CO673">
            <v>4.87276953125364</v>
          </cell>
          <cell r="CP673">
            <v>4.82131444171389</v>
          </cell>
          <cell r="CQ673">
            <v>5.03566896810263</v>
          </cell>
          <cell r="CR673">
            <v>4.842608892651</v>
          </cell>
          <cell r="CS673">
            <v>4.90079457378082</v>
          </cell>
          <cell r="CT673">
            <v>4.86840408827445</v>
          </cell>
          <cell r="CU673">
            <v>4.98664682445261</v>
          </cell>
          <cell r="CV673">
            <v>4.88938841901702</v>
          </cell>
          <cell r="CW673">
            <v>4.96035290517982</v>
          </cell>
          <cell r="CX673">
            <v>4.99796809778671</v>
          </cell>
          <cell r="CY673">
            <v>4.81488625569867</v>
          </cell>
          <cell r="CZ673">
            <v>4.7975799068504</v>
          </cell>
          <cell r="DA673">
            <v>4.75198950664235</v>
          </cell>
        </row>
        <row r="674">
          <cell r="A674">
            <v>6167.7029951578</v>
          </cell>
          <cell r="B674">
            <v>4291.64018632443</v>
          </cell>
          <cell r="C674">
            <v>3766.33361214047</v>
          </cell>
          <cell r="D674">
            <v>4944.25153196791</v>
          </cell>
          <cell r="E674">
            <v>5104.30834792606</v>
          </cell>
          <cell r="F674">
            <v>6043.82346418033</v>
          </cell>
          <cell r="G674">
            <v>6310.59343171165</v>
          </cell>
          <cell r="H674">
            <v>6536.4026160381</v>
          </cell>
          <cell r="I674">
            <v>6884.73504614268</v>
          </cell>
          <cell r="J674">
            <v>7320.58486505144</v>
          </cell>
          <cell r="K674">
            <v>6607.48454007522</v>
          </cell>
          <cell r="L674">
            <v>6744.93297302099</v>
          </cell>
          <cell r="M674">
            <v>5925.23179442641</v>
          </cell>
          <cell r="N674">
            <v>6780.29140790828</v>
          </cell>
          <cell r="O674">
            <v>6742.58328209676</v>
          </cell>
        </row>
        <row r="674">
          <cell r="Z674">
            <v>7063.59886142244</v>
          </cell>
          <cell r="AA674">
            <v>4915.02667322917</v>
          </cell>
          <cell r="AB674">
            <v>4638.08190032854</v>
          </cell>
          <cell r="AC674">
            <v>6088.6384220381</v>
          </cell>
          <cell r="AD674">
            <v>6285.74167883054</v>
          </cell>
          <cell r="AE674">
            <v>6043.82346418033</v>
          </cell>
          <cell r="AF674">
            <v>6310.59343171165</v>
          </cell>
          <cell r="AG674">
            <v>6536.4026160381</v>
          </cell>
          <cell r="AH674">
            <v>6884.73504614268</v>
          </cell>
          <cell r="AI674">
            <v>7320.58486505144</v>
          </cell>
          <cell r="AJ674">
            <v>6607.48454007522</v>
          </cell>
          <cell r="AK674">
            <v>6744.93297302099</v>
          </cell>
          <cell r="AL674">
            <v>5925.23179442641</v>
          </cell>
          <cell r="AM674">
            <v>6780.29140790828</v>
          </cell>
          <cell r="AN674">
            <v>6742.58328209676</v>
          </cell>
        </row>
        <row r="674"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4">
          <cell r="BX674">
            <v>3.97186677023588</v>
          </cell>
          <cell r="BY674">
            <v>2.73405155377504</v>
          </cell>
          <cell r="BZ674">
            <v>2.62055091350423</v>
          </cell>
          <cell r="CA674">
            <v>3.50433765185004</v>
          </cell>
          <cell r="CB674">
            <v>3.553958133506</v>
          </cell>
          <cell r="CC674">
            <v>3.35612342102728</v>
          </cell>
          <cell r="CD674">
            <v>3.47810495655929</v>
          </cell>
          <cell r="CE674">
            <v>3.56748772217289</v>
          </cell>
          <cell r="CF674">
            <v>3.90884290999222</v>
          </cell>
          <cell r="CG674">
            <v>4.15432262787598</v>
          </cell>
          <cell r="CH674">
            <v>3.77064548579467</v>
          </cell>
          <cell r="CI674">
            <v>3.77016690716951</v>
          </cell>
          <cell r="CJ674">
            <v>3.26719536054628</v>
          </cell>
          <cell r="CK674">
            <v>3.92514813993609</v>
          </cell>
          <cell r="CL674">
            <v>3.9140349880132</v>
          </cell>
          <cell r="CM674">
            <v>4.87235014848784</v>
          </cell>
          <cell r="CN674">
            <v>4.92522772052516</v>
          </cell>
          <cell r="CO674">
            <v>4.84900851727327</v>
          </cell>
          <cell r="CP674">
            <v>4.76015807080185</v>
          </cell>
          <cell r="CQ674">
            <v>4.84564236045148</v>
          </cell>
          <cell r="CR674">
            <v>4.93379365790449</v>
          </cell>
          <cell r="CS674">
            <v>4.97089572888738</v>
          </cell>
          <cell r="CT674">
            <v>5.01976566349603</v>
          </cell>
          <cell r="CU674">
            <v>4.82554255363737</v>
          </cell>
          <cell r="CV674">
            <v>4.82783805859737</v>
          </cell>
          <cell r="CW674">
            <v>4.80095448863284</v>
          </cell>
          <cell r="CX674">
            <v>4.90144571161946</v>
          </cell>
          <cell r="CY674">
            <v>4.9686382276319</v>
          </cell>
          <cell r="CZ674">
            <v>4.73259611645811</v>
          </cell>
          <cell r="DA674">
            <v>4.7196386763091</v>
          </cell>
        </row>
        <row r="675">
          <cell r="A675">
            <v>6230.02217241979</v>
          </cell>
          <cell r="B675">
            <v>5373.88099149751</v>
          </cell>
          <cell r="C675">
            <v>5016.5328406511</v>
          </cell>
          <cell r="D675">
            <v>5743.43415541083</v>
          </cell>
          <cell r="E675">
            <v>5196.99511034524</v>
          </cell>
          <cell r="F675">
            <v>6589.55371777801</v>
          </cell>
          <cell r="G675">
            <v>5819.22428307942</v>
          </cell>
          <cell r="H675">
            <v>6567.16308354185</v>
          </cell>
          <cell r="I675">
            <v>6043.30411782518</v>
          </cell>
          <cell r="J675">
            <v>6170.00670373773</v>
          </cell>
          <cell r="K675">
            <v>6474.44056476207</v>
          </cell>
          <cell r="L675">
            <v>6279.53961136081</v>
          </cell>
          <cell r="M675">
            <v>6281.97824745111</v>
          </cell>
          <cell r="N675">
            <v>7454.79838616629</v>
          </cell>
          <cell r="O675">
            <v>7860.47257427541</v>
          </cell>
        </row>
        <row r="675">
          <cell r="Z675">
            <v>7134.9702730968</v>
          </cell>
          <cell r="AA675">
            <v>6154.46944879847</v>
          </cell>
          <cell r="AB675">
            <v>6177.6498225298</v>
          </cell>
          <cell r="AC675">
            <v>7072.79830869805</v>
          </cell>
          <cell r="AD675">
            <v>6399.88153988553</v>
          </cell>
          <cell r="AE675">
            <v>6589.55371777801</v>
          </cell>
          <cell r="AF675">
            <v>5819.22428307942</v>
          </cell>
          <cell r="AG675">
            <v>6567.16308354185</v>
          </cell>
          <cell r="AH675">
            <v>6043.30411782518</v>
          </cell>
          <cell r="AI675">
            <v>6170.00670373773</v>
          </cell>
          <cell r="AJ675">
            <v>6474.44056476207</v>
          </cell>
          <cell r="AK675">
            <v>6279.53961136081</v>
          </cell>
          <cell r="AL675">
            <v>6281.97824745111</v>
          </cell>
          <cell r="AM675">
            <v>7454.79838616629</v>
          </cell>
          <cell r="AN675">
            <v>7860.47257427541</v>
          </cell>
        </row>
        <row r="675"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5">
          <cell r="BX675">
            <v>3.89829132247244</v>
          </cell>
          <cell r="BY675">
            <v>3.40533402972101</v>
          </cell>
          <cell r="BZ675">
            <v>3.58018173452369</v>
          </cell>
          <cell r="CA675">
            <v>3.86954861803778</v>
          </cell>
          <cell r="CB675">
            <v>3.56767952140274</v>
          </cell>
          <cell r="CC675">
            <v>3.76118033715757</v>
          </cell>
          <cell r="CD675">
            <v>3.28971036837162</v>
          </cell>
          <cell r="CE675">
            <v>3.62678232993746</v>
          </cell>
          <cell r="CF675">
            <v>3.42093513279413</v>
          </cell>
          <cell r="CG675">
            <v>3.37668452082497</v>
          </cell>
          <cell r="CH675">
            <v>3.6027345455862</v>
          </cell>
          <cell r="CI675">
            <v>3.57991736721515</v>
          </cell>
          <cell r="CJ675">
            <v>3.52380484446729</v>
          </cell>
          <cell r="CK675">
            <v>4.23280657249681</v>
          </cell>
          <cell r="CL675">
            <v>4.30831087249085</v>
          </cell>
          <cell r="CM675">
            <v>5.01446971118389</v>
          </cell>
          <cell r="CN675">
            <v>4.95151429684444</v>
          </cell>
          <cell r="CO675">
            <v>4.72743264503099</v>
          </cell>
          <cell r="CP675">
            <v>5.00769767371409</v>
          </cell>
          <cell r="CQ675">
            <v>4.9146572504331</v>
          </cell>
          <cell r="CR675">
            <v>4.79997506399078</v>
          </cell>
          <cell r="CS675">
            <v>4.84634768485913</v>
          </cell>
          <cell r="CT675">
            <v>4.96093396000755</v>
          </cell>
          <cell r="CU675">
            <v>4.83990398542265</v>
          </cell>
          <cell r="CV675">
            <v>5.00613185839343</v>
          </cell>
          <cell r="CW675">
            <v>4.92353602622396</v>
          </cell>
          <cell r="CX675">
            <v>4.80575844316223</v>
          </cell>
          <cell r="CY675">
            <v>4.88418061377832</v>
          </cell>
          <cell r="CZ675">
            <v>4.82519217870409</v>
          </cell>
          <cell r="DA675">
            <v>4.99860431077341</v>
          </cell>
        </row>
        <row r="676">
          <cell r="A676">
            <v>5565.87861349939</v>
          </cell>
          <cell r="B676">
            <v>5138.36336006073</v>
          </cell>
          <cell r="C676">
            <v>4871.69375265788</v>
          </cell>
          <cell r="D676">
            <v>5500.54811205827</v>
          </cell>
          <cell r="E676">
            <v>5362.01936242415</v>
          </cell>
          <cell r="F676">
            <v>6162.79358333753</v>
          </cell>
          <cell r="G676">
            <v>6814.94264679427</v>
          </cell>
          <cell r="H676">
            <v>6870.24135879714</v>
          </cell>
          <cell r="I676">
            <v>6094.75722031343</v>
          </cell>
          <cell r="J676">
            <v>7273.22507546038</v>
          </cell>
          <cell r="K676">
            <v>6801.16624324064</v>
          </cell>
          <cell r="L676">
            <v>8055.27996109346</v>
          </cell>
          <cell r="M676">
            <v>7172.98684824751</v>
          </cell>
          <cell r="N676">
            <v>6629.49913891467</v>
          </cell>
          <cell r="O676">
            <v>6769.19089951975</v>
          </cell>
        </row>
        <row r="676">
          <cell r="Z676">
            <v>6374.35587738186</v>
          </cell>
          <cell r="AA676">
            <v>5884.74146828971</v>
          </cell>
          <cell r="AB676">
            <v>5999.28655956339</v>
          </cell>
          <cell r="AC676">
            <v>6773.69433185313</v>
          </cell>
          <cell r="AD676">
            <v>6603.10198594885</v>
          </cell>
          <cell r="AE676">
            <v>6162.79358333753</v>
          </cell>
          <cell r="AF676">
            <v>6814.94264679427</v>
          </cell>
          <cell r="AG676">
            <v>6870.24135879714</v>
          </cell>
          <cell r="AH676">
            <v>6094.75722031343</v>
          </cell>
          <cell r="AI676">
            <v>7273.22507546038</v>
          </cell>
          <cell r="AJ676">
            <v>6801.16624324064</v>
          </cell>
          <cell r="AK676">
            <v>8055.27996109346</v>
          </cell>
          <cell r="AL676">
            <v>7172.98684824751</v>
          </cell>
          <cell r="AM676">
            <v>6629.49913891467</v>
          </cell>
          <cell r="AN676">
            <v>6769.19089951975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6">
          <cell r="BX676">
            <v>3.74760325970988</v>
          </cell>
          <cell r="BY676">
            <v>3.28938403095028</v>
          </cell>
          <cell r="BZ676">
            <v>3.39061325581253</v>
          </cell>
          <cell r="CA676">
            <v>3.77277503753755</v>
          </cell>
          <cell r="CB676">
            <v>3.71160039477025</v>
          </cell>
          <cell r="CC676">
            <v>3.4553690129508</v>
          </cell>
          <cell r="CD676">
            <v>3.72895137234681</v>
          </cell>
          <cell r="CE676">
            <v>3.84068147723559</v>
          </cell>
          <cell r="CF676">
            <v>3.46855073311119</v>
          </cell>
          <cell r="CG676">
            <v>4.14014870690074</v>
          </cell>
          <cell r="CH676">
            <v>3.85431432534576</v>
          </cell>
          <cell r="CI676">
            <v>4.58468621733741</v>
          </cell>
          <cell r="CJ676">
            <v>4.09995290290293</v>
          </cell>
          <cell r="CK676">
            <v>3.81180591647912</v>
          </cell>
          <cell r="CL676">
            <v>3.67531220212519</v>
          </cell>
          <cell r="CM676">
            <v>4.66004203083859</v>
          </cell>
          <cell r="CN676">
            <v>4.90139771260444</v>
          </cell>
          <cell r="CO676">
            <v>4.84761908627399</v>
          </cell>
          <cell r="CP676">
            <v>4.91894334487644</v>
          </cell>
          <cell r="CQ676">
            <v>4.87409431197197</v>
          </cell>
          <cell r="CR676">
            <v>4.88641471242686</v>
          </cell>
          <cell r="CS676">
            <v>5.00705798501502</v>
          </cell>
          <cell r="CT676">
            <v>4.90084355517698</v>
          </cell>
          <cell r="CU676">
            <v>4.81410429657532</v>
          </cell>
          <cell r="CV676">
            <v>4.8130261623559</v>
          </cell>
          <cell r="CW676">
            <v>4.83440908042457</v>
          </cell>
          <cell r="CX676">
            <v>4.81369042965741</v>
          </cell>
          <cell r="CY676">
            <v>4.79323036818485</v>
          </cell>
          <cell r="CZ676">
            <v>4.76493602703388</v>
          </cell>
          <cell r="DA676">
            <v>5.04602805745623</v>
          </cell>
        </row>
        <row r="677">
          <cell r="A677">
            <v>7032.75698908589</v>
          </cell>
          <cell r="B677">
            <v>5670.56447407668</v>
          </cell>
          <cell r="C677">
            <v>4257.31518971831</v>
          </cell>
          <cell r="D677">
            <v>4927.92971332692</v>
          </cell>
          <cell r="E677">
            <v>4913.1401773248</v>
          </cell>
          <cell r="F677">
            <v>6653.65595911668</v>
          </cell>
          <cell r="G677">
            <v>6531.327441729</v>
          </cell>
          <cell r="H677">
            <v>6807.94136301684</v>
          </cell>
          <cell r="I677">
            <v>6142.35425515116</v>
          </cell>
          <cell r="J677">
            <v>5797.51826104282</v>
          </cell>
          <cell r="K677">
            <v>6681.43780566891</v>
          </cell>
          <cell r="L677">
            <v>6306.75843046528</v>
          </cell>
          <cell r="M677">
            <v>5192.83613496787</v>
          </cell>
          <cell r="N677">
            <v>6935.82890081602</v>
          </cell>
          <cell r="O677">
            <v>6816.14716176238</v>
          </cell>
        </row>
        <row r="677">
          <cell r="Z677">
            <v>8054.30713829255</v>
          </cell>
          <cell r="AA677">
            <v>6494.24798732317</v>
          </cell>
          <cell r="AB677">
            <v>5242.70512356563</v>
          </cell>
          <cell r="AC677">
            <v>6068.53878684509</v>
          </cell>
          <cell r="AD677">
            <v>6050.32609346483</v>
          </cell>
          <cell r="AE677">
            <v>6653.65595911668</v>
          </cell>
          <cell r="AF677">
            <v>6531.327441729</v>
          </cell>
          <cell r="AG677">
            <v>6807.94136301684</v>
          </cell>
          <cell r="AH677">
            <v>6142.35425515116</v>
          </cell>
          <cell r="AI677">
            <v>5797.51826104282</v>
          </cell>
          <cell r="AJ677">
            <v>6681.43780566891</v>
          </cell>
          <cell r="AK677">
            <v>6306.75843046528</v>
          </cell>
          <cell r="AL677">
            <v>5192.83613496787</v>
          </cell>
          <cell r="AM677">
            <v>6935.82890081602</v>
          </cell>
          <cell r="AN677">
            <v>6816.14716176238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7">
          <cell r="BX677">
            <v>4.54859942640824</v>
          </cell>
          <cell r="BY677">
            <v>3.58571342612158</v>
          </cell>
          <cell r="BZ677">
            <v>2.904562035379</v>
          </cell>
          <cell r="CA677">
            <v>3.33576440154003</v>
          </cell>
          <cell r="CB677">
            <v>3.2866002565734</v>
          </cell>
          <cell r="CC677">
            <v>3.69758702134786</v>
          </cell>
          <cell r="CD677">
            <v>3.67279939752011</v>
          </cell>
          <cell r="CE677">
            <v>3.86070781899255</v>
          </cell>
          <cell r="CF677">
            <v>3.5344753708949</v>
          </cell>
          <cell r="CG677">
            <v>3.29340958380481</v>
          </cell>
          <cell r="CH677">
            <v>3.76597330033774</v>
          </cell>
          <cell r="CI677">
            <v>3.52096388731413</v>
          </cell>
          <cell r="CJ677">
            <v>2.99613622689677</v>
          </cell>
          <cell r="CK677">
            <v>3.91471075308364</v>
          </cell>
          <cell r="CL677">
            <v>3.93414868135877</v>
          </cell>
          <cell r="CM677">
            <v>4.85129439433982</v>
          </cell>
          <cell r="CN677">
            <v>4.96204189370662</v>
          </cell>
          <cell r="CO677">
            <v>4.94517779480909</v>
          </cell>
          <cell r="CP677">
            <v>4.98420501607171</v>
          </cell>
          <cell r="CQ677">
            <v>5.04358138454864</v>
          </cell>
          <cell r="CR677">
            <v>4.93002444656295</v>
          </cell>
          <cell r="CS677">
            <v>4.87204604684945</v>
          </cell>
          <cell r="CT677">
            <v>4.83121101614958</v>
          </cell>
          <cell r="CU677">
            <v>4.76120670153974</v>
          </cell>
          <cell r="CV677">
            <v>4.82284734707666</v>
          </cell>
          <cell r="CW677">
            <v>4.86071132128991</v>
          </cell>
          <cell r="CX677">
            <v>4.90740341947485</v>
          </cell>
          <cell r="CY677">
            <v>4.74843172592188</v>
          </cell>
          <cell r="CZ677">
            <v>4.85406768461031</v>
          </cell>
          <cell r="DA677">
            <v>4.74673869702368</v>
          </cell>
        </row>
        <row r="678">
          <cell r="A678">
            <v>6948.74483234785</v>
          </cell>
          <cell r="B678">
            <v>6267.57774551846</v>
          </cell>
          <cell r="C678">
            <v>4703.98628826941</v>
          </cell>
          <cell r="D678">
            <v>4925.81484024933</v>
          </cell>
          <cell r="E678">
            <v>4353.31290233472</v>
          </cell>
          <cell r="F678">
            <v>6278.7782133395</v>
          </cell>
          <cell r="G678">
            <v>5955.23453535636</v>
          </cell>
          <cell r="H678">
            <v>5804.9062242784</v>
          </cell>
          <cell r="I678">
            <v>6631.66046355867</v>
          </cell>
          <cell r="J678">
            <v>7427.03937309233</v>
          </cell>
          <cell r="K678">
            <v>6429.23617276958</v>
          </cell>
          <cell r="L678">
            <v>6658.5658706582</v>
          </cell>
          <cell r="M678">
            <v>7758.51458338667</v>
          </cell>
          <cell r="N678">
            <v>7140.9793192439</v>
          </cell>
          <cell r="O678">
            <v>7835.12205239683</v>
          </cell>
        </row>
        <row r="678">
          <cell r="Z678">
            <v>7958.09171171537</v>
          </cell>
          <cell r="AA678">
            <v>7177.98101852149</v>
          </cell>
          <cell r="AB678">
            <v>5792.76185006266</v>
          </cell>
          <cell r="AC678">
            <v>6065.93440933827</v>
          </cell>
          <cell r="AD678">
            <v>5360.92228094221</v>
          </cell>
          <cell r="AE678">
            <v>6278.7782133395</v>
          </cell>
          <cell r="AF678">
            <v>5955.23453535636</v>
          </cell>
          <cell r="AG678">
            <v>5804.9062242784</v>
          </cell>
          <cell r="AH678">
            <v>6631.66046355867</v>
          </cell>
          <cell r="AI678">
            <v>7427.03937309233</v>
          </cell>
          <cell r="AJ678">
            <v>6429.23617276958</v>
          </cell>
          <cell r="AK678">
            <v>6658.5658706582</v>
          </cell>
          <cell r="AL678">
            <v>7758.51458338667</v>
          </cell>
          <cell r="AM678">
            <v>7140.9793192439</v>
          </cell>
          <cell r="AN678">
            <v>7835.12205239683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8">
          <cell r="BX678">
            <v>4.49709267839204</v>
          </cell>
          <cell r="BY678">
            <v>4.00484906769466</v>
          </cell>
          <cell r="BZ678">
            <v>3.32787316942368</v>
          </cell>
          <cell r="CA678">
            <v>3.50142337744593</v>
          </cell>
          <cell r="CB678">
            <v>3.05341047096154</v>
          </cell>
          <cell r="CC678">
            <v>3.48644779554789</v>
          </cell>
          <cell r="CD678">
            <v>3.41133116896801</v>
          </cell>
          <cell r="CE678">
            <v>3.3759212952625</v>
          </cell>
          <cell r="CF678">
            <v>3.62276209556108</v>
          </cell>
          <cell r="CG678">
            <v>4.14610735230105</v>
          </cell>
          <cell r="CH678">
            <v>3.58661225463507</v>
          </cell>
          <cell r="CI678">
            <v>3.68884797048133</v>
          </cell>
          <cell r="CJ678">
            <v>4.27565553246708</v>
          </cell>
          <cell r="CK678">
            <v>4.01858104920156</v>
          </cell>
          <cell r="CL678">
            <v>4.42541069121639</v>
          </cell>
          <cell r="CM678">
            <v>4.8482414195646</v>
          </cell>
          <cell r="CN678">
            <v>4.91047255169772</v>
          </cell>
          <cell r="CO678">
            <v>4.76898595684132</v>
          </cell>
          <cell r="CP678">
            <v>4.74635500773723</v>
          </cell>
          <cell r="CQ678">
            <v>4.81018141636427</v>
          </cell>
          <cell r="CR678">
            <v>4.93399961798018</v>
          </cell>
          <cell r="CS678">
            <v>4.78279892734853</v>
          </cell>
          <cell r="CT678">
            <v>4.71096666014522</v>
          </cell>
          <cell r="CU678">
            <v>5.01521554482841</v>
          </cell>
          <cell r="CV678">
            <v>4.90774872620515</v>
          </cell>
          <cell r="CW678">
            <v>4.91113742670602</v>
          </cell>
          <cell r="CX678">
            <v>4.94535051782062</v>
          </cell>
          <cell r="CY678">
            <v>4.97144921442741</v>
          </cell>
          <cell r="CZ678">
            <v>4.86846642197879</v>
          </cell>
          <cell r="DA678">
            <v>4.85064309565483</v>
          </cell>
        </row>
        <row r="679">
          <cell r="A679">
            <v>6188.17495008604</v>
          </cell>
          <cell r="B679">
            <v>6146.24465159703</v>
          </cell>
          <cell r="C679">
            <v>5404.38398569003</v>
          </cell>
          <cell r="D679">
            <v>5061.87278368642</v>
          </cell>
          <cell r="E679">
            <v>5078.07893821454</v>
          </cell>
          <cell r="F679">
            <v>6896.11352330866</v>
          </cell>
          <cell r="G679">
            <v>6431.3838233298</v>
          </cell>
          <cell r="H679">
            <v>6077.23118200258</v>
          </cell>
          <cell r="I679">
            <v>5510.67106791535</v>
          </cell>
          <cell r="J679">
            <v>6640.02554707762</v>
          </cell>
          <cell r="K679">
            <v>7594.86351330947</v>
          </cell>
          <cell r="L679">
            <v>8478.03542006656</v>
          </cell>
          <cell r="M679">
            <v>7351.25037491576</v>
          </cell>
          <cell r="N679">
            <v>7094.45527322114</v>
          </cell>
          <cell r="O679">
            <v>7201.69429337244</v>
          </cell>
        </row>
        <row r="679">
          <cell r="Z679">
            <v>7087.04449063573</v>
          </cell>
          <cell r="AA679">
            <v>7039.02356470941</v>
          </cell>
          <cell r="AB679">
            <v>6655.27224291981</v>
          </cell>
          <cell r="AC679">
            <v>6233.48406102535</v>
          </cell>
          <cell r="AD679">
            <v>6253.4412607138</v>
          </cell>
          <cell r="AE679">
            <v>6896.11352330866</v>
          </cell>
          <cell r="AF679">
            <v>6431.3838233298</v>
          </cell>
          <cell r="AG679">
            <v>6077.23118200258</v>
          </cell>
          <cell r="AH679">
            <v>5510.67106791535</v>
          </cell>
          <cell r="AI679">
            <v>6640.02554707762</v>
          </cell>
          <cell r="AJ679">
            <v>7594.86351330947</v>
          </cell>
          <cell r="AK679">
            <v>8478.03542006656</v>
          </cell>
          <cell r="AL679">
            <v>7351.25037491576</v>
          </cell>
          <cell r="AM679">
            <v>7094.45527322114</v>
          </cell>
          <cell r="AN679">
            <v>7201.69429337244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79">
          <cell r="BX679">
            <v>3.95222500179406</v>
          </cell>
          <cell r="BY679">
            <v>3.90036721829533</v>
          </cell>
          <cell r="BZ679">
            <v>3.69059583404554</v>
          </cell>
          <cell r="CA679">
            <v>3.48798730370688</v>
          </cell>
          <cell r="CB679">
            <v>3.46576955446156</v>
          </cell>
          <cell r="CC679">
            <v>3.9319807452047</v>
          </cell>
          <cell r="CD679">
            <v>3.55130112835755</v>
          </cell>
          <cell r="CE679">
            <v>3.43862558296725</v>
          </cell>
          <cell r="CF679">
            <v>3.0847060232168</v>
          </cell>
          <cell r="CG679">
            <v>3.67202643619327</v>
          </cell>
          <cell r="CH679">
            <v>4.33365971647251</v>
          </cell>
          <cell r="CI679">
            <v>4.65322846056095</v>
          </cell>
          <cell r="CJ679">
            <v>4.09345773957369</v>
          </cell>
          <cell r="CK679">
            <v>3.92994444815747</v>
          </cell>
          <cell r="CL679">
            <v>4.12249159860268</v>
          </cell>
          <cell r="CM679">
            <v>4.91281752418022</v>
          </cell>
          <cell r="CN679">
            <v>4.94440522862501</v>
          </cell>
          <cell r="CO679">
            <v>4.94056336788163</v>
          </cell>
          <cell r="CP679">
            <v>4.89624446316285</v>
          </cell>
          <cell r="CQ679">
            <v>4.94340881975901</v>
          </cell>
          <cell r="CR679">
            <v>4.80507482920326</v>
          </cell>
          <cell r="CS679">
            <v>4.96162646199129</v>
          </cell>
          <cell r="CT679">
            <v>4.842035878031</v>
          </cell>
          <cell r="CU679">
            <v>4.89438177886672</v>
          </cell>
          <cell r="CV679">
            <v>4.95417207093163</v>
          </cell>
          <cell r="CW679">
            <v>4.80144879923355</v>
          </cell>
          <cell r="CX679">
            <v>4.99169436841967</v>
          </cell>
          <cell r="CY679">
            <v>4.92014655272051</v>
          </cell>
          <cell r="CZ679">
            <v>4.94583677165272</v>
          </cell>
          <cell r="DA679">
            <v>4.78610297316276</v>
          </cell>
        </row>
        <row r="680">
          <cell r="A680">
            <v>6569.67079873008</v>
          </cell>
          <cell r="B680">
            <v>5637.96945175018</v>
          </cell>
          <cell r="C680">
            <v>4796.71217550129</v>
          </cell>
          <cell r="D680">
            <v>5180.89599109857</v>
          </cell>
          <cell r="E680">
            <v>5256.58260330514</v>
          </cell>
          <cell r="F680">
            <v>6521.10387422712</v>
          </cell>
          <cell r="G680">
            <v>6068.19235613985</v>
          </cell>
          <cell r="H680">
            <v>6389.99428948636</v>
          </cell>
          <cell r="I680">
            <v>6204.20513784449</v>
          </cell>
          <cell r="J680">
            <v>6195.5843236197</v>
          </cell>
          <cell r="K680">
            <v>6200.6993240418</v>
          </cell>
          <cell r="L680">
            <v>6729.78834892191</v>
          </cell>
          <cell r="M680">
            <v>7981.02393214675</v>
          </cell>
          <cell r="N680">
            <v>8305.97763586336</v>
          </cell>
          <cell r="O680">
            <v>8412.13659500186</v>
          </cell>
        </row>
        <row r="680">
          <cell r="Z680">
            <v>7523.95490027041</v>
          </cell>
          <cell r="AA680">
            <v>6456.9183424336</v>
          </cell>
          <cell r="AB680">
            <v>5906.94989168377</v>
          </cell>
          <cell r="AC680">
            <v>6380.05614965762</v>
          </cell>
          <cell r="AD680">
            <v>6473.26103863531</v>
          </cell>
          <cell r="AE680">
            <v>6521.10387422712</v>
          </cell>
          <cell r="AF680">
            <v>6068.19235613985</v>
          </cell>
          <cell r="AG680">
            <v>6389.99428948636</v>
          </cell>
          <cell r="AH680">
            <v>6204.20513784449</v>
          </cell>
          <cell r="AI680">
            <v>6195.5843236197</v>
          </cell>
          <cell r="AJ680">
            <v>6200.6993240418</v>
          </cell>
          <cell r="AK680">
            <v>6729.78834892191</v>
          </cell>
          <cell r="AL680">
            <v>7981.02393214675</v>
          </cell>
          <cell r="AM680">
            <v>8305.97763586336</v>
          </cell>
          <cell r="AN680">
            <v>8412.13659500186</v>
          </cell>
        </row>
        <row r="680"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0">
          <cell r="BX680">
            <v>4.19146438437431</v>
          </cell>
          <cell r="BY680">
            <v>3.67255184137562</v>
          </cell>
          <cell r="BZ680">
            <v>3.34560723671322</v>
          </cell>
          <cell r="CA680">
            <v>3.69020151550764</v>
          </cell>
          <cell r="CB680">
            <v>3.61177188616189</v>
          </cell>
          <cell r="CC680">
            <v>3.68620253118516</v>
          </cell>
          <cell r="CD680">
            <v>3.40454950262902</v>
          </cell>
          <cell r="CE680">
            <v>3.65561746658398</v>
          </cell>
          <cell r="CF680">
            <v>3.49361611716446</v>
          </cell>
          <cell r="CG680">
            <v>3.56256521503007</v>
          </cell>
          <cell r="CH680">
            <v>3.42391688897314</v>
          </cell>
          <cell r="CI680">
            <v>3.69705314004567</v>
          </cell>
          <cell r="CJ680">
            <v>4.45514025555742</v>
          </cell>
          <cell r="CK680">
            <v>4.74580935782852</v>
          </cell>
          <cell r="CL680">
            <v>4.69061191510087</v>
          </cell>
          <cell r="CM680">
            <v>4.91798884086454</v>
          </cell>
          <cell r="CN680">
            <v>4.81686522168137</v>
          </cell>
          <cell r="CO680">
            <v>4.83721585223384</v>
          </cell>
          <cell r="CP680">
            <v>4.73676188577153</v>
          </cell>
          <cell r="CQ680">
            <v>4.9103216672225</v>
          </cell>
          <cell r="CR680">
            <v>4.84673260908348</v>
          </cell>
          <cell r="CS680">
            <v>4.88322596705713</v>
          </cell>
          <cell r="CT680">
            <v>4.78902232792564</v>
          </cell>
          <cell r="CU680">
            <v>4.86539497340663</v>
          </cell>
          <cell r="CV680">
            <v>4.76460151655415</v>
          </cell>
          <cell r="CW680">
            <v>4.96163250365485</v>
          </cell>
          <cell r="CX680">
            <v>4.98715479599204</v>
          </cell>
          <cell r="CY680">
            <v>4.90799789409706</v>
          </cell>
          <cell r="CZ680">
            <v>4.79498888306939</v>
          </cell>
          <cell r="DA680">
            <v>4.91342067783323</v>
          </cell>
        </row>
        <row r="681">
          <cell r="A681">
            <v>6739.1073245008</v>
          </cell>
          <cell r="B681">
            <v>5830.1201442729</v>
          </cell>
          <cell r="C681">
            <v>4947.46319699059</v>
          </cell>
          <cell r="D681">
            <v>5847.2079566618</v>
          </cell>
          <cell r="E681">
            <v>4869.34160633908</v>
          </cell>
          <cell r="F681">
            <v>5338.42427542587</v>
          </cell>
          <cell r="G681">
            <v>5520.69352446295</v>
          </cell>
          <cell r="H681">
            <v>6318.2495042051</v>
          </cell>
          <cell r="I681">
            <v>6482.11876255295</v>
          </cell>
          <cell r="J681">
            <v>6912.47096546262</v>
          </cell>
          <cell r="K681">
            <v>6429.93207107021</v>
          </cell>
          <cell r="L681">
            <v>7072.98112190015</v>
          </cell>
          <cell r="M681">
            <v>7873.99477276284</v>
          </cell>
          <cell r="N681">
            <v>7230.91841673596</v>
          </cell>
          <cell r="O681">
            <v>6592.29757542058</v>
          </cell>
        </row>
        <row r="681">
          <cell r="Z681">
            <v>7718.00309802849</v>
          </cell>
          <cell r="AA681">
            <v>6676.9800759494</v>
          </cell>
          <cell r="AB681">
            <v>6092.59345283081</v>
          </cell>
          <cell r="AC681">
            <v>7200.59139313404</v>
          </cell>
          <cell r="AD681">
            <v>5996.38999001018</v>
          </cell>
          <cell r="AE681">
            <v>5338.42427542587</v>
          </cell>
          <cell r="AF681">
            <v>5520.69352446295</v>
          </cell>
          <cell r="AG681">
            <v>6318.2495042051</v>
          </cell>
          <cell r="AH681">
            <v>6482.11876255295</v>
          </cell>
          <cell r="AI681">
            <v>6912.47096546262</v>
          </cell>
          <cell r="AJ681">
            <v>6429.93207107021</v>
          </cell>
          <cell r="AK681">
            <v>7072.98112190015</v>
          </cell>
          <cell r="AL681">
            <v>7873.99477276284</v>
          </cell>
          <cell r="AM681">
            <v>7230.91841673596</v>
          </cell>
          <cell r="AN681">
            <v>6592.29757542058</v>
          </cell>
        </row>
        <row r="681"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1">
          <cell r="BX681">
            <v>4.49522137932423</v>
          </cell>
          <cell r="BY681">
            <v>3.7121228365579</v>
          </cell>
          <cell r="BZ681">
            <v>3.36035745610716</v>
          </cell>
          <cell r="CA681">
            <v>3.9134051759803</v>
          </cell>
          <cell r="CB681">
            <v>3.40906790877357</v>
          </cell>
          <cell r="CC681">
            <v>2.95760544582788</v>
          </cell>
          <cell r="CD681">
            <v>3.12487813680182</v>
          </cell>
          <cell r="CE681">
            <v>3.58205485797771</v>
          </cell>
          <cell r="CF681">
            <v>3.589780739883</v>
          </cell>
          <cell r="CG681">
            <v>3.87929690735405</v>
          </cell>
          <cell r="CH681">
            <v>3.56680139909593</v>
          </cell>
          <cell r="CI681">
            <v>3.92900492051438</v>
          </cell>
          <cell r="CJ681">
            <v>4.37291710459855</v>
          </cell>
          <cell r="CK681">
            <v>4.09532608072855</v>
          </cell>
          <cell r="CL681">
            <v>3.74587313507713</v>
          </cell>
          <cell r="CM681">
            <v>4.70393161601757</v>
          </cell>
          <cell r="CN681">
            <v>4.92793393535812</v>
          </cell>
          <cell r="CO681">
            <v>4.96733965808738</v>
          </cell>
          <cell r="CP681">
            <v>5.04104399245608</v>
          </cell>
          <cell r="CQ681">
            <v>4.81904912594292</v>
          </cell>
          <cell r="CR681">
            <v>4.94515587036986</v>
          </cell>
          <cell r="CS681">
            <v>4.84024882766617</v>
          </cell>
          <cell r="CT681">
            <v>4.83249790988217</v>
          </cell>
          <cell r="CU681">
            <v>4.94716273034137</v>
          </cell>
          <cell r="CV681">
            <v>4.88188377172271</v>
          </cell>
          <cell r="CW681">
            <v>4.93894957369159</v>
          </cell>
          <cell r="CX681">
            <v>4.93204535575444</v>
          </cell>
          <cell r="CY681">
            <v>4.93322601424176</v>
          </cell>
          <cell r="CZ681">
            <v>4.83740122222292</v>
          </cell>
          <cell r="DA681">
            <v>4.82159662018446</v>
          </cell>
        </row>
        <row r="682">
          <cell r="A682">
            <v>6982.64123103434</v>
          </cell>
          <cell r="B682">
            <v>6072.86058249025</v>
          </cell>
          <cell r="C682">
            <v>4693.04943947122</v>
          </cell>
          <cell r="D682">
            <v>4866.41115543701</v>
          </cell>
          <cell r="E682">
            <v>5607.04203677641</v>
          </cell>
          <cell r="F682">
            <v>6272.96772011418</v>
          </cell>
          <cell r="G682">
            <v>6420.98853335763</v>
          </cell>
          <cell r="H682">
            <v>5800.17716728959</v>
          </cell>
          <cell r="I682">
            <v>6821.96108901034</v>
          </cell>
          <cell r="J682">
            <v>6433.14642772447</v>
          </cell>
          <cell r="K682">
            <v>7449.86407272516</v>
          </cell>
          <cell r="L682">
            <v>7793.36448569756</v>
          </cell>
          <cell r="M682">
            <v>6873.97907051274</v>
          </cell>
          <cell r="N682">
            <v>8607.15690976337</v>
          </cell>
          <cell r="O682">
            <v>8396.10667019095</v>
          </cell>
        </row>
        <row r="682">
          <cell r="Z682">
            <v>7996.91176568947</v>
          </cell>
          <cell r="AA682">
            <v>6954.98001926046</v>
          </cell>
          <cell r="AB682">
            <v>5779.29357940973</v>
          </cell>
          <cell r="AC682">
            <v>5992.78126261416</v>
          </cell>
          <cell r="AD682">
            <v>6904.83713426925</v>
          </cell>
          <cell r="AE682">
            <v>6272.96772011418</v>
          </cell>
          <cell r="AF682">
            <v>6420.98853335763</v>
          </cell>
          <cell r="AG682">
            <v>5800.17716728959</v>
          </cell>
          <cell r="AH682">
            <v>6821.96108901034</v>
          </cell>
          <cell r="AI682">
            <v>6433.14642772447</v>
          </cell>
          <cell r="AJ682">
            <v>7449.86407272516</v>
          </cell>
          <cell r="AK682">
            <v>7793.36448569756</v>
          </cell>
          <cell r="AL682">
            <v>6873.97907051274</v>
          </cell>
          <cell r="AM682">
            <v>8607.15690976337</v>
          </cell>
          <cell r="AN682">
            <v>8396.10667019095</v>
          </cell>
        </row>
        <row r="682"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2">
          <cell r="BX682">
            <v>4.5764192300755</v>
          </cell>
          <cell r="BY682">
            <v>3.87346022001751</v>
          </cell>
          <cell r="BZ682">
            <v>3.28393439684736</v>
          </cell>
          <cell r="CA682">
            <v>3.39046784512506</v>
          </cell>
          <cell r="CB682">
            <v>3.78906732405181</v>
          </cell>
          <cell r="CC682">
            <v>3.46812290188411</v>
          </cell>
          <cell r="CD682">
            <v>3.58459207707359</v>
          </cell>
          <cell r="CE682">
            <v>3.27833206630674</v>
          </cell>
          <cell r="CF682">
            <v>3.83842080200328</v>
          </cell>
          <cell r="CG682">
            <v>3.61303863623983</v>
          </cell>
          <cell r="CH682">
            <v>4.07525068969353</v>
          </cell>
          <cell r="CI682">
            <v>4.29699285438005</v>
          </cell>
          <cell r="CJ682">
            <v>3.93941101207669</v>
          </cell>
          <cell r="CK682">
            <v>4.73442491938021</v>
          </cell>
          <cell r="CL682">
            <v>4.57850594340542</v>
          </cell>
          <cell r="CM682">
            <v>4.78744323930685</v>
          </cell>
          <cell r="CN682">
            <v>4.91930694946175</v>
          </cell>
          <cell r="CO682">
            <v>4.82155826702243</v>
          </cell>
          <cell r="CP682">
            <v>4.84257027397852</v>
          </cell>
          <cell r="CQ682">
            <v>4.99261701992338</v>
          </cell>
          <cell r="CR682">
            <v>4.95547978489546</v>
          </cell>
          <cell r="CS682">
            <v>4.90760148664417</v>
          </cell>
          <cell r="CT682">
            <v>4.84725037834278</v>
          </cell>
          <cell r="CU682">
            <v>4.86926924314772</v>
          </cell>
          <cell r="CV682">
            <v>4.87818163063908</v>
          </cell>
          <cell r="CW682">
            <v>5.008424770588</v>
          </cell>
          <cell r="CX682">
            <v>4.96898278541345</v>
          </cell>
          <cell r="CY682">
            <v>4.78061804506657</v>
          </cell>
          <cell r="CZ682">
            <v>4.98080594985081</v>
          </cell>
          <cell r="DA682">
            <v>5.02413500330997</v>
          </cell>
        </row>
        <row r="683">
          <cell r="A683">
            <v>6025.66519790707</v>
          </cell>
          <cell r="B683">
            <v>5502.49912638429</v>
          </cell>
          <cell r="C683">
            <v>4955.76588123595</v>
          </cell>
          <cell r="D683">
            <v>5568.49894923453</v>
          </cell>
          <cell r="E683">
            <v>5257.89643676847</v>
          </cell>
          <cell r="F683">
            <v>6014.2488216317</v>
          </cell>
          <cell r="G683">
            <v>5635.8850500764</v>
          </cell>
          <cell r="H683">
            <v>5583.06967095167</v>
          </cell>
          <cell r="I683">
            <v>5895.87233991977</v>
          </cell>
          <cell r="J683">
            <v>7485.2959307288</v>
          </cell>
          <cell r="K683">
            <v>6563.28440165741</v>
          </cell>
          <cell r="L683">
            <v>7682.32780905009</v>
          </cell>
          <cell r="M683">
            <v>5739.45456666842</v>
          </cell>
          <cell r="N683">
            <v>6989.1849920161</v>
          </cell>
          <cell r="O683">
            <v>6918.05024191297</v>
          </cell>
        </row>
        <row r="683">
          <cell r="Z683">
            <v>6900.92922189426</v>
          </cell>
          <cell r="AA683">
            <v>6301.77013948636</v>
          </cell>
          <cell r="AB683">
            <v>6102.81786030189</v>
          </cell>
          <cell r="AC683">
            <v>6857.37293828445</v>
          </cell>
          <cell r="AD683">
            <v>6474.87896944915</v>
          </cell>
          <cell r="AE683">
            <v>6014.2488216317</v>
          </cell>
          <cell r="AF683">
            <v>5635.8850500764</v>
          </cell>
          <cell r="AG683">
            <v>5583.06967095167</v>
          </cell>
          <cell r="AH683">
            <v>5895.87233991977</v>
          </cell>
          <cell r="AI683">
            <v>7485.2959307288</v>
          </cell>
          <cell r="AJ683">
            <v>6563.28440165741</v>
          </cell>
          <cell r="AK683">
            <v>7682.32780905009</v>
          </cell>
          <cell r="AL683">
            <v>5739.45456666842</v>
          </cell>
          <cell r="AM683">
            <v>6989.1849920161</v>
          </cell>
          <cell r="AN683">
            <v>6918.05024191297</v>
          </cell>
        </row>
        <row r="683"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3">
          <cell r="BX683">
            <v>3.86197839391333</v>
          </cell>
          <cell r="BY683">
            <v>3.5585530938379</v>
          </cell>
          <cell r="BZ683">
            <v>3.32709971232183</v>
          </cell>
          <cell r="CA683">
            <v>3.90455980212448</v>
          </cell>
          <cell r="CB683">
            <v>3.64837545302678</v>
          </cell>
          <cell r="CC683">
            <v>3.39836369845728</v>
          </cell>
          <cell r="CD683">
            <v>3.1504928513518</v>
          </cell>
          <cell r="CE683">
            <v>3.15772337723685</v>
          </cell>
          <cell r="CF683">
            <v>3.30126251881117</v>
          </cell>
          <cell r="CG683">
            <v>4.29477095504185</v>
          </cell>
          <cell r="CH683">
            <v>3.64896416003603</v>
          </cell>
          <cell r="CI683">
            <v>4.22508365570075</v>
          </cell>
          <cell r="CJ683">
            <v>3.24245866316218</v>
          </cell>
          <cell r="CK683">
            <v>4.06686235104748</v>
          </cell>
          <cell r="CL683">
            <v>3.85772397018466</v>
          </cell>
          <cell r="CM683">
            <v>4.89558808310473</v>
          </cell>
          <cell r="CN683">
            <v>4.85172574767044</v>
          </cell>
          <cell r="CO683">
            <v>5.02541263503816</v>
          </cell>
          <cell r="CP683">
            <v>4.81163666858562</v>
          </cell>
          <cell r="CQ683">
            <v>4.8622721716127</v>
          </cell>
          <cell r="CR683">
            <v>4.84862583700142</v>
          </cell>
          <cell r="CS683">
            <v>4.90106840029431</v>
          </cell>
          <cell r="CT683">
            <v>4.84402193065541</v>
          </cell>
          <cell r="CU683">
            <v>4.89299921222464</v>
          </cell>
          <cell r="CV683">
            <v>4.77502998387225</v>
          </cell>
          <cell r="CW683">
            <v>4.92786454231815</v>
          </cell>
          <cell r="CX683">
            <v>4.98155188502687</v>
          </cell>
          <cell r="CY683">
            <v>4.84957086362061</v>
          </cell>
          <cell r="CZ683">
            <v>4.70840918134071</v>
          </cell>
          <cell r="DA683">
            <v>4.91314631453624</v>
          </cell>
        </row>
        <row r="684">
          <cell r="A684">
            <v>6013.69485203992</v>
          </cell>
          <cell r="B684">
            <v>5884.30318958193</v>
          </cell>
          <cell r="C684">
            <v>4581.41529109772</v>
          </cell>
          <cell r="D684">
            <v>4162.50262525716</v>
          </cell>
          <cell r="E684">
            <v>4584.92880461666</v>
          </cell>
          <cell r="F684">
            <v>5735.51231649977</v>
          </cell>
          <cell r="G684">
            <v>6590.28545692458</v>
          </cell>
          <cell r="H684">
            <v>5487.43227852667</v>
          </cell>
          <cell r="I684">
            <v>5697.58348957782</v>
          </cell>
          <cell r="J684">
            <v>5811.40202428924</v>
          </cell>
          <cell r="K684">
            <v>6814.93211662732</v>
          </cell>
          <cell r="L684">
            <v>7283.3604486095</v>
          </cell>
          <cell r="M684">
            <v>6977.71434885951</v>
          </cell>
          <cell r="N684">
            <v>7080.74712104466</v>
          </cell>
          <cell r="O684">
            <v>6547.95238661712</v>
          </cell>
        </row>
        <row r="684">
          <cell r="Z684">
            <v>6887.22011146783</v>
          </cell>
          <cell r="AA684">
            <v>6739.03353368784</v>
          </cell>
          <cell r="AB684">
            <v>5641.8208071198</v>
          </cell>
          <cell r="AC684">
            <v>5125.94742644249</v>
          </cell>
          <cell r="AD684">
            <v>5646.14755167748</v>
          </cell>
          <cell r="AE684">
            <v>5735.51231649977</v>
          </cell>
          <cell r="AF684">
            <v>6590.28545692458</v>
          </cell>
          <cell r="AG684">
            <v>5487.43227852667</v>
          </cell>
          <cell r="AH684">
            <v>5697.58348957782</v>
          </cell>
          <cell r="AI684">
            <v>5811.40202428924</v>
          </cell>
          <cell r="AJ684">
            <v>6814.93211662732</v>
          </cell>
          <cell r="AK684">
            <v>7283.3604486095</v>
          </cell>
          <cell r="AL684">
            <v>6977.71434885951</v>
          </cell>
          <cell r="AM684">
            <v>7080.74712104466</v>
          </cell>
          <cell r="AN684">
            <v>6547.95238661712</v>
          </cell>
        </row>
        <row r="684"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4">
          <cell r="BX684">
            <v>3.87261545592171</v>
          </cell>
          <cell r="BY684">
            <v>3.81533506054602</v>
          </cell>
          <cell r="BZ684">
            <v>3.1152396036126</v>
          </cell>
          <cell r="CA684">
            <v>2.80504336172338</v>
          </cell>
          <cell r="CB684">
            <v>3.20858889806131</v>
          </cell>
          <cell r="CC684">
            <v>3.28621734149055</v>
          </cell>
          <cell r="CD684">
            <v>3.70041869501872</v>
          </cell>
          <cell r="CE684">
            <v>3.14251297174899</v>
          </cell>
          <cell r="CF684">
            <v>3.16075763997783</v>
          </cell>
          <cell r="CG684">
            <v>3.28328921862473</v>
          </cell>
          <cell r="CH684">
            <v>3.87011393337399</v>
          </cell>
          <cell r="CI684">
            <v>4.11696870801873</v>
          </cell>
          <cell r="CJ684">
            <v>3.8502120909081</v>
          </cell>
          <cell r="CK684">
            <v>3.99440568517675</v>
          </cell>
          <cell r="CL684">
            <v>3.64408100216691</v>
          </cell>
          <cell r="CM684">
            <v>4.87244251606472</v>
          </cell>
          <cell r="CN684">
            <v>4.83918326405262</v>
          </cell>
          <cell r="CO684">
            <v>4.96175102847713</v>
          </cell>
          <cell r="CP684">
            <v>5.00658626919272</v>
          </cell>
          <cell r="CQ684">
            <v>4.8210904834841</v>
          </cell>
          <cell r="CR684">
            <v>4.78170818940558</v>
          </cell>
          <cell r="CS684">
            <v>4.87933341668046</v>
          </cell>
          <cell r="CT684">
            <v>4.78408877615295</v>
          </cell>
          <cell r="CU684">
            <v>4.93863166926483</v>
          </cell>
          <cell r="CV684">
            <v>4.84929846913805</v>
          </cell>
          <cell r="CW684">
            <v>4.82441788957667</v>
          </cell>
          <cell r="CX684">
            <v>4.84687001606437</v>
          </cell>
          <cell r="CY684">
            <v>4.96518767328603</v>
          </cell>
          <cell r="CZ684">
            <v>4.85661915937461</v>
          </cell>
          <cell r="DA684">
            <v>4.92294094700567</v>
          </cell>
        </row>
        <row r="685">
          <cell r="A685">
            <v>5801.50804465423</v>
          </cell>
          <cell r="B685">
            <v>6208.37775279224</v>
          </cell>
          <cell r="C685">
            <v>5597.79621116148</v>
          </cell>
          <cell r="D685">
            <v>4934.45848344784</v>
          </cell>
          <cell r="E685">
            <v>4461.51580266139</v>
          </cell>
          <cell r="F685">
            <v>6104.78079675972</v>
          </cell>
          <cell r="G685">
            <v>6548.16184712791</v>
          </cell>
          <cell r="H685">
            <v>6405.01507017675</v>
          </cell>
          <cell r="I685">
            <v>7753.47383339979</v>
          </cell>
          <cell r="J685">
            <v>6732.88853349277</v>
          </cell>
          <cell r="K685">
            <v>6835.32230651518</v>
          </cell>
          <cell r="L685">
            <v>6990.46413070352</v>
          </cell>
          <cell r="M685">
            <v>8046.86422950847</v>
          </cell>
          <cell r="N685">
            <v>7569.89012638737</v>
          </cell>
          <cell r="O685">
            <v>7472.01024642105</v>
          </cell>
        </row>
        <row r="685">
          <cell r="Z685">
            <v>6644.21189718852</v>
          </cell>
          <cell r="AA685">
            <v>7110.18187165183</v>
          </cell>
          <cell r="AB685">
            <v>6893.45128775263</v>
          </cell>
          <cell r="AC685">
            <v>6076.57869346187</v>
          </cell>
          <cell r="AD685">
            <v>5494.16961515351</v>
          </cell>
          <cell r="AE685">
            <v>6104.78079675972</v>
          </cell>
          <cell r="AF685">
            <v>6548.16184712791</v>
          </cell>
          <cell r="AG685">
            <v>6405.01507017675</v>
          </cell>
          <cell r="AH685">
            <v>7753.47383339979</v>
          </cell>
          <cell r="AI685">
            <v>6732.88853349277</v>
          </cell>
          <cell r="AJ685">
            <v>6835.32230651518</v>
          </cell>
          <cell r="AK685">
            <v>6990.46413070352</v>
          </cell>
          <cell r="AL685">
            <v>8046.86422950847</v>
          </cell>
          <cell r="AM685">
            <v>7569.89012638737</v>
          </cell>
          <cell r="AN685">
            <v>7472.01024642105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5">
          <cell r="BX685">
            <v>3.74794026367875</v>
          </cell>
          <cell r="BY685">
            <v>3.9530145926267</v>
          </cell>
          <cell r="BZ685">
            <v>3.87393666831982</v>
          </cell>
          <cell r="CA685">
            <v>3.43790222295407</v>
          </cell>
          <cell r="CB685">
            <v>3.16862898903216</v>
          </cell>
          <cell r="CC685">
            <v>3.34909484740206</v>
          </cell>
          <cell r="CD685">
            <v>3.71934847552429</v>
          </cell>
          <cell r="CE685">
            <v>3.60579888069547</v>
          </cell>
          <cell r="CF685">
            <v>4.31273233595174</v>
          </cell>
          <cell r="CG685">
            <v>3.86376601852744</v>
          </cell>
          <cell r="CH685">
            <v>3.80073783825141</v>
          </cell>
          <cell r="CI685">
            <v>3.88366917768135</v>
          </cell>
          <cell r="CJ685">
            <v>4.67351641112038</v>
          </cell>
          <cell r="CK685">
            <v>4.27886695824383</v>
          </cell>
          <cell r="CL685">
            <v>4.23557613001821</v>
          </cell>
          <cell r="CM685">
            <v>4.85688644578413</v>
          </cell>
          <cell r="CN685">
            <v>4.92787210288253</v>
          </cell>
          <cell r="CO685">
            <v>4.8751875749797</v>
          </cell>
          <cell r="CP685">
            <v>4.84253469829631</v>
          </cell>
          <cell r="CQ685">
            <v>4.75048342537855</v>
          </cell>
          <cell r="CR685">
            <v>4.99401408515251</v>
          </cell>
          <cell r="CS685">
            <v>4.82347098214753</v>
          </cell>
          <cell r="CT685">
            <v>4.86660156992736</v>
          </cell>
          <cell r="CU685">
            <v>4.92550717488967</v>
          </cell>
          <cell r="CV685">
            <v>4.77416848388894</v>
          </cell>
          <cell r="CW685">
            <v>4.92717762333861</v>
          </cell>
          <cell r="CX685">
            <v>4.93140781211175</v>
          </cell>
          <cell r="CY685">
            <v>4.71726242707923</v>
          </cell>
          <cell r="CZ685">
            <v>4.84694317588997</v>
          </cell>
          <cell r="DA685">
            <v>4.8331703458275</v>
          </cell>
        </row>
        <row r="686">
          <cell r="A686">
            <v>5818.14399418112</v>
          </cell>
          <cell r="B686">
            <v>5943.19458904672</v>
          </cell>
          <cell r="C686">
            <v>5132.89751983438</v>
          </cell>
          <cell r="D686">
            <v>5062.82887552292</v>
          </cell>
          <cell r="E686">
            <v>4204.05160143292</v>
          </cell>
          <cell r="F686">
            <v>6490.6510689657</v>
          </cell>
          <cell r="G686">
            <v>5417.62629119985</v>
          </cell>
          <cell r="H686">
            <v>6988.22361773838</v>
          </cell>
          <cell r="I686">
            <v>6583.74357029675</v>
          </cell>
          <cell r="J686">
            <v>6826.40411008645</v>
          </cell>
          <cell r="K686">
            <v>6915.47297113701</v>
          </cell>
          <cell r="L686">
            <v>6792.56234640069</v>
          </cell>
          <cell r="M686">
            <v>7013.46132053772</v>
          </cell>
          <cell r="N686">
            <v>7786.12237221675</v>
          </cell>
          <cell r="O686">
            <v>7576.19583810656</v>
          </cell>
        </row>
        <row r="686">
          <cell r="Z686">
            <v>6663.26431819989</v>
          </cell>
          <cell r="AA686">
            <v>6806.47926227329</v>
          </cell>
          <cell r="AB686">
            <v>6320.94804513488</v>
          </cell>
          <cell r="AC686">
            <v>6234.66144802782</v>
          </cell>
          <cell r="AD686">
            <v>5177.11324822651</v>
          </cell>
          <cell r="AE686">
            <v>6490.6510689657</v>
          </cell>
          <cell r="AF686">
            <v>5417.62629119985</v>
          </cell>
          <cell r="AG686">
            <v>6988.22361773838</v>
          </cell>
          <cell r="AH686">
            <v>6583.74357029675</v>
          </cell>
          <cell r="AI686">
            <v>6826.40411008645</v>
          </cell>
          <cell r="AJ686">
            <v>6915.47297113701</v>
          </cell>
          <cell r="AK686">
            <v>6792.56234640069</v>
          </cell>
          <cell r="AL686">
            <v>7013.46132053772</v>
          </cell>
          <cell r="AM686">
            <v>7786.12237221675</v>
          </cell>
          <cell r="AN686">
            <v>7576.19583810656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6">
          <cell r="BX686">
            <v>3.83836758051936</v>
          </cell>
          <cell r="BY686">
            <v>3.78017331076409</v>
          </cell>
          <cell r="BZ686">
            <v>3.6257547064707</v>
          </cell>
          <cell r="CA686">
            <v>3.43638561642825</v>
          </cell>
          <cell r="CB686">
            <v>2.9608488827277</v>
          </cell>
          <cell r="CC686">
            <v>3.62977629421577</v>
          </cell>
          <cell r="CD686">
            <v>3.02688629900016</v>
          </cell>
          <cell r="CE686">
            <v>3.86777465958641</v>
          </cell>
          <cell r="CF686">
            <v>3.69993754495056</v>
          </cell>
          <cell r="CG686">
            <v>3.84159369031373</v>
          </cell>
          <cell r="CH686">
            <v>3.86661518716237</v>
          </cell>
          <cell r="CI686">
            <v>3.926808753434</v>
          </cell>
          <cell r="CJ686">
            <v>3.88619132827276</v>
          </cell>
          <cell r="CK686">
            <v>4.28262291814143</v>
          </cell>
          <cell r="CL686">
            <v>4.18083954473556</v>
          </cell>
          <cell r="CM686">
            <v>4.75606316931471</v>
          </cell>
          <cell r="CN686">
            <v>4.93307762813142</v>
          </cell>
          <cell r="CO686">
            <v>4.77629273877129</v>
          </cell>
          <cell r="CP686">
            <v>4.97070647703568</v>
          </cell>
          <cell r="CQ686">
            <v>4.79047478434034</v>
          </cell>
          <cell r="CR686">
            <v>4.89909135632867</v>
          </cell>
          <cell r="CS686">
            <v>4.90365685741641</v>
          </cell>
          <cell r="CT686">
            <v>4.95008624231417</v>
          </cell>
          <cell r="CU686">
            <v>4.87512380901349</v>
          </cell>
          <cell r="CV686">
            <v>4.86841621514849</v>
          </cell>
          <cell r="CW686">
            <v>4.90002246763293</v>
          </cell>
          <cell r="CX686">
            <v>4.7391561498579</v>
          </cell>
          <cell r="CY686">
            <v>4.9444201015603</v>
          </cell>
          <cell r="CZ686">
            <v>4.98102273382498</v>
          </cell>
          <cell r="DA686">
            <v>4.96472077060594</v>
          </cell>
        </row>
        <row r="687">
          <cell r="A687">
            <v>6874.18597836684</v>
          </cell>
          <cell r="B687">
            <v>4550.30144067464</v>
          </cell>
          <cell r="C687">
            <v>5017.53691669495</v>
          </cell>
          <cell r="D687">
            <v>5266.99436236065</v>
          </cell>
          <cell r="E687">
            <v>5316.88378341161</v>
          </cell>
          <cell r="F687">
            <v>6200.13954313848</v>
          </cell>
          <cell r="G687">
            <v>6082.20931207379</v>
          </cell>
          <cell r="H687">
            <v>5730.02383172593</v>
          </cell>
          <cell r="I687">
            <v>5939.76562023161</v>
          </cell>
          <cell r="J687">
            <v>6185.51015889749</v>
          </cell>
          <cell r="K687">
            <v>7495.23849450145</v>
          </cell>
          <cell r="L687">
            <v>7476.17675115808</v>
          </cell>
          <cell r="M687">
            <v>7759.25609544579</v>
          </cell>
          <cell r="N687">
            <v>6437.81153322342</v>
          </cell>
          <cell r="O687">
            <v>6896.16404392194</v>
          </cell>
        </row>
        <row r="687">
          <cell r="Z687">
            <v>7872.7027368405</v>
          </cell>
          <cell r="AA687">
            <v>5211.26002674127</v>
          </cell>
          <cell r="AB687">
            <v>6178.88630007138</v>
          </cell>
          <cell r="AC687">
            <v>6486.08268329001</v>
          </cell>
          <cell r="AD687">
            <v>6547.51941317725</v>
          </cell>
          <cell r="AE687">
            <v>6200.13954313848</v>
          </cell>
          <cell r="AF687">
            <v>6082.20931207379</v>
          </cell>
          <cell r="AG687">
            <v>5730.02383172593</v>
          </cell>
          <cell r="AH687">
            <v>5939.76562023161</v>
          </cell>
          <cell r="AI687">
            <v>6185.51015889749</v>
          </cell>
          <cell r="AJ687">
            <v>7495.23849450145</v>
          </cell>
          <cell r="AK687">
            <v>7476.17675115808</v>
          </cell>
          <cell r="AL687">
            <v>7759.25609544579</v>
          </cell>
          <cell r="AM687">
            <v>6437.81153322342</v>
          </cell>
          <cell r="AN687">
            <v>6896.16404392194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7">
          <cell r="BX687">
            <v>4.53105738798012</v>
          </cell>
          <cell r="BY687">
            <v>2.98121949668769</v>
          </cell>
          <cell r="BZ687">
            <v>3.44961596585723</v>
          </cell>
          <cell r="CA687">
            <v>3.61436208546464</v>
          </cell>
          <cell r="CB687">
            <v>3.63252170164233</v>
          </cell>
          <cell r="CC687">
            <v>3.55119558756595</v>
          </cell>
          <cell r="CD687">
            <v>3.4472744652046</v>
          </cell>
          <cell r="CE687">
            <v>3.33512440068226</v>
          </cell>
          <cell r="CF687">
            <v>3.24912137779606</v>
          </cell>
          <cell r="CG687">
            <v>3.49162439155391</v>
          </cell>
          <cell r="CH687">
            <v>4.28489329811793</v>
          </cell>
          <cell r="CI687">
            <v>4.26985736937444</v>
          </cell>
          <cell r="CJ687">
            <v>4.31867415973416</v>
          </cell>
          <cell r="CK687">
            <v>3.63871590716894</v>
          </cell>
          <cell r="CL687">
            <v>3.85793540414116</v>
          </cell>
          <cell r="CM687">
            <v>4.76026824363368</v>
          </cell>
          <cell r="CN687">
            <v>4.78912228591725</v>
          </cell>
          <cell r="CO687">
            <v>4.90734498685775</v>
          </cell>
          <cell r="CP687">
            <v>4.91652167742787</v>
          </cell>
          <cell r="CQ687">
            <v>4.93828002267963</v>
          </cell>
          <cell r="CR687">
            <v>4.78337034977969</v>
          </cell>
          <cell r="CS687">
            <v>4.8338440482654</v>
          </cell>
          <cell r="CT687">
            <v>4.70707941993848</v>
          </cell>
          <cell r="CU687">
            <v>5.00853263826865</v>
          </cell>
          <cell r="CV687">
            <v>4.85350120020204</v>
          </cell>
          <cell r="CW687">
            <v>4.79239471236194</v>
          </cell>
          <cell r="CX687">
            <v>4.79703986776752</v>
          </cell>
          <cell r="CY687">
            <v>4.9223986556194</v>
          </cell>
          <cell r="CZ687">
            <v>4.84727037422753</v>
          </cell>
          <cell r="DA687">
            <v>4.89733449141047</v>
          </cell>
        </row>
        <row r="688">
          <cell r="A688">
            <v>6601.97718325725</v>
          </cell>
          <cell r="B688">
            <v>4920.82446389622</v>
          </cell>
          <cell r="C688">
            <v>5526.85931032503</v>
          </cell>
          <cell r="D688">
            <v>5022.42991120544</v>
          </cell>
          <cell r="E688">
            <v>4961.38768567616</v>
          </cell>
          <cell r="F688">
            <v>6466.25035671685</v>
          </cell>
          <cell r="G688">
            <v>6403.05130668011</v>
          </cell>
          <cell r="H688">
            <v>5764.64155518255</v>
          </cell>
          <cell r="I688">
            <v>6826.03218047865</v>
          </cell>
          <cell r="J688">
            <v>6652.56219757167</v>
          </cell>
          <cell r="K688">
            <v>6399.92860051308</v>
          </cell>
          <cell r="L688">
            <v>6652.031647196</v>
          </cell>
          <cell r="M688">
            <v>9012.35334151877</v>
          </cell>
          <cell r="N688">
            <v>7026.01686378249</v>
          </cell>
          <cell r="O688">
            <v>7310.52404612106</v>
          </cell>
        </row>
        <row r="688">
          <cell r="Z688">
            <v>7560.95398098846</v>
          </cell>
          <cell r="AA688">
            <v>5635.60374222393</v>
          </cell>
          <cell r="AB688">
            <v>6806.09546914581</v>
          </cell>
          <cell r="AC688">
            <v>6184.91181762096</v>
          </cell>
          <cell r="AD688">
            <v>6109.74087671692</v>
          </cell>
          <cell r="AE688">
            <v>6466.25035671685</v>
          </cell>
          <cell r="AF688">
            <v>6403.05130668011</v>
          </cell>
          <cell r="AG688">
            <v>5764.64155518255</v>
          </cell>
          <cell r="AH688">
            <v>6826.03218047865</v>
          </cell>
          <cell r="AI688">
            <v>6652.56219757167</v>
          </cell>
          <cell r="AJ688">
            <v>6399.92860051308</v>
          </cell>
          <cell r="AK688">
            <v>6652.031647196</v>
          </cell>
          <cell r="AL688">
            <v>9012.35334151877</v>
          </cell>
          <cell r="AM688">
            <v>7026.01686378249</v>
          </cell>
          <cell r="AN688">
            <v>7310.52404612106</v>
          </cell>
        </row>
        <row r="688"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8">
          <cell r="BX688">
            <v>4.19408242579438</v>
          </cell>
          <cell r="BY688">
            <v>3.16300117310874</v>
          </cell>
          <cell r="BZ688">
            <v>3.68550825938569</v>
          </cell>
          <cell r="CA688">
            <v>3.38378701877308</v>
          </cell>
          <cell r="CB688">
            <v>3.43140864218603</v>
          </cell>
          <cell r="CC688">
            <v>3.56004861872205</v>
          </cell>
          <cell r="CD688">
            <v>3.60808205406473</v>
          </cell>
          <cell r="CE688">
            <v>3.28036596280679</v>
          </cell>
          <cell r="CF688">
            <v>3.85311477668107</v>
          </cell>
          <cell r="CG688">
            <v>3.83047286545101</v>
          </cell>
          <cell r="CH688">
            <v>3.60750040307822</v>
          </cell>
          <cell r="CI688">
            <v>3.80656116983048</v>
          </cell>
          <cell r="CJ688">
            <v>5.23016593383593</v>
          </cell>
          <cell r="CK688">
            <v>3.79452561267838</v>
          </cell>
          <cell r="CL688">
            <v>4.19013833863396</v>
          </cell>
          <cell r="CM688">
            <v>4.93908805565344</v>
          </cell>
          <cell r="CN688">
            <v>4.88144310028603</v>
          </cell>
          <cell r="CO688">
            <v>5.0595021336019</v>
          </cell>
          <cell r="CP688">
            <v>5.00769220695133</v>
          </cell>
          <cell r="CQ688">
            <v>4.87817623782939</v>
          </cell>
          <cell r="CR688">
            <v>4.97626754556049</v>
          </cell>
          <cell r="CS688">
            <v>4.86203086759313</v>
          </cell>
          <cell r="CT688">
            <v>4.81456602294336</v>
          </cell>
          <cell r="CU688">
            <v>4.85359484796282</v>
          </cell>
          <cell r="CV688">
            <v>4.75821091593093</v>
          </cell>
          <cell r="CW688">
            <v>4.86044324356784</v>
          </cell>
          <cell r="CX688">
            <v>4.78771873767229</v>
          </cell>
          <cell r="CY688">
            <v>4.72095519152112</v>
          </cell>
          <cell r="CZ688">
            <v>5.07292959265328</v>
          </cell>
          <cell r="DA688">
            <v>4.77999325664294</v>
          </cell>
        </row>
        <row r="689">
          <cell r="A689">
            <v>6121.10679016881</v>
          </cell>
          <cell r="B689">
            <v>6149.32168416022</v>
          </cell>
          <cell r="C689">
            <v>5764.29816593649</v>
          </cell>
          <cell r="D689">
            <v>5211.33618368176</v>
          </cell>
          <cell r="E689">
            <v>5000.83556748449</v>
          </cell>
          <cell r="F689">
            <v>6749.74518397253</v>
          </cell>
          <cell r="G689">
            <v>6762.99059650852</v>
          </cell>
          <cell r="H689">
            <v>7763.89312223669</v>
          </cell>
          <cell r="I689">
            <v>6345.51649129639</v>
          </cell>
          <cell r="J689">
            <v>6585.84601301271</v>
          </cell>
          <cell r="K689">
            <v>6771.07222104167</v>
          </cell>
          <cell r="L689">
            <v>5124.61307178823</v>
          </cell>
          <cell r="M689">
            <v>7092.65369078159</v>
          </cell>
          <cell r="N689">
            <v>7810.5031274867</v>
          </cell>
          <cell r="O689">
            <v>6481.37158495001</v>
          </cell>
        </row>
        <row r="689">
          <cell r="Z689">
            <v>7010.23427808157</v>
          </cell>
          <cell r="AA689">
            <v>7042.5475547146</v>
          </cell>
          <cell r="AB689">
            <v>7098.49146271802</v>
          </cell>
          <cell r="AC689">
            <v>6417.54197029961</v>
          </cell>
          <cell r="AD689">
            <v>6158.31928889787</v>
          </cell>
          <cell r="AE689">
            <v>6749.74518397253</v>
          </cell>
          <cell r="AF689">
            <v>6762.99059650852</v>
          </cell>
          <cell r="AG689">
            <v>7763.89312223669</v>
          </cell>
          <cell r="AH689">
            <v>6345.51649129639</v>
          </cell>
          <cell r="AI689">
            <v>6585.84601301271</v>
          </cell>
          <cell r="AJ689">
            <v>6771.07222104167</v>
          </cell>
          <cell r="AK689">
            <v>5124.61307178823</v>
          </cell>
          <cell r="AL689">
            <v>7092.65369078159</v>
          </cell>
          <cell r="AM689">
            <v>7810.5031274867</v>
          </cell>
          <cell r="AN689">
            <v>6481.37158495001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89">
          <cell r="BX689">
            <v>3.90139116700377</v>
          </cell>
          <cell r="BY689">
            <v>3.94004482894452</v>
          </cell>
          <cell r="BZ689">
            <v>3.91019894515866</v>
          </cell>
          <cell r="CA689">
            <v>3.66748401826685</v>
          </cell>
          <cell r="CB689">
            <v>3.50347877275563</v>
          </cell>
          <cell r="CC689">
            <v>3.73222132138355</v>
          </cell>
          <cell r="CD689">
            <v>3.85365632453662</v>
          </cell>
          <cell r="CE689">
            <v>4.32169027501811</v>
          </cell>
          <cell r="CF689">
            <v>3.57467180994881</v>
          </cell>
          <cell r="CG689">
            <v>3.69377778556692</v>
          </cell>
          <cell r="CH689">
            <v>3.84986536384099</v>
          </cell>
          <cell r="CI689">
            <v>2.90455263106719</v>
          </cell>
          <cell r="CJ689">
            <v>3.96771814328317</v>
          </cell>
          <cell r="CK689">
            <v>4.51859226648715</v>
          </cell>
          <cell r="CL689">
            <v>3.72140454046289</v>
          </cell>
          <cell r="CM689">
            <v>4.92289044796363</v>
          </cell>
          <cell r="CN689">
            <v>4.897063782902</v>
          </cell>
          <cell r="CO689">
            <v>4.97363998313817</v>
          </cell>
          <cell r="CP689">
            <v>4.79410589940431</v>
          </cell>
          <cell r="CQ689">
            <v>4.81581557508496</v>
          </cell>
          <cell r="CR689">
            <v>4.95481134864039</v>
          </cell>
          <cell r="CS689">
            <v>4.80809387238892</v>
          </cell>
          <cell r="CT689">
            <v>4.92190293781137</v>
          </cell>
          <cell r="CU689">
            <v>4.86337700711389</v>
          </cell>
          <cell r="CV689">
            <v>4.88481299681435</v>
          </cell>
          <cell r="CW689">
            <v>4.81857962400698</v>
          </cell>
          <cell r="CX689">
            <v>4.83380320361412</v>
          </cell>
          <cell r="CY689">
            <v>4.89750713589505</v>
          </cell>
          <cell r="CZ689">
            <v>4.73568701122901</v>
          </cell>
          <cell r="DA689">
            <v>4.77163453514565</v>
          </cell>
        </row>
        <row r="690">
          <cell r="A690">
            <v>6675.55162680873</v>
          </cell>
          <cell r="B690">
            <v>5906.84735527119</v>
          </cell>
          <cell r="C690">
            <v>5159.10315866986</v>
          </cell>
          <cell r="D690">
            <v>4690.1374751347</v>
          </cell>
          <cell r="E690">
            <v>5355.3173113098</v>
          </cell>
          <cell r="F690">
            <v>6308.38238363286</v>
          </cell>
          <cell r="G690">
            <v>5328.56223499614</v>
          </cell>
          <cell r="H690">
            <v>6376.18429504406</v>
          </cell>
          <cell r="I690">
            <v>6143.66492726892</v>
          </cell>
          <cell r="J690">
            <v>6002.99899880484</v>
          </cell>
          <cell r="K690">
            <v>6124.20658868329</v>
          </cell>
          <cell r="L690">
            <v>7519.48012271759</v>
          </cell>
          <cell r="M690">
            <v>6100.6599703236</v>
          </cell>
          <cell r="N690">
            <v>6806.97854062316</v>
          </cell>
          <cell r="O690">
            <v>7216.64111862786</v>
          </cell>
        </row>
        <row r="690">
          <cell r="Z690">
            <v>7645.21555391246</v>
          </cell>
          <cell r="AA690">
            <v>6764.85237470846</v>
          </cell>
          <cell r="AB690">
            <v>6353.21919041463</v>
          </cell>
          <cell r="AC690">
            <v>5775.70761744394</v>
          </cell>
          <cell r="AD690">
            <v>6594.84869105528</v>
          </cell>
          <cell r="AE690">
            <v>6308.38238363286</v>
          </cell>
          <cell r="AF690">
            <v>5328.56223499614</v>
          </cell>
          <cell r="AG690">
            <v>6376.18429504406</v>
          </cell>
          <cell r="AH690">
            <v>6143.66492726892</v>
          </cell>
          <cell r="AI690">
            <v>6002.99899880484</v>
          </cell>
          <cell r="AJ690">
            <v>6124.20658868329</v>
          </cell>
          <cell r="AK690">
            <v>7519.48012271759</v>
          </cell>
          <cell r="AL690">
            <v>6100.6599703236</v>
          </cell>
          <cell r="AM690">
            <v>6806.97854062316</v>
          </cell>
          <cell r="AN690">
            <v>7216.64111862786</v>
          </cell>
        </row>
        <row r="690"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0">
          <cell r="BX690">
            <v>4.34120485535583</v>
          </cell>
          <cell r="BY690">
            <v>3.949228718769</v>
          </cell>
          <cell r="BZ690">
            <v>3.51838519682556</v>
          </cell>
          <cell r="CA690">
            <v>3.25243391252542</v>
          </cell>
          <cell r="CB690">
            <v>3.68152630014211</v>
          </cell>
          <cell r="CC690">
            <v>3.61998833594108</v>
          </cell>
          <cell r="CD690">
            <v>2.9355323332611</v>
          </cell>
          <cell r="CE690">
            <v>3.60671722669814</v>
          </cell>
          <cell r="CF690">
            <v>3.43483605800272</v>
          </cell>
          <cell r="CG690">
            <v>3.38206523898604</v>
          </cell>
          <cell r="CH690">
            <v>3.48514458449415</v>
          </cell>
          <cell r="CI690">
            <v>4.25321348839771</v>
          </cell>
          <cell r="CJ690">
            <v>3.41245207115893</v>
          </cell>
          <cell r="CK690">
            <v>3.93156088163572</v>
          </cell>
          <cell r="CL690">
            <v>3.96251885735841</v>
          </cell>
          <cell r="CM690">
            <v>4.82488081903693</v>
          </cell>
          <cell r="CN690">
            <v>4.6930282954759</v>
          </cell>
          <cell r="CO690">
            <v>4.94717860609556</v>
          </cell>
          <cell r="CP690">
            <v>4.86523536272595</v>
          </cell>
          <cell r="CQ690">
            <v>4.90776844509667</v>
          </cell>
          <cell r="CR690">
            <v>4.77439091049453</v>
          </cell>
          <cell r="CS690">
            <v>4.9731356995844</v>
          </cell>
          <cell r="CT690">
            <v>4.84346206553219</v>
          </cell>
          <cell r="CU690">
            <v>4.90036741801115</v>
          </cell>
          <cell r="CV690">
            <v>4.86287857782308</v>
          </cell>
          <cell r="CW690">
            <v>4.81433346060412</v>
          </cell>
          <cell r="CX690">
            <v>4.84370593220956</v>
          </cell>
          <cell r="CY690">
            <v>4.89798436914595</v>
          </cell>
          <cell r="CZ690">
            <v>4.74347386118078</v>
          </cell>
          <cell r="DA690">
            <v>4.98965940979034</v>
          </cell>
        </row>
        <row r="691">
          <cell r="A691">
            <v>6721.09096583078</v>
          </cell>
          <cell r="B691">
            <v>6192.78182475784</v>
          </cell>
          <cell r="C691">
            <v>5338.91876599099</v>
          </cell>
          <cell r="D691">
            <v>5300.85898171245</v>
          </cell>
          <cell r="E691">
            <v>4906.30321847791</v>
          </cell>
          <cell r="F691">
            <v>5606.69033289895</v>
          </cell>
          <cell r="G691">
            <v>5602.42557421936</v>
          </cell>
          <cell r="H691">
            <v>5936.46654863872</v>
          </cell>
          <cell r="I691">
            <v>7564.18814905111</v>
          </cell>
          <cell r="J691">
            <v>5635.42052749075</v>
          </cell>
          <cell r="K691">
            <v>6814.76615110174</v>
          </cell>
          <cell r="L691">
            <v>6176.6650103009</v>
          </cell>
          <cell r="M691">
            <v>7594.14863166451</v>
          </cell>
          <cell r="N691">
            <v>6492.80513721886</v>
          </cell>
          <cell r="O691">
            <v>8255.87816700238</v>
          </cell>
        </row>
        <row r="691">
          <cell r="Z691">
            <v>7697.36975516349</v>
          </cell>
          <cell r="AA691">
            <v>7092.32054149486</v>
          </cell>
          <cell r="AB691">
            <v>6574.6545701761</v>
          </cell>
          <cell r="AC691">
            <v>6527.78554189255</v>
          </cell>
          <cell r="AD691">
            <v>6041.90666535606</v>
          </cell>
          <cell r="AE691">
            <v>5606.69033289895</v>
          </cell>
          <cell r="AF691">
            <v>5602.42557421936</v>
          </cell>
          <cell r="AG691">
            <v>5936.46654863872</v>
          </cell>
          <cell r="AH691">
            <v>7564.18814905111</v>
          </cell>
          <cell r="AI691">
            <v>5635.42052749075</v>
          </cell>
          <cell r="AJ691">
            <v>6814.76615110174</v>
          </cell>
          <cell r="AK691">
            <v>6176.6650103009</v>
          </cell>
          <cell r="AL691">
            <v>7594.14863166451</v>
          </cell>
          <cell r="AM691">
            <v>6492.80513721886</v>
          </cell>
          <cell r="AN691">
            <v>8255.87816700238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1">
          <cell r="BX691">
            <v>4.27701520249194</v>
          </cell>
          <cell r="BY691">
            <v>3.93867243082748</v>
          </cell>
          <cell r="BZ691">
            <v>3.65836590179651</v>
          </cell>
          <cell r="CA691">
            <v>3.64171341497771</v>
          </cell>
          <cell r="CB691">
            <v>3.34946110032891</v>
          </cell>
          <cell r="CC691">
            <v>3.08721388202309</v>
          </cell>
          <cell r="CD691">
            <v>3.19044627163576</v>
          </cell>
          <cell r="CE691">
            <v>3.33609558163557</v>
          </cell>
          <cell r="CF691">
            <v>4.31113986630278</v>
          </cell>
          <cell r="CG691">
            <v>3.18475767083515</v>
          </cell>
          <cell r="CH691">
            <v>3.79858372497933</v>
          </cell>
          <cell r="CI691">
            <v>3.44361888861807</v>
          </cell>
          <cell r="CJ691">
            <v>4.30146874580108</v>
          </cell>
          <cell r="CK691">
            <v>3.63013233859295</v>
          </cell>
          <cell r="CL691">
            <v>4.58001777449026</v>
          </cell>
          <cell r="CM691">
            <v>4.9307012629824</v>
          </cell>
          <cell r="CN691">
            <v>4.93339203080045</v>
          </cell>
          <cell r="CO691">
            <v>4.9237153227927</v>
          </cell>
          <cell r="CP691">
            <v>4.91096962128747</v>
          </cell>
          <cell r="CQ691">
            <v>4.94203946555925</v>
          </cell>
          <cell r="CR691">
            <v>4.97561750484671</v>
          </cell>
          <cell r="CS691">
            <v>4.81096055392127</v>
          </cell>
          <cell r="CT691">
            <v>4.8752475809176</v>
          </cell>
          <cell r="CU691">
            <v>4.80703567751744</v>
          </cell>
          <cell r="CV691">
            <v>4.84793817623382</v>
          </cell>
          <cell r="CW691">
            <v>4.91514562967831</v>
          </cell>
          <cell r="CX691">
            <v>4.91412390237711</v>
          </cell>
          <cell r="CY691">
            <v>4.83692615049323</v>
          </cell>
          <cell r="CZ691">
            <v>4.90023656607297</v>
          </cell>
          <cell r="DA691">
            <v>4.93859312493053</v>
          </cell>
        </row>
        <row r="692">
          <cell r="A692">
            <v>6528.0937050058</v>
          </cell>
          <cell r="B692">
            <v>5050.01093724488</v>
          </cell>
          <cell r="C692">
            <v>4504.77448420322</v>
          </cell>
          <cell r="D692">
            <v>5434.41919246325</v>
          </cell>
          <cell r="E692">
            <v>4647.66809042047</v>
          </cell>
          <cell r="F692">
            <v>6405.25050559266</v>
          </cell>
          <cell r="G692">
            <v>5517.94725905536</v>
          </cell>
          <cell r="H692">
            <v>6394.47967326761</v>
          </cell>
          <cell r="I692">
            <v>6352.77706132296</v>
          </cell>
          <cell r="J692">
            <v>5806.01729976708</v>
          </cell>
          <cell r="K692">
            <v>7849.38717303009</v>
          </cell>
          <cell r="L692">
            <v>7482.99304486291</v>
          </cell>
          <cell r="M692">
            <v>8075.89386531776</v>
          </cell>
          <cell r="N692">
            <v>6437.43628158668</v>
          </cell>
          <cell r="O692">
            <v>7082.09958467471</v>
          </cell>
        </row>
        <row r="692">
          <cell r="Z692">
            <v>7476.33848422012</v>
          </cell>
          <cell r="AA692">
            <v>5783.55532594532</v>
          </cell>
          <cell r="AB692">
            <v>5547.44086739854</v>
          </cell>
          <cell r="AC692">
            <v>6692.2593405201</v>
          </cell>
          <cell r="AD692">
            <v>5723.40835114257</v>
          </cell>
          <cell r="AE692">
            <v>6405.25050559266</v>
          </cell>
          <cell r="AF692">
            <v>5517.94725905536</v>
          </cell>
          <cell r="AG692">
            <v>6394.47967326761</v>
          </cell>
          <cell r="AH692">
            <v>6352.77706132296</v>
          </cell>
          <cell r="AI692">
            <v>5806.01729976708</v>
          </cell>
          <cell r="AJ692">
            <v>7849.38717303009</v>
          </cell>
          <cell r="AK692">
            <v>7482.99304486291</v>
          </cell>
          <cell r="AL692">
            <v>8075.89386531776</v>
          </cell>
          <cell r="AM692">
            <v>6437.43628158668</v>
          </cell>
          <cell r="AN692">
            <v>7082.09958467471</v>
          </cell>
        </row>
        <row r="692"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2">
          <cell r="BX692">
            <v>4.22901426600247</v>
          </cell>
          <cell r="BY692">
            <v>3.23855441246629</v>
          </cell>
          <cell r="BZ692">
            <v>3.1049599637878</v>
          </cell>
          <cell r="CA692">
            <v>3.7790133980288</v>
          </cell>
          <cell r="CB692">
            <v>3.15163565739619</v>
          </cell>
          <cell r="CC692">
            <v>3.60044144449897</v>
          </cell>
          <cell r="CD692">
            <v>3.11645656704865</v>
          </cell>
          <cell r="CE692">
            <v>3.65240602702611</v>
          </cell>
          <cell r="CF692">
            <v>3.62295187753415</v>
          </cell>
          <cell r="CG692">
            <v>3.26331670243221</v>
          </cell>
          <cell r="CH692">
            <v>4.51989946156092</v>
          </cell>
          <cell r="CI692">
            <v>4.19622507547273</v>
          </cell>
          <cell r="CJ692">
            <v>4.58207889512886</v>
          </cell>
          <cell r="CK692">
            <v>3.58163091374911</v>
          </cell>
          <cell r="CL692">
            <v>3.98339484626113</v>
          </cell>
          <cell r="CM692">
            <v>4.84347364337732</v>
          </cell>
          <cell r="CN692">
            <v>4.89272528396939</v>
          </cell>
          <cell r="CO692">
            <v>4.89489987217681</v>
          </cell>
          <cell r="CP692">
            <v>4.85178409446211</v>
          </cell>
          <cell r="CQ692">
            <v>4.97537549692628</v>
          </cell>
          <cell r="CR692">
            <v>4.87402219774572</v>
          </cell>
          <cell r="CS692">
            <v>4.8509142990419</v>
          </cell>
          <cell r="CT692">
            <v>4.79659771199605</v>
          </cell>
          <cell r="CU692">
            <v>4.80405736799488</v>
          </cell>
          <cell r="CV692">
            <v>4.87445692899955</v>
          </cell>
          <cell r="CW692">
            <v>4.75788687778512</v>
          </cell>
          <cell r="CX692">
            <v>4.88566519648234</v>
          </cell>
          <cell r="CY692">
            <v>4.82875505282776</v>
          </cell>
          <cell r="CZ692">
            <v>4.92424042429122</v>
          </cell>
          <cell r="DA692">
            <v>4.87097395804601</v>
          </cell>
        </row>
        <row r="693">
          <cell r="A693">
            <v>7145.26958322829</v>
          </cell>
          <cell r="B693">
            <v>6222.10679324841</v>
          </cell>
          <cell r="C693">
            <v>5045.12183069126</v>
          </cell>
          <cell r="D693">
            <v>4296.2167632263</v>
          </cell>
          <cell r="E693">
            <v>5180.05205296472</v>
          </cell>
          <cell r="F693">
            <v>6189.42034164824</v>
          </cell>
          <cell r="G693">
            <v>6399.29881384284</v>
          </cell>
          <cell r="H693">
            <v>6271.26526313982</v>
          </cell>
          <cell r="I693">
            <v>5724.73345629474</v>
          </cell>
          <cell r="J693">
            <v>5787.8492735773</v>
          </cell>
          <cell r="K693">
            <v>6301.61077900656</v>
          </cell>
          <cell r="L693">
            <v>7211.60473002342</v>
          </cell>
          <cell r="M693">
            <v>6463.21032224485</v>
          </cell>
          <cell r="N693">
            <v>6401.08742409651</v>
          </cell>
          <cell r="O693">
            <v>6783.07831688314</v>
          </cell>
        </row>
        <row r="693">
          <cell r="Z693">
            <v>8183.1628618097</v>
          </cell>
          <cell r="AA693">
            <v>7125.90513760851</v>
          </cell>
          <cell r="AB693">
            <v>6212.85596487113</v>
          </cell>
          <cell r="AC693">
            <v>5290.61077998441</v>
          </cell>
          <cell r="AD693">
            <v>6379.01687523673</v>
          </cell>
          <cell r="AE693">
            <v>6189.42034164824</v>
          </cell>
          <cell r="AF693">
            <v>6399.29881384284</v>
          </cell>
          <cell r="AG693">
            <v>6271.26526313982</v>
          </cell>
          <cell r="AH693">
            <v>5724.73345629474</v>
          </cell>
          <cell r="AI693">
            <v>5787.8492735773</v>
          </cell>
          <cell r="AJ693">
            <v>6301.61077900656</v>
          </cell>
          <cell r="AK693">
            <v>7211.60473002342</v>
          </cell>
          <cell r="AL693">
            <v>6463.21032224485</v>
          </cell>
          <cell r="AM693">
            <v>6401.08742409651</v>
          </cell>
          <cell r="AN693">
            <v>6783.07831688314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3">
          <cell r="BX693">
            <v>4.5083502523154</v>
          </cell>
          <cell r="BY693">
            <v>3.95546074252059</v>
          </cell>
          <cell r="BZ693">
            <v>3.52134686118268</v>
          </cell>
          <cell r="CA693">
            <v>2.91078405311672</v>
          </cell>
          <cell r="CB693">
            <v>3.56923532376756</v>
          </cell>
          <cell r="CC693">
            <v>3.42639401904844</v>
          </cell>
          <cell r="CD693">
            <v>3.59844949559229</v>
          </cell>
          <cell r="CE693">
            <v>3.58252204217252</v>
          </cell>
          <cell r="CF693">
            <v>3.18780470643869</v>
          </cell>
          <cell r="CG693">
            <v>3.30070536377918</v>
          </cell>
          <cell r="CH693">
            <v>3.59502568191224</v>
          </cell>
          <cell r="CI693">
            <v>4.00452918509012</v>
          </cell>
          <cell r="CJ693">
            <v>3.63728990779534</v>
          </cell>
          <cell r="CK693">
            <v>3.60873732618392</v>
          </cell>
          <cell r="CL693">
            <v>3.81749388394893</v>
          </cell>
          <cell r="CM693">
            <v>4.97291093730271</v>
          </cell>
          <cell r="CN693">
            <v>4.93571521628324</v>
          </cell>
          <cell r="CO693">
            <v>4.83381043175931</v>
          </cell>
          <cell r="CP693">
            <v>4.97969749395578</v>
          </cell>
          <cell r="CQ693">
            <v>4.89649938347146</v>
          </cell>
          <cell r="CR693">
            <v>4.94902685162432</v>
          </cell>
          <cell r="CS693">
            <v>4.87218885213001</v>
          </cell>
          <cell r="CT693">
            <v>4.79593662338425</v>
          </cell>
          <cell r="CU693">
            <v>4.92006339611828</v>
          </cell>
          <cell r="CV693">
            <v>4.80416139879759</v>
          </cell>
          <cell r="CW693">
            <v>4.80238212278587</v>
          </cell>
          <cell r="CX693">
            <v>4.9338686934059</v>
          </cell>
          <cell r="CY693">
            <v>4.86830194713014</v>
          </cell>
          <cell r="CZ693">
            <v>4.85965705849457</v>
          </cell>
          <cell r="DA693">
            <v>4.8680565773206</v>
          </cell>
        </row>
        <row r="694">
          <cell r="A694">
            <v>5934.05531226279</v>
          </cell>
          <cell r="B694">
            <v>5930.71963421199</v>
          </cell>
          <cell r="C694">
            <v>4954.54033976411</v>
          </cell>
          <cell r="D694">
            <v>5555.60033247348</v>
          </cell>
          <cell r="E694">
            <v>5003.39896948322</v>
          </cell>
          <cell r="F694">
            <v>6419.95092106875</v>
          </cell>
          <cell r="G694">
            <v>6383.24724435098</v>
          </cell>
          <cell r="H694">
            <v>6570.81385602269</v>
          </cell>
          <cell r="I694">
            <v>6121.41876022468</v>
          </cell>
          <cell r="J694">
            <v>7725.07844866038</v>
          </cell>
          <cell r="K694">
            <v>7152.14512063399</v>
          </cell>
          <cell r="L694">
            <v>6244.34450902838</v>
          </cell>
          <cell r="M694">
            <v>7154.31260558751</v>
          </cell>
          <cell r="N694">
            <v>6832.66202688772</v>
          </cell>
          <cell r="O694">
            <v>6837.0170716832</v>
          </cell>
        </row>
        <row r="694">
          <cell r="Z694">
            <v>6796.01245070083</v>
          </cell>
          <cell r="AA694">
            <v>6792.19224539909</v>
          </cell>
          <cell r="AB694">
            <v>6101.308657373</v>
          </cell>
          <cell r="AC694">
            <v>6841.48883265295</v>
          </cell>
          <cell r="AD694">
            <v>6161.4760109618</v>
          </cell>
          <cell r="AE694">
            <v>6419.95092106875</v>
          </cell>
          <cell r="AF694">
            <v>6383.24724435098</v>
          </cell>
          <cell r="AG694">
            <v>6570.81385602269</v>
          </cell>
          <cell r="AH694">
            <v>6121.41876022468</v>
          </cell>
          <cell r="AI694">
            <v>7725.07844866038</v>
          </cell>
          <cell r="AJ694">
            <v>7152.14512063399</v>
          </cell>
          <cell r="AK694">
            <v>6244.34450902838</v>
          </cell>
          <cell r="AL694">
            <v>7154.31260558751</v>
          </cell>
          <cell r="AM694">
            <v>6832.66202688772</v>
          </cell>
          <cell r="AN694">
            <v>6837.0170716832</v>
          </cell>
        </row>
        <row r="694"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4">
          <cell r="BX694">
            <v>3.94359665022762</v>
          </cell>
          <cell r="BY694">
            <v>3.81000173474633</v>
          </cell>
          <cell r="BZ694">
            <v>3.43859061693689</v>
          </cell>
          <cell r="CA694">
            <v>3.86669462808057</v>
          </cell>
          <cell r="CB694">
            <v>3.50472142928807</v>
          </cell>
          <cell r="CC694">
            <v>3.58739302744724</v>
          </cell>
          <cell r="CD694">
            <v>3.64712196545234</v>
          </cell>
          <cell r="CE694">
            <v>3.73072110563875</v>
          </cell>
          <cell r="CF694">
            <v>3.38150057187543</v>
          </cell>
          <cell r="CG694">
            <v>4.37372785679202</v>
          </cell>
          <cell r="CH694">
            <v>3.93711684317515</v>
          </cell>
          <cell r="CI694">
            <v>3.49491413887457</v>
          </cell>
          <cell r="CJ694">
            <v>3.92265924576167</v>
          </cell>
          <cell r="CK694">
            <v>3.89599492271738</v>
          </cell>
          <cell r="CL694">
            <v>3.96970611798366</v>
          </cell>
          <cell r="CM694">
            <v>4.7213784382909</v>
          </cell>
          <cell r="CN694">
            <v>4.88418304592837</v>
          </cell>
          <cell r="CO694">
            <v>4.86126904652571</v>
          </cell>
          <cell r="CP694">
            <v>4.84750072706709</v>
          </cell>
          <cell r="CQ694">
            <v>4.81657573504921</v>
          </cell>
          <cell r="CR694">
            <v>4.90297731486121</v>
          </cell>
          <cell r="CS694">
            <v>4.79510934383879</v>
          </cell>
          <cell r="CT694">
            <v>4.82540217635639</v>
          </cell>
          <cell r="CU694">
            <v>4.95963550663662</v>
          </cell>
          <cell r="CV694">
            <v>4.83902958356536</v>
          </cell>
          <cell r="CW694">
            <v>4.9769714537912</v>
          </cell>
          <cell r="CX694">
            <v>4.89505392568221</v>
          </cell>
          <cell r="CY694">
            <v>4.99682873929022</v>
          </cell>
          <cell r="CZ694">
            <v>4.80483736832404</v>
          </cell>
          <cell r="DA694">
            <v>4.71862477078385</v>
          </cell>
        </row>
        <row r="695">
          <cell r="A695">
            <v>6786.48611519878</v>
          </cell>
          <cell r="B695">
            <v>5911.0057478952</v>
          </cell>
          <cell r="C695">
            <v>4586.17804874843</v>
          </cell>
          <cell r="D695">
            <v>5800.54052413151</v>
          </cell>
          <cell r="E695">
            <v>5605.06187880862</v>
          </cell>
          <cell r="F695">
            <v>5821.22327877615</v>
          </cell>
          <cell r="G695">
            <v>6673.21628387137</v>
          </cell>
          <cell r="H695">
            <v>7045.15005003415</v>
          </cell>
          <cell r="I695">
            <v>6584.84856150082</v>
          </cell>
          <cell r="J695">
            <v>6593.11237895455</v>
          </cell>
          <cell r="K695">
            <v>7215.03533932141</v>
          </cell>
          <cell r="L695">
            <v>6968.7723196218</v>
          </cell>
          <cell r="M695">
            <v>7509.7019209722</v>
          </cell>
          <cell r="N695">
            <v>7944.50944669825</v>
          </cell>
          <cell r="O695">
            <v>6667.16300714533</v>
          </cell>
        </row>
        <row r="695">
          <cell r="Z695">
            <v>7772.26394234809</v>
          </cell>
          <cell r="AA695">
            <v>6769.61479881146</v>
          </cell>
          <cell r="AB695">
            <v>5647.6859434381</v>
          </cell>
          <cell r="AC695">
            <v>7143.12240699437</v>
          </cell>
          <cell r="AD695">
            <v>6902.3986527708</v>
          </cell>
          <cell r="AE695">
            <v>5821.22327877615</v>
          </cell>
          <cell r="AF695">
            <v>6673.21628387137</v>
          </cell>
          <cell r="AG695">
            <v>7045.15005003415</v>
          </cell>
          <cell r="AH695">
            <v>6584.84856150082</v>
          </cell>
          <cell r="AI695">
            <v>6593.11237895455</v>
          </cell>
          <cell r="AJ695">
            <v>7215.03533932141</v>
          </cell>
          <cell r="AK695">
            <v>6968.7723196218</v>
          </cell>
          <cell r="AL695">
            <v>7509.7019209722</v>
          </cell>
          <cell r="AM695">
            <v>7944.50944669825</v>
          </cell>
          <cell r="AN695">
            <v>6667.16300714533</v>
          </cell>
        </row>
        <row r="695"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5">
          <cell r="BX695">
            <v>4.31146262553489</v>
          </cell>
          <cell r="BY695">
            <v>3.83410917707587</v>
          </cell>
          <cell r="BZ695">
            <v>3.27534685755385</v>
          </cell>
          <cell r="CA695">
            <v>4.00420230952459</v>
          </cell>
          <cell r="CB695">
            <v>3.88401858710655</v>
          </cell>
          <cell r="CC695">
            <v>3.23210668826722</v>
          </cell>
          <cell r="CD695">
            <v>3.83367193378299</v>
          </cell>
          <cell r="CE695">
            <v>3.88514067823829</v>
          </cell>
          <cell r="CF695">
            <v>3.70164636932955</v>
          </cell>
          <cell r="CG695">
            <v>3.71429884246276</v>
          </cell>
          <cell r="CH695">
            <v>4.00319774906133</v>
          </cell>
          <cell r="CI695">
            <v>3.8308788433211</v>
          </cell>
          <cell r="CJ695">
            <v>4.24309470849329</v>
          </cell>
          <cell r="CK695">
            <v>4.51126524153163</v>
          </cell>
          <cell r="CL695">
            <v>3.82315269193718</v>
          </cell>
          <cell r="CM695">
            <v>4.93889792492647</v>
          </cell>
          <cell r="CN695">
            <v>4.83734004515293</v>
          </cell>
          <cell r="CO695">
            <v>4.72411406997027</v>
          </cell>
          <cell r="CP695">
            <v>4.88741498619498</v>
          </cell>
          <cell r="CQ695">
            <v>4.86884416651458</v>
          </cell>
          <cell r="CR695">
            <v>4.93441537250248</v>
          </cell>
          <cell r="CS695">
            <v>4.76900075310631</v>
          </cell>
          <cell r="CT695">
            <v>4.96810348904792</v>
          </cell>
          <cell r="CU695">
            <v>4.87369110671713</v>
          </cell>
          <cell r="CV695">
            <v>4.86318477653779</v>
          </cell>
          <cell r="CW695">
            <v>4.93785751962039</v>
          </cell>
          <cell r="CX695">
            <v>4.9838503601752</v>
          </cell>
          <cell r="CY695">
            <v>4.84894333602765</v>
          </cell>
          <cell r="CZ695">
            <v>4.82476160028065</v>
          </cell>
          <cell r="DA695">
            <v>4.77778459073807</v>
          </cell>
        </row>
        <row r="696">
          <cell r="A696">
            <v>6444.90907986826</v>
          </cell>
          <cell r="B696">
            <v>5978.55257173395</v>
          </cell>
          <cell r="C696">
            <v>4424.97938503383</v>
          </cell>
          <cell r="D696">
            <v>4870.66398839824</v>
          </cell>
          <cell r="E696">
            <v>4481.80082620325</v>
          </cell>
          <cell r="F696">
            <v>7053.39716584261</v>
          </cell>
          <cell r="G696">
            <v>6688.43697695033</v>
          </cell>
          <cell r="H696">
            <v>6983.80463874025</v>
          </cell>
          <cell r="I696">
            <v>6344.71543859293</v>
          </cell>
          <cell r="J696">
            <v>7796.21915444313</v>
          </cell>
          <cell r="K696">
            <v>6709.37394367465</v>
          </cell>
          <cell r="L696">
            <v>8141.93532501279</v>
          </cell>
          <cell r="M696">
            <v>6184.97927974398</v>
          </cell>
          <cell r="N696">
            <v>7313.93908270212</v>
          </cell>
          <cell r="O696">
            <v>8395.24901881844</v>
          </cell>
        </row>
        <row r="696">
          <cell r="Z696">
            <v>7381.07079317361</v>
          </cell>
          <cell r="AA696">
            <v>6846.97320409373</v>
          </cell>
          <cell r="AB696">
            <v>5449.17654901753</v>
          </cell>
          <cell r="AC696">
            <v>5998.0184480613</v>
          </cell>
          <cell r="AD696">
            <v>5519.14977098304</v>
          </cell>
          <cell r="AE696">
            <v>7053.39716584261</v>
          </cell>
          <cell r="AF696">
            <v>6688.43697695033</v>
          </cell>
          <cell r="AG696">
            <v>6983.80463874025</v>
          </cell>
          <cell r="AH696">
            <v>6344.71543859293</v>
          </cell>
          <cell r="AI696">
            <v>7796.21915444313</v>
          </cell>
          <cell r="AJ696">
            <v>6709.37394367465</v>
          </cell>
          <cell r="AK696">
            <v>8141.93532501279</v>
          </cell>
          <cell r="AL696">
            <v>6184.97927974398</v>
          </cell>
          <cell r="AM696">
            <v>7313.93908270212</v>
          </cell>
          <cell r="AN696">
            <v>8395.24901881844</v>
          </cell>
        </row>
        <row r="696"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6">
          <cell r="BX696">
            <v>4.15464540229624</v>
          </cell>
          <cell r="BY696">
            <v>3.91304437559105</v>
          </cell>
          <cell r="BZ696">
            <v>3.14251701807661</v>
          </cell>
          <cell r="CA696">
            <v>3.43261529127521</v>
          </cell>
          <cell r="CB696">
            <v>3.11456004204348</v>
          </cell>
          <cell r="CC696">
            <v>4.04099528357571</v>
          </cell>
          <cell r="CD696">
            <v>3.67468072385863</v>
          </cell>
          <cell r="CE696">
            <v>3.84553327335625</v>
          </cell>
          <cell r="CF696">
            <v>3.61046994203594</v>
          </cell>
          <cell r="CG696">
            <v>4.26688209086738</v>
          </cell>
          <cell r="CH696">
            <v>3.75833691451447</v>
          </cell>
          <cell r="CI696">
            <v>4.52708480003768</v>
          </cell>
          <cell r="CJ696">
            <v>3.47953938325025</v>
          </cell>
          <cell r="CK696">
            <v>4.06959507501026</v>
          </cell>
          <cell r="CL696">
            <v>4.66298348688371</v>
          </cell>
          <cell r="CM696">
            <v>4.86734963011353</v>
          </cell>
          <cell r="CN696">
            <v>4.79392230079521</v>
          </cell>
          <cell r="CO696">
            <v>4.75073030101317</v>
          </cell>
          <cell r="CP696">
            <v>4.78729069835778</v>
          </cell>
          <cell r="CQ696">
            <v>4.85492591972795</v>
          </cell>
          <cell r="CR696">
            <v>4.78208323463563</v>
          </cell>
          <cell r="CS696">
            <v>4.98668761870426</v>
          </cell>
          <cell r="CT696">
            <v>4.97556775066339</v>
          </cell>
          <cell r="CU696">
            <v>4.81454832822681</v>
          </cell>
          <cell r="CV696">
            <v>5.00588112768284</v>
          </cell>
          <cell r="CW696">
            <v>4.890952258707</v>
          </cell>
          <cell r="CX696">
            <v>4.92738110917141</v>
          </cell>
          <cell r="CY696">
            <v>4.86994019760133</v>
          </cell>
          <cell r="CZ696">
            <v>4.92387790390338</v>
          </cell>
          <cell r="DA696">
            <v>4.93261070043155</v>
          </cell>
        </row>
        <row r="697">
          <cell r="A697">
            <v>6365.89735338634</v>
          </cell>
          <cell r="B697">
            <v>5438.10656273087</v>
          </cell>
          <cell r="C697">
            <v>5240.32352025689</v>
          </cell>
          <cell r="D697">
            <v>4848.15684954942</v>
          </cell>
          <cell r="E697">
            <v>4806.15475548165</v>
          </cell>
          <cell r="F697">
            <v>7031.05750921178</v>
          </cell>
          <cell r="G697">
            <v>5711.03094316886</v>
          </cell>
          <cell r="H697">
            <v>6356.56254646088</v>
          </cell>
          <cell r="I697">
            <v>6101.85480759734</v>
          </cell>
          <cell r="J697">
            <v>6347.98417143609</v>
          </cell>
          <cell r="K697">
            <v>6815.10452539953</v>
          </cell>
          <cell r="L697">
            <v>7505.03940370486</v>
          </cell>
          <cell r="M697">
            <v>6670.9767810181</v>
          </cell>
          <cell r="N697">
            <v>7595.44964605838</v>
          </cell>
          <cell r="O697">
            <v>7212.37268122066</v>
          </cell>
        </row>
        <row r="697">
          <cell r="Z697">
            <v>7290.58213934982</v>
          </cell>
          <cell r="AA697">
            <v>6228.0241696069</v>
          </cell>
          <cell r="AB697">
            <v>6453.23865969389</v>
          </cell>
          <cell r="AC697">
            <v>5970.30185041674</v>
          </cell>
          <cell r="AD697">
            <v>5918.57803295042</v>
          </cell>
          <cell r="AE697">
            <v>7031.05750921178</v>
          </cell>
          <cell r="AF697">
            <v>5711.03094316886</v>
          </cell>
          <cell r="AG697">
            <v>6356.56254646088</v>
          </cell>
          <cell r="AH697">
            <v>6101.85480759734</v>
          </cell>
          <cell r="AI697">
            <v>6347.98417143609</v>
          </cell>
          <cell r="AJ697">
            <v>6815.10452539953</v>
          </cell>
          <cell r="AK697">
            <v>7505.03940370486</v>
          </cell>
          <cell r="AL697">
            <v>6670.9767810181</v>
          </cell>
          <cell r="AM697">
            <v>7595.44964605838</v>
          </cell>
          <cell r="AN697">
            <v>7212.37268122066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7">
          <cell r="BX697">
            <v>4.12415320219199</v>
          </cell>
          <cell r="BY697">
            <v>3.56419926633111</v>
          </cell>
          <cell r="BZ697">
            <v>3.66595930370815</v>
          </cell>
          <cell r="CA697">
            <v>3.31630812804085</v>
          </cell>
          <cell r="CB697">
            <v>3.32025227571789</v>
          </cell>
          <cell r="CC697">
            <v>3.88986015479829</v>
          </cell>
          <cell r="CD697">
            <v>3.23269447290616</v>
          </cell>
          <cell r="CE697">
            <v>3.57288048737724</v>
          </cell>
          <cell r="CF697">
            <v>3.52775627484341</v>
          </cell>
          <cell r="CG697">
            <v>3.53917463237383</v>
          </cell>
          <cell r="CH697">
            <v>3.81984252735125</v>
          </cell>
          <cell r="CI697">
            <v>4.27033442258338</v>
          </cell>
          <cell r="CJ697">
            <v>3.82264964253977</v>
          </cell>
          <cell r="CK697">
            <v>4.26999686173619</v>
          </cell>
          <cell r="CL697">
            <v>3.97466321158937</v>
          </cell>
          <cell r="CM697">
            <v>4.84322396933217</v>
          </cell>
          <cell r="CN697">
            <v>4.78735296253386</v>
          </cell>
          <cell r="CO697">
            <v>4.82277746484692</v>
          </cell>
          <cell r="CP697">
            <v>4.93228938309418</v>
          </cell>
          <cell r="CQ697">
            <v>4.88375006942806</v>
          </cell>
          <cell r="CR697">
            <v>4.95215007520325</v>
          </cell>
          <cell r="CS697">
            <v>4.84012957284042</v>
          </cell>
          <cell r="CT697">
            <v>4.87428558409507</v>
          </cell>
          <cell r="CU697">
            <v>4.73882239285808</v>
          </cell>
          <cell r="CV697">
            <v>4.91406592285731</v>
          </cell>
          <cell r="CW697">
            <v>4.88803376421308</v>
          </cell>
          <cell r="CX697">
            <v>4.8150214377199</v>
          </cell>
          <cell r="CY697">
            <v>4.78114669775885</v>
          </cell>
          <cell r="CZ697">
            <v>4.87341133000981</v>
          </cell>
          <cell r="DA697">
            <v>4.97147156931762</v>
          </cell>
        </row>
        <row r="698">
          <cell r="A698">
            <v>6608.4175873719</v>
          </cell>
          <cell r="B698">
            <v>5158.64853572476</v>
          </cell>
          <cell r="C698">
            <v>4836.24754277928</v>
          </cell>
          <cell r="D698">
            <v>5381.8158167389</v>
          </cell>
          <cell r="E698">
            <v>5603.50491881367</v>
          </cell>
          <cell r="F698">
            <v>6614.29262588787</v>
          </cell>
          <cell r="G698">
            <v>6466.85194162127</v>
          </cell>
          <cell r="H698">
            <v>5865.81339125114</v>
          </cell>
          <cell r="I698">
            <v>4862.59302887754</v>
          </cell>
          <cell r="J698">
            <v>5687.90002224855</v>
          </cell>
          <cell r="K698">
            <v>7299.86148536762</v>
          </cell>
          <cell r="L698">
            <v>5947.99325638889</v>
          </cell>
          <cell r="M698">
            <v>8018.81287560852</v>
          </cell>
          <cell r="N698">
            <v>6233.858550419</v>
          </cell>
          <cell r="O698">
            <v>7022.76666000985</v>
          </cell>
        </row>
        <row r="698">
          <cell r="Z698">
            <v>7568.3298924432</v>
          </cell>
          <cell r="AA698">
            <v>5907.97318743</v>
          </cell>
          <cell r="AB698">
            <v>5955.63603855186</v>
          </cell>
          <cell r="AC698">
            <v>6627.48048926358</v>
          </cell>
          <cell r="AD698">
            <v>6900.48132182889</v>
          </cell>
          <cell r="AE698">
            <v>6614.29262588787</v>
          </cell>
          <cell r="AF698">
            <v>6466.85194162127</v>
          </cell>
          <cell r="AG698">
            <v>5865.81339125114</v>
          </cell>
          <cell r="AH698">
            <v>4862.59302887754</v>
          </cell>
          <cell r="AI698">
            <v>5687.90002224855</v>
          </cell>
          <cell r="AJ698">
            <v>7299.86148536762</v>
          </cell>
          <cell r="AK698">
            <v>5947.99325638889</v>
          </cell>
          <cell r="AL698">
            <v>8018.81287560852</v>
          </cell>
          <cell r="AM698">
            <v>6233.858550419</v>
          </cell>
          <cell r="AN698">
            <v>7022.76666000985</v>
          </cell>
        </row>
        <row r="698"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8">
          <cell r="BX698">
            <v>4.31545329462978</v>
          </cell>
          <cell r="BY698">
            <v>3.33259674949383</v>
          </cell>
          <cell r="BZ698">
            <v>3.339470770512</v>
          </cell>
          <cell r="CA698">
            <v>3.70430940524214</v>
          </cell>
          <cell r="CB698">
            <v>3.80477995467806</v>
          </cell>
          <cell r="CC698">
            <v>3.63531477023793</v>
          </cell>
          <cell r="CD698">
            <v>3.57367773294893</v>
          </cell>
          <cell r="CE698">
            <v>3.27933351165667</v>
          </cell>
          <cell r="CF698">
            <v>2.73868362506443</v>
          </cell>
          <cell r="CG698">
            <v>3.20862999531296</v>
          </cell>
          <cell r="CH698">
            <v>4.14375715046529</v>
          </cell>
          <cell r="CI698">
            <v>3.30432967472702</v>
          </cell>
          <cell r="CJ698">
            <v>4.50732771929528</v>
          </cell>
          <cell r="CK698">
            <v>3.46750658686304</v>
          </cell>
          <cell r="CL698">
            <v>3.91750939054051</v>
          </cell>
          <cell r="CM698">
            <v>4.80486034133622</v>
          </cell>
          <cell r="CN698">
            <v>4.85694163664583</v>
          </cell>
          <cell r="CO698">
            <v>4.88604697744487</v>
          </cell>
          <cell r="CP698">
            <v>4.90171818984868</v>
          </cell>
          <cell r="CQ698">
            <v>4.96886245832394</v>
          </cell>
          <cell r="CR698">
            <v>4.98480896573936</v>
          </cell>
          <cell r="CS698">
            <v>4.95775050347481</v>
          </cell>
          <cell r="CT698">
            <v>4.90060604166713</v>
          </cell>
          <cell r="CU698">
            <v>4.86444383715291</v>
          </cell>
          <cell r="CV698">
            <v>4.85667956571847</v>
          </cell>
          <cell r="CW698">
            <v>4.82644609267481</v>
          </cell>
          <cell r="CX698">
            <v>4.93167254464652</v>
          </cell>
          <cell r="CY698">
            <v>4.87414089064015</v>
          </cell>
          <cell r="CZ698">
            <v>4.92545986398453</v>
          </cell>
          <cell r="DA698">
            <v>4.91140025068633</v>
          </cell>
        </row>
        <row r="699">
          <cell r="A699">
            <v>6918.29869285604</v>
          </cell>
          <cell r="B699">
            <v>5693.04679735635</v>
          </cell>
          <cell r="C699">
            <v>4789.81937583387</v>
          </cell>
          <cell r="D699">
            <v>4893.9810215722</v>
          </cell>
          <cell r="E699">
            <v>4212.92646879414</v>
          </cell>
          <cell r="F699">
            <v>5590.84342989659</v>
          </cell>
          <cell r="G699">
            <v>6153.73671298899</v>
          </cell>
          <cell r="H699">
            <v>5129.98544497341</v>
          </cell>
          <cell r="I699">
            <v>6647.27272648096</v>
          </cell>
          <cell r="J699">
            <v>5772.03525299408</v>
          </cell>
          <cell r="K699">
            <v>7751.94574627054</v>
          </cell>
          <cell r="L699">
            <v>6197.99318960655</v>
          </cell>
          <cell r="M699">
            <v>6991.26725911759</v>
          </cell>
          <cell r="N699">
            <v>6835.30571323041</v>
          </cell>
          <cell r="O699">
            <v>8150.57283390765</v>
          </cell>
        </row>
        <row r="699">
          <cell r="Z699">
            <v>7923.22308778554</v>
          </cell>
          <cell r="AA699">
            <v>6519.99600295314</v>
          </cell>
          <cell r="AB699">
            <v>5898.46169794623</v>
          </cell>
          <cell r="AC699">
            <v>6026.73239660396</v>
          </cell>
          <cell r="AD699">
            <v>5188.04227521</v>
          </cell>
          <cell r="AE699">
            <v>5590.84342989659</v>
          </cell>
          <cell r="AF699">
            <v>6153.73671298899</v>
          </cell>
          <cell r="AG699">
            <v>5129.98544497341</v>
          </cell>
          <cell r="AH699">
            <v>6647.27272648096</v>
          </cell>
          <cell r="AI699">
            <v>5772.03525299408</v>
          </cell>
          <cell r="AJ699">
            <v>7751.94574627054</v>
          </cell>
          <cell r="AK699">
            <v>6197.99318960655</v>
          </cell>
          <cell r="AL699">
            <v>6991.26725911759</v>
          </cell>
          <cell r="AM699">
            <v>6835.30571323041</v>
          </cell>
          <cell r="AN699">
            <v>8150.57283390765</v>
          </cell>
        </row>
        <row r="699"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699">
          <cell r="BX699">
            <v>4.38686327070619</v>
          </cell>
          <cell r="BY699">
            <v>3.67913165431732</v>
          </cell>
          <cell r="BZ699">
            <v>3.30559108917823</v>
          </cell>
          <cell r="CA699">
            <v>3.39256523510414</v>
          </cell>
          <cell r="CB699">
            <v>2.91115350130934</v>
          </cell>
          <cell r="CC699">
            <v>3.24992615199595</v>
          </cell>
          <cell r="CD699">
            <v>3.45363141806626</v>
          </cell>
          <cell r="CE699">
            <v>2.9695187730786</v>
          </cell>
          <cell r="CF699">
            <v>3.61295392288986</v>
          </cell>
          <cell r="CG699">
            <v>3.31563647718165</v>
          </cell>
          <cell r="CH699">
            <v>4.37070790600965</v>
          </cell>
          <cell r="CI699">
            <v>3.43799026580255</v>
          </cell>
          <cell r="CJ699">
            <v>3.90740660304857</v>
          </cell>
          <cell r="CK699">
            <v>3.86429639571196</v>
          </cell>
          <cell r="CL699">
            <v>4.54511667831419</v>
          </cell>
          <cell r="CM699">
            <v>4.94828746075473</v>
          </cell>
          <cell r="CN699">
            <v>4.85522248894118</v>
          </cell>
          <cell r="CO699">
            <v>4.8887380802707</v>
          </cell>
          <cell r="CP699">
            <v>4.86699428393668</v>
          </cell>
          <cell r="CQ699">
            <v>4.88253692092748</v>
          </cell>
          <cell r="CR699">
            <v>4.7131468666091</v>
          </cell>
          <cell r="CS699">
            <v>4.88168845990113</v>
          </cell>
          <cell r="CT699">
            <v>4.73300750653</v>
          </cell>
          <cell r="CU699">
            <v>5.04066934941174</v>
          </cell>
          <cell r="CV699">
            <v>4.76945989782463</v>
          </cell>
          <cell r="CW699">
            <v>4.85921456678143</v>
          </cell>
          <cell r="CX699">
            <v>4.93916560151519</v>
          </cell>
          <cell r="CY699">
            <v>4.902012721008</v>
          </cell>
          <cell r="CZ699">
            <v>4.84612541329255</v>
          </cell>
          <cell r="DA699">
            <v>4.91303922686893</v>
          </cell>
        </row>
        <row r="700">
          <cell r="A700">
            <v>6144.04309843695</v>
          </cell>
          <cell r="B700">
            <v>5306.5695135692</v>
          </cell>
          <cell r="C700">
            <v>5218.58412702271</v>
          </cell>
          <cell r="D700">
            <v>4836.03516473529</v>
          </cell>
          <cell r="E700">
            <v>5371.55945254513</v>
          </cell>
          <cell r="F700">
            <v>6357.71586605647</v>
          </cell>
          <cell r="G700">
            <v>5692.39397789318</v>
          </cell>
          <cell r="H700">
            <v>5351.03592234969</v>
          </cell>
          <cell r="I700">
            <v>6346.27544664853</v>
          </cell>
          <cell r="J700">
            <v>6195.62727449216</v>
          </cell>
          <cell r="K700">
            <v>6475.88932274146</v>
          </cell>
          <cell r="L700">
            <v>7796.84119608378</v>
          </cell>
          <cell r="M700">
            <v>6782.01073482367</v>
          </cell>
          <cell r="N700">
            <v>8002.07340256344</v>
          </cell>
          <cell r="O700">
            <v>8002.86355187447</v>
          </cell>
        </row>
        <row r="700">
          <cell r="Z700">
            <v>7036.5022227435</v>
          </cell>
          <cell r="AA700">
            <v>6077.38057483221</v>
          </cell>
          <cell r="AB700">
            <v>6426.46750857798</v>
          </cell>
          <cell r="AC700">
            <v>5955.37450389686</v>
          </cell>
          <cell r="AD700">
            <v>6614.85020686455</v>
          </cell>
          <cell r="AE700">
            <v>6357.71586605647</v>
          </cell>
          <cell r="AF700">
            <v>5692.39397789318</v>
          </cell>
          <cell r="AG700">
            <v>5351.03592234969</v>
          </cell>
          <cell r="AH700">
            <v>6346.27544664853</v>
          </cell>
          <cell r="AI700">
            <v>6195.62727449216</v>
          </cell>
          <cell r="AJ700">
            <v>6475.88932274146</v>
          </cell>
          <cell r="AK700">
            <v>7796.84119608378</v>
          </cell>
          <cell r="AL700">
            <v>6782.01073482367</v>
          </cell>
          <cell r="AM700">
            <v>8002.07340256344</v>
          </cell>
          <cell r="AN700">
            <v>8002.86355187447</v>
          </cell>
        </row>
        <row r="700"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0">
          <cell r="BX700">
            <v>3.98660518061166</v>
          </cell>
          <cell r="BY700">
            <v>3.37667394782594</v>
          </cell>
          <cell r="BZ700">
            <v>3.63892626062841</v>
          </cell>
          <cell r="CA700">
            <v>3.34711097496641</v>
          </cell>
          <cell r="CB700">
            <v>3.53359498609822</v>
          </cell>
          <cell r="CC700">
            <v>3.5130295642791</v>
          </cell>
          <cell r="CD700">
            <v>3.28748590038129</v>
          </cell>
          <cell r="CE700">
            <v>3.0119942224355</v>
          </cell>
          <cell r="CF700">
            <v>3.64450550462127</v>
          </cell>
          <cell r="CG700">
            <v>3.53737262653937</v>
          </cell>
          <cell r="CH700">
            <v>3.58792584391041</v>
          </cell>
          <cell r="CI700">
            <v>4.24574353642068</v>
          </cell>
          <cell r="CJ700">
            <v>3.80471646328257</v>
          </cell>
          <cell r="CK700">
            <v>4.51936358949647</v>
          </cell>
          <cell r="CL700">
            <v>4.50217554376975</v>
          </cell>
          <cell r="CM700">
            <v>4.83571545415271</v>
          </cell>
          <cell r="CN700">
            <v>4.93099363353889</v>
          </cell>
          <cell r="CO700">
            <v>4.83844932170551</v>
          </cell>
          <cell r="CP700">
            <v>4.87467988162179</v>
          </cell>
          <cell r="CQ700">
            <v>5.12873641443899</v>
          </cell>
          <cell r="CR700">
            <v>4.95822745420185</v>
          </cell>
          <cell r="CS700">
            <v>4.74392907285916</v>
          </cell>
          <cell r="CT700">
            <v>4.86733084705083</v>
          </cell>
          <cell r="CU700">
            <v>4.77075861078223</v>
          </cell>
          <cell r="CV700">
            <v>4.79856749402864</v>
          </cell>
          <cell r="CW700">
            <v>4.94496355273663</v>
          </cell>
          <cell r="CX700">
            <v>5.03120562350363</v>
          </cell>
          <cell r="CY700">
            <v>4.88363627292561</v>
          </cell>
          <cell r="CZ700">
            <v>4.85101239145687</v>
          </cell>
          <cell r="DA700">
            <v>4.87001303117129</v>
          </cell>
        </row>
        <row r="701">
          <cell r="A701">
            <v>6428.39193939893</v>
          </cell>
          <cell r="B701">
            <v>5563.92830582878</v>
          </cell>
          <cell r="C701">
            <v>4935.25435652187</v>
          </cell>
          <cell r="D701">
            <v>4762.85614923472</v>
          </cell>
          <cell r="E701">
            <v>4888.86305563844</v>
          </cell>
          <cell r="F701">
            <v>6146.83637426514</v>
          </cell>
          <cell r="G701">
            <v>5809.16311622331</v>
          </cell>
          <cell r="H701">
            <v>7060.04582029041</v>
          </cell>
          <cell r="I701">
            <v>6516.72615819792</v>
          </cell>
          <cell r="J701">
            <v>7487.17222958009</v>
          </cell>
          <cell r="K701">
            <v>5846.03451807371</v>
          </cell>
          <cell r="L701">
            <v>7945.02647616518</v>
          </cell>
          <cell r="M701">
            <v>6673.59748727663</v>
          </cell>
          <cell r="N701">
            <v>7910.22837770455</v>
          </cell>
          <cell r="O701">
            <v>8104.38313305582</v>
          </cell>
        </row>
        <row r="701">
          <cell r="Z701">
            <v>7362.15443894826</v>
          </cell>
          <cell r="AA701">
            <v>6372.12227582025</v>
          </cell>
          <cell r="AB701">
            <v>6077.55877777721</v>
          </cell>
          <cell r="AC701">
            <v>5865.25761510533</v>
          </cell>
          <cell r="AD701">
            <v>6020.42983618091</v>
          </cell>
          <cell r="AE701">
            <v>6146.83637426514</v>
          </cell>
          <cell r="AF701">
            <v>5809.16311622331</v>
          </cell>
          <cell r="AG701">
            <v>7060.04582029041</v>
          </cell>
          <cell r="AH701">
            <v>6516.72615819792</v>
          </cell>
          <cell r="AI701">
            <v>7487.17222958009</v>
          </cell>
          <cell r="AJ701">
            <v>5846.03451807371</v>
          </cell>
          <cell r="AK701">
            <v>7945.02647616518</v>
          </cell>
          <cell r="AL701">
            <v>6673.59748727663</v>
          </cell>
          <cell r="AM701">
            <v>7910.22837770455</v>
          </cell>
          <cell r="AN701">
            <v>8104.38313305582</v>
          </cell>
        </row>
        <row r="701"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1">
          <cell r="BX701">
            <v>4.04104954730854</v>
          </cell>
          <cell r="BY701">
            <v>3.584940252637</v>
          </cell>
          <cell r="BZ701">
            <v>3.47019949208441</v>
          </cell>
          <cell r="CA701">
            <v>3.39292454218879</v>
          </cell>
          <cell r="CB701">
            <v>3.39657846372301</v>
          </cell>
          <cell r="CC701">
            <v>3.47804357255097</v>
          </cell>
          <cell r="CD701">
            <v>3.33559852627259</v>
          </cell>
          <cell r="CE701">
            <v>3.87527119100577</v>
          </cell>
          <cell r="CF701">
            <v>3.61953002626461</v>
          </cell>
          <cell r="CG701">
            <v>4.25767370099152</v>
          </cell>
          <cell r="CH701">
            <v>3.30888320203446</v>
          </cell>
          <cell r="CI701">
            <v>4.37548237563267</v>
          </cell>
          <cell r="CJ701">
            <v>3.69758073890812</v>
          </cell>
          <cell r="CK701">
            <v>4.32094152288778</v>
          </cell>
          <cell r="CL701">
            <v>4.5297841755563</v>
          </cell>
          <cell r="CM701">
            <v>4.99134838560414</v>
          </cell>
          <cell r="CN701">
            <v>4.8697796946493</v>
          </cell>
          <cell r="CO701">
            <v>4.79823883453783</v>
          </cell>
          <cell r="CP701">
            <v>4.73609086959763</v>
          </cell>
          <cell r="CQ701">
            <v>4.85615995463398</v>
          </cell>
          <cell r="CR701">
            <v>4.84198867824264</v>
          </cell>
          <cell r="CS701">
            <v>4.7714121653298</v>
          </cell>
          <cell r="CT701">
            <v>4.99128714742846</v>
          </cell>
          <cell r="CU701">
            <v>4.93269682513476</v>
          </cell>
          <cell r="CV701">
            <v>4.81784234057429</v>
          </cell>
          <cell r="CW701">
            <v>4.84046487841626</v>
          </cell>
          <cell r="CX701">
            <v>4.97481053662402</v>
          </cell>
          <cell r="CY701">
            <v>4.9448085175995</v>
          </cell>
          <cell r="CZ701">
            <v>5.01554081541232</v>
          </cell>
          <cell r="DA701">
            <v>4.90173230006164</v>
          </cell>
        </row>
        <row r="702">
          <cell r="A702">
            <v>5458.69821809033</v>
          </cell>
          <cell r="B702">
            <v>5548.58980134039</v>
          </cell>
          <cell r="C702">
            <v>4499.5362178437</v>
          </cell>
          <cell r="D702">
            <v>4201.88078376185</v>
          </cell>
          <cell r="E702">
            <v>4610.96299170524</v>
          </cell>
          <cell r="F702">
            <v>5849.74741492144</v>
          </cell>
          <cell r="G702">
            <v>5301.4331353411</v>
          </cell>
          <cell r="H702">
            <v>7005.49715842543</v>
          </cell>
          <cell r="I702">
            <v>6621.63962789051</v>
          </cell>
          <cell r="J702">
            <v>6471.73227863836</v>
          </cell>
          <cell r="K702">
            <v>6611.61394069504</v>
          </cell>
          <cell r="L702">
            <v>6350.99804546348</v>
          </cell>
          <cell r="M702">
            <v>7953.64256600068</v>
          </cell>
          <cell r="N702">
            <v>7270.48529626936</v>
          </cell>
          <cell r="O702">
            <v>7784.7049376929</v>
          </cell>
        </row>
        <row r="702">
          <cell r="Z702">
            <v>6251.60688645726</v>
          </cell>
          <cell r="AA702">
            <v>6354.55576152389</v>
          </cell>
          <cell r="AB702">
            <v>5540.99016204603</v>
          </cell>
          <cell r="AC702">
            <v>5174.43997729888</v>
          </cell>
          <cell r="AD702">
            <v>5678.20756132084</v>
          </cell>
          <cell r="AE702">
            <v>5849.74741492144</v>
          </cell>
          <cell r="AF702">
            <v>5301.4331353411</v>
          </cell>
          <cell r="AG702">
            <v>7005.49715842543</v>
          </cell>
          <cell r="AH702">
            <v>6621.63962789051</v>
          </cell>
          <cell r="AI702">
            <v>6471.73227863836</v>
          </cell>
          <cell r="AJ702">
            <v>6611.61394069504</v>
          </cell>
          <cell r="AK702">
            <v>6350.99804546348</v>
          </cell>
          <cell r="AL702">
            <v>7953.64256600068</v>
          </cell>
          <cell r="AM702">
            <v>7270.48529626936</v>
          </cell>
          <cell r="AN702">
            <v>7784.7049376929</v>
          </cell>
        </row>
        <row r="702"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2">
          <cell r="BX702">
            <v>3.47089609923594</v>
          </cell>
          <cell r="BY702">
            <v>3.5527511244873</v>
          </cell>
          <cell r="BZ702">
            <v>3.12889871962091</v>
          </cell>
          <cell r="CA702">
            <v>2.91876149096741</v>
          </cell>
          <cell r="CB702">
            <v>3.23563280534783</v>
          </cell>
          <cell r="CC702">
            <v>3.22908832326116</v>
          </cell>
          <cell r="CD702">
            <v>3.06677706259917</v>
          </cell>
          <cell r="CE702">
            <v>3.93977788240139</v>
          </cell>
          <cell r="CF702">
            <v>3.71901446526682</v>
          </cell>
          <cell r="CG702">
            <v>3.65664400587779</v>
          </cell>
          <cell r="CH702">
            <v>3.74247148939305</v>
          </cell>
          <cell r="CI702">
            <v>3.63477489823421</v>
          </cell>
          <cell r="CJ702">
            <v>4.42358263267609</v>
          </cell>
          <cell r="CK702">
            <v>4.14971722742763</v>
          </cell>
          <cell r="CL702">
            <v>4.26139665399337</v>
          </cell>
          <cell r="CM702">
            <v>4.93465941076521</v>
          </cell>
          <cell r="CN702">
            <v>4.90035502132355</v>
          </cell>
          <cell r="CO702">
            <v>4.85180132847155</v>
          </cell>
          <cell r="CP702">
            <v>4.85704225127073</v>
          </cell>
          <cell r="CQ702">
            <v>4.80794143853486</v>
          </cell>
          <cell r="CR702">
            <v>4.96322913526696</v>
          </cell>
          <cell r="CS702">
            <v>4.73607114143812</v>
          </cell>
          <cell r="CT702">
            <v>4.87163070424087</v>
          </cell>
          <cell r="CU702">
            <v>4.8780338452583</v>
          </cell>
          <cell r="CV702">
            <v>4.8489197574693</v>
          </cell>
          <cell r="CW702">
            <v>4.84011991748332</v>
          </cell>
          <cell r="CX702">
            <v>4.7870900213266</v>
          </cell>
          <cell r="CY702">
            <v>4.92605278574942</v>
          </cell>
          <cell r="CZ702">
            <v>4.80011931086349</v>
          </cell>
          <cell r="DA702">
            <v>5.00492220394896</v>
          </cell>
        </row>
        <row r="703">
          <cell r="A703">
            <v>6259.58008922245</v>
          </cell>
          <cell r="B703">
            <v>5520.32641891917</v>
          </cell>
          <cell r="C703">
            <v>4695.04617983498</v>
          </cell>
          <cell r="D703">
            <v>5891.30003748067</v>
          </cell>
          <cell r="E703">
            <v>5311.58712878156</v>
          </cell>
          <cell r="F703">
            <v>6618.39317233393</v>
          </cell>
          <cell r="G703">
            <v>6329.67321009676</v>
          </cell>
          <cell r="H703">
            <v>6641.16729024817</v>
          </cell>
          <cell r="I703">
            <v>5448.80490140169</v>
          </cell>
          <cell r="J703">
            <v>5786.95083238629</v>
          </cell>
          <cell r="K703">
            <v>6862.04513443593</v>
          </cell>
          <cell r="L703">
            <v>6292.0905548173</v>
          </cell>
          <cell r="M703">
            <v>7145.29938924702</v>
          </cell>
          <cell r="N703">
            <v>7313.89418516991</v>
          </cell>
          <cell r="O703">
            <v>7935.1980629487</v>
          </cell>
        </row>
        <row r="703">
          <cell r="Z703">
            <v>7168.82165466254</v>
          </cell>
          <cell r="AA703">
            <v>6322.18695322569</v>
          </cell>
          <cell r="AB703">
            <v>5781.75248143343</v>
          </cell>
          <cell r="AC703">
            <v>7254.88894163975</v>
          </cell>
          <cell r="AD703">
            <v>6540.99680511812</v>
          </cell>
          <cell r="AE703">
            <v>6618.39317233393</v>
          </cell>
          <cell r="AF703">
            <v>6329.67321009676</v>
          </cell>
          <cell r="AG703">
            <v>6641.16729024817</v>
          </cell>
          <cell r="AH703">
            <v>5448.80490140169</v>
          </cell>
          <cell r="AI703">
            <v>5786.95083238629</v>
          </cell>
          <cell r="AJ703">
            <v>6862.04513443593</v>
          </cell>
          <cell r="AK703">
            <v>6292.0905548173</v>
          </cell>
          <cell r="AL703">
            <v>7145.29938924702</v>
          </cell>
          <cell r="AM703">
            <v>7313.89418516991</v>
          </cell>
          <cell r="AN703">
            <v>7935.1980629487</v>
          </cell>
        </row>
        <row r="703"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3">
          <cell r="BX703">
            <v>3.94562159789528</v>
          </cell>
          <cell r="BY703">
            <v>3.61430028871033</v>
          </cell>
          <cell r="BZ703">
            <v>3.32833645317472</v>
          </cell>
          <cell r="CA703">
            <v>4.01612006727245</v>
          </cell>
          <cell r="CB703">
            <v>3.65896024643492</v>
          </cell>
          <cell r="CC703">
            <v>3.72806846432349</v>
          </cell>
          <cell r="CD703">
            <v>3.60550642553216</v>
          </cell>
          <cell r="CE703">
            <v>3.74188158718844</v>
          </cell>
          <cell r="CF703">
            <v>3.04224376849403</v>
          </cell>
          <cell r="CG703">
            <v>3.21715640952911</v>
          </cell>
          <cell r="CH703">
            <v>3.96134810657793</v>
          </cell>
          <cell r="CI703">
            <v>3.5974170898755</v>
          </cell>
          <cell r="CJ703">
            <v>3.99416216275436</v>
          </cell>
          <cell r="CK703">
            <v>4.07840379118472</v>
          </cell>
          <cell r="CL703">
            <v>4.5167180906583</v>
          </cell>
          <cell r="CM703">
            <v>4.97782333803246</v>
          </cell>
          <cell r="CN703">
            <v>4.7923688576536</v>
          </cell>
          <cell r="CO703">
            <v>4.75925976240851</v>
          </cell>
          <cell r="CP703">
            <v>4.94915682956313</v>
          </cell>
          <cell r="CQ703">
            <v>4.89771355388876</v>
          </cell>
          <cell r="CR703">
            <v>4.86380124381166</v>
          </cell>
          <cell r="CS703">
            <v>4.80974609164972</v>
          </cell>
          <cell r="CT703">
            <v>4.86252128867165</v>
          </cell>
          <cell r="CU703">
            <v>4.9069810779725</v>
          </cell>
          <cell r="CV703">
            <v>4.92815946647667</v>
          </cell>
          <cell r="CW703">
            <v>4.74589032576327</v>
          </cell>
          <cell r="CX703">
            <v>4.79193928007109</v>
          </cell>
          <cell r="CY703">
            <v>4.90119377045176</v>
          </cell>
          <cell r="CZ703">
            <v>4.91321293493569</v>
          </cell>
          <cell r="DA703">
            <v>4.81328881485369</v>
          </cell>
        </row>
        <row r="704">
          <cell r="A704">
            <v>6135.57155312766</v>
          </cell>
          <cell r="B704">
            <v>6050.90610200209</v>
          </cell>
          <cell r="C704">
            <v>5948.61926133702</v>
          </cell>
          <cell r="D704">
            <v>4835.95900771648</v>
          </cell>
          <cell r="E704">
            <v>4445.85202546457</v>
          </cell>
          <cell r="F704">
            <v>6499.82289996484</v>
          </cell>
          <cell r="G704">
            <v>5618.53276025159</v>
          </cell>
          <cell r="H704">
            <v>6534.339522099</v>
          </cell>
          <cell r="I704">
            <v>6111.40005873582</v>
          </cell>
          <cell r="J704">
            <v>6752.59704686925</v>
          </cell>
          <cell r="K704">
            <v>7516.72747284874</v>
          </cell>
          <cell r="L704">
            <v>6156.4177162305</v>
          </cell>
          <cell r="M704">
            <v>8195.54700725477</v>
          </cell>
          <cell r="N704">
            <v>8247.15699382142</v>
          </cell>
          <cell r="O704">
            <v>7693.74928136228</v>
          </cell>
        </row>
        <row r="704">
          <cell r="Z704">
            <v>7026.80013464877</v>
          </cell>
          <cell r="AA704">
            <v>6929.83651875451</v>
          </cell>
          <cell r="AB704">
            <v>7325.47516210945</v>
          </cell>
          <cell r="AC704">
            <v>5955.28071972188</v>
          </cell>
          <cell r="AD704">
            <v>5474.88033040371</v>
          </cell>
          <cell r="AE704">
            <v>6499.82289996484</v>
          </cell>
          <cell r="AF704">
            <v>5618.53276025159</v>
          </cell>
          <cell r="AG704">
            <v>6534.339522099</v>
          </cell>
          <cell r="AH704">
            <v>6111.40005873582</v>
          </cell>
          <cell r="AI704">
            <v>6752.59704686925</v>
          </cell>
          <cell r="AJ704">
            <v>7516.72747284874</v>
          </cell>
          <cell r="AK704">
            <v>6156.4177162305</v>
          </cell>
          <cell r="AL704">
            <v>8195.54700725477</v>
          </cell>
          <cell r="AM704">
            <v>8247.15699382142</v>
          </cell>
          <cell r="AN704">
            <v>7693.74928136228</v>
          </cell>
        </row>
        <row r="704"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4">
          <cell r="BX704">
            <v>3.99418653035106</v>
          </cell>
          <cell r="BY704">
            <v>3.88998889748271</v>
          </cell>
          <cell r="BZ704">
            <v>4.13873101573629</v>
          </cell>
          <cell r="CA704">
            <v>3.39159990780532</v>
          </cell>
          <cell r="CB704">
            <v>3.0851872231871</v>
          </cell>
          <cell r="CC704">
            <v>3.53922239783792</v>
          </cell>
          <cell r="CD704">
            <v>3.2248715628019</v>
          </cell>
          <cell r="CE704">
            <v>3.6455586451303</v>
          </cell>
          <cell r="CF704">
            <v>3.37595927474644</v>
          </cell>
          <cell r="CG704">
            <v>3.86267034670809</v>
          </cell>
          <cell r="CH704">
            <v>4.13924387772061</v>
          </cell>
          <cell r="CI704">
            <v>3.43456020802322</v>
          </cell>
          <cell r="CJ704">
            <v>4.68575766052784</v>
          </cell>
          <cell r="CK704">
            <v>4.58923439685766</v>
          </cell>
          <cell r="CL704">
            <v>4.48182674827591</v>
          </cell>
          <cell r="CM704">
            <v>4.8198818637856</v>
          </cell>
          <cell r="CN704">
            <v>4.88069605759694</v>
          </cell>
          <cell r="CO704">
            <v>4.84926294759771</v>
          </cell>
          <cell r="CP704">
            <v>4.81066105430961</v>
          </cell>
          <cell r="CQ704">
            <v>4.86183529652933</v>
          </cell>
          <cell r="CR704">
            <v>5.03153856151707</v>
          </cell>
          <cell r="CS704">
            <v>4.77328790907603</v>
          </cell>
          <cell r="CT704">
            <v>4.91071514772061</v>
          </cell>
          <cell r="CU704">
            <v>4.95964567167749</v>
          </cell>
          <cell r="CV704">
            <v>4.78950161967618</v>
          </cell>
          <cell r="CW704">
            <v>4.9752501922057</v>
          </cell>
          <cell r="CX704">
            <v>4.91093381134644</v>
          </cell>
          <cell r="CY704">
            <v>4.7918725361491</v>
          </cell>
          <cell r="CZ704">
            <v>4.923468429391</v>
          </cell>
          <cell r="DA704">
            <v>4.70316376297363</v>
          </cell>
        </row>
        <row r="705">
          <cell r="A705">
            <v>6321.42275728925</v>
          </cell>
          <cell r="B705">
            <v>5660.50739226881</v>
          </cell>
          <cell r="C705">
            <v>4900.14642311526</v>
          </cell>
          <cell r="D705">
            <v>4816.16690090327</v>
          </cell>
          <cell r="E705">
            <v>5727.53279710192</v>
          </cell>
          <cell r="F705">
            <v>5297.15489507629</v>
          </cell>
          <cell r="G705">
            <v>5713.51472021043</v>
          </cell>
          <cell r="H705">
            <v>5143.88193486973</v>
          </cell>
          <cell r="I705">
            <v>6223.23469426044</v>
          </cell>
          <cell r="J705">
            <v>6719.02830290083</v>
          </cell>
          <cell r="K705">
            <v>7142.23601580164</v>
          </cell>
          <cell r="L705">
            <v>6786.76297919987</v>
          </cell>
          <cell r="M705">
            <v>7846.91347373617</v>
          </cell>
          <cell r="N705">
            <v>7233.43741280099</v>
          </cell>
          <cell r="O705">
            <v>8230.05734739583</v>
          </cell>
        </row>
        <row r="705">
          <cell r="Z705">
            <v>7239.64734132205</v>
          </cell>
          <cell r="AA705">
            <v>6482.73005404021</v>
          </cell>
          <cell r="AB705">
            <v>6034.32483005515</v>
          </cell>
          <cell r="AC705">
            <v>5930.90757017299</v>
          </cell>
          <cell r="AD705">
            <v>7053.21645277178</v>
          </cell>
          <cell r="AE705">
            <v>5297.15489507629</v>
          </cell>
          <cell r="AF705">
            <v>5713.51472021043</v>
          </cell>
          <cell r="AG705">
            <v>5143.88193486973</v>
          </cell>
          <cell r="AH705">
            <v>6223.23469426044</v>
          </cell>
          <cell r="AI705">
            <v>6719.02830290083</v>
          </cell>
          <cell r="AJ705">
            <v>7142.23601580164</v>
          </cell>
          <cell r="AK705">
            <v>6786.76297919987</v>
          </cell>
          <cell r="AL705">
            <v>7846.91347373617</v>
          </cell>
          <cell r="AM705">
            <v>7233.43741280099</v>
          </cell>
          <cell r="AN705">
            <v>8230.05734739583</v>
          </cell>
        </row>
        <row r="705"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5">
          <cell r="BX705">
            <v>4.05690995059966</v>
          </cell>
          <cell r="BY705">
            <v>3.62473644983809</v>
          </cell>
          <cell r="BZ705">
            <v>3.46058295326128</v>
          </cell>
          <cell r="CA705">
            <v>3.34456658875325</v>
          </cell>
          <cell r="CB705">
            <v>4.04087500470812</v>
          </cell>
          <cell r="CC705">
            <v>3.08807584324504</v>
          </cell>
          <cell r="CD705">
            <v>3.23974837795811</v>
          </cell>
          <cell r="CE705">
            <v>2.94343881322495</v>
          </cell>
          <cell r="CF705">
            <v>3.5080559519484</v>
          </cell>
          <cell r="CG705">
            <v>3.80158842640424</v>
          </cell>
          <cell r="CH705">
            <v>3.99866947558368</v>
          </cell>
          <cell r="CI705">
            <v>3.841040597065</v>
          </cell>
          <cell r="CJ705">
            <v>4.41023867854395</v>
          </cell>
          <cell r="CK705">
            <v>4.05329973055369</v>
          </cell>
          <cell r="CL705">
            <v>4.63896538708732</v>
          </cell>
          <cell r="CM705">
            <v>4.88910291126024</v>
          </cell>
          <cell r="CN705">
            <v>4.8999160362232</v>
          </cell>
          <cell r="CO705">
            <v>4.77734445842178</v>
          </cell>
          <cell r="CP705">
            <v>4.85834603823736</v>
          </cell>
          <cell r="CQ705">
            <v>4.78210305194066</v>
          </cell>
          <cell r="CR705">
            <v>4.69961033144345</v>
          </cell>
          <cell r="CS705">
            <v>4.83169158857444</v>
          </cell>
          <cell r="CT705">
            <v>4.78787843508134</v>
          </cell>
          <cell r="CU705">
            <v>4.86022979679023</v>
          </cell>
          <cell r="CV705">
            <v>4.84226451038728</v>
          </cell>
          <cell r="CW705">
            <v>4.89357023024504</v>
          </cell>
          <cell r="CX705">
            <v>4.84084213796072</v>
          </cell>
          <cell r="CY705">
            <v>4.8746552388015</v>
          </cell>
          <cell r="CZ705">
            <v>4.88926012503222</v>
          </cell>
          <cell r="DA705">
            <v>4.86058860977831</v>
          </cell>
        </row>
        <row r="706">
          <cell r="A706">
            <v>7567.86528882552</v>
          </cell>
          <cell r="B706">
            <v>5332.53560437806</v>
          </cell>
          <cell r="C706">
            <v>4762.354785254</v>
          </cell>
          <cell r="D706">
            <v>5143.47725959436</v>
          </cell>
          <cell r="E706">
            <v>5548.59159851344</v>
          </cell>
          <cell r="F706">
            <v>7354.4117294549</v>
          </cell>
          <cell r="G706">
            <v>6119.24737841433</v>
          </cell>
          <cell r="H706">
            <v>7136.50152817408</v>
          </cell>
          <cell r="I706">
            <v>6835.280251814</v>
          </cell>
          <cell r="J706">
            <v>6844.55828990511</v>
          </cell>
          <cell r="K706">
            <v>7610.48640310781</v>
          </cell>
          <cell r="L706">
            <v>7424.07187122966</v>
          </cell>
          <cell r="M706">
            <v>6677.95563684258</v>
          </cell>
          <cell r="N706">
            <v>7666.65569065866</v>
          </cell>
          <cell r="O706">
            <v>7796.4659245053</v>
          </cell>
        </row>
        <row r="706">
          <cell r="Z706">
            <v>8667.14312921915</v>
          </cell>
          <cell r="AA706">
            <v>6107.1183961276</v>
          </cell>
          <cell r="AB706">
            <v>5864.64020638801</v>
          </cell>
          <cell r="AC706">
            <v>6333.97655098279</v>
          </cell>
          <cell r="AD706">
            <v>6832.85787069582</v>
          </cell>
          <cell r="AE706">
            <v>7354.4117294549</v>
          </cell>
          <cell r="AF706">
            <v>6119.24737841433</v>
          </cell>
          <cell r="AG706">
            <v>7136.50152817408</v>
          </cell>
          <cell r="AH706">
            <v>6835.280251814</v>
          </cell>
          <cell r="AI706">
            <v>6844.55828990511</v>
          </cell>
          <cell r="AJ706">
            <v>7610.48640310781</v>
          </cell>
          <cell r="AK706">
            <v>7424.07187122966</v>
          </cell>
          <cell r="AL706">
            <v>6677.95563684258</v>
          </cell>
          <cell r="AM706">
            <v>7666.65569065866</v>
          </cell>
          <cell r="AN706">
            <v>7796.4659245053</v>
          </cell>
        </row>
        <row r="706"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6">
          <cell r="BX706">
            <v>4.69412976555471</v>
          </cell>
          <cell r="BY706">
            <v>3.42304842254572</v>
          </cell>
          <cell r="BZ706">
            <v>3.24551822542382</v>
          </cell>
          <cell r="CA706">
            <v>3.59900131804268</v>
          </cell>
          <cell r="CB706">
            <v>3.88548913282764</v>
          </cell>
          <cell r="CC706">
            <v>4.14546608345407</v>
          </cell>
          <cell r="CD706">
            <v>3.44515496527785</v>
          </cell>
          <cell r="CE706">
            <v>3.93224190352157</v>
          </cell>
          <cell r="CF706">
            <v>3.80892171922567</v>
          </cell>
          <cell r="CG706">
            <v>3.8712449902113</v>
          </cell>
          <cell r="CH706">
            <v>4.33026406004983</v>
          </cell>
          <cell r="CI706">
            <v>4.03174387076963</v>
          </cell>
          <cell r="CJ706">
            <v>3.84058897278491</v>
          </cell>
          <cell r="CK706">
            <v>4.26058512748009</v>
          </cell>
          <cell r="CL706">
            <v>4.32985318408204</v>
          </cell>
          <cell r="CM706">
            <v>5.05857289854726</v>
          </cell>
          <cell r="CN706">
            <v>4.8879913915515</v>
          </cell>
          <cell r="CO706">
            <v>4.95067545419915</v>
          </cell>
          <cell r="CP706">
            <v>4.82171549275484</v>
          </cell>
          <cell r="CQ706">
            <v>4.81796703320801</v>
          </cell>
          <cell r="CR706">
            <v>4.86050852322853</v>
          </cell>
          <cell r="CS706">
            <v>4.86627204862818</v>
          </cell>
          <cell r="CT706">
            <v>4.97224216134536</v>
          </cell>
          <cell r="CU706">
            <v>4.9165607988017</v>
          </cell>
          <cell r="CV706">
            <v>4.84397513985991</v>
          </cell>
          <cell r="CW706">
            <v>4.81509843062723</v>
          </cell>
          <cell r="CX706">
            <v>5.04494421938392</v>
          </cell>
          <cell r="CY706">
            <v>4.7637924801922</v>
          </cell>
          <cell r="CZ706">
            <v>4.92996513631777</v>
          </cell>
          <cell r="DA706">
            <v>4.93323438623971</v>
          </cell>
        </row>
        <row r="707">
          <cell r="A707">
            <v>6686.40177673949</v>
          </cell>
          <cell r="B707">
            <v>6116.6727413218</v>
          </cell>
          <cell r="C707">
            <v>5370.27673173642</v>
          </cell>
          <cell r="D707">
            <v>4792.71430476063</v>
          </cell>
          <cell r="E707">
            <v>4498.00581995956</v>
          </cell>
          <cell r="F707">
            <v>6156.83615550159</v>
          </cell>
          <cell r="G707">
            <v>6209.77173688645</v>
          </cell>
          <cell r="H707">
            <v>5949.18042708434</v>
          </cell>
          <cell r="I707">
            <v>6724.18268116699</v>
          </cell>
          <cell r="J707">
            <v>7755.99548356439</v>
          </cell>
          <cell r="K707">
            <v>6918.62217743524</v>
          </cell>
          <cell r="L707">
            <v>6478.66366208737</v>
          </cell>
          <cell r="M707">
            <v>6317.49195352018</v>
          </cell>
          <cell r="N707">
            <v>6757.61904095983</v>
          </cell>
          <cell r="O707">
            <v>6644.56154115583</v>
          </cell>
        </row>
        <row r="707">
          <cell r="Z707">
            <v>7657.64175322156</v>
          </cell>
          <cell r="AA707">
            <v>7005.15615703523</v>
          </cell>
          <cell r="AB707">
            <v>6613.27058998014</v>
          </cell>
          <cell r="AC707">
            <v>5902.02668151929</v>
          </cell>
          <cell r="AD707">
            <v>5539.10554122968</v>
          </cell>
          <cell r="AE707">
            <v>6156.83615550159</v>
          </cell>
          <cell r="AF707">
            <v>6209.77173688645</v>
          </cell>
          <cell r="AG707">
            <v>5949.18042708434</v>
          </cell>
          <cell r="AH707">
            <v>6724.18268116699</v>
          </cell>
          <cell r="AI707">
            <v>7755.99548356439</v>
          </cell>
          <cell r="AJ707">
            <v>6918.62217743524</v>
          </cell>
          <cell r="AK707">
            <v>6478.66366208737</v>
          </cell>
          <cell r="AL707">
            <v>6317.49195352018</v>
          </cell>
          <cell r="AM707">
            <v>6757.61904095983</v>
          </cell>
          <cell r="AN707">
            <v>6644.56154115583</v>
          </cell>
        </row>
        <row r="707"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7">
          <cell r="BX707">
            <v>4.26084299637319</v>
          </cell>
          <cell r="BY707">
            <v>4.0515025624838</v>
          </cell>
          <cell r="BZ707">
            <v>3.77909410584196</v>
          </cell>
          <cell r="CA707">
            <v>3.31630329279252</v>
          </cell>
          <cell r="CB707">
            <v>3.1563529975132</v>
          </cell>
          <cell r="CC707">
            <v>3.45830912757429</v>
          </cell>
          <cell r="CD707">
            <v>3.48777816229573</v>
          </cell>
          <cell r="CE707">
            <v>3.38085078440734</v>
          </cell>
          <cell r="CF707">
            <v>3.82750980962584</v>
          </cell>
          <cell r="CG707">
            <v>4.34948909609429</v>
          </cell>
          <cell r="CH707">
            <v>3.91106079428702</v>
          </cell>
          <cell r="CI707">
            <v>3.57123935640367</v>
          </cell>
          <cell r="CJ707">
            <v>3.64623809581702</v>
          </cell>
          <cell r="CK707">
            <v>3.80548443192913</v>
          </cell>
          <cell r="CL707">
            <v>3.80171383049824</v>
          </cell>
          <cell r="CM707">
            <v>4.92387080153928</v>
          </cell>
          <cell r="CN707">
            <v>4.7370594868008</v>
          </cell>
          <cell r="CO707">
            <v>4.79441608336258</v>
          </cell>
          <cell r="CP707">
            <v>4.87589182475992</v>
          </cell>
          <cell r="CQ707">
            <v>4.80796401155504</v>
          </cell>
          <cell r="CR707">
            <v>4.87754091360817</v>
          </cell>
          <cell r="CS707">
            <v>4.87791151273948</v>
          </cell>
          <cell r="CT707">
            <v>4.82101266726639</v>
          </cell>
          <cell r="CU707">
            <v>4.81316031071596</v>
          </cell>
          <cell r="CV707">
            <v>4.8854709657229</v>
          </cell>
          <cell r="CW707">
            <v>4.84654426260402</v>
          </cell>
          <cell r="CX707">
            <v>4.97019709024715</v>
          </cell>
          <cell r="CY707">
            <v>4.7468642140479</v>
          </cell>
          <cell r="CZ707">
            <v>4.8650901352834</v>
          </cell>
          <cell r="DA707">
            <v>4.7884399001599</v>
          </cell>
        </row>
        <row r="708">
          <cell r="A708">
            <v>6477.87042320592</v>
          </cell>
          <cell r="B708">
            <v>5539.47598282331</v>
          </cell>
          <cell r="C708">
            <v>5390.10715597972</v>
          </cell>
          <cell r="D708">
            <v>4718.49014892442</v>
          </cell>
          <cell r="E708">
            <v>5410.46548996719</v>
          </cell>
          <cell r="F708">
            <v>6592.68602583494</v>
          </cell>
          <cell r="G708">
            <v>6358.99144574682</v>
          </cell>
          <cell r="H708">
            <v>7765.73065686965</v>
          </cell>
          <cell r="I708">
            <v>7222.5503251975</v>
          </cell>
          <cell r="J708">
            <v>6496.15095600249</v>
          </cell>
          <cell r="K708">
            <v>5596.02294158834</v>
          </cell>
          <cell r="L708">
            <v>6254.26462863268</v>
          </cell>
          <cell r="M708">
            <v>7764.37327248332</v>
          </cell>
          <cell r="N708">
            <v>7954.87620957404</v>
          </cell>
          <cell r="O708">
            <v>6623.43403609161</v>
          </cell>
        </row>
        <row r="708">
          <cell r="Z708">
            <v>7418.81996939912</v>
          </cell>
          <cell r="AA708">
            <v>6344.11810618429</v>
          </cell>
          <cell r="AB708">
            <v>6637.69092583731</v>
          </cell>
          <cell r="AC708">
            <v>5810.62274623289</v>
          </cell>
          <cell r="AD708">
            <v>6662.7613604063</v>
          </cell>
          <cell r="AE708">
            <v>6592.68602583494</v>
          </cell>
          <cell r="AF708">
            <v>6358.99144574682</v>
          </cell>
          <cell r="AG708">
            <v>7765.73065686965</v>
          </cell>
          <cell r="AH708">
            <v>7222.5503251975</v>
          </cell>
          <cell r="AI708">
            <v>6496.15095600249</v>
          </cell>
          <cell r="AJ708">
            <v>5596.02294158834</v>
          </cell>
          <cell r="AK708">
            <v>6254.26462863268</v>
          </cell>
          <cell r="AL708">
            <v>7764.37327248332</v>
          </cell>
          <cell r="AM708">
            <v>7954.87620957404</v>
          </cell>
          <cell r="AN708">
            <v>6623.43403609161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8">
          <cell r="BX708">
            <v>4.21446824904565</v>
          </cell>
          <cell r="BY708">
            <v>3.59020101813276</v>
          </cell>
          <cell r="BZ708">
            <v>3.74050826367829</v>
          </cell>
          <cell r="CA708">
            <v>3.32626273065343</v>
          </cell>
          <cell r="CB708">
            <v>3.72183874235636</v>
          </cell>
          <cell r="CC708">
            <v>3.55466381479623</v>
          </cell>
          <cell r="CD708">
            <v>3.57691668702805</v>
          </cell>
          <cell r="CE708">
            <v>4.22456317565374</v>
          </cell>
          <cell r="CF708">
            <v>4.07200032259549</v>
          </cell>
          <cell r="CG708">
            <v>3.73714559106423</v>
          </cell>
          <cell r="CH708">
            <v>3.15585955501594</v>
          </cell>
          <cell r="CI708">
            <v>3.5047193852044</v>
          </cell>
          <cell r="CJ708">
            <v>4.33670197365783</v>
          </cell>
          <cell r="CK708">
            <v>4.57373696271065</v>
          </cell>
          <cell r="CL708">
            <v>3.72325713518149</v>
          </cell>
          <cell r="CM708">
            <v>4.82279921490451</v>
          </cell>
          <cell r="CN708">
            <v>4.84127362468276</v>
          </cell>
          <cell r="CO708">
            <v>4.86176030351879</v>
          </cell>
          <cell r="CP708">
            <v>4.78600629665638</v>
          </cell>
          <cell r="CQ708">
            <v>4.90460279906832</v>
          </cell>
          <cell r="CR708">
            <v>5.08125505997354</v>
          </cell>
          <cell r="CS708">
            <v>4.87064583726282</v>
          </cell>
          <cell r="CT708">
            <v>5.0362542865962</v>
          </cell>
          <cell r="CU708">
            <v>4.85948122359612</v>
          </cell>
          <cell r="CV708">
            <v>4.76237101776744</v>
          </cell>
          <cell r="CW708">
            <v>4.85812801099266</v>
          </cell>
          <cell r="CX708">
            <v>4.88911370697249</v>
          </cell>
          <cell r="CY708">
            <v>4.90516887493376</v>
          </cell>
          <cell r="CZ708">
            <v>4.76507100731407</v>
          </cell>
          <cell r="DA708">
            <v>4.87379570107089</v>
          </cell>
        </row>
        <row r="709">
          <cell r="A709">
            <v>5938.29620055449</v>
          </cell>
          <cell r="B709">
            <v>5275.62453830614</v>
          </cell>
          <cell r="C709">
            <v>5059.77207579579</v>
          </cell>
          <cell r="D709">
            <v>5227.51869311519</v>
          </cell>
          <cell r="E709">
            <v>4614.21860430809</v>
          </cell>
          <cell r="F709">
            <v>6414.86396887945</v>
          </cell>
          <cell r="G709">
            <v>5937.45514499784</v>
          </cell>
          <cell r="H709">
            <v>5373.41182655154</v>
          </cell>
          <cell r="I709">
            <v>6745.43211563657</v>
          </cell>
          <cell r="J709">
            <v>6845.43401563471</v>
          </cell>
          <cell r="K709">
            <v>6058.06942795247</v>
          </cell>
          <cell r="L709">
            <v>7215.51317406058</v>
          </cell>
          <cell r="M709">
            <v>7718.09797406989</v>
          </cell>
          <cell r="N709">
            <v>6694.88749864908</v>
          </cell>
          <cell r="O709">
            <v>7704.56595288582</v>
          </cell>
        </row>
        <row r="709">
          <cell r="Z709">
            <v>6800.86935346223</v>
          </cell>
          <cell r="AA709">
            <v>6041.94065624233</v>
          </cell>
          <cell r="AB709">
            <v>6230.89712735224</v>
          </cell>
          <cell r="AC709">
            <v>6437.47005204551</v>
          </cell>
          <cell r="AD709">
            <v>5682.21671171556</v>
          </cell>
          <cell r="AE709">
            <v>6414.86396887945</v>
          </cell>
          <cell r="AF709">
            <v>5937.45514499784</v>
          </cell>
          <cell r="AG709">
            <v>5373.41182655154</v>
          </cell>
          <cell r="AH709">
            <v>6745.43211563657</v>
          </cell>
          <cell r="AI709">
            <v>6845.43401563471</v>
          </cell>
          <cell r="AJ709">
            <v>6058.06942795247</v>
          </cell>
          <cell r="AK709">
            <v>7215.51317406058</v>
          </cell>
          <cell r="AL709">
            <v>7718.09797406989</v>
          </cell>
          <cell r="AM709">
            <v>6694.88749864908</v>
          </cell>
          <cell r="AN709">
            <v>7704.56595288582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09">
          <cell r="BX709">
            <v>3.81311206417322</v>
          </cell>
          <cell r="BY709">
            <v>3.34609096694003</v>
          </cell>
          <cell r="BZ709">
            <v>3.45206320230816</v>
          </cell>
          <cell r="CA709">
            <v>3.62987723252918</v>
          </cell>
          <cell r="CB709">
            <v>3.17506069965585</v>
          </cell>
          <cell r="CC709">
            <v>3.68608684695629</v>
          </cell>
          <cell r="CD709">
            <v>3.25309081287268</v>
          </cell>
          <cell r="CE709">
            <v>3.02439378579259</v>
          </cell>
          <cell r="CF709">
            <v>3.84638501400493</v>
          </cell>
          <cell r="CG709">
            <v>3.71688136969688</v>
          </cell>
          <cell r="CH709">
            <v>3.51379454916009</v>
          </cell>
          <cell r="CI709">
            <v>4.01361027982602</v>
          </cell>
          <cell r="CJ709">
            <v>4.38826831989081</v>
          </cell>
          <cell r="CK709">
            <v>3.8638576671589</v>
          </cell>
          <cell r="CL709">
            <v>4.35826918777342</v>
          </cell>
          <cell r="CM709">
            <v>4.8864335647709</v>
          </cell>
          <cell r="CN709">
            <v>4.94704484589509</v>
          </cell>
          <cell r="CO709">
            <v>4.94514440593891</v>
          </cell>
          <cell r="CP709">
            <v>4.85881563545075</v>
          </cell>
          <cell r="CQ709">
            <v>4.90312422061291</v>
          </cell>
          <cell r="CR709">
            <v>4.76792069949846</v>
          </cell>
          <cell r="CS709">
            <v>5.0004753426756</v>
          </cell>
          <cell r="CT709">
            <v>4.86764531334647</v>
          </cell>
          <cell r="CU709">
            <v>4.80467656408854</v>
          </cell>
          <cell r="CV709">
            <v>5.04579293123752</v>
          </cell>
          <cell r="CW709">
            <v>4.72351193427297</v>
          </cell>
          <cell r="CX709">
            <v>4.92537338350113</v>
          </cell>
          <cell r="CY709">
            <v>4.8186374123284</v>
          </cell>
          <cell r="CZ709">
            <v>4.74711004146083</v>
          </cell>
          <cell r="DA709">
            <v>4.84329878708205</v>
          </cell>
        </row>
        <row r="710">
          <cell r="A710">
            <v>5933.66353516645</v>
          </cell>
          <cell r="B710">
            <v>5601.93025158888</v>
          </cell>
          <cell r="C710">
            <v>4717.16135191778</v>
          </cell>
          <cell r="D710">
            <v>5279.82016815083</v>
          </cell>
          <cell r="E710">
            <v>4687.32050609058</v>
          </cell>
          <cell r="F710">
            <v>6304.36466115615</v>
          </cell>
          <cell r="G710">
            <v>5527.30404516338</v>
          </cell>
          <cell r="H710">
            <v>5894.5626765745</v>
          </cell>
          <cell r="I710">
            <v>6204.17752589848</v>
          </cell>
          <cell r="J710">
            <v>7571.62359497685</v>
          </cell>
          <cell r="K710">
            <v>6252.69171189498</v>
          </cell>
          <cell r="L710">
            <v>6551.55100187796</v>
          </cell>
          <cell r="M710">
            <v>6905.54875484265</v>
          </cell>
          <cell r="N710">
            <v>5876.24732488135</v>
          </cell>
          <cell r="O710">
            <v>7530.47448646318</v>
          </cell>
        </row>
        <row r="710">
          <cell r="Z710">
            <v>6795.56376563059</v>
          </cell>
          <cell r="AA710">
            <v>6415.64423221367</v>
          </cell>
          <cell r="AB710">
            <v>5808.98638844296</v>
          </cell>
          <cell r="AC710">
            <v>6501.87712526424</v>
          </cell>
          <cell r="AD710">
            <v>5772.23863819707</v>
          </cell>
          <cell r="AE710">
            <v>6304.36466115615</v>
          </cell>
          <cell r="AF710">
            <v>5527.30404516338</v>
          </cell>
          <cell r="AG710">
            <v>5894.5626765745</v>
          </cell>
          <cell r="AH710">
            <v>6204.17752589848</v>
          </cell>
          <cell r="AI710">
            <v>7571.62359497685</v>
          </cell>
          <cell r="AJ710">
            <v>6252.69171189498</v>
          </cell>
          <cell r="AK710">
            <v>6551.55100187796</v>
          </cell>
          <cell r="AL710">
            <v>6905.54875484265</v>
          </cell>
          <cell r="AM710">
            <v>5876.24732488135</v>
          </cell>
          <cell r="AN710">
            <v>7530.47448646318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0">
          <cell r="BX710">
            <v>3.74825095173217</v>
          </cell>
          <cell r="BY710">
            <v>3.5984473422691</v>
          </cell>
          <cell r="BZ710">
            <v>3.26752024138913</v>
          </cell>
          <cell r="CA710">
            <v>3.63929502535074</v>
          </cell>
          <cell r="CB710">
            <v>3.24275793350097</v>
          </cell>
          <cell r="CC710">
            <v>3.46869978919061</v>
          </cell>
          <cell r="CD710">
            <v>3.11589535562249</v>
          </cell>
          <cell r="CE710">
            <v>3.23106377424954</v>
          </cell>
          <cell r="CF710">
            <v>3.49636740732992</v>
          </cell>
          <cell r="CG710">
            <v>4.13214465599259</v>
          </cell>
          <cell r="CH710">
            <v>3.56629796340204</v>
          </cell>
          <cell r="CI710">
            <v>3.53313397545037</v>
          </cell>
          <cell r="CJ710">
            <v>3.9602542477537</v>
          </cell>
          <cell r="CK710">
            <v>3.29871036178324</v>
          </cell>
          <cell r="CL710">
            <v>4.25392236598384</v>
          </cell>
          <cell r="CM710">
            <v>4.96711217025957</v>
          </cell>
          <cell r="CN710">
            <v>4.88463657062526</v>
          </cell>
          <cell r="CO710">
            <v>4.87067562722965</v>
          </cell>
          <cell r="CP710">
            <v>4.89472874909573</v>
          </cell>
          <cell r="CQ710">
            <v>4.87682175411194</v>
          </cell>
          <cell r="CR710">
            <v>4.97945426185279</v>
          </cell>
          <cell r="CS710">
            <v>4.8600151884263</v>
          </cell>
          <cell r="CT710">
            <v>4.9981949950482</v>
          </cell>
          <cell r="CU710">
            <v>4.86154475947307</v>
          </cell>
          <cell r="CV710">
            <v>5.02019555456011</v>
          </cell>
          <cell r="CW710">
            <v>4.80348596784891</v>
          </cell>
          <cell r="CX710">
            <v>5.08032101935155</v>
          </cell>
          <cell r="CY710">
            <v>4.77729723232653</v>
          </cell>
          <cell r="CZ710">
            <v>4.88048539390343</v>
          </cell>
          <cell r="DA710">
            <v>4.84997965975869</v>
          </cell>
        </row>
        <row r="711">
          <cell r="A711">
            <v>5675.24221927211</v>
          </cell>
          <cell r="B711">
            <v>5691.02783703568</v>
          </cell>
          <cell r="C711">
            <v>4940.95082057667</v>
          </cell>
          <cell r="D711">
            <v>4736.93301217787</v>
          </cell>
          <cell r="E711">
            <v>5560.98794721052</v>
          </cell>
          <cell r="F711">
            <v>7341.8966736823</v>
          </cell>
          <cell r="G711">
            <v>6843.36971403547</v>
          </cell>
          <cell r="H711">
            <v>7338.5150342587</v>
          </cell>
          <cell r="I711">
            <v>6800.34158148226</v>
          </cell>
          <cell r="J711">
            <v>6166.4311829516</v>
          </cell>
          <cell r="K711">
            <v>7738.93507822618</v>
          </cell>
          <cell r="L711">
            <v>7271.13016420184</v>
          </cell>
          <cell r="M711">
            <v>6134.31373168359</v>
          </cell>
          <cell r="N711">
            <v>7407.71992851625</v>
          </cell>
          <cell r="O711">
            <v>8465.78730871978</v>
          </cell>
        </row>
        <row r="711">
          <cell r="Z711">
            <v>6499.6052030747</v>
          </cell>
          <cell r="AA711">
            <v>6517.68377653213</v>
          </cell>
          <cell r="AB711">
            <v>6084.57373437673</v>
          </cell>
          <cell r="AC711">
            <v>5833.33435891911</v>
          </cell>
          <cell r="AD711">
            <v>6848.12345426938</v>
          </cell>
          <cell r="AE711">
            <v>7341.8966736823</v>
          </cell>
          <cell r="AF711">
            <v>6843.36971403547</v>
          </cell>
          <cell r="AG711">
            <v>7338.5150342587</v>
          </cell>
          <cell r="AH711">
            <v>6800.34158148226</v>
          </cell>
          <cell r="AI711">
            <v>6166.4311829516</v>
          </cell>
          <cell r="AJ711">
            <v>7738.93507822618</v>
          </cell>
          <cell r="AK711">
            <v>7271.13016420184</v>
          </cell>
          <cell r="AL711">
            <v>6134.31373168359</v>
          </cell>
          <cell r="AM711">
            <v>7407.71992851625</v>
          </cell>
          <cell r="AN711">
            <v>8465.78730871978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1">
          <cell r="BX711">
            <v>3.65888969847577</v>
          </cell>
          <cell r="BY711">
            <v>3.59877951778121</v>
          </cell>
          <cell r="BZ711">
            <v>3.42225154233714</v>
          </cell>
          <cell r="CA711">
            <v>3.30479957172775</v>
          </cell>
          <cell r="CB711">
            <v>3.85914082037815</v>
          </cell>
          <cell r="CC711">
            <v>4.01458200649125</v>
          </cell>
          <cell r="CD711">
            <v>3.89324292582534</v>
          </cell>
          <cell r="CE711">
            <v>4.21259313543163</v>
          </cell>
          <cell r="CF711">
            <v>3.95197561395735</v>
          </cell>
          <cell r="CG711">
            <v>3.53527685688569</v>
          </cell>
          <cell r="CH711">
            <v>4.16385709864113</v>
          </cell>
          <cell r="CI711">
            <v>4.16215573082462</v>
          </cell>
          <cell r="CJ711">
            <v>3.48788681169638</v>
          </cell>
          <cell r="CK711">
            <v>4.32222729327874</v>
          </cell>
          <cell r="CL711">
            <v>4.67191231950663</v>
          </cell>
          <cell r="CM711">
            <v>4.86681452848621</v>
          </cell>
          <cell r="CN711">
            <v>4.9618677089502</v>
          </cell>
          <cell r="CO711">
            <v>4.87108116380752</v>
          </cell>
          <cell r="CP711">
            <v>4.83591746572581</v>
          </cell>
          <cell r="CQ711">
            <v>4.86169925891769</v>
          </cell>
          <cell r="CR711">
            <v>5.01043081815861</v>
          </cell>
          <cell r="CS711">
            <v>4.8157688790176</v>
          </cell>
          <cell r="CT711">
            <v>4.77271836976125</v>
          </cell>
          <cell r="CU711">
            <v>4.71436938026103</v>
          </cell>
          <cell r="CV711">
            <v>4.77878612962981</v>
          </cell>
          <cell r="CW711">
            <v>5.09204839548249</v>
          </cell>
          <cell r="CX711">
            <v>4.7861987507878</v>
          </cell>
          <cell r="CY711">
            <v>4.81848749637033</v>
          </cell>
          <cell r="CZ711">
            <v>4.6955242551416</v>
          </cell>
          <cell r="DA711">
            <v>4.96454904242688</v>
          </cell>
        </row>
        <row r="712">
          <cell r="A712">
            <v>6417.18261807771</v>
          </cell>
          <cell r="B712">
            <v>6252.65141742095</v>
          </cell>
          <cell r="C712">
            <v>4615.26902398846</v>
          </cell>
          <cell r="D712">
            <v>4621.67411917489</v>
          </cell>
          <cell r="E712">
            <v>4060.41828048442</v>
          </cell>
          <cell r="F712">
            <v>6210.88460846662</v>
          </cell>
          <cell r="G712">
            <v>5909.72426424905</v>
          </cell>
          <cell r="H712">
            <v>6159.79590399376</v>
          </cell>
          <cell r="I712">
            <v>6841.40911396828</v>
          </cell>
          <cell r="J712">
            <v>5576.67698615815</v>
          </cell>
          <cell r="K712">
            <v>6872.96529068601</v>
          </cell>
          <cell r="L712">
            <v>6183.49978336259</v>
          </cell>
          <cell r="M712">
            <v>6720.38725945624</v>
          </cell>
          <cell r="N712">
            <v>7598.47108626044</v>
          </cell>
          <cell r="O712">
            <v>7678.90655156556</v>
          </cell>
        </row>
        <row r="712">
          <cell r="Z712">
            <v>7349.31689644921</v>
          </cell>
          <cell r="AA712">
            <v>7160.88655170985</v>
          </cell>
          <cell r="AB712">
            <v>5683.51025950207</v>
          </cell>
          <cell r="AC712">
            <v>5691.3978656234</v>
          </cell>
          <cell r="AD712">
            <v>5000.23483681125</v>
          </cell>
          <cell r="AE712">
            <v>6210.88460846662</v>
          </cell>
          <cell r="AF712">
            <v>5909.72426424905</v>
          </cell>
          <cell r="AG712">
            <v>6159.79590399376</v>
          </cell>
          <cell r="AH712">
            <v>6841.40911396828</v>
          </cell>
          <cell r="AI712">
            <v>5576.67698615815</v>
          </cell>
          <cell r="AJ712">
            <v>6872.96529068601</v>
          </cell>
          <cell r="AK712">
            <v>6183.49978336259</v>
          </cell>
          <cell r="AL712">
            <v>6720.38725945624</v>
          </cell>
          <cell r="AM712">
            <v>7598.47108626044</v>
          </cell>
          <cell r="AN712">
            <v>7678.90655156556</v>
          </cell>
        </row>
        <row r="712"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2">
          <cell r="BX712">
            <v>4.06160076416398</v>
          </cell>
          <cell r="BY712">
            <v>4.04352064643338</v>
          </cell>
          <cell r="BZ712">
            <v>3.18627506115199</v>
          </cell>
          <cell r="CA712">
            <v>3.21478241492427</v>
          </cell>
          <cell r="CB712">
            <v>2.80826646010941</v>
          </cell>
          <cell r="CC712">
            <v>3.46001627263841</v>
          </cell>
          <cell r="CD712">
            <v>3.29291641117821</v>
          </cell>
          <cell r="CE712">
            <v>3.44411068110578</v>
          </cell>
          <cell r="CF712">
            <v>3.75083361504032</v>
          </cell>
          <cell r="CG712">
            <v>3.19272627375625</v>
          </cell>
          <cell r="CH712">
            <v>3.80512654512941</v>
          </cell>
          <cell r="CI712">
            <v>3.52302013951453</v>
          </cell>
          <cell r="CJ712">
            <v>3.78640212311616</v>
          </cell>
          <cell r="CK712">
            <v>4.30598608888478</v>
          </cell>
          <cell r="CL712">
            <v>4.35555886352482</v>
          </cell>
          <cell r="CM712">
            <v>4.95743327666447</v>
          </cell>
          <cell r="CN712">
            <v>4.85192706565341</v>
          </cell>
          <cell r="CO712">
            <v>4.88697952502174</v>
          </cell>
          <cell r="CP712">
            <v>4.85036585752537</v>
          </cell>
          <cell r="CQ712">
            <v>4.87819575531894</v>
          </cell>
          <cell r="CR712">
            <v>4.91793126799417</v>
          </cell>
          <cell r="CS712">
            <v>4.91692571561848</v>
          </cell>
          <cell r="CT712">
            <v>4.90000314281666</v>
          </cell>
          <cell r="CU712">
            <v>4.99717890403151</v>
          </cell>
          <cell r="CV712">
            <v>4.7854296846405</v>
          </cell>
          <cell r="CW712">
            <v>4.94859807393082</v>
          </cell>
          <cell r="CX712">
            <v>4.80868533985114</v>
          </cell>
          <cell r="CY712">
            <v>4.86266891107919</v>
          </cell>
          <cell r="CZ712">
            <v>4.83460201071967</v>
          </cell>
          <cell r="DA712">
            <v>4.83017238441131</v>
          </cell>
        </row>
        <row r="713">
          <cell r="A713">
            <v>7092.51951726434</v>
          </cell>
          <cell r="B713">
            <v>5008.9535242362</v>
          </cell>
          <cell r="C713">
            <v>5222.59576732398</v>
          </cell>
          <cell r="D713">
            <v>4474.3172899118</v>
          </cell>
          <cell r="E713">
            <v>5149.40808286906</v>
          </cell>
          <cell r="F713">
            <v>6395.44485948488</v>
          </cell>
          <cell r="G713">
            <v>6605.9704937391</v>
          </cell>
          <cell r="H713">
            <v>6325.07533325621</v>
          </cell>
          <cell r="I713">
            <v>5398.34327542004</v>
          </cell>
          <cell r="J713">
            <v>7203.92691245034</v>
          </cell>
          <cell r="K713">
            <v>7249.59119698667</v>
          </cell>
          <cell r="L713">
            <v>6917.57333247507</v>
          </cell>
          <cell r="M713">
            <v>7449.31807252254</v>
          </cell>
          <cell r="N713">
            <v>9009.77724666797</v>
          </cell>
          <cell r="O713">
            <v>7346.31129391747</v>
          </cell>
        </row>
        <row r="713">
          <cell r="Z713">
            <v>8122.75053226409</v>
          </cell>
          <cell r="AA713">
            <v>5736.53407735265</v>
          </cell>
          <cell r="AB713">
            <v>6431.40767537892</v>
          </cell>
          <cell r="AC713">
            <v>5509.93410986583</v>
          </cell>
          <cell r="AD713">
            <v>6341.28011113364</v>
          </cell>
          <cell r="AE713">
            <v>6395.44485948488</v>
          </cell>
          <cell r="AF713">
            <v>6605.9704937391</v>
          </cell>
          <cell r="AG713">
            <v>6325.07533325621</v>
          </cell>
          <cell r="AH713">
            <v>5398.34327542004</v>
          </cell>
          <cell r="AI713">
            <v>7203.92691245034</v>
          </cell>
          <cell r="AJ713">
            <v>7249.59119698667</v>
          </cell>
          <cell r="AK713">
            <v>6917.57333247507</v>
          </cell>
          <cell r="AL713">
            <v>7449.31807252254</v>
          </cell>
          <cell r="AM713">
            <v>9009.77724666797</v>
          </cell>
          <cell r="AN713">
            <v>7346.31129391747</v>
          </cell>
        </row>
        <row r="713"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3">
          <cell r="BX713">
            <v>4.60072864113166</v>
          </cell>
          <cell r="BY713">
            <v>3.16989913971568</v>
          </cell>
          <cell r="BZ713">
            <v>3.58514206413338</v>
          </cell>
          <cell r="CA713">
            <v>3.06846146550629</v>
          </cell>
          <cell r="CB713">
            <v>3.59693353453892</v>
          </cell>
          <cell r="CC713">
            <v>3.65853658343514</v>
          </cell>
          <cell r="CD713">
            <v>3.72289429858806</v>
          </cell>
          <cell r="CE713">
            <v>3.55060686855421</v>
          </cell>
          <cell r="CF713">
            <v>3.03342687505166</v>
          </cell>
          <cell r="CG713">
            <v>4.10137698954185</v>
          </cell>
          <cell r="CH713">
            <v>4.07833860747843</v>
          </cell>
          <cell r="CI713">
            <v>3.89219872657419</v>
          </cell>
          <cell r="CJ713">
            <v>4.14160382247808</v>
          </cell>
          <cell r="CK713">
            <v>5.04081055105967</v>
          </cell>
          <cell r="CL713">
            <v>4.2196045604333</v>
          </cell>
          <cell r="CM713">
            <v>4.83708403237295</v>
          </cell>
          <cell r="CN713">
            <v>4.95805419228073</v>
          </cell>
          <cell r="CO713">
            <v>4.91481081804701</v>
          </cell>
          <cell r="CP713">
            <v>4.91963482668426</v>
          </cell>
          <cell r="CQ713">
            <v>4.83005037503882</v>
          </cell>
          <cell r="CR713">
            <v>4.78928291100014</v>
          </cell>
          <cell r="CS713">
            <v>4.8614190590314</v>
          </cell>
          <cell r="CT713">
            <v>4.88056666291155</v>
          </cell>
          <cell r="CU713">
            <v>4.87566774664426</v>
          </cell>
          <cell r="CV713">
            <v>4.81223406476284</v>
          </cell>
          <cell r="CW713">
            <v>4.87009432074957</v>
          </cell>
          <cell r="CX713">
            <v>4.86929292073748</v>
          </cell>
          <cell r="CY713">
            <v>4.92782300877809</v>
          </cell>
          <cell r="CZ713">
            <v>4.89689524605498</v>
          </cell>
          <cell r="DA713">
            <v>4.76984986840601</v>
          </cell>
        </row>
        <row r="714">
          <cell r="A714">
            <v>6730.12880713746</v>
          </cell>
          <cell r="B714">
            <v>6145.71896751004</v>
          </cell>
          <cell r="C714">
            <v>4481.56830946718</v>
          </cell>
          <cell r="D714">
            <v>5611.65160401797</v>
          </cell>
          <cell r="E714">
            <v>5021.74755845557</v>
          </cell>
          <cell r="F714">
            <v>5491.96704723247</v>
          </cell>
          <cell r="G714">
            <v>6329.49794054227</v>
          </cell>
          <cell r="H714">
            <v>6145.81487202199</v>
          </cell>
          <cell r="I714">
            <v>5819.6268968939</v>
          </cell>
          <cell r="J714">
            <v>5950.31032484433</v>
          </cell>
          <cell r="K714">
            <v>6506.93970926536</v>
          </cell>
          <cell r="L714">
            <v>6879.56490973625</v>
          </cell>
          <cell r="M714">
            <v>6919.74917922959</v>
          </cell>
          <cell r="N714">
            <v>6929.26068475322</v>
          </cell>
          <cell r="O714">
            <v>7729.07206254763</v>
          </cell>
        </row>
        <row r="714">
          <cell r="Z714">
            <v>7707.72039714702</v>
          </cell>
          <cell r="AA714">
            <v>7038.42152185467</v>
          </cell>
          <cell r="AB714">
            <v>5518.86343637328</v>
          </cell>
          <cell r="AC714">
            <v>6910.5136230228</v>
          </cell>
          <cell r="AD714">
            <v>6184.0715288243</v>
          </cell>
          <cell r="AE714">
            <v>5491.96704723247</v>
          </cell>
          <cell r="AF714">
            <v>6329.49794054227</v>
          </cell>
          <cell r="AG714">
            <v>6145.81487202199</v>
          </cell>
          <cell r="AH714">
            <v>5819.6268968939</v>
          </cell>
          <cell r="AI714">
            <v>5950.31032484433</v>
          </cell>
          <cell r="AJ714">
            <v>6506.93970926536</v>
          </cell>
          <cell r="AK714">
            <v>6879.56490973625</v>
          </cell>
          <cell r="AL714">
            <v>6919.74917922959</v>
          </cell>
          <cell r="AM714">
            <v>6929.26068475322</v>
          </cell>
          <cell r="AN714">
            <v>7729.07206254763</v>
          </cell>
        </row>
        <row r="714"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4">
          <cell r="BX714">
            <v>4.37485988614087</v>
          </cell>
          <cell r="BY714">
            <v>4.02864073364826</v>
          </cell>
          <cell r="BZ714">
            <v>3.17272093584853</v>
          </cell>
          <cell r="CA714">
            <v>3.90017616599915</v>
          </cell>
          <cell r="CB714">
            <v>3.49826393177395</v>
          </cell>
          <cell r="CC714">
            <v>3.12057703600923</v>
          </cell>
          <cell r="CD714">
            <v>3.57142332146578</v>
          </cell>
          <cell r="CE714">
            <v>3.47471514021183</v>
          </cell>
          <cell r="CF714">
            <v>3.3488230129104</v>
          </cell>
          <cell r="CG714">
            <v>3.43978168619576</v>
          </cell>
          <cell r="CH714">
            <v>3.61426833097913</v>
          </cell>
          <cell r="CI714">
            <v>3.96448097576499</v>
          </cell>
          <cell r="CJ714">
            <v>3.85027392080965</v>
          </cell>
          <cell r="CK714">
            <v>3.9563411043265</v>
          </cell>
          <cell r="CL714">
            <v>4.28936948771783</v>
          </cell>
          <cell r="CM714">
            <v>4.8269070858386</v>
          </cell>
          <cell r="CN714">
            <v>4.78656398277432</v>
          </cell>
          <cell r="CO714">
            <v>4.76568034315289</v>
          </cell>
          <cell r="CP714">
            <v>4.8543740666721</v>
          </cell>
          <cell r="CQ714">
            <v>4.84316279538541</v>
          </cell>
          <cell r="CR714">
            <v>4.82169960468374</v>
          </cell>
          <cell r="CS714">
            <v>4.85551240700973</v>
          </cell>
          <cell r="CT714">
            <v>4.84582139398551</v>
          </cell>
          <cell r="CU714">
            <v>4.7611304681356</v>
          </cell>
          <cell r="CV714">
            <v>4.73931823449416</v>
          </cell>
          <cell r="CW714">
            <v>4.93245947661821</v>
          </cell>
          <cell r="CX714">
            <v>4.75424731650688</v>
          </cell>
          <cell r="CY714">
            <v>4.92386186523829</v>
          </cell>
          <cell r="CZ714">
            <v>4.79844263880041</v>
          </cell>
          <cell r="DA714">
            <v>4.93674885272178</v>
          </cell>
        </row>
        <row r="715">
          <cell r="A715">
            <v>6493.80789803229</v>
          </cell>
          <cell r="B715">
            <v>6204.80339014542</v>
          </cell>
          <cell r="C715">
            <v>5201.71318819538</v>
          </cell>
          <cell r="D715">
            <v>5107.8367455649</v>
          </cell>
          <cell r="E715">
            <v>5601.23404317109</v>
          </cell>
          <cell r="F715">
            <v>5645.98176180286</v>
          </cell>
          <cell r="G715">
            <v>5413.95080854829</v>
          </cell>
          <cell r="H715">
            <v>6139.19269183199</v>
          </cell>
          <cell r="I715">
            <v>7012.07857476125</v>
          </cell>
          <cell r="J715">
            <v>7010.49243910603</v>
          </cell>
          <cell r="K715">
            <v>6629.93794792552</v>
          </cell>
          <cell r="L715">
            <v>7344.06795778946</v>
          </cell>
          <cell r="M715">
            <v>5823.91454204167</v>
          </cell>
          <cell r="N715">
            <v>8476.3457621587</v>
          </cell>
          <cell r="O715">
            <v>7836.99536972741</v>
          </cell>
        </row>
        <row r="715">
          <cell r="Z715">
            <v>7437.07245806887</v>
          </cell>
          <cell r="AA715">
            <v>7106.08831138438</v>
          </cell>
          <cell r="AB715">
            <v>6405.6916549031</v>
          </cell>
          <cell r="AC715">
            <v>6290.08675255772</v>
          </cell>
          <cell r="AD715">
            <v>6897.68483370532</v>
          </cell>
          <cell r="AE715">
            <v>5645.98176180286</v>
          </cell>
          <cell r="AF715">
            <v>5413.95080854829</v>
          </cell>
          <cell r="AG715">
            <v>6139.19269183199</v>
          </cell>
          <cell r="AH715">
            <v>7012.07857476125</v>
          </cell>
          <cell r="AI715">
            <v>7010.49243910603</v>
          </cell>
          <cell r="AJ715">
            <v>6629.93794792552</v>
          </cell>
          <cell r="AK715">
            <v>7344.06795778946</v>
          </cell>
          <cell r="AL715">
            <v>5823.91454204167</v>
          </cell>
          <cell r="AM715">
            <v>8476.3457621587</v>
          </cell>
          <cell r="AN715">
            <v>7836.99536972741</v>
          </cell>
        </row>
        <row r="715"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5">
          <cell r="BX715">
            <v>4.16177687153236</v>
          </cell>
          <cell r="BY715">
            <v>3.9362558425317</v>
          </cell>
          <cell r="BZ715">
            <v>3.62325301833004</v>
          </cell>
          <cell r="CA715">
            <v>3.54576627617178</v>
          </cell>
          <cell r="CB715">
            <v>3.81620528600373</v>
          </cell>
          <cell r="CC715">
            <v>3.08380709780761</v>
          </cell>
          <cell r="CD715">
            <v>3.05684072318228</v>
          </cell>
          <cell r="CE715">
            <v>3.45288153288087</v>
          </cell>
          <cell r="CF715">
            <v>3.89690925274654</v>
          </cell>
          <cell r="CG715">
            <v>3.96941343403988</v>
          </cell>
          <cell r="CH715">
            <v>3.77780929214282</v>
          </cell>
          <cell r="CI715">
            <v>4.21699219177895</v>
          </cell>
          <cell r="CJ715">
            <v>3.33077711357371</v>
          </cell>
          <cell r="CK715">
            <v>4.72690995873838</v>
          </cell>
          <cell r="CL715">
            <v>4.46602364268834</v>
          </cell>
          <cell r="CM715">
            <v>4.89587539408579</v>
          </cell>
          <cell r="CN715">
            <v>4.9460034811054</v>
          </cell>
          <cell r="CO715">
            <v>4.84366950407129</v>
          </cell>
          <cell r="CP715">
            <v>4.86019467960392</v>
          </cell>
          <cell r="CQ715">
            <v>4.95197853663561</v>
          </cell>
          <cell r="CR715">
            <v>5.01602165518673</v>
          </cell>
          <cell r="CS715">
            <v>4.8523110244968</v>
          </cell>
          <cell r="CT715">
            <v>4.87120853839021</v>
          </cell>
          <cell r="CU715">
            <v>4.92984899863605</v>
          </cell>
          <cell r="CV715">
            <v>4.83870700783684</v>
          </cell>
          <cell r="CW715">
            <v>4.80813406694158</v>
          </cell>
          <cell r="CX715">
            <v>4.77134725792368</v>
          </cell>
          <cell r="CY715">
            <v>4.79045271061361</v>
          </cell>
          <cell r="CZ715">
            <v>4.91290617010248</v>
          </cell>
          <cell r="DA715">
            <v>4.80768171171376</v>
          </cell>
        </row>
        <row r="716">
          <cell r="A716">
            <v>6157.38724441615</v>
          </cell>
          <cell r="B716">
            <v>4934.52103665915</v>
          </cell>
          <cell r="C716">
            <v>5142.15214073706</v>
          </cell>
          <cell r="D716">
            <v>4385.07023147505</v>
          </cell>
          <cell r="E716">
            <v>3886.73573261842</v>
          </cell>
          <cell r="F716">
            <v>6063.64736131385</v>
          </cell>
          <cell r="G716">
            <v>6862.5038872407</v>
          </cell>
          <cell r="H716">
            <v>6950.63677624057</v>
          </cell>
          <cell r="I716">
            <v>7051.22223661125</v>
          </cell>
          <cell r="J716">
            <v>5745.34018949767</v>
          </cell>
          <cell r="K716">
            <v>5777.44698333973</v>
          </cell>
          <cell r="L716">
            <v>6785.78088585709</v>
          </cell>
          <cell r="M716">
            <v>6849.00131594132</v>
          </cell>
          <cell r="N716">
            <v>7253.52699487267</v>
          </cell>
          <cell r="O716">
            <v>8880.10025063087</v>
          </cell>
        </row>
        <row r="716">
          <cell r="Z716">
            <v>7051.78468599106</v>
          </cell>
          <cell r="AA716">
            <v>5651.28982436011</v>
          </cell>
          <cell r="AB716">
            <v>6332.34472267953</v>
          </cell>
          <cell r="AC716">
            <v>5400.03010001956</v>
          </cell>
          <cell r="AD716">
            <v>4786.35206257596</v>
          </cell>
          <cell r="AE716">
            <v>6063.64736131385</v>
          </cell>
          <cell r="AF716">
            <v>6862.5038872407</v>
          </cell>
          <cell r="AG716">
            <v>6950.63677624057</v>
          </cell>
          <cell r="AH716">
            <v>7051.22223661125</v>
          </cell>
          <cell r="AI716">
            <v>5745.34018949767</v>
          </cell>
          <cell r="AJ716">
            <v>5777.44698333973</v>
          </cell>
          <cell r="AK716">
            <v>6785.78088585709</v>
          </cell>
          <cell r="AL716">
            <v>6849.00131594132</v>
          </cell>
          <cell r="AM716">
            <v>7253.52699487267</v>
          </cell>
          <cell r="AN716">
            <v>8880.10025063087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6">
          <cell r="BX716">
            <v>3.85056968068916</v>
          </cell>
          <cell r="BY716">
            <v>3.14070731469278</v>
          </cell>
          <cell r="BZ716">
            <v>3.47517255768119</v>
          </cell>
          <cell r="CA716">
            <v>3.08553373765465</v>
          </cell>
          <cell r="CB716">
            <v>2.67745057293609</v>
          </cell>
          <cell r="CC716">
            <v>3.4223420208192</v>
          </cell>
          <cell r="CD716">
            <v>3.84848354243196</v>
          </cell>
          <cell r="CE716">
            <v>3.91775921695873</v>
          </cell>
          <cell r="CF716">
            <v>3.92832464701907</v>
          </cell>
          <cell r="CG716">
            <v>3.35282692853163</v>
          </cell>
          <cell r="CH716">
            <v>3.26726204577501</v>
          </cell>
          <cell r="CI716">
            <v>3.77827498382623</v>
          </cell>
          <cell r="CJ716">
            <v>3.85479243174334</v>
          </cell>
          <cell r="CK716">
            <v>4.03632192294747</v>
          </cell>
          <cell r="CL716">
            <v>5.11994973279751</v>
          </cell>
          <cell r="CM716">
            <v>5.01742849654219</v>
          </cell>
          <cell r="CN716">
            <v>4.92977672504935</v>
          </cell>
          <cell r="CO716">
            <v>4.9922383315414</v>
          </cell>
          <cell r="CP716">
            <v>4.7948278228835</v>
          </cell>
          <cell r="CQ716">
            <v>4.89767895425457</v>
          </cell>
          <cell r="CR716">
            <v>4.8541999588848</v>
          </cell>
          <cell r="CS716">
            <v>4.88539974400075</v>
          </cell>
          <cell r="CT716">
            <v>4.86064595302858</v>
          </cell>
          <cell r="CU716">
            <v>4.91772417569041</v>
          </cell>
          <cell r="CV716">
            <v>4.69474219485343</v>
          </cell>
          <cell r="CW716">
            <v>4.84461351749613</v>
          </cell>
          <cell r="CX716">
            <v>4.92054723088745</v>
          </cell>
          <cell r="CY716">
            <v>4.86780741096254</v>
          </cell>
          <cell r="CZ716">
            <v>4.92346177476585</v>
          </cell>
          <cell r="DA716">
            <v>4.75181262556207</v>
          </cell>
        </row>
        <row r="717">
          <cell r="A717">
            <v>5558.10999831793</v>
          </cell>
          <cell r="B717">
            <v>5852.5299240328</v>
          </cell>
          <cell r="C717">
            <v>5099.2292640427</v>
          </cell>
          <cell r="D717">
            <v>5258.77632439228</v>
          </cell>
          <cell r="E717">
            <v>5976.95523583031</v>
          </cell>
          <cell r="F717">
            <v>6932.93622887562</v>
          </cell>
          <cell r="G717">
            <v>6241.40275297536</v>
          </cell>
          <cell r="H717">
            <v>6458.48793957303</v>
          </cell>
          <cell r="I717">
            <v>6894.30135569417</v>
          </cell>
          <cell r="J717">
            <v>5506.73652841703</v>
          </cell>
          <cell r="K717">
            <v>7131.74460360191</v>
          </cell>
          <cell r="L717">
            <v>7298.33836200251</v>
          </cell>
          <cell r="M717">
            <v>8769.41985674582</v>
          </cell>
          <cell r="N717">
            <v>7454.34968827255</v>
          </cell>
          <cell r="O717">
            <v>8488.94828892365</v>
          </cell>
        </row>
        <row r="717">
          <cell r="Z717">
            <v>6365.45882423359</v>
          </cell>
          <cell r="AA717">
            <v>6702.64501067811</v>
          </cell>
          <cell r="AB717">
            <v>6279.48700002203</v>
          </cell>
          <cell r="AC717">
            <v>6475.96251415935</v>
          </cell>
          <cell r="AD717">
            <v>7360.36972641513</v>
          </cell>
          <cell r="AE717">
            <v>6932.93622887562</v>
          </cell>
          <cell r="AF717">
            <v>6241.40275297536</v>
          </cell>
          <cell r="AG717">
            <v>6458.48793957303</v>
          </cell>
          <cell r="AH717">
            <v>6894.30135569417</v>
          </cell>
          <cell r="AI717">
            <v>5506.73652841703</v>
          </cell>
          <cell r="AJ717">
            <v>7131.74460360191</v>
          </cell>
          <cell r="AK717">
            <v>7298.33836200251</v>
          </cell>
          <cell r="AL717">
            <v>8769.41985674582</v>
          </cell>
          <cell r="AM717">
            <v>7454.34968827255</v>
          </cell>
          <cell r="AN717">
            <v>8488.94828892365</v>
          </cell>
        </row>
        <row r="717"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7">
          <cell r="BX717">
            <v>3.61697146309423</v>
          </cell>
          <cell r="BY717">
            <v>3.79809826404255</v>
          </cell>
          <cell r="BZ717">
            <v>3.62046849954675</v>
          </cell>
          <cell r="CA717">
            <v>3.64812567703653</v>
          </cell>
          <cell r="CB717">
            <v>3.94391367420953</v>
          </cell>
          <cell r="CC717">
            <v>3.80185085695298</v>
          </cell>
          <cell r="CD717">
            <v>3.52115608998677</v>
          </cell>
          <cell r="CE717">
            <v>3.7043083611464</v>
          </cell>
          <cell r="CF717">
            <v>3.90029531666423</v>
          </cell>
          <cell r="CG717">
            <v>3.08812071236883</v>
          </cell>
          <cell r="CH717">
            <v>3.90239432444386</v>
          </cell>
          <cell r="CI717">
            <v>4.16981168478358</v>
          </cell>
          <cell r="CJ717">
            <v>4.88873417844934</v>
          </cell>
          <cell r="CK717">
            <v>4.16403408684758</v>
          </cell>
          <cell r="CL717">
            <v>4.71545205861596</v>
          </cell>
          <cell r="CM717">
            <v>4.82160652773279</v>
          </cell>
          <cell r="CN717">
            <v>4.83489623267774</v>
          </cell>
          <cell r="CO717">
            <v>4.75189163358745</v>
          </cell>
          <cell r="CP717">
            <v>4.86341881371367</v>
          </cell>
          <cell r="CQ717">
            <v>5.11304206341892</v>
          </cell>
          <cell r="CR717">
            <v>4.9960786330685</v>
          </cell>
          <cell r="CS717">
            <v>4.85628388313219</v>
          </cell>
          <cell r="CT717">
            <v>4.77673178919789</v>
          </cell>
          <cell r="CU717">
            <v>4.84283761391435</v>
          </cell>
          <cell r="CV717">
            <v>4.88547916294065</v>
          </cell>
          <cell r="CW717">
            <v>5.00693284347237</v>
          </cell>
          <cell r="CX717">
            <v>4.79528791194511</v>
          </cell>
          <cell r="CY717">
            <v>4.91452530444632</v>
          </cell>
          <cell r="CZ717">
            <v>4.90458901928497</v>
          </cell>
          <cell r="DA717">
            <v>4.93216605392017</v>
          </cell>
        </row>
        <row r="718">
          <cell r="A718">
            <v>6188.75543476499</v>
          </cell>
          <cell r="B718">
            <v>5275.59881350327</v>
          </cell>
          <cell r="C718">
            <v>4528.47985931997</v>
          </cell>
          <cell r="D718">
            <v>4152.50060228214</v>
          </cell>
          <cell r="E718">
            <v>5744.27388999653</v>
          </cell>
          <cell r="F718">
            <v>6260.75595498288</v>
          </cell>
          <cell r="G718">
            <v>6398.08706312788</v>
          </cell>
          <cell r="H718">
            <v>7182.85509913963</v>
          </cell>
          <cell r="I718">
            <v>6031.92457949902</v>
          </cell>
          <cell r="J718">
            <v>5667.30945085161</v>
          </cell>
          <cell r="K718">
            <v>6645.797389019</v>
          </cell>
          <cell r="L718">
            <v>6604.87645447966</v>
          </cell>
          <cell r="M718">
            <v>8031.59834050331</v>
          </cell>
          <cell r="N718">
            <v>7392.92838113806</v>
          </cell>
          <cell r="O718">
            <v>7503.48498842324</v>
          </cell>
        </row>
        <row r="718">
          <cell r="Z718">
            <v>7087.70929419721</v>
          </cell>
          <cell r="AA718">
            <v>6041.91119475749</v>
          </cell>
          <cell r="AB718">
            <v>5576.63304275845</v>
          </cell>
          <cell r="AC718">
            <v>5113.63035458842</v>
          </cell>
          <cell r="AD718">
            <v>7073.83240662566</v>
          </cell>
          <cell r="AE718">
            <v>6260.75595498288</v>
          </cell>
          <cell r="AF718">
            <v>6398.08706312788</v>
          </cell>
          <cell r="AG718">
            <v>7182.85509913963</v>
          </cell>
          <cell r="AH718">
            <v>6031.92457949902</v>
          </cell>
          <cell r="AI718">
            <v>5667.30945085161</v>
          </cell>
          <cell r="AJ718">
            <v>6645.797389019</v>
          </cell>
          <cell r="AK718">
            <v>6604.87645447966</v>
          </cell>
          <cell r="AL718">
            <v>8031.59834050331</v>
          </cell>
          <cell r="AM718">
            <v>7392.92838113806</v>
          </cell>
          <cell r="AN718">
            <v>7503.48498842324</v>
          </cell>
        </row>
        <row r="718"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8">
          <cell r="BX718">
            <v>3.98556600585345</v>
          </cell>
          <cell r="BY718">
            <v>3.39641806170104</v>
          </cell>
          <cell r="BZ718">
            <v>3.08149115407488</v>
          </cell>
          <cell r="CA718">
            <v>2.89160699268737</v>
          </cell>
          <cell r="CB718">
            <v>3.92778044371438</v>
          </cell>
          <cell r="CC718">
            <v>3.61378302431485</v>
          </cell>
          <cell r="CD718">
            <v>3.54045077544673</v>
          </cell>
          <cell r="CE718">
            <v>3.89113903204295</v>
          </cell>
          <cell r="CF718">
            <v>3.40026131972438</v>
          </cell>
          <cell r="CG718">
            <v>3.22583846952179</v>
          </cell>
          <cell r="CH718">
            <v>3.774037230616</v>
          </cell>
          <cell r="CI718">
            <v>3.84368228511767</v>
          </cell>
          <cell r="CJ718">
            <v>4.54789040273073</v>
          </cell>
          <cell r="CK718">
            <v>4.0887583781961</v>
          </cell>
          <cell r="CL718">
            <v>4.14245622823887</v>
          </cell>
          <cell r="CM718">
            <v>4.8721766492936</v>
          </cell>
          <cell r="CN718">
            <v>4.87371726765863</v>
          </cell>
          <cell r="CO718">
            <v>4.95813420469667</v>
          </cell>
          <cell r="CP718">
            <v>4.84503814397481</v>
          </cell>
          <cell r="CQ718">
            <v>4.93417670249184</v>
          </cell>
          <cell r="CR718">
            <v>4.74648199010261</v>
          </cell>
          <cell r="CS718">
            <v>4.95106605463067</v>
          </cell>
          <cell r="CT718">
            <v>5.05740219099905</v>
          </cell>
          <cell r="CU718">
            <v>4.860161973401</v>
          </cell>
          <cell r="CV718">
            <v>4.81328353992702</v>
          </cell>
          <cell r="CW718">
            <v>4.8244526926758</v>
          </cell>
          <cell r="CX718">
            <v>4.70786880594822</v>
          </cell>
          <cell r="CY718">
            <v>4.83837055569002</v>
          </cell>
          <cell r="CZ718">
            <v>4.95372835247454</v>
          </cell>
          <cell r="DA718">
            <v>4.96263375792088</v>
          </cell>
        </row>
        <row r="719">
          <cell r="A719">
            <v>6025.55643098304</v>
          </cell>
          <cell r="B719">
            <v>5393.4434638722</v>
          </cell>
          <cell r="C719">
            <v>4806.00278014069</v>
          </cell>
          <cell r="D719">
            <v>5009.67470956634</v>
          </cell>
          <cell r="E719">
            <v>4722.92632799285</v>
          </cell>
          <cell r="F719">
            <v>5550.8842469859</v>
          </cell>
          <cell r="G719">
            <v>6940.19195397765</v>
          </cell>
          <cell r="H719">
            <v>5891.38131499639</v>
          </cell>
          <cell r="I719">
            <v>5456.49477136182</v>
          </cell>
          <cell r="J719">
            <v>7707.2206387577</v>
          </cell>
          <cell r="K719">
            <v>6839.82149459812</v>
          </cell>
          <cell r="L719">
            <v>6637.64337691043</v>
          </cell>
          <cell r="M719">
            <v>6451.44735948264</v>
          </cell>
          <cell r="N719">
            <v>7838.70833333626</v>
          </cell>
          <cell r="O719">
            <v>7103.18963662038</v>
          </cell>
        </row>
        <row r="719">
          <cell r="Z719">
            <v>6900.80465592191</v>
          </cell>
          <cell r="AA719">
            <v>6176.87348766042</v>
          </cell>
          <cell r="AB719">
            <v>5918.39088169119</v>
          </cell>
          <cell r="AC719">
            <v>6169.20432169797</v>
          </cell>
          <cell r="AD719">
            <v>5816.08571472234</v>
          </cell>
          <cell r="AE719">
            <v>5550.8842469859</v>
          </cell>
          <cell r="AF719">
            <v>6940.19195397765</v>
          </cell>
          <cell r="AG719">
            <v>5891.38131499639</v>
          </cell>
          <cell r="AH719">
            <v>5456.49477136182</v>
          </cell>
          <cell r="AI719">
            <v>7707.2206387577</v>
          </cell>
          <cell r="AJ719">
            <v>6839.82149459812</v>
          </cell>
          <cell r="AK719">
            <v>6637.64337691043</v>
          </cell>
          <cell r="AL719">
            <v>6451.44735948264</v>
          </cell>
          <cell r="AM719">
            <v>7838.70833333626</v>
          </cell>
          <cell r="AN719">
            <v>7103.18963662038</v>
          </cell>
        </row>
        <row r="719"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19">
          <cell r="BX719">
            <v>3.77522224094979</v>
          </cell>
          <cell r="BY719">
            <v>3.52280643032367</v>
          </cell>
          <cell r="BZ719">
            <v>3.31545667259515</v>
          </cell>
          <cell r="CA719">
            <v>3.42614801567806</v>
          </cell>
          <cell r="CB719">
            <v>3.23404512775223</v>
          </cell>
          <cell r="CC719">
            <v>3.16028066936003</v>
          </cell>
          <cell r="CD719">
            <v>3.84017171099113</v>
          </cell>
          <cell r="CE719">
            <v>3.35596462721102</v>
          </cell>
          <cell r="CF719">
            <v>3.2023936212198</v>
          </cell>
          <cell r="CG719">
            <v>4.35913827744151</v>
          </cell>
          <cell r="CH719">
            <v>3.78390150362043</v>
          </cell>
          <cell r="CI719">
            <v>3.62198262394989</v>
          </cell>
          <cell r="CJ719">
            <v>3.60303484210092</v>
          </cell>
          <cell r="CK719">
            <v>4.33831538100687</v>
          </cell>
          <cell r="CL719">
            <v>3.95940670545536</v>
          </cell>
          <cell r="CM719">
            <v>5.00800030279989</v>
          </cell>
          <cell r="CN719">
            <v>4.80382371180369</v>
          </cell>
          <cell r="CO719">
            <v>4.89065945964782</v>
          </cell>
          <cell r="CP719">
            <v>4.93321642005668</v>
          </cell>
          <cell r="CQ719">
            <v>4.92710546104012</v>
          </cell>
          <cell r="CR719">
            <v>4.81219981313128</v>
          </cell>
          <cell r="CS719">
            <v>4.95139956294771</v>
          </cell>
          <cell r="CT719">
            <v>4.8095771317564</v>
          </cell>
          <cell r="CU719">
            <v>4.66816466420602</v>
          </cell>
          <cell r="CV719">
            <v>4.84400164412567</v>
          </cell>
          <cell r="CW719">
            <v>4.95235855203209</v>
          </cell>
          <cell r="CX719">
            <v>5.02082042030088</v>
          </cell>
          <cell r="CY719">
            <v>4.90564177693368</v>
          </cell>
          <cell r="CZ719">
            <v>4.95028861572365</v>
          </cell>
          <cell r="DA719">
            <v>4.91507818536898</v>
          </cell>
        </row>
        <row r="720">
          <cell r="A720">
            <v>5820.86860863404</v>
          </cell>
          <cell r="B720">
            <v>5237.28635477324</v>
          </cell>
          <cell r="C720">
            <v>4715.51725462726</v>
          </cell>
          <cell r="D720">
            <v>4736.69798905118</v>
          </cell>
          <cell r="E720">
            <v>6317.47777386789</v>
          </cell>
          <cell r="F720">
            <v>6233.8358835156</v>
          </cell>
          <cell r="G720">
            <v>6256.70925507757</v>
          </cell>
          <cell r="H720">
            <v>6798.87232175285</v>
          </cell>
          <cell r="I720">
            <v>6383.83643178378</v>
          </cell>
          <cell r="J720">
            <v>6294.31758954643</v>
          </cell>
          <cell r="K720">
            <v>7149.39197123845</v>
          </cell>
          <cell r="L720">
            <v>6847.13289303148</v>
          </cell>
          <cell r="M720">
            <v>6530.09963687902</v>
          </cell>
          <cell r="N720">
            <v>7211.49241163644</v>
          </cell>
          <cell r="O720">
            <v>7798.9271244272</v>
          </cell>
        </row>
        <row r="720">
          <cell r="Z720">
            <v>6666.38469924979</v>
          </cell>
          <cell r="AA720">
            <v>5998.03362152218</v>
          </cell>
          <cell r="AB720">
            <v>5806.9617515757</v>
          </cell>
          <cell r="AC720">
            <v>5833.0449377944</v>
          </cell>
          <cell r="AD720">
            <v>7779.70895203101</v>
          </cell>
          <cell r="AE720">
            <v>6233.8358835156</v>
          </cell>
          <cell r="AF720">
            <v>6256.70925507757</v>
          </cell>
          <cell r="AG720">
            <v>6798.87232175285</v>
          </cell>
          <cell r="AH720">
            <v>6383.83643178378</v>
          </cell>
          <cell r="AI720">
            <v>6294.31758954643</v>
          </cell>
          <cell r="AJ720">
            <v>7149.39197123845</v>
          </cell>
          <cell r="AK720">
            <v>6847.13289303148</v>
          </cell>
          <cell r="AL720">
            <v>6530.09963687902</v>
          </cell>
          <cell r="AM720">
            <v>7211.49241163644</v>
          </cell>
          <cell r="AN720">
            <v>7798.9271244272</v>
          </cell>
        </row>
        <row r="720"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0">
          <cell r="BX720">
            <v>3.7888809255873</v>
          </cell>
          <cell r="BY720">
            <v>3.4066964197978</v>
          </cell>
          <cell r="BZ720">
            <v>3.39395268383081</v>
          </cell>
          <cell r="CA720">
            <v>3.29232482180652</v>
          </cell>
          <cell r="CB720">
            <v>4.39697007726613</v>
          </cell>
          <cell r="CC720">
            <v>3.51039449887696</v>
          </cell>
          <cell r="CD720">
            <v>3.45959272802548</v>
          </cell>
          <cell r="CE720">
            <v>3.79594799207838</v>
          </cell>
          <cell r="CF720">
            <v>3.63744839185474</v>
          </cell>
          <cell r="CG720">
            <v>3.44263497196832</v>
          </cell>
          <cell r="CH720">
            <v>4.00846407153437</v>
          </cell>
          <cell r="CI720">
            <v>3.94324069695298</v>
          </cell>
          <cell r="CJ720">
            <v>3.70975314992631</v>
          </cell>
          <cell r="CK720">
            <v>4.02445982133521</v>
          </cell>
          <cell r="CL720">
            <v>4.41122410898316</v>
          </cell>
          <cell r="CM720">
            <v>4.82043854844725</v>
          </cell>
          <cell r="CN720">
            <v>4.82372562773395</v>
          </cell>
          <cell r="CO720">
            <v>4.68759753979098</v>
          </cell>
          <cell r="CP720">
            <v>4.85400010630917</v>
          </cell>
          <cell r="CQ720">
            <v>4.84749059623059</v>
          </cell>
          <cell r="CR720">
            <v>4.86526583438259</v>
          </cell>
          <cell r="CS720">
            <v>4.95482287644209</v>
          </cell>
          <cell r="CT720">
            <v>4.90708710860349</v>
          </cell>
          <cell r="CU720">
            <v>4.80830542255109</v>
          </cell>
          <cell r="CV720">
            <v>5.00915893354942</v>
          </cell>
          <cell r="CW720">
            <v>4.88650388630508</v>
          </cell>
          <cell r="CX720">
            <v>4.75732262922268</v>
          </cell>
          <cell r="CY720">
            <v>4.82260765436919</v>
          </cell>
          <cell r="CZ720">
            <v>4.90935786010237</v>
          </cell>
          <cell r="DA720">
            <v>4.84376288773345</v>
          </cell>
        </row>
        <row r="721">
          <cell r="A721">
            <v>6060.66728362363</v>
          </cell>
          <cell r="B721">
            <v>5499.98109609283</v>
          </cell>
          <cell r="C721">
            <v>4353.16163672585</v>
          </cell>
          <cell r="D721">
            <v>5463.8600267461</v>
          </cell>
          <cell r="E721">
            <v>4451.85910565158</v>
          </cell>
          <cell r="F721">
            <v>6585.78903722592</v>
          </cell>
          <cell r="G721">
            <v>6098.37930904168</v>
          </cell>
          <cell r="H721">
            <v>5733.3172556965</v>
          </cell>
          <cell r="I721">
            <v>6346.59984265709</v>
          </cell>
          <cell r="J721">
            <v>6805.80614237323</v>
          </cell>
          <cell r="K721">
            <v>7515.54936800722</v>
          </cell>
          <cell r="L721">
            <v>7180.37837851409</v>
          </cell>
          <cell r="M721">
            <v>7788.55574797956</v>
          </cell>
          <cell r="N721">
            <v>8198.47558423896</v>
          </cell>
          <cell r="O721">
            <v>7031.02848341777</v>
          </cell>
        </row>
        <row r="721">
          <cell r="Z721">
            <v>6941.01557057367</v>
          </cell>
          <cell r="AA721">
            <v>6298.88635018689</v>
          </cell>
          <cell r="AB721">
            <v>5360.73600368828</v>
          </cell>
          <cell r="AC721">
            <v>6728.51449332379</v>
          </cell>
          <cell r="AD721">
            <v>5482.2777977442</v>
          </cell>
          <cell r="AE721">
            <v>6585.78903722592</v>
          </cell>
          <cell r="AF721">
            <v>6098.37930904168</v>
          </cell>
          <cell r="AG721">
            <v>5733.3172556965</v>
          </cell>
          <cell r="AH721">
            <v>6346.59984265709</v>
          </cell>
          <cell r="AI721">
            <v>6805.80614237323</v>
          </cell>
          <cell r="AJ721">
            <v>7515.54936800722</v>
          </cell>
          <cell r="AK721">
            <v>7180.37837851409</v>
          </cell>
          <cell r="AL721">
            <v>7788.55574797956</v>
          </cell>
          <cell r="AM721">
            <v>8198.47558423896</v>
          </cell>
          <cell r="AN721">
            <v>7031.02848341777</v>
          </cell>
        </row>
        <row r="721"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1">
          <cell r="BX721">
            <v>3.89065452924199</v>
          </cell>
          <cell r="BY721">
            <v>3.56886622699876</v>
          </cell>
          <cell r="BZ721">
            <v>3.0211539412152</v>
          </cell>
          <cell r="CA721">
            <v>3.68609739507118</v>
          </cell>
          <cell r="CB721">
            <v>3.12669551757419</v>
          </cell>
          <cell r="CC721">
            <v>3.79349717065585</v>
          </cell>
          <cell r="CD721">
            <v>3.41974753263578</v>
          </cell>
          <cell r="CE721">
            <v>3.24603362547354</v>
          </cell>
          <cell r="CF721">
            <v>3.5901903307228</v>
          </cell>
          <cell r="CG721">
            <v>3.81865132690356</v>
          </cell>
          <cell r="CH721">
            <v>4.19387745760322</v>
          </cell>
          <cell r="CI721">
            <v>4.08436004297786</v>
          </cell>
          <cell r="CJ721">
            <v>4.25933639057266</v>
          </cell>
          <cell r="CK721">
            <v>4.56714867563231</v>
          </cell>
          <cell r="CL721">
            <v>4.03440256920685</v>
          </cell>
          <cell r="CM721">
            <v>4.88773312365394</v>
          </cell>
          <cell r="CN721">
            <v>4.83549166025671</v>
          </cell>
          <cell r="CO721">
            <v>4.86137027145423</v>
          </cell>
          <cell r="CP721">
            <v>5.00103071278802</v>
          </cell>
          <cell r="CQ721">
            <v>4.80377417227852</v>
          </cell>
          <cell r="CR721">
            <v>4.75636512287577</v>
          </cell>
          <cell r="CS721">
            <v>4.88570818707332</v>
          </cell>
          <cell r="CT721">
            <v>4.83904984393564</v>
          </cell>
          <cell r="CU721">
            <v>4.84318188526299</v>
          </cell>
          <cell r="CV721">
            <v>4.88288734148442</v>
          </cell>
          <cell r="CW721">
            <v>4.90966806299719</v>
          </cell>
          <cell r="CX721">
            <v>4.81648760715835</v>
          </cell>
          <cell r="CY721">
            <v>5.00982006159538</v>
          </cell>
          <cell r="CZ721">
            <v>4.91807439135112</v>
          </cell>
          <cell r="DA721">
            <v>4.77470738354656</v>
          </cell>
        </row>
        <row r="722">
          <cell r="A722">
            <v>6310.67494780965</v>
          </cell>
          <cell r="B722">
            <v>4476.37128093509</v>
          </cell>
          <cell r="C722">
            <v>4635.62965407424</v>
          </cell>
          <cell r="D722">
            <v>4924.74289163962</v>
          </cell>
          <cell r="E722">
            <v>4957.62360968285</v>
          </cell>
          <cell r="F722">
            <v>6309.04650628314</v>
          </cell>
          <cell r="G722">
            <v>6409.57920458465</v>
          </cell>
          <cell r="H722">
            <v>7019.82592042669</v>
          </cell>
          <cell r="I722">
            <v>7207.50306648882</v>
          </cell>
          <cell r="J722">
            <v>6602.07647268235</v>
          </cell>
          <cell r="K722">
            <v>7781.82733978654</v>
          </cell>
          <cell r="L722">
            <v>6699.47329177969</v>
          </cell>
          <cell r="M722">
            <v>7751.04901545006</v>
          </cell>
          <cell r="N722">
            <v>8293.36369913472</v>
          </cell>
          <cell r="O722">
            <v>7288.78068685646</v>
          </cell>
        </row>
        <row r="722">
          <cell r="Z722">
            <v>7227.33834802868</v>
          </cell>
          <cell r="AA722">
            <v>5126.59106771859</v>
          </cell>
          <cell r="AB722">
            <v>5708.58352161983</v>
          </cell>
          <cell r="AC722">
            <v>6064.61434957809</v>
          </cell>
          <cell r="AD722">
            <v>6105.10557497951</v>
          </cell>
          <cell r="AE722">
            <v>6309.04650628314</v>
          </cell>
          <cell r="AF722">
            <v>6409.57920458465</v>
          </cell>
          <cell r="AG722">
            <v>7019.82592042669</v>
          </cell>
          <cell r="AH722">
            <v>7207.50306648882</v>
          </cell>
          <cell r="AI722">
            <v>6602.07647268235</v>
          </cell>
          <cell r="AJ722">
            <v>7781.82733978654</v>
          </cell>
          <cell r="AK722">
            <v>6699.47329177969</v>
          </cell>
          <cell r="AL722">
            <v>7751.04901545006</v>
          </cell>
          <cell r="AM722">
            <v>8293.36369913472</v>
          </cell>
          <cell r="AN722">
            <v>7288.78068685646</v>
          </cell>
        </row>
        <row r="722"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2">
          <cell r="BX722">
            <v>4.04348095873594</v>
          </cell>
          <cell r="BY722">
            <v>2.90471367841315</v>
          </cell>
          <cell r="BZ722">
            <v>3.27125245005328</v>
          </cell>
          <cell r="CA722">
            <v>3.31930811361191</v>
          </cell>
          <cell r="CB722">
            <v>3.54813856182084</v>
          </cell>
          <cell r="CC722">
            <v>3.59347905348916</v>
          </cell>
          <cell r="CD722">
            <v>3.52461200884744</v>
          </cell>
          <cell r="CE722">
            <v>3.99267396725846</v>
          </cell>
          <cell r="CF722">
            <v>4.06043182445653</v>
          </cell>
          <cell r="CG722">
            <v>3.77976143359078</v>
          </cell>
          <cell r="CH722">
            <v>4.31918655486505</v>
          </cell>
          <cell r="CI722">
            <v>3.83039657034767</v>
          </cell>
          <cell r="CJ722">
            <v>4.44193054091178</v>
          </cell>
          <cell r="CK722">
            <v>4.78973981091839</v>
          </cell>
          <cell r="CL722">
            <v>4.11935094615539</v>
          </cell>
          <cell r="CM722">
            <v>4.897000179541</v>
          </cell>
          <cell r="CN722">
            <v>4.83540084671065</v>
          </cell>
          <cell r="CO722">
            <v>4.78102961863986</v>
          </cell>
          <cell r="CP722">
            <v>5.00567624666393</v>
          </cell>
          <cell r="CQ722">
            <v>4.71411032921889</v>
          </cell>
          <cell r="CR722">
            <v>4.81011817907785</v>
          </cell>
          <cell r="CS722">
            <v>4.9822479544939</v>
          </cell>
          <cell r="CT722">
            <v>4.81692217789491</v>
          </cell>
          <cell r="CU722">
            <v>4.86317332675521</v>
          </cell>
          <cell r="CV722">
            <v>4.78545566033023</v>
          </cell>
          <cell r="CW722">
            <v>4.93613198520222</v>
          </cell>
          <cell r="CX722">
            <v>4.791859278862</v>
          </cell>
          <cell r="CY722">
            <v>4.78074803999556</v>
          </cell>
          <cell r="CZ722">
            <v>4.74379512836927</v>
          </cell>
          <cell r="DA722">
            <v>4.84767197958905</v>
          </cell>
        </row>
        <row r="723">
          <cell r="A723">
            <v>6060.27190138311</v>
          </cell>
          <cell r="B723">
            <v>5328.44328308169</v>
          </cell>
          <cell r="C723">
            <v>5026.46384576005</v>
          </cell>
          <cell r="D723">
            <v>5135.87341855524</v>
          </cell>
          <cell r="E723">
            <v>4811.27450491444</v>
          </cell>
          <cell r="F723">
            <v>5556.76512239781</v>
          </cell>
          <cell r="G723">
            <v>6521.10963148172</v>
          </cell>
          <cell r="H723">
            <v>6505.35597664901</v>
          </cell>
          <cell r="I723">
            <v>7073.31155027789</v>
          </cell>
          <cell r="J723">
            <v>6341.74671152323</v>
          </cell>
          <cell r="K723">
            <v>7219.37117470239</v>
          </cell>
          <cell r="L723">
            <v>6860.89598697014</v>
          </cell>
          <cell r="M723">
            <v>7294.72184573055</v>
          </cell>
          <cell r="N723">
            <v>7422.21514235901</v>
          </cell>
          <cell r="O723">
            <v>7238.61616566425</v>
          </cell>
        </row>
        <row r="723">
          <cell r="Z723">
            <v>6940.56275669042</v>
          </cell>
          <cell r="AA723">
            <v>6102.431640609</v>
          </cell>
          <cell r="AB723">
            <v>6189.87943885997</v>
          </cell>
          <cell r="AC723">
            <v>6324.61273961387</v>
          </cell>
          <cell r="AD723">
            <v>5924.88278967774</v>
          </cell>
          <cell r="AE723">
            <v>5556.76512239781</v>
          </cell>
          <cell r="AF723">
            <v>6521.10963148172</v>
          </cell>
          <cell r="AG723">
            <v>6505.35597664901</v>
          </cell>
          <cell r="AH723">
            <v>7073.31155027789</v>
          </cell>
          <cell r="AI723">
            <v>6341.74671152323</v>
          </cell>
          <cell r="AJ723">
            <v>7219.37117470239</v>
          </cell>
          <cell r="AK723">
            <v>6860.89598697014</v>
          </cell>
          <cell r="AL723">
            <v>7294.72184573055</v>
          </cell>
          <cell r="AM723">
            <v>7422.21514235901</v>
          </cell>
          <cell r="AN723">
            <v>7238.61616566425</v>
          </cell>
        </row>
        <row r="723"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3">
          <cell r="BX723">
            <v>4.00278321927654</v>
          </cell>
          <cell r="BY723">
            <v>3.34464834166094</v>
          </cell>
          <cell r="BZ723">
            <v>3.40192462695596</v>
          </cell>
          <cell r="CA723">
            <v>3.60483386999825</v>
          </cell>
          <cell r="CB723">
            <v>3.36908349200427</v>
          </cell>
          <cell r="CC723">
            <v>3.14682145592624</v>
          </cell>
          <cell r="CD723">
            <v>3.64022024559745</v>
          </cell>
          <cell r="CE723">
            <v>3.71877982419093</v>
          </cell>
          <cell r="CF723">
            <v>3.86733847869331</v>
          </cell>
          <cell r="CG723">
            <v>3.58335621742918</v>
          </cell>
          <cell r="CH723">
            <v>4.03263671356362</v>
          </cell>
          <cell r="CI723">
            <v>3.9610462266138</v>
          </cell>
          <cell r="CJ723">
            <v>4.17541120810178</v>
          </cell>
          <cell r="CK723">
            <v>4.2698049976151</v>
          </cell>
          <cell r="CL723">
            <v>4.20599086056919</v>
          </cell>
          <cell r="CM723">
            <v>4.75050468327027</v>
          </cell>
          <cell r="CN723">
            <v>4.99872904064003</v>
          </cell>
          <cell r="CO723">
            <v>4.9849939856752</v>
          </cell>
          <cell r="CP723">
            <v>4.80679741725153</v>
          </cell>
          <cell r="CQ723">
            <v>4.81809240604525</v>
          </cell>
          <cell r="CR723">
            <v>4.83790206949812</v>
          </cell>
          <cell r="CS723">
            <v>4.90795956824012</v>
          </cell>
          <cell r="CT723">
            <v>4.79267230901125</v>
          </cell>
          <cell r="CU723">
            <v>5.01092310925257</v>
          </cell>
          <cell r="CV723">
            <v>4.84870815807041</v>
          </cell>
          <cell r="CW723">
            <v>4.90475599804153</v>
          </cell>
          <cell r="CX723">
            <v>4.74545719271663</v>
          </cell>
          <cell r="CY723">
            <v>4.78648408678703</v>
          </cell>
          <cell r="CZ723">
            <v>4.76247416868477</v>
          </cell>
          <cell r="DA723">
            <v>4.71513747148873</v>
          </cell>
        </row>
        <row r="724">
          <cell r="A724">
            <v>5461.88599502202</v>
          </cell>
          <cell r="B724">
            <v>5725.969014608</v>
          </cell>
          <cell r="C724">
            <v>5329.74131841222</v>
          </cell>
          <cell r="D724">
            <v>4504.08733300966</v>
          </cell>
          <cell r="E724">
            <v>5538.62720521677</v>
          </cell>
          <cell r="F724">
            <v>6007.33755204374</v>
          </cell>
          <cell r="G724">
            <v>5731.26533813943</v>
          </cell>
          <cell r="H724">
            <v>5925.94898345131</v>
          </cell>
          <cell r="I724">
            <v>7117.25611622387</v>
          </cell>
          <cell r="J724">
            <v>6014.04081320975</v>
          </cell>
          <cell r="K724">
            <v>6076.75071731344</v>
          </cell>
          <cell r="L724">
            <v>7064.36793158939</v>
          </cell>
          <cell r="M724">
            <v>6597.05367173195</v>
          </cell>
          <cell r="N724">
            <v>6760.02556907762</v>
          </cell>
          <cell r="O724">
            <v>7707.33685643514</v>
          </cell>
        </row>
        <row r="724">
          <cell r="Z724">
            <v>6255.25770711494</v>
          </cell>
          <cell r="AA724">
            <v>6557.7003697939</v>
          </cell>
          <cell r="AB724">
            <v>6563.35292834356</v>
          </cell>
          <cell r="AC724">
            <v>5546.59466951969</v>
          </cell>
          <cell r="AD724">
            <v>6820.58713821262</v>
          </cell>
          <cell r="AE724">
            <v>6007.33755204374</v>
          </cell>
          <cell r="AF724">
            <v>5731.26533813943</v>
          </cell>
          <cell r="AG724">
            <v>5925.94898345131</v>
          </cell>
          <cell r="AH724">
            <v>7117.25611622387</v>
          </cell>
          <cell r="AI724">
            <v>6014.04081320975</v>
          </cell>
          <cell r="AJ724">
            <v>6076.75071731344</v>
          </cell>
          <cell r="AK724">
            <v>7064.36793158939</v>
          </cell>
          <cell r="AL724">
            <v>6597.05367173195</v>
          </cell>
          <cell r="AM724">
            <v>6760.02556907762</v>
          </cell>
          <cell r="AN724">
            <v>7707.33685643514</v>
          </cell>
        </row>
        <row r="724"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4">
          <cell r="BX724">
            <v>3.52406850552906</v>
          </cell>
          <cell r="BY724">
            <v>3.62196846770274</v>
          </cell>
          <cell r="BZ724">
            <v>3.57169682117419</v>
          </cell>
          <cell r="CA724">
            <v>3.09462956852162</v>
          </cell>
          <cell r="CB724">
            <v>3.83294171122567</v>
          </cell>
          <cell r="CC724">
            <v>3.39212988005533</v>
          </cell>
          <cell r="CD724">
            <v>3.28297996653472</v>
          </cell>
          <cell r="CE724">
            <v>3.38786645246019</v>
          </cell>
          <cell r="CF724">
            <v>4.03821535796319</v>
          </cell>
          <cell r="CG724">
            <v>3.47900232520953</v>
          </cell>
          <cell r="CH724">
            <v>3.34089979101843</v>
          </cell>
          <cell r="CI724">
            <v>3.94804886688067</v>
          </cell>
          <cell r="CJ724">
            <v>3.75464294345695</v>
          </cell>
          <cell r="CK724">
            <v>3.8744118550267</v>
          </cell>
          <cell r="CL724">
            <v>4.36885735843595</v>
          </cell>
          <cell r="CM724">
            <v>4.86304177156945</v>
          </cell>
          <cell r="CN724">
            <v>4.96036962861585</v>
          </cell>
          <cell r="CO724">
            <v>5.03452273389357</v>
          </cell>
          <cell r="CP724">
            <v>4.91049072046628</v>
          </cell>
          <cell r="CQ724">
            <v>4.87524765898845</v>
          </cell>
          <cell r="CR724">
            <v>4.85195426727786</v>
          </cell>
          <cell r="CS724">
            <v>4.78287926727569</v>
          </cell>
          <cell r="CT724">
            <v>4.79224222525066</v>
          </cell>
          <cell r="CU724">
            <v>4.82870032843073</v>
          </cell>
          <cell r="CV724">
            <v>4.7360773594159</v>
          </cell>
          <cell r="CW724">
            <v>4.98327790225444</v>
          </cell>
          <cell r="CX724">
            <v>4.9022778952019</v>
          </cell>
          <cell r="CY724">
            <v>4.8138051795518</v>
          </cell>
          <cell r="CZ724">
            <v>4.78023986361804</v>
          </cell>
          <cell r="DA724">
            <v>4.83329842452285</v>
          </cell>
        </row>
        <row r="725">
          <cell r="A725">
            <v>6574.89344760909</v>
          </cell>
          <cell r="B725">
            <v>6139.0173868515</v>
          </cell>
          <cell r="C725">
            <v>5320.21887851419</v>
          </cell>
          <cell r="D725">
            <v>4994.13895708578</v>
          </cell>
          <cell r="E725">
            <v>5069.71067788249</v>
          </cell>
          <cell r="F725">
            <v>6336.36420046037</v>
          </cell>
          <cell r="G725">
            <v>6537.90634354035</v>
          </cell>
          <cell r="H725">
            <v>5294.74081197712</v>
          </cell>
          <cell r="I725">
            <v>6444.40331370645</v>
          </cell>
          <cell r="J725">
            <v>6565.36026529109</v>
          </cell>
          <cell r="K725">
            <v>7563.38929343004</v>
          </cell>
          <cell r="L725">
            <v>7095.67887644356</v>
          </cell>
          <cell r="M725">
            <v>6418.80249496484</v>
          </cell>
          <cell r="N725">
            <v>7192.6633980524</v>
          </cell>
          <cell r="O725">
            <v>6480.0751940741</v>
          </cell>
        </row>
        <row r="725">
          <cell r="Z725">
            <v>7529.936170235</v>
          </cell>
          <cell r="AA725">
            <v>7030.746496396</v>
          </cell>
          <cell r="AB725">
            <v>6551.62644293725</v>
          </cell>
          <cell r="AC725">
            <v>6150.07269401745</v>
          </cell>
          <cell r="AD725">
            <v>6243.13609904192</v>
          </cell>
          <cell r="AE725">
            <v>6336.36420046037</v>
          </cell>
          <cell r="AF725">
            <v>6537.90634354035</v>
          </cell>
          <cell r="AG725">
            <v>5294.74081197712</v>
          </cell>
          <cell r="AH725">
            <v>6444.40331370645</v>
          </cell>
          <cell r="AI725">
            <v>6565.36026529109</v>
          </cell>
          <cell r="AJ725">
            <v>7563.38929343004</v>
          </cell>
          <cell r="AK725">
            <v>7095.67887644356</v>
          </cell>
          <cell r="AL725">
            <v>6418.80249496484</v>
          </cell>
          <cell r="AM725">
            <v>7192.6633980524</v>
          </cell>
          <cell r="AN725">
            <v>6480.0751940741</v>
          </cell>
        </row>
        <row r="725"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5">
          <cell r="BX725">
            <v>4.31080131364824</v>
          </cell>
          <cell r="BY725">
            <v>3.99248590458024</v>
          </cell>
          <cell r="BZ725">
            <v>3.6080208619979</v>
          </cell>
          <cell r="CA725">
            <v>3.41132166320219</v>
          </cell>
          <cell r="CB725">
            <v>3.50898191211538</v>
          </cell>
          <cell r="CC725">
            <v>3.52664684711263</v>
          </cell>
          <cell r="CD725">
            <v>3.65961562170095</v>
          </cell>
          <cell r="CE725">
            <v>2.9871966959188</v>
          </cell>
          <cell r="CF725">
            <v>3.57161484521691</v>
          </cell>
          <cell r="CG725">
            <v>3.56597881809935</v>
          </cell>
          <cell r="CH725">
            <v>4.32296089778152</v>
          </cell>
          <cell r="CI725">
            <v>3.98006288353895</v>
          </cell>
          <cell r="CJ725">
            <v>3.60502370256092</v>
          </cell>
          <cell r="CK725">
            <v>4.06376045619701</v>
          </cell>
          <cell r="CL725">
            <v>3.67687369185669</v>
          </cell>
          <cell r="CM725">
            <v>4.78564438702319</v>
          </cell>
          <cell r="CN725">
            <v>4.82464299901727</v>
          </cell>
          <cell r="CO725">
            <v>4.97493284380842</v>
          </cell>
          <cell r="CP725">
            <v>4.93929212596394</v>
          </cell>
          <cell r="CQ725">
            <v>4.87448578861929</v>
          </cell>
          <cell r="CR725">
            <v>4.9224951268604</v>
          </cell>
          <cell r="CS725">
            <v>4.89452282033866</v>
          </cell>
          <cell r="CT725">
            <v>4.85610446433438</v>
          </cell>
          <cell r="CU725">
            <v>4.94339402616478</v>
          </cell>
          <cell r="CV725">
            <v>5.04413775728621</v>
          </cell>
          <cell r="CW725">
            <v>4.793384671414</v>
          </cell>
          <cell r="CX725">
            <v>4.88439923405425</v>
          </cell>
          <cell r="CY725">
            <v>4.87812611264807</v>
          </cell>
          <cell r="CZ725">
            <v>4.84918521412879</v>
          </cell>
          <cell r="DA725">
            <v>4.82845812952884</v>
          </cell>
        </row>
        <row r="726">
          <cell r="A726">
            <v>6258.682270448</v>
          </cell>
          <cell r="B726">
            <v>5473.02777872387</v>
          </cell>
          <cell r="C726">
            <v>5337.89921170594</v>
          </cell>
          <cell r="D726">
            <v>4356.57774142617</v>
          </cell>
          <cell r="E726">
            <v>4995.46580677248</v>
          </cell>
          <cell r="F726">
            <v>5787.44630571954</v>
          </cell>
          <cell r="G726">
            <v>5544.8003627393</v>
          </cell>
          <cell r="H726">
            <v>6290.64254694647</v>
          </cell>
          <cell r="I726">
            <v>6322.85616309379</v>
          </cell>
          <cell r="J726">
            <v>6186.47284602716</v>
          </cell>
          <cell r="K726">
            <v>7090.98568541538</v>
          </cell>
          <cell r="L726">
            <v>6990.01931435912</v>
          </cell>
          <cell r="M726">
            <v>7931.12400383598</v>
          </cell>
          <cell r="N726">
            <v>7390.80454506993</v>
          </cell>
          <cell r="O726">
            <v>6705.8599960738</v>
          </cell>
        </row>
        <row r="726">
          <cell r="Z726">
            <v>7167.7934223242</v>
          </cell>
          <cell r="AA726">
            <v>6268.01790175019</v>
          </cell>
          <cell r="AB726">
            <v>6573.39903182957</v>
          </cell>
          <cell r="AC726">
            <v>5364.94279337072</v>
          </cell>
          <cell r="AD726">
            <v>6151.70665376454</v>
          </cell>
          <cell r="AE726">
            <v>5787.44630571954</v>
          </cell>
          <cell r="AF726">
            <v>5544.8003627393</v>
          </cell>
          <cell r="AG726">
            <v>6290.64254694647</v>
          </cell>
          <cell r="AH726">
            <v>6322.85616309379</v>
          </cell>
          <cell r="AI726">
            <v>6186.47284602716</v>
          </cell>
          <cell r="AJ726">
            <v>7090.98568541538</v>
          </cell>
          <cell r="AK726">
            <v>6990.01931435912</v>
          </cell>
          <cell r="AL726">
            <v>7931.12400383598</v>
          </cell>
          <cell r="AM726">
            <v>7390.80454506993</v>
          </cell>
          <cell r="AN726">
            <v>6705.8599960738</v>
          </cell>
        </row>
        <row r="726"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6">
          <cell r="BX726">
            <v>4.16905024554615</v>
          </cell>
          <cell r="BY726">
            <v>3.52257028276281</v>
          </cell>
          <cell r="BZ726">
            <v>3.73153228658723</v>
          </cell>
          <cell r="CA726">
            <v>3.04359581305617</v>
          </cell>
          <cell r="CB726">
            <v>3.51812970836373</v>
          </cell>
          <cell r="CC726">
            <v>3.22405424380976</v>
          </cell>
          <cell r="CD726">
            <v>3.16036883500803</v>
          </cell>
          <cell r="CE726">
            <v>3.59922707767462</v>
          </cell>
          <cell r="CF726">
            <v>3.49302261827648</v>
          </cell>
          <cell r="CG726">
            <v>3.42794596825729</v>
          </cell>
          <cell r="CH726">
            <v>3.9626017730785</v>
          </cell>
          <cell r="CI726">
            <v>3.91010737639116</v>
          </cell>
          <cell r="CJ726">
            <v>4.37062921163751</v>
          </cell>
          <cell r="CK726">
            <v>4.1584214322745</v>
          </cell>
          <cell r="CL726">
            <v>3.93729668233987</v>
          </cell>
          <cell r="CM726">
            <v>4.71037503544789</v>
          </cell>
          <cell r="CN726">
            <v>4.87503453647152</v>
          </cell>
          <cell r="CO726">
            <v>4.82625126431435</v>
          </cell>
          <cell r="CP726">
            <v>4.8293118762494</v>
          </cell>
          <cell r="CQ726">
            <v>4.79061098633295</v>
          </cell>
          <cell r="CR726">
            <v>4.91803675648069</v>
          </cell>
          <cell r="CS726">
            <v>4.80679144226532</v>
          </cell>
          <cell r="CT726">
            <v>4.7884272770188</v>
          </cell>
          <cell r="CU726">
            <v>4.95928469139563</v>
          </cell>
          <cell r="CV726">
            <v>4.94443052224178</v>
          </cell>
          <cell r="CW726">
            <v>4.90267737076719</v>
          </cell>
          <cell r="CX726">
            <v>4.89775241549362</v>
          </cell>
          <cell r="CY726">
            <v>4.97161983038216</v>
          </cell>
          <cell r="CZ726">
            <v>4.86934282763609</v>
          </cell>
          <cell r="DA726">
            <v>4.66620136850016</v>
          </cell>
        </row>
        <row r="727">
          <cell r="A727">
            <v>6692.87768979521</v>
          </cell>
          <cell r="B727">
            <v>5048.73942034656</v>
          </cell>
          <cell r="C727">
            <v>5291.02800111202</v>
          </cell>
          <cell r="D727">
            <v>4994.79918448249</v>
          </cell>
          <cell r="E727">
            <v>5697.2328568782</v>
          </cell>
          <cell r="F727">
            <v>5724.57204070943</v>
          </cell>
          <cell r="G727">
            <v>6772.18960472856</v>
          </cell>
          <cell r="H727">
            <v>5898.05813711007</v>
          </cell>
          <cell r="I727">
            <v>6198.69946776947</v>
          </cell>
          <cell r="J727">
            <v>6758.11434079654</v>
          </cell>
          <cell r="K727">
            <v>6851.06825105218</v>
          </cell>
          <cell r="L727">
            <v>6364.03150515255</v>
          </cell>
          <cell r="M727">
            <v>7019.63956836811</v>
          </cell>
          <cell r="N727">
            <v>7124.52709307597</v>
          </cell>
          <cell r="O727">
            <v>7261.9194280078</v>
          </cell>
        </row>
        <row r="727">
          <cell r="Z727">
            <v>7665.0583315041</v>
          </cell>
          <cell r="AA727">
            <v>5782.09911358842</v>
          </cell>
          <cell r="AB727">
            <v>6515.67910155005</v>
          </cell>
          <cell r="AC727">
            <v>6150.88573636954</v>
          </cell>
          <cell r="AD727">
            <v>7015.90334702892</v>
          </cell>
          <cell r="AE727">
            <v>5724.57204070943</v>
          </cell>
          <cell r="AF727">
            <v>6772.18960472856</v>
          </cell>
          <cell r="AG727">
            <v>5898.05813711007</v>
          </cell>
          <cell r="AH727">
            <v>6198.69946776947</v>
          </cell>
          <cell r="AI727">
            <v>6758.11434079654</v>
          </cell>
          <cell r="AJ727">
            <v>6851.06825105218</v>
          </cell>
          <cell r="AK727">
            <v>6364.03150515255</v>
          </cell>
          <cell r="AL727">
            <v>7019.63956836811</v>
          </cell>
          <cell r="AM727">
            <v>7124.52709307597</v>
          </cell>
          <cell r="AN727">
            <v>7261.9194280078</v>
          </cell>
        </row>
        <row r="727"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7">
          <cell r="BX727">
            <v>4.23250635075272</v>
          </cell>
          <cell r="BY727">
            <v>3.18308971052627</v>
          </cell>
          <cell r="BZ727">
            <v>3.64075423942977</v>
          </cell>
          <cell r="CA727">
            <v>3.40647956326391</v>
          </cell>
          <cell r="CB727">
            <v>3.89092200190292</v>
          </cell>
          <cell r="CC727">
            <v>3.26156961638427</v>
          </cell>
          <cell r="CD727">
            <v>3.8245942653998</v>
          </cell>
          <cell r="CE727">
            <v>3.3850247826366</v>
          </cell>
          <cell r="CF727">
            <v>3.42044593180842</v>
          </cell>
          <cell r="CG727">
            <v>3.87493260488483</v>
          </cell>
          <cell r="CH727">
            <v>3.83832314344952</v>
          </cell>
          <cell r="CI727">
            <v>3.48626087793786</v>
          </cell>
          <cell r="CJ727">
            <v>3.88536288920832</v>
          </cell>
          <cell r="CK727">
            <v>4.10798617288298</v>
          </cell>
          <cell r="CL727">
            <v>4.01756341996421</v>
          </cell>
          <cell r="CM727">
            <v>4.96163692905158</v>
          </cell>
          <cell r="CN727">
            <v>4.97672666343724</v>
          </cell>
          <cell r="CO727">
            <v>4.90315315089244</v>
          </cell>
          <cell r="CP727">
            <v>4.94696692891113</v>
          </cell>
          <cell r="CQ727">
            <v>4.94012807148486</v>
          </cell>
          <cell r="CR727">
            <v>4.80865376500197</v>
          </cell>
          <cell r="CS727">
            <v>4.85121893592665</v>
          </cell>
          <cell r="CT727">
            <v>4.77369131009916</v>
          </cell>
          <cell r="CU727">
            <v>4.96506555181319</v>
          </cell>
          <cell r="CV727">
            <v>4.77824613833697</v>
          </cell>
          <cell r="CW727">
            <v>4.8901693008614</v>
          </cell>
          <cell r="CX727">
            <v>5.00126162794675</v>
          </cell>
          <cell r="CY727">
            <v>4.94983088499217</v>
          </cell>
          <cell r="CZ727">
            <v>4.75153797708589</v>
          </cell>
          <cell r="DA727">
            <v>4.95217314228534</v>
          </cell>
        </row>
        <row r="728">
          <cell r="A728">
            <v>6838.28139652986</v>
          </cell>
          <cell r="B728">
            <v>5868.04743961387</v>
          </cell>
          <cell r="C728">
            <v>4799.75928259095</v>
          </cell>
          <cell r="D728">
            <v>3800.2979120795</v>
          </cell>
          <cell r="E728">
            <v>4414.25162011041</v>
          </cell>
          <cell r="F728">
            <v>6686.54085392303</v>
          </cell>
          <cell r="G728">
            <v>6547.75360476553</v>
          </cell>
          <cell r="H728">
            <v>6989.55660173502</v>
          </cell>
          <cell r="I728">
            <v>6531.63470687229</v>
          </cell>
          <cell r="J728">
            <v>6077.37489619236</v>
          </cell>
          <cell r="K728">
            <v>6901.92705591818</v>
          </cell>
          <cell r="L728">
            <v>8025.10920030399</v>
          </cell>
          <cell r="M728">
            <v>6427.01299342843</v>
          </cell>
          <cell r="N728">
            <v>7333.84218010496</v>
          </cell>
          <cell r="O728">
            <v>8358.71860596619</v>
          </cell>
        </row>
        <row r="728">
          <cell r="Z728">
            <v>7831.58279906421</v>
          </cell>
          <cell r="AA728">
            <v>6720.41653850242</v>
          </cell>
          <cell r="AB728">
            <v>5910.70227628277</v>
          </cell>
          <cell r="AC728">
            <v>4679.90751139411</v>
          </cell>
          <cell r="AD728">
            <v>5435.96575638835</v>
          </cell>
          <cell r="AE728">
            <v>6686.54085392303</v>
          </cell>
          <cell r="AF728">
            <v>6547.75360476553</v>
          </cell>
          <cell r="AG728">
            <v>6989.55660173502</v>
          </cell>
          <cell r="AH728">
            <v>6531.63470687229</v>
          </cell>
          <cell r="AI728">
            <v>6077.37489619236</v>
          </cell>
          <cell r="AJ728">
            <v>6901.92705591818</v>
          </cell>
          <cell r="AK728">
            <v>8025.10920030399</v>
          </cell>
          <cell r="AL728">
            <v>6427.01299342843</v>
          </cell>
          <cell r="AM728">
            <v>7333.84218010496</v>
          </cell>
          <cell r="AN728">
            <v>8358.71860596619</v>
          </cell>
        </row>
        <row r="728"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8">
          <cell r="BX728">
            <v>4.32390601666818</v>
          </cell>
          <cell r="BY728">
            <v>3.79024815923065</v>
          </cell>
          <cell r="BZ728">
            <v>3.38533350086607</v>
          </cell>
          <cell r="CA728">
            <v>2.65398744388112</v>
          </cell>
          <cell r="CB728">
            <v>3.10754955094996</v>
          </cell>
          <cell r="CC728">
            <v>3.8421817508301</v>
          </cell>
          <cell r="CD728">
            <v>3.75136530212624</v>
          </cell>
          <cell r="CE728">
            <v>3.76952833336246</v>
          </cell>
          <cell r="CF728">
            <v>3.67373652156737</v>
          </cell>
          <cell r="CG728">
            <v>3.35884354581101</v>
          </cell>
          <cell r="CH728">
            <v>3.92476815952873</v>
          </cell>
          <cell r="CI728">
            <v>4.49907144936474</v>
          </cell>
          <cell r="CJ728">
            <v>3.63872159200785</v>
          </cell>
          <cell r="CK728">
            <v>4.1309053243366</v>
          </cell>
          <cell r="CL728">
            <v>4.76178611224287</v>
          </cell>
          <cell r="CM728">
            <v>4.96227049052428</v>
          </cell>
          <cell r="CN728">
            <v>4.85775583338675</v>
          </cell>
          <cell r="CO728">
            <v>4.7834887943493</v>
          </cell>
          <cell r="CP728">
            <v>4.83109460232725</v>
          </cell>
          <cell r="CQ728">
            <v>4.79254043182181</v>
          </cell>
          <cell r="CR728">
            <v>4.76793946741071</v>
          </cell>
          <cell r="CS728">
            <v>4.78200589044012</v>
          </cell>
          <cell r="CT728">
            <v>5.08007062110561</v>
          </cell>
          <cell r="CU728">
            <v>4.87103239516877</v>
          </cell>
          <cell r="CV728">
            <v>4.95716515349888</v>
          </cell>
          <cell r="CW728">
            <v>4.81796336132297</v>
          </cell>
          <cell r="CX728">
            <v>4.88691962246621</v>
          </cell>
          <cell r="CY728">
            <v>4.83913218730209</v>
          </cell>
          <cell r="CZ728">
            <v>4.86399874218472</v>
          </cell>
          <cell r="DA728">
            <v>4.8092456025222</v>
          </cell>
        </row>
        <row r="729">
          <cell r="A729">
            <v>6621.10265410771</v>
          </cell>
          <cell r="B729">
            <v>5163.4389275498</v>
          </cell>
          <cell r="C729">
            <v>4701.78932972831</v>
          </cell>
          <cell r="D729">
            <v>4799.44909846357</v>
          </cell>
          <cell r="E729">
            <v>5260.18193536621</v>
          </cell>
          <cell r="F729">
            <v>5854.79130937699</v>
          </cell>
          <cell r="G729">
            <v>6003.98153615266</v>
          </cell>
          <cell r="H729">
            <v>5729.64175367761</v>
          </cell>
          <cell r="I729">
            <v>6478.83102942092</v>
          </cell>
          <cell r="J729">
            <v>6978.52140550185</v>
          </cell>
          <cell r="K729">
            <v>6366.59373003016</v>
          </cell>
          <cell r="L729">
            <v>6821.17003301291</v>
          </cell>
          <cell r="M729">
            <v>6398.28218712888</v>
          </cell>
          <cell r="N729">
            <v>8097.80793473937</v>
          </cell>
          <cell r="O729">
            <v>7384.82255998141</v>
          </cell>
        </row>
        <row r="729">
          <cell r="Z729">
            <v>7582.85754123278</v>
          </cell>
          <cell r="AA729">
            <v>5913.45941240997</v>
          </cell>
          <cell r="AB729">
            <v>5790.05638774981</v>
          </cell>
          <cell r="AC729">
            <v>5910.32029753763</v>
          </cell>
          <cell r="AD729">
            <v>6477.69346512878</v>
          </cell>
          <cell r="AE729">
            <v>5854.79130937699</v>
          </cell>
          <cell r="AF729">
            <v>6003.98153615266</v>
          </cell>
          <cell r="AG729">
            <v>5729.64175367761</v>
          </cell>
          <cell r="AH729">
            <v>6478.83102942092</v>
          </cell>
          <cell r="AI729">
            <v>6978.52140550185</v>
          </cell>
          <cell r="AJ729">
            <v>6366.59373003016</v>
          </cell>
          <cell r="AK729">
            <v>6821.17003301291</v>
          </cell>
          <cell r="AL729">
            <v>6398.28218712888</v>
          </cell>
          <cell r="AM729">
            <v>8097.80793473937</v>
          </cell>
          <cell r="AN729">
            <v>7384.82255998141</v>
          </cell>
        </row>
        <row r="729"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29">
          <cell r="BX729">
            <v>4.2460819235174</v>
          </cell>
          <cell r="BY729">
            <v>3.36289061684571</v>
          </cell>
          <cell r="BZ729">
            <v>3.16703930920297</v>
          </cell>
          <cell r="CA729">
            <v>3.26745895204735</v>
          </cell>
          <cell r="CB729">
            <v>3.63212114092989</v>
          </cell>
          <cell r="CC729">
            <v>3.28177393797455</v>
          </cell>
          <cell r="CD729">
            <v>3.29114063354118</v>
          </cell>
          <cell r="CE729">
            <v>3.18831938288348</v>
          </cell>
          <cell r="CF729">
            <v>3.5663591583521</v>
          </cell>
          <cell r="CG729">
            <v>3.94075295389178</v>
          </cell>
          <cell r="CH729">
            <v>3.63199108786491</v>
          </cell>
          <cell r="CI729">
            <v>3.93291345042337</v>
          </cell>
          <cell r="CJ729">
            <v>3.5216462701851</v>
          </cell>
          <cell r="CK729">
            <v>4.46363852142616</v>
          </cell>
          <cell r="CL729">
            <v>4.18408587187027</v>
          </cell>
          <cell r="CM729">
            <v>4.89273465325684</v>
          </cell>
          <cell r="CN729">
            <v>4.8176585295341</v>
          </cell>
          <cell r="CO729">
            <v>5.00883211001512</v>
          </cell>
          <cell r="CP729">
            <v>4.95573428375345</v>
          </cell>
          <cell r="CQ729">
            <v>4.88615458992397</v>
          </cell>
          <cell r="CR729">
            <v>4.88776022920681</v>
          </cell>
          <cell r="CS729">
            <v>4.99804363112586</v>
          </cell>
          <cell r="CT729">
            <v>4.92348687665533</v>
          </cell>
          <cell r="CU729">
            <v>4.97712687092774</v>
          </cell>
          <cell r="CV729">
            <v>4.85167097534513</v>
          </cell>
          <cell r="CW729">
            <v>4.80252349910959</v>
          </cell>
          <cell r="CX729">
            <v>4.75172853720846</v>
          </cell>
          <cell r="CY729">
            <v>4.97765502092518</v>
          </cell>
          <cell r="CZ729">
            <v>4.97033419197686</v>
          </cell>
          <cell r="DA729">
            <v>4.83555815890742</v>
          </cell>
        </row>
        <row r="730">
          <cell r="A730">
            <v>5966.35920209456</v>
          </cell>
          <cell r="B730">
            <v>5673.77718131838</v>
          </cell>
          <cell r="C730">
            <v>4496.22199336535</v>
          </cell>
          <cell r="D730">
            <v>5343.30797545531</v>
          </cell>
          <cell r="E730">
            <v>5224.68657541979</v>
          </cell>
          <cell r="F730">
            <v>7137.38675225213</v>
          </cell>
          <cell r="G730">
            <v>6259.08269025337</v>
          </cell>
          <cell r="H730">
            <v>6430.30884853081</v>
          </cell>
          <cell r="I730">
            <v>6352.64360042315</v>
          </cell>
          <cell r="J730">
            <v>7031.57676689467</v>
          </cell>
          <cell r="K730">
            <v>7674.08348130544</v>
          </cell>
          <cell r="L730">
            <v>7234.16629881791</v>
          </cell>
          <cell r="M730">
            <v>7546.19969433593</v>
          </cell>
          <cell r="N730">
            <v>8350.79368661569</v>
          </cell>
          <cell r="O730">
            <v>7438.87614224964</v>
          </cell>
        </row>
        <row r="730">
          <cell r="Z730">
            <v>6833.008674354</v>
          </cell>
          <cell r="AA730">
            <v>6497.92735956796</v>
          </cell>
          <cell r="AB730">
            <v>5536.90883358455</v>
          </cell>
          <cell r="AC730">
            <v>6580.05969756779</v>
          </cell>
          <cell r="AD730">
            <v>6433.98241786985</v>
          </cell>
          <cell r="AE730">
            <v>7137.38675225213</v>
          </cell>
          <cell r="AF730">
            <v>6259.08269025337</v>
          </cell>
          <cell r="AG730">
            <v>6430.30884853081</v>
          </cell>
          <cell r="AH730">
            <v>6352.64360042315</v>
          </cell>
          <cell r="AI730">
            <v>7031.57676689467</v>
          </cell>
          <cell r="AJ730">
            <v>7674.08348130544</v>
          </cell>
          <cell r="AK730">
            <v>7234.16629881791</v>
          </cell>
          <cell r="AL730">
            <v>7546.19969433593</v>
          </cell>
          <cell r="AM730">
            <v>8350.79368661569</v>
          </cell>
          <cell r="AN730">
            <v>7438.87614224964</v>
          </cell>
        </row>
        <row r="730"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0">
          <cell r="BX730">
            <v>3.88487578894362</v>
          </cell>
          <cell r="BY730">
            <v>3.54766701881343</v>
          </cell>
          <cell r="BZ730">
            <v>3.15592855105501</v>
          </cell>
          <cell r="CA730">
            <v>3.60822237237417</v>
          </cell>
          <cell r="CB730">
            <v>3.64519949293598</v>
          </cell>
          <cell r="CC730">
            <v>4.06606772919691</v>
          </cell>
          <cell r="CD730">
            <v>3.47654247985336</v>
          </cell>
          <cell r="CE730">
            <v>3.4362581410669</v>
          </cell>
          <cell r="CF730">
            <v>3.53056913966898</v>
          </cell>
          <cell r="CG730">
            <v>3.89843260623402</v>
          </cell>
          <cell r="CH730">
            <v>4.27731432408384</v>
          </cell>
          <cell r="CI730">
            <v>4.05705411086565</v>
          </cell>
          <cell r="CJ730">
            <v>4.16326700679084</v>
          </cell>
          <cell r="CK730">
            <v>4.62337031231205</v>
          </cell>
          <cell r="CL730">
            <v>4.22118518410022</v>
          </cell>
          <cell r="CM730">
            <v>4.81883404453696</v>
          </cell>
          <cell r="CN730">
            <v>5.01809798291031</v>
          </cell>
          <cell r="CO730">
            <v>4.80670363643888</v>
          </cell>
          <cell r="CP730">
            <v>4.99624439815008</v>
          </cell>
          <cell r="CQ730">
            <v>4.83577075115213</v>
          </cell>
          <cell r="CR730">
            <v>4.80918803007931</v>
          </cell>
          <cell r="CS730">
            <v>4.932536234921</v>
          </cell>
          <cell r="CT730">
            <v>5.12688040109026</v>
          </cell>
          <cell r="CU730">
            <v>4.92965930600349</v>
          </cell>
          <cell r="CV730">
            <v>4.94162547560704</v>
          </cell>
          <cell r="CW730">
            <v>4.91544101207835</v>
          </cell>
          <cell r="CX730">
            <v>4.88522784113486</v>
          </cell>
          <cell r="CY730">
            <v>4.9659365293618</v>
          </cell>
          <cell r="CZ730">
            <v>4.9485300261844</v>
          </cell>
          <cell r="DA730">
            <v>4.82814226162649</v>
          </cell>
        </row>
        <row r="731">
          <cell r="A731">
            <v>5954.54298521813</v>
          </cell>
          <cell r="B731">
            <v>5273.78480010839</v>
          </cell>
          <cell r="C731">
            <v>4991.81740494839</v>
          </cell>
          <cell r="D731">
            <v>5037.39423066172</v>
          </cell>
          <cell r="E731">
            <v>4113.54178865694</v>
          </cell>
          <cell r="F731">
            <v>5620.44627428467</v>
          </cell>
          <cell r="G731">
            <v>6556.4053145629</v>
          </cell>
          <cell r="H731">
            <v>5946.97628354607</v>
          </cell>
          <cell r="I731">
            <v>6145.82736129954</v>
          </cell>
          <cell r="J731">
            <v>7442.91686854791</v>
          </cell>
          <cell r="K731">
            <v>7642.23748338858</v>
          </cell>
          <cell r="L731">
            <v>6609.13741725732</v>
          </cell>
          <cell r="M731">
            <v>7014.0396201268</v>
          </cell>
          <cell r="N731">
            <v>7492.9070875765</v>
          </cell>
          <cell r="O731">
            <v>7454.68713414344</v>
          </cell>
        </row>
        <row r="731">
          <cell r="Z731">
            <v>6819.47608107898</v>
          </cell>
          <cell r="AA731">
            <v>6039.83368503293</v>
          </cell>
          <cell r="AB731">
            <v>6147.21379991567</v>
          </cell>
          <cell r="AC731">
            <v>6203.33974949539</v>
          </cell>
          <cell r="AD731">
            <v>5065.65420936569</v>
          </cell>
          <cell r="AE731">
            <v>5620.44627428467</v>
          </cell>
          <cell r="AF731">
            <v>6556.4053145629</v>
          </cell>
          <cell r="AG731">
            <v>5946.97628354607</v>
          </cell>
          <cell r="AH731">
            <v>6145.82736129954</v>
          </cell>
          <cell r="AI731">
            <v>7442.91686854791</v>
          </cell>
          <cell r="AJ731">
            <v>7642.23748338858</v>
          </cell>
          <cell r="AK731">
            <v>6609.13741725732</v>
          </cell>
          <cell r="AL731">
            <v>7014.0396201268</v>
          </cell>
          <cell r="AM731">
            <v>7492.9070875765</v>
          </cell>
          <cell r="AN731">
            <v>7454.68713414344</v>
          </cell>
        </row>
        <row r="731"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1">
          <cell r="BX731">
            <v>3.959384613933</v>
          </cell>
          <cell r="BY731">
            <v>3.41416138860226</v>
          </cell>
          <cell r="BZ731">
            <v>3.38502144907628</v>
          </cell>
          <cell r="CA731">
            <v>3.58668739854613</v>
          </cell>
          <cell r="CB731">
            <v>2.92150381599212</v>
          </cell>
          <cell r="CC731">
            <v>3.21722518904513</v>
          </cell>
          <cell r="CD731">
            <v>3.8289284204756</v>
          </cell>
          <cell r="CE731">
            <v>3.40877573030485</v>
          </cell>
          <cell r="CF731">
            <v>3.48861728510208</v>
          </cell>
          <cell r="CG731">
            <v>4.13783950660334</v>
          </cell>
          <cell r="CH731">
            <v>4.26803863468802</v>
          </cell>
          <cell r="CI731">
            <v>3.73321182480073</v>
          </cell>
          <cell r="CJ731">
            <v>3.96472658291026</v>
          </cell>
          <cell r="CK731">
            <v>4.21997153477454</v>
          </cell>
          <cell r="CL731">
            <v>4.24200299496792</v>
          </cell>
          <cell r="CM731">
            <v>4.71878787597403</v>
          </cell>
          <cell r="CN731">
            <v>4.84672154142365</v>
          </cell>
          <cell r="CO731">
            <v>4.97535448355887</v>
          </cell>
          <cell r="CP731">
            <v>4.73848135618667</v>
          </cell>
          <cell r="CQ731">
            <v>4.75046604670637</v>
          </cell>
          <cell r="CR731">
            <v>4.78626208562539</v>
          </cell>
          <cell r="CS731">
            <v>4.69132674050942</v>
          </cell>
          <cell r="CT731">
            <v>4.77974704040981</v>
          </cell>
          <cell r="CU731">
            <v>4.82652059701352</v>
          </cell>
          <cell r="CV731">
            <v>4.92806766235692</v>
          </cell>
          <cell r="CW731">
            <v>4.90568121165124</v>
          </cell>
          <cell r="CX731">
            <v>4.85030763066104</v>
          </cell>
          <cell r="CY731">
            <v>4.8468782153324</v>
          </cell>
          <cell r="CZ731">
            <v>4.86460925139854</v>
          </cell>
          <cell r="DA731">
            <v>4.81465958221718</v>
          </cell>
        </row>
        <row r="732">
          <cell r="A732">
            <v>6702.60398325436</v>
          </cell>
          <cell r="B732">
            <v>5516.08965998606</v>
          </cell>
          <cell r="C732">
            <v>5311.86107580151</v>
          </cell>
          <cell r="D732">
            <v>5055.04702803705</v>
          </cell>
          <cell r="E732">
            <v>5072.14497088766</v>
          </cell>
          <cell r="F732">
            <v>6739.88871184415</v>
          </cell>
          <cell r="G732">
            <v>5671.29955534457</v>
          </cell>
          <cell r="H732">
            <v>5632.70905565567</v>
          </cell>
          <cell r="I732">
            <v>6842.84462684236</v>
          </cell>
          <cell r="J732">
            <v>6004.81055024273</v>
          </cell>
          <cell r="K732">
            <v>5803.81205832206</v>
          </cell>
          <cell r="L732">
            <v>6885.89481146872</v>
          </cell>
          <cell r="M732">
            <v>7157.17886672491</v>
          </cell>
          <cell r="N732">
            <v>7565.9696368863</v>
          </cell>
          <cell r="O732">
            <v>7852.46040975605</v>
          </cell>
        </row>
        <row r="732">
          <cell r="Z732">
            <v>7676.19742744595</v>
          </cell>
          <cell r="AA732">
            <v>6317.334779637</v>
          </cell>
          <cell r="AB732">
            <v>6541.33415938509</v>
          </cell>
          <cell r="AC732">
            <v>6225.07842918451</v>
          </cell>
          <cell r="AD732">
            <v>6246.13382879454</v>
          </cell>
          <cell r="AE732">
            <v>6739.88871184415</v>
          </cell>
          <cell r="AF732">
            <v>5671.29955534457</v>
          </cell>
          <cell r="AG732">
            <v>5632.70905565567</v>
          </cell>
          <cell r="AH732">
            <v>6842.84462684236</v>
          </cell>
          <cell r="AI732">
            <v>6004.81055024273</v>
          </cell>
          <cell r="AJ732">
            <v>5803.81205832206</v>
          </cell>
          <cell r="AK732">
            <v>6885.89481146872</v>
          </cell>
          <cell r="AL732">
            <v>7157.17886672491</v>
          </cell>
          <cell r="AM732">
            <v>7565.9696368863</v>
          </cell>
          <cell r="AN732">
            <v>7852.46040975605</v>
          </cell>
        </row>
        <row r="732"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2">
          <cell r="BX732">
            <v>4.26603096248129</v>
          </cell>
          <cell r="BY732">
            <v>3.55988565805931</v>
          </cell>
          <cell r="BZ732">
            <v>3.68187421379904</v>
          </cell>
          <cell r="CA732">
            <v>3.59390132110864</v>
          </cell>
          <cell r="CB732">
            <v>3.58179745273402</v>
          </cell>
          <cell r="CC732">
            <v>3.78490602373476</v>
          </cell>
          <cell r="CD732">
            <v>3.24943175802328</v>
          </cell>
          <cell r="CE732">
            <v>3.2037197597018</v>
          </cell>
          <cell r="CF732">
            <v>3.90110688349758</v>
          </cell>
          <cell r="CG732">
            <v>3.34095078877357</v>
          </cell>
          <cell r="CH732">
            <v>3.29199980307906</v>
          </cell>
          <cell r="CI732">
            <v>3.8928236191827</v>
          </cell>
          <cell r="CJ732">
            <v>4.08756911416902</v>
          </cell>
          <cell r="CK732">
            <v>4.23686163016985</v>
          </cell>
          <cell r="CL732">
            <v>4.45306078525228</v>
          </cell>
          <cell r="CM732">
            <v>4.92979963539255</v>
          </cell>
          <cell r="CN732">
            <v>4.86188832508424</v>
          </cell>
          <cell r="CO732">
            <v>4.8674838980657</v>
          </cell>
          <cell r="CP732">
            <v>4.74554192538736</v>
          </cell>
          <cell r="CQ732">
            <v>4.7776837320303</v>
          </cell>
          <cell r="CR732">
            <v>4.87870726771166</v>
          </cell>
          <cell r="CS732">
            <v>4.78169974260241</v>
          </cell>
          <cell r="CT732">
            <v>4.8169255621698</v>
          </cell>
          <cell r="CU732">
            <v>4.80569235488037</v>
          </cell>
          <cell r="CV732">
            <v>4.92420774630113</v>
          </cell>
          <cell r="CW732">
            <v>4.83015063957012</v>
          </cell>
          <cell r="CX732">
            <v>4.84621628987687</v>
          </cell>
          <cell r="CY732">
            <v>4.79715661710352</v>
          </cell>
          <cell r="CZ732">
            <v>4.89246186117337</v>
          </cell>
          <cell r="DA732">
            <v>4.83119166820364</v>
          </cell>
        </row>
        <row r="733">
          <cell r="A733">
            <v>6229.17709518486</v>
          </cell>
          <cell r="B733">
            <v>5109.42537060893</v>
          </cell>
          <cell r="C733">
            <v>4434.2478727518</v>
          </cell>
          <cell r="D733">
            <v>4615.1470672343</v>
          </cell>
          <cell r="E733">
            <v>5396.97607849535</v>
          </cell>
          <cell r="F733">
            <v>5853.58062701009</v>
          </cell>
          <cell r="G733">
            <v>7190.75303183937</v>
          </cell>
          <cell r="H733">
            <v>5398.45631147061</v>
          </cell>
          <cell r="I733">
            <v>5934.40004001909</v>
          </cell>
          <cell r="J733">
            <v>6011.24108183637</v>
          </cell>
          <cell r="K733">
            <v>6484.39525850469</v>
          </cell>
          <cell r="L733">
            <v>6197.21994943277</v>
          </cell>
          <cell r="M733">
            <v>7251.7756431639</v>
          </cell>
          <cell r="N733">
            <v>6581.63663338728</v>
          </cell>
          <cell r="O733">
            <v>6369.09782941605</v>
          </cell>
        </row>
        <row r="733">
          <cell r="Z733">
            <v>7134.00244332304</v>
          </cell>
          <cell r="AA733">
            <v>5851.6000622421</v>
          </cell>
          <cell r="AB733">
            <v>5460.5903029637</v>
          </cell>
          <cell r="AC733">
            <v>5683.36007487363</v>
          </cell>
          <cell r="AD733">
            <v>6646.14971586374</v>
          </cell>
          <cell r="AE733">
            <v>5853.58062701009</v>
          </cell>
          <cell r="AF733">
            <v>7190.75303183937</v>
          </cell>
          <cell r="AG733">
            <v>5398.45631147061</v>
          </cell>
          <cell r="AH733">
            <v>5934.40004001909</v>
          </cell>
          <cell r="AI733">
            <v>6011.24108183637</v>
          </cell>
          <cell r="AJ733">
            <v>6484.39525850469</v>
          </cell>
          <cell r="AK733">
            <v>6197.21994943277</v>
          </cell>
          <cell r="AL733">
            <v>7251.7756431639</v>
          </cell>
          <cell r="AM733">
            <v>6581.63663338728</v>
          </cell>
          <cell r="AN733">
            <v>6369.09782941605</v>
          </cell>
        </row>
        <row r="733"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3">
          <cell r="BX733">
            <v>3.8895901078936</v>
          </cell>
          <cell r="BY733">
            <v>3.27499943992397</v>
          </cell>
          <cell r="BZ733">
            <v>3.09516363484554</v>
          </cell>
          <cell r="CA733">
            <v>3.25623072618493</v>
          </cell>
          <cell r="CB733">
            <v>3.81265370298145</v>
          </cell>
          <cell r="CC733">
            <v>3.36416128321627</v>
          </cell>
          <cell r="CD733">
            <v>3.96994824136773</v>
          </cell>
          <cell r="CE733">
            <v>3.07209490480863</v>
          </cell>
          <cell r="CF733">
            <v>3.33878531821503</v>
          </cell>
          <cell r="CG733">
            <v>3.33604210274749</v>
          </cell>
          <cell r="CH733">
            <v>3.63651468342147</v>
          </cell>
          <cell r="CI733">
            <v>3.51136603083402</v>
          </cell>
          <cell r="CJ733">
            <v>4.05266181781117</v>
          </cell>
          <cell r="CK733">
            <v>3.74832805164337</v>
          </cell>
          <cell r="CL733">
            <v>3.61636466473544</v>
          </cell>
          <cell r="CM733">
            <v>5.0250056256114</v>
          </cell>
          <cell r="CN733">
            <v>4.89520114019204</v>
          </cell>
          <cell r="CO733">
            <v>4.8335154915741</v>
          </cell>
          <cell r="CP733">
            <v>4.78186308942699</v>
          </cell>
          <cell r="CQ733">
            <v>4.7758413895004</v>
          </cell>
          <cell r="CR733">
            <v>4.76707441979586</v>
          </cell>
          <cell r="CS733">
            <v>4.9624559415235</v>
          </cell>
          <cell r="CT733">
            <v>4.81439920399346</v>
          </cell>
          <cell r="CU733">
            <v>4.86962433850637</v>
          </cell>
          <cell r="CV733">
            <v>4.93673435215436</v>
          </cell>
          <cell r="CW733">
            <v>4.88530035163828</v>
          </cell>
          <cell r="CX733">
            <v>4.83535030067307</v>
          </cell>
          <cell r="CY733">
            <v>4.90242694001846</v>
          </cell>
          <cell r="CZ733">
            <v>4.81064649062847</v>
          </cell>
          <cell r="DA733">
            <v>4.82517243475143</v>
          </cell>
        </row>
        <row r="734">
          <cell r="A734">
            <v>6705.13835593468</v>
          </cell>
          <cell r="B734">
            <v>5554.033044102</v>
          </cell>
          <cell r="C734">
            <v>5777.60418421954</v>
          </cell>
          <cell r="D734">
            <v>5113.30885168686</v>
          </cell>
          <cell r="E734">
            <v>4842.24028494953</v>
          </cell>
          <cell r="F734">
            <v>5680.22585354104</v>
          </cell>
          <cell r="G734">
            <v>5743.39712959681</v>
          </cell>
          <cell r="H734">
            <v>6114.28319144059</v>
          </cell>
          <cell r="I734">
            <v>6840.89966886326</v>
          </cell>
          <cell r="J734">
            <v>6155.92117595211</v>
          </cell>
          <cell r="K734">
            <v>6609.73051977575</v>
          </cell>
          <cell r="L734">
            <v>6758.99077678996</v>
          </cell>
          <cell r="M734">
            <v>7454.57463376359</v>
          </cell>
          <cell r="N734">
            <v>8394.91699965904</v>
          </cell>
          <cell r="O734">
            <v>7502.93126458284</v>
          </cell>
        </row>
        <row r="734">
          <cell r="Z734">
            <v>7679.09993296433</v>
          </cell>
          <cell r="AA734">
            <v>6360.78966795607</v>
          </cell>
          <cell r="AB734">
            <v>7114.87726623928</v>
          </cell>
          <cell r="AC734">
            <v>6296.82542177148</v>
          </cell>
          <cell r="AD734">
            <v>5963.01584922598</v>
          </cell>
          <cell r="AE734">
            <v>5680.22585354104</v>
          </cell>
          <cell r="AF734">
            <v>5743.39712959681</v>
          </cell>
          <cell r="AG734">
            <v>6114.28319144059</v>
          </cell>
          <cell r="AH734">
            <v>6840.89966886326</v>
          </cell>
          <cell r="AI734">
            <v>6155.92117595211</v>
          </cell>
          <cell r="AJ734">
            <v>6609.73051977575</v>
          </cell>
          <cell r="AK734">
            <v>6758.99077678996</v>
          </cell>
          <cell r="AL734">
            <v>7454.57463376359</v>
          </cell>
          <cell r="AM734">
            <v>8394.91699965904</v>
          </cell>
          <cell r="AN734">
            <v>7502.93126458284</v>
          </cell>
        </row>
        <row r="734"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4">
          <cell r="BX734">
            <v>4.32001422308489</v>
          </cell>
          <cell r="BY734">
            <v>3.54878429396195</v>
          </cell>
          <cell r="BZ734">
            <v>3.94109433457161</v>
          </cell>
          <cell r="CA734">
            <v>3.50488492498336</v>
          </cell>
          <cell r="CB734">
            <v>3.33330307443658</v>
          </cell>
          <cell r="CC734">
            <v>3.07360259572497</v>
          </cell>
          <cell r="CD734">
            <v>3.15744622595528</v>
          </cell>
          <cell r="CE734">
            <v>3.4328996284589</v>
          </cell>
          <cell r="CF734">
            <v>3.95062164928491</v>
          </cell>
          <cell r="CG734">
            <v>3.4163894524455</v>
          </cell>
          <cell r="CH734">
            <v>3.8275752678135</v>
          </cell>
          <cell r="CI734">
            <v>3.81618062831844</v>
          </cell>
          <cell r="CJ734">
            <v>4.1994382815873</v>
          </cell>
          <cell r="CK734">
            <v>4.73395656181974</v>
          </cell>
          <cell r="CL734">
            <v>4.14482274790795</v>
          </cell>
          <cell r="CM734">
            <v>4.87003719592001</v>
          </cell>
          <cell r="CN734">
            <v>4.91064532655579</v>
          </cell>
          <cell r="CO734">
            <v>4.94604106708642</v>
          </cell>
          <cell r="CP734">
            <v>4.9221520441462</v>
          </cell>
          <cell r="CQ734">
            <v>4.90115340822052</v>
          </cell>
          <cell r="CR734">
            <v>5.06319933295428</v>
          </cell>
          <cell r="CS734">
            <v>4.98356376500899</v>
          </cell>
          <cell r="CT734">
            <v>4.87968266231758</v>
          </cell>
          <cell r="CU734">
            <v>4.74411182275337</v>
          </cell>
          <cell r="CV734">
            <v>4.93665540861841</v>
          </cell>
          <cell r="CW734">
            <v>4.73115470553668</v>
          </cell>
          <cell r="CX734">
            <v>4.85243880037962</v>
          </cell>
          <cell r="CY734">
            <v>4.86338666693724</v>
          </cell>
          <cell r="CZ734">
            <v>4.85846718309651</v>
          </cell>
          <cell r="DA734">
            <v>4.95943429130369</v>
          </cell>
        </row>
        <row r="735">
          <cell r="A735">
            <v>7188.67460468143</v>
          </cell>
          <cell r="B735">
            <v>4853.85196214878</v>
          </cell>
          <cell r="C735">
            <v>4760.372607159</v>
          </cell>
          <cell r="D735">
            <v>4812.34540220723</v>
          </cell>
          <cell r="E735">
            <v>5259.6805030598</v>
          </cell>
          <cell r="F735">
            <v>6250.88598593295</v>
          </cell>
          <cell r="G735">
            <v>6618.17025538588</v>
          </cell>
          <cell r="H735">
            <v>5938.82072164735</v>
          </cell>
          <cell r="I735">
            <v>6446.64154140523</v>
          </cell>
          <cell r="J735">
            <v>7204.00621140785</v>
          </cell>
          <cell r="K735">
            <v>6251.91798684463</v>
          </cell>
          <cell r="L735">
            <v>7137.82049936322</v>
          </cell>
          <cell r="M735">
            <v>6934.34113187337</v>
          </cell>
          <cell r="N735">
            <v>6929.44030933069</v>
          </cell>
          <cell r="O735">
            <v>8219.08193948125</v>
          </cell>
        </row>
        <row r="735">
          <cell r="Z735">
            <v>8232.87272305903</v>
          </cell>
          <cell r="AA735">
            <v>5558.90308276267</v>
          </cell>
          <cell r="AB735">
            <v>5862.19923718762</v>
          </cell>
          <cell r="AC735">
            <v>5926.20155478521</v>
          </cell>
          <cell r="AD735">
            <v>6477.07597227124</v>
          </cell>
          <cell r="AE735">
            <v>6250.88598593295</v>
          </cell>
          <cell r="AF735">
            <v>6618.17025538588</v>
          </cell>
          <cell r="AG735">
            <v>5938.82072164735</v>
          </cell>
          <cell r="AH735">
            <v>6446.64154140523</v>
          </cell>
          <cell r="AI735">
            <v>7204.00621140785</v>
          </cell>
          <cell r="AJ735">
            <v>6251.91798684463</v>
          </cell>
          <cell r="AK735">
            <v>7137.82049936322</v>
          </cell>
          <cell r="AL735">
            <v>6934.34113187337</v>
          </cell>
          <cell r="AM735">
            <v>6929.44030933069</v>
          </cell>
          <cell r="AN735">
            <v>8219.08193948125</v>
          </cell>
        </row>
        <row r="735"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5">
          <cell r="BX735">
            <v>4.72020354209121</v>
          </cell>
          <cell r="BY735">
            <v>3.25180875969784</v>
          </cell>
          <cell r="BZ735">
            <v>3.32680102277455</v>
          </cell>
          <cell r="CA735">
            <v>3.26668068429981</v>
          </cell>
          <cell r="CB735">
            <v>3.62963831862201</v>
          </cell>
          <cell r="CC735">
            <v>3.47561912851464</v>
          </cell>
          <cell r="CD735">
            <v>3.75970544730988</v>
          </cell>
          <cell r="CE735">
            <v>3.36846302084403</v>
          </cell>
          <cell r="CF735">
            <v>3.653387697751</v>
          </cell>
          <cell r="CG735">
            <v>4.1515038518414</v>
          </cell>
          <cell r="CH735">
            <v>3.40839619299382</v>
          </cell>
          <cell r="CI735">
            <v>4.04968435815889</v>
          </cell>
          <cell r="CJ735">
            <v>3.92663573364313</v>
          </cell>
          <cell r="CK735">
            <v>3.908352142201</v>
          </cell>
          <cell r="CL735">
            <v>4.61969071823451</v>
          </cell>
          <cell r="CM735">
            <v>4.77856844063567</v>
          </cell>
          <cell r="CN735">
            <v>4.68350772910732</v>
          </cell>
          <cell r="CO735">
            <v>4.82770677235052</v>
          </cell>
          <cell r="CP735">
            <v>4.97023437928315</v>
          </cell>
          <cell r="CQ735">
            <v>4.88903082481176</v>
          </cell>
          <cell r="CR735">
            <v>4.92738542306051</v>
          </cell>
          <cell r="CS735">
            <v>4.82271112897974</v>
          </cell>
          <cell r="CT735">
            <v>4.83031626069817</v>
          </cell>
          <cell r="CU735">
            <v>4.83442576629929</v>
          </cell>
          <cell r="CV735">
            <v>4.75418162268386</v>
          </cell>
          <cell r="CW735">
            <v>5.0253965383837</v>
          </cell>
          <cell r="CX735">
            <v>4.82893748536138</v>
          </cell>
          <cell r="CY735">
            <v>4.83828808439491</v>
          </cell>
          <cell r="CZ735">
            <v>4.85748655188415</v>
          </cell>
          <cell r="DA735">
            <v>4.87435936393447</v>
          </cell>
        </row>
        <row r="736">
          <cell r="A736">
            <v>6423.8881669392</v>
          </cell>
          <cell r="B736">
            <v>5973.07259830418</v>
          </cell>
          <cell r="C736">
            <v>5032.77420845488</v>
          </cell>
          <cell r="D736">
            <v>4666.46028073231</v>
          </cell>
          <cell r="E736">
            <v>5571.51478480815</v>
          </cell>
          <cell r="F736">
            <v>6540.53065207694</v>
          </cell>
          <cell r="G736">
            <v>7316.89568365313</v>
          </cell>
          <cell r="H736">
            <v>7415.71270497746</v>
          </cell>
          <cell r="I736">
            <v>6431.52697652023</v>
          </cell>
          <cell r="J736">
            <v>6820.04711498825</v>
          </cell>
          <cell r="K736">
            <v>6146.44275936752</v>
          </cell>
          <cell r="L736">
            <v>6363.01441088218</v>
          </cell>
          <cell r="M736">
            <v>7576.67631803731</v>
          </cell>
          <cell r="N736">
            <v>7111.54079557158</v>
          </cell>
          <cell r="O736">
            <v>7269.25647975909</v>
          </cell>
        </row>
        <row r="736">
          <cell r="Z736">
            <v>7356.99646651612</v>
          </cell>
          <cell r="AA736">
            <v>6840.69723164345</v>
          </cell>
          <cell r="AB736">
            <v>6197.65038589054</v>
          </cell>
          <cell r="AC736">
            <v>5746.550145452</v>
          </cell>
          <cell r="AD736">
            <v>6861.08681332283</v>
          </cell>
          <cell r="AE736">
            <v>6540.53065207694</v>
          </cell>
          <cell r="AF736">
            <v>7316.89568365313</v>
          </cell>
          <cell r="AG736">
            <v>7415.71270497746</v>
          </cell>
          <cell r="AH736">
            <v>6431.52697652023</v>
          </cell>
          <cell r="AI736">
            <v>6820.04711498825</v>
          </cell>
          <cell r="AJ736">
            <v>6146.44275936752</v>
          </cell>
          <cell r="AK736">
            <v>6363.01441088218</v>
          </cell>
          <cell r="AL736">
            <v>7576.67631803731</v>
          </cell>
          <cell r="AM736">
            <v>7111.54079557158</v>
          </cell>
          <cell r="AN736">
            <v>7269.25647975909</v>
          </cell>
        </row>
        <row r="736"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6">
          <cell r="BX736">
            <v>4.15936502321002</v>
          </cell>
          <cell r="BY736">
            <v>3.86563750480116</v>
          </cell>
          <cell r="BZ736">
            <v>3.48989004891856</v>
          </cell>
          <cell r="CA736">
            <v>3.19457293548416</v>
          </cell>
          <cell r="CB736">
            <v>3.79731162720194</v>
          </cell>
          <cell r="CC736">
            <v>3.67029882833435</v>
          </cell>
          <cell r="CD736">
            <v>4.16365131391219</v>
          </cell>
          <cell r="CE736">
            <v>4.1194975425432</v>
          </cell>
          <cell r="CF736">
            <v>3.6929530328323</v>
          </cell>
          <cell r="CG736">
            <v>3.8701608309754</v>
          </cell>
          <cell r="CH736">
            <v>3.46563489698459</v>
          </cell>
          <cell r="CI736">
            <v>3.72691545103968</v>
          </cell>
          <cell r="CJ736">
            <v>4.33839375182674</v>
          </cell>
          <cell r="CK736">
            <v>3.97880326580252</v>
          </cell>
          <cell r="CL736">
            <v>4.063227888732</v>
          </cell>
          <cell r="CM736">
            <v>4.84596917806176</v>
          </cell>
          <cell r="CN736">
            <v>4.8482653191875</v>
          </cell>
          <cell r="CO736">
            <v>4.86544384863777</v>
          </cell>
          <cell r="CP736">
            <v>4.92834983554766</v>
          </cell>
          <cell r="CQ736">
            <v>4.95021214062005</v>
          </cell>
          <cell r="CR736">
            <v>4.88223517991228</v>
          </cell>
          <cell r="CS736">
            <v>4.81459373825892</v>
          </cell>
          <cell r="CT736">
            <v>4.93191727867482</v>
          </cell>
          <cell r="CU736">
            <v>4.77141780489042</v>
          </cell>
          <cell r="CV736">
            <v>4.82798038765218</v>
          </cell>
          <cell r="CW736">
            <v>4.85901420787244</v>
          </cell>
          <cell r="CX736">
            <v>4.67757222379021</v>
          </cell>
          <cell r="CY736">
            <v>4.78472413919341</v>
          </cell>
          <cell r="CZ736">
            <v>4.89686775417761</v>
          </cell>
          <cell r="DA736">
            <v>4.90146546607733</v>
          </cell>
        </row>
        <row r="737">
          <cell r="A737">
            <v>6142.48953040431</v>
          </cell>
          <cell r="B737">
            <v>5471.72549036814</v>
          </cell>
          <cell r="C737">
            <v>4656.14375911848</v>
          </cell>
          <cell r="D737">
            <v>4557.90819462165</v>
          </cell>
          <cell r="E737">
            <v>4564.68690918687</v>
          </cell>
          <cell r="F737">
            <v>6017.24708328997</v>
          </cell>
          <cell r="G737">
            <v>6667.41614601787</v>
          </cell>
          <cell r="H737">
            <v>5928.26833388246</v>
          </cell>
          <cell r="I737">
            <v>6318.30928058354</v>
          </cell>
          <cell r="J737">
            <v>5716.33636828034</v>
          </cell>
          <cell r="K737">
            <v>5894.34817733459</v>
          </cell>
          <cell r="L737">
            <v>6518.78959257856</v>
          </cell>
          <cell r="M737">
            <v>5822.11066611685</v>
          </cell>
          <cell r="N737">
            <v>7813.70501635759</v>
          </cell>
          <cell r="O737">
            <v>8185.46620023745</v>
          </cell>
        </row>
        <row r="737">
          <cell r="Z737">
            <v>7034.72298963272</v>
          </cell>
          <cell r="AA737">
            <v>6266.52644819705</v>
          </cell>
          <cell r="AB737">
            <v>5733.84578171289</v>
          </cell>
          <cell r="AC737">
            <v>5612.87280359098</v>
          </cell>
          <cell r="AD737">
            <v>5621.22050630937</v>
          </cell>
          <cell r="AE737">
            <v>6017.24708328997</v>
          </cell>
          <cell r="AF737">
            <v>6667.41614601787</v>
          </cell>
          <cell r="AG737">
            <v>5928.26833388246</v>
          </cell>
          <cell r="AH737">
            <v>6318.30928058354</v>
          </cell>
          <cell r="AI737">
            <v>5716.33636828034</v>
          </cell>
          <cell r="AJ737">
            <v>5894.34817733459</v>
          </cell>
          <cell r="AK737">
            <v>6518.78959257856</v>
          </cell>
          <cell r="AL737">
            <v>5822.11066611685</v>
          </cell>
          <cell r="AM737">
            <v>7813.70501635759</v>
          </cell>
          <cell r="AN737">
            <v>8185.46620023745</v>
          </cell>
        </row>
        <row r="737"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7">
          <cell r="BX737">
            <v>3.89029643676137</v>
          </cell>
          <cell r="BY737">
            <v>3.52523956469571</v>
          </cell>
          <cell r="BZ737">
            <v>3.26152884444043</v>
          </cell>
          <cell r="CA737">
            <v>3.15698597544734</v>
          </cell>
          <cell r="CB737">
            <v>3.07331759632705</v>
          </cell>
          <cell r="CC737">
            <v>3.39426177522619</v>
          </cell>
          <cell r="CD737">
            <v>3.72006664669731</v>
          </cell>
          <cell r="CE737">
            <v>3.31762402150974</v>
          </cell>
          <cell r="CF737">
            <v>3.68471266631077</v>
          </cell>
          <cell r="CG737">
            <v>3.20146426749316</v>
          </cell>
          <cell r="CH737">
            <v>3.38113538021274</v>
          </cell>
          <cell r="CI737">
            <v>3.66962931239762</v>
          </cell>
          <cell r="CJ737">
            <v>3.20909288996374</v>
          </cell>
          <cell r="CK737">
            <v>4.39281189336937</v>
          </cell>
          <cell r="CL737">
            <v>4.52924970313775</v>
          </cell>
          <cell r="CM737">
            <v>4.95417611061829</v>
          </cell>
          <cell r="CN737">
            <v>4.87018408151241</v>
          </cell>
          <cell r="CO737">
            <v>4.81650393864169</v>
          </cell>
          <cell r="CP737">
            <v>4.87101742866927</v>
          </cell>
          <cell r="CQ737">
            <v>5.01106821673112</v>
          </cell>
          <cell r="CR737">
            <v>4.85690543012736</v>
          </cell>
          <cell r="CS737">
            <v>4.91036728251934</v>
          </cell>
          <cell r="CT737">
            <v>4.89562136831335</v>
          </cell>
          <cell r="CU737">
            <v>4.69790671696853</v>
          </cell>
          <cell r="CV737">
            <v>4.89188515660002</v>
          </cell>
          <cell r="CW737">
            <v>4.77617643188517</v>
          </cell>
          <cell r="CX737">
            <v>4.86689417200151</v>
          </cell>
          <cell r="CY737">
            <v>4.9705598040597</v>
          </cell>
          <cell r="CZ737">
            <v>4.8732819714025</v>
          </cell>
          <cell r="DA737">
            <v>4.95135756803935</v>
          </cell>
        </row>
        <row r="738">
          <cell r="A738">
            <v>6388.69974620652</v>
          </cell>
          <cell r="B738">
            <v>6075.63892732145</v>
          </cell>
          <cell r="C738">
            <v>5496.28148010005</v>
          </cell>
          <cell r="D738">
            <v>5464.89145101913</v>
          </cell>
          <cell r="E738">
            <v>5583.91332549364</v>
          </cell>
          <cell r="F738">
            <v>7124.50916871542</v>
          </cell>
          <cell r="G738">
            <v>7458.43369153436</v>
          </cell>
          <cell r="H738">
            <v>7182.74691641318</v>
          </cell>
          <cell r="I738">
            <v>6001.21895005546</v>
          </cell>
          <cell r="J738">
            <v>6048.94945958448</v>
          </cell>
          <cell r="K738">
            <v>6946.63979200864</v>
          </cell>
          <cell r="L738">
            <v>7179.87324476606</v>
          </cell>
          <cell r="M738">
            <v>6887.3181151373</v>
          </cell>
          <cell r="N738">
            <v>7047.50578955131</v>
          </cell>
          <cell r="O738">
            <v>6806.14853841254</v>
          </cell>
        </row>
        <row r="738">
          <cell r="Z738">
            <v>7316.69671654149</v>
          </cell>
          <cell r="AA738">
            <v>6958.16193534845</v>
          </cell>
          <cell r="AB738">
            <v>6768.44015351985</v>
          </cell>
          <cell r="AC738">
            <v>6729.78464906275</v>
          </cell>
          <cell r="AD738">
            <v>6876.35509623821</v>
          </cell>
          <cell r="AE738">
            <v>7124.50916871542</v>
          </cell>
          <cell r="AF738">
            <v>7458.43369153436</v>
          </cell>
          <cell r="AG738">
            <v>7182.74691641318</v>
          </cell>
          <cell r="AH738">
            <v>6001.21895005546</v>
          </cell>
          <cell r="AI738">
            <v>6048.94945958448</v>
          </cell>
          <cell r="AJ738">
            <v>6946.63979200864</v>
          </cell>
          <cell r="AK738">
            <v>7179.87324476606</v>
          </cell>
          <cell r="AL738">
            <v>6887.3181151373</v>
          </cell>
          <cell r="AM738">
            <v>7047.50578955131</v>
          </cell>
          <cell r="AN738">
            <v>6806.14853841254</v>
          </cell>
        </row>
        <row r="738"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8">
          <cell r="BX738">
            <v>3.9569662122574</v>
          </cell>
          <cell r="BY738">
            <v>4.01486805108668</v>
          </cell>
          <cell r="BZ738">
            <v>3.77540718637559</v>
          </cell>
          <cell r="CA738">
            <v>3.79950195276477</v>
          </cell>
          <cell r="CB738">
            <v>3.89068475801487</v>
          </cell>
          <cell r="CC738">
            <v>3.98521958206461</v>
          </cell>
          <cell r="CD738">
            <v>4.06674987139541</v>
          </cell>
          <cell r="CE738">
            <v>3.94941838676417</v>
          </cell>
          <cell r="CF738">
            <v>3.49452184961746</v>
          </cell>
          <cell r="CG738">
            <v>3.30201115054193</v>
          </cell>
          <cell r="CH738">
            <v>3.85446701125569</v>
          </cell>
          <cell r="CI738">
            <v>4.00047559208113</v>
          </cell>
          <cell r="CJ738">
            <v>3.88537241608949</v>
          </cell>
          <cell r="CK738">
            <v>3.96044880897012</v>
          </cell>
          <cell r="CL738">
            <v>3.8699679876249</v>
          </cell>
          <cell r="CM738">
            <v>5.06593772946192</v>
          </cell>
          <cell r="CN738">
            <v>4.74821516287671</v>
          </cell>
          <cell r="CO738">
            <v>4.91170110614771</v>
          </cell>
          <cell r="CP738">
            <v>4.85267974356461</v>
          </cell>
          <cell r="CQ738">
            <v>4.84216280745447</v>
          </cell>
          <cell r="CR738">
            <v>4.89789904922825</v>
          </cell>
          <cell r="CS738">
            <v>5.02466725382888</v>
          </cell>
          <cell r="CT738">
            <v>4.98269789320239</v>
          </cell>
          <cell r="CU738">
            <v>4.70499154422985</v>
          </cell>
          <cell r="CV738">
            <v>5.01890015426334</v>
          </cell>
          <cell r="CW738">
            <v>4.93761907561882</v>
          </cell>
          <cell r="CX738">
            <v>4.91713676269815</v>
          </cell>
          <cell r="CY738">
            <v>4.85651378510525</v>
          </cell>
          <cell r="CZ738">
            <v>4.87526438825187</v>
          </cell>
          <cell r="DA738">
            <v>4.81838153613897</v>
          </cell>
        </row>
        <row r="739">
          <cell r="A739">
            <v>6496.26223012957</v>
          </cell>
          <cell r="B739">
            <v>5122.22863996876</v>
          </cell>
          <cell r="C739">
            <v>4751.63031303156</v>
          </cell>
          <cell r="D739">
            <v>3989.80146470278</v>
          </cell>
          <cell r="E739">
            <v>5329.62930929168</v>
          </cell>
          <cell r="F739">
            <v>6157.88284251546</v>
          </cell>
          <cell r="G739">
            <v>5762.58937801433</v>
          </cell>
          <cell r="H739">
            <v>6356.82310053403</v>
          </cell>
          <cell r="I739">
            <v>5203.34300553272</v>
          </cell>
          <cell r="J739">
            <v>6970.66070283788</v>
          </cell>
          <cell r="K739">
            <v>7049.56537057591</v>
          </cell>
          <cell r="L739">
            <v>7428.63472298872</v>
          </cell>
          <cell r="M739">
            <v>7528.53550176984</v>
          </cell>
          <cell r="N739">
            <v>8387.26049060208</v>
          </cell>
          <cell r="O739">
            <v>7139.29768068244</v>
          </cell>
        </row>
        <row r="739">
          <cell r="Z739">
            <v>7439.88329662927</v>
          </cell>
          <cell r="AA739">
            <v>5866.26308329607</v>
          </cell>
          <cell r="AB739">
            <v>5851.43346858201</v>
          </cell>
          <cell r="AC739">
            <v>4913.27318952651</v>
          </cell>
          <cell r="AD739">
            <v>6563.21499380877</v>
          </cell>
          <cell r="AE739">
            <v>6157.88284251546</v>
          </cell>
          <cell r="AF739">
            <v>5762.58937801433</v>
          </cell>
          <cell r="AG739">
            <v>6356.82310053403</v>
          </cell>
          <cell r="AH739">
            <v>5203.34300553272</v>
          </cell>
          <cell r="AI739">
            <v>6970.66070283788</v>
          </cell>
          <cell r="AJ739">
            <v>7049.56537057591</v>
          </cell>
          <cell r="AK739">
            <v>7428.63472298872</v>
          </cell>
          <cell r="AL739">
            <v>7528.53550176984</v>
          </cell>
          <cell r="AM739">
            <v>8387.26049060208</v>
          </cell>
          <cell r="AN739">
            <v>7139.29768068244</v>
          </cell>
        </row>
        <row r="739"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39">
          <cell r="BX739">
            <v>4.16235788698781</v>
          </cell>
          <cell r="BY739">
            <v>3.34476823395286</v>
          </cell>
          <cell r="BZ739">
            <v>3.29884098355742</v>
          </cell>
          <cell r="CA739">
            <v>2.82760711482165</v>
          </cell>
          <cell r="CB739">
            <v>3.76007216302056</v>
          </cell>
          <cell r="CC739">
            <v>3.69088454416471</v>
          </cell>
          <cell r="CD739">
            <v>3.26706762731588</v>
          </cell>
          <cell r="CE739">
            <v>3.46946441815056</v>
          </cell>
          <cell r="CF739">
            <v>2.89861734933671</v>
          </cell>
          <cell r="CG739">
            <v>3.88359565162494</v>
          </cell>
          <cell r="CH739">
            <v>3.99279636530929</v>
          </cell>
          <cell r="CI739">
            <v>4.33181954081005</v>
          </cell>
          <cell r="CJ739">
            <v>4.15707732903431</v>
          </cell>
          <cell r="CK739">
            <v>4.70714774118797</v>
          </cell>
          <cell r="CL739">
            <v>4.01337060623317</v>
          </cell>
          <cell r="CM739">
            <v>4.8970421241995</v>
          </cell>
          <cell r="CN739">
            <v>4.80510233555766</v>
          </cell>
          <cell r="CO739">
            <v>4.85968394698724</v>
          </cell>
          <cell r="CP739">
            <v>4.76057029510904</v>
          </cell>
          <cell r="CQ739">
            <v>4.78219836278272</v>
          </cell>
          <cell r="CR739">
            <v>4.57096712059865</v>
          </cell>
          <cell r="CS739">
            <v>4.83244239333965</v>
          </cell>
          <cell r="CT739">
            <v>5.01978161498974</v>
          </cell>
          <cell r="CU739">
            <v>4.91811527485531</v>
          </cell>
          <cell r="CV739">
            <v>4.91753062596245</v>
          </cell>
          <cell r="CW739">
            <v>4.8371807526701</v>
          </cell>
          <cell r="CX739">
            <v>4.69835451520064</v>
          </cell>
          <cell r="CY739">
            <v>4.96168895351644</v>
          </cell>
          <cell r="CZ739">
            <v>4.88168146149242</v>
          </cell>
          <cell r="DA739">
            <v>4.87363904114023</v>
          </cell>
        </row>
        <row r="740">
          <cell r="A740">
            <v>7387.31886208635</v>
          </cell>
          <cell r="B740">
            <v>6103.73368738047</v>
          </cell>
          <cell r="C740">
            <v>5228.9261970821</v>
          </cell>
          <cell r="D740">
            <v>4486.17773477895</v>
          </cell>
          <cell r="E740">
            <v>4872.20597356725</v>
          </cell>
          <cell r="F740">
            <v>5802.33011775682</v>
          </cell>
          <cell r="G740">
            <v>6579.48166975833</v>
          </cell>
          <cell r="H740">
            <v>6592.08601142989</v>
          </cell>
          <cell r="I740">
            <v>6133.77852395398</v>
          </cell>
          <cell r="J740">
            <v>7258.49073247578</v>
          </cell>
          <cell r="K740">
            <v>8269.26024195675</v>
          </cell>
          <cell r="L740">
            <v>6658.40439162432</v>
          </cell>
          <cell r="M740">
            <v>5855.77785477992</v>
          </cell>
          <cell r="N740">
            <v>8148.09976279495</v>
          </cell>
          <cell r="O740">
            <v>6753.70579268366</v>
          </cell>
        </row>
        <row r="740">
          <cell r="Z740">
            <v>8460.37125071756</v>
          </cell>
          <cell r="AA740">
            <v>6990.33762787461</v>
          </cell>
          <cell r="AB740">
            <v>6439.20333415641</v>
          </cell>
          <cell r="AC740">
            <v>5524.53975034624</v>
          </cell>
          <cell r="AD740">
            <v>5999.91733813304</v>
          </cell>
          <cell r="AE740">
            <v>5802.33011775682</v>
          </cell>
          <cell r="AF740">
            <v>6579.48166975833</v>
          </cell>
          <cell r="AG740">
            <v>6592.08601142989</v>
          </cell>
          <cell r="AH740">
            <v>6133.77852395398</v>
          </cell>
          <cell r="AI740">
            <v>7258.49073247578</v>
          </cell>
          <cell r="AJ740">
            <v>8269.26024195675</v>
          </cell>
          <cell r="AK740">
            <v>6658.40439162432</v>
          </cell>
          <cell r="AL740">
            <v>5855.77785477992</v>
          </cell>
          <cell r="AM740">
            <v>8148.09976279495</v>
          </cell>
          <cell r="AN740">
            <v>6753.70579268366</v>
          </cell>
        </row>
        <row r="740"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0">
          <cell r="BX740">
            <v>4.59399501580314</v>
          </cell>
          <cell r="BY740">
            <v>3.84824608880146</v>
          </cell>
          <cell r="BZ740">
            <v>3.63752095611927</v>
          </cell>
          <cell r="CA740">
            <v>3.21429624170388</v>
          </cell>
          <cell r="CB740">
            <v>3.38462044941209</v>
          </cell>
          <cell r="CC740">
            <v>3.23378016833559</v>
          </cell>
          <cell r="CD740">
            <v>3.73903162072756</v>
          </cell>
          <cell r="CE740">
            <v>3.69797099000182</v>
          </cell>
          <cell r="CF740">
            <v>3.49536520904532</v>
          </cell>
          <cell r="CG740">
            <v>3.99620482049372</v>
          </cell>
          <cell r="CH740">
            <v>4.70410162157594</v>
          </cell>
          <cell r="CI740">
            <v>3.88644124948911</v>
          </cell>
          <cell r="CJ740">
            <v>3.34593057942949</v>
          </cell>
          <cell r="CK740">
            <v>4.60003014509481</v>
          </cell>
          <cell r="CL740">
            <v>3.86183214547066</v>
          </cell>
          <cell r="CM740">
            <v>5.04552121569556</v>
          </cell>
          <cell r="CN740">
            <v>4.97671133743614</v>
          </cell>
          <cell r="CO740">
            <v>4.84991101992516</v>
          </cell>
          <cell r="CP740">
            <v>4.70887690656385</v>
          </cell>
          <cell r="CQ740">
            <v>4.85671286905169</v>
          </cell>
          <cell r="CR740">
            <v>4.91585513413281</v>
          </cell>
          <cell r="CS740">
            <v>4.82102827841623</v>
          </cell>
          <cell r="CT740">
            <v>4.88389705305583</v>
          </cell>
          <cell r="CU740">
            <v>4.80775875003829</v>
          </cell>
          <cell r="CV740">
            <v>4.97629047375225</v>
          </cell>
          <cell r="CW740">
            <v>4.81611779139677</v>
          </cell>
          <cell r="CX740">
            <v>4.69380665797209</v>
          </cell>
          <cell r="CY740">
            <v>4.79484753749211</v>
          </cell>
          <cell r="CZ740">
            <v>4.85291623963883</v>
          </cell>
          <cell r="DA740">
            <v>4.79132775444438</v>
          </cell>
        </row>
        <row r="741">
          <cell r="A741">
            <v>6483.91724449415</v>
          </cell>
          <cell r="B741">
            <v>5550.37568788411</v>
          </cell>
          <cell r="C741">
            <v>5432.30199630393</v>
          </cell>
          <cell r="D741">
            <v>5754.44163346878</v>
          </cell>
          <cell r="E741">
            <v>4906.60038846577</v>
          </cell>
          <cell r="F741">
            <v>7054.9562087152</v>
          </cell>
          <cell r="G741">
            <v>7041.59056616113</v>
          </cell>
          <cell r="H741">
            <v>7139.04873000406</v>
          </cell>
          <cell r="I741">
            <v>6071.35169778026</v>
          </cell>
          <cell r="J741">
            <v>7275.82514657932</v>
          </cell>
          <cell r="K741">
            <v>6420.02258596415</v>
          </cell>
          <cell r="L741">
            <v>6748.16953313301</v>
          </cell>
          <cell r="M741">
            <v>7044.69547443531</v>
          </cell>
          <cell r="N741">
            <v>7435.70033953485</v>
          </cell>
          <cell r="O741">
            <v>7409.71853326879</v>
          </cell>
        </row>
        <row r="741">
          <cell r="Z741">
            <v>7425.74512776039</v>
          </cell>
          <cell r="AA741">
            <v>6356.60105880341</v>
          </cell>
          <cell r="AB741">
            <v>6689.65210223555</v>
          </cell>
          <cell r="AC741">
            <v>7086.3535563225</v>
          </cell>
          <cell r="AD741">
            <v>6042.27261773415</v>
          </cell>
          <cell r="AE741">
            <v>7054.9562087152</v>
          </cell>
          <cell r="AF741">
            <v>7041.59056616113</v>
          </cell>
          <cell r="AG741">
            <v>7139.04873000406</v>
          </cell>
          <cell r="AH741">
            <v>6071.35169778026</v>
          </cell>
          <cell r="AI741">
            <v>7275.82514657932</v>
          </cell>
          <cell r="AJ741">
            <v>6420.02258596415</v>
          </cell>
          <cell r="AK741">
            <v>6748.16953313301</v>
          </cell>
          <cell r="AL741">
            <v>7044.69547443531</v>
          </cell>
          <cell r="AM741">
            <v>7435.70033953485</v>
          </cell>
          <cell r="AN741">
            <v>7409.71853326879</v>
          </cell>
        </row>
        <row r="741"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1">
          <cell r="BX741">
            <v>4.25860298387085</v>
          </cell>
          <cell r="BY741">
            <v>3.70044485218958</v>
          </cell>
          <cell r="BZ741">
            <v>3.69061786366118</v>
          </cell>
          <cell r="CA741">
            <v>3.94307155091035</v>
          </cell>
          <cell r="CB741">
            <v>3.39098249616868</v>
          </cell>
          <cell r="CC741">
            <v>3.93572072595041</v>
          </cell>
          <cell r="CD741">
            <v>4.0662159914289</v>
          </cell>
          <cell r="CE741">
            <v>4.00622474746515</v>
          </cell>
          <cell r="CF741">
            <v>3.43105661105439</v>
          </cell>
          <cell r="CG741">
            <v>4.01261147632368</v>
          </cell>
          <cell r="CH741">
            <v>3.61599873083358</v>
          </cell>
          <cell r="CI741">
            <v>3.71268741663538</v>
          </cell>
          <cell r="CJ741">
            <v>4.00510414404132</v>
          </cell>
          <cell r="CK741">
            <v>4.14473911979622</v>
          </cell>
          <cell r="CL741">
            <v>4.15627166231456</v>
          </cell>
          <cell r="CM741">
            <v>4.77727256482862</v>
          </cell>
          <cell r="CN741">
            <v>4.70628426100713</v>
          </cell>
          <cell r="CO741">
            <v>4.96605572719628</v>
          </cell>
          <cell r="CP741">
            <v>4.92374206933008</v>
          </cell>
          <cell r="CQ741">
            <v>4.88182158832723</v>
          </cell>
          <cell r="CR741">
            <v>4.91108198295685</v>
          </cell>
          <cell r="CS741">
            <v>4.74446733499941</v>
          </cell>
          <cell r="CT741">
            <v>4.88216184796547</v>
          </cell>
          <cell r="CU741">
            <v>4.84802268033095</v>
          </cell>
          <cell r="CV741">
            <v>4.96777912401775</v>
          </cell>
          <cell r="CW741">
            <v>4.86424478672025</v>
          </cell>
          <cell r="CX741">
            <v>4.9797178249842</v>
          </cell>
          <cell r="CY741">
            <v>4.81898468860364</v>
          </cell>
          <cell r="CZ741">
            <v>4.91509384869364</v>
          </cell>
          <cell r="DA741">
            <v>4.88432912250478</v>
          </cell>
        </row>
        <row r="742">
          <cell r="A742">
            <v>6707.53257419942</v>
          </cell>
          <cell r="B742">
            <v>6464.59571378111</v>
          </cell>
          <cell r="C742">
            <v>5758.84730440345</v>
          </cell>
          <cell r="D742">
            <v>4465.99167583941</v>
          </cell>
          <cell r="E742">
            <v>4554.05720187017</v>
          </cell>
          <cell r="F742">
            <v>6335.52361763688</v>
          </cell>
          <cell r="G742">
            <v>6219.67939301692</v>
          </cell>
          <cell r="H742">
            <v>6135.34432950618</v>
          </cell>
          <cell r="I742">
            <v>6494.51548037012</v>
          </cell>
          <cell r="J742">
            <v>5984.26317564432</v>
          </cell>
          <cell r="K742">
            <v>6708.15854056367</v>
          </cell>
          <cell r="L742">
            <v>5578.55565414027</v>
          </cell>
          <cell r="M742">
            <v>6917.53329721554</v>
          </cell>
          <cell r="N742">
            <v>7432.44008921881</v>
          </cell>
          <cell r="O742">
            <v>7526.8208494737</v>
          </cell>
        </row>
        <row r="742">
          <cell r="Z742">
            <v>7681.84192579733</v>
          </cell>
          <cell r="AA742">
            <v>7403.6170287821</v>
          </cell>
          <cell r="AB742">
            <v>7091.7789553246</v>
          </cell>
          <cell r="AC742">
            <v>5499.68146527434</v>
          </cell>
          <cell r="AD742">
            <v>5608.13046751078</v>
          </cell>
          <cell r="AE742">
            <v>6335.52361763688</v>
          </cell>
          <cell r="AF742">
            <v>6219.67939301692</v>
          </cell>
          <cell r="AG742">
            <v>6135.34432950618</v>
          </cell>
          <cell r="AH742">
            <v>6494.51548037012</v>
          </cell>
          <cell r="AI742">
            <v>5984.26317564432</v>
          </cell>
          <cell r="AJ742">
            <v>6708.15854056367</v>
          </cell>
          <cell r="AK742">
            <v>5578.55565414027</v>
          </cell>
          <cell r="AL742">
            <v>6917.53329721554</v>
          </cell>
          <cell r="AM742">
            <v>7432.44008921881</v>
          </cell>
          <cell r="AN742">
            <v>7526.8208494737</v>
          </cell>
        </row>
        <row r="742"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2">
          <cell r="BX742">
            <v>4.37519180598071</v>
          </cell>
          <cell r="BY742">
            <v>4.20207210685058</v>
          </cell>
          <cell r="BZ742">
            <v>3.89254573307395</v>
          </cell>
          <cell r="CA742">
            <v>3.02045274142298</v>
          </cell>
          <cell r="CB742">
            <v>3.12799309719996</v>
          </cell>
          <cell r="CC742">
            <v>3.65595925036108</v>
          </cell>
          <cell r="CD742">
            <v>3.41018808844888</v>
          </cell>
          <cell r="CE742">
            <v>3.41224258711352</v>
          </cell>
          <cell r="CF742">
            <v>3.66156896812866</v>
          </cell>
          <cell r="CG742">
            <v>3.43787058212993</v>
          </cell>
          <cell r="CH742">
            <v>3.77586561466423</v>
          </cell>
          <cell r="CI742">
            <v>3.23917072934335</v>
          </cell>
          <cell r="CJ742">
            <v>3.90939439549137</v>
          </cell>
          <cell r="CK742">
            <v>4.11229156668557</v>
          </cell>
          <cell r="CL742">
            <v>4.25845402436578</v>
          </cell>
          <cell r="CM742">
            <v>4.81033591114548</v>
          </cell>
          <cell r="CN742">
            <v>4.82711427954017</v>
          </cell>
          <cell r="CO742">
            <v>4.99147157587983</v>
          </cell>
          <cell r="CP742">
            <v>4.98853044319039</v>
          </cell>
          <cell r="CQ742">
            <v>4.91201244038316</v>
          </cell>
          <cell r="CR742">
            <v>4.74775503876733</v>
          </cell>
          <cell r="CS742">
            <v>4.99685562002698</v>
          </cell>
          <cell r="CT742">
            <v>4.92613350823086</v>
          </cell>
          <cell r="CU742">
            <v>4.8594450225522</v>
          </cell>
          <cell r="CV742">
            <v>4.76901069584477</v>
          </cell>
          <cell r="CW742">
            <v>4.86736510910594</v>
          </cell>
          <cell r="CX742">
            <v>4.71840338098837</v>
          </cell>
          <cell r="CY742">
            <v>4.84784703268254</v>
          </cell>
          <cell r="CZ742">
            <v>4.95170374699761</v>
          </cell>
          <cell r="DA742">
            <v>4.84246791602515</v>
          </cell>
        </row>
        <row r="743">
          <cell r="A743">
            <v>6502.40025113419</v>
          </cell>
          <cell r="B743">
            <v>6011.37564024387</v>
          </cell>
          <cell r="C743">
            <v>4455.92688005845</v>
          </cell>
          <cell r="D743">
            <v>4981.5658714623</v>
          </cell>
          <cell r="E743">
            <v>4600.57494458041</v>
          </cell>
          <cell r="F743">
            <v>7115.03519611474</v>
          </cell>
          <cell r="G743">
            <v>5875.23684129275</v>
          </cell>
          <cell r="H743">
            <v>7276.87947115914</v>
          </cell>
          <cell r="I743">
            <v>6681.27077243087</v>
          </cell>
          <cell r="J743">
            <v>7081.9797221782</v>
          </cell>
          <cell r="K743">
            <v>7259.98250819384</v>
          </cell>
          <cell r="L743">
            <v>6206.79608376199</v>
          </cell>
          <cell r="M743">
            <v>8677.19938295966</v>
          </cell>
          <cell r="N743">
            <v>6353.16199342376</v>
          </cell>
          <cell r="O743">
            <v>7506.76133099504</v>
          </cell>
        </row>
        <row r="743">
          <cell r="Z743">
            <v>7446.91290201293</v>
          </cell>
          <cell r="AA743">
            <v>6884.56402024314</v>
          </cell>
          <cell r="AB743">
            <v>5487.28709134218</v>
          </cell>
          <cell r="AC743">
            <v>6134.58946633057</v>
          </cell>
          <cell r="AD743">
            <v>5665.41511691438</v>
          </cell>
          <cell r="AE743">
            <v>7115.03519611474</v>
          </cell>
          <cell r="AF743">
            <v>5875.23684129275</v>
          </cell>
          <cell r="AG743">
            <v>7276.87947115914</v>
          </cell>
          <cell r="AH743">
            <v>6681.27077243087</v>
          </cell>
          <cell r="AI743">
            <v>7081.9797221782</v>
          </cell>
          <cell r="AJ743">
            <v>7259.98250819384</v>
          </cell>
          <cell r="AK743">
            <v>6206.79608376199</v>
          </cell>
          <cell r="AL743">
            <v>8677.19938295966</v>
          </cell>
          <cell r="AM743">
            <v>6353.16199342376</v>
          </cell>
          <cell r="AN743">
            <v>7506.76133099504</v>
          </cell>
        </row>
        <row r="743"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3">
          <cell r="BX743">
            <v>4.12863207960295</v>
          </cell>
          <cell r="BY743">
            <v>3.84141413631219</v>
          </cell>
          <cell r="BZ743">
            <v>3.16211717322078</v>
          </cell>
          <cell r="CA743">
            <v>3.44674642974584</v>
          </cell>
          <cell r="CB743">
            <v>3.20274740538458</v>
          </cell>
          <cell r="CC743">
            <v>3.89865937487942</v>
          </cell>
          <cell r="CD743">
            <v>3.35092713382936</v>
          </cell>
          <cell r="CE743">
            <v>4.1472786825774</v>
          </cell>
          <cell r="CF743">
            <v>3.83907944008887</v>
          </cell>
          <cell r="CG743">
            <v>3.92232363826258</v>
          </cell>
          <cell r="CH743">
            <v>3.99127128495539</v>
          </cell>
          <cell r="CI743">
            <v>3.51023815028807</v>
          </cell>
          <cell r="CJ743">
            <v>4.92800585335137</v>
          </cell>
          <cell r="CK743">
            <v>3.54569377114158</v>
          </cell>
          <cell r="CL743">
            <v>4.21820218499466</v>
          </cell>
          <cell r="CM743">
            <v>4.941709677208</v>
          </cell>
          <cell r="CN743">
            <v>4.91012386694928</v>
          </cell>
          <cell r="CO743">
            <v>4.75430303192673</v>
          </cell>
          <cell r="CP743">
            <v>4.87622016033894</v>
          </cell>
          <cell r="CQ743">
            <v>4.84636572516603</v>
          </cell>
          <cell r="CR743">
            <v>4.99998723618834</v>
          </cell>
          <cell r="CS743">
            <v>4.80360767284672</v>
          </cell>
          <cell r="CT743">
            <v>4.8071657612788</v>
          </cell>
          <cell r="CU743">
            <v>4.76803142966318</v>
          </cell>
          <cell r="CV743">
            <v>4.94673208020789</v>
          </cell>
          <cell r="CW743">
            <v>4.98346557176452</v>
          </cell>
          <cell r="CX743">
            <v>4.84437808757636</v>
          </cell>
          <cell r="CY743">
            <v>4.82409106276583</v>
          </cell>
          <cell r="CZ743">
            <v>4.90903174191777</v>
          </cell>
          <cell r="DA743">
            <v>4.87564808371377</v>
          </cell>
        </row>
        <row r="744">
          <cell r="A744">
            <v>5913.92002278468</v>
          </cell>
          <cell r="B744">
            <v>6376.28461877117</v>
          </cell>
          <cell r="C744">
            <v>5241.01249410369</v>
          </cell>
          <cell r="D744">
            <v>5282.19701540213</v>
          </cell>
          <cell r="E744">
            <v>5041.74636376111</v>
          </cell>
          <cell r="F744">
            <v>6310.05454129095</v>
          </cell>
          <cell r="G744">
            <v>6606.27313642215</v>
          </cell>
          <cell r="H744">
            <v>6751.50268531551</v>
          </cell>
          <cell r="I744">
            <v>6597.99834046185</v>
          </cell>
          <cell r="J744">
            <v>6941.04977039888</v>
          </cell>
          <cell r="K744">
            <v>6733.40902985491</v>
          </cell>
          <cell r="L744">
            <v>7433.48110919706</v>
          </cell>
          <cell r="M744">
            <v>7425.18423038485</v>
          </cell>
          <cell r="N744">
            <v>6974.87753031566</v>
          </cell>
          <cell r="O744">
            <v>6898.62625325384</v>
          </cell>
        </row>
        <row r="744">
          <cell r="Z744">
            <v>6772.9523896143</v>
          </cell>
          <cell r="AA744">
            <v>7302.47821735539</v>
          </cell>
          <cell r="AB744">
            <v>6454.08710209378</v>
          </cell>
          <cell r="AC744">
            <v>6504.80411297998</v>
          </cell>
          <cell r="AD744">
            <v>6208.69921889849</v>
          </cell>
          <cell r="AE744">
            <v>6310.05454129095</v>
          </cell>
          <cell r="AF744">
            <v>6606.27313642215</v>
          </cell>
          <cell r="AG744">
            <v>6751.50268531551</v>
          </cell>
          <cell r="AH744">
            <v>6597.99834046185</v>
          </cell>
          <cell r="AI744">
            <v>6941.04977039888</v>
          </cell>
          <cell r="AJ744">
            <v>6733.40902985491</v>
          </cell>
          <cell r="AK744">
            <v>7433.48110919706</v>
          </cell>
          <cell r="AL744">
            <v>7425.18423038485</v>
          </cell>
          <cell r="AM744">
            <v>6974.87753031566</v>
          </cell>
          <cell r="AN744">
            <v>6898.62625325384</v>
          </cell>
        </row>
        <row r="744"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4">
          <cell r="BX744">
            <v>3.77350305102742</v>
          </cell>
          <cell r="BY744">
            <v>4.08064344565884</v>
          </cell>
          <cell r="BZ744">
            <v>3.70701843984616</v>
          </cell>
          <cell r="CA744">
            <v>3.74865805475518</v>
          </cell>
          <cell r="CB744">
            <v>3.4748118530632</v>
          </cell>
          <cell r="CC744">
            <v>3.56375598900075</v>
          </cell>
          <cell r="CD744">
            <v>3.74100008429837</v>
          </cell>
          <cell r="CE744">
            <v>3.75332952805347</v>
          </cell>
          <cell r="CF744">
            <v>3.60695488371467</v>
          </cell>
          <cell r="CG744">
            <v>3.81456891096079</v>
          </cell>
          <cell r="CH744">
            <v>3.78461262485536</v>
          </cell>
          <cell r="CI744">
            <v>4.10185210823947</v>
          </cell>
          <cell r="CJ744">
            <v>4.0483705237388</v>
          </cell>
          <cell r="CK744">
            <v>3.87915912103143</v>
          </cell>
          <cell r="CL744">
            <v>3.8581713799424</v>
          </cell>
          <cell r="CM744">
            <v>4.91745566207942</v>
          </cell>
          <cell r="CN744">
            <v>4.90285169557614</v>
          </cell>
          <cell r="CO744">
            <v>4.76998717530769</v>
          </cell>
          <cell r="CP744">
            <v>4.75406955532943</v>
          </cell>
          <cell r="CQ744">
            <v>4.89526787797216</v>
          </cell>
          <cell r="CR744">
            <v>4.85101132468906</v>
          </cell>
          <cell r="CS744">
            <v>4.83811228230583</v>
          </cell>
          <cell r="CT744">
            <v>4.92822905442954</v>
          </cell>
          <cell r="CU744">
            <v>5.011625696707</v>
          </cell>
          <cell r="CV744">
            <v>4.98524870235777</v>
          </cell>
          <cell r="CW744">
            <v>4.87439476660052</v>
          </cell>
          <cell r="CX744">
            <v>4.96500145096018</v>
          </cell>
          <cell r="CY744">
            <v>5.02497742608245</v>
          </cell>
          <cell r="CZ744">
            <v>4.92613293538554</v>
          </cell>
          <cell r="DA744">
            <v>4.89878339712524</v>
          </cell>
        </row>
        <row r="745">
          <cell r="A745">
            <v>6885.38028220823</v>
          </cell>
          <cell r="B745">
            <v>6027.48652013466</v>
          </cell>
          <cell r="C745">
            <v>4540.30817928781</v>
          </cell>
          <cell r="D745">
            <v>5632.54298361928</v>
          </cell>
          <cell r="E745">
            <v>4262.488010049</v>
          </cell>
          <cell r="F745">
            <v>5617.63378734457</v>
          </cell>
          <cell r="G745">
            <v>5914.08245670451</v>
          </cell>
          <cell r="H745">
            <v>5781.37458355482</v>
          </cell>
          <cell r="I745">
            <v>5883.12468064635</v>
          </cell>
          <cell r="J745">
            <v>6525.31520022401</v>
          </cell>
          <cell r="K745">
            <v>6328.35959582813</v>
          </cell>
          <cell r="L745">
            <v>7581.77753205551</v>
          </cell>
          <cell r="M745">
            <v>7250.67699925522</v>
          </cell>
          <cell r="N745">
            <v>6429.89183996166</v>
          </cell>
          <cell r="O745">
            <v>7133.51860803798</v>
          </cell>
        </row>
        <row r="745">
          <cell r="Z745">
            <v>7885.52308048066</v>
          </cell>
          <cell r="AA745">
            <v>6903.01510210334</v>
          </cell>
          <cell r="AB745">
            <v>5591.19912277252</v>
          </cell>
          <cell r="AC745">
            <v>6936.2404809117</v>
          </cell>
          <cell r="AD745">
            <v>5249.07523487815</v>
          </cell>
          <cell r="AE745">
            <v>5617.63378734457</v>
          </cell>
          <cell r="AF745">
            <v>5914.08245670451</v>
          </cell>
          <cell r="AG745">
            <v>5781.37458355482</v>
          </cell>
          <cell r="AH745">
            <v>5883.12468064635</v>
          </cell>
          <cell r="AI745">
            <v>6525.31520022401</v>
          </cell>
          <cell r="AJ745">
            <v>6328.35959582813</v>
          </cell>
          <cell r="AK745">
            <v>7581.77753205551</v>
          </cell>
          <cell r="AL745">
            <v>7250.67699925522</v>
          </cell>
          <cell r="AM745">
            <v>6429.89183996166</v>
          </cell>
          <cell r="AN745">
            <v>7133.51860803798</v>
          </cell>
        </row>
        <row r="745"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5">
          <cell r="BX745">
            <v>4.41822216327179</v>
          </cell>
          <cell r="BY745">
            <v>3.83205103672449</v>
          </cell>
          <cell r="BZ745">
            <v>3.10863064469556</v>
          </cell>
          <cell r="CA745">
            <v>3.81590846487167</v>
          </cell>
          <cell r="CB745">
            <v>2.91569255704165</v>
          </cell>
          <cell r="CC745">
            <v>3.15172058667882</v>
          </cell>
          <cell r="CD745">
            <v>3.30720344304651</v>
          </cell>
          <cell r="CE745">
            <v>3.42706502792254</v>
          </cell>
          <cell r="CF745">
            <v>3.33865246496096</v>
          </cell>
          <cell r="CG745">
            <v>3.63578797548083</v>
          </cell>
          <cell r="CH745">
            <v>3.63363017471191</v>
          </cell>
          <cell r="CI745">
            <v>4.22905069372359</v>
          </cell>
          <cell r="CJ745">
            <v>4.05844519054321</v>
          </cell>
          <cell r="CK745">
            <v>3.63753557794529</v>
          </cell>
          <cell r="CL745">
            <v>4.1003058162681</v>
          </cell>
          <cell r="CM745">
            <v>4.88978870343548</v>
          </cell>
          <cell r="CN745">
            <v>4.93531269847453</v>
          </cell>
          <cell r="CO745">
            <v>4.92768537399553</v>
          </cell>
          <cell r="CP745">
            <v>4.98004570937195</v>
          </cell>
          <cell r="CQ745">
            <v>4.93228547229049</v>
          </cell>
          <cell r="CR745">
            <v>4.88329376805335</v>
          </cell>
          <cell r="CS745">
            <v>4.89929510350325</v>
          </cell>
          <cell r="CT745">
            <v>4.62185056065301</v>
          </cell>
          <cell r="CU745">
            <v>4.82774112584326</v>
          </cell>
          <cell r="CV745">
            <v>4.91711178198184</v>
          </cell>
          <cell r="CW745">
            <v>4.77152892886084</v>
          </cell>
          <cell r="CX745">
            <v>4.91173900311395</v>
          </cell>
          <cell r="CY745">
            <v>4.89469921569924</v>
          </cell>
          <cell r="CZ745">
            <v>4.84287827563818</v>
          </cell>
          <cell r="DA745">
            <v>4.76644608307588</v>
          </cell>
        </row>
        <row r="746">
          <cell r="A746">
            <v>6168.68084617378</v>
          </cell>
          <cell r="B746">
            <v>5327.90398397035</v>
          </cell>
          <cell r="C746">
            <v>4881.16042846791</v>
          </cell>
          <cell r="D746">
            <v>5203.89235681884</v>
          </cell>
          <cell r="E746">
            <v>5214.70140495722</v>
          </cell>
          <cell r="F746">
            <v>5240.08060610981</v>
          </cell>
          <cell r="G746">
            <v>5188.69041327809</v>
          </cell>
          <cell r="H746">
            <v>7202.35345576966</v>
          </cell>
          <cell r="I746">
            <v>5494.25469823766</v>
          </cell>
          <cell r="J746">
            <v>6934.66626857735</v>
          </cell>
          <cell r="K746">
            <v>6403.54292642579</v>
          </cell>
          <cell r="L746">
            <v>7414.34200884662</v>
          </cell>
          <cell r="M746">
            <v>6098.23513762558</v>
          </cell>
          <cell r="N746">
            <v>6475.84493315145</v>
          </cell>
          <cell r="O746">
            <v>7267.72675232609</v>
          </cell>
        </row>
        <row r="746">
          <cell r="Z746">
            <v>7064.7187511656</v>
          </cell>
          <cell r="AA746">
            <v>6101.81400506594</v>
          </cell>
          <cell r="AB746">
            <v>6010.94437383381</v>
          </cell>
          <cell r="AC746">
            <v>6408.3752096784</v>
          </cell>
          <cell r="AD746">
            <v>6421.68609917816</v>
          </cell>
          <cell r="AE746">
            <v>5240.08060610981</v>
          </cell>
          <cell r="AF746">
            <v>5188.69041327809</v>
          </cell>
          <cell r="AG746">
            <v>7202.35345576966</v>
          </cell>
          <cell r="AH746">
            <v>5494.25469823766</v>
          </cell>
          <cell r="AI746">
            <v>6934.66626857735</v>
          </cell>
          <cell r="AJ746">
            <v>6403.54292642579</v>
          </cell>
          <cell r="AK746">
            <v>7414.34200884662</v>
          </cell>
          <cell r="AL746">
            <v>6098.23513762558</v>
          </cell>
          <cell r="AM746">
            <v>6475.84493315145</v>
          </cell>
          <cell r="AN746">
            <v>7267.72675232609</v>
          </cell>
        </row>
        <row r="746"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6">
          <cell r="BX746">
            <v>3.98433484380109</v>
          </cell>
          <cell r="BY746">
            <v>3.49407196427501</v>
          </cell>
          <cell r="BZ746">
            <v>3.33299286764195</v>
          </cell>
          <cell r="CA746">
            <v>3.60883798977499</v>
          </cell>
          <cell r="CB746">
            <v>3.71110123965252</v>
          </cell>
          <cell r="CC746">
            <v>3.01515345849615</v>
          </cell>
          <cell r="CD746">
            <v>2.83827138100032</v>
          </cell>
          <cell r="CE746">
            <v>4.08563526039536</v>
          </cell>
          <cell r="CF746">
            <v>3.06079319266458</v>
          </cell>
          <cell r="CG746">
            <v>3.97552673411293</v>
          </cell>
          <cell r="CH746">
            <v>3.60022305329922</v>
          </cell>
          <cell r="CI746">
            <v>4.18636556524055</v>
          </cell>
          <cell r="CJ746">
            <v>3.39054992955723</v>
          </cell>
          <cell r="CK746">
            <v>3.58420480668753</v>
          </cell>
          <cell r="CL746">
            <v>4.0908039259493</v>
          </cell>
          <cell r="CM746">
            <v>4.85787329569536</v>
          </cell>
          <cell r="CN746">
            <v>4.78447462300193</v>
          </cell>
          <cell r="CO746">
            <v>4.94100689806779</v>
          </cell>
          <cell r="CP746">
            <v>4.86505418226822</v>
          </cell>
          <cell r="CQ746">
            <v>4.74081934432512</v>
          </cell>
          <cell r="CR746">
            <v>4.76141112544868</v>
          </cell>
          <cell r="CS746">
            <v>5.00853803780896</v>
          </cell>
          <cell r="CT746">
            <v>4.8297202181913</v>
          </cell>
          <cell r="CU746">
            <v>4.91792540377653</v>
          </cell>
          <cell r="CV746">
            <v>4.77901091805247</v>
          </cell>
          <cell r="CW746">
            <v>4.87301841118071</v>
          </cell>
          <cell r="CX746">
            <v>4.85224366126153</v>
          </cell>
          <cell r="CY746">
            <v>4.9276647962306</v>
          </cell>
          <cell r="CZ746">
            <v>4.95006336681431</v>
          </cell>
          <cell r="DA746">
            <v>4.86740027236543</v>
          </cell>
        </row>
        <row r="747">
          <cell r="A747">
            <v>5971.62211306982</v>
          </cell>
          <cell r="B747">
            <v>5413.40373728848</v>
          </cell>
          <cell r="C747">
            <v>4709.32049352759</v>
          </cell>
          <cell r="D747">
            <v>5152.51933438368</v>
          </cell>
          <cell r="E747">
            <v>4713.86015160854</v>
          </cell>
          <cell r="F747">
            <v>5971.61737984586</v>
          </cell>
          <cell r="G747">
            <v>6445.85216445546</v>
          </cell>
          <cell r="H747">
            <v>5806.2590765393</v>
          </cell>
          <cell r="I747">
            <v>5240.15722262388</v>
          </cell>
          <cell r="J747">
            <v>7098.78889953131</v>
          </cell>
          <cell r="K747">
            <v>6614.45339070119</v>
          </cell>
          <cell r="L747">
            <v>7108.85064525586</v>
          </cell>
          <cell r="M747">
            <v>7323.37926234949</v>
          </cell>
          <cell r="N747">
            <v>8056.26829747671</v>
          </cell>
          <cell r="O747">
            <v>7003.22521461851</v>
          </cell>
        </row>
        <row r="747">
          <cell r="Z747">
            <v>6839.03605472589</v>
          </cell>
          <cell r="AA747">
            <v>6199.73311055205</v>
          </cell>
          <cell r="AB747">
            <v>5799.33070014563</v>
          </cell>
          <cell r="AC747">
            <v>6345.11148690206</v>
          </cell>
          <cell r="AD747">
            <v>5804.92109869955</v>
          </cell>
          <cell r="AE747">
            <v>5971.61737984586</v>
          </cell>
          <cell r="AF747">
            <v>6445.85216445546</v>
          </cell>
          <cell r="AG747">
            <v>5806.2590765393</v>
          </cell>
          <cell r="AH747">
            <v>5240.15722262388</v>
          </cell>
          <cell r="AI747">
            <v>7098.78889953131</v>
          </cell>
          <cell r="AJ747">
            <v>6614.45339070119</v>
          </cell>
          <cell r="AK747">
            <v>7108.85064525586</v>
          </cell>
          <cell r="AL747">
            <v>7323.37926234949</v>
          </cell>
          <cell r="AM747">
            <v>8056.26829747671</v>
          </cell>
          <cell r="AN747">
            <v>7003.22521461851</v>
          </cell>
        </row>
        <row r="747"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7">
          <cell r="BX747">
            <v>3.88048885859579</v>
          </cell>
          <cell r="BY747">
            <v>3.54897938035039</v>
          </cell>
          <cell r="BZ747">
            <v>3.21635130259808</v>
          </cell>
          <cell r="CA747">
            <v>3.7023903110433</v>
          </cell>
          <cell r="CB747">
            <v>3.28323701045606</v>
          </cell>
          <cell r="CC747">
            <v>3.40497960088827</v>
          </cell>
          <cell r="CD747">
            <v>3.64357604512766</v>
          </cell>
          <cell r="CE747">
            <v>3.26522809803063</v>
          </cell>
          <cell r="CF747">
            <v>3.01566390176719</v>
          </cell>
          <cell r="CG747">
            <v>4.08173267784291</v>
          </cell>
          <cell r="CH747">
            <v>3.78719719857593</v>
          </cell>
          <cell r="CI747">
            <v>4.20386047150466</v>
          </cell>
          <cell r="CJ747">
            <v>3.9870078851401</v>
          </cell>
          <cell r="CK747">
            <v>4.50559082190858</v>
          </cell>
          <cell r="CL747">
            <v>3.92058484705433</v>
          </cell>
          <cell r="CM747">
            <v>4.82853727048738</v>
          </cell>
          <cell r="CN747">
            <v>4.78604363269618</v>
          </cell>
          <cell r="CO747">
            <v>4.93993838541163</v>
          </cell>
          <cell r="CP747">
            <v>4.69530914543267</v>
          </cell>
          <cell r="CQ747">
            <v>4.84396751451261</v>
          </cell>
          <cell r="CR747">
            <v>4.80490266577617</v>
          </cell>
          <cell r="CS747">
            <v>4.84685065578063</v>
          </cell>
          <cell r="CT747">
            <v>4.87180639031028</v>
          </cell>
          <cell r="CU747">
            <v>4.76067479604189</v>
          </cell>
          <cell r="CV747">
            <v>4.76482372709495</v>
          </cell>
          <cell r="CW747">
            <v>4.78501360275729</v>
          </cell>
          <cell r="CX747">
            <v>4.63295660493609</v>
          </cell>
          <cell r="CY747">
            <v>5.03235843810106</v>
          </cell>
          <cell r="CZ747">
            <v>4.89879547671456</v>
          </cell>
          <cell r="DA747">
            <v>4.89389189233613</v>
          </cell>
        </row>
        <row r="748">
          <cell r="A748">
            <v>6231.79871422631</v>
          </cell>
          <cell r="B748">
            <v>5470.36048765557</v>
          </cell>
          <cell r="C748">
            <v>4617.52442024283</v>
          </cell>
          <cell r="D748">
            <v>5008.26574588543</v>
          </cell>
          <cell r="E748">
            <v>4584.83154724076</v>
          </cell>
          <cell r="F748">
            <v>6419.7423424021</v>
          </cell>
          <cell r="G748">
            <v>5314.84551149609</v>
          </cell>
          <cell r="H748">
            <v>6355.90859306205</v>
          </cell>
          <cell r="I748">
            <v>6678.7774243983</v>
          </cell>
          <cell r="J748">
            <v>6113.82598268291</v>
          </cell>
          <cell r="K748">
            <v>6300.64517593077</v>
          </cell>
          <cell r="L748">
            <v>8235.22575971409</v>
          </cell>
          <cell r="M748">
            <v>6355.50252106481</v>
          </cell>
          <cell r="N748">
            <v>6179.95407240013</v>
          </cell>
          <cell r="O748">
            <v>6763.63278095418</v>
          </cell>
        </row>
        <row r="748">
          <cell r="Z748">
            <v>7137.00486825996</v>
          </cell>
          <cell r="AA748">
            <v>6264.96317065047</v>
          </cell>
          <cell r="AB748">
            <v>5686.28768540819</v>
          </cell>
          <cell r="AC748">
            <v>6167.4692420105</v>
          </cell>
          <cell r="AD748">
            <v>5646.0277832976</v>
          </cell>
          <cell r="AE748">
            <v>6419.7423424021</v>
          </cell>
          <cell r="AF748">
            <v>5314.84551149609</v>
          </cell>
          <cell r="AG748">
            <v>6355.90859306205</v>
          </cell>
          <cell r="AH748">
            <v>6678.7774243983</v>
          </cell>
          <cell r="AI748">
            <v>6113.82598268291</v>
          </cell>
          <cell r="AJ748">
            <v>6300.64517593077</v>
          </cell>
          <cell r="AK748">
            <v>8235.22575971409</v>
          </cell>
          <cell r="AL748">
            <v>6355.50252106481</v>
          </cell>
          <cell r="AM748">
            <v>6179.95407240013</v>
          </cell>
          <cell r="AN748">
            <v>6763.63278095418</v>
          </cell>
        </row>
        <row r="748"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8">
          <cell r="BX748">
            <v>4.11233741607876</v>
          </cell>
          <cell r="BY748">
            <v>3.50375560831274</v>
          </cell>
          <cell r="BZ748">
            <v>3.1251455367059</v>
          </cell>
          <cell r="CA748">
            <v>3.50457982823309</v>
          </cell>
          <cell r="CB748">
            <v>3.14392668891539</v>
          </cell>
          <cell r="CC748">
            <v>3.61693480764306</v>
          </cell>
          <cell r="CD748">
            <v>3.0355428542428</v>
          </cell>
          <cell r="CE748">
            <v>3.64406951850308</v>
          </cell>
          <cell r="CF748">
            <v>3.73720870493862</v>
          </cell>
          <cell r="CG748">
            <v>3.50277394500131</v>
          </cell>
          <cell r="CH748">
            <v>3.51959753638256</v>
          </cell>
          <cell r="CI748">
            <v>4.56394771205062</v>
          </cell>
          <cell r="CJ748">
            <v>3.61690641224752</v>
          </cell>
          <cell r="CK748">
            <v>3.48462603820579</v>
          </cell>
          <cell r="CL748">
            <v>3.84606832160563</v>
          </cell>
          <cell r="CM748">
            <v>4.7548233563669</v>
          </cell>
          <cell r="CN748">
            <v>4.89882416986895</v>
          </cell>
          <cell r="CO748">
            <v>4.98500635826466</v>
          </cell>
          <cell r="CP748">
            <v>4.82145559059138</v>
          </cell>
          <cell r="CQ748">
            <v>4.92014312033622</v>
          </cell>
          <cell r="CR748">
            <v>4.86277362464394</v>
          </cell>
          <cell r="CS748">
            <v>4.79690825615888</v>
          </cell>
          <cell r="CT748">
            <v>4.77857189928779</v>
          </cell>
          <cell r="CU748">
            <v>4.89617299580753</v>
          </cell>
          <cell r="CV748">
            <v>4.78198377478446</v>
          </cell>
          <cell r="CW748">
            <v>4.90454985249093</v>
          </cell>
          <cell r="CX748">
            <v>4.94358476014259</v>
          </cell>
          <cell r="CY748">
            <v>4.81415156753538</v>
          </cell>
          <cell r="CZ748">
            <v>4.85888036037066</v>
          </cell>
          <cell r="DA748">
            <v>4.81803733585302</v>
          </cell>
        </row>
        <row r="749">
          <cell r="A749">
            <v>6330.65914076668</v>
          </cell>
          <cell r="B749">
            <v>6191.65721697755</v>
          </cell>
          <cell r="C749">
            <v>5587.83301649283</v>
          </cell>
          <cell r="D749">
            <v>5397.08018239865</v>
          </cell>
          <cell r="E749">
            <v>5943.51870615277</v>
          </cell>
          <cell r="F749">
            <v>6867.62571793077</v>
          </cell>
          <cell r="G749">
            <v>6152.58092201217</v>
          </cell>
          <cell r="H749">
            <v>6503.30512781209</v>
          </cell>
          <cell r="I749">
            <v>6820.79933008712</v>
          </cell>
          <cell r="J749">
            <v>6867.50782491594</v>
          </cell>
          <cell r="K749">
            <v>6395.53463289963</v>
          </cell>
          <cell r="L749">
            <v>7491.38083243012</v>
          </cell>
          <cell r="M749">
            <v>6246.25161156749</v>
          </cell>
          <cell r="N749">
            <v>6944.38805327675</v>
          </cell>
          <cell r="O749">
            <v>8191.49592388452</v>
          </cell>
        </row>
        <row r="749">
          <cell r="Z749">
            <v>7250.22536491788</v>
          </cell>
          <cell r="AA749">
            <v>7091.03257768684</v>
          </cell>
          <cell r="AB749">
            <v>6881.18203132958</v>
          </cell>
          <cell r="AC749">
            <v>6646.277915455</v>
          </cell>
          <cell r="AD749">
            <v>7319.1940422943</v>
          </cell>
          <cell r="AE749">
            <v>6867.62571793077</v>
          </cell>
          <cell r="AF749">
            <v>6152.58092201217</v>
          </cell>
          <cell r="AG749">
            <v>6503.30512781209</v>
          </cell>
          <cell r="AH749">
            <v>6820.79933008712</v>
          </cell>
          <cell r="AI749">
            <v>6867.50782491594</v>
          </cell>
          <cell r="AJ749">
            <v>6395.53463289963</v>
          </cell>
          <cell r="AK749">
            <v>7491.38083243012</v>
          </cell>
          <cell r="AL749">
            <v>6246.25161156749</v>
          </cell>
          <cell r="AM749">
            <v>6944.38805327675</v>
          </cell>
          <cell r="AN749">
            <v>8191.49592388452</v>
          </cell>
        </row>
        <row r="749"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49">
          <cell r="BX749">
            <v>4.07389999903226</v>
          </cell>
          <cell r="BY749">
            <v>4.00344310803445</v>
          </cell>
          <cell r="BZ749">
            <v>3.78644613591239</v>
          </cell>
          <cell r="CA749">
            <v>3.74468626005316</v>
          </cell>
          <cell r="CB749">
            <v>4.04701328171752</v>
          </cell>
          <cell r="CC749">
            <v>3.80224175366108</v>
          </cell>
          <cell r="CD749">
            <v>3.53643716175748</v>
          </cell>
          <cell r="CE749">
            <v>3.51391109800291</v>
          </cell>
          <cell r="CF749">
            <v>3.75850964284624</v>
          </cell>
          <cell r="CG749">
            <v>3.86947958683127</v>
          </cell>
          <cell r="CH749">
            <v>3.58678441430777</v>
          </cell>
          <cell r="CI749">
            <v>4.1518686698144</v>
          </cell>
          <cell r="CJ749">
            <v>3.53695167387659</v>
          </cell>
          <cell r="CK749">
            <v>3.96689373607693</v>
          </cell>
          <cell r="CL749">
            <v>4.66291731737326</v>
          </cell>
          <cell r="CM749">
            <v>4.87582688369372</v>
          </cell>
          <cell r="CN749">
            <v>4.85269454066221</v>
          </cell>
          <cell r="CO749">
            <v>4.97895726858115</v>
          </cell>
          <cell r="CP749">
            <v>4.86261847475286</v>
          </cell>
          <cell r="CQ749">
            <v>4.95490995985427</v>
          </cell>
          <cell r="CR749">
            <v>4.9485051569172</v>
          </cell>
          <cell r="CS749">
            <v>4.76648822435956</v>
          </cell>
          <cell r="CT749">
            <v>5.07049661355948</v>
          </cell>
          <cell r="CU749">
            <v>4.9719498492871</v>
          </cell>
          <cell r="CV749">
            <v>4.86243421345563</v>
          </cell>
          <cell r="CW749">
            <v>4.88515914783726</v>
          </cell>
          <cell r="CX749">
            <v>4.94339601755063</v>
          </cell>
          <cell r="CY749">
            <v>4.83835225691032</v>
          </cell>
          <cell r="CZ749">
            <v>4.79612562365344</v>
          </cell>
          <cell r="DA749">
            <v>4.81296430077542</v>
          </cell>
        </row>
        <row r="750">
          <cell r="A750">
            <v>6170.75020726457</v>
          </cell>
          <cell r="B750">
            <v>5558.18771606672</v>
          </cell>
          <cell r="C750">
            <v>4702.80068385893</v>
          </cell>
          <cell r="D750">
            <v>4558.23760291139</v>
          </cell>
          <cell r="E750">
            <v>4485.56220538127</v>
          </cell>
          <cell r="F750">
            <v>6360.41535948805</v>
          </cell>
          <cell r="G750">
            <v>6750.94532841152</v>
          </cell>
          <cell r="H750">
            <v>6061.31868304757</v>
          </cell>
          <cell r="I750">
            <v>7204.57576166458</v>
          </cell>
          <cell r="J750">
            <v>7774.58086971179</v>
          </cell>
          <cell r="K750">
            <v>7487.31645171262</v>
          </cell>
          <cell r="L750">
            <v>8012.62210715169</v>
          </cell>
          <cell r="M750">
            <v>8127.61367120744</v>
          </cell>
          <cell r="N750">
            <v>8239.65185653376</v>
          </cell>
          <cell r="O750">
            <v>7259.60788868264</v>
          </cell>
        </row>
        <row r="750">
          <cell r="Z750">
            <v>7067.08869937099</v>
          </cell>
          <cell r="AA750">
            <v>6365.54783095171</v>
          </cell>
          <cell r="AB750">
            <v>5791.30182795004</v>
          </cell>
          <cell r="AC750">
            <v>5613.2784560859</v>
          </cell>
          <cell r="AD750">
            <v>5523.78175170552</v>
          </cell>
          <cell r="AE750">
            <v>6360.41535948805</v>
          </cell>
          <cell r="AF750">
            <v>6750.94532841152</v>
          </cell>
          <cell r="AG750">
            <v>6061.31868304757</v>
          </cell>
          <cell r="AH750">
            <v>7204.57576166458</v>
          </cell>
          <cell r="AI750">
            <v>7774.58086971179</v>
          </cell>
          <cell r="AJ750">
            <v>7487.31645171262</v>
          </cell>
          <cell r="AK750">
            <v>8012.62210715169</v>
          </cell>
          <cell r="AL750">
            <v>8127.61367120744</v>
          </cell>
          <cell r="AM750">
            <v>8239.65185653376</v>
          </cell>
          <cell r="AN750">
            <v>7259.60788868264</v>
          </cell>
        </row>
        <row r="750"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0">
          <cell r="BX750">
            <v>3.96228384271309</v>
          </cell>
          <cell r="BY750">
            <v>3.67839043087324</v>
          </cell>
          <cell r="BZ750">
            <v>3.26818045299612</v>
          </cell>
          <cell r="CA750">
            <v>3.1515509875164</v>
          </cell>
          <cell r="CB750">
            <v>3.16112940623054</v>
          </cell>
          <cell r="CC750">
            <v>3.56446782223078</v>
          </cell>
          <cell r="CD750">
            <v>3.72114375253114</v>
          </cell>
          <cell r="CE750">
            <v>3.25991523310469</v>
          </cell>
          <cell r="CF750">
            <v>4.04391638842966</v>
          </cell>
          <cell r="CG750">
            <v>4.21587171703841</v>
          </cell>
          <cell r="CH750">
            <v>4.41216176395755</v>
          </cell>
          <cell r="CI750">
            <v>4.56169925710664</v>
          </cell>
          <cell r="CJ750">
            <v>4.61866680686303</v>
          </cell>
          <cell r="CK750">
            <v>4.71043780703941</v>
          </cell>
          <cell r="CL750">
            <v>4.13667273429859</v>
          </cell>
          <cell r="CM750">
            <v>4.88654715719056</v>
          </cell>
          <cell r="CN750">
            <v>4.74116530010666</v>
          </cell>
          <cell r="CO750">
            <v>4.85486666931206</v>
          </cell>
          <cell r="CP750">
            <v>4.87977035627345</v>
          </cell>
          <cell r="CQ750">
            <v>4.78741825784842</v>
          </cell>
          <cell r="CR750">
            <v>4.88875096494516</v>
          </cell>
          <cell r="CS750">
            <v>4.97044507168101</v>
          </cell>
          <cell r="CT750">
            <v>5.09410563429869</v>
          </cell>
          <cell r="CU750">
            <v>4.88105139539069</v>
          </cell>
          <cell r="CV750">
            <v>5.05238844786704</v>
          </cell>
          <cell r="CW750">
            <v>4.64923927442705</v>
          </cell>
          <cell r="CX750">
            <v>4.81232718278451</v>
          </cell>
          <cell r="CY750">
            <v>4.82118231229602</v>
          </cell>
          <cell r="CZ750">
            <v>4.79241836380939</v>
          </cell>
          <cell r="DA750">
            <v>4.80805177465767</v>
          </cell>
        </row>
        <row r="751">
          <cell r="A751">
            <v>6262.42860856365</v>
          </cell>
          <cell r="B751">
            <v>5693.29126032663</v>
          </cell>
          <cell r="C751">
            <v>5114.18355922974</v>
          </cell>
          <cell r="D751">
            <v>5052.23329014026</v>
          </cell>
          <cell r="E751">
            <v>4718.35109423047</v>
          </cell>
          <cell r="F751">
            <v>7151.11671715482</v>
          </cell>
          <cell r="G751">
            <v>6580.72745372404</v>
          </cell>
          <cell r="H751">
            <v>6771.98004747603</v>
          </cell>
          <cell r="I751">
            <v>6228.69484570602</v>
          </cell>
          <cell r="J751">
            <v>6427.8635952689</v>
          </cell>
          <cell r="K751">
            <v>6132.02254949392</v>
          </cell>
          <cell r="L751">
            <v>6520.0048557672</v>
          </cell>
          <cell r="M751">
            <v>7899.92185936606</v>
          </cell>
          <cell r="N751">
            <v>7273.55173693668</v>
          </cell>
          <cell r="O751">
            <v>8678.16625799625</v>
          </cell>
        </row>
        <row r="751">
          <cell r="Z751">
            <v>7172.08393852918</v>
          </cell>
          <cell r="AA751">
            <v>6520.27597563664</v>
          </cell>
          <cell r="AB751">
            <v>6297.90258742926</v>
          </cell>
          <cell r="AC751">
            <v>6221.61342896008</v>
          </cell>
          <cell r="AD751">
            <v>5810.45150620862</v>
          </cell>
          <cell r="AE751">
            <v>7151.11671715482</v>
          </cell>
          <cell r="AF751">
            <v>6580.72745372404</v>
          </cell>
          <cell r="AG751">
            <v>6771.98004747603</v>
          </cell>
          <cell r="AH751">
            <v>6228.69484570602</v>
          </cell>
          <cell r="AI751">
            <v>6427.8635952689</v>
          </cell>
          <cell r="AJ751">
            <v>6132.02254949392</v>
          </cell>
          <cell r="AK751">
            <v>6520.0048557672</v>
          </cell>
          <cell r="AL751">
            <v>7899.92185936606</v>
          </cell>
          <cell r="AM751">
            <v>7273.55173693668</v>
          </cell>
          <cell r="AN751">
            <v>8678.16625799625</v>
          </cell>
        </row>
        <row r="751"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1">
          <cell r="BX751">
            <v>4.173599015795</v>
          </cell>
          <cell r="BY751">
            <v>3.63694419868195</v>
          </cell>
          <cell r="BZ751">
            <v>3.50830178000762</v>
          </cell>
          <cell r="CA751">
            <v>3.60499497279681</v>
          </cell>
          <cell r="CB751">
            <v>3.3590666837486</v>
          </cell>
          <cell r="CC751">
            <v>4.06596355330605</v>
          </cell>
          <cell r="CD751">
            <v>3.78653520141783</v>
          </cell>
          <cell r="CE751">
            <v>3.7654796585257</v>
          </cell>
          <cell r="CF751">
            <v>3.53099497884286</v>
          </cell>
          <cell r="CG751">
            <v>3.51509294554353</v>
          </cell>
          <cell r="CH751">
            <v>3.50286858254576</v>
          </cell>
          <cell r="CI751">
            <v>3.72935433440873</v>
          </cell>
          <cell r="CJ751">
            <v>4.43477870151991</v>
          </cell>
          <cell r="CK751">
            <v>4.07132987080316</v>
          </cell>
          <cell r="CL751">
            <v>4.96565927686691</v>
          </cell>
          <cell r="CM751">
            <v>4.7080577129481</v>
          </cell>
          <cell r="CN751">
            <v>4.91175250990617</v>
          </cell>
          <cell r="CO751">
            <v>4.91819937928914</v>
          </cell>
          <cell r="CP751">
            <v>4.72830513561079</v>
          </cell>
          <cell r="CQ751">
            <v>4.73912747832808</v>
          </cell>
          <cell r="CR751">
            <v>4.81856276823099</v>
          </cell>
          <cell r="CS751">
            <v>4.76144795311147</v>
          </cell>
          <cell r="CT751">
            <v>4.92722619044746</v>
          </cell>
          <cell r="CU751">
            <v>4.83289200005837</v>
          </cell>
          <cell r="CV751">
            <v>5.00999133318634</v>
          </cell>
          <cell r="CW751">
            <v>4.79608680244171</v>
          </cell>
          <cell r="CX751">
            <v>4.78984440745934</v>
          </cell>
          <cell r="CY751">
            <v>4.88042876301628</v>
          </cell>
          <cell r="CZ751">
            <v>4.89460192066796</v>
          </cell>
          <cell r="DA751">
            <v>4.78804457604961</v>
          </cell>
        </row>
        <row r="752">
          <cell r="A752">
            <v>6389.67590350014</v>
          </cell>
          <cell r="B752">
            <v>5840.10878886861</v>
          </cell>
          <cell r="C752">
            <v>5223.93505528227</v>
          </cell>
          <cell r="D752">
            <v>4042.6236632232</v>
          </cell>
          <cell r="E752">
            <v>5038.97209333072</v>
          </cell>
          <cell r="F752">
            <v>5854.96908279648</v>
          </cell>
          <cell r="G752">
            <v>6161.16127869213</v>
          </cell>
          <cell r="H752">
            <v>6550.09735972458</v>
          </cell>
          <cell r="I752">
            <v>7313.72642071477</v>
          </cell>
          <cell r="J752">
            <v>5840.9758737077</v>
          </cell>
          <cell r="K752">
            <v>7868.78578331853</v>
          </cell>
          <cell r="L752">
            <v>7151.80139205225</v>
          </cell>
          <cell r="M752">
            <v>7997.02689828158</v>
          </cell>
          <cell r="N752">
            <v>6272.80306147385</v>
          </cell>
          <cell r="O752">
            <v>6564.03197401502</v>
          </cell>
        </row>
        <row r="752">
          <cell r="Z752">
            <v>7317.81466653895</v>
          </cell>
          <cell r="AA752">
            <v>6688.41963110451</v>
          </cell>
          <cell r="AB752">
            <v>6433.05695233586</v>
          </cell>
          <cell r="AC752">
            <v>4978.32151187994</v>
          </cell>
          <cell r="AD752">
            <v>6205.28282120383</v>
          </cell>
          <cell r="AE752">
            <v>5854.96908279648</v>
          </cell>
          <cell r="AF752">
            <v>6161.16127869213</v>
          </cell>
          <cell r="AG752">
            <v>6550.09735972458</v>
          </cell>
          <cell r="AH752">
            <v>7313.72642071477</v>
          </cell>
          <cell r="AI752">
            <v>5840.9758737077</v>
          </cell>
          <cell r="AJ752">
            <v>7868.78578331853</v>
          </cell>
          <cell r="AK752">
            <v>7151.80139205225</v>
          </cell>
          <cell r="AL752">
            <v>7997.02689828158</v>
          </cell>
          <cell r="AM752">
            <v>6272.80306147385</v>
          </cell>
          <cell r="AN752">
            <v>6564.03197401502</v>
          </cell>
        </row>
        <row r="752"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2">
          <cell r="BX752">
            <v>4.16427806379759</v>
          </cell>
          <cell r="BY752">
            <v>3.82989035311916</v>
          </cell>
          <cell r="BZ752">
            <v>3.60848388017834</v>
          </cell>
          <cell r="CA752">
            <v>2.77228363578824</v>
          </cell>
          <cell r="CB752">
            <v>3.4066351257325</v>
          </cell>
          <cell r="CC752">
            <v>3.21200007169108</v>
          </cell>
          <cell r="CD752">
            <v>3.54211819431192</v>
          </cell>
          <cell r="CE752">
            <v>3.75318611174134</v>
          </cell>
          <cell r="CF752">
            <v>4.1702672688243</v>
          </cell>
          <cell r="CG752">
            <v>3.33083608234375</v>
          </cell>
          <cell r="CH752">
            <v>4.38198694149231</v>
          </cell>
          <cell r="CI752">
            <v>4.10340671017045</v>
          </cell>
          <cell r="CJ752">
            <v>4.46558303368019</v>
          </cell>
          <cell r="CK752">
            <v>3.55515377926825</v>
          </cell>
          <cell r="CL752">
            <v>3.62877493898125</v>
          </cell>
          <cell r="CM752">
            <v>4.81447372111909</v>
          </cell>
          <cell r="CN752">
            <v>4.78458536823852</v>
          </cell>
          <cell r="CO752">
            <v>4.88427111032913</v>
          </cell>
          <cell r="CP752">
            <v>4.91985626678893</v>
          </cell>
          <cell r="CQ752">
            <v>4.9904889209283</v>
          </cell>
          <cell r="CR752">
            <v>4.9940880534596</v>
          </cell>
          <cell r="CS752">
            <v>4.76548014160889</v>
          </cell>
          <cell r="CT752">
            <v>4.78139684101556</v>
          </cell>
          <cell r="CU752">
            <v>4.80487348662052</v>
          </cell>
          <cell r="CV752">
            <v>4.8044014268442</v>
          </cell>
          <cell r="CW752">
            <v>4.91975843433926</v>
          </cell>
          <cell r="CX752">
            <v>4.77505102480266</v>
          </cell>
          <cell r="CY752">
            <v>4.90633867286122</v>
          </cell>
          <cell r="CZ752">
            <v>4.83404175438915</v>
          </cell>
          <cell r="DA752">
            <v>4.95584585604682</v>
          </cell>
        </row>
        <row r="753">
          <cell r="A753">
            <v>6056.6429256331</v>
          </cell>
          <cell r="B753">
            <v>5527.77666774054</v>
          </cell>
          <cell r="C753">
            <v>5175.77361862597</v>
          </cell>
          <cell r="D753">
            <v>5539.90604618564</v>
          </cell>
          <cell r="E753">
            <v>5382.81489523389</v>
          </cell>
          <cell r="F753">
            <v>6845.06517021159</v>
          </cell>
          <cell r="G753">
            <v>6712.97775259569</v>
          </cell>
          <cell r="H753">
            <v>6347.93283163935</v>
          </cell>
          <cell r="I753">
            <v>5869.63807267583</v>
          </cell>
          <cell r="J753">
            <v>6603.42239838715</v>
          </cell>
          <cell r="K753">
            <v>5904.24700067774</v>
          </cell>
          <cell r="L753">
            <v>6233.26198983043</v>
          </cell>
          <cell r="M753">
            <v>7293.51640617498</v>
          </cell>
          <cell r="N753">
            <v>7064.86478400001</v>
          </cell>
          <cell r="O753">
            <v>6925.21263077036</v>
          </cell>
        </row>
        <row r="753">
          <cell r="Z753">
            <v>6936.40665043886</v>
          </cell>
          <cell r="AA753">
            <v>6330.71939538986</v>
          </cell>
          <cell r="AB753">
            <v>6373.74816276678</v>
          </cell>
          <cell r="AC753">
            <v>6822.16197723697</v>
          </cell>
          <cell r="AD753">
            <v>6628.71081253331</v>
          </cell>
          <cell r="AE753">
            <v>6845.06517021159</v>
          </cell>
          <cell r="AF753">
            <v>6712.97775259569</v>
          </cell>
          <cell r="AG753">
            <v>6347.93283163935</v>
          </cell>
          <cell r="AH753">
            <v>5869.63807267583</v>
          </cell>
          <cell r="AI753">
            <v>6603.42239838715</v>
          </cell>
          <cell r="AJ753">
            <v>5904.24700067774</v>
          </cell>
          <cell r="AK753">
            <v>6233.26198983043</v>
          </cell>
          <cell r="AL753">
            <v>7293.51640617498</v>
          </cell>
          <cell r="AM753">
            <v>7064.86478400001</v>
          </cell>
          <cell r="AN753">
            <v>6925.21263077036</v>
          </cell>
        </row>
        <row r="753"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3">
          <cell r="BX753">
            <v>3.87756188398778</v>
          </cell>
          <cell r="BY753">
            <v>3.54093487731927</v>
          </cell>
          <cell r="BZ753">
            <v>3.4691668553651</v>
          </cell>
          <cell r="CA753">
            <v>3.88331906035693</v>
          </cell>
          <cell r="CB753">
            <v>3.65348898496517</v>
          </cell>
          <cell r="CC753">
            <v>3.929785019431</v>
          </cell>
          <cell r="CD753">
            <v>3.80774318104608</v>
          </cell>
          <cell r="CE753">
            <v>3.53837517068284</v>
          </cell>
          <cell r="CF753">
            <v>3.31014611090959</v>
          </cell>
          <cell r="CG753">
            <v>3.71245668502531</v>
          </cell>
          <cell r="CH753">
            <v>3.32766122675297</v>
          </cell>
          <cell r="CI753">
            <v>3.54925483477583</v>
          </cell>
          <cell r="CJ753">
            <v>4.13889025359302</v>
          </cell>
          <cell r="CK753">
            <v>3.99047426534818</v>
          </cell>
          <cell r="CL753">
            <v>3.83479484147281</v>
          </cell>
          <cell r="CM753">
            <v>4.90098015335213</v>
          </cell>
          <cell r="CN753">
            <v>4.89826480876406</v>
          </cell>
          <cell r="CO753">
            <v>5.03357851081795</v>
          </cell>
          <cell r="CP753">
            <v>4.81311332951306</v>
          </cell>
          <cell r="CQ753">
            <v>4.97082422197593</v>
          </cell>
          <cell r="CR753">
            <v>4.7721702620706</v>
          </cell>
          <cell r="CS753">
            <v>4.83008411955781</v>
          </cell>
          <cell r="CT753">
            <v>4.91513645673013</v>
          </cell>
          <cell r="CU753">
            <v>4.85815419026714</v>
          </cell>
          <cell r="CV753">
            <v>4.87320654480201</v>
          </cell>
          <cell r="CW753">
            <v>4.86107751891652</v>
          </cell>
          <cell r="CX753">
            <v>4.81155366523663</v>
          </cell>
          <cell r="CY753">
            <v>4.82792137624323</v>
          </cell>
          <cell r="CZ753">
            <v>4.85049962528158</v>
          </cell>
          <cell r="DA753">
            <v>4.94764024520667</v>
          </cell>
        </row>
        <row r="754">
          <cell r="A754">
            <v>6124.25574160524</v>
          </cell>
          <cell r="B754">
            <v>4668.13082554464</v>
          </cell>
          <cell r="C754">
            <v>4966.41248544354</v>
          </cell>
          <cell r="D754">
            <v>5331.01829102605</v>
          </cell>
          <cell r="E754">
            <v>5069.70611804266</v>
          </cell>
          <cell r="F754">
            <v>5066.25777808182</v>
          </cell>
          <cell r="G754">
            <v>6413.64827325317</v>
          </cell>
          <cell r="H754">
            <v>6591.5392573139</v>
          </cell>
          <cell r="I754">
            <v>6369.65091832917</v>
          </cell>
          <cell r="J754">
            <v>6013.20192223034</v>
          </cell>
          <cell r="K754">
            <v>6641.79648979608</v>
          </cell>
          <cell r="L754">
            <v>6980.12233869185</v>
          </cell>
          <cell r="M754">
            <v>6996.23967575105</v>
          </cell>
          <cell r="N754">
            <v>6831.68791415088</v>
          </cell>
          <cell r="O754">
            <v>7934.99662933437</v>
          </cell>
        </row>
        <row r="754">
          <cell r="Z754">
            <v>7013.84063360785</v>
          </cell>
          <cell r="AA754">
            <v>5346.20483673995</v>
          </cell>
          <cell r="AB754">
            <v>6115.92870691304</v>
          </cell>
          <cell r="AC754">
            <v>6564.92546656702</v>
          </cell>
          <cell r="AD754">
            <v>6243.13048379039</v>
          </cell>
          <cell r="AE754">
            <v>5066.25777808182</v>
          </cell>
          <cell r="AF754">
            <v>6413.64827325317</v>
          </cell>
          <cell r="AG754">
            <v>6591.5392573139</v>
          </cell>
          <cell r="AH754">
            <v>6369.65091832917</v>
          </cell>
          <cell r="AI754">
            <v>6013.20192223034</v>
          </cell>
          <cell r="AJ754">
            <v>6641.79648979608</v>
          </cell>
          <cell r="AK754">
            <v>6980.12233869185</v>
          </cell>
          <cell r="AL754">
            <v>6996.23967575105</v>
          </cell>
          <cell r="AM754">
            <v>6831.68791415088</v>
          </cell>
          <cell r="AN754">
            <v>7934.99662933437</v>
          </cell>
        </row>
        <row r="754"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4">
          <cell r="BX754">
            <v>3.81290472309949</v>
          </cell>
          <cell r="BY754">
            <v>3.15078846240822</v>
          </cell>
          <cell r="BZ754">
            <v>3.41755743947922</v>
          </cell>
          <cell r="CA754">
            <v>3.61814592360957</v>
          </cell>
          <cell r="CB754">
            <v>3.60826332923053</v>
          </cell>
          <cell r="CC754">
            <v>2.85397234201757</v>
          </cell>
          <cell r="CD754">
            <v>3.52622414939837</v>
          </cell>
          <cell r="CE754">
            <v>3.67221161494962</v>
          </cell>
          <cell r="CF754">
            <v>3.66437185340583</v>
          </cell>
          <cell r="CG754">
            <v>3.40881899246677</v>
          </cell>
          <cell r="CH754">
            <v>3.65215748734326</v>
          </cell>
          <cell r="CI754">
            <v>3.98580554074761</v>
          </cell>
          <cell r="CJ754">
            <v>4.0137951409432</v>
          </cell>
          <cell r="CK754">
            <v>3.79873462165418</v>
          </cell>
          <cell r="CL754">
            <v>4.50713877266939</v>
          </cell>
          <cell r="CM754">
            <v>5.03972774863657</v>
          </cell>
          <cell r="CN754">
            <v>4.64872101499902</v>
          </cell>
          <cell r="CO754">
            <v>4.90290780967505</v>
          </cell>
          <cell r="CP754">
            <v>4.97108119694999</v>
          </cell>
          <cell r="CQ754">
            <v>4.74035997880603</v>
          </cell>
          <cell r="CR754">
            <v>4.86345228079618</v>
          </cell>
          <cell r="CS754">
            <v>4.98313163325174</v>
          </cell>
          <cell r="CT754">
            <v>4.91774809228184</v>
          </cell>
          <cell r="CU754">
            <v>4.76237104325573</v>
          </cell>
          <cell r="CV754">
            <v>4.83291305602825</v>
          </cell>
          <cell r="CW754">
            <v>4.98245291306075</v>
          </cell>
          <cell r="CX754">
            <v>4.79793172301729</v>
          </cell>
          <cell r="CY754">
            <v>4.77547539435715</v>
          </cell>
          <cell r="CZ754">
            <v>4.9271547116666</v>
          </cell>
          <cell r="DA754">
            <v>4.82339636944912</v>
          </cell>
        </row>
        <row r="755">
          <cell r="A755">
            <v>6264.79091126039</v>
          </cell>
          <cell r="B755">
            <v>5525.89324066883</v>
          </cell>
          <cell r="C755">
            <v>4967.09093691148</v>
          </cell>
          <cell r="D755">
            <v>4836.54870169235</v>
          </cell>
          <cell r="E755">
            <v>4050.10533804146</v>
          </cell>
          <cell r="F755">
            <v>5425.65144797563</v>
          </cell>
          <cell r="G755">
            <v>5705.76294353542</v>
          </cell>
          <cell r="H755">
            <v>6427.8602084234</v>
          </cell>
          <cell r="I755">
            <v>6315.34819844156</v>
          </cell>
          <cell r="J755">
            <v>5676.17089444469</v>
          </cell>
          <cell r="K755">
            <v>6953.84409450547</v>
          </cell>
          <cell r="L755">
            <v>7769.4474970181</v>
          </cell>
          <cell r="M755">
            <v>7089.01282330834</v>
          </cell>
          <cell r="N755">
            <v>7022.14793882254</v>
          </cell>
          <cell r="O755">
            <v>7011.02553140142</v>
          </cell>
        </row>
        <row r="755">
          <cell r="Z755">
            <v>7174.78937986642</v>
          </cell>
          <cell r="AA755">
            <v>6328.56238923542</v>
          </cell>
          <cell r="AB755">
            <v>6116.76419144461</v>
          </cell>
          <cell r="AC755">
            <v>5956.00690312406</v>
          </cell>
          <cell r="AD755">
            <v>4987.53488067097</v>
          </cell>
          <cell r="AE755">
            <v>5425.65144797563</v>
          </cell>
          <cell r="AF755">
            <v>5705.76294353542</v>
          </cell>
          <cell r="AG755">
            <v>6427.8602084234</v>
          </cell>
          <cell r="AH755">
            <v>6315.34819844156</v>
          </cell>
          <cell r="AI755">
            <v>5676.17089444469</v>
          </cell>
          <cell r="AJ755">
            <v>6953.84409450547</v>
          </cell>
          <cell r="AK755">
            <v>7769.4474970181</v>
          </cell>
          <cell r="AL755">
            <v>7089.01282330834</v>
          </cell>
          <cell r="AM755">
            <v>7022.14793882254</v>
          </cell>
          <cell r="AN755">
            <v>7011.02553140142</v>
          </cell>
        </row>
        <row r="755"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5">
          <cell r="BX755">
            <v>3.96511794685198</v>
          </cell>
          <cell r="BY755">
            <v>3.56308771140665</v>
          </cell>
          <cell r="BZ755">
            <v>3.43537706089119</v>
          </cell>
          <cell r="CA755">
            <v>3.35239341365728</v>
          </cell>
          <cell r="CB755">
            <v>2.78657206755201</v>
          </cell>
          <cell r="CC755">
            <v>3.09017907375293</v>
          </cell>
          <cell r="CD755">
            <v>3.32133383483983</v>
          </cell>
          <cell r="CE755">
            <v>3.61318791001263</v>
          </cell>
          <cell r="CF755">
            <v>3.4595848742449</v>
          </cell>
          <cell r="CG755">
            <v>3.1517669055074</v>
          </cell>
          <cell r="CH755">
            <v>4.01526800844055</v>
          </cell>
          <cell r="CI755">
            <v>4.40301344138104</v>
          </cell>
          <cell r="CJ755">
            <v>3.93869286003854</v>
          </cell>
          <cell r="CK755">
            <v>4.02112869018083</v>
          </cell>
          <cell r="CL755">
            <v>3.97681683954057</v>
          </cell>
          <cell r="CM755">
            <v>4.95747099294227</v>
          </cell>
          <cell r="CN755">
            <v>4.86615219667177</v>
          </cell>
          <cell r="CO755">
            <v>4.87814227134794</v>
          </cell>
          <cell r="CP755">
            <v>4.8675155682414</v>
          </cell>
          <cell r="CQ755">
            <v>4.90368768288492</v>
          </cell>
          <cell r="CR755">
            <v>4.81033562548581</v>
          </cell>
          <cell r="CS755">
            <v>4.70661126520474</v>
          </cell>
          <cell r="CT755">
            <v>4.87397178117626</v>
          </cell>
          <cell r="CU755">
            <v>5.00127167284</v>
          </cell>
          <cell r="CV755">
            <v>4.93410636055948</v>
          </cell>
          <cell r="CW755">
            <v>4.74479601763337</v>
          </cell>
          <cell r="CX755">
            <v>4.83445208820448</v>
          </cell>
          <cell r="CY755">
            <v>4.93106561763761</v>
          </cell>
          <cell r="CZ755">
            <v>4.78441824635087</v>
          </cell>
          <cell r="DA755">
            <v>4.83006633248572</v>
          </cell>
        </row>
        <row r="756">
          <cell r="A756">
            <v>6420.63609098584</v>
          </cell>
          <cell r="B756">
            <v>6555.76764481278</v>
          </cell>
          <cell r="C756">
            <v>5632.73555926727</v>
          </cell>
          <cell r="D756">
            <v>4482.71131724706</v>
          </cell>
          <cell r="E756">
            <v>5465.63492598436</v>
          </cell>
          <cell r="F756">
            <v>6056.33210987439</v>
          </cell>
          <cell r="G756">
            <v>6425.07611962284</v>
          </cell>
          <cell r="H756">
            <v>6739.34294711634</v>
          </cell>
          <cell r="I756">
            <v>7296.7675585158</v>
          </cell>
          <cell r="J756">
            <v>7283.87378332573</v>
          </cell>
          <cell r="K756">
            <v>7158.78814088934</v>
          </cell>
          <cell r="L756">
            <v>6588.71700227941</v>
          </cell>
          <cell r="M756">
            <v>7432.41812495515</v>
          </cell>
          <cell r="N756">
            <v>7186.32520515633</v>
          </cell>
          <cell r="O756">
            <v>7163.07800124245</v>
          </cell>
        </row>
        <row r="756">
          <cell r="Z756">
            <v>7353.27200701807</v>
          </cell>
          <cell r="AA756">
            <v>7508.0322298277</v>
          </cell>
          <cell r="AB756">
            <v>6936.47762974644</v>
          </cell>
          <cell r="AC756">
            <v>5520.27100252161</v>
          </cell>
          <cell r="AD756">
            <v>6730.70020730445</v>
          </cell>
          <cell r="AE756">
            <v>6056.33210987439</v>
          </cell>
          <cell r="AF756">
            <v>6425.07611962284</v>
          </cell>
          <cell r="AG756">
            <v>6739.34294711634</v>
          </cell>
          <cell r="AH756">
            <v>7296.7675585158</v>
          </cell>
          <cell r="AI756">
            <v>7283.87378332573</v>
          </cell>
          <cell r="AJ756">
            <v>7158.78814088934</v>
          </cell>
          <cell r="AK756">
            <v>6588.71700227941</v>
          </cell>
          <cell r="AL756">
            <v>7432.41812495515</v>
          </cell>
          <cell r="AM756">
            <v>7186.32520515633</v>
          </cell>
          <cell r="AN756">
            <v>7163.07800124245</v>
          </cell>
        </row>
        <row r="756"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6">
          <cell r="BX756">
            <v>4.08405277017451</v>
          </cell>
          <cell r="BY756">
            <v>4.12821163658308</v>
          </cell>
          <cell r="BZ756">
            <v>3.88754750098083</v>
          </cell>
          <cell r="CA756">
            <v>3.11444284831062</v>
          </cell>
          <cell r="CB756">
            <v>3.83877908968287</v>
          </cell>
          <cell r="CC756">
            <v>3.50440433909779</v>
          </cell>
          <cell r="CD756">
            <v>3.69626903267759</v>
          </cell>
          <cell r="CE756">
            <v>3.81037921924521</v>
          </cell>
          <cell r="CF756">
            <v>4.12582580846285</v>
          </cell>
          <cell r="CG756">
            <v>4.03638248418717</v>
          </cell>
          <cell r="CH756">
            <v>3.98519377561912</v>
          </cell>
          <cell r="CI756">
            <v>3.69440637134121</v>
          </cell>
          <cell r="CJ756">
            <v>4.22667641890959</v>
          </cell>
          <cell r="CK756">
            <v>4.04986451216218</v>
          </cell>
          <cell r="CL756">
            <v>4.03857430073289</v>
          </cell>
          <cell r="CM756">
            <v>4.93283310423491</v>
          </cell>
          <cell r="CN756">
            <v>4.98277538203497</v>
          </cell>
          <cell r="CO756">
            <v>4.88844143920568</v>
          </cell>
          <cell r="CP756">
            <v>4.85609493592044</v>
          </cell>
          <cell r="CQ756">
            <v>4.80368213688575</v>
          </cell>
          <cell r="CR756">
            <v>4.73481057161812</v>
          </cell>
          <cell r="CS756">
            <v>4.76235580184153</v>
          </cell>
          <cell r="CT756">
            <v>4.84569965805878</v>
          </cell>
          <cell r="CU756">
            <v>4.84536791517666</v>
          </cell>
          <cell r="CV756">
            <v>4.94398602278958</v>
          </cell>
          <cell r="CW756">
            <v>4.92149674482777</v>
          </cell>
          <cell r="CX756">
            <v>4.88611095907851</v>
          </cell>
          <cell r="CY756">
            <v>4.81768353317475</v>
          </cell>
          <cell r="CZ756">
            <v>4.86153602096585</v>
          </cell>
          <cell r="DA756">
            <v>4.85935624181022</v>
          </cell>
        </row>
        <row r="757">
          <cell r="A757">
            <v>6914.00179643446</v>
          </cell>
          <cell r="B757">
            <v>5554.94460545182</v>
          </cell>
          <cell r="C757">
            <v>4560.80785174693</v>
          </cell>
          <cell r="D757">
            <v>5387.76338599945</v>
          </cell>
          <cell r="E757">
            <v>5189.06703700201</v>
          </cell>
          <cell r="F757">
            <v>6061.38998588877</v>
          </cell>
          <cell r="G757">
            <v>7372.66741974937</v>
          </cell>
          <cell r="H757">
            <v>5973.92212207347</v>
          </cell>
          <cell r="I757">
            <v>6277.84712195727</v>
          </cell>
          <cell r="J757">
            <v>5890.61857930489</v>
          </cell>
          <cell r="K757">
            <v>6012.50132406678</v>
          </cell>
          <cell r="L757">
            <v>7486.38144399933</v>
          </cell>
          <cell r="M757">
            <v>6590.68075700683</v>
          </cell>
          <cell r="N757">
            <v>8119.24380761135</v>
          </cell>
          <cell r="O757">
            <v>8267.78850358388</v>
          </cell>
        </row>
        <row r="757">
          <cell r="Z757">
            <v>7918.30204137734</v>
          </cell>
          <cell r="AA757">
            <v>6361.83363906133</v>
          </cell>
          <cell r="AB757">
            <v>5616.44360974224</v>
          </cell>
          <cell r="AC757">
            <v>6634.80467139374</v>
          </cell>
          <cell r="AD757">
            <v>6390.11845003093</v>
          </cell>
          <cell r="AE757">
            <v>6061.38998588877</v>
          </cell>
          <cell r="AF757">
            <v>7372.66741974937</v>
          </cell>
          <cell r="AG757">
            <v>5973.92212207347</v>
          </cell>
          <cell r="AH757">
            <v>6277.84712195727</v>
          </cell>
          <cell r="AI757">
            <v>5890.61857930489</v>
          </cell>
          <cell r="AJ757">
            <v>6012.50132406678</v>
          </cell>
          <cell r="AK757">
            <v>7486.38144399933</v>
          </cell>
          <cell r="AL757">
            <v>6590.68075700683</v>
          </cell>
          <cell r="AM757">
            <v>8119.24380761135</v>
          </cell>
          <cell r="AN757">
            <v>8267.78850358388</v>
          </cell>
        </row>
        <row r="757"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7">
          <cell r="BX757">
            <v>4.42750806640288</v>
          </cell>
          <cell r="BY757">
            <v>3.62879752324138</v>
          </cell>
          <cell r="BZ757">
            <v>3.18945368291302</v>
          </cell>
          <cell r="CA757">
            <v>3.76382534896181</v>
          </cell>
          <cell r="CB757">
            <v>3.66310180798411</v>
          </cell>
          <cell r="CC757">
            <v>3.40606620411789</v>
          </cell>
          <cell r="CD757">
            <v>4.20634628622636</v>
          </cell>
          <cell r="CE757">
            <v>3.43322765625864</v>
          </cell>
          <cell r="CF757">
            <v>3.5250920549189</v>
          </cell>
          <cell r="CG757">
            <v>3.3592442461801</v>
          </cell>
          <cell r="CH757">
            <v>3.46980835045651</v>
          </cell>
          <cell r="CI757">
            <v>4.2084699545412</v>
          </cell>
          <cell r="CJ757">
            <v>3.79003512624111</v>
          </cell>
          <cell r="CK757">
            <v>4.47019762295486</v>
          </cell>
          <cell r="CL757">
            <v>4.7622601991764</v>
          </cell>
          <cell r="CM757">
            <v>4.89981675249201</v>
          </cell>
          <cell r="CN757">
            <v>4.80315616709826</v>
          </cell>
          <cell r="CO757">
            <v>4.82449919917507</v>
          </cell>
          <cell r="CP757">
            <v>4.82954052316172</v>
          </cell>
          <cell r="CQ757">
            <v>4.77933040177658</v>
          </cell>
          <cell r="CR757">
            <v>4.87557989520798</v>
          </cell>
          <cell r="CS757">
            <v>4.80205086475473</v>
          </cell>
          <cell r="CT757">
            <v>4.76720787613742</v>
          </cell>
          <cell r="CU757">
            <v>4.8791863838129</v>
          </cell>
          <cell r="CV757">
            <v>4.8042594870984</v>
          </cell>
          <cell r="CW757">
            <v>4.74741101050696</v>
          </cell>
          <cell r="CX757">
            <v>4.87365582140289</v>
          </cell>
          <cell r="CY757">
            <v>4.76424597841292</v>
          </cell>
          <cell r="CZ757">
            <v>4.97617901013355</v>
          </cell>
          <cell r="DA757">
            <v>4.75645479350372</v>
          </cell>
        </row>
        <row r="758">
          <cell r="A758">
            <v>7481.92307444312</v>
          </cell>
          <cell r="B758">
            <v>5982.94628390828</v>
          </cell>
          <cell r="C758">
            <v>4635.7734904127</v>
          </cell>
          <cell r="D758">
            <v>4468.48383847693</v>
          </cell>
          <cell r="E758">
            <v>5070.92779035087</v>
          </cell>
          <cell r="F758">
            <v>5687.21782264961</v>
          </cell>
          <cell r="G758">
            <v>6297.10972164297</v>
          </cell>
          <cell r="H758">
            <v>5972.38463367826</v>
          </cell>
          <cell r="I758">
            <v>6837.02645067622</v>
          </cell>
          <cell r="J758">
            <v>7233.59269804525</v>
          </cell>
          <cell r="K758">
            <v>7043.31794487392</v>
          </cell>
          <cell r="L758">
            <v>7261.16014265636</v>
          </cell>
          <cell r="M758">
            <v>7811.62909419501</v>
          </cell>
          <cell r="N758">
            <v>6047.43861141224</v>
          </cell>
          <cell r="O758">
            <v>7894.53913675392</v>
          </cell>
        </row>
        <row r="758">
          <cell r="Z758">
            <v>8568.71729254443</v>
          </cell>
          <cell r="AA758">
            <v>6852.00512932365</v>
          </cell>
          <cell r="AB758">
            <v>5708.7606500388</v>
          </cell>
          <cell r="AC758">
            <v>5502.7504590524</v>
          </cell>
          <cell r="AD758">
            <v>6244.63492200653</v>
          </cell>
          <cell r="AE758">
            <v>5687.21782264961</v>
          </cell>
          <cell r="AF758">
            <v>6297.10972164297</v>
          </cell>
          <cell r="AG758">
            <v>5972.38463367826</v>
          </cell>
          <cell r="AH758">
            <v>6837.02645067622</v>
          </cell>
          <cell r="AI758">
            <v>7233.59269804525</v>
          </cell>
          <cell r="AJ758">
            <v>7043.31794487392</v>
          </cell>
          <cell r="AK758">
            <v>7261.16014265636</v>
          </cell>
          <cell r="AL758">
            <v>7811.62909419501</v>
          </cell>
          <cell r="AM758">
            <v>6047.43861141224</v>
          </cell>
          <cell r="AN758">
            <v>7894.53913675392</v>
          </cell>
        </row>
        <row r="758"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8">
          <cell r="BX758">
            <v>4.72029247310174</v>
          </cell>
          <cell r="BY758">
            <v>3.80744720776402</v>
          </cell>
          <cell r="BZ758">
            <v>3.23533330386268</v>
          </cell>
          <cell r="CA758">
            <v>3.09670190045162</v>
          </cell>
          <cell r="CB758">
            <v>3.466344485004</v>
          </cell>
          <cell r="CC758">
            <v>3.22042964129419</v>
          </cell>
          <cell r="CD758">
            <v>3.47171533810695</v>
          </cell>
          <cell r="CE758">
            <v>3.33716347383871</v>
          </cell>
          <cell r="CF758">
            <v>3.92453597835183</v>
          </cell>
          <cell r="CG758">
            <v>4.19958349264762</v>
          </cell>
          <cell r="CH758">
            <v>3.99176542715091</v>
          </cell>
          <cell r="CI758">
            <v>4.1873395699693</v>
          </cell>
          <cell r="CJ758">
            <v>4.36698527130018</v>
          </cell>
          <cell r="CK758">
            <v>3.34705928092564</v>
          </cell>
          <cell r="CL758">
            <v>4.33372008505429</v>
          </cell>
          <cell r="CM758">
            <v>4.97340745760331</v>
          </cell>
          <cell r="CN758">
            <v>4.9304995626432</v>
          </cell>
          <cell r="CO758">
            <v>4.83425930750918</v>
          </cell>
          <cell r="CP758">
            <v>4.86841457123768</v>
          </cell>
          <cell r="CQ758">
            <v>4.93562855666246</v>
          </cell>
          <cell r="CR758">
            <v>4.83830433442695</v>
          </cell>
          <cell r="CS758">
            <v>4.96940380232006</v>
          </cell>
          <cell r="CT758">
            <v>4.90317533282057</v>
          </cell>
          <cell r="CU758">
            <v>4.77294116304363</v>
          </cell>
          <cell r="CV758">
            <v>4.71905421600062</v>
          </cell>
          <cell r="CW758">
            <v>4.83414214711964</v>
          </cell>
          <cell r="CX758">
            <v>4.75088993847258</v>
          </cell>
          <cell r="CY758">
            <v>4.90080048732746</v>
          </cell>
          <cell r="CZ758">
            <v>4.95011398728235</v>
          </cell>
          <cell r="DA758">
            <v>4.99083326167339</v>
          </cell>
        </row>
        <row r="759">
          <cell r="A759">
            <v>7221.11949847992</v>
          </cell>
          <cell r="B759">
            <v>5809.92803631228</v>
          </cell>
          <cell r="C759">
            <v>4585.66241743554</v>
          </cell>
          <cell r="D759">
            <v>4791.55700677906</v>
          </cell>
          <cell r="E759">
            <v>4258.51848201121</v>
          </cell>
          <cell r="F759">
            <v>5822.97499190966</v>
          </cell>
          <cell r="G759">
            <v>6421.95281180638</v>
          </cell>
          <cell r="H759">
            <v>6288.78717197698</v>
          </cell>
          <cell r="I759">
            <v>7350.31365207676</v>
          </cell>
          <cell r="J759">
            <v>5855.94507459776</v>
          </cell>
          <cell r="K759">
            <v>6568.57109877468</v>
          </cell>
          <cell r="L759">
            <v>7694.84358438269</v>
          </cell>
          <cell r="M759">
            <v>6738.25477850772</v>
          </cell>
          <cell r="N759">
            <v>6512.29990864537</v>
          </cell>
          <cell r="O759">
            <v>8222.65264370693</v>
          </cell>
        </row>
        <row r="759">
          <cell r="Z759">
            <v>8270.03043235112</v>
          </cell>
          <cell r="AA759">
            <v>6653.85494315485</v>
          </cell>
          <cell r="AB759">
            <v>5647.05096509952</v>
          </cell>
          <cell r="AC759">
            <v>5900.60151758683</v>
          </cell>
          <cell r="AD759">
            <v>5244.18692756369</v>
          </cell>
          <cell r="AE759">
            <v>5822.97499190966</v>
          </cell>
          <cell r="AF759">
            <v>6421.95281180638</v>
          </cell>
          <cell r="AG759">
            <v>6288.78717197698</v>
          </cell>
          <cell r="AH759">
            <v>7350.31365207676</v>
          </cell>
          <cell r="AI759">
            <v>5855.94507459776</v>
          </cell>
          <cell r="AJ759">
            <v>6568.57109877468</v>
          </cell>
          <cell r="AK759">
            <v>7694.84358438269</v>
          </cell>
          <cell r="AL759">
            <v>6738.25477850772</v>
          </cell>
          <cell r="AM759">
            <v>6512.29990864537</v>
          </cell>
          <cell r="AN759">
            <v>8222.65264370693</v>
          </cell>
        </row>
        <row r="759"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59">
          <cell r="BX759">
            <v>4.60668941788603</v>
          </cell>
          <cell r="BY759">
            <v>3.72097516665489</v>
          </cell>
          <cell r="BZ759">
            <v>3.17476482117974</v>
          </cell>
          <cell r="CA759">
            <v>3.366314107097</v>
          </cell>
          <cell r="CB759">
            <v>2.98814504502467</v>
          </cell>
          <cell r="CC759">
            <v>3.21890969886469</v>
          </cell>
          <cell r="CD759">
            <v>3.71664805183276</v>
          </cell>
          <cell r="CE759">
            <v>3.51283289516129</v>
          </cell>
          <cell r="CF759">
            <v>4.21664568428306</v>
          </cell>
          <cell r="CG759">
            <v>3.33063220678298</v>
          </cell>
          <cell r="CH759">
            <v>3.76630479429233</v>
          </cell>
          <cell r="CI759">
            <v>4.40558449685398</v>
          </cell>
          <cell r="CJ759">
            <v>3.69158415731614</v>
          </cell>
          <cell r="CK759">
            <v>3.65191244039845</v>
          </cell>
          <cell r="CL759">
            <v>4.589203243363</v>
          </cell>
          <cell r="CM759">
            <v>4.91841658239621</v>
          </cell>
          <cell r="CN759">
            <v>4.89918334678798</v>
          </cell>
          <cell r="CO759">
            <v>4.87323420113141</v>
          </cell>
          <cell r="CP759">
            <v>4.80229445046454</v>
          </cell>
          <cell r="CQ759">
            <v>4.80821218565182</v>
          </cell>
          <cell r="CR759">
            <v>4.95613659117091</v>
          </cell>
          <cell r="CS759">
            <v>4.73394064217266</v>
          </cell>
          <cell r="CT759">
            <v>4.90474622905063</v>
          </cell>
          <cell r="CU759">
            <v>4.77579742997829</v>
          </cell>
          <cell r="CV759">
            <v>4.81700894599248</v>
          </cell>
          <cell r="CW759">
            <v>4.77818078595091</v>
          </cell>
          <cell r="CX759">
            <v>4.78523638802946</v>
          </cell>
          <cell r="CY759">
            <v>5.00082653115867</v>
          </cell>
          <cell r="CZ759">
            <v>4.8856367311988</v>
          </cell>
          <cell r="DA759">
            <v>4.908872906161</v>
          </cell>
        </row>
        <row r="760">
          <cell r="A760">
            <v>6055.57338622993</v>
          </cell>
          <cell r="B760">
            <v>5514.84265175723</v>
          </cell>
          <cell r="C760">
            <v>5406.54447092464</v>
          </cell>
          <cell r="D760">
            <v>6254.06753998067</v>
          </cell>
          <cell r="E760">
            <v>4512.23363819044</v>
          </cell>
          <cell r="F760">
            <v>6453.14754659352</v>
          </cell>
          <cell r="G760">
            <v>6878.88747837196</v>
          </cell>
          <cell r="H760">
            <v>6835.23078506699</v>
          </cell>
          <cell r="I760">
            <v>6373.77181865789</v>
          </cell>
          <cell r="J760">
            <v>6281.42938905051</v>
          </cell>
          <cell r="K760">
            <v>6727.56916179649</v>
          </cell>
          <cell r="L760">
            <v>6552.7955227035</v>
          </cell>
          <cell r="M760">
            <v>5949.0644144717</v>
          </cell>
          <cell r="N760">
            <v>6490.82624810063</v>
          </cell>
          <cell r="O760">
            <v>6617.98768549259</v>
          </cell>
        </row>
        <row r="760">
          <cell r="Z760">
            <v>6935.18175402014</v>
          </cell>
          <cell r="AA760">
            <v>6315.90663598088</v>
          </cell>
          <cell r="AB760">
            <v>6657.93278988523</v>
          </cell>
          <cell r="AC760">
            <v>7701.62190813775</v>
          </cell>
          <cell r="AD760">
            <v>5556.62650273057</v>
          </cell>
          <cell r="AE760">
            <v>6453.14754659352</v>
          </cell>
          <cell r="AF760">
            <v>6878.88747837196</v>
          </cell>
          <cell r="AG760">
            <v>6835.23078506699</v>
          </cell>
          <cell r="AH760">
            <v>6373.77181865789</v>
          </cell>
          <cell r="AI760">
            <v>6281.42938905051</v>
          </cell>
          <cell r="AJ760">
            <v>6727.56916179649</v>
          </cell>
          <cell r="AK760">
            <v>6552.7955227035</v>
          </cell>
          <cell r="AL760">
            <v>5949.0644144717</v>
          </cell>
          <cell r="AM760">
            <v>6490.82624810063</v>
          </cell>
          <cell r="AN760">
            <v>6617.98768549259</v>
          </cell>
        </row>
        <row r="760"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0">
          <cell r="BX760">
            <v>3.928535864088</v>
          </cell>
          <cell r="BY760">
            <v>3.57870251601593</v>
          </cell>
          <cell r="BZ760">
            <v>3.79105363760543</v>
          </cell>
          <cell r="CA760">
            <v>4.2784161886198</v>
          </cell>
          <cell r="CB760">
            <v>3.21250512720559</v>
          </cell>
          <cell r="CC760">
            <v>3.72927429785212</v>
          </cell>
          <cell r="CD760">
            <v>3.86314675391909</v>
          </cell>
          <cell r="CE760">
            <v>3.86744265988376</v>
          </cell>
          <cell r="CF760">
            <v>3.54291931297538</v>
          </cell>
          <cell r="CG760">
            <v>3.54048225048493</v>
          </cell>
          <cell r="CH760">
            <v>3.84730599943824</v>
          </cell>
          <cell r="CI760">
            <v>3.53302341907179</v>
          </cell>
          <cell r="CJ760">
            <v>3.38689620745132</v>
          </cell>
          <cell r="CK760">
            <v>3.70073141100169</v>
          </cell>
          <cell r="CL760">
            <v>3.7759445359325</v>
          </cell>
          <cell r="CM760">
            <v>4.83653417292411</v>
          </cell>
          <cell r="CN760">
            <v>4.83523112629987</v>
          </cell>
          <cell r="CO760">
            <v>4.81156783754499</v>
          </cell>
          <cell r="CP760">
            <v>4.93180959136769</v>
          </cell>
          <cell r="CQ760">
            <v>4.73886691265726</v>
          </cell>
          <cell r="CR760">
            <v>4.74083022056591</v>
          </cell>
          <cell r="CS760">
            <v>4.8784755704436</v>
          </cell>
          <cell r="CT760">
            <v>4.84212988581915</v>
          </cell>
          <cell r="CU760">
            <v>4.92881350142945</v>
          </cell>
          <cell r="CV760">
            <v>4.8607490078739</v>
          </cell>
          <cell r="CW760">
            <v>4.79080591363939</v>
          </cell>
          <cell r="CX760">
            <v>5.08144507303595</v>
          </cell>
          <cell r="CY760">
            <v>4.8123135805381</v>
          </cell>
          <cell r="CZ760">
            <v>4.80528945126045</v>
          </cell>
          <cell r="DA760">
            <v>4.80183777552784</v>
          </cell>
        </row>
        <row r="761">
          <cell r="A761">
            <v>6062.09903066771</v>
          </cell>
          <cell r="B761">
            <v>5707.65285651732</v>
          </cell>
          <cell r="C761">
            <v>4309.45646911407</v>
          </cell>
          <cell r="D761">
            <v>5263.6529835931</v>
          </cell>
          <cell r="E761">
            <v>5721.41166739437</v>
          </cell>
          <cell r="F761">
            <v>5961.43715815993</v>
          </cell>
          <cell r="G761">
            <v>7147.09579618211</v>
          </cell>
          <cell r="H761">
            <v>6283.20737389313</v>
          </cell>
          <cell r="I761">
            <v>6256.86320670823</v>
          </cell>
          <cell r="J761">
            <v>6390.64513086364</v>
          </cell>
          <cell r="K761">
            <v>6203.60511250741</v>
          </cell>
          <cell r="L761">
            <v>7150.48968651824</v>
          </cell>
          <cell r="M761">
            <v>6180.13308599364</v>
          </cell>
          <cell r="N761">
            <v>6414.55572498143</v>
          </cell>
          <cell r="O761">
            <v>7684.93706161977</v>
          </cell>
        </row>
        <row r="761">
          <cell r="Z761">
            <v>6942.65528746637</v>
          </cell>
          <cell r="AA761">
            <v>6536.7236798436</v>
          </cell>
          <cell r="AB761">
            <v>5306.91492257172</v>
          </cell>
          <cell r="AC761">
            <v>6481.96791546011</v>
          </cell>
          <cell r="AD761">
            <v>7045.67853822947</v>
          </cell>
          <cell r="AE761">
            <v>5961.43715815993</v>
          </cell>
          <cell r="AF761">
            <v>7147.09579618211</v>
          </cell>
          <cell r="AG761">
            <v>6283.20737389313</v>
          </cell>
          <cell r="AH761">
            <v>6256.86320670823</v>
          </cell>
          <cell r="AI761">
            <v>6390.64513086364</v>
          </cell>
          <cell r="AJ761">
            <v>6203.60511250741</v>
          </cell>
          <cell r="AK761">
            <v>7150.48968651824</v>
          </cell>
          <cell r="AL761">
            <v>6180.13308599364</v>
          </cell>
          <cell r="AM761">
            <v>6414.55572498143</v>
          </cell>
          <cell r="AN761">
            <v>7684.93706161977</v>
          </cell>
        </row>
        <row r="761"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1">
          <cell r="BX761">
            <v>3.84250144318592</v>
          </cell>
          <cell r="BY761">
            <v>3.68123094159727</v>
          </cell>
          <cell r="BZ761">
            <v>3.0472342481478</v>
          </cell>
          <cell r="CA761">
            <v>3.62717061297884</v>
          </cell>
          <cell r="CB761">
            <v>3.9149951023971</v>
          </cell>
          <cell r="CC761">
            <v>3.26357734164844</v>
          </cell>
          <cell r="CD761">
            <v>4.0288184824716</v>
          </cell>
          <cell r="CE761">
            <v>3.5532183328058</v>
          </cell>
          <cell r="CF761">
            <v>3.58085122162401</v>
          </cell>
          <cell r="CG761">
            <v>3.61449096275459</v>
          </cell>
          <cell r="CH761">
            <v>3.47100033309898</v>
          </cell>
          <cell r="CI761">
            <v>3.99879782832581</v>
          </cell>
          <cell r="CJ761">
            <v>3.45598292414107</v>
          </cell>
          <cell r="CK761">
            <v>3.61049265383325</v>
          </cell>
          <cell r="CL761">
            <v>4.29984822376961</v>
          </cell>
          <cell r="CM761">
            <v>4.95015387022159</v>
          </cell>
          <cell r="CN761">
            <v>4.86490314889099</v>
          </cell>
          <cell r="CO761">
            <v>4.77137356518955</v>
          </cell>
          <cell r="CP761">
            <v>4.89605207518912</v>
          </cell>
          <cell r="CQ761">
            <v>4.93058825540866</v>
          </cell>
          <cell r="CR761">
            <v>5.00454036571237</v>
          </cell>
          <cell r="CS761">
            <v>4.86025480132555</v>
          </cell>
          <cell r="CT761">
            <v>4.84469716337306</v>
          </cell>
          <cell r="CU761">
            <v>4.7871553204348</v>
          </cell>
          <cell r="CV761">
            <v>4.84400624522337</v>
          </cell>
          <cell r="CW761">
            <v>4.89662251782521</v>
          </cell>
          <cell r="CX761">
            <v>4.89906805590911</v>
          </cell>
          <cell r="CY761">
            <v>4.8992925717895</v>
          </cell>
          <cell r="CZ761">
            <v>4.86751448040292</v>
          </cell>
          <cell r="DA761">
            <v>4.89659657525569</v>
          </cell>
        </row>
        <row r="762">
          <cell r="A762">
            <v>6477.10149268432</v>
          </cell>
          <cell r="B762">
            <v>5321.20956050326</v>
          </cell>
          <cell r="C762">
            <v>4996.93939931662</v>
          </cell>
          <cell r="D762">
            <v>5411.46917460089</v>
          </cell>
          <cell r="E762">
            <v>4861.24400317357</v>
          </cell>
          <cell r="F762">
            <v>6927.04445407283</v>
          </cell>
          <cell r="G762">
            <v>5676.13324964095</v>
          </cell>
          <cell r="H762">
            <v>5789.64890954505</v>
          </cell>
          <cell r="I762">
            <v>6030.14526631194</v>
          </cell>
          <cell r="J762">
            <v>6422.67797440763</v>
          </cell>
          <cell r="K762">
            <v>6337.55202037716</v>
          </cell>
          <cell r="L762">
            <v>6745.29987977345</v>
          </cell>
          <cell r="M762">
            <v>7196.73239575032</v>
          </cell>
          <cell r="N762">
            <v>6830.5722119352</v>
          </cell>
          <cell r="O762">
            <v>7489.11946146516</v>
          </cell>
        </row>
        <row r="762">
          <cell r="Z762">
            <v>7417.93934710568</v>
          </cell>
          <cell r="AA762">
            <v>6094.14717642372</v>
          </cell>
          <cell r="AB762">
            <v>6153.52132118684</v>
          </cell>
          <cell r="AC762">
            <v>6663.9973559427</v>
          </cell>
          <cell r="AD762">
            <v>5986.41813128876</v>
          </cell>
          <cell r="AE762">
            <v>6927.04445407283</v>
          </cell>
          <cell r="AF762">
            <v>5676.13324964095</v>
          </cell>
          <cell r="AG762">
            <v>5789.64890954505</v>
          </cell>
          <cell r="AH762">
            <v>6030.14526631194</v>
          </cell>
          <cell r="AI762">
            <v>6422.67797440763</v>
          </cell>
          <cell r="AJ762">
            <v>6337.55202037716</v>
          </cell>
          <cell r="AK762">
            <v>6745.29987977345</v>
          </cell>
          <cell r="AL762">
            <v>7196.73239575032</v>
          </cell>
          <cell r="AM762">
            <v>6830.5722119352</v>
          </cell>
          <cell r="AN762">
            <v>7489.11946146516</v>
          </cell>
        </row>
        <row r="762"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2">
          <cell r="BX762">
            <v>4.29847557925522</v>
          </cell>
          <cell r="BY762">
            <v>3.43134517894575</v>
          </cell>
          <cell r="BZ762">
            <v>3.43134130427771</v>
          </cell>
          <cell r="CA762">
            <v>3.79934326119936</v>
          </cell>
          <cell r="CB762">
            <v>3.40605934269829</v>
          </cell>
          <cell r="CC762">
            <v>3.72556561155103</v>
          </cell>
          <cell r="CD762">
            <v>3.17230221392633</v>
          </cell>
          <cell r="CE762">
            <v>3.30095866437674</v>
          </cell>
          <cell r="CF762">
            <v>3.34982764781687</v>
          </cell>
          <cell r="CG762">
            <v>3.6112934419235</v>
          </cell>
          <cell r="CH762">
            <v>3.58045984210899</v>
          </cell>
          <cell r="CI762">
            <v>3.72992620935929</v>
          </cell>
          <cell r="CJ762">
            <v>4.01843567504147</v>
          </cell>
          <cell r="CK762">
            <v>3.83696464641864</v>
          </cell>
          <cell r="CL762">
            <v>4.35472999665037</v>
          </cell>
          <cell r="CM762">
            <v>4.72798347325751</v>
          </cell>
          <cell r="CN762">
            <v>4.86581581371751</v>
          </cell>
          <cell r="CO762">
            <v>4.9132281020201</v>
          </cell>
          <cell r="CP762">
            <v>4.80544287457178</v>
          </cell>
          <cell r="CQ762">
            <v>4.81528473669566</v>
          </cell>
          <cell r="CR762">
            <v>5.09404637108515</v>
          </cell>
          <cell r="CS762">
            <v>4.90213382909975</v>
          </cell>
          <cell r="CT762">
            <v>4.80528640911281</v>
          </cell>
          <cell r="CU762">
            <v>4.9318793896361</v>
          </cell>
          <cell r="CV762">
            <v>4.8725971165343</v>
          </cell>
          <cell r="CW762">
            <v>4.84942074088005</v>
          </cell>
          <cell r="CX762">
            <v>4.9545949721052</v>
          </cell>
          <cell r="CY762">
            <v>4.90665439273125</v>
          </cell>
          <cell r="CZ762">
            <v>4.87726580658557</v>
          </cell>
          <cell r="DA762">
            <v>4.7116894794042</v>
          </cell>
        </row>
        <row r="763">
          <cell r="A763">
            <v>5991.03698570982</v>
          </cell>
          <cell r="B763">
            <v>5907.19876885657</v>
          </cell>
          <cell r="C763">
            <v>5611.50968219148</v>
          </cell>
          <cell r="D763">
            <v>5393.5986262889</v>
          </cell>
          <cell r="E763">
            <v>4795.82501803065</v>
          </cell>
          <cell r="F763">
            <v>5660.82240752382</v>
          </cell>
          <cell r="G763">
            <v>6916.31686853456</v>
          </cell>
          <cell r="H763">
            <v>7011.63527682143</v>
          </cell>
          <cell r="I763">
            <v>6356.82234693292</v>
          </cell>
          <cell r="J763">
            <v>6781.89043511287</v>
          </cell>
          <cell r="K763">
            <v>6800.82345349497</v>
          </cell>
          <cell r="L763">
            <v>7124.5176784052</v>
          </cell>
          <cell r="M763">
            <v>7099.2256488569</v>
          </cell>
          <cell r="N763">
            <v>5991.54307249599</v>
          </cell>
          <cell r="O763">
            <v>8552.69911173969</v>
          </cell>
        </row>
        <row r="763">
          <cell r="Z763">
            <v>6861.27105410608</v>
          </cell>
          <cell r="AA763">
            <v>6765.2548332256</v>
          </cell>
          <cell r="AB763">
            <v>6910.33885224504</v>
          </cell>
          <cell r="AC763">
            <v>6641.99052510658</v>
          </cell>
          <cell r="AD763">
            <v>5905.85739446206</v>
          </cell>
          <cell r="AE763">
            <v>5660.82240752382</v>
          </cell>
          <cell r="AF763">
            <v>6916.31686853456</v>
          </cell>
          <cell r="AG763">
            <v>7011.63527682143</v>
          </cell>
          <cell r="AH763">
            <v>6356.82234693292</v>
          </cell>
          <cell r="AI763">
            <v>6781.89043511287</v>
          </cell>
          <cell r="AJ763">
            <v>6800.82345349497</v>
          </cell>
          <cell r="AK763">
            <v>7124.5176784052</v>
          </cell>
          <cell r="AL763">
            <v>7099.2256488569</v>
          </cell>
          <cell r="AM763">
            <v>5991.54307249599</v>
          </cell>
          <cell r="AN763">
            <v>8552.69911173969</v>
          </cell>
        </row>
        <row r="763"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3">
          <cell r="BX763">
            <v>3.89057708764853</v>
          </cell>
          <cell r="BY763">
            <v>3.86042205208697</v>
          </cell>
          <cell r="BZ763">
            <v>3.8533153922744</v>
          </cell>
          <cell r="CA763">
            <v>3.85495671055009</v>
          </cell>
          <cell r="CB763">
            <v>3.38992234342342</v>
          </cell>
          <cell r="CC763">
            <v>3.18428633001322</v>
          </cell>
          <cell r="CD763">
            <v>3.85282628674239</v>
          </cell>
          <cell r="CE763">
            <v>4.0088562002542</v>
          </cell>
          <cell r="CF763">
            <v>3.5539830128343</v>
          </cell>
          <cell r="CG763">
            <v>3.7187490651895</v>
          </cell>
          <cell r="CH763">
            <v>3.80524951673956</v>
          </cell>
          <cell r="CI763">
            <v>4.03502654346977</v>
          </cell>
          <cell r="CJ763">
            <v>3.79667424537074</v>
          </cell>
          <cell r="CK763">
            <v>3.51418617445816</v>
          </cell>
          <cell r="CL763">
            <v>4.79229226392308</v>
          </cell>
          <cell r="CM763">
            <v>4.83167470132905</v>
          </cell>
          <cell r="CN763">
            <v>4.80127418672867</v>
          </cell>
          <cell r="CO763">
            <v>4.91328460929732</v>
          </cell>
          <cell r="CP763">
            <v>4.72047695517801</v>
          </cell>
          <cell r="CQ763">
            <v>4.77309789974834</v>
          </cell>
          <cell r="CR763">
            <v>4.87051127914815</v>
          </cell>
          <cell r="CS763">
            <v>4.91815927534907</v>
          </cell>
          <cell r="CT763">
            <v>4.79188045241093</v>
          </cell>
          <cell r="CU763">
            <v>4.90040373646677</v>
          </cell>
          <cell r="CV763">
            <v>4.996444076844</v>
          </cell>
          <cell r="CW763">
            <v>4.8964970473838</v>
          </cell>
          <cell r="CX763">
            <v>4.83744686829094</v>
          </cell>
          <cell r="CY763">
            <v>5.1228870394279</v>
          </cell>
          <cell r="CZ763">
            <v>4.67112033485819</v>
          </cell>
          <cell r="DA763">
            <v>4.88952907512128</v>
          </cell>
        </row>
        <row r="764">
          <cell r="A764">
            <v>6156.35442419062</v>
          </cell>
          <cell r="B764">
            <v>5739.89708937246</v>
          </cell>
          <cell r="C764">
            <v>4603.52092118899</v>
          </cell>
          <cell r="D764">
            <v>4819.1676154067</v>
          </cell>
          <cell r="E764">
            <v>5158.90511546352</v>
          </cell>
          <cell r="F764">
            <v>6215.21448101071</v>
          </cell>
          <cell r="G764">
            <v>4982.29394359618</v>
          </cell>
          <cell r="H764">
            <v>5647.78707824017</v>
          </cell>
          <cell r="I764">
            <v>7543.11734988806</v>
          </cell>
          <cell r="J764">
            <v>6420.17725028344</v>
          </cell>
          <cell r="K764">
            <v>7155.51702540749</v>
          </cell>
          <cell r="L764">
            <v>7539.22233930129</v>
          </cell>
          <cell r="M764">
            <v>5989.46249871787</v>
          </cell>
          <cell r="N764">
            <v>6678.20411937951</v>
          </cell>
          <cell r="O764">
            <v>7175.02530303817</v>
          </cell>
        </row>
        <row r="764">
          <cell r="Z764">
            <v>7050.60184243085</v>
          </cell>
          <cell r="AA764">
            <v>6573.65158098635</v>
          </cell>
          <cell r="AB764">
            <v>5669.0429635669</v>
          </cell>
          <cell r="AC764">
            <v>5934.60282424754</v>
          </cell>
          <cell r="AD764">
            <v>6352.97530851106</v>
          </cell>
          <cell r="AE764">
            <v>6215.21448101071</v>
          </cell>
          <cell r="AF764">
            <v>4982.29394359618</v>
          </cell>
          <cell r="AG764">
            <v>5647.78707824017</v>
          </cell>
          <cell r="AH764">
            <v>7543.11734988806</v>
          </cell>
          <cell r="AI764">
            <v>6420.17725028344</v>
          </cell>
          <cell r="AJ764">
            <v>7155.51702540749</v>
          </cell>
          <cell r="AK764">
            <v>7539.22233930129</v>
          </cell>
          <cell r="AL764">
            <v>5989.46249871787</v>
          </cell>
          <cell r="AM764">
            <v>6678.20411937951</v>
          </cell>
          <cell r="AN764">
            <v>7175.02530303817</v>
          </cell>
        </row>
        <row r="764"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4">
          <cell r="BX764">
            <v>4.00104498914</v>
          </cell>
          <cell r="BY764">
            <v>3.6383580421108</v>
          </cell>
          <cell r="BZ764">
            <v>3.2165313425424</v>
          </cell>
          <cell r="CA764">
            <v>3.44100682386287</v>
          </cell>
          <cell r="CB764">
            <v>3.58524638919368</v>
          </cell>
          <cell r="CC764">
            <v>3.40566312964674</v>
          </cell>
          <cell r="CD764">
            <v>2.74209797612041</v>
          </cell>
          <cell r="CE764">
            <v>3.19267729223525</v>
          </cell>
          <cell r="CF764">
            <v>4.13748675310159</v>
          </cell>
          <cell r="CG764">
            <v>3.51569795840531</v>
          </cell>
          <cell r="CH764">
            <v>4.00323033167692</v>
          </cell>
          <cell r="CI764">
            <v>4.24237777467673</v>
          </cell>
          <cell r="CJ764">
            <v>3.34954185481455</v>
          </cell>
          <cell r="CK764">
            <v>3.73903580216005</v>
          </cell>
          <cell r="CL764">
            <v>4.0664873363578</v>
          </cell>
          <cell r="CM764">
            <v>4.82791806364439</v>
          </cell>
          <cell r="CN764">
            <v>4.95003628642907</v>
          </cell>
          <cell r="CO764">
            <v>4.82868745977804</v>
          </cell>
          <cell r="CP764">
            <v>4.72512454991407</v>
          </cell>
          <cell r="CQ764">
            <v>4.85473239903446</v>
          </cell>
          <cell r="CR764">
            <v>4.99990287684375</v>
          </cell>
          <cell r="CS764">
            <v>4.97798419760579</v>
          </cell>
          <cell r="CT764">
            <v>4.84652466852337</v>
          </cell>
          <cell r="CU764">
            <v>4.99483772744607</v>
          </cell>
          <cell r="CV764">
            <v>5.00313932573542</v>
          </cell>
          <cell r="CW764">
            <v>4.89708425689838</v>
          </cell>
          <cell r="CX764">
            <v>4.86882705086125</v>
          </cell>
          <cell r="CY764">
            <v>4.89902410810918</v>
          </cell>
          <cell r="CZ764">
            <v>4.8933603769094</v>
          </cell>
          <cell r="DA764">
            <v>4.83405011352479</v>
          </cell>
        </row>
        <row r="765">
          <cell r="A765">
            <v>6302.65378139054</v>
          </cell>
          <cell r="B765">
            <v>6995.84132297701</v>
          </cell>
          <cell r="C765">
            <v>4874.72529020073</v>
          </cell>
          <cell r="D765">
            <v>5427.84704422762</v>
          </cell>
          <cell r="E765">
            <v>4750.30947337158</v>
          </cell>
          <cell r="F765">
            <v>6873.89446696986</v>
          </cell>
          <cell r="G765">
            <v>5639.54256900752</v>
          </cell>
          <cell r="H765">
            <v>7554.05062466551</v>
          </cell>
          <cell r="I765">
            <v>6641.73724452961</v>
          </cell>
          <cell r="J765">
            <v>6183.50930125248</v>
          </cell>
          <cell r="K765">
            <v>7176.96283667766</v>
          </cell>
          <cell r="L765">
            <v>7982.46462188027</v>
          </cell>
          <cell r="M765">
            <v>8288.65443098583</v>
          </cell>
          <cell r="N765">
            <v>6172.00729198953</v>
          </cell>
          <cell r="O765">
            <v>6972.9384655061</v>
          </cell>
        </row>
        <row r="765">
          <cell r="Z765">
            <v>7218.15205906021</v>
          </cell>
          <cell r="AA765">
            <v>8012.02925018736</v>
          </cell>
          <cell r="AB765">
            <v>6003.01977091842</v>
          </cell>
          <cell r="AC765">
            <v>6684.16601557413</v>
          </cell>
          <cell r="AD765">
            <v>5849.80690993079</v>
          </cell>
          <cell r="AE765">
            <v>6873.89446696986</v>
          </cell>
          <cell r="AF765">
            <v>5639.54256900752</v>
          </cell>
          <cell r="AG765">
            <v>7554.05062466551</v>
          </cell>
          <cell r="AH765">
            <v>6641.73724452961</v>
          </cell>
          <cell r="AI765">
            <v>6183.50930125248</v>
          </cell>
          <cell r="AJ765">
            <v>7176.96283667766</v>
          </cell>
          <cell r="AK765">
            <v>7982.46462188027</v>
          </cell>
          <cell r="AL765">
            <v>8288.65443098583</v>
          </cell>
          <cell r="AM765">
            <v>6172.00729198953</v>
          </cell>
          <cell r="AN765">
            <v>6972.9384655061</v>
          </cell>
        </row>
        <row r="765"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5">
          <cell r="BX765">
            <v>4.0124911472533</v>
          </cell>
          <cell r="BY765">
            <v>4.4929856001131</v>
          </cell>
          <cell r="BZ765">
            <v>3.32959115331385</v>
          </cell>
          <cell r="CA765">
            <v>3.81075904633734</v>
          </cell>
          <cell r="CB765">
            <v>3.30172045596951</v>
          </cell>
          <cell r="CC765">
            <v>3.74151963444893</v>
          </cell>
          <cell r="CD765">
            <v>3.16576395374111</v>
          </cell>
          <cell r="CE765">
            <v>4.28230558181255</v>
          </cell>
          <cell r="CF765">
            <v>3.69763821186672</v>
          </cell>
          <cell r="CG765">
            <v>3.39944568599382</v>
          </cell>
          <cell r="CH765">
            <v>4.00351166462276</v>
          </cell>
          <cell r="CI765">
            <v>4.51164617247323</v>
          </cell>
          <cell r="CJ765">
            <v>4.55766646313924</v>
          </cell>
          <cell r="CK765">
            <v>3.56510057880621</v>
          </cell>
          <cell r="CL765">
            <v>3.8831861083214</v>
          </cell>
          <cell r="CM765">
            <v>4.92854895878229</v>
          </cell>
          <cell r="CN765">
            <v>4.88556319175692</v>
          </cell>
          <cell r="CO765">
            <v>4.939534240712</v>
          </cell>
          <cell r="CP765">
            <v>4.80554749897235</v>
          </cell>
          <cell r="CQ765">
            <v>4.85409605692365</v>
          </cell>
          <cell r="CR765">
            <v>5.03340605441273</v>
          </cell>
          <cell r="CS765">
            <v>4.8805917891212</v>
          </cell>
          <cell r="CT765">
            <v>4.83291738837394</v>
          </cell>
          <cell r="CU765">
            <v>4.92112514890557</v>
          </cell>
          <cell r="CV765">
            <v>4.98349523367713</v>
          </cell>
          <cell r="CW765">
            <v>4.91141615873409</v>
          </cell>
          <cell r="CX765">
            <v>4.84740275529064</v>
          </cell>
          <cell r="CY765">
            <v>4.9825151665513</v>
          </cell>
          <cell r="CZ765">
            <v>4.74309452015844</v>
          </cell>
          <cell r="DA765">
            <v>4.919656299874</v>
          </cell>
        </row>
        <row r="766">
          <cell r="A766">
            <v>6598.36756579072</v>
          </cell>
          <cell r="B766">
            <v>5803.20664362064</v>
          </cell>
          <cell r="C766">
            <v>5065.65393764955</v>
          </cell>
          <cell r="D766">
            <v>5274.25479090663</v>
          </cell>
          <cell r="E766">
            <v>4373.48336521188</v>
          </cell>
          <cell r="F766">
            <v>5311.48109650854</v>
          </cell>
          <cell r="G766">
            <v>6199.8873120268</v>
          </cell>
          <cell r="H766">
            <v>6571.29675009238</v>
          </cell>
          <cell r="I766">
            <v>6080.94355254372</v>
          </cell>
          <cell r="J766">
            <v>6528.60223738523</v>
          </cell>
          <cell r="K766">
            <v>6875.15231515474</v>
          </cell>
          <cell r="L766">
            <v>7523.6282477578</v>
          </cell>
          <cell r="M766">
            <v>7724.91012598861</v>
          </cell>
          <cell r="N766">
            <v>6942.14127539477</v>
          </cell>
          <cell r="O766">
            <v>8651.69385533116</v>
          </cell>
        </row>
        <row r="766">
          <cell r="Z766">
            <v>7556.82004492721</v>
          </cell>
          <cell r="AA766">
            <v>6646.1572278464</v>
          </cell>
          <cell r="AB766">
            <v>6238.14039356642</v>
          </cell>
          <cell r="AC766">
            <v>6495.0235965748</v>
          </cell>
          <cell r="AD766">
            <v>5385.76136011731</v>
          </cell>
          <cell r="AE766">
            <v>5311.48109650854</v>
          </cell>
          <cell r="AF766">
            <v>6199.8873120268</v>
          </cell>
          <cell r="AG766">
            <v>6571.29675009238</v>
          </cell>
          <cell r="AH766">
            <v>6080.94355254372</v>
          </cell>
          <cell r="AI766">
            <v>6528.60223738523</v>
          </cell>
          <cell r="AJ766">
            <v>6875.15231515474</v>
          </cell>
          <cell r="AK766">
            <v>7523.6282477578</v>
          </cell>
          <cell r="AL766">
            <v>7724.91012598861</v>
          </cell>
          <cell r="AM766">
            <v>6942.14127539477</v>
          </cell>
          <cell r="AN766">
            <v>8651.69385533116</v>
          </cell>
        </row>
        <row r="766"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6">
          <cell r="BX766">
            <v>4.22968049465123</v>
          </cell>
          <cell r="BY766">
            <v>3.80273886967085</v>
          </cell>
          <cell r="BZ766">
            <v>3.61594403551227</v>
          </cell>
          <cell r="CA766">
            <v>3.64186657409613</v>
          </cell>
          <cell r="CB766">
            <v>2.95886697771443</v>
          </cell>
          <cell r="CC766">
            <v>3.02077907025779</v>
          </cell>
          <cell r="CD766">
            <v>3.54359591438158</v>
          </cell>
          <cell r="CE766">
            <v>3.67513444644462</v>
          </cell>
          <cell r="CF766">
            <v>3.39756575249352</v>
          </cell>
          <cell r="CG766">
            <v>3.701369370792</v>
          </cell>
          <cell r="CH766">
            <v>3.77528562580012</v>
          </cell>
          <cell r="CI766">
            <v>4.14066540311233</v>
          </cell>
          <cell r="CJ766">
            <v>4.40523512702199</v>
          </cell>
          <cell r="CK766">
            <v>3.88071041999578</v>
          </cell>
          <cell r="CL766">
            <v>4.78276875059226</v>
          </cell>
          <cell r="CM766">
            <v>4.89484172329938</v>
          </cell>
          <cell r="CN766">
            <v>4.7882987928859</v>
          </cell>
          <cell r="CO766">
            <v>4.72650998769975</v>
          </cell>
          <cell r="CP766">
            <v>4.88611672999354</v>
          </cell>
          <cell r="CQ766">
            <v>4.98687865551216</v>
          </cell>
          <cell r="CR766">
            <v>4.8173013205137</v>
          </cell>
          <cell r="CS766">
            <v>4.79343385817573</v>
          </cell>
          <cell r="CT766">
            <v>4.89874669956524</v>
          </cell>
          <cell r="CU766">
            <v>4.90354581359037</v>
          </cell>
          <cell r="CV766">
            <v>4.83242272804053</v>
          </cell>
          <cell r="CW766">
            <v>4.98930030920719</v>
          </cell>
          <cell r="CX766">
            <v>4.97810813579618</v>
          </cell>
          <cell r="CY766">
            <v>4.80431503000907</v>
          </cell>
          <cell r="CZ766">
            <v>4.90105240526772</v>
          </cell>
          <cell r="DA766">
            <v>4.95597259089486</v>
          </cell>
        </row>
        <row r="767">
          <cell r="A767">
            <v>6440.96789151754</v>
          </cell>
          <cell r="B767">
            <v>5604.3476449045</v>
          </cell>
          <cell r="C767">
            <v>4608.27841349952</v>
          </cell>
          <cell r="D767">
            <v>5484.78920171803</v>
          </cell>
          <cell r="E767">
            <v>5398.1010674408</v>
          </cell>
          <cell r="F767">
            <v>6262.34312036824</v>
          </cell>
          <cell r="G767">
            <v>6742.90858440689</v>
          </cell>
          <cell r="H767">
            <v>5794.1848621711</v>
          </cell>
          <cell r="I767">
            <v>6370.86241960631</v>
          </cell>
          <cell r="J767">
            <v>5996.36817245555</v>
          </cell>
          <cell r="K767">
            <v>7431.79959038166</v>
          </cell>
          <cell r="L767">
            <v>7313.83960691591</v>
          </cell>
          <cell r="M767">
            <v>7774.0417288097</v>
          </cell>
          <cell r="N767">
            <v>7655.70428238248</v>
          </cell>
          <cell r="O767">
            <v>7648.7899955591</v>
          </cell>
        </row>
        <row r="767">
          <cell r="Z767">
            <v>7376.55712356781</v>
          </cell>
          <cell r="AA767">
            <v>6418.41276641275</v>
          </cell>
          <cell r="AB767">
            <v>5674.90161583958</v>
          </cell>
          <cell r="AC767">
            <v>6754.28789462664</v>
          </cell>
          <cell r="AD767">
            <v>6647.5350925731</v>
          </cell>
          <cell r="AE767">
            <v>6262.34312036824</v>
          </cell>
          <cell r="AF767">
            <v>6742.90858440689</v>
          </cell>
          <cell r="AG767">
            <v>5794.1848621711</v>
          </cell>
          <cell r="AH767">
            <v>6370.86241960631</v>
          </cell>
          <cell r="AI767">
            <v>5996.36817245555</v>
          </cell>
          <cell r="AJ767">
            <v>7431.79959038166</v>
          </cell>
          <cell r="AK767">
            <v>7313.83960691591</v>
          </cell>
          <cell r="AL767">
            <v>7774.0417288097</v>
          </cell>
          <cell r="AM767">
            <v>7655.70428238248</v>
          </cell>
          <cell r="AN767">
            <v>7648.7899955591</v>
          </cell>
        </row>
        <row r="767"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7">
          <cell r="BX767">
            <v>4.1864992190197</v>
          </cell>
          <cell r="BY767">
            <v>3.55096731497969</v>
          </cell>
          <cell r="BZ767">
            <v>3.28927241533113</v>
          </cell>
          <cell r="CA767">
            <v>3.80300737941911</v>
          </cell>
          <cell r="CB767">
            <v>3.77293912706896</v>
          </cell>
          <cell r="CC767">
            <v>3.58188600893026</v>
          </cell>
          <cell r="CD767">
            <v>3.69381002570322</v>
          </cell>
          <cell r="CE767">
            <v>3.33950770536214</v>
          </cell>
          <cell r="CF767">
            <v>3.66576739836715</v>
          </cell>
          <cell r="CG767">
            <v>3.38448267971316</v>
          </cell>
          <cell r="CH767">
            <v>4.12516202187552</v>
          </cell>
          <cell r="CI767">
            <v>4.1214369858062</v>
          </cell>
          <cell r="CJ767">
            <v>4.18821389214336</v>
          </cell>
          <cell r="CK767">
            <v>4.36641226217187</v>
          </cell>
          <cell r="CL767">
            <v>4.35713072584397</v>
          </cell>
          <cell r="CM767">
            <v>4.8273615941946</v>
          </cell>
          <cell r="CN767">
            <v>4.95208515058395</v>
          </cell>
          <cell r="CO767">
            <v>4.72678261227849</v>
          </cell>
          <cell r="CP767">
            <v>4.86585917281848</v>
          </cell>
          <cell r="CQ767">
            <v>4.8271186726799</v>
          </cell>
          <cell r="CR767">
            <v>4.78996383374273</v>
          </cell>
          <cell r="CS767">
            <v>5.00126482426312</v>
          </cell>
          <cell r="CT767">
            <v>4.75353868743953</v>
          </cell>
          <cell r="CU767">
            <v>4.76146347848946</v>
          </cell>
          <cell r="CV767">
            <v>4.85403753146858</v>
          </cell>
          <cell r="CW767">
            <v>4.9358291044558</v>
          </cell>
          <cell r="CX767">
            <v>4.86187628254052</v>
          </cell>
          <cell r="CY767">
            <v>5.08540036659696</v>
          </cell>
          <cell r="CZ767">
            <v>4.80360786410652</v>
          </cell>
          <cell r="DA767">
            <v>4.80949284000883</v>
          </cell>
        </row>
        <row r="768">
          <cell r="A768">
            <v>5954.30242251464</v>
          </cell>
          <cell r="B768">
            <v>5122.07028096973</v>
          </cell>
          <cell r="C768">
            <v>5319.38318808537</v>
          </cell>
          <cell r="D768">
            <v>4789.80473864688</v>
          </cell>
          <cell r="E768">
            <v>5397.83465970508</v>
          </cell>
          <cell r="F768">
            <v>5859.74249427791</v>
          </cell>
          <cell r="G768">
            <v>5030.29283891254</v>
          </cell>
          <cell r="H768">
            <v>6567.80136105416</v>
          </cell>
          <cell r="I768">
            <v>6742.1075575256</v>
          </cell>
          <cell r="J768">
            <v>7062.83356408006</v>
          </cell>
          <cell r="K768">
            <v>6326.43050288245</v>
          </cell>
          <cell r="L768">
            <v>7428.8923520099</v>
          </cell>
          <cell r="M768">
            <v>7224.92746365164</v>
          </cell>
          <cell r="N768">
            <v>7892.35679048498</v>
          </cell>
          <cell r="O768">
            <v>7490.89935829455</v>
          </cell>
        </row>
        <row r="768">
          <cell r="Z768">
            <v>6819.20057519943</v>
          </cell>
          <cell r="AA768">
            <v>5866.08172170227</v>
          </cell>
          <cell r="AB768">
            <v>6550.59732521924</v>
          </cell>
          <cell r="AC768">
            <v>5898.44367286426</v>
          </cell>
          <cell r="AD768">
            <v>6647.2070226185</v>
          </cell>
          <cell r="AE768">
            <v>5859.74249427791</v>
          </cell>
          <cell r="AF768">
            <v>5030.29283891254</v>
          </cell>
          <cell r="AG768">
            <v>6567.80136105416</v>
          </cell>
          <cell r="AH768">
            <v>6742.1075575256</v>
          </cell>
          <cell r="AI768">
            <v>7062.83356408006</v>
          </cell>
          <cell r="AJ768">
            <v>6326.43050288245</v>
          </cell>
          <cell r="AK768">
            <v>7428.8923520099</v>
          </cell>
          <cell r="AL768">
            <v>7224.92746365164</v>
          </cell>
          <cell r="AM768">
            <v>7892.35679048498</v>
          </cell>
          <cell r="AN768">
            <v>7490.89935829455</v>
          </cell>
        </row>
        <row r="768"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8">
          <cell r="BX768">
            <v>3.95094532844543</v>
          </cell>
          <cell r="BY768">
            <v>3.18175262043009</v>
          </cell>
          <cell r="BZ768">
            <v>3.69751461600493</v>
          </cell>
          <cell r="CA768">
            <v>3.32940095657128</v>
          </cell>
          <cell r="CB768">
            <v>3.77033339553186</v>
          </cell>
          <cell r="CC768">
            <v>3.23934759035077</v>
          </cell>
          <cell r="CD768">
            <v>2.89298686567378</v>
          </cell>
          <cell r="CE768">
            <v>3.65590849631035</v>
          </cell>
          <cell r="CF768">
            <v>3.80443446602601</v>
          </cell>
          <cell r="CG768">
            <v>3.98684324752519</v>
          </cell>
          <cell r="CH768">
            <v>3.47937887135088</v>
          </cell>
          <cell r="CI768">
            <v>3.98227502055707</v>
          </cell>
          <cell r="CJ768">
            <v>4.04741384629592</v>
          </cell>
          <cell r="CK768">
            <v>4.46946683696508</v>
          </cell>
          <cell r="CL768">
            <v>4.10158718218163</v>
          </cell>
          <cell r="CM768">
            <v>4.72867624044479</v>
          </cell>
          <cell r="CN768">
            <v>5.05113334977458</v>
          </cell>
          <cell r="CO768">
            <v>4.85375822700415</v>
          </cell>
          <cell r="CP768">
            <v>4.8537619417053</v>
          </cell>
          <cell r="CQ768">
            <v>4.83021637050661</v>
          </cell>
          <cell r="CR768">
            <v>4.95596368640406</v>
          </cell>
          <cell r="CS768">
            <v>4.76380462687962</v>
          </cell>
          <cell r="CT768">
            <v>4.92188914186864</v>
          </cell>
          <cell r="CU768">
            <v>4.8552623838884</v>
          </cell>
          <cell r="CV768">
            <v>4.85352138052999</v>
          </cell>
          <cell r="CW768">
            <v>4.9815461178959</v>
          </cell>
          <cell r="CX768">
            <v>5.11093021613731</v>
          </cell>
          <cell r="CY768">
            <v>4.89060979922745</v>
          </cell>
          <cell r="CZ768">
            <v>4.83791380608608</v>
          </cell>
          <cell r="DA768">
            <v>5.00367565748458</v>
          </cell>
        </row>
        <row r="769">
          <cell r="A769">
            <v>6401.0172503159</v>
          </cell>
          <cell r="B769">
            <v>5742.32355918396</v>
          </cell>
          <cell r="C769">
            <v>4238.42022746441</v>
          </cell>
          <cell r="D769">
            <v>5235.01648368142</v>
          </cell>
          <cell r="E769">
            <v>5656.25111093319</v>
          </cell>
          <cell r="F769">
            <v>5841.92747530881</v>
          </cell>
          <cell r="G769">
            <v>6239.29463902871</v>
          </cell>
          <cell r="H769">
            <v>6520.04251349152</v>
          </cell>
          <cell r="I769">
            <v>6933.33321729</v>
          </cell>
          <cell r="J769">
            <v>6031.21322215885</v>
          </cell>
          <cell r="K769">
            <v>6850.78359727425</v>
          </cell>
          <cell r="L769">
            <v>7525.04551102482</v>
          </cell>
          <cell r="M769">
            <v>7477.54977907082</v>
          </cell>
          <cell r="N769">
            <v>6943.84582547761</v>
          </cell>
          <cell r="O769">
            <v>7061.19565048059</v>
          </cell>
        </row>
        <row r="769">
          <cell r="Z769">
            <v>7330.80341202779</v>
          </cell>
          <cell r="AA769">
            <v>6576.43051009679</v>
          </cell>
          <cell r="AB769">
            <v>5219.43676991933</v>
          </cell>
          <cell r="AC769">
            <v>6446.70326670435</v>
          </cell>
          <cell r="AD769">
            <v>6965.43604548699</v>
          </cell>
          <cell r="AE769">
            <v>5841.92747530881</v>
          </cell>
          <cell r="AF769">
            <v>6239.29463902871</v>
          </cell>
          <cell r="AG769">
            <v>6520.04251349152</v>
          </cell>
          <cell r="AH769">
            <v>6933.33321729</v>
          </cell>
          <cell r="AI769">
            <v>6031.21322215885</v>
          </cell>
          <cell r="AJ769">
            <v>6850.78359727425</v>
          </cell>
          <cell r="AK769">
            <v>7525.04551102482</v>
          </cell>
          <cell r="AL769">
            <v>7477.54977907082</v>
          </cell>
          <cell r="AM769">
            <v>6943.84582547761</v>
          </cell>
          <cell r="AN769">
            <v>7061.19565048059</v>
          </cell>
        </row>
        <row r="769"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69">
          <cell r="BX769">
            <v>4.07072718382999</v>
          </cell>
          <cell r="BY769">
            <v>3.78226228536625</v>
          </cell>
          <cell r="BZ769">
            <v>2.88537341605867</v>
          </cell>
          <cell r="CA769">
            <v>3.58860517360474</v>
          </cell>
          <cell r="CB769">
            <v>3.89104016458316</v>
          </cell>
          <cell r="CC769">
            <v>3.31465150378678</v>
          </cell>
          <cell r="CD769">
            <v>3.40664069898642</v>
          </cell>
          <cell r="CE769">
            <v>3.67900746795595</v>
          </cell>
          <cell r="CF769">
            <v>3.86326789858611</v>
          </cell>
          <cell r="CG769">
            <v>3.3258641502445</v>
          </cell>
          <cell r="CH769">
            <v>3.75806142704655</v>
          </cell>
          <cell r="CI769">
            <v>4.27316873006407</v>
          </cell>
          <cell r="CJ769">
            <v>4.23351214723435</v>
          </cell>
          <cell r="CK769">
            <v>3.96421615077234</v>
          </cell>
          <cell r="CL769">
            <v>4.00938985557258</v>
          </cell>
          <cell r="CM769">
            <v>4.93385874382486</v>
          </cell>
          <cell r="CN769">
            <v>4.76371453814629</v>
          </cell>
          <cell r="CO769">
            <v>4.95597092817033</v>
          </cell>
          <cell r="CP769">
            <v>4.92174532339405</v>
          </cell>
          <cell r="CQ769">
            <v>4.90444344411852</v>
          </cell>
          <cell r="CR769">
            <v>4.82864661216593</v>
          </cell>
          <cell r="CS769">
            <v>5.01783411447915</v>
          </cell>
          <cell r="CT769">
            <v>4.85542101491685</v>
          </cell>
          <cell r="CU769">
            <v>4.91693404927455</v>
          </cell>
          <cell r="CV769">
            <v>4.96829428234955</v>
          </cell>
          <cell r="CW769">
            <v>4.99440216555193</v>
          </cell>
          <cell r="CX769">
            <v>4.82465457047247</v>
          </cell>
          <cell r="CY769">
            <v>4.83911160246989</v>
          </cell>
          <cell r="CZ769">
            <v>4.79899037154883</v>
          </cell>
          <cell r="DA769">
            <v>4.82510860880184</v>
          </cell>
        </row>
        <row r="770">
          <cell r="A770">
            <v>6701.92784042645</v>
          </cell>
          <cell r="B770">
            <v>5213.14005440794</v>
          </cell>
          <cell r="C770">
            <v>5140.57792842801</v>
          </cell>
          <cell r="D770">
            <v>4106.53787805302</v>
          </cell>
          <cell r="E770">
            <v>5216.32416241882</v>
          </cell>
          <cell r="F770">
            <v>4737.68932492384</v>
          </cell>
          <cell r="G770">
            <v>6381.79667785984</v>
          </cell>
          <cell r="H770">
            <v>6094.02155449822</v>
          </cell>
          <cell r="I770">
            <v>6153.07997047008</v>
          </cell>
          <cell r="J770">
            <v>6735.87800745661</v>
          </cell>
          <cell r="K770">
            <v>6264.35062708105</v>
          </cell>
          <cell r="L770">
            <v>7216.06542558129</v>
          </cell>
          <cell r="M770">
            <v>6024.91959861491</v>
          </cell>
          <cell r="N770">
            <v>5958.57042291691</v>
          </cell>
          <cell r="O770">
            <v>7527.45326928062</v>
          </cell>
        </row>
        <row r="770">
          <cell r="Z770">
            <v>7675.42307081544</v>
          </cell>
          <cell r="AA770">
            <v>5970.37992615101</v>
          </cell>
          <cell r="AB770">
            <v>6330.40614623629</v>
          </cell>
          <cell r="AC770">
            <v>5057.02918716935</v>
          </cell>
          <cell r="AD770">
            <v>6423.68445694099</v>
          </cell>
          <cell r="AE770">
            <v>4737.68932492384</v>
          </cell>
          <cell r="AF770">
            <v>6381.79667785984</v>
          </cell>
          <cell r="AG770">
            <v>6094.02155449822</v>
          </cell>
          <cell r="AH770">
            <v>6153.07997047008</v>
          </cell>
          <cell r="AI770">
            <v>6735.87800745661</v>
          </cell>
          <cell r="AJ770">
            <v>6264.35062708105</v>
          </cell>
          <cell r="AK770">
            <v>7216.06542558129</v>
          </cell>
          <cell r="AL770">
            <v>6024.91959861491</v>
          </cell>
          <cell r="AM770">
            <v>5958.57042291691</v>
          </cell>
          <cell r="AN770">
            <v>7527.45326928062</v>
          </cell>
        </row>
        <row r="770"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0">
          <cell r="BX770">
            <v>4.26151536298453</v>
          </cell>
          <cell r="BY770">
            <v>3.28444259349043</v>
          </cell>
          <cell r="BZ770">
            <v>3.47976196685291</v>
          </cell>
          <cell r="CA770">
            <v>2.91705911303443</v>
          </cell>
          <cell r="CB770">
            <v>3.67704193664355</v>
          </cell>
          <cell r="CC770">
            <v>2.69343188373406</v>
          </cell>
          <cell r="CD770">
            <v>3.53603095093919</v>
          </cell>
          <cell r="CE770">
            <v>3.31326711990081</v>
          </cell>
          <cell r="CF770">
            <v>3.38282446482402</v>
          </cell>
          <cell r="CG770">
            <v>3.88023063026964</v>
          </cell>
          <cell r="CH770">
            <v>3.51549626019779</v>
          </cell>
          <cell r="CI770">
            <v>4.0766550749788</v>
          </cell>
          <cell r="CJ770">
            <v>3.41996262140495</v>
          </cell>
          <cell r="CK770">
            <v>3.40201341901239</v>
          </cell>
          <cell r="CL770">
            <v>4.27859217361735</v>
          </cell>
          <cell r="CM770">
            <v>4.93452553076594</v>
          </cell>
          <cell r="CN770">
            <v>4.98020739030272</v>
          </cell>
          <cell r="CO770">
            <v>4.98412783634297</v>
          </cell>
          <cell r="CP770">
            <v>4.74960360710111</v>
          </cell>
          <cell r="CQ770">
            <v>4.78622104444455</v>
          </cell>
          <cell r="CR770">
            <v>4.81911973776041</v>
          </cell>
          <cell r="CS770">
            <v>4.94463275420313</v>
          </cell>
          <cell r="CT770">
            <v>5.03911965446314</v>
          </cell>
          <cell r="CU770">
            <v>4.98333671139233</v>
          </cell>
          <cell r="CV770">
            <v>4.75602149790753</v>
          </cell>
          <cell r="CW770">
            <v>4.88198626523093</v>
          </cell>
          <cell r="CX770">
            <v>4.84957444234337</v>
          </cell>
          <cell r="CY770">
            <v>4.82655246989806</v>
          </cell>
          <cell r="CZ770">
            <v>4.79858497397817</v>
          </cell>
          <cell r="DA770">
            <v>4.82008071931493</v>
          </cell>
        </row>
        <row r="771">
          <cell r="A771">
            <v>6532.54616809495</v>
          </cell>
          <cell r="B771">
            <v>5800.60666516177</v>
          </cell>
          <cell r="C771">
            <v>4260.7980469139</v>
          </cell>
          <cell r="D771">
            <v>4555.55651986735</v>
          </cell>
          <cell r="E771">
            <v>5290.33356683902</v>
          </cell>
          <cell r="F771">
            <v>6038.19301492793</v>
          </cell>
          <cell r="G771">
            <v>6053.21012819926</v>
          </cell>
          <cell r="H771">
            <v>5776.21372437536</v>
          </cell>
          <cell r="I771">
            <v>6445.33516876304</v>
          </cell>
          <cell r="J771">
            <v>5684.13632596936</v>
          </cell>
          <cell r="K771">
            <v>7132.28925244384</v>
          </cell>
          <cell r="L771">
            <v>7830.40967835804</v>
          </cell>
          <cell r="M771">
            <v>6664.7116311156</v>
          </cell>
          <cell r="N771">
            <v>6762.77561722848</v>
          </cell>
          <cell r="O771">
            <v>6846.76194979778</v>
          </cell>
        </row>
        <row r="771">
          <cell r="Z771">
            <v>7481.43769428775</v>
          </cell>
          <cell r="AA771">
            <v>6643.17958691651</v>
          </cell>
          <cell r="AB771">
            <v>5246.99411614669</v>
          </cell>
          <cell r="AC771">
            <v>5609.97681474968</v>
          </cell>
          <cell r="AD771">
            <v>6514.82393486429</v>
          </cell>
          <cell r="AE771">
            <v>6038.19301492793</v>
          </cell>
          <cell r="AF771">
            <v>6053.21012819926</v>
          </cell>
          <cell r="AG771">
            <v>5776.21372437536</v>
          </cell>
          <cell r="AH771">
            <v>6445.33516876304</v>
          </cell>
          <cell r="AI771">
            <v>5684.13632596936</v>
          </cell>
          <cell r="AJ771">
            <v>7132.28925244384</v>
          </cell>
          <cell r="AK771">
            <v>7830.40967835804</v>
          </cell>
          <cell r="AL771">
            <v>6664.7116311156</v>
          </cell>
          <cell r="AM771">
            <v>6762.77561722848</v>
          </cell>
          <cell r="AN771">
            <v>6846.76194979778</v>
          </cell>
        </row>
        <row r="771"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1">
          <cell r="BX771">
            <v>4.22859711022696</v>
          </cell>
          <cell r="BY771">
            <v>3.68775051128486</v>
          </cell>
          <cell r="BZ771">
            <v>2.9750028188006</v>
          </cell>
          <cell r="CA771">
            <v>3.16271328897492</v>
          </cell>
          <cell r="CB771">
            <v>3.67216262740902</v>
          </cell>
          <cell r="CC771">
            <v>3.54993357493945</v>
          </cell>
          <cell r="CD771">
            <v>3.41227186251357</v>
          </cell>
          <cell r="CE771">
            <v>3.31745907461338</v>
          </cell>
          <cell r="CF771">
            <v>3.64641494639761</v>
          </cell>
          <cell r="CG771">
            <v>3.26461505337932</v>
          </cell>
          <cell r="CH771">
            <v>3.91664524514205</v>
          </cell>
          <cell r="CI771">
            <v>4.37351193476496</v>
          </cell>
          <cell r="CJ771">
            <v>3.76020652444076</v>
          </cell>
          <cell r="CK771">
            <v>3.66153072980809</v>
          </cell>
          <cell r="CL771">
            <v>3.98953421646338</v>
          </cell>
          <cell r="CM771">
            <v>4.84725525726214</v>
          </cell>
          <cell r="CN771">
            <v>4.935391362093</v>
          </cell>
          <cell r="CO771">
            <v>4.83203789077515</v>
          </cell>
          <cell r="CP771">
            <v>4.85968789711142</v>
          </cell>
          <cell r="CQ771">
            <v>4.86057795072437</v>
          </cell>
          <cell r="CR771">
            <v>4.66008566420248</v>
          </cell>
          <cell r="CS771">
            <v>4.86014538282302</v>
          </cell>
          <cell r="CT771">
            <v>4.77029037120065</v>
          </cell>
          <cell r="CU771">
            <v>4.84268871665423</v>
          </cell>
          <cell r="CV771">
            <v>4.77023354389435</v>
          </cell>
          <cell r="CW771">
            <v>4.98909584014097</v>
          </cell>
          <cell r="CX771">
            <v>4.90525177957103</v>
          </cell>
          <cell r="CY771">
            <v>4.85597900066946</v>
          </cell>
          <cell r="CZ771">
            <v>5.06022036770931</v>
          </cell>
          <cell r="DA771">
            <v>4.70186515504632</v>
          </cell>
        </row>
        <row r="772">
          <cell r="A772">
            <v>6906.08125538305</v>
          </cell>
          <cell r="B772">
            <v>4666.30330198719</v>
          </cell>
          <cell r="C772">
            <v>5126.02216967637</v>
          </cell>
          <cell r="D772">
            <v>4910.98541506041</v>
          </cell>
          <cell r="E772">
            <v>6188.21147602211</v>
          </cell>
          <cell r="F772">
            <v>6607.50809190996</v>
          </cell>
          <cell r="G772">
            <v>6362.34992548592</v>
          </cell>
          <cell r="H772">
            <v>6746.70657486118</v>
          </cell>
          <cell r="I772">
            <v>6948.28016046006</v>
          </cell>
          <cell r="J772">
            <v>5488.21064610899</v>
          </cell>
          <cell r="K772">
            <v>6434.16838210616</v>
          </cell>
          <cell r="L772">
            <v>6562.56662649257</v>
          </cell>
          <cell r="M772">
            <v>7778.31767826187</v>
          </cell>
          <cell r="N772">
            <v>7065.80367078372</v>
          </cell>
          <cell r="O772">
            <v>7830.84247068516</v>
          </cell>
        </row>
        <row r="772">
          <cell r="Z772">
            <v>7909.23099421497</v>
          </cell>
          <cell r="AA772">
            <v>5344.11185442064</v>
          </cell>
          <cell r="AB772">
            <v>6312.48133973643</v>
          </cell>
          <cell r="AC772">
            <v>6047.67259409723</v>
          </cell>
          <cell r="AD772">
            <v>7620.52292707869</v>
          </cell>
          <cell r="AE772">
            <v>6607.50809190996</v>
          </cell>
          <cell r="AF772">
            <v>6362.34992548592</v>
          </cell>
          <cell r="AG772">
            <v>6746.70657486118</v>
          </cell>
          <cell r="AH772">
            <v>6948.28016046006</v>
          </cell>
          <cell r="AI772">
            <v>5488.21064610899</v>
          </cell>
          <cell r="AJ772">
            <v>6434.16838210616</v>
          </cell>
          <cell r="AK772">
            <v>6562.56662649257</v>
          </cell>
          <cell r="AL772">
            <v>7778.31767826187</v>
          </cell>
          <cell r="AM772">
            <v>7065.80367078372</v>
          </cell>
          <cell r="AN772">
            <v>7830.84247068516</v>
          </cell>
        </row>
        <row r="772"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2">
          <cell r="BX772">
            <v>4.38909160635492</v>
          </cell>
          <cell r="BY772">
            <v>2.94629648044319</v>
          </cell>
          <cell r="BZ772">
            <v>3.57401218022312</v>
          </cell>
          <cell r="CA772">
            <v>3.41981987788363</v>
          </cell>
          <cell r="CB772">
            <v>4.26202140884862</v>
          </cell>
          <cell r="CC772">
            <v>3.79470291078634</v>
          </cell>
          <cell r="CD772">
            <v>3.659814075806</v>
          </cell>
          <cell r="CE772">
            <v>3.73830092283159</v>
          </cell>
          <cell r="CF772">
            <v>3.95612044679314</v>
          </cell>
          <cell r="CG772">
            <v>3.06465650964745</v>
          </cell>
          <cell r="CH772">
            <v>3.75154551617245</v>
          </cell>
          <cell r="CI772">
            <v>3.62439473855984</v>
          </cell>
          <cell r="CJ772">
            <v>4.35588015582965</v>
          </cell>
          <cell r="CK772">
            <v>3.98955656342031</v>
          </cell>
          <cell r="CL772">
            <v>4.50010877049547</v>
          </cell>
          <cell r="CM772">
            <v>4.93704118186401</v>
          </cell>
          <cell r="CN772">
            <v>4.96942600246261</v>
          </cell>
          <cell r="CO772">
            <v>4.83895089099997</v>
          </cell>
          <cell r="CP772">
            <v>4.84498207592123</v>
          </cell>
          <cell r="CQ772">
            <v>4.89864855262077</v>
          </cell>
          <cell r="CR772">
            <v>4.77053469566409</v>
          </cell>
          <cell r="CS772">
            <v>4.76283639693471</v>
          </cell>
          <cell r="CT772">
            <v>4.94452639953835</v>
          </cell>
          <cell r="CU772">
            <v>4.81188180625073</v>
          </cell>
          <cell r="CV772">
            <v>4.90632261842397</v>
          </cell>
          <cell r="CW772">
            <v>4.6988257253234</v>
          </cell>
          <cell r="CX772">
            <v>4.9607274841908</v>
          </cell>
          <cell r="CY772">
            <v>4.89234290892453</v>
          </cell>
          <cell r="CZ772">
            <v>4.85226012304711</v>
          </cell>
          <cell r="DA772">
            <v>4.76752097061464</v>
          </cell>
        </row>
        <row r="773">
          <cell r="A773">
            <v>6760.80957870967</v>
          </cell>
          <cell r="B773">
            <v>5434.13257522033</v>
          </cell>
          <cell r="C773">
            <v>4637.8863105154</v>
          </cell>
          <cell r="D773">
            <v>4391.40575917174</v>
          </cell>
          <cell r="E773">
            <v>5142.94102024805</v>
          </cell>
          <cell r="F773">
            <v>6370.29712599545</v>
          </cell>
          <cell r="G773">
            <v>6501.96265366583</v>
          </cell>
          <cell r="H773">
            <v>7111.25432060012</v>
          </cell>
          <cell r="I773">
            <v>7397.85865261398</v>
          </cell>
          <cell r="J773">
            <v>5981.21130973599</v>
          </cell>
          <cell r="K773">
            <v>7218.14460571857</v>
          </cell>
          <cell r="L773">
            <v>6438.69872976788</v>
          </cell>
          <cell r="M773">
            <v>6658.18407568269</v>
          </cell>
          <cell r="N773">
            <v>7617.76694595675</v>
          </cell>
          <cell r="O773">
            <v>7571.97759111065</v>
          </cell>
        </row>
        <row r="773">
          <cell r="Z773">
            <v>7742.85773487473</v>
          </cell>
          <cell r="AA773">
            <v>6223.47293656653</v>
          </cell>
          <cell r="AB773">
            <v>5711.36249939315</v>
          </cell>
          <cell r="AC773">
            <v>5407.83203669462</v>
          </cell>
          <cell r="AD773">
            <v>6333.31619471527</v>
          </cell>
          <cell r="AE773">
            <v>6370.29712599545</v>
          </cell>
          <cell r="AF773">
            <v>6501.96265366583</v>
          </cell>
          <cell r="AG773">
            <v>7111.25432060012</v>
          </cell>
          <cell r="AH773">
            <v>7397.85865261398</v>
          </cell>
          <cell r="AI773">
            <v>5981.21130973599</v>
          </cell>
          <cell r="AJ773">
            <v>7218.14460571857</v>
          </cell>
          <cell r="AK773">
            <v>6438.69872976788</v>
          </cell>
          <cell r="AL773">
            <v>6658.18407568269</v>
          </cell>
          <cell r="AM773">
            <v>7617.76694595675</v>
          </cell>
          <cell r="AN773">
            <v>7571.97759111065</v>
          </cell>
        </row>
        <row r="773"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3">
          <cell r="BX773">
            <v>4.26626869352254</v>
          </cell>
          <cell r="BY773">
            <v>3.45820109594548</v>
          </cell>
          <cell r="BZ773">
            <v>3.19809762648099</v>
          </cell>
          <cell r="CA773">
            <v>3.13006655400186</v>
          </cell>
          <cell r="CB773">
            <v>3.6391565625168</v>
          </cell>
          <cell r="CC773">
            <v>3.57392922404275</v>
          </cell>
          <cell r="CD773">
            <v>3.6065841616211</v>
          </cell>
          <cell r="CE773">
            <v>4.06196687081107</v>
          </cell>
          <cell r="CF773">
            <v>4.17845826312789</v>
          </cell>
          <cell r="CG773">
            <v>3.33523357341519</v>
          </cell>
          <cell r="CH773">
            <v>4.04927501879053</v>
          </cell>
          <cell r="CI773">
            <v>3.64794846266163</v>
          </cell>
          <cell r="CJ773">
            <v>3.74620366211713</v>
          </cell>
          <cell r="CK773">
            <v>4.21211924780288</v>
          </cell>
          <cell r="CL773">
            <v>4.28053690426005</v>
          </cell>
          <cell r="CM773">
            <v>4.97233305883396</v>
          </cell>
          <cell r="CN773">
            <v>4.93048562303231</v>
          </cell>
          <cell r="CO773">
            <v>4.89277386716484</v>
          </cell>
          <cell r="CP773">
            <v>4.73343870716819</v>
          </cell>
          <cell r="CQ773">
            <v>4.76801448915895</v>
          </cell>
          <cell r="CR773">
            <v>4.88338401357636</v>
          </cell>
          <cell r="CS773">
            <v>4.93918775027457</v>
          </cell>
          <cell r="CT773">
            <v>4.7964173931579</v>
          </cell>
          <cell r="CU773">
            <v>4.85061824750652</v>
          </cell>
          <cell r="CV773">
            <v>4.91326317630787</v>
          </cell>
          <cell r="CW773">
            <v>4.88377266400421</v>
          </cell>
          <cell r="CX773">
            <v>4.83566878015705</v>
          </cell>
          <cell r="CY773">
            <v>4.86935624771687</v>
          </cell>
          <cell r="CZ773">
            <v>4.95489162216164</v>
          </cell>
          <cell r="DA773">
            <v>4.84638832679816</v>
          </cell>
        </row>
        <row r="774">
          <cell r="A774">
            <v>5191.22657853559</v>
          </cell>
          <cell r="B774">
            <v>5519.26414042001</v>
          </cell>
          <cell r="C774">
            <v>5640.47694352882</v>
          </cell>
          <cell r="D774">
            <v>4725.55540504467</v>
          </cell>
          <cell r="E774">
            <v>4910.04121959266</v>
          </cell>
          <cell r="F774">
            <v>6935.14179053103</v>
          </cell>
          <cell r="G774">
            <v>6429.02909354531</v>
          </cell>
          <cell r="H774">
            <v>5303.0980201674</v>
          </cell>
          <cell r="I774">
            <v>6116.81414625396</v>
          </cell>
          <cell r="J774">
            <v>5219.46326805877</v>
          </cell>
          <cell r="K774">
            <v>7156.20060418552</v>
          </cell>
          <cell r="L774">
            <v>8065.28522187383</v>
          </cell>
          <cell r="M774">
            <v>5568.99401939432</v>
          </cell>
          <cell r="N774">
            <v>8332.91812407267</v>
          </cell>
          <cell r="O774">
            <v>7823.36900768304</v>
          </cell>
        </row>
        <row r="774">
          <cell r="Z774">
            <v>5945.28338642735</v>
          </cell>
          <cell r="AA774">
            <v>6320.97037240085</v>
          </cell>
          <cell r="AB774">
            <v>6946.01081982586</v>
          </cell>
          <cell r="AC774">
            <v>5819.32331286005</v>
          </cell>
          <cell r="AD774">
            <v>6046.50985697398</v>
          </cell>
          <cell r="AE774">
            <v>6935.14179053103</v>
          </cell>
          <cell r="AF774">
            <v>6429.02909354531</v>
          </cell>
          <cell r="AG774">
            <v>5303.0980201674</v>
          </cell>
          <cell r="AH774">
            <v>6116.81414625396</v>
          </cell>
          <cell r="AI774">
            <v>5219.46326805877</v>
          </cell>
          <cell r="AJ774">
            <v>7156.20060418552</v>
          </cell>
          <cell r="AK774">
            <v>8065.28522187383</v>
          </cell>
          <cell r="AL774">
            <v>5568.99401939432</v>
          </cell>
          <cell r="AM774">
            <v>8332.91812407267</v>
          </cell>
          <cell r="AN774">
            <v>7823.36900768304</v>
          </cell>
        </row>
        <row r="774"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4">
          <cell r="BX774">
            <v>3.30859628271208</v>
          </cell>
          <cell r="BY774">
            <v>3.5001589626232</v>
          </cell>
          <cell r="BZ774">
            <v>3.88938159117204</v>
          </cell>
          <cell r="CA774">
            <v>3.2887451458173</v>
          </cell>
          <cell r="CB774">
            <v>3.34890971645455</v>
          </cell>
          <cell r="CC774">
            <v>3.99064197838359</v>
          </cell>
          <cell r="CD774">
            <v>3.69853612561775</v>
          </cell>
          <cell r="CE774">
            <v>3.0382421579156</v>
          </cell>
          <cell r="CF774">
            <v>3.49770494984164</v>
          </cell>
          <cell r="CG774">
            <v>3.00660865351969</v>
          </cell>
          <cell r="CH774">
            <v>3.9707423714365</v>
          </cell>
          <cell r="CI774">
            <v>4.48487914861943</v>
          </cell>
          <cell r="CJ774">
            <v>3.17320150922157</v>
          </cell>
          <cell r="CK774">
            <v>4.84002503741158</v>
          </cell>
          <cell r="CL774">
            <v>4.3687409803669</v>
          </cell>
          <cell r="CM774">
            <v>4.92306895197735</v>
          </cell>
          <cell r="CN774">
            <v>4.94769729963772</v>
          </cell>
          <cell r="CO774">
            <v>4.89285151985441</v>
          </cell>
          <cell r="CP774">
            <v>4.84785255019211</v>
          </cell>
          <cell r="CQ774">
            <v>4.94661899921378</v>
          </cell>
          <cell r="CR774">
            <v>4.76123605428128</v>
          </cell>
          <cell r="CS774">
            <v>4.76236482225473</v>
          </cell>
          <cell r="CT774">
            <v>4.78205321252576</v>
          </cell>
          <cell r="CU774">
            <v>4.79125459739035</v>
          </cell>
          <cell r="CV774">
            <v>4.75615585946125</v>
          </cell>
          <cell r="CW774">
            <v>4.93762304842512</v>
          </cell>
          <cell r="CX774">
            <v>4.92692692679404</v>
          </cell>
          <cell r="CY774">
            <v>4.80824108302444</v>
          </cell>
          <cell r="CZ774">
            <v>4.71689970449028</v>
          </cell>
          <cell r="DA774">
            <v>4.90619329198185</v>
          </cell>
        </row>
        <row r="775">
          <cell r="A775">
            <v>6535.34359035047</v>
          </cell>
          <cell r="B775">
            <v>5455.87375739158</v>
          </cell>
          <cell r="C775">
            <v>4831.09700948718</v>
          </cell>
          <cell r="D775">
            <v>4135.17498909983</v>
          </cell>
          <cell r="E775">
            <v>4747.59607196476</v>
          </cell>
          <cell r="F775">
            <v>5887.12220360762</v>
          </cell>
          <cell r="G775">
            <v>7058.16582239668</v>
          </cell>
          <cell r="H775">
            <v>6515.10138278881</v>
          </cell>
          <cell r="I775">
            <v>6873.77150339344</v>
          </cell>
          <cell r="J775">
            <v>6357.94412127874</v>
          </cell>
          <cell r="K775">
            <v>5935.02984173922</v>
          </cell>
          <cell r="L775">
            <v>6700.9654069462</v>
          </cell>
          <cell r="M775">
            <v>7023.49966641461</v>
          </cell>
          <cell r="N775">
            <v>7799.43292431257</v>
          </cell>
          <cell r="O775">
            <v>7069.86207675922</v>
          </cell>
        </row>
        <row r="775">
          <cell r="Z775">
            <v>7484.64145891042</v>
          </cell>
          <cell r="AA775">
            <v>6248.37215589525</v>
          </cell>
          <cell r="AB775">
            <v>5949.29337279275</v>
          </cell>
          <cell r="AC775">
            <v>5092.29458851238</v>
          </cell>
          <cell r="AD775">
            <v>5846.46546988609</v>
          </cell>
          <cell r="AE775">
            <v>5887.12220360762</v>
          </cell>
          <cell r="AF775">
            <v>7058.16582239668</v>
          </cell>
          <cell r="AG775">
            <v>6515.10138278881</v>
          </cell>
          <cell r="AH775">
            <v>6873.77150339344</v>
          </cell>
          <cell r="AI775">
            <v>6357.94412127874</v>
          </cell>
          <cell r="AJ775">
            <v>5935.02984173922</v>
          </cell>
          <cell r="AK775">
            <v>6700.9654069462</v>
          </cell>
          <cell r="AL775">
            <v>7023.49966641461</v>
          </cell>
          <cell r="AM775">
            <v>7799.43292431257</v>
          </cell>
          <cell r="AN775">
            <v>7069.86207675922</v>
          </cell>
        </row>
        <row r="775"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5">
          <cell r="BX775">
            <v>4.20066144609045</v>
          </cell>
          <cell r="BY775">
            <v>3.55779516695894</v>
          </cell>
          <cell r="BZ775">
            <v>3.33581651960403</v>
          </cell>
          <cell r="CA775">
            <v>2.87149917959027</v>
          </cell>
          <cell r="CB775">
            <v>3.30432196508844</v>
          </cell>
          <cell r="CC775">
            <v>3.29792620144325</v>
          </cell>
          <cell r="CD775">
            <v>4.06039864234714</v>
          </cell>
          <cell r="CE775">
            <v>3.61244346221889</v>
          </cell>
          <cell r="CF775">
            <v>3.78422599721864</v>
          </cell>
          <cell r="CG775">
            <v>3.63872001739733</v>
          </cell>
          <cell r="CH775">
            <v>3.29937485962222</v>
          </cell>
          <cell r="CI775">
            <v>3.77398829956012</v>
          </cell>
          <cell r="CJ775">
            <v>4.02572689685992</v>
          </cell>
          <cell r="CK775">
            <v>4.30877000481833</v>
          </cell>
          <cell r="CL775">
            <v>3.96560071978848</v>
          </cell>
          <cell r="CM775">
            <v>4.8815805019941</v>
          </cell>
          <cell r="CN775">
            <v>4.81163951858506</v>
          </cell>
          <cell r="CO775">
            <v>4.88619017331238</v>
          </cell>
          <cell r="CP775">
            <v>4.85860909258985</v>
          </cell>
          <cell r="CQ775">
            <v>4.84750390106055</v>
          </cell>
          <cell r="CR775">
            <v>4.89068006453075</v>
          </cell>
          <cell r="CS775">
            <v>4.76244879200527</v>
          </cell>
          <cell r="CT775">
            <v>4.94114109085449</v>
          </cell>
          <cell r="CU775">
            <v>4.97651321778088</v>
          </cell>
          <cell r="CV775">
            <v>4.78712978919002</v>
          </cell>
          <cell r="CW775">
            <v>4.92831412695379</v>
          </cell>
          <cell r="CX775">
            <v>4.86456445459543</v>
          </cell>
          <cell r="CY775">
            <v>4.77987338249429</v>
          </cell>
          <cell r="CZ775">
            <v>4.95925968612456</v>
          </cell>
          <cell r="DA775">
            <v>4.88437604047016</v>
          </cell>
        </row>
        <row r="776">
          <cell r="A776">
            <v>5848.83195075336</v>
          </cell>
          <cell r="B776">
            <v>5710.23004982205</v>
          </cell>
          <cell r="C776">
            <v>4861.51830191505</v>
          </cell>
          <cell r="D776">
            <v>4365.06136859426</v>
          </cell>
          <cell r="E776">
            <v>5298.54509324273</v>
          </cell>
          <cell r="F776">
            <v>7181.29989233543</v>
          </cell>
          <cell r="G776">
            <v>6224.18030288162</v>
          </cell>
          <cell r="H776">
            <v>6755.31286148077</v>
          </cell>
          <cell r="I776">
            <v>6637.07490021186</v>
          </cell>
          <cell r="J776">
            <v>6136.06384160388</v>
          </cell>
          <cell r="K776">
            <v>7138.43941858799</v>
          </cell>
          <cell r="L776">
            <v>6961.76214088046</v>
          </cell>
          <cell r="M776">
            <v>7179.3477527914</v>
          </cell>
          <cell r="N776">
            <v>6837.13117727385</v>
          </cell>
          <cell r="O776">
            <v>6526.22171010565</v>
          </cell>
        </row>
        <row r="776">
          <cell r="Z776">
            <v>6698.40988459199</v>
          </cell>
          <cell r="AA776">
            <v>6539.675225939</v>
          </cell>
          <cell r="AB776">
            <v>5986.75591868604</v>
          </cell>
          <cell r="AC776">
            <v>5375.39002446321</v>
          </cell>
          <cell r="AD776">
            <v>6524.93608527612</v>
          </cell>
          <cell r="AE776">
            <v>7181.29989233543</v>
          </cell>
          <cell r="AF776">
            <v>6224.18030288162</v>
          </cell>
          <cell r="AG776">
            <v>6755.31286148077</v>
          </cell>
          <cell r="AH776">
            <v>6637.07490021186</v>
          </cell>
          <cell r="AI776">
            <v>6136.06384160388</v>
          </cell>
          <cell r="AJ776">
            <v>7138.43941858799</v>
          </cell>
          <cell r="AK776">
            <v>6961.76214088046</v>
          </cell>
          <cell r="AL776">
            <v>7179.3477527914</v>
          </cell>
          <cell r="AM776">
            <v>6837.13117727385</v>
          </cell>
          <cell r="AN776">
            <v>6526.22171010565</v>
          </cell>
        </row>
        <row r="776"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6">
          <cell r="BX776">
            <v>3.76384227524441</v>
          </cell>
          <cell r="BY776">
            <v>3.80895007183782</v>
          </cell>
          <cell r="BZ776">
            <v>3.33993469118104</v>
          </cell>
          <cell r="CA776">
            <v>3.03939481062645</v>
          </cell>
          <cell r="CB776">
            <v>3.6449542716963</v>
          </cell>
          <cell r="CC776">
            <v>3.94963041363027</v>
          </cell>
          <cell r="CD776">
            <v>3.53098893004238</v>
          </cell>
          <cell r="CE776">
            <v>3.75173814838414</v>
          </cell>
          <cell r="CF776">
            <v>3.75706888519453</v>
          </cell>
          <cell r="CG776">
            <v>3.44337645214997</v>
          </cell>
          <cell r="CH776">
            <v>3.97905447065586</v>
          </cell>
          <cell r="CI776">
            <v>3.90867883292093</v>
          </cell>
          <cell r="CJ776">
            <v>3.98581736655165</v>
          </cell>
          <cell r="CK776">
            <v>3.87154621706258</v>
          </cell>
          <cell r="CL776">
            <v>3.67232096361844</v>
          </cell>
          <cell r="CM776">
            <v>4.87581746549144</v>
          </cell>
          <cell r="CN776">
            <v>4.70389952331016</v>
          </cell>
          <cell r="CO776">
            <v>4.91089572901163</v>
          </cell>
          <cell r="CP776">
            <v>4.84540406068471</v>
          </cell>
          <cell r="CQ776">
            <v>4.90446131485077</v>
          </cell>
          <cell r="CR776">
            <v>4.98142665644824</v>
          </cell>
          <cell r="CS776">
            <v>4.82939740476996</v>
          </cell>
          <cell r="CT776">
            <v>4.93310186847169</v>
          </cell>
          <cell r="CU776">
            <v>4.83988114286438</v>
          </cell>
          <cell r="CV776">
            <v>4.88216552741913</v>
          </cell>
          <cell r="CW776">
            <v>4.91507930196302</v>
          </cell>
          <cell r="CX776">
            <v>4.8797360308229</v>
          </cell>
          <cell r="CY776">
            <v>4.93485879787707</v>
          </cell>
          <cell r="CZ776">
            <v>4.83834240607844</v>
          </cell>
          <cell r="DA776">
            <v>4.86887166369134</v>
          </cell>
        </row>
        <row r="777">
          <cell r="A777">
            <v>6221.21421474109</v>
          </cell>
          <cell r="B777">
            <v>5359.73977381907</v>
          </cell>
          <cell r="C777">
            <v>4769.8689849596</v>
          </cell>
          <cell r="D777">
            <v>4587.42298895352</v>
          </cell>
          <cell r="E777">
            <v>4819.22954982627</v>
          </cell>
          <cell r="F777">
            <v>6141.21226731294</v>
          </cell>
          <cell r="G777">
            <v>5897.40740005673</v>
          </cell>
          <cell r="H777">
            <v>7085.07137930069</v>
          </cell>
          <cell r="I777">
            <v>6711.51973159771</v>
          </cell>
          <cell r="J777">
            <v>6615.74708907514</v>
          </cell>
          <cell r="K777">
            <v>7140.25938967631</v>
          </cell>
          <cell r="L777">
            <v>6310.86567464669</v>
          </cell>
          <cell r="M777">
            <v>5517.99275405365</v>
          </cell>
          <cell r="N777">
            <v>7692.53451136844</v>
          </cell>
          <cell r="O777">
            <v>7496.37467509386</v>
          </cell>
        </row>
        <row r="777">
          <cell r="Z777">
            <v>7124.88290671752</v>
          </cell>
          <cell r="AA777">
            <v>6138.27413440494</v>
          </cell>
          <cell r="AB777">
            <v>5873.89362821385</v>
          </cell>
          <cell r="AC777">
            <v>5649.21903509349</v>
          </cell>
          <cell r="AD777">
            <v>5934.67909388799</v>
          </cell>
          <cell r="AE777">
            <v>6141.21226731294</v>
          </cell>
          <cell r="AF777">
            <v>5897.40740005673</v>
          </cell>
          <cell r="AG777">
            <v>7085.07137930069</v>
          </cell>
          <cell r="AH777">
            <v>6711.51973159771</v>
          </cell>
          <cell r="AI777">
            <v>6615.74708907514</v>
          </cell>
          <cell r="AJ777">
            <v>7140.25938967631</v>
          </cell>
          <cell r="AK777">
            <v>6310.86567464669</v>
          </cell>
          <cell r="AL777">
            <v>5517.99275405365</v>
          </cell>
          <cell r="AM777">
            <v>7692.53451136844</v>
          </cell>
          <cell r="AN777">
            <v>7496.37467509386</v>
          </cell>
        </row>
        <row r="777"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7">
          <cell r="BX777">
            <v>4.11270515189379</v>
          </cell>
          <cell r="BY777">
            <v>3.4888703126423</v>
          </cell>
          <cell r="BZ777">
            <v>3.31668719050613</v>
          </cell>
          <cell r="CA777">
            <v>3.04078131677447</v>
          </cell>
          <cell r="CB777">
            <v>3.31695661307364</v>
          </cell>
          <cell r="CC777">
            <v>3.57336383797353</v>
          </cell>
          <cell r="CD777">
            <v>3.38488284571394</v>
          </cell>
          <cell r="CE777">
            <v>3.91660029157804</v>
          </cell>
          <cell r="CF777">
            <v>3.79476535116661</v>
          </cell>
          <cell r="CG777">
            <v>3.82130006479947</v>
          </cell>
          <cell r="CH777">
            <v>4.08527532498321</v>
          </cell>
          <cell r="CI777">
            <v>3.70235845333364</v>
          </cell>
          <cell r="CJ777">
            <v>3.09831873768943</v>
          </cell>
          <cell r="CK777">
            <v>4.34067431176411</v>
          </cell>
          <cell r="CL777">
            <v>4.20187141575571</v>
          </cell>
          <cell r="CM777">
            <v>4.74632302116365</v>
          </cell>
          <cell r="CN777">
            <v>4.82023918985744</v>
          </cell>
          <cell r="CO777">
            <v>4.85208834328588</v>
          </cell>
          <cell r="CP777">
            <v>5.08991302318686</v>
          </cell>
          <cell r="CQ777">
            <v>4.90190155448208</v>
          </cell>
          <cell r="CR777">
            <v>4.70851551967074</v>
          </cell>
          <cell r="CS777">
            <v>4.77336477643815</v>
          </cell>
          <cell r="CT777">
            <v>4.95612342816237</v>
          </cell>
          <cell r="CU777">
            <v>4.84555001178022</v>
          </cell>
          <cell r="CV777">
            <v>4.74323768959714</v>
          </cell>
          <cell r="CW777">
            <v>4.78850332868184</v>
          </cell>
          <cell r="CX777">
            <v>4.67000782397755</v>
          </cell>
          <cell r="CY777">
            <v>4.87935220588194</v>
          </cell>
          <cell r="CZ777">
            <v>4.85533709827734</v>
          </cell>
          <cell r="DA777">
            <v>4.88782515606384</v>
          </cell>
        </row>
        <row r="778">
          <cell r="A778">
            <v>5591.71659440526</v>
          </cell>
          <cell r="B778">
            <v>5431.92479895323</v>
          </cell>
          <cell r="C778">
            <v>4590.46940517748</v>
          </cell>
          <cell r="D778">
            <v>4842.78187163262</v>
          </cell>
          <cell r="E778">
            <v>6118.33531051362</v>
          </cell>
          <cell r="F778">
            <v>5880.78089372849</v>
          </cell>
          <cell r="G778">
            <v>6537.57341771513</v>
          </cell>
          <cell r="H778">
            <v>7004.10693754517</v>
          </cell>
          <cell r="I778">
            <v>6176.75192301863</v>
          </cell>
          <cell r="J778">
            <v>7206.68343208916</v>
          </cell>
          <cell r="K778">
            <v>6673.1073480156</v>
          </cell>
          <cell r="L778">
            <v>6659.72111922637</v>
          </cell>
          <cell r="M778">
            <v>7374.7255734927</v>
          </cell>
          <cell r="N778">
            <v>8125.99006163796</v>
          </cell>
          <cell r="O778">
            <v>7218.75372101053</v>
          </cell>
        </row>
        <row r="778">
          <cell r="Z778">
            <v>6403.94698004219</v>
          </cell>
          <cell r="AA778">
            <v>6220.94446754997</v>
          </cell>
          <cell r="AB778">
            <v>5652.97056892037</v>
          </cell>
          <cell r="AC778">
            <v>5963.6827905145</v>
          </cell>
          <cell r="AD778">
            <v>7534.47335954579</v>
          </cell>
          <cell r="AE778">
            <v>5880.78089372849</v>
          </cell>
          <cell r="AF778">
            <v>6537.57341771513</v>
          </cell>
          <cell r="AG778">
            <v>7004.10693754517</v>
          </cell>
          <cell r="AH778">
            <v>6176.75192301863</v>
          </cell>
          <cell r="AI778">
            <v>7206.68343208916</v>
          </cell>
          <cell r="AJ778">
            <v>6673.1073480156</v>
          </cell>
          <cell r="AK778">
            <v>6659.72111922637</v>
          </cell>
          <cell r="AL778">
            <v>7374.7255734927</v>
          </cell>
          <cell r="AM778">
            <v>8125.99006163796</v>
          </cell>
          <cell r="AN778">
            <v>7218.75372101053</v>
          </cell>
        </row>
        <row r="778"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8">
          <cell r="BX778">
            <v>3.70244970386875</v>
          </cell>
          <cell r="BY778">
            <v>3.38399663281994</v>
          </cell>
          <cell r="BZ778">
            <v>3.19558426352633</v>
          </cell>
          <cell r="CA778">
            <v>3.37751695059681</v>
          </cell>
          <cell r="CB778">
            <v>4.07554880016154</v>
          </cell>
          <cell r="CC778">
            <v>3.22389841399574</v>
          </cell>
          <cell r="CD778">
            <v>3.73212997976599</v>
          </cell>
          <cell r="CE778">
            <v>3.92097725689134</v>
          </cell>
          <cell r="CF778">
            <v>3.51750205072504</v>
          </cell>
          <cell r="CG778">
            <v>3.96910355260842</v>
          </cell>
          <cell r="CH778">
            <v>3.94164360510169</v>
          </cell>
          <cell r="CI778">
            <v>3.80427802701264</v>
          </cell>
          <cell r="CJ778">
            <v>4.27224387433475</v>
          </cell>
          <cell r="CK778">
            <v>4.54809267902655</v>
          </cell>
          <cell r="CL778">
            <v>3.92870697638221</v>
          </cell>
          <cell r="CM778">
            <v>4.73877071198578</v>
          </cell>
          <cell r="CN778">
            <v>5.03655450110092</v>
          </cell>
          <cell r="CO778">
            <v>4.8465599159921</v>
          </cell>
          <cell r="CP778">
            <v>4.83753514765533</v>
          </cell>
          <cell r="CQ778">
            <v>5.06493573701307</v>
          </cell>
          <cell r="CR778">
            <v>4.99759186146296</v>
          </cell>
          <cell r="CS778">
            <v>4.79917906011882</v>
          </cell>
          <cell r="CT778">
            <v>4.89401820470646</v>
          </cell>
          <cell r="CU778">
            <v>4.81097317477955</v>
          </cell>
          <cell r="CV778">
            <v>4.97450820025385</v>
          </cell>
          <cell r="CW778">
            <v>4.63828994110759</v>
          </cell>
          <cell r="CX778">
            <v>4.796129819113</v>
          </cell>
          <cell r="CY778">
            <v>4.72930108695078</v>
          </cell>
          <cell r="CZ778">
            <v>4.89501600811839</v>
          </cell>
          <cell r="DA778">
            <v>5.03407547921418</v>
          </cell>
        </row>
        <row r="779">
          <cell r="A779">
            <v>5853.50659852766</v>
          </cell>
          <cell r="B779">
            <v>5824.65032972418</v>
          </cell>
          <cell r="C779">
            <v>5462.49701025313</v>
          </cell>
          <cell r="D779">
            <v>5901.25464786801</v>
          </cell>
          <cell r="E779">
            <v>5775.48474690049</v>
          </cell>
          <cell r="F779">
            <v>7839.4122303928</v>
          </cell>
          <cell r="G779">
            <v>6667.94225552308</v>
          </cell>
          <cell r="H779">
            <v>5999.29161941563</v>
          </cell>
          <cell r="I779">
            <v>7043.48247135675</v>
          </cell>
          <cell r="J779">
            <v>6098.60237336548</v>
          </cell>
          <cell r="K779">
            <v>6443.55307044198</v>
          </cell>
          <cell r="L779">
            <v>7332.51024273295</v>
          </cell>
          <cell r="M779">
            <v>6701.33622236205</v>
          </cell>
          <cell r="N779">
            <v>7645.04413372238</v>
          </cell>
          <cell r="O779">
            <v>6778.61432165433</v>
          </cell>
        </row>
        <row r="779">
          <cell r="Z779">
            <v>6703.76355300339</v>
          </cell>
          <cell r="AA779">
            <v>6670.7157380186</v>
          </cell>
          <cell r="AB779">
            <v>6726.83599567146</v>
          </cell>
          <cell r="AC779">
            <v>7267.14762688035</v>
          </cell>
          <cell r="AD779">
            <v>7112.2672680605</v>
          </cell>
          <cell r="AE779">
            <v>7839.4122303928</v>
          </cell>
          <cell r="AF779">
            <v>6667.94225552308</v>
          </cell>
          <cell r="AG779">
            <v>5999.29161941563</v>
          </cell>
          <cell r="AH779">
            <v>7043.48247135675</v>
          </cell>
          <cell r="AI779">
            <v>6098.60237336548</v>
          </cell>
          <cell r="AJ779">
            <v>6443.55307044198</v>
          </cell>
          <cell r="AK779">
            <v>7332.51024273295</v>
          </cell>
          <cell r="AL779">
            <v>6701.33622236205</v>
          </cell>
          <cell r="AM779">
            <v>7645.04413372238</v>
          </cell>
          <cell r="AN779">
            <v>6778.61432165433</v>
          </cell>
        </row>
        <row r="779"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79">
          <cell r="BX779">
            <v>3.72909835260455</v>
          </cell>
          <cell r="BY779">
            <v>3.74959407672904</v>
          </cell>
          <cell r="BZ779">
            <v>3.78081748602789</v>
          </cell>
          <cell r="CA779">
            <v>4.09103607099086</v>
          </cell>
          <cell r="CB779">
            <v>4.0256540417349</v>
          </cell>
          <cell r="CC779">
            <v>4.39742685880551</v>
          </cell>
          <cell r="CD779">
            <v>3.76832890829292</v>
          </cell>
          <cell r="CE779">
            <v>3.45060066998384</v>
          </cell>
          <cell r="CF779">
            <v>3.93349211142931</v>
          </cell>
          <cell r="CG779">
            <v>3.5132811786079</v>
          </cell>
          <cell r="CH779">
            <v>3.65176991554411</v>
          </cell>
          <cell r="CI779">
            <v>4.22620682326825</v>
          </cell>
          <cell r="CJ779">
            <v>3.79082978374566</v>
          </cell>
          <cell r="CK779">
            <v>4.43824389542878</v>
          </cell>
          <cell r="CL779">
            <v>3.91389598933927</v>
          </cell>
          <cell r="CM779">
            <v>4.92517862256239</v>
          </cell>
          <cell r="CN779">
            <v>4.87410987825143</v>
          </cell>
          <cell r="CO779">
            <v>4.87452455123297</v>
          </cell>
          <cell r="CP779">
            <v>4.8667362381579</v>
          </cell>
          <cell r="CQ779">
            <v>4.84037215967853</v>
          </cell>
          <cell r="CR779">
            <v>4.88418395955713</v>
          </cell>
          <cell r="CS779">
            <v>4.84786105226529</v>
          </cell>
          <cell r="CT779">
            <v>4.76334904199049</v>
          </cell>
          <cell r="CU779">
            <v>4.90587287418772</v>
          </cell>
          <cell r="CV779">
            <v>4.75581053824922</v>
          </cell>
          <cell r="CW779">
            <v>4.83425036743452</v>
          </cell>
          <cell r="CX779">
            <v>4.75345149876906</v>
          </cell>
          <cell r="CY779">
            <v>4.84322069681648</v>
          </cell>
          <cell r="CZ779">
            <v>4.71928242053863</v>
          </cell>
          <cell r="DA779">
            <v>4.74502800721062</v>
          </cell>
        </row>
        <row r="780">
          <cell r="A780">
            <v>5891.30313040326</v>
          </cell>
          <cell r="B780">
            <v>4498.60215839614</v>
          </cell>
          <cell r="C780">
            <v>5061.84372148702</v>
          </cell>
          <cell r="D780">
            <v>4253.70859496807</v>
          </cell>
          <cell r="E780">
            <v>5199.66570758511</v>
          </cell>
          <cell r="F780">
            <v>6942.8567914391</v>
          </cell>
          <cell r="G780">
            <v>7408.32864947141</v>
          </cell>
          <cell r="H780">
            <v>6070.00620467006</v>
          </cell>
          <cell r="I780">
            <v>7579.63944224961</v>
          </cell>
          <cell r="J780">
            <v>7527.43522665807</v>
          </cell>
          <cell r="K780">
            <v>7872.14845362757</v>
          </cell>
          <cell r="L780">
            <v>7156.92619980415</v>
          </cell>
          <cell r="M780">
            <v>7925.28407778863</v>
          </cell>
          <cell r="N780">
            <v>7075.6888931755</v>
          </cell>
          <cell r="O780">
            <v>7892.76428690932</v>
          </cell>
        </row>
        <row r="780">
          <cell r="Z780">
            <v>6747.05025791312</v>
          </cell>
          <cell r="AA780">
            <v>5152.05111351613</v>
          </cell>
          <cell r="AB780">
            <v>6233.44827214553</v>
          </cell>
          <cell r="AC780">
            <v>5238.263753375</v>
          </cell>
          <cell r="AD780">
            <v>6403.17026839364</v>
          </cell>
          <cell r="AE780">
            <v>6942.8567914391</v>
          </cell>
          <cell r="AF780">
            <v>7408.32864947141</v>
          </cell>
          <cell r="AG780">
            <v>6070.00620467006</v>
          </cell>
          <cell r="AH780">
            <v>7579.63944224961</v>
          </cell>
          <cell r="AI780">
            <v>7527.43522665807</v>
          </cell>
          <cell r="AJ780">
            <v>7872.14845362757</v>
          </cell>
          <cell r="AK780">
            <v>7156.92619980415</v>
          </cell>
          <cell r="AL780">
            <v>7925.28407778863</v>
          </cell>
          <cell r="AM780">
            <v>7075.6888931755</v>
          </cell>
          <cell r="AN780">
            <v>7892.76428690932</v>
          </cell>
        </row>
        <row r="780"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0">
          <cell r="BX780">
            <v>3.71269026325679</v>
          </cell>
          <cell r="BY780">
            <v>2.89127055415092</v>
          </cell>
          <cell r="BZ780">
            <v>3.58459249656781</v>
          </cell>
          <cell r="CA780">
            <v>2.95368358014728</v>
          </cell>
          <cell r="CB780">
            <v>3.62681855410046</v>
          </cell>
          <cell r="CC780">
            <v>4.02287976307553</v>
          </cell>
          <cell r="CD780">
            <v>4.07716489287522</v>
          </cell>
          <cell r="CE780">
            <v>3.44900700080632</v>
          </cell>
          <cell r="CF780">
            <v>4.23828937905543</v>
          </cell>
          <cell r="CG780">
            <v>4.21467982281926</v>
          </cell>
          <cell r="CH780">
            <v>4.43828306297111</v>
          </cell>
          <cell r="CI780">
            <v>4.03965624720675</v>
          </cell>
          <cell r="CJ780">
            <v>4.56811164353661</v>
          </cell>
          <cell r="CK780">
            <v>3.9233059271856</v>
          </cell>
          <cell r="CL780">
            <v>4.45879214975976</v>
          </cell>
          <cell r="CM780">
            <v>4.97888805395438</v>
          </cell>
          <cell r="CN780">
            <v>4.88200888357416</v>
          </cell>
          <cell r="CO780">
            <v>4.76426274059978</v>
          </cell>
          <cell r="CP780">
            <v>4.8588168482074</v>
          </cell>
          <cell r="CQ780">
            <v>4.83700300428331</v>
          </cell>
          <cell r="CR780">
            <v>4.72833556463428</v>
          </cell>
          <cell r="CS780">
            <v>4.97816285427601</v>
          </cell>
          <cell r="CT780">
            <v>4.82172230485747</v>
          </cell>
          <cell r="CU780">
            <v>4.89965021285219</v>
          </cell>
          <cell r="CV780">
            <v>4.89316177669388</v>
          </cell>
          <cell r="CW780">
            <v>4.85943093397487</v>
          </cell>
          <cell r="CX780">
            <v>4.85388255481463</v>
          </cell>
          <cell r="CY780">
            <v>4.75319098060055</v>
          </cell>
          <cell r="CZ780">
            <v>4.94110053668563</v>
          </cell>
          <cell r="DA780">
            <v>4.8497465274586</v>
          </cell>
        </row>
        <row r="781">
          <cell r="A781">
            <v>6578.48588487426</v>
          </cell>
          <cell r="B781">
            <v>5393.14274756271</v>
          </cell>
          <cell r="C781">
            <v>5346.78630181778</v>
          </cell>
          <cell r="D781">
            <v>5199.23428863918</v>
          </cell>
          <cell r="E781">
            <v>4357.80596360229</v>
          </cell>
          <cell r="F781">
            <v>5204.71514780558</v>
          </cell>
          <cell r="G781">
            <v>6084.11735408476</v>
          </cell>
          <cell r="H781">
            <v>6493.46273502578</v>
          </cell>
          <cell r="I781">
            <v>6451.10623233238</v>
          </cell>
          <cell r="J781">
            <v>6205.72544417981</v>
          </cell>
          <cell r="K781">
            <v>6851.50747274735</v>
          </cell>
          <cell r="L781">
            <v>7257.02602594486</v>
          </cell>
          <cell r="M781">
            <v>7974.14770092313</v>
          </cell>
          <cell r="N781">
            <v>7448.59887775071</v>
          </cell>
          <cell r="O781">
            <v>7386.34764206756</v>
          </cell>
        </row>
        <row r="781">
          <cell r="Z781">
            <v>7534.05043056756</v>
          </cell>
          <cell r="AA781">
            <v>6176.52909050267</v>
          </cell>
          <cell r="AB781">
            <v>6584.34311061788</v>
          </cell>
          <cell r="AC781">
            <v>6402.6389940535</v>
          </cell>
          <cell r="AD781">
            <v>5366.45529747452</v>
          </cell>
          <cell r="AE781">
            <v>5204.71514780558</v>
          </cell>
          <cell r="AF781">
            <v>6084.11735408476</v>
          </cell>
          <cell r="AG781">
            <v>6493.46273502578</v>
          </cell>
          <cell r="AH781">
            <v>6451.10623233238</v>
          </cell>
          <cell r="AI781">
            <v>6205.72544417981</v>
          </cell>
          <cell r="AJ781">
            <v>6851.50747274735</v>
          </cell>
          <cell r="AK781">
            <v>7257.02602594486</v>
          </cell>
          <cell r="AL781">
            <v>7974.14770092313</v>
          </cell>
          <cell r="AM781">
            <v>7448.59887775071</v>
          </cell>
          <cell r="AN781">
            <v>7386.34764206756</v>
          </cell>
        </row>
        <row r="781"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1">
          <cell r="BX781">
            <v>4.26477613042487</v>
          </cell>
          <cell r="BY781">
            <v>3.52961267609543</v>
          </cell>
          <cell r="BZ781">
            <v>3.713019541524</v>
          </cell>
          <cell r="CA781">
            <v>3.60845600711648</v>
          </cell>
          <cell r="CB781">
            <v>3.04152021700954</v>
          </cell>
          <cell r="CC781">
            <v>2.90280688965518</v>
          </cell>
          <cell r="CD781">
            <v>3.52250884446856</v>
          </cell>
          <cell r="CE781">
            <v>3.64094436033472</v>
          </cell>
          <cell r="CF781">
            <v>3.58331479651205</v>
          </cell>
          <cell r="CG781">
            <v>3.52568856830006</v>
          </cell>
          <cell r="CH781">
            <v>3.86490083515468</v>
          </cell>
          <cell r="CI781">
            <v>4.1057706087529</v>
          </cell>
          <cell r="CJ781">
            <v>4.38184852117414</v>
          </cell>
          <cell r="CK781">
            <v>4.16399784652243</v>
          </cell>
          <cell r="CL781">
            <v>4.25196373995475</v>
          </cell>
          <cell r="CM781">
            <v>4.83993377966433</v>
          </cell>
          <cell r="CN781">
            <v>4.79429304604215</v>
          </cell>
          <cell r="CO781">
            <v>4.85838977999815</v>
          </cell>
          <cell r="CP781">
            <v>4.86121395451192</v>
          </cell>
          <cell r="CQ781">
            <v>4.83396992435929</v>
          </cell>
          <cell r="CR781">
            <v>4.91231215085258</v>
          </cell>
          <cell r="CS781">
            <v>4.73208596620009</v>
          </cell>
          <cell r="CT781">
            <v>4.88617982106402</v>
          </cell>
          <cell r="CU781">
            <v>4.93237816209438</v>
          </cell>
          <cell r="CV781">
            <v>4.82231688617309</v>
          </cell>
          <cell r="CW781">
            <v>4.85685251721122</v>
          </cell>
          <cell r="CX781">
            <v>4.84251678415603</v>
          </cell>
          <cell r="CY781">
            <v>4.98579079056688</v>
          </cell>
          <cell r="CZ781">
            <v>4.90084792672471</v>
          </cell>
          <cell r="DA781">
            <v>4.75934653257232</v>
          </cell>
        </row>
        <row r="782">
          <cell r="A782">
            <v>5737.24500600753</v>
          </cell>
          <cell r="B782">
            <v>6103.35273570064</v>
          </cell>
          <cell r="C782">
            <v>5082.4648766607</v>
          </cell>
          <cell r="D782">
            <v>4915.77644073457</v>
          </cell>
          <cell r="E782">
            <v>5619.24466584014</v>
          </cell>
          <cell r="F782">
            <v>6506.14638899071</v>
          </cell>
          <cell r="G782">
            <v>6436.90796914636</v>
          </cell>
          <cell r="H782">
            <v>6721.26271135172</v>
          </cell>
          <cell r="I782">
            <v>5577.71982917375</v>
          </cell>
          <cell r="J782">
            <v>6938.71159051881</v>
          </cell>
          <cell r="K782">
            <v>6611.0154811824</v>
          </cell>
          <cell r="L782">
            <v>6935.96220298317</v>
          </cell>
          <cell r="M782">
            <v>6712.86668138197</v>
          </cell>
          <cell r="N782">
            <v>7163.01025169931</v>
          </cell>
          <cell r="O782">
            <v>6816.10276103164</v>
          </cell>
        </row>
        <row r="782">
          <cell r="Z782">
            <v>6570.61426660016</v>
          </cell>
          <cell r="AA782">
            <v>6989.90134067758</v>
          </cell>
          <cell r="AB782">
            <v>6258.84235998378</v>
          </cell>
          <cell r="AC782">
            <v>6053.57254130098</v>
          </cell>
          <cell r="AD782">
            <v>6919.86416023808</v>
          </cell>
          <cell r="AE782">
            <v>6506.14638899071</v>
          </cell>
          <cell r="AF782">
            <v>6436.90796914636</v>
          </cell>
          <cell r="AG782">
            <v>6721.26271135172</v>
          </cell>
          <cell r="AH782">
            <v>5577.71982917375</v>
          </cell>
          <cell r="AI782">
            <v>6938.71159051881</v>
          </cell>
          <cell r="AJ782">
            <v>6611.0154811824</v>
          </cell>
          <cell r="AK782">
            <v>6935.96220298317</v>
          </cell>
          <cell r="AL782">
            <v>6712.86668138197</v>
          </cell>
          <cell r="AM782">
            <v>7163.01025169931</v>
          </cell>
          <cell r="AN782">
            <v>6816.10276103164</v>
          </cell>
        </row>
        <row r="782"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2">
          <cell r="BX782">
            <v>3.67728415424707</v>
          </cell>
          <cell r="BY782">
            <v>3.93981264409639</v>
          </cell>
          <cell r="BZ782">
            <v>3.49455567202237</v>
          </cell>
          <cell r="CA782">
            <v>3.45434443646362</v>
          </cell>
          <cell r="CB782">
            <v>3.85900127565516</v>
          </cell>
          <cell r="CC782">
            <v>3.65141661501104</v>
          </cell>
          <cell r="CD782">
            <v>3.58895179491779</v>
          </cell>
          <cell r="CE782">
            <v>3.78042789175587</v>
          </cell>
          <cell r="CF782">
            <v>3.12103465121694</v>
          </cell>
          <cell r="CG782">
            <v>3.90819603275685</v>
          </cell>
          <cell r="CH782">
            <v>3.71955009373251</v>
          </cell>
          <cell r="CI782">
            <v>3.96830834482045</v>
          </cell>
          <cell r="CJ782">
            <v>3.72688372240146</v>
          </cell>
          <cell r="CK782">
            <v>4.10890746186923</v>
          </cell>
          <cell r="CL782">
            <v>3.77035960929635</v>
          </cell>
          <cell r="CM782">
            <v>4.89537445764185</v>
          </cell>
          <cell r="CN782">
            <v>4.86074246720571</v>
          </cell>
          <cell r="CO782">
            <v>4.90692234560981</v>
          </cell>
          <cell r="CP782">
            <v>4.8012381380007</v>
          </cell>
          <cell r="CQ782">
            <v>4.91280789811065</v>
          </cell>
          <cell r="CR782">
            <v>4.88168305054411</v>
          </cell>
          <cell r="CS782">
            <v>4.91379246832015</v>
          </cell>
          <cell r="CT782">
            <v>4.87098786553291</v>
          </cell>
          <cell r="CU782">
            <v>4.89626867281294</v>
          </cell>
          <cell r="CV782">
            <v>4.86417993923852</v>
          </cell>
          <cell r="CW782">
            <v>4.86950591466458</v>
          </cell>
          <cell r="CX782">
            <v>4.7885986978203</v>
          </cell>
          <cell r="CY782">
            <v>4.93479725564911</v>
          </cell>
          <cell r="CZ782">
            <v>4.77613229385465</v>
          </cell>
          <cell r="DA782">
            <v>4.95291061727075</v>
          </cell>
        </row>
        <row r="783">
          <cell r="A783">
            <v>6573.23269012708</v>
          </cell>
          <cell r="B783">
            <v>5610.03997656461</v>
          </cell>
          <cell r="C783">
            <v>4684.09437008256</v>
          </cell>
          <cell r="D783">
            <v>4209.052679364</v>
          </cell>
          <cell r="E783">
            <v>5039.86738094481</v>
          </cell>
          <cell r="F783">
            <v>5397.30587649792</v>
          </cell>
          <cell r="G783">
            <v>7316.89010729583</v>
          </cell>
          <cell r="H783">
            <v>6258.38894509994</v>
          </cell>
          <cell r="I783">
            <v>6373.67893584126</v>
          </cell>
          <cell r="J783">
            <v>5164.89670771094</v>
          </cell>
          <cell r="K783">
            <v>6006.59762904243</v>
          </cell>
          <cell r="L783">
            <v>6632.34315805585</v>
          </cell>
          <cell r="M783">
            <v>6425.26354905179</v>
          </cell>
          <cell r="N783">
            <v>7963.87911482753</v>
          </cell>
          <cell r="O783">
            <v>8884.76486972426</v>
          </cell>
        </row>
        <row r="783">
          <cell r="Z783">
            <v>7528.03417776418</v>
          </cell>
          <cell r="AA783">
            <v>6424.93194340048</v>
          </cell>
          <cell r="AB783">
            <v>5768.26578699277</v>
          </cell>
          <cell r="AC783">
            <v>5183.27186597601</v>
          </cell>
          <cell r="AD783">
            <v>6206.38533035626</v>
          </cell>
          <cell r="AE783">
            <v>5397.30587649792</v>
          </cell>
          <cell r="AF783">
            <v>7316.89010729583</v>
          </cell>
          <cell r="AG783">
            <v>6258.38894509994</v>
          </cell>
          <cell r="AH783">
            <v>6373.67893584126</v>
          </cell>
          <cell r="AI783">
            <v>5164.89670771094</v>
          </cell>
          <cell r="AJ783">
            <v>6006.59762904243</v>
          </cell>
          <cell r="AK783">
            <v>6632.34315805585</v>
          </cell>
          <cell r="AL783">
            <v>6425.26354905179</v>
          </cell>
          <cell r="AM783">
            <v>7963.87911482753</v>
          </cell>
          <cell r="AN783">
            <v>8884.76486972426</v>
          </cell>
        </row>
        <row r="783"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3">
          <cell r="BX783">
            <v>4.16776675702109</v>
          </cell>
          <cell r="BY783">
            <v>3.55966353020872</v>
          </cell>
          <cell r="BZ783">
            <v>3.24842145715771</v>
          </cell>
          <cell r="CA783">
            <v>2.93240206743055</v>
          </cell>
          <cell r="CB783">
            <v>3.43550123866893</v>
          </cell>
          <cell r="CC783">
            <v>2.98880388053972</v>
          </cell>
          <cell r="CD783">
            <v>3.98951313048711</v>
          </cell>
          <cell r="CE783">
            <v>3.5523523933033</v>
          </cell>
          <cell r="CF783">
            <v>3.59611474815391</v>
          </cell>
          <cell r="CG783">
            <v>2.92689118886671</v>
          </cell>
          <cell r="CH783">
            <v>3.37525025737782</v>
          </cell>
          <cell r="CI783">
            <v>3.80133278620338</v>
          </cell>
          <cell r="CJ783">
            <v>3.49068786740472</v>
          </cell>
          <cell r="CK783">
            <v>4.50082907919481</v>
          </cell>
          <cell r="CL783">
            <v>5.11544813678488</v>
          </cell>
          <cell r="CM783">
            <v>4.94863373465222</v>
          </cell>
          <cell r="CN783">
            <v>4.94500480739488</v>
          </cell>
          <cell r="CO783">
            <v>4.86496845252243</v>
          </cell>
          <cell r="CP783">
            <v>4.84270045912685</v>
          </cell>
          <cell r="CQ783">
            <v>4.94943655797418</v>
          </cell>
          <cell r="CR783">
            <v>4.94751076975825</v>
          </cell>
          <cell r="CS783">
            <v>5.0247420201162</v>
          </cell>
          <cell r="CT783">
            <v>4.82673709815185</v>
          </cell>
          <cell r="CU783">
            <v>4.85583339067872</v>
          </cell>
          <cell r="CV783">
            <v>4.83461838033449</v>
          </cell>
          <cell r="CW783">
            <v>4.87561828176112</v>
          </cell>
          <cell r="CX783">
            <v>4.78011376396856</v>
          </cell>
          <cell r="CY783">
            <v>5.04297790203512</v>
          </cell>
          <cell r="CZ783">
            <v>4.84773949555129</v>
          </cell>
          <cell r="DA783">
            <v>4.75849249371679</v>
          </cell>
        </row>
        <row r="784">
          <cell r="A784">
            <v>7411.74237917575</v>
          </cell>
          <cell r="B784">
            <v>6027.55539937972</v>
          </cell>
          <cell r="C784">
            <v>5539.64136548543</v>
          </cell>
          <cell r="D784">
            <v>4892.83784659685</v>
          </cell>
          <cell r="E784">
            <v>5299.08456854472</v>
          </cell>
          <cell r="F784">
            <v>6754.96962344029</v>
          </cell>
          <cell r="G784">
            <v>6127.89845879424</v>
          </cell>
          <cell r="H784">
            <v>5629.75984324375</v>
          </cell>
          <cell r="I784">
            <v>5854.97487220259</v>
          </cell>
          <cell r="J784">
            <v>6964.94286830971</v>
          </cell>
          <cell r="K784">
            <v>6542.66391197938</v>
          </cell>
          <cell r="L784">
            <v>7294.32736934404</v>
          </cell>
          <cell r="M784">
            <v>6955.19244835128</v>
          </cell>
          <cell r="N784">
            <v>7227.60072471463</v>
          </cell>
          <cell r="O784">
            <v>7990.48847022869</v>
          </cell>
        </row>
        <row r="784">
          <cell r="Z784">
            <v>8488.3424302053</v>
          </cell>
          <cell r="AA784">
            <v>6903.09398647202</v>
          </cell>
          <cell r="AB784">
            <v>6821.83603405417</v>
          </cell>
          <cell r="AC784">
            <v>6025.32462456142</v>
          </cell>
          <cell r="AD784">
            <v>6525.60042648737</v>
          </cell>
          <cell r="AE784">
            <v>6754.96962344029</v>
          </cell>
          <cell r="AF784">
            <v>6127.89845879424</v>
          </cell>
          <cell r="AG784">
            <v>5629.75984324375</v>
          </cell>
          <cell r="AH784">
            <v>5854.97487220259</v>
          </cell>
          <cell r="AI784">
            <v>6964.94286830971</v>
          </cell>
          <cell r="AJ784">
            <v>6542.66391197938</v>
          </cell>
          <cell r="AK784">
            <v>7294.32736934404</v>
          </cell>
          <cell r="AL784">
            <v>6955.19244835128</v>
          </cell>
          <cell r="AM784">
            <v>7227.60072471463</v>
          </cell>
          <cell r="AN784">
            <v>7990.48847022869</v>
          </cell>
        </row>
        <row r="784"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4">
          <cell r="BX784">
            <v>4.66137483967342</v>
          </cell>
          <cell r="BY784">
            <v>3.86074968927261</v>
          </cell>
          <cell r="BZ784">
            <v>3.86336913446118</v>
          </cell>
          <cell r="CA784">
            <v>3.43260263315712</v>
          </cell>
          <cell r="CB784">
            <v>3.63192302144935</v>
          </cell>
          <cell r="CC784">
            <v>3.71436594888193</v>
          </cell>
          <cell r="CD784">
            <v>3.4788494719039</v>
          </cell>
          <cell r="CE784">
            <v>3.21891650574155</v>
          </cell>
          <cell r="CF784">
            <v>3.28801291516727</v>
          </cell>
          <cell r="CG784">
            <v>3.85317737702683</v>
          </cell>
          <cell r="CH784">
            <v>3.58097213425682</v>
          </cell>
          <cell r="CI784">
            <v>4.02248870167252</v>
          </cell>
          <cell r="CJ784">
            <v>3.97504060795552</v>
          </cell>
          <cell r="CK784">
            <v>4.10373147045959</v>
          </cell>
          <cell r="CL784">
            <v>4.53828643872971</v>
          </cell>
          <cell r="CM784">
            <v>4.98902866329525</v>
          </cell>
          <cell r="CN784">
            <v>4.89868232505645</v>
          </cell>
          <cell r="CO784">
            <v>4.83773646437784</v>
          </cell>
          <cell r="CP784">
            <v>4.80910273096354</v>
          </cell>
          <cell r="CQ784">
            <v>4.92255954414683</v>
          </cell>
          <cell r="CR784">
            <v>4.98248324110014</v>
          </cell>
          <cell r="CS784">
            <v>4.82595267096107</v>
          </cell>
          <cell r="CT784">
            <v>4.79167432364871</v>
          </cell>
          <cell r="CU784">
            <v>4.87863869790011</v>
          </cell>
          <cell r="CV784">
            <v>4.9522857082606</v>
          </cell>
          <cell r="CW784">
            <v>5.00565375437717</v>
          </cell>
          <cell r="CX784">
            <v>4.96818264221318</v>
          </cell>
          <cell r="CY784">
            <v>4.79374266973982</v>
          </cell>
          <cell r="CZ784">
            <v>4.825278155668</v>
          </cell>
          <cell r="DA784">
            <v>4.82379187146038</v>
          </cell>
        </row>
        <row r="785">
          <cell r="A785">
            <v>5776.07592089899</v>
          </cell>
          <cell r="B785">
            <v>5972.69975109956</v>
          </cell>
          <cell r="C785">
            <v>4699.34824891785</v>
          </cell>
          <cell r="D785">
            <v>5508.33796469944</v>
          </cell>
          <cell r="E785">
            <v>5008.34099270856</v>
          </cell>
          <cell r="F785">
            <v>5673.12529892522</v>
          </cell>
          <cell r="G785">
            <v>5980.50550135376</v>
          </cell>
          <cell r="H785">
            <v>5498.50601494108</v>
          </cell>
          <cell r="I785">
            <v>6746.52329777478</v>
          </cell>
          <cell r="J785">
            <v>7305.55275445863</v>
          </cell>
          <cell r="K785">
            <v>6682.68721846954</v>
          </cell>
          <cell r="L785">
            <v>7711.86683567673</v>
          </cell>
          <cell r="M785">
            <v>7348.67911448767</v>
          </cell>
          <cell r="N785">
            <v>7298.83603237144</v>
          </cell>
          <cell r="O785">
            <v>7173.54153246218</v>
          </cell>
        </row>
        <row r="785">
          <cell r="Z785">
            <v>6615.08560486509</v>
          </cell>
          <cell r="AA785">
            <v>6840.27022614527</v>
          </cell>
          <cell r="AB785">
            <v>5787.05029909964</v>
          </cell>
          <cell r="AC785">
            <v>6783.28720870949</v>
          </cell>
          <cell r="AD785">
            <v>6167.56190531767</v>
          </cell>
          <cell r="AE785">
            <v>5673.12529892522</v>
          </cell>
          <cell r="AF785">
            <v>5980.50550135376</v>
          </cell>
          <cell r="AG785">
            <v>5498.50601494108</v>
          </cell>
          <cell r="AH785">
            <v>6746.52329777478</v>
          </cell>
          <cell r="AI785">
            <v>7305.55275445863</v>
          </cell>
          <cell r="AJ785">
            <v>6682.68721846954</v>
          </cell>
          <cell r="AK785">
            <v>7711.86683567673</v>
          </cell>
          <cell r="AL785">
            <v>7348.67911448767</v>
          </cell>
          <cell r="AM785">
            <v>7298.83603237144</v>
          </cell>
          <cell r="AN785">
            <v>7173.54153246218</v>
          </cell>
        </row>
        <row r="785"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5">
          <cell r="BX785">
            <v>3.73655702761742</v>
          </cell>
          <cell r="BY785">
            <v>3.85396590679935</v>
          </cell>
          <cell r="BZ785">
            <v>3.23876876543669</v>
          </cell>
          <cell r="CA785">
            <v>3.79551566769523</v>
          </cell>
          <cell r="CB785">
            <v>3.4597336206841</v>
          </cell>
          <cell r="CC785">
            <v>3.12070719536867</v>
          </cell>
          <cell r="CD785">
            <v>3.34722497428689</v>
          </cell>
          <cell r="CE785">
            <v>3.14001390783602</v>
          </cell>
          <cell r="CF785">
            <v>3.68873048169967</v>
          </cell>
          <cell r="CG785">
            <v>4.20200418524304</v>
          </cell>
          <cell r="CH785">
            <v>3.79032352076007</v>
          </cell>
          <cell r="CI785">
            <v>4.34852624252632</v>
          </cell>
          <cell r="CJ785">
            <v>4.09321011645883</v>
          </cell>
          <cell r="CK785">
            <v>4.07859481744083</v>
          </cell>
          <cell r="CL785">
            <v>3.98948535449086</v>
          </cell>
          <cell r="CM785">
            <v>4.85032667002172</v>
          </cell>
          <cell r="CN785">
            <v>4.8626445656766</v>
          </cell>
          <cell r="CO785">
            <v>4.89535791980587</v>
          </cell>
          <cell r="CP785">
            <v>4.89639620649949</v>
          </cell>
          <cell r="CQ785">
            <v>4.88402626623072</v>
          </cell>
          <cell r="CR785">
            <v>4.9805406483562</v>
          </cell>
          <cell r="CS785">
            <v>4.89508374994786</v>
          </cell>
          <cell r="CT785">
            <v>4.79755838129911</v>
          </cell>
          <cell r="CU785">
            <v>5.01083653713805</v>
          </cell>
          <cell r="CV785">
            <v>4.76325394824813</v>
          </cell>
          <cell r="CW785">
            <v>4.83038769780912</v>
          </cell>
          <cell r="CX785">
            <v>4.85875009397449</v>
          </cell>
          <cell r="CY785">
            <v>4.91872316937655</v>
          </cell>
          <cell r="CZ785">
            <v>4.90286776271154</v>
          </cell>
          <cell r="DA785">
            <v>4.92633427591817</v>
          </cell>
        </row>
        <row r="786">
          <cell r="A786">
            <v>5705.39844252242</v>
          </cell>
          <cell r="B786">
            <v>6788.53156178302</v>
          </cell>
          <cell r="C786">
            <v>4460.33548222717</v>
          </cell>
          <cell r="D786">
            <v>4390.11032237874</v>
          </cell>
          <cell r="E786">
            <v>5332.17483492014</v>
          </cell>
          <cell r="F786">
            <v>6139.31033891167</v>
          </cell>
          <cell r="G786">
            <v>6045.05679102589</v>
          </cell>
          <cell r="H786">
            <v>7031.53819225904</v>
          </cell>
          <cell r="I786">
            <v>5540.32890238713</v>
          </cell>
          <cell r="J786">
            <v>5846.28450944771</v>
          </cell>
          <cell r="K786">
            <v>6259.01904377594</v>
          </cell>
          <cell r="L786">
            <v>6370.24544323665</v>
          </cell>
          <cell r="M786">
            <v>7241.16428462238</v>
          </cell>
          <cell r="N786">
            <v>7980.29537037238</v>
          </cell>
          <cell r="O786">
            <v>7904.62552502939</v>
          </cell>
        </row>
        <row r="786">
          <cell r="Z786">
            <v>6534.14179868945</v>
          </cell>
          <cell r="AA786">
            <v>7774.60650232137</v>
          </cell>
          <cell r="AB786">
            <v>5492.71610003608</v>
          </cell>
          <cell r="AC786">
            <v>5406.2367606088</v>
          </cell>
          <cell r="AD786">
            <v>6566.34970187236</v>
          </cell>
          <cell r="AE786">
            <v>6139.31033891167</v>
          </cell>
          <cell r="AF786">
            <v>6045.05679102589</v>
          </cell>
          <cell r="AG786">
            <v>7031.53819225904</v>
          </cell>
          <cell r="AH786">
            <v>5540.32890238713</v>
          </cell>
          <cell r="AI786">
            <v>5846.28450944771</v>
          </cell>
          <cell r="AJ786">
            <v>6259.01904377594</v>
          </cell>
          <cell r="AK786">
            <v>6370.24544323665</v>
          </cell>
          <cell r="AL786">
            <v>7241.16428462238</v>
          </cell>
          <cell r="AM786">
            <v>7980.29537037238</v>
          </cell>
          <cell r="AN786">
            <v>7904.62552502939</v>
          </cell>
        </row>
        <row r="786"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6">
          <cell r="BX786">
            <v>3.57170641499001</v>
          </cell>
          <cell r="BY786">
            <v>4.39978448571929</v>
          </cell>
          <cell r="BZ786">
            <v>3.06215402439778</v>
          </cell>
          <cell r="CA786">
            <v>2.97993384520076</v>
          </cell>
          <cell r="CB786">
            <v>3.56472771619877</v>
          </cell>
          <cell r="CC786">
            <v>3.41170016650487</v>
          </cell>
          <cell r="CD786">
            <v>3.35063227108297</v>
          </cell>
          <cell r="CE786">
            <v>3.93936029956466</v>
          </cell>
          <cell r="CF786">
            <v>3.16779171418268</v>
          </cell>
          <cell r="CG786">
            <v>3.27928247765634</v>
          </cell>
          <cell r="CH786">
            <v>3.44016422715904</v>
          </cell>
          <cell r="CI786">
            <v>3.72351428928208</v>
          </cell>
          <cell r="CJ786">
            <v>3.99072679826906</v>
          </cell>
          <cell r="CK786">
            <v>4.45145793360924</v>
          </cell>
          <cell r="CL786">
            <v>4.34572860198782</v>
          </cell>
          <cell r="CM786">
            <v>5.0121024162127</v>
          </cell>
          <cell r="CN786">
            <v>4.84121253127688</v>
          </cell>
          <cell r="CO786">
            <v>4.91436326862506</v>
          </cell>
          <cell r="CP786">
            <v>4.9704484504467</v>
          </cell>
          <cell r="CQ786">
            <v>5.04666852995871</v>
          </cell>
          <cell r="CR786">
            <v>4.9301015637071</v>
          </cell>
          <cell r="CS786">
            <v>4.94288781565254</v>
          </cell>
          <cell r="CT786">
            <v>4.89025799445125</v>
          </cell>
          <cell r="CU786">
            <v>4.79166077310346</v>
          </cell>
          <cell r="CV786">
            <v>4.88436660862184</v>
          </cell>
          <cell r="CW786">
            <v>4.98464499015189</v>
          </cell>
          <cell r="CX786">
            <v>4.68716537277188</v>
          </cell>
          <cell r="CY786">
            <v>4.97122636103386</v>
          </cell>
          <cell r="CZ786">
            <v>4.91160946786705</v>
          </cell>
          <cell r="DA786">
            <v>4.9834010061847</v>
          </cell>
        </row>
        <row r="787">
          <cell r="A787">
            <v>6149.99008746209</v>
          </cell>
          <cell r="B787">
            <v>5609.53742920816</v>
          </cell>
          <cell r="C787">
            <v>4992.25969160931</v>
          </cell>
          <cell r="D787">
            <v>4881.34568203744</v>
          </cell>
          <cell r="E787">
            <v>4862.82671534244</v>
          </cell>
          <cell r="F787">
            <v>5468.44757931272</v>
          </cell>
          <cell r="G787">
            <v>5731.05158781786</v>
          </cell>
          <cell r="H787">
            <v>5716.85785517624</v>
          </cell>
          <cell r="I787">
            <v>6609.81630570342</v>
          </cell>
          <cell r="J787">
            <v>7261.28568486418</v>
          </cell>
          <cell r="K787">
            <v>6821.79758915557</v>
          </cell>
          <cell r="L787">
            <v>7240.82771525807</v>
          </cell>
          <cell r="M787">
            <v>6921.23438781758</v>
          </cell>
          <cell r="N787">
            <v>7611.5568291819</v>
          </cell>
          <cell r="O787">
            <v>8265.26566678485</v>
          </cell>
        </row>
        <row r="787">
          <cell r="Z787">
            <v>7043.31304760648</v>
          </cell>
          <cell r="AA787">
            <v>6424.35639802521</v>
          </cell>
          <cell r="AB787">
            <v>6147.75845739108</v>
          </cell>
          <cell r="AC787">
            <v>6011.17250583599</v>
          </cell>
          <cell r="AD787">
            <v>5988.36717495293</v>
          </cell>
          <cell r="AE787">
            <v>5468.44757931272</v>
          </cell>
          <cell r="AF787">
            <v>5731.05158781786</v>
          </cell>
          <cell r="AG787">
            <v>5716.85785517624</v>
          </cell>
          <cell r="AH787">
            <v>6609.81630570342</v>
          </cell>
          <cell r="AI787">
            <v>7261.28568486418</v>
          </cell>
          <cell r="AJ787">
            <v>6821.79758915557</v>
          </cell>
          <cell r="AK787">
            <v>7240.82771525807</v>
          </cell>
          <cell r="AL787">
            <v>6921.23438781758</v>
          </cell>
          <cell r="AM787">
            <v>7611.5568291819</v>
          </cell>
          <cell r="AN787">
            <v>8265.26566678485</v>
          </cell>
        </row>
        <row r="787"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7">
          <cell r="BX787">
            <v>3.98868551735157</v>
          </cell>
          <cell r="BY787">
            <v>3.6128336239606</v>
          </cell>
          <cell r="BZ787">
            <v>3.46084908087853</v>
          </cell>
          <cell r="CA787">
            <v>3.38481329691859</v>
          </cell>
          <cell r="CB787">
            <v>3.31386339488636</v>
          </cell>
          <cell r="CC787">
            <v>3.00809471452276</v>
          </cell>
          <cell r="CD787">
            <v>3.13347166891987</v>
          </cell>
          <cell r="CE787">
            <v>3.23509974386976</v>
          </cell>
          <cell r="CF787">
            <v>3.68483518574568</v>
          </cell>
          <cell r="CG787">
            <v>4.04979562768768</v>
          </cell>
          <cell r="CH787">
            <v>3.81214638844214</v>
          </cell>
          <cell r="CI787">
            <v>3.92605635802722</v>
          </cell>
          <cell r="CJ787">
            <v>3.91418359876997</v>
          </cell>
          <cell r="CK787">
            <v>4.30162659872961</v>
          </cell>
          <cell r="CL787">
            <v>4.57543181210399</v>
          </cell>
          <cell r="CM787">
            <v>4.83787152225703</v>
          </cell>
          <cell r="CN787">
            <v>4.87179268821424</v>
          </cell>
          <cell r="CO787">
            <v>4.86677502030524</v>
          </cell>
          <cell r="CP787">
            <v>4.86554628711912</v>
          </cell>
          <cell r="CQ787">
            <v>4.95086352568029</v>
          </cell>
          <cell r="CR787">
            <v>4.98057727044593</v>
          </cell>
          <cell r="CS787">
            <v>5.01089936610577</v>
          </cell>
          <cell r="CT787">
            <v>4.84146564273209</v>
          </cell>
          <cell r="CU787">
            <v>4.91449002633909</v>
          </cell>
          <cell r="CV787">
            <v>4.91233020431414</v>
          </cell>
          <cell r="CW787">
            <v>4.90271214801989</v>
          </cell>
          <cell r="CX787">
            <v>5.05287808995187</v>
          </cell>
          <cell r="CY787">
            <v>4.84450601652402</v>
          </cell>
          <cell r="CZ787">
            <v>4.84783601628316</v>
          </cell>
          <cell r="DA787">
            <v>4.94916423204883</v>
          </cell>
        </row>
        <row r="788">
          <cell r="A788">
            <v>6527.7423762168</v>
          </cell>
          <cell r="B788">
            <v>5657.3081990624</v>
          </cell>
          <cell r="C788">
            <v>5260.65575486257</v>
          </cell>
          <cell r="D788">
            <v>5627.63410797226</v>
          </cell>
          <cell r="E788">
            <v>5386.23421398646</v>
          </cell>
          <cell r="F788">
            <v>6573.4532312987</v>
          </cell>
          <cell r="G788">
            <v>6504.13704711095</v>
          </cell>
          <cell r="H788">
            <v>6913.97433942423</v>
          </cell>
          <cell r="I788">
            <v>7912.84278201624</v>
          </cell>
          <cell r="J788">
            <v>5762.03137835927</v>
          </cell>
          <cell r="K788">
            <v>6207.1788703773</v>
          </cell>
          <cell r="L788">
            <v>7525.50106855997</v>
          </cell>
          <cell r="M788">
            <v>6214.47879981556</v>
          </cell>
          <cell r="N788">
            <v>5376.8559578262</v>
          </cell>
          <cell r="O788">
            <v>7634.03881021365</v>
          </cell>
        </row>
        <row r="788">
          <cell r="Z788">
            <v>7475.93612281655</v>
          </cell>
          <cell r="AA788">
            <v>6479.0661588254</v>
          </cell>
          <cell r="AB788">
            <v>6478.2769539687</v>
          </cell>
          <cell r="AC788">
            <v>6930.19540640847</v>
          </cell>
          <cell r="AD788">
            <v>6632.92156018631</v>
          </cell>
          <cell r="AE788">
            <v>6573.4532312987</v>
          </cell>
          <cell r="AF788">
            <v>6504.13704711095</v>
          </cell>
          <cell r="AG788">
            <v>6913.97433942423</v>
          </cell>
          <cell r="AH788">
            <v>7912.84278201624</v>
          </cell>
          <cell r="AI788">
            <v>5762.03137835927</v>
          </cell>
          <cell r="AJ788">
            <v>6207.1788703773</v>
          </cell>
          <cell r="AK788">
            <v>7525.50106855997</v>
          </cell>
          <cell r="AL788">
            <v>6214.47879981556</v>
          </cell>
          <cell r="AM788">
            <v>5376.8559578262</v>
          </cell>
          <cell r="AN788">
            <v>7634.03881021365</v>
          </cell>
        </row>
        <row r="788"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8">
          <cell r="BX788">
            <v>4.17249214162391</v>
          </cell>
          <cell r="BY788">
            <v>3.58511431566638</v>
          </cell>
          <cell r="BZ788">
            <v>3.74390028026804</v>
          </cell>
          <cell r="CA788">
            <v>3.91317374453257</v>
          </cell>
          <cell r="CB788">
            <v>3.71256621352288</v>
          </cell>
          <cell r="CC788">
            <v>3.61230317318677</v>
          </cell>
          <cell r="CD788">
            <v>3.66348231056349</v>
          </cell>
          <cell r="CE788">
            <v>3.8957763431881</v>
          </cell>
          <cell r="CF788">
            <v>4.37017803411098</v>
          </cell>
          <cell r="CG788">
            <v>3.29351160619952</v>
          </cell>
          <cell r="CH788">
            <v>3.52438368645698</v>
          </cell>
          <cell r="CI788">
            <v>4.26968863782844</v>
          </cell>
          <cell r="CJ788">
            <v>3.41993490348889</v>
          </cell>
          <cell r="CK788">
            <v>3.11702157695091</v>
          </cell>
          <cell r="CL788">
            <v>4.27142345513482</v>
          </cell>
          <cell r="CM788">
            <v>4.90882093473958</v>
          </cell>
          <cell r="CN788">
            <v>4.95126922759318</v>
          </cell>
          <cell r="CO788">
            <v>4.74069891151192</v>
          </cell>
          <cell r="CP788">
            <v>4.85203008335992</v>
          </cell>
          <cell r="CQ788">
            <v>4.89483198169898</v>
          </cell>
          <cell r="CR788">
            <v>4.98558953781827</v>
          </cell>
          <cell r="CS788">
            <v>4.86410252407845</v>
          </cell>
          <cell r="CT788">
            <v>4.86229028101133</v>
          </cell>
          <cell r="CU788">
            <v>4.96067234592711</v>
          </cell>
          <cell r="CV788">
            <v>4.79317798918795</v>
          </cell>
          <cell r="CW788">
            <v>4.82523215994649</v>
          </cell>
          <cell r="CX788">
            <v>4.82887931547763</v>
          </cell>
          <cell r="CY788">
            <v>4.97844836087199</v>
          </cell>
          <cell r="CZ788">
            <v>4.72602189287137</v>
          </cell>
          <cell r="DA788">
            <v>4.89653508770251</v>
          </cell>
        </row>
        <row r="789">
          <cell r="A789">
            <v>5980.64086543218</v>
          </cell>
          <cell r="B789">
            <v>5789.28525296103</v>
          </cell>
          <cell r="C789">
            <v>4552.33898674195</v>
          </cell>
          <cell r="D789">
            <v>5441.73111059286</v>
          </cell>
          <cell r="E789">
            <v>4922.28721075372</v>
          </cell>
          <cell r="F789">
            <v>6450.36880652918</v>
          </cell>
          <cell r="G789">
            <v>6186.21431719887</v>
          </cell>
          <cell r="H789">
            <v>6889.2046102939</v>
          </cell>
          <cell r="I789">
            <v>7035.8262197403</v>
          </cell>
          <cell r="J789">
            <v>6151.12031481174</v>
          </cell>
          <cell r="K789">
            <v>6800.72887266846</v>
          </cell>
          <cell r="L789">
            <v>6513.25098817712</v>
          </cell>
          <cell r="M789">
            <v>7599.6581499064</v>
          </cell>
          <cell r="N789">
            <v>7752.01138812858</v>
          </cell>
          <cell r="O789">
            <v>7757.90058418086</v>
          </cell>
        </row>
        <row r="789">
          <cell r="Z789">
            <v>6849.3648349814</v>
          </cell>
          <cell r="AA789">
            <v>6630.21367166514</v>
          </cell>
          <cell r="AB789">
            <v>5606.01455763455</v>
          </cell>
          <cell r="AC789">
            <v>6701.26366106789</v>
          </cell>
          <cell r="AD789">
            <v>6061.59028154727</v>
          </cell>
          <cell r="AE789">
            <v>6450.36880652918</v>
          </cell>
          <cell r="AF789">
            <v>6186.21431719887</v>
          </cell>
          <cell r="AG789">
            <v>6889.2046102939</v>
          </cell>
          <cell r="AH789">
            <v>7035.8262197403</v>
          </cell>
          <cell r="AI789">
            <v>6151.12031481174</v>
          </cell>
          <cell r="AJ789">
            <v>6800.72887266846</v>
          </cell>
          <cell r="AK789">
            <v>6513.25098817712</v>
          </cell>
          <cell r="AL789">
            <v>7599.6581499064</v>
          </cell>
          <cell r="AM789">
            <v>7752.01138812858</v>
          </cell>
          <cell r="AN789">
            <v>7757.90058418086</v>
          </cell>
        </row>
        <row r="789"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89">
          <cell r="BX789">
            <v>3.80553368199205</v>
          </cell>
          <cell r="BY789">
            <v>3.6979761613402</v>
          </cell>
          <cell r="BZ789">
            <v>3.10270024693833</v>
          </cell>
          <cell r="CA789">
            <v>3.83558106792933</v>
          </cell>
          <cell r="CB789">
            <v>3.48157258485271</v>
          </cell>
          <cell r="CC789">
            <v>3.65426955618598</v>
          </cell>
          <cell r="CD789">
            <v>3.51134253202915</v>
          </cell>
          <cell r="CE789">
            <v>3.79067659078281</v>
          </cell>
          <cell r="CF789">
            <v>3.98273044500907</v>
          </cell>
          <cell r="CG789">
            <v>3.4798451425104</v>
          </cell>
          <cell r="CH789">
            <v>3.78949599582837</v>
          </cell>
          <cell r="CI789">
            <v>3.72600891615845</v>
          </cell>
          <cell r="CJ789">
            <v>4.22923168523043</v>
          </cell>
          <cell r="CK789">
            <v>4.46181365852459</v>
          </cell>
          <cell r="CL789">
            <v>4.34090520148593</v>
          </cell>
          <cell r="CM789">
            <v>4.93107791906736</v>
          </cell>
          <cell r="CN789">
            <v>4.91213792921881</v>
          </cell>
          <cell r="CO789">
            <v>4.95018621559564</v>
          </cell>
          <cell r="CP789">
            <v>4.78666104131929</v>
          </cell>
          <cell r="CQ789">
            <v>4.76999868795667</v>
          </cell>
          <cell r="CR789">
            <v>4.83605356250846</v>
          </cell>
          <cell r="CS789">
            <v>4.82679551234013</v>
          </cell>
          <cell r="CT789">
            <v>4.97919902340961</v>
          </cell>
          <cell r="CU789">
            <v>4.83995502196802</v>
          </cell>
          <cell r="CV789">
            <v>4.84285470588046</v>
          </cell>
          <cell r="CW789">
            <v>4.91678416291581</v>
          </cell>
          <cell r="CX789">
            <v>4.78917889270046</v>
          </cell>
          <cell r="CY789">
            <v>4.92311199344611</v>
          </cell>
          <cell r="CZ789">
            <v>4.76003459359144</v>
          </cell>
          <cell r="DA789">
            <v>4.89633409666839</v>
          </cell>
        </row>
        <row r="790">
          <cell r="A790">
            <v>5547.99880816468</v>
          </cell>
          <cell r="B790">
            <v>5440.21552219261</v>
          </cell>
          <cell r="C790">
            <v>4407.02957275423</v>
          </cell>
          <cell r="D790">
            <v>4776.17865647633</v>
          </cell>
          <cell r="E790">
            <v>4804.93077067975</v>
          </cell>
          <cell r="F790">
            <v>6687.08894962275</v>
          </cell>
          <cell r="G790">
            <v>6928.34508447461</v>
          </cell>
          <cell r="H790">
            <v>6792.62687011287</v>
          </cell>
          <cell r="I790">
            <v>7378.53057990953</v>
          </cell>
          <cell r="J790">
            <v>7774.69827455792</v>
          </cell>
          <cell r="K790">
            <v>6334.50399194857</v>
          </cell>
          <cell r="L790">
            <v>7032.36645199055</v>
          </cell>
          <cell r="M790">
            <v>6308.54352185162</v>
          </cell>
          <cell r="N790">
            <v>6750.79501873359</v>
          </cell>
          <cell r="O790">
            <v>8394.57950427868</v>
          </cell>
        </row>
        <row r="790">
          <cell r="Z790">
            <v>6353.87892304345</v>
          </cell>
          <cell r="AA790">
            <v>6230.43946808422</v>
          </cell>
          <cell r="AB790">
            <v>5427.07210792927</v>
          </cell>
          <cell r="AC790">
            <v>5881.66372408758</v>
          </cell>
          <cell r="AD790">
            <v>5917.07074699527</v>
          </cell>
          <cell r="AE790">
            <v>6687.08894962275</v>
          </cell>
          <cell r="AF790">
            <v>6928.34508447461</v>
          </cell>
          <cell r="AG790">
            <v>6792.62687011287</v>
          </cell>
          <cell r="AH790">
            <v>7378.53057990953</v>
          </cell>
          <cell r="AI790">
            <v>7774.69827455792</v>
          </cell>
          <cell r="AJ790">
            <v>6334.50399194857</v>
          </cell>
          <cell r="AK790">
            <v>7032.36645199055</v>
          </cell>
          <cell r="AL790">
            <v>6308.54352185162</v>
          </cell>
          <cell r="AM790">
            <v>6750.79501873359</v>
          </cell>
          <cell r="AN790">
            <v>8394.57950427868</v>
          </cell>
        </row>
        <row r="790"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0">
          <cell r="BX790">
            <v>3.58584220382614</v>
          </cell>
          <cell r="BY790">
            <v>3.66635727872114</v>
          </cell>
          <cell r="BZ790">
            <v>3.04337525730525</v>
          </cell>
          <cell r="CA790">
            <v>3.31029231723529</v>
          </cell>
          <cell r="CB790">
            <v>3.40537829713164</v>
          </cell>
          <cell r="CC790">
            <v>3.73689875745401</v>
          </cell>
          <cell r="CD790">
            <v>4.03762281522622</v>
          </cell>
          <cell r="CE790">
            <v>3.80585639983785</v>
          </cell>
          <cell r="CF790">
            <v>4.19188139440247</v>
          </cell>
          <cell r="CG790">
            <v>4.20160589679125</v>
          </cell>
          <cell r="CH790">
            <v>3.61905606328609</v>
          </cell>
          <cell r="CI790">
            <v>4.01720503980379</v>
          </cell>
          <cell r="CJ790">
            <v>3.62603909412394</v>
          </cell>
          <cell r="CK790">
            <v>3.81201067312685</v>
          </cell>
          <cell r="CL790">
            <v>4.78700961755874</v>
          </cell>
          <cell r="CM790">
            <v>4.85461614619254</v>
          </cell>
          <cell r="CN790">
            <v>4.65576480282018</v>
          </cell>
          <cell r="CO790">
            <v>4.88559229459629</v>
          </cell>
          <cell r="CP790">
            <v>4.86789251371594</v>
          </cell>
          <cell r="CQ790">
            <v>4.7604557605681</v>
          </cell>
          <cell r="CR790">
            <v>4.90267273263893</v>
          </cell>
          <cell r="CS790">
            <v>4.70122352269834</v>
          </cell>
          <cell r="CT790">
            <v>4.88981576688997</v>
          </cell>
          <cell r="CU790">
            <v>4.82245330240464</v>
          </cell>
          <cell r="CV790">
            <v>5.06961950768254</v>
          </cell>
          <cell r="CW790">
            <v>4.79539558213841</v>
          </cell>
          <cell r="CX790">
            <v>4.79606024880793</v>
          </cell>
          <cell r="CY790">
            <v>4.76654565302227</v>
          </cell>
          <cell r="CZ790">
            <v>4.8518565146821</v>
          </cell>
          <cell r="DA790">
            <v>4.80442902654053</v>
          </cell>
        </row>
        <row r="791">
          <cell r="A791">
            <v>6066.4292388217</v>
          </cell>
          <cell r="B791">
            <v>5250.5495457907</v>
          </cell>
          <cell r="C791">
            <v>4583.3133433946</v>
          </cell>
          <cell r="D791">
            <v>4886.16395066992</v>
          </cell>
          <cell r="E791">
            <v>5944.35489176703</v>
          </cell>
          <cell r="F791">
            <v>5954.81678021652</v>
          </cell>
          <cell r="G791">
            <v>6155.78002100289</v>
          </cell>
          <cell r="H791">
            <v>7015.90350789494</v>
          </cell>
          <cell r="I791">
            <v>5779.17961222638</v>
          </cell>
          <cell r="J791">
            <v>6478.90161422088</v>
          </cell>
          <cell r="K791">
            <v>7581.48764460015</v>
          </cell>
          <cell r="L791">
            <v>7687.27135899868</v>
          </cell>
          <cell r="M791">
            <v>7516.60644252765</v>
          </cell>
          <cell r="N791">
            <v>7355.68866073308</v>
          </cell>
          <cell r="O791">
            <v>6654.32078091771</v>
          </cell>
        </row>
        <row r="791">
          <cell r="Z791">
            <v>6947.61448433599</v>
          </cell>
          <cell r="AA791">
            <v>6013.22337061408</v>
          </cell>
          <cell r="AB791">
            <v>5644.15817892766</v>
          </cell>
          <cell r="AC791">
            <v>6017.10600160046</v>
          </cell>
          <cell r="AD791">
            <v>7320.22376981241</v>
          </cell>
          <cell r="AE791">
            <v>5954.81678021652</v>
          </cell>
          <cell r="AF791">
            <v>6155.78002100289</v>
          </cell>
          <cell r="AG791">
            <v>7015.90350789494</v>
          </cell>
          <cell r="AH791">
            <v>5779.17961222638</v>
          </cell>
          <cell r="AI791">
            <v>6478.90161422088</v>
          </cell>
          <cell r="AJ791">
            <v>7581.48764460015</v>
          </cell>
          <cell r="AK791">
            <v>7687.27135899868</v>
          </cell>
          <cell r="AL791">
            <v>7516.60644252765</v>
          </cell>
          <cell r="AM791">
            <v>7355.68866073308</v>
          </cell>
          <cell r="AN791">
            <v>6654.32078091771</v>
          </cell>
        </row>
        <row r="791"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1">
          <cell r="BX791">
            <v>3.95233238755404</v>
          </cell>
          <cell r="BY791">
            <v>3.40765176966791</v>
          </cell>
          <cell r="BZ791">
            <v>3.14066130292269</v>
          </cell>
          <cell r="CA791">
            <v>3.44767393398626</v>
          </cell>
          <cell r="CB791">
            <v>4.16006188430392</v>
          </cell>
          <cell r="CC791">
            <v>3.33743496585121</v>
          </cell>
          <cell r="CD791">
            <v>3.30030687069054</v>
          </cell>
          <cell r="CE791">
            <v>3.95271230234866</v>
          </cell>
          <cell r="CF791">
            <v>3.25926528389489</v>
          </cell>
          <cell r="CG791">
            <v>3.65267156967266</v>
          </cell>
          <cell r="CH791">
            <v>4.27027303557594</v>
          </cell>
          <cell r="CI791">
            <v>4.2208242929432</v>
          </cell>
          <cell r="CJ791">
            <v>4.23039998225477</v>
          </cell>
          <cell r="CK791">
            <v>4.12599858793173</v>
          </cell>
          <cell r="CL791">
            <v>3.80154859792908</v>
          </cell>
          <cell r="CM791">
            <v>4.81603224743892</v>
          </cell>
          <cell r="CN791">
            <v>4.83458571784475</v>
          </cell>
          <cell r="CO791">
            <v>4.9236277248887</v>
          </cell>
          <cell r="CP791">
            <v>4.78154902053993</v>
          </cell>
          <cell r="CQ791">
            <v>4.82093972308369</v>
          </cell>
          <cell r="CR791">
            <v>4.88835488573487</v>
          </cell>
          <cell r="CS791">
            <v>5.11017653911223</v>
          </cell>
          <cell r="CT791">
            <v>4.86290222409211</v>
          </cell>
          <cell r="CU791">
            <v>4.85795644768719</v>
          </cell>
          <cell r="CV791">
            <v>4.85957060273498</v>
          </cell>
          <cell r="CW791">
            <v>4.86413839425617</v>
          </cell>
          <cell r="CX791">
            <v>4.9897877666043</v>
          </cell>
          <cell r="CY791">
            <v>4.86796577030023</v>
          </cell>
          <cell r="CZ791">
            <v>4.88428952258643</v>
          </cell>
          <cell r="DA791">
            <v>4.79568138312429</v>
          </cell>
        </row>
        <row r="792">
          <cell r="A792">
            <v>6282.85705885852</v>
          </cell>
          <cell r="B792">
            <v>5559.19199613689</v>
          </cell>
          <cell r="C792">
            <v>4533.55194300369</v>
          </cell>
          <cell r="D792">
            <v>5301.3064489043</v>
          </cell>
          <cell r="E792">
            <v>4940.28606667742</v>
          </cell>
          <cell r="F792">
            <v>5423.83582167422</v>
          </cell>
          <cell r="G792">
            <v>5316.41386676229</v>
          </cell>
          <cell r="H792">
            <v>5375.00752401608</v>
          </cell>
          <cell r="I792">
            <v>6420.33950518346</v>
          </cell>
          <cell r="J792">
            <v>6335.20022379604</v>
          </cell>
          <cell r="K792">
            <v>6838.1238903657</v>
          </cell>
          <cell r="L792">
            <v>6870.75945147723</v>
          </cell>
          <cell r="M792">
            <v>7392.72148703588</v>
          </cell>
          <cell r="N792">
            <v>6950.95782817615</v>
          </cell>
          <cell r="O792">
            <v>7274.77690814302</v>
          </cell>
        </row>
        <row r="792">
          <cell r="Z792">
            <v>7195.47974380007</v>
          </cell>
          <cell r="AA792">
            <v>6366.69798872775</v>
          </cell>
          <cell r="AB792">
            <v>5582.87910111466</v>
          </cell>
          <cell r="AC792">
            <v>6528.33657897456</v>
          </cell>
          <cell r="AD792">
            <v>6083.75511782657</v>
          </cell>
          <cell r="AE792">
            <v>5423.83582167422</v>
          </cell>
          <cell r="AF792">
            <v>5316.41386676229</v>
          </cell>
          <cell r="AG792">
            <v>5375.00752401608</v>
          </cell>
          <cell r="AH792">
            <v>6420.33950518346</v>
          </cell>
          <cell r="AI792">
            <v>6335.20022379604</v>
          </cell>
          <cell r="AJ792">
            <v>6838.1238903657</v>
          </cell>
          <cell r="AK792">
            <v>6870.75945147723</v>
          </cell>
          <cell r="AL792">
            <v>7392.72148703588</v>
          </cell>
          <cell r="AM792">
            <v>6950.95782817615</v>
          </cell>
          <cell r="AN792">
            <v>7274.77690814302</v>
          </cell>
        </row>
        <row r="792"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2">
          <cell r="BX792">
            <v>4.14845791538394</v>
          </cell>
          <cell r="BY792">
            <v>3.58508448266812</v>
          </cell>
          <cell r="BZ792">
            <v>3.18862016774756</v>
          </cell>
          <cell r="CA792">
            <v>3.64849657393113</v>
          </cell>
          <cell r="CB792">
            <v>3.49742158133081</v>
          </cell>
          <cell r="CC792">
            <v>3.09736618593664</v>
          </cell>
          <cell r="CD792">
            <v>3.03849095772626</v>
          </cell>
          <cell r="CE792">
            <v>3.01279848319105</v>
          </cell>
          <cell r="CF792">
            <v>3.7078052042908</v>
          </cell>
          <cell r="CG792">
            <v>3.59251567226218</v>
          </cell>
          <cell r="CH792">
            <v>3.83139136506692</v>
          </cell>
          <cell r="CI792">
            <v>3.82916534129256</v>
          </cell>
          <cell r="CJ792">
            <v>4.14725338525211</v>
          </cell>
          <cell r="CK792">
            <v>3.8496127544788</v>
          </cell>
          <cell r="CL792">
            <v>4.16655114910648</v>
          </cell>
          <cell r="CM792">
            <v>4.75204124901297</v>
          </cell>
          <cell r="CN792">
            <v>4.86543853363077</v>
          </cell>
          <cell r="CO792">
            <v>4.79692104310461</v>
          </cell>
          <cell r="CP792">
            <v>4.90225310031052</v>
          </cell>
          <cell r="CQ792">
            <v>4.76574580816718</v>
          </cell>
          <cell r="CR792">
            <v>4.79756776465127</v>
          </cell>
          <cell r="CS792">
            <v>4.79366818787045</v>
          </cell>
          <cell r="CT792">
            <v>4.88783039860191</v>
          </cell>
          <cell r="CU792">
            <v>4.74403866382253</v>
          </cell>
          <cell r="CV792">
            <v>4.83135343734702</v>
          </cell>
          <cell r="CW792">
            <v>4.8897604592985</v>
          </cell>
          <cell r="CX792">
            <v>4.91595343094893</v>
          </cell>
          <cell r="CY792">
            <v>4.88372172854346</v>
          </cell>
          <cell r="CZ792">
            <v>4.94691837641037</v>
          </cell>
          <cell r="DA792">
            <v>4.78354757339826</v>
          </cell>
        </row>
        <row r="793">
          <cell r="A793">
            <v>6695.03468450843</v>
          </cell>
          <cell r="B793">
            <v>5751.12204455033</v>
          </cell>
          <cell r="C793">
            <v>4731.10610887887</v>
          </cell>
          <cell r="D793">
            <v>5207.09310260426</v>
          </cell>
          <cell r="E793">
            <v>5336.32258305941</v>
          </cell>
          <cell r="F793">
            <v>5909.96417492658</v>
          </cell>
          <cell r="G793">
            <v>6487.35428220495</v>
          </cell>
          <cell r="H793">
            <v>6240.83884534472</v>
          </cell>
          <cell r="I793">
            <v>6628.69127624669</v>
          </cell>
          <cell r="J793">
            <v>5647.42188293893</v>
          </cell>
          <cell r="K793">
            <v>6868.27995460758</v>
          </cell>
          <cell r="L793">
            <v>7926.28453708654</v>
          </cell>
          <cell r="M793">
            <v>6498.59581686334</v>
          </cell>
          <cell r="N793">
            <v>6212.96240089444</v>
          </cell>
          <cell r="O793">
            <v>7801.48309807361</v>
          </cell>
        </row>
        <row r="793">
          <cell r="Z793">
            <v>7667.52864264138</v>
          </cell>
          <cell r="AA793">
            <v>6586.50702825353</v>
          </cell>
          <cell r="AB793">
            <v>5826.15877186041</v>
          </cell>
          <cell r="AC793">
            <v>6412.31679388833</v>
          </cell>
          <cell r="AD793">
            <v>6571.45747976805</v>
          </cell>
          <cell r="AE793">
            <v>5909.96417492658</v>
          </cell>
          <cell r="AF793">
            <v>6487.35428220495</v>
          </cell>
          <cell r="AG793">
            <v>6240.83884534472</v>
          </cell>
          <cell r="AH793">
            <v>6628.69127624669</v>
          </cell>
          <cell r="AI793">
            <v>5647.42188293893</v>
          </cell>
          <cell r="AJ793">
            <v>6868.27995460758</v>
          </cell>
          <cell r="AK793">
            <v>7926.28453708654</v>
          </cell>
          <cell r="AL793">
            <v>6498.59581686334</v>
          </cell>
          <cell r="AM793">
            <v>6212.96240089444</v>
          </cell>
          <cell r="AN793">
            <v>7801.48309807361</v>
          </cell>
        </row>
        <row r="793"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3">
          <cell r="BX793">
            <v>4.37090670961961</v>
          </cell>
          <cell r="BY793">
            <v>3.72137955368502</v>
          </cell>
          <cell r="BZ793">
            <v>3.31902975650987</v>
          </cell>
          <cell r="CA793">
            <v>3.5499301351679</v>
          </cell>
          <cell r="CB793">
            <v>3.78247081579375</v>
          </cell>
          <cell r="CC793">
            <v>3.24232664987853</v>
          </cell>
          <cell r="CD793">
            <v>3.67633430344387</v>
          </cell>
          <cell r="CE793">
            <v>3.44389780176016</v>
          </cell>
          <cell r="CF793">
            <v>3.66769995122058</v>
          </cell>
          <cell r="CG793">
            <v>3.09340202930673</v>
          </cell>
          <cell r="CH793">
            <v>3.83675439995922</v>
          </cell>
          <cell r="CI793">
            <v>4.41374811254992</v>
          </cell>
          <cell r="CJ793">
            <v>3.53588924106316</v>
          </cell>
          <cell r="CK793">
            <v>3.4685967812527</v>
          </cell>
          <cell r="CL793">
            <v>4.30756573361218</v>
          </cell>
          <cell r="CM793">
            <v>4.80608010732098</v>
          </cell>
          <cell r="CN793">
            <v>4.84906859798063</v>
          </cell>
          <cell r="CO793">
            <v>4.80926053636825</v>
          </cell>
          <cell r="CP793">
            <v>4.94882731411882</v>
          </cell>
          <cell r="CQ793">
            <v>4.75984983679955</v>
          </cell>
          <cell r="CR793">
            <v>4.99384683268675</v>
          </cell>
          <cell r="CS793">
            <v>4.83459117394582</v>
          </cell>
          <cell r="CT793">
            <v>4.96477816752983</v>
          </cell>
          <cell r="CU793">
            <v>4.95154954294188</v>
          </cell>
          <cell r="CV793">
            <v>5.00173872448394</v>
          </cell>
          <cell r="CW793">
            <v>4.90445918437971</v>
          </cell>
          <cell r="CX793">
            <v>4.92004697437678</v>
          </cell>
          <cell r="CY793">
            <v>5.03533082830448</v>
          </cell>
          <cell r="CZ793">
            <v>4.90740661727292</v>
          </cell>
          <cell r="DA793">
            <v>4.96195011704874</v>
          </cell>
        </row>
        <row r="794">
          <cell r="A794">
            <v>6475.98997180113</v>
          </cell>
          <cell r="B794">
            <v>5646.37418569951</v>
          </cell>
          <cell r="C794">
            <v>5152.17885200741</v>
          </cell>
          <cell r="D794">
            <v>5175.90746436215</v>
          </cell>
          <cell r="E794">
            <v>5179.99769905016</v>
          </cell>
          <cell r="F794">
            <v>5454.76440559934</v>
          </cell>
          <cell r="G794">
            <v>5709.86708419481</v>
          </cell>
          <cell r="H794">
            <v>6463.68482986651</v>
          </cell>
          <cell r="I794">
            <v>6530.45717922008</v>
          </cell>
          <cell r="J794">
            <v>6218.36055807125</v>
          </cell>
          <cell r="K794">
            <v>7439.84305159124</v>
          </cell>
          <cell r="L794">
            <v>7717.95127613612</v>
          </cell>
          <cell r="M794">
            <v>7100.51306514943</v>
          </cell>
          <cell r="N794">
            <v>7290.85095301237</v>
          </cell>
          <cell r="O794">
            <v>6985.48481131263</v>
          </cell>
        </row>
        <row r="794">
          <cell r="Z794">
            <v>7416.66637114507</v>
          </cell>
          <cell r="AA794">
            <v>6466.54391441748</v>
          </cell>
          <cell r="AB794">
            <v>6344.69219713398</v>
          </cell>
          <cell r="AC794">
            <v>6373.912988178</v>
          </cell>
          <cell r="AD794">
            <v>6378.94994067031</v>
          </cell>
          <cell r="AE794">
            <v>5454.76440559934</v>
          </cell>
          <cell r="AF794">
            <v>5709.86708419481</v>
          </cell>
          <cell r="AG794">
            <v>6463.68482986651</v>
          </cell>
          <cell r="AH794">
            <v>6530.45717922008</v>
          </cell>
          <cell r="AI794">
            <v>6218.36055807125</v>
          </cell>
          <cell r="AJ794">
            <v>7439.84305159124</v>
          </cell>
          <cell r="AK794">
            <v>7717.95127613612</v>
          </cell>
          <cell r="AL794">
            <v>7100.51306514943</v>
          </cell>
          <cell r="AM794">
            <v>7290.85095301237</v>
          </cell>
          <cell r="AN794">
            <v>6985.48481131263</v>
          </cell>
        </row>
        <row r="794"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4">
          <cell r="BX794">
            <v>4.18609182770523</v>
          </cell>
          <cell r="BY794">
            <v>3.65106665963629</v>
          </cell>
          <cell r="BZ794">
            <v>3.67318771200694</v>
          </cell>
          <cell r="CA794">
            <v>3.6281669021012</v>
          </cell>
          <cell r="CB794">
            <v>3.45827239081315</v>
          </cell>
          <cell r="CC794">
            <v>3.05991790671998</v>
          </cell>
          <cell r="CD794">
            <v>3.17341804270446</v>
          </cell>
          <cell r="CE794">
            <v>3.63913657753331</v>
          </cell>
          <cell r="CF794">
            <v>3.78185987357274</v>
          </cell>
          <cell r="CG794">
            <v>3.54351176031579</v>
          </cell>
          <cell r="CH794">
            <v>4.21308829081393</v>
          </cell>
          <cell r="CI794">
            <v>4.31669936103988</v>
          </cell>
          <cell r="CJ794">
            <v>4.01384286204337</v>
          </cell>
          <cell r="CK794">
            <v>4.11153671034866</v>
          </cell>
          <cell r="CL794">
            <v>3.87469285186071</v>
          </cell>
          <cell r="CM794">
            <v>4.85408221555596</v>
          </cell>
          <cell r="CN794">
            <v>4.85243363685992</v>
          </cell>
          <cell r="CO794">
            <v>4.73232508414736</v>
          </cell>
          <cell r="CP794">
            <v>4.81311245631049</v>
          </cell>
          <cell r="CQ794">
            <v>5.05355657534234</v>
          </cell>
          <cell r="CR794">
            <v>4.88397416888879</v>
          </cell>
          <cell r="CS794">
            <v>4.92953378755473</v>
          </cell>
          <cell r="CT794">
            <v>4.86618877417387</v>
          </cell>
          <cell r="CU794">
            <v>4.73091656032465</v>
          </cell>
          <cell r="CV794">
            <v>4.80783059886616</v>
          </cell>
          <cell r="CW794">
            <v>4.83804996269313</v>
          </cell>
          <cell r="CX794">
            <v>4.89843517486014</v>
          </cell>
          <cell r="CY794">
            <v>4.84659243549978</v>
          </cell>
          <cell r="CZ794">
            <v>4.85826481071312</v>
          </cell>
          <cell r="DA794">
            <v>4.93931139402464</v>
          </cell>
        </row>
        <row r="795">
          <cell r="A795">
            <v>6678.72449481138</v>
          </cell>
          <cell r="B795">
            <v>5713.72970394622</v>
          </cell>
          <cell r="C795">
            <v>4768.59440332901</v>
          </cell>
          <cell r="D795">
            <v>5641.11906412612</v>
          </cell>
          <cell r="E795">
            <v>5137.08544400694</v>
          </cell>
          <cell r="F795">
            <v>5603.39267446968</v>
          </cell>
          <cell r="G795">
            <v>6412.23286574585</v>
          </cell>
          <cell r="H795">
            <v>5780.50238237546</v>
          </cell>
          <cell r="I795">
            <v>6582.4575091117</v>
          </cell>
          <cell r="J795">
            <v>7149.58714104268</v>
          </cell>
          <cell r="K795">
            <v>6690.50911565188</v>
          </cell>
          <cell r="L795">
            <v>6781.76977816639</v>
          </cell>
          <cell r="M795">
            <v>6328.98783158473</v>
          </cell>
          <cell r="N795">
            <v>7546.62674765658</v>
          </cell>
          <cell r="O795">
            <v>7236.19606842276</v>
          </cell>
        </row>
        <row r="795">
          <cell r="Z795">
            <v>7648.8493000297</v>
          </cell>
          <cell r="AA795">
            <v>6543.68322582263</v>
          </cell>
          <cell r="AB795">
            <v>5872.32403438599</v>
          </cell>
          <cell r="AC795">
            <v>6946.80156441378</v>
          </cell>
          <cell r="AD795">
            <v>6326.10529813077</v>
          </cell>
          <cell r="AE795">
            <v>5603.39267446968</v>
          </cell>
          <cell r="AF795">
            <v>6412.23286574585</v>
          </cell>
          <cell r="AG795">
            <v>5780.50238237546</v>
          </cell>
          <cell r="AH795">
            <v>6582.4575091117</v>
          </cell>
          <cell r="AI795">
            <v>7149.58714104268</v>
          </cell>
          <cell r="AJ795">
            <v>6690.50911565188</v>
          </cell>
          <cell r="AK795">
            <v>6781.76977816639</v>
          </cell>
          <cell r="AL795">
            <v>6328.98783158473</v>
          </cell>
          <cell r="AM795">
            <v>7546.62674765658</v>
          </cell>
          <cell r="AN795">
            <v>7236.19606842276</v>
          </cell>
        </row>
        <row r="795"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5">
          <cell r="BX795">
            <v>4.29977483488813</v>
          </cell>
          <cell r="BY795">
            <v>3.68387484747148</v>
          </cell>
          <cell r="BZ795">
            <v>3.2982047932689</v>
          </cell>
          <cell r="CA795">
            <v>3.8834911806764</v>
          </cell>
          <cell r="CB795">
            <v>3.55563566383352</v>
          </cell>
          <cell r="CC795">
            <v>3.10574528535185</v>
          </cell>
          <cell r="CD795">
            <v>3.57193587984674</v>
          </cell>
          <cell r="CE795">
            <v>3.34437083661784</v>
          </cell>
          <cell r="CF795">
            <v>3.6814938212601</v>
          </cell>
          <cell r="CG795">
            <v>3.99815603409964</v>
          </cell>
          <cell r="CH795">
            <v>3.82815198548893</v>
          </cell>
          <cell r="CI795">
            <v>3.73450397042158</v>
          </cell>
          <cell r="CJ795">
            <v>3.56105950120507</v>
          </cell>
          <cell r="CK795">
            <v>4.1543996714564</v>
          </cell>
          <cell r="CL795">
            <v>4.13228694889207</v>
          </cell>
          <cell r="CM795">
            <v>4.87368578858988</v>
          </cell>
          <cell r="CN795">
            <v>4.8665874903797</v>
          </cell>
          <cell r="CO795">
            <v>4.87797453667883</v>
          </cell>
          <cell r="CP795">
            <v>4.90083076482576</v>
          </cell>
          <cell r="CQ795">
            <v>4.8744576148891</v>
          </cell>
          <cell r="CR795">
            <v>4.9430199006911</v>
          </cell>
          <cell r="CS795">
            <v>4.91827453430373</v>
          </cell>
          <cell r="CT795">
            <v>4.735417692029</v>
          </cell>
          <cell r="CU795">
            <v>4.89859036508641</v>
          </cell>
          <cell r="CV795">
            <v>4.89923599989526</v>
          </cell>
          <cell r="CW795">
            <v>4.78825345236364</v>
          </cell>
          <cell r="CX795">
            <v>4.97527685610176</v>
          </cell>
          <cell r="CY795">
            <v>4.86925104267576</v>
          </cell>
          <cell r="CZ795">
            <v>4.97681767636931</v>
          </cell>
          <cell r="DA795">
            <v>4.79763263132611</v>
          </cell>
        </row>
        <row r="796">
          <cell r="A796">
            <v>5966.13237985524</v>
          </cell>
          <cell r="B796">
            <v>5628.36216608587</v>
          </cell>
          <cell r="C796">
            <v>4682.73072463981</v>
          </cell>
          <cell r="D796">
            <v>5128.3854942022</v>
          </cell>
          <cell r="E796">
            <v>4557.29244212108</v>
          </cell>
          <cell r="F796">
            <v>5995.4658267242</v>
          </cell>
          <cell r="G796">
            <v>6556.39376393132</v>
          </cell>
          <cell r="H796">
            <v>6557.328786687</v>
          </cell>
          <cell r="I796">
            <v>6330.25939718331</v>
          </cell>
          <cell r="J796">
            <v>6908.23367823881</v>
          </cell>
          <cell r="K796">
            <v>7127.17115194704</v>
          </cell>
          <cell r="L796">
            <v>6383.06559770457</v>
          </cell>
          <cell r="M796">
            <v>6404.29617393423</v>
          </cell>
          <cell r="N796">
            <v>6599.94664064262</v>
          </cell>
          <cell r="O796">
            <v>7079.56482460974</v>
          </cell>
        </row>
        <row r="796">
          <cell r="Z796">
            <v>6832.7489048235</v>
          </cell>
          <cell r="AA796">
            <v>6445.91554088284</v>
          </cell>
          <cell r="AB796">
            <v>5766.58651481515</v>
          </cell>
          <cell r="AC796">
            <v>6315.39167478284</v>
          </cell>
          <cell r="AD796">
            <v>5612.11453020841</v>
          </cell>
          <cell r="AE796">
            <v>5995.4658267242</v>
          </cell>
          <cell r="AF796">
            <v>6556.39376393132</v>
          </cell>
          <cell r="AG796">
            <v>6557.328786687</v>
          </cell>
          <cell r="AH796">
            <v>6330.25939718331</v>
          </cell>
          <cell r="AI796">
            <v>6908.23367823881</v>
          </cell>
          <cell r="AJ796">
            <v>7127.17115194704</v>
          </cell>
          <cell r="AK796">
            <v>6383.06559770457</v>
          </cell>
          <cell r="AL796">
            <v>6404.29617393423</v>
          </cell>
          <cell r="AM796">
            <v>6599.94664064262</v>
          </cell>
          <cell r="AN796">
            <v>7079.56482460974</v>
          </cell>
        </row>
        <row r="796"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6">
          <cell r="BX796">
            <v>3.85062041270574</v>
          </cell>
          <cell r="BY796">
            <v>3.58829396452923</v>
          </cell>
          <cell r="BZ796">
            <v>3.27678540229163</v>
          </cell>
          <cell r="CA796">
            <v>3.61958465041599</v>
          </cell>
          <cell r="CB796">
            <v>3.09253341645211</v>
          </cell>
          <cell r="CC796">
            <v>3.41593577870019</v>
          </cell>
          <cell r="CD796">
            <v>3.85319996368165</v>
          </cell>
          <cell r="CE796">
            <v>3.6952882923358</v>
          </cell>
          <cell r="CF796">
            <v>3.57475572111314</v>
          </cell>
          <cell r="CG796">
            <v>3.80077815344557</v>
          </cell>
          <cell r="CH796">
            <v>3.99029029463636</v>
          </cell>
          <cell r="CI796">
            <v>3.69140415413286</v>
          </cell>
          <cell r="CJ796">
            <v>3.61392241255681</v>
          </cell>
          <cell r="CK796">
            <v>3.65594567555772</v>
          </cell>
          <cell r="CL796">
            <v>4.01262203559793</v>
          </cell>
          <cell r="CM796">
            <v>4.86151788720744</v>
          </cell>
          <cell r="CN796">
            <v>4.92157073872239</v>
          </cell>
          <cell r="CO796">
            <v>4.8214531085338</v>
          </cell>
          <cell r="CP796">
            <v>4.78022884272702</v>
          </cell>
          <cell r="CQ796">
            <v>4.97186422153069</v>
          </cell>
          <cell r="CR796">
            <v>4.80861902447634</v>
          </cell>
          <cell r="CS796">
            <v>4.66176757246326</v>
          </cell>
          <cell r="CT796">
            <v>4.86167327846884</v>
          </cell>
          <cell r="CU796">
            <v>4.8515696690007</v>
          </cell>
          <cell r="CV796">
            <v>4.97968227755028</v>
          </cell>
          <cell r="CW796">
            <v>4.89350269401481</v>
          </cell>
          <cell r="CX796">
            <v>4.73745226001223</v>
          </cell>
          <cell r="CY796">
            <v>4.85511721389577</v>
          </cell>
          <cell r="CZ796">
            <v>4.9459284123644</v>
          </cell>
          <cell r="DA796">
            <v>4.83376401778125</v>
          </cell>
        </row>
        <row r="797">
          <cell r="A797">
            <v>7196.5675146478</v>
          </cell>
          <cell r="B797">
            <v>5545.84039010309</v>
          </cell>
          <cell r="C797">
            <v>5023.4795771903</v>
          </cell>
          <cell r="D797">
            <v>5246.4349305458</v>
          </cell>
          <cell r="E797">
            <v>5864.94822271501</v>
          </cell>
          <cell r="F797">
            <v>5787.61617507132</v>
          </cell>
          <cell r="G797">
            <v>7338.84670953678</v>
          </cell>
          <cell r="H797">
            <v>6565.10739675492</v>
          </cell>
          <cell r="I797">
            <v>6924.66588651484</v>
          </cell>
          <cell r="J797">
            <v>6508.2198703011</v>
          </cell>
          <cell r="K797">
            <v>7578.66315996953</v>
          </cell>
          <cell r="L797">
            <v>8265.5341104152</v>
          </cell>
          <cell r="M797">
            <v>7711.23755558753</v>
          </cell>
          <cell r="N797">
            <v>6704.54746006552</v>
          </cell>
          <cell r="O797">
            <v>7954.09056695994</v>
          </cell>
        </row>
        <row r="797">
          <cell r="Z797">
            <v>8241.91212555548</v>
          </cell>
          <cell r="AA797">
            <v>6351.4069818079</v>
          </cell>
          <cell r="AB797">
            <v>6186.20443726306</v>
          </cell>
          <cell r="AC797">
            <v>6460.76460517974</v>
          </cell>
          <cell r="AD797">
            <v>7222.43778683193</v>
          </cell>
          <cell r="AE797">
            <v>5787.61617507132</v>
          </cell>
          <cell r="AF797">
            <v>7338.84670953678</v>
          </cell>
          <cell r="AG797">
            <v>6565.10739675492</v>
          </cell>
          <cell r="AH797">
            <v>6924.66588651484</v>
          </cell>
          <cell r="AI797">
            <v>6508.2198703011</v>
          </cell>
          <cell r="AJ797">
            <v>7578.66315996953</v>
          </cell>
          <cell r="AK797">
            <v>8265.5341104152</v>
          </cell>
          <cell r="AL797">
            <v>7711.23755558753</v>
          </cell>
          <cell r="AM797">
            <v>6704.54746006552</v>
          </cell>
          <cell r="AN797">
            <v>7954.09056695994</v>
          </cell>
        </row>
        <row r="797"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7">
          <cell r="BX797">
            <v>4.58301159783203</v>
          </cell>
          <cell r="BY797">
            <v>3.53458188809507</v>
          </cell>
          <cell r="BZ797">
            <v>3.39667543058824</v>
          </cell>
          <cell r="CA797">
            <v>3.66397148934656</v>
          </cell>
          <cell r="CB797">
            <v>3.95937805524957</v>
          </cell>
          <cell r="CC797">
            <v>3.22541735896096</v>
          </cell>
          <cell r="CD797">
            <v>3.97464593342477</v>
          </cell>
          <cell r="CE797">
            <v>3.60822472150748</v>
          </cell>
          <cell r="CF797">
            <v>3.90435265987575</v>
          </cell>
          <cell r="CG797">
            <v>3.67453089924477</v>
          </cell>
          <cell r="CH797">
            <v>4.24155942851034</v>
          </cell>
          <cell r="CI797">
            <v>4.54476951461637</v>
          </cell>
          <cell r="CJ797">
            <v>4.36282279872402</v>
          </cell>
          <cell r="CK797">
            <v>3.70388067874586</v>
          </cell>
          <cell r="CL797">
            <v>4.47287580197104</v>
          </cell>
          <cell r="CM797">
            <v>4.92701811546518</v>
          </cell>
          <cell r="CN797">
            <v>4.92310422266945</v>
          </cell>
          <cell r="CO797">
            <v>4.98973353619333</v>
          </cell>
          <cell r="CP797">
            <v>4.83102147414764</v>
          </cell>
          <cell r="CQ797">
            <v>4.99762854411074</v>
          </cell>
          <cell r="CR797">
            <v>4.91610260215635</v>
          </cell>
          <cell r="CS797">
            <v>5.05867181076728</v>
          </cell>
          <cell r="CT797">
            <v>4.98488785921103</v>
          </cell>
          <cell r="CU797">
            <v>4.85911212767301</v>
          </cell>
          <cell r="CV797">
            <v>4.85252127675745</v>
          </cell>
          <cell r="CW797">
            <v>4.89524220094153</v>
          </cell>
          <cell r="CX797">
            <v>4.98271669439235</v>
          </cell>
          <cell r="CY797">
            <v>4.84243326148045</v>
          </cell>
          <cell r="CZ797">
            <v>4.95929128701883</v>
          </cell>
          <cell r="DA797">
            <v>4.87203980512318</v>
          </cell>
        </row>
        <row r="798">
          <cell r="A798">
            <v>5973.12789240454</v>
          </cell>
          <cell r="B798">
            <v>4545.68999837784</v>
          </cell>
          <cell r="C798">
            <v>4975.52421197042</v>
          </cell>
          <cell r="D798">
            <v>4508.88940640353</v>
          </cell>
          <cell r="E798">
            <v>4553.93429463743</v>
          </cell>
          <cell r="F798">
            <v>5523.35799340481</v>
          </cell>
          <cell r="G798">
            <v>7499.62810985148</v>
          </cell>
          <cell r="H798">
            <v>6751.79199282002</v>
          </cell>
          <cell r="I798">
            <v>6446.98158601023</v>
          </cell>
          <cell r="J798">
            <v>5912.20290261126</v>
          </cell>
          <cell r="K798">
            <v>5512.82627104925</v>
          </cell>
          <cell r="L798">
            <v>6592.16996571445</v>
          </cell>
          <cell r="M798">
            <v>6657.43243960741</v>
          </cell>
          <cell r="N798">
            <v>7055.18571834583</v>
          </cell>
          <cell r="O798">
            <v>7556.42124357016</v>
          </cell>
        </row>
        <row r="798">
          <cell r="Z798">
            <v>6840.76055754366</v>
          </cell>
          <cell r="AA798">
            <v>5205.97874478221</v>
          </cell>
          <cell r="AB798">
            <v>6127.14941602623</v>
          </cell>
          <cell r="AC798">
            <v>5552.50822152697</v>
          </cell>
          <cell r="AD798">
            <v>5607.97911240784</v>
          </cell>
          <cell r="AE798">
            <v>5523.35799340481</v>
          </cell>
          <cell r="AF798">
            <v>7499.62810985148</v>
          </cell>
          <cell r="AG798">
            <v>6751.79199282002</v>
          </cell>
          <cell r="AH798">
            <v>6446.98158601023</v>
          </cell>
          <cell r="AI798">
            <v>5912.20290261126</v>
          </cell>
          <cell r="AJ798">
            <v>5512.82627104925</v>
          </cell>
          <cell r="AK798">
            <v>6592.16996571445</v>
          </cell>
          <cell r="AL798">
            <v>6657.43243960741</v>
          </cell>
          <cell r="AM798">
            <v>7055.18571834583</v>
          </cell>
          <cell r="AN798">
            <v>7556.42124357016</v>
          </cell>
        </row>
        <row r="798"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8">
          <cell r="BX798">
            <v>3.86065979880118</v>
          </cell>
          <cell r="BY798">
            <v>2.9021247261523</v>
          </cell>
          <cell r="BZ798">
            <v>3.41921041108734</v>
          </cell>
          <cell r="CA798">
            <v>3.1159784320698</v>
          </cell>
          <cell r="CB798">
            <v>3.08804531996738</v>
          </cell>
          <cell r="CC798">
            <v>3.09996964849328</v>
          </cell>
          <cell r="CD798">
            <v>4.14223013694453</v>
          </cell>
          <cell r="CE798">
            <v>3.84791003397793</v>
          </cell>
          <cell r="CF798">
            <v>3.64599968411442</v>
          </cell>
          <cell r="CG798">
            <v>3.42000436088613</v>
          </cell>
          <cell r="CH798">
            <v>3.06413638529069</v>
          </cell>
          <cell r="CI798">
            <v>3.703462041845</v>
          </cell>
          <cell r="CJ798">
            <v>3.66142349665969</v>
          </cell>
          <cell r="CK798">
            <v>4.07792620175465</v>
          </cell>
          <cell r="CL798">
            <v>4.25929541713731</v>
          </cell>
          <cell r="CM798">
            <v>4.85456132459915</v>
          </cell>
          <cell r="CN798">
            <v>4.91465971004866</v>
          </cell>
          <cell r="CO798">
            <v>4.90952843217995</v>
          </cell>
          <cell r="CP798">
            <v>4.88204640163374</v>
          </cell>
          <cell r="CQ798">
            <v>4.97542125953198</v>
          </cell>
          <cell r="CR798">
            <v>4.88149542384033</v>
          </cell>
          <cell r="CS798">
            <v>4.96035363779098</v>
          </cell>
          <cell r="CT798">
            <v>4.8073006101908</v>
          </cell>
          <cell r="CU798">
            <v>4.84447744916172</v>
          </cell>
          <cell r="CV798">
            <v>4.73619751974257</v>
          </cell>
          <cell r="CW798">
            <v>4.92916493267651</v>
          </cell>
          <cell r="CX798">
            <v>4.87671790017777</v>
          </cell>
          <cell r="CY798">
            <v>4.98154363926249</v>
          </cell>
          <cell r="CZ798">
            <v>4.7399768863783</v>
          </cell>
          <cell r="DA798">
            <v>4.86055131834481</v>
          </cell>
        </row>
        <row r="799">
          <cell r="A799">
            <v>6901.54432679963</v>
          </cell>
          <cell r="B799">
            <v>6691.26815649502</v>
          </cell>
          <cell r="C799">
            <v>4888.43261577126</v>
          </cell>
          <cell r="D799">
            <v>4760.54970152187</v>
          </cell>
          <cell r="E799">
            <v>5300.81474430934</v>
          </cell>
          <cell r="F799">
            <v>6352.80426848719</v>
          </cell>
          <cell r="G799">
            <v>5551.97227364378</v>
          </cell>
          <cell r="H799">
            <v>5778.75615847424</v>
          </cell>
          <cell r="I799">
            <v>6036.09537438292</v>
          </cell>
          <cell r="J799">
            <v>6427.51692404319</v>
          </cell>
          <cell r="K799">
            <v>7172.73103973576</v>
          </cell>
          <cell r="L799">
            <v>6745.00480976818</v>
          </cell>
          <cell r="M799">
            <v>5896.71703752326</v>
          </cell>
          <cell r="N799">
            <v>5996.02087775993</v>
          </cell>
          <cell r="O799">
            <v>7000.80285019888</v>
          </cell>
        </row>
        <row r="799">
          <cell r="Z799">
            <v>7904.03504953324</v>
          </cell>
          <cell r="AA799">
            <v>7663.21500383486</v>
          </cell>
          <cell r="AB799">
            <v>6019.8997675352</v>
          </cell>
          <cell r="AC799">
            <v>5862.41732146896</v>
          </cell>
          <cell r="AD799">
            <v>6527.73106538574</v>
          </cell>
          <cell r="AE799">
            <v>6352.80426848719</v>
          </cell>
          <cell r="AF799">
            <v>5551.97227364378</v>
          </cell>
          <cell r="AG799">
            <v>5778.75615847424</v>
          </cell>
          <cell r="AH799">
            <v>6036.09537438292</v>
          </cell>
          <cell r="AI799">
            <v>6427.51692404319</v>
          </cell>
          <cell r="AJ799">
            <v>7172.73103973576</v>
          </cell>
          <cell r="AK799">
            <v>6745.00480976818</v>
          </cell>
          <cell r="AL799">
            <v>5896.71703752326</v>
          </cell>
          <cell r="AM799">
            <v>5996.02087775993</v>
          </cell>
          <cell r="AN799">
            <v>7000.80285019888</v>
          </cell>
        </row>
        <row r="799"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799">
          <cell r="BX799">
            <v>4.51548475761005</v>
          </cell>
          <cell r="BY799">
            <v>4.32359778947258</v>
          </cell>
          <cell r="BZ799">
            <v>3.45877020786826</v>
          </cell>
          <cell r="CA799">
            <v>3.30247203940683</v>
          </cell>
          <cell r="CB799">
            <v>3.63561038602399</v>
          </cell>
          <cell r="CC799">
            <v>3.62227713649087</v>
          </cell>
          <cell r="CD799">
            <v>3.15053076656124</v>
          </cell>
          <cell r="CE799">
            <v>3.19574300626168</v>
          </cell>
          <cell r="CF799">
            <v>3.49469746769125</v>
          </cell>
          <cell r="CG799">
            <v>3.58871304582864</v>
          </cell>
          <cell r="CH799">
            <v>4.11410592146509</v>
          </cell>
          <cell r="CI799">
            <v>3.85058100337748</v>
          </cell>
          <cell r="CJ799">
            <v>3.46441637778061</v>
          </cell>
          <cell r="CK799">
            <v>3.37401751035086</v>
          </cell>
          <cell r="CL799">
            <v>4.00285818215806</v>
          </cell>
          <cell r="CM799">
            <v>4.79569563603795</v>
          </cell>
          <cell r="CN799">
            <v>4.85593494627739</v>
          </cell>
          <cell r="CO799">
            <v>4.76842203564716</v>
          </cell>
          <cell r="CP799">
            <v>4.86345293084689</v>
          </cell>
          <cell r="CQ799">
            <v>4.91917251871581</v>
          </cell>
          <cell r="CR799">
            <v>4.80497282386186</v>
          </cell>
          <cell r="CS799">
            <v>4.82803821595188</v>
          </cell>
          <cell r="CT799">
            <v>4.95415576982653</v>
          </cell>
          <cell r="CU799">
            <v>4.73209705673731</v>
          </cell>
          <cell r="CV799">
            <v>4.90694997996737</v>
          </cell>
          <cell r="CW799">
            <v>4.77657072817565</v>
          </cell>
          <cell r="CX799">
            <v>4.79913686169245</v>
          </cell>
          <cell r="CY799">
            <v>4.66323541463249</v>
          </cell>
          <cell r="CZ799">
            <v>4.86881126408498</v>
          </cell>
          <cell r="DA799">
            <v>4.79164659563986</v>
          </cell>
        </row>
        <row r="800">
          <cell r="A800">
            <v>6358.77517775848</v>
          </cell>
          <cell r="B800">
            <v>6056.4353006555</v>
          </cell>
          <cell r="C800">
            <v>4755.74262457654</v>
          </cell>
          <cell r="D800">
            <v>5136.45935038106</v>
          </cell>
          <cell r="E800">
            <v>4011.47379258842</v>
          </cell>
          <cell r="F800">
            <v>5080.08385974298</v>
          </cell>
          <cell r="G800">
            <v>5593.50849815569</v>
          </cell>
          <cell r="H800">
            <v>6649.21539806449</v>
          </cell>
          <cell r="I800">
            <v>7043.16312174248</v>
          </cell>
          <cell r="J800">
            <v>6497.37753651538</v>
          </cell>
          <cell r="K800">
            <v>6910.87339737988</v>
          </cell>
          <cell r="L800">
            <v>7000.25419179666</v>
          </cell>
          <cell r="M800">
            <v>6049.81162457208</v>
          </cell>
          <cell r="N800">
            <v>7490.82063849172</v>
          </cell>
          <cell r="O800">
            <v>7952.35538699868</v>
          </cell>
        </row>
        <row r="800">
          <cell r="Z800">
            <v>7282.42542497897</v>
          </cell>
          <cell r="AA800">
            <v>6936.16886668752</v>
          </cell>
          <cell r="AB800">
            <v>5856.49760779788</v>
          </cell>
          <cell r="AC800">
            <v>6325.33429008603</v>
          </cell>
          <cell r="AD800">
            <v>4939.96175247811</v>
          </cell>
          <cell r="AE800">
            <v>5080.08385974298</v>
          </cell>
          <cell r="AF800">
            <v>5593.50849815569</v>
          </cell>
          <cell r="AG800">
            <v>6649.21539806449</v>
          </cell>
          <cell r="AH800">
            <v>7043.16312174248</v>
          </cell>
          <cell r="AI800">
            <v>6497.37753651538</v>
          </cell>
          <cell r="AJ800">
            <v>6910.87339737988</v>
          </cell>
          <cell r="AK800">
            <v>7000.25419179666</v>
          </cell>
          <cell r="AL800">
            <v>6049.81162457208</v>
          </cell>
          <cell r="AM800">
            <v>7490.82063849172</v>
          </cell>
          <cell r="AN800">
            <v>7952.35538699868</v>
          </cell>
        </row>
        <row r="800"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0">
          <cell r="BX800">
            <v>4.08968604040779</v>
          </cell>
          <cell r="BY800">
            <v>3.85341274605097</v>
          </cell>
          <cell r="BZ800">
            <v>3.26287781642852</v>
          </cell>
          <cell r="CA800">
            <v>3.50755385497103</v>
          </cell>
          <cell r="CB800">
            <v>2.90295903178519</v>
          </cell>
          <cell r="CC800">
            <v>2.92012794201915</v>
          </cell>
          <cell r="CD800">
            <v>3.22611683947504</v>
          </cell>
          <cell r="CE800">
            <v>3.77948436547759</v>
          </cell>
          <cell r="CF800">
            <v>3.99474703000014</v>
          </cell>
          <cell r="CG800">
            <v>3.70396356043482</v>
          </cell>
          <cell r="CH800">
            <v>3.84666681311798</v>
          </cell>
          <cell r="CI800">
            <v>3.96087908564542</v>
          </cell>
          <cell r="CJ800">
            <v>3.40961053141112</v>
          </cell>
          <cell r="CK800">
            <v>4.09793763624372</v>
          </cell>
          <cell r="CL800">
            <v>4.55773885337789</v>
          </cell>
          <cell r="CM800">
            <v>4.87857754415912</v>
          </cell>
          <cell r="CN800">
            <v>4.93152528079456</v>
          </cell>
          <cell r="CO800">
            <v>4.91749916122706</v>
          </cell>
          <cell r="CP800">
            <v>4.94067481301159</v>
          </cell>
          <cell r="CQ800">
            <v>4.66218835313304</v>
          </cell>
          <cell r="CR800">
            <v>4.7662425237008</v>
          </cell>
          <cell r="CS800">
            <v>4.75019398843552</v>
          </cell>
          <cell r="CT800">
            <v>4.81997720489206</v>
          </cell>
          <cell r="CU800">
            <v>4.83042785311032</v>
          </cell>
          <cell r="CV800">
            <v>4.80594208235886</v>
          </cell>
          <cell r="CW800">
            <v>4.92215745181783</v>
          </cell>
          <cell r="CX800">
            <v>4.84205101770658</v>
          </cell>
          <cell r="CY800">
            <v>4.86120811042629</v>
          </cell>
          <cell r="CZ800">
            <v>5.0080792075333</v>
          </cell>
          <cell r="DA800">
            <v>4.78028156806874</v>
          </cell>
        </row>
        <row r="801">
          <cell r="A801">
            <v>6138.20479209616</v>
          </cell>
          <cell r="B801">
            <v>4947.41920492814</v>
          </cell>
          <cell r="C801">
            <v>5273.02634515712</v>
          </cell>
          <cell r="D801">
            <v>4409.47573161391</v>
          </cell>
          <cell r="E801">
            <v>5079.91716548982</v>
          </cell>
          <cell r="F801">
            <v>5996.90642257331</v>
          </cell>
          <cell r="G801">
            <v>7176.29426311126</v>
          </cell>
          <cell r="H801">
            <v>6311.91711266529</v>
          </cell>
          <cell r="I801">
            <v>6426.43430854895</v>
          </cell>
          <cell r="J801">
            <v>6537.24626063226</v>
          </cell>
          <cell r="K801">
            <v>6279.67519542044</v>
          </cell>
          <cell r="L801">
            <v>6661.67302159008</v>
          </cell>
          <cell r="M801">
            <v>6249.88020015575</v>
          </cell>
          <cell r="N801">
            <v>7471.47423595704</v>
          </cell>
          <cell r="O801">
            <v>7636.76045090231</v>
          </cell>
        </row>
        <row r="801">
          <cell r="Z801">
            <v>7029.81586737688</v>
          </cell>
          <cell r="AA801">
            <v>5666.06152895918</v>
          </cell>
          <cell r="AB801">
            <v>6493.51081714974</v>
          </cell>
          <cell r="AC801">
            <v>5430.0844499841</v>
          </cell>
          <cell r="AD801">
            <v>6255.70496051636</v>
          </cell>
          <cell r="AE801">
            <v>5996.90642257331</v>
          </cell>
          <cell r="AF801">
            <v>7176.29426311126</v>
          </cell>
          <cell r="AG801">
            <v>6311.91711266529</v>
          </cell>
          <cell r="AH801">
            <v>6426.43430854895</v>
          </cell>
          <cell r="AI801">
            <v>6537.24626063226</v>
          </cell>
          <cell r="AJ801">
            <v>6279.67519542044</v>
          </cell>
          <cell r="AK801">
            <v>6661.67302159008</v>
          </cell>
          <cell r="AL801">
            <v>6249.88020015575</v>
          </cell>
          <cell r="AM801">
            <v>7471.47423595704</v>
          </cell>
          <cell r="AN801">
            <v>7636.76045090231</v>
          </cell>
        </row>
        <row r="801"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1">
          <cell r="BX801">
            <v>4.14065910001789</v>
          </cell>
          <cell r="BY801">
            <v>3.17510218273207</v>
          </cell>
          <cell r="BZ801">
            <v>3.62589903924495</v>
          </cell>
          <cell r="CA801">
            <v>2.99932541803934</v>
          </cell>
          <cell r="CB801">
            <v>3.47873231341977</v>
          </cell>
          <cell r="CC801">
            <v>3.37520431651634</v>
          </cell>
          <cell r="CD801">
            <v>4.08477299569323</v>
          </cell>
          <cell r="CE801">
            <v>3.52271200453221</v>
          </cell>
          <cell r="CF801">
            <v>3.55042389206035</v>
          </cell>
          <cell r="CG801">
            <v>3.71217215784044</v>
          </cell>
          <cell r="CH801">
            <v>3.46325786643905</v>
          </cell>
          <cell r="CI801">
            <v>3.76550399315211</v>
          </cell>
          <cell r="CJ801">
            <v>3.61024263742103</v>
          </cell>
          <cell r="CK801">
            <v>4.16346449926249</v>
          </cell>
          <cell r="CL801">
            <v>4.2572432763706</v>
          </cell>
          <cell r="CM801">
            <v>4.65137772379751</v>
          </cell>
          <cell r="CN801">
            <v>4.88912020789402</v>
          </cell>
          <cell r="CO801">
            <v>4.90649088746703</v>
          </cell>
          <cell r="CP801">
            <v>4.96009656341713</v>
          </cell>
          <cell r="CQ801">
            <v>4.92677106367992</v>
          </cell>
          <cell r="CR801">
            <v>4.86781808419459</v>
          </cell>
          <cell r="CS801">
            <v>4.8132613963217</v>
          </cell>
          <cell r="CT801">
            <v>4.90898023287022</v>
          </cell>
          <cell r="CU801">
            <v>4.95903302641221</v>
          </cell>
          <cell r="CV801">
            <v>4.82473952344358</v>
          </cell>
          <cell r="CW801">
            <v>4.96774720219844</v>
          </cell>
          <cell r="CX801">
            <v>4.84693655788224</v>
          </cell>
          <cell r="CY801">
            <v>4.74288328296772</v>
          </cell>
          <cell r="CZ801">
            <v>4.91652863400314</v>
          </cell>
          <cell r="DA801">
            <v>4.91459613982223</v>
          </cell>
        </row>
        <row r="802">
          <cell r="A802">
            <v>7501.02852801774</v>
          </cell>
          <cell r="B802">
            <v>6495.53327666802</v>
          </cell>
          <cell r="C802">
            <v>5398.31750187091</v>
          </cell>
          <cell r="D802">
            <v>4927.33998688804</v>
          </cell>
          <cell r="E802">
            <v>5558.44631431583</v>
          </cell>
          <cell r="F802">
            <v>6211.03069888241</v>
          </cell>
          <cell r="G802">
            <v>6022.9801131288</v>
          </cell>
          <cell r="H802">
            <v>5533.06731688854</v>
          </cell>
          <cell r="I802">
            <v>6113.77261357023</v>
          </cell>
          <cell r="J802">
            <v>7547.59711362032</v>
          </cell>
          <cell r="K802">
            <v>6987.14449218215</v>
          </cell>
          <cell r="L802">
            <v>8250.59122428243</v>
          </cell>
          <cell r="M802">
            <v>8456.64534539422</v>
          </cell>
          <cell r="N802">
            <v>7146.72427667527</v>
          </cell>
          <cell r="O802">
            <v>7706.02907987183</v>
          </cell>
        </row>
        <row r="802">
          <cell r="Z802">
            <v>8590.59792788348</v>
          </cell>
          <cell r="AA802">
            <v>7439.04845830371</v>
          </cell>
          <cell r="AB802">
            <v>6647.80162249749</v>
          </cell>
          <cell r="AC802">
            <v>6067.81256346607</v>
          </cell>
          <cell r="AD802">
            <v>6844.99353994418</v>
          </cell>
          <cell r="AE802">
            <v>6211.03069888241</v>
          </cell>
          <cell r="AF802">
            <v>6022.9801131288</v>
          </cell>
          <cell r="AG802">
            <v>5533.06731688854</v>
          </cell>
          <cell r="AH802">
            <v>6113.77261357023</v>
          </cell>
          <cell r="AI802">
            <v>7547.59711362032</v>
          </cell>
          <cell r="AJ802">
            <v>6987.14449218215</v>
          </cell>
          <cell r="AK802">
            <v>8250.59122428243</v>
          </cell>
          <cell r="AL802">
            <v>8456.64534539422</v>
          </cell>
          <cell r="AM802">
            <v>7146.72427667527</v>
          </cell>
          <cell r="AN802">
            <v>7706.02907987183</v>
          </cell>
        </row>
        <row r="802"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2">
          <cell r="BX802">
            <v>4.83278075094537</v>
          </cell>
          <cell r="BY802">
            <v>4.26472548510911</v>
          </cell>
          <cell r="BZ802">
            <v>3.74504076026858</v>
          </cell>
          <cell r="CA802">
            <v>3.37795033611035</v>
          </cell>
          <cell r="CB802">
            <v>3.88045880153601</v>
          </cell>
          <cell r="CC802">
            <v>3.57036407290659</v>
          </cell>
          <cell r="CD802">
            <v>3.42124097010858</v>
          </cell>
          <cell r="CE802">
            <v>3.1502580489139</v>
          </cell>
          <cell r="CF802">
            <v>3.4387804211082</v>
          </cell>
          <cell r="CG802">
            <v>4.26719395696356</v>
          </cell>
          <cell r="CH802">
            <v>3.78374337863441</v>
          </cell>
          <cell r="CI802">
            <v>4.57713319188109</v>
          </cell>
          <cell r="CJ802">
            <v>4.82456605193164</v>
          </cell>
          <cell r="CK802">
            <v>4.13918224175466</v>
          </cell>
          <cell r="CL802">
            <v>4.41719212236755</v>
          </cell>
          <cell r="CM802">
            <v>4.87005017335482</v>
          </cell>
          <cell r="CN802">
            <v>4.77896051022442</v>
          </cell>
          <cell r="CO802">
            <v>4.86327287098043</v>
          </cell>
          <cell r="CP802">
            <v>4.92137016692746</v>
          </cell>
          <cell r="CQ802">
            <v>4.83278084316421</v>
          </cell>
          <cell r="CR802">
            <v>4.76604685550697</v>
          </cell>
          <cell r="CS802">
            <v>4.82319588786854</v>
          </cell>
          <cell r="CT802">
            <v>4.81201485848024</v>
          </cell>
          <cell r="CU802">
            <v>4.87093094172874</v>
          </cell>
          <cell r="CV802">
            <v>4.84588899990106</v>
          </cell>
          <cell r="CW802">
            <v>5.05923888245447</v>
          </cell>
          <cell r="CX802">
            <v>4.9385409099909</v>
          </cell>
          <cell r="CY802">
            <v>4.80227467255177</v>
          </cell>
          <cell r="CZ802">
            <v>4.73041904604297</v>
          </cell>
          <cell r="DA802">
            <v>4.77959931402963</v>
          </cell>
        </row>
        <row r="803">
          <cell r="A803">
            <v>6389.02562205588</v>
          </cell>
          <cell r="B803">
            <v>5691.12606451726</v>
          </cell>
          <cell r="C803">
            <v>4962.17048183149</v>
          </cell>
          <cell r="D803">
            <v>5333.07596545078</v>
          </cell>
          <cell r="E803">
            <v>5013.46028912209</v>
          </cell>
          <cell r="F803">
            <v>5770.43366975109</v>
          </cell>
          <cell r="G803">
            <v>5978.69666777085</v>
          </cell>
          <cell r="H803">
            <v>6133.86843485459</v>
          </cell>
          <cell r="I803">
            <v>6557.93310110188</v>
          </cell>
          <cell r="J803">
            <v>5893.60742998237</v>
          </cell>
          <cell r="K803">
            <v>6058.23188147898</v>
          </cell>
          <cell r="L803">
            <v>6774.91833524701</v>
          </cell>
          <cell r="M803">
            <v>6548.66432198709</v>
          </cell>
          <cell r="N803">
            <v>7675.14969059857</v>
          </cell>
          <cell r="O803">
            <v>6233.61646875192</v>
          </cell>
        </row>
        <row r="803">
          <cell r="Z803">
            <v>7317.06992781323</v>
          </cell>
          <cell r="AA803">
            <v>6517.79627214477</v>
          </cell>
          <cell r="AB803">
            <v>6110.70485735527</v>
          </cell>
          <cell r="AC803">
            <v>6567.4594063315</v>
          </cell>
          <cell r="AD803">
            <v>6173.86610417077</v>
          </cell>
          <cell r="AE803">
            <v>5770.43366975109</v>
          </cell>
          <cell r="AF803">
            <v>5978.69666777085</v>
          </cell>
          <cell r="AG803">
            <v>6133.86843485459</v>
          </cell>
          <cell r="AH803">
            <v>6557.93310110188</v>
          </cell>
          <cell r="AI803">
            <v>5893.60742998237</v>
          </cell>
          <cell r="AJ803">
            <v>6058.23188147898</v>
          </cell>
          <cell r="AK803">
            <v>6774.91833524701</v>
          </cell>
          <cell r="AL803">
            <v>6548.66432198709</v>
          </cell>
          <cell r="AM803">
            <v>7675.14969059857</v>
          </cell>
          <cell r="AN803">
            <v>6233.61646875192</v>
          </cell>
        </row>
        <row r="803"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3">
          <cell r="BX803">
            <v>4.0523339990126</v>
          </cell>
          <cell r="BY803">
            <v>3.64221160631283</v>
          </cell>
          <cell r="BZ803">
            <v>3.37141026550871</v>
          </cell>
          <cell r="CA803">
            <v>3.71556365558531</v>
          </cell>
          <cell r="CB803">
            <v>3.41585438019053</v>
          </cell>
          <cell r="CC803">
            <v>3.25852418315326</v>
          </cell>
          <cell r="CD803">
            <v>3.41713959806932</v>
          </cell>
          <cell r="CE803">
            <v>3.53721496044476</v>
          </cell>
          <cell r="CF803">
            <v>3.59562645467059</v>
          </cell>
          <cell r="CG803">
            <v>3.2941576424143</v>
          </cell>
          <cell r="CH803">
            <v>3.39623645899124</v>
          </cell>
          <cell r="CI803">
            <v>3.89551288258992</v>
          </cell>
          <cell r="CJ803">
            <v>3.68669189115734</v>
          </cell>
          <cell r="CK803">
            <v>4.22500996136389</v>
          </cell>
          <cell r="CL803">
            <v>3.70403371532072</v>
          </cell>
          <cell r="CM803">
            <v>4.94696807578062</v>
          </cell>
          <cell r="CN803">
            <v>4.9027838078154</v>
          </cell>
          <cell r="CO803">
            <v>4.96577272564986</v>
          </cell>
          <cell r="CP803">
            <v>4.84261370205672</v>
          </cell>
          <cell r="CQ803">
            <v>4.95182164478536</v>
          </cell>
          <cell r="CR803">
            <v>4.85170783636408</v>
          </cell>
          <cell r="CS803">
            <v>4.79348016096848</v>
          </cell>
          <cell r="CT803">
            <v>4.75094648968932</v>
          </cell>
          <cell r="CU803">
            <v>4.99688725442555</v>
          </cell>
          <cell r="CV803">
            <v>4.90166877968551</v>
          </cell>
          <cell r="CW803">
            <v>4.88714368569783</v>
          </cell>
          <cell r="CX803">
            <v>4.76482061695215</v>
          </cell>
          <cell r="CY803">
            <v>4.86657052374496</v>
          </cell>
          <cell r="CZ803">
            <v>4.97698409324338</v>
          </cell>
          <cell r="DA803">
            <v>4.61075751379144</v>
          </cell>
        </row>
        <row r="804">
          <cell r="A804">
            <v>6143.06692998158</v>
          </cell>
          <cell r="B804">
            <v>5311.56704682616</v>
          </cell>
          <cell r="C804">
            <v>5529.89248886773</v>
          </cell>
          <cell r="D804">
            <v>4784.41498895982</v>
          </cell>
          <cell r="E804">
            <v>4537.21552002009</v>
          </cell>
          <cell r="F804">
            <v>7158.70087660562</v>
          </cell>
          <cell r="G804">
            <v>6083.16703629362</v>
          </cell>
          <cell r="H804">
            <v>7139.15341255755</v>
          </cell>
          <cell r="I804">
            <v>5825.83430279771</v>
          </cell>
          <cell r="J804">
            <v>6649.89740437598</v>
          </cell>
          <cell r="K804">
            <v>6864.58101384426</v>
          </cell>
          <cell r="L804">
            <v>6971.66804746128</v>
          </cell>
          <cell r="M804">
            <v>6764.12183568581</v>
          </cell>
          <cell r="N804">
            <v>8211.84932656839</v>
          </cell>
          <cell r="O804">
            <v>7740.3433268834</v>
          </cell>
        </row>
        <row r="804">
          <cell r="Z804">
            <v>7035.38425996298</v>
          </cell>
          <cell r="AA804">
            <v>6083.10402977994</v>
          </cell>
          <cell r="AB804">
            <v>6809.83070132334</v>
          </cell>
          <cell r="AC804">
            <v>5891.80642214641</v>
          </cell>
          <cell r="AD804">
            <v>5587.39064257648</v>
          </cell>
          <cell r="AE804">
            <v>7158.70087660562</v>
          </cell>
          <cell r="AF804">
            <v>6083.16703629362</v>
          </cell>
          <cell r="AG804">
            <v>7139.15341255755</v>
          </cell>
          <cell r="AH804">
            <v>5825.83430279771</v>
          </cell>
          <cell r="AI804">
            <v>6649.89740437598</v>
          </cell>
          <cell r="AJ804">
            <v>6864.58101384426</v>
          </cell>
          <cell r="AK804">
            <v>6971.66804746128</v>
          </cell>
          <cell r="AL804">
            <v>6764.12183568581</v>
          </cell>
          <cell r="AM804">
            <v>8211.84932656839</v>
          </cell>
          <cell r="AN804">
            <v>7740.3433268834</v>
          </cell>
        </row>
        <row r="804"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4">
          <cell r="BX804">
            <v>3.91946026453582</v>
          </cell>
          <cell r="BY804">
            <v>3.5296337576412</v>
          </cell>
          <cell r="BZ804">
            <v>3.82798157148041</v>
          </cell>
          <cell r="CA804">
            <v>3.39283001015856</v>
          </cell>
          <cell r="CB804">
            <v>3.16186929768553</v>
          </cell>
          <cell r="CC804">
            <v>4.00974751739169</v>
          </cell>
          <cell r="CD804">
            <v>3.43695162235178</v>
          </cell>
          <cell r="CE804">
            <v>3.94326808656184</v>
          </cell>
          <cell r="CF804">
            <v>3.35932649025584</v>
          </cell>
          <cell r="CG804">
            <v>3.82774078948012</v>
          </cell>
          <cell r="CH804">
            <v>3.89908535975408</v>
          </cell>
          <cell r="CI804">
            <v>3.98339456374648</v>
          </cell>
          <cell r="CJ804">
            <v>3.78306973075585</v>
          </cell>
          <cell r="CK804">
            <v>4.55007905416403</v>
          </cell>
          <cell r="CL804">
            <v>4.32626230009017</v>
          </cell>
          <cell r="CM804">
            <v>4.91777542539887</v>
          </cell>
          <cell r="CN804">
            <v>4.7217472355803</v>
          </cell>
          <cell r="CO804">
            <v>4.87386630948935</v>
          </cell>
          <cell r="CP804">
            <v>4.75766111323287</v>
          </cell>
          <cell r="CQ804">
            <v>4.84141440631591</v>
          </cell>
          <cell r="CR804">
            <v>4.89130026988483</v>
          </cell>
          <cell r="CS804">
            <v>4.84912587944273</v>
          </cell>
          <cell r="CT804">
            <v>4.96018124778825</v>
          </cell>
          <cell r="CU804">
            <v>4.75130652438104</v>
          </cell>
          <cell r="CV804">
            <v>4.75969978122914</v>
          </cell>
          <cell r="CW804">
            <v>4.82345717919661</v>
          </cell>
          <cell r="CX804">
            <v>4.79502095470028</v>
          </cell>
          <cell r="CY804">
            <v>4.89862518130532</v>
          </cell>
          <cell r="CZ804">
            <v>4.94457724036129</v>
          </cell>
          <cell r="DA804">
            <v>4.90178787199546</v>
          </cell>
        </row>
        <row r="805">
          <cell r="A805">
            <v>7193.20136285419</v>
          </cell>
          <cell r="B805">
            <v>4855.13170125065</v>
          </cell>
          <cell r="C805">
            <v>6264.20793254593</v>
          </cell>
          <cell r="D805">
            <v>5218.07935373875</v>
          </cell>
          <cell r="E805">
            <v>6596.56768770584</v>
          </cell>
          <cell r="F805">
            <v>5719.91149647217</v>
          </cell>
          <cell r="G805">
            <v>7345.1473939747</v>
          </cell>
          <cell r="H805">
            <v>6757.12129839598</v>
          </cell>
          <cell r="I805">
            <v>7522.76992045768</v>
          </cell>
          <cell r="J805">
            <v>6505.92325105483</v>
          </cell>
          <cell r="K805">
            <v>6742.60780998354</v>
          </cell>
          <cell r="L805">
            <v>7328.48044376143</v>
          </cell>
          <cell r="M805">
            <v>7638.13604584812</v>
          </cell>
          <cell r="N805">
            <v>6443.63182499878</v>
          </cell>
          <cell r="O805">
            <v>6357.6854864146</v>
          </cell>
        </row>
        <row r="805">
          <cell r="Z805">
            <v>8238.05702001694</v>
          </cell>
          <cell r="AA805">
            <v>5560.36871164751</v>
          </cell>
          <cell r="AB805">
            <v>7714.10937633959</v>
          </cell>
          <cell r="AC805">
            <v>6425.8459014467</v>
          </cell>
          <cell r="AD805">
            <v>8123.39647715187</v>
          </cell>
          <cell r="AE805">
            <v>5719.91149647217</v>
          </cell>
          <cell r="AF805">
            <v>7345.1473939747</v>
          </cell>
          <cell r="AG805">
            <v>6757.12129839598</v>
          </cell>
          <cell r="AH805">
            <v>7522.76992045768</v>
          </cell>
          <cell r="AI805">
            <v>6505.92325105483</v>
          </cell>
          <cell r="AJ805">
            <v>6742.60780998354</v>
          </cell>
          <cell r="AK805">
            <v>7328.48044376143</v>
          </cell>
          <cell r="AL805">
            <v>7638.13604584812</v>
          </cell>
          <cell r="AM805">
            <v>6443.63182499878</v>
          </cell>
          <cell r="AN805">
            <v>6357.6854864146</v>
          </cell>
        </row>
        <row r="805"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5">
          <cell r="BX805">
            <v>4.58720955512988</v>
          </cell>
          <cell r="BY805">
            <v>3.02804938934244</v>
          </cell>
          <cell r="BZ805">
            <v>4.30255548348264</v>
          </cell>
          <cell r="CA805">
            <v>3.6314410169251</v>
          </cell>
          <cell r="CB805">
            <v>4.49922133084681</v>
          </cell>
          <cell r="CC805">
            <v>3.32304182658207</v>
          </cell>
          <cell r="CD805">
            <v>4.03847934581008</v>
          </cell>
          <cell r="CE805">
            <v>3.79042145851836</v>
          </cell>
          <cell r="CF805">
            <v>4.20892620044314</v>
          </cell>
          <cell r="CG805">
            <v>3.68631512252818</v>
          </cell>
          <cell r="CH805">
            <v>3.79231982326237</v>
          </cell>
          <cell r="CI805">
            <v>4.23621108886365</v>
          </cell>
          <cell r="CJ805">
            <v>4.15680418032776</v>
          </cell>
          <cell r="CK805">
            <v>3.6383818368192</v>
          </cell>
          <cell r="CL805">
            <v>3.54280223924672</v>
          </cell>
          <cell r="CM805">
            <v>4.92020670991215</v>
          </cell>
          <cell r="CN805">
            <v>5.03092417674673</v>
          </cell>
          <cell r="CO805">
            <v>4.91209150414948</v>
          </cell>
          <cell r="CP805">
            <v>4.84795352098118</v>
          </cell>
          <cell r="CQ805">
            <v>4.9466072288405</v>
          </cell>
          <cell r="CR805">
            <v>4.71585710295199</v>
          </cell>
          <cell r="CS805">
            <v>4.98298734924074</v>
          </cell>
          <cell r="CT805">
            <v>4.88406402667746</v>
          </cell>
          <cell r="CU805">
            <v>4.89681395388429</v>
          </cell>
          <cell r="CV805">
            <v>4.83530210269691</v>
          </cell>
          <cell r="CW805">
            <v>4.87113402098363</v>
          </cell>
          <cell r="CX805">
            <v>4.73961948351136</v>
          </cell>
          <cell r="CY805">
            <v>5.03425208833418</v>
          </cell>
          <cell r="CZ805">
            <v>4.85209816167839</v>
          </cell>
          <cell r="DA805">
            <v>4.91653646601493</v>
          </cell>
        </row>
        <row r="806">
          <cell r="A806">
            <v>6540.68489908222</v>
          </cell>
          <cell r="B806">
            <v>4633.96150485644</v>
          </cell>
          <cell r="C806">
            <v>5161.31347804614</v>
          </cell>
          <cell r="D806">
            <v>4483.32436469762</v>
          </cell>
          <cell r="E806">
            <v>5195.16229294395</v>
          </cell>
          <cell r="F806">
            <v>6100.13728776071</v>
          </cell>
          <cell r="G806">
            <v>5840.57012531533</v>
          </cell>
          <cell r="H806">
            <v>6032.72438844988</v>
          </cell>
          <cell r="I806">
            <v>6335.6930961244</v>
          </cell>
          <cell r="J806">
            <v>6565.30940746975</v>
          </cell>
          <cell r="K806">
            <v>6019.70887776157</v>
          </cell>
          <cell r="L806">
            <v>6764.34127660719</v>
          </cell>
          <cell r="M806">
            <v>7428.04408122289</v>
          </cell>
          <cell r="N806">
            <v>7485.85757601195</v>
          </cell>
          <cell r="O806">
            <v>7807.7197659589</v>
          </cell>
        </row>
        <row r="806">
          <cell r="Z806">
            <v>7490.7586247833</v>
          </cell>
          <cell r="AA806">
            <v>5307.07221720587</v>
          </cell>
          <cell r="AB806">
            <v>6355.9411060357</v>
          </cell>
          <cell r="AC806">
            <v>5521.02594474853</v>
          </cell>
          <cell r="AD806">
            <v>6397.62450211593</v>
          </cell>
          <cell r="AE806">
            <v>6100.13728776071</v>
          </cell>
          <cell r="AF806">
            <v>5840.57012531533</v>
          </cell>
          <cell r="AG806">
            <v>6032.72438844988</v>
          </cell>
          <cell r="AH806">
            <v>6335.6930961244</v>
          </cell>
          <cell r="AI806">
            <v>6565.30940746975</v>
          </cell>
          <cell r="AJ806">
            <v>6019.70887776157</v>
          </cell>
          <cell r="AK806">
            <v>6764.34127660719</v>
          </cell>
          <cell r="AL806">
            <v>7428.04408122289</v>
          </cell>
          <cell r="AM806">
            <v>7485.85757601195</v>
          </cell>
          <cell r="AN806">
            <v>7807.7197659589</v>
          </cell>
        </row>
        <row r="806"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6">
          <cell r="BX806">
            <v>4.19582614967868</v>
          </cell>
          <cell r="BY806">
            <v>2.99464539320051</v>
          </cell>
          <cell r="BZ806">
            <v>3.57341548692351</v>
          </cell>
          <cell r="CA806">
            <v>3.09480465541423</v>
          </cell>
          <cell r="CB806">
            <v>3.54951237328625</v>
          </cell>
          <cell r="CC806">
            <v>3.38826990727144</v>
          </cell>
          <cell r="CD806">
            <v>3.31446571900481</v>
          </cell>
          <cell r="CE806">
            <v>3.31924428520411</v>
          </cell>
          <cell r="CF806">
            <v>3.53848103107573</v>
          </cell>
          <cell r="CG806">
            <v>3.69716921194351</v>
          </cell>
          <cell r="CH806">
            <v>3.37632633481974</v>
          </cell>
          <cell r="CI806">
            <v>3.86269869227814</v>
          </cell>
          <cell r="CJ806">
            <v>4.20310378143264</v>
          </cell>
          <cell r="CK806">
            <v>4.26195125613997</v>
          </cell>
          <cell r="CL806">
            <v>4.28826130038792</v>
          </cell>
          <cell r="CM806">
            <v>4.89120035891881</v>
          </cell>
          <cell r="CN806">
            <v>4.85530738155823</v>
          </cell>
          <cell r="CO806">
            <v>4.87307936637453</v>
          </cell>
          <cell r="CP806">
            <v>4.88757778372235</v>
          </cell>
          <cell r="CQ806">
            <v>4.93806937929723</v>
          </cell>
          <cell r="CR806">
            <v>4.93251876484457</v>
          </cell>
          <cell r="CS806">
            <v>4.82779529002637</v>
          </cell>
          <cell r="CT806">
            <v>4.97945032151618</v>
          </cell>
          <cell r="CU806">
            <v>4.90551259837505</v>
          </cell>
          <cell r="CV806">
            <v>4.86511382910321</v>
          </cell>
          <cell r="CW806">
            <v>4.88470350738127</v>
          </cell>
          <cell r="CX806">
            <v>4.79779639317098</v>
          </cell>
          <cell r="CY806">
            <v>4.84185182195141</v>
          </cell>
          <cell r="CZ806">
            <v>4.81216175545001</v>
          </cell>
          <cell r="DA806">
            <v>4.9882718330356</v>
          </cell>
        </row>
        <row r="807">
          <cell r="A807">
            <v>5414.12541398279</v>
          </cell>
          <cell r="B807">
            <v>4957.57168124838</v>
          </cell>
          <cell r="C807">
            <v>4976.55764152864</v>
          </cell>
          <cell r="D807">
            <v>5800.83671084897</v>
          </cell>
          <cell r="E807">
            <v>4637.48478671446</v>
          </cell>
          <cell r="F807">
            <v>6332.80513841157</v>
          </cell>
          <cell r="G807">
            <v>5906.11885043009</v>
          </cell>
          <cell r="H807">
            <v>6244.20683689544</v>
          </cell>
          <cell r="I807">
            <v>7770.64217613003</v>
          </cell>
          <cell r="J807">
            <v>6202.05996933159</v>
          </cell>
          <cell r="K807">
            <v>6219.5932033631</v>
          </cell>
          <cell r="L807">
            <v>6092.82437568789</v>
          </cell>
          <cell r="M807">
            <v>6409.2851458356</v>
          </cell>
          <cell r="N807">
            <v>7833.02102885455</v>
          </cell>
          <cell r="O807">
            <v>7664.25847120339</v>
          </cell>
        </row>
        <row r="807">
          <cell r="Z807">
            <v>6200.55961511628</v>
          </cell>
          <cell r="AA807">
            <v>5677.6887133798</v>
          </cell>
          <cell r="AB807">
            <v>6128.42204118981</v>
          </cell>
          <cell r="AC807">
            <v>7143.48714851617</v>
          </cell>
          <cell r="AD807">
            <v>5710.86803967038</v>
          </cell>
          <cell r="AE807">
            <v>6332.80513841157</v>
          </cell>
          <cell r="AF807">
            <v>5906.11885043009</v>
          </cell>
          <cell r="AG807">
            <v>6244.20683689544</v>
          </cell>
          <cell r="AH807">
            <v>7770.64217613003</v>
          </cell>
          <cell r="AI807">
            <v>6202.05996933159</v>
          </cell>
          <cell r="AJ807">
            <v>6219.5932033631</v>
          </cell>
          <cell r="AK807">
            <v>6092.82437568789</v>
          </cell>
          <cell r="AL807">
            <v>6409.2851458356</v>
          </cell>
          <cell r="AM807">
            <v>7833.02102885455</v>
          </cell>
          <cell r="AN807">
            <v>7664.25847120339</v>
          </cell>
        </row>
        <row r="807"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7">
          <cell r="BX807">
            <v>3.4987660072751</v>
          </cell>
          <cell r="BY807">
            <v>3.18286289982343</v>
          </cell>
          <cell r="BZ807">
            <v>3.45720089585105</v>
          </cell>
          <cell r="CA807">
            <v>3.98276760250147</v>
          </cell>
          <cell r="CB807">
            <v>3.21924008673912</v>
          </cell>
          <cell r="CC807">
            <v>3.52059787835753</v>
          </cell>
          <cell r="CD807">
            <v>3.32685748416016</v>
          </cell>
          <cell r="CE807">
            <v>3.53057184092091</v>
          </cell>
          <cell r="CF807">
            <v>4.36482500660337</v>
          </cell>
          <cell r="CG807">
            <v>3.47470328986808</v>
          </cell>
          <cell r="CH807">
            <v>3.44412692790383</v>
          </cell>
          <cell r="CI807">
            <v>3.53161785297426</v>
          </cell>
          <cell r="CJ807">
            <v>3.68203988429478</v>
          </cell>
          <cell r="CK807">
            <v>4.31511227286313</v>
          </cell>
          <cell r="CL807">
            <v>4.29323105715271</v>
          </cell>
          <cell r="CM807">
            <v>4.85537887547754</v>
          </cell>
          <cell r="CN807">
            <v>4.88720753393721</v>
          </cell>
          <cell r="CO807">
            <v>4.85658712898996</v>
          </cell>
          <cell r="CP807">
            <v>4.91396928479469</v>
          </cell>
          <cell r="CQ807">
            <v>4.86021961262438</v>
          </cell>
          <cell r="CR807">
            <v>4.92818312787137</v>
          </cell>
          <cell r="CS807">
            <v>4.86379341840358</v>
          </cell>
          <cell r="CT807">
            <v>4.84550853581613</v>
          </cell>
          <cell r="CU807">
            <v>4.87749923246096</v>
          </cell>
          <cell r="CV807">
            <v>4.89018592494023</v>
          </cell>
          <cell r="CW807">
            <v>4.94754744403333</v>
          </cell>
          <cell r="CX807">
            <v>4.72663527521085</v>
          </cell>
          <cell r="CY807">
            <v>4.76901008214354</v>
          </cell>
          <cell r="CZ807">
            <v>4.97329622704433</v>
          </cell>
          <cell r="DA807">
            <v>4.89094766499286</v>
          </cell>
        </row>
        <row r="808">
          <cell r="A808">
            <v>5829.56056349606</v>
          </cell>
          <cell r="B808">
            <v>5808.14128412143</v>
          </cell>
          <cell r="C808">
            <v>4744.73171531854</v>
          </cell>
          <cell r="D808">
            <v>5026.01386658931</v>
          </cell>
          <cell r="E808">
            <v>5167.35339850241</v>
          </cell>
          <cell r="F808">
            <v>6771.74859751548</v>
          </cell>
          <cell r="G808">
            <v>6518.51433887329</v>
          </cell>
          <cell r="H808">
            <v>6785.16354126635</v>
          </cell>
          <cell r="I808">
            <v>6627.55048454563</v>
          </cell>
          <cell r="J808">
            <v>6622.50526972289</v>
          </cell>
          <cell r="K808">
            <v>6623.01577295212</v>
          </cell>
          <cell r="L808">
            <v>7546.54446172826</v>
          </cell>
          <cell r="M808">
            <v>6921.77447474849</v>
          </cell>
          <cell r="N808">
            <v>7501.4915391385</v>
          </cell>
          <cell r="O808">
            <v>7322.79909982836</v>
          </cell>
        </row>
        <row r="808">
          <cell r="Z808">
            <v>6676.33921270724</v>
          </cell>
          <cell r="AA808">
            <v>6651.80865448778</v>
          </cell>
          <cell r="AB808">
            <v>5842.93813479446</v>
          </cell>
          <cell r="AC808">
            <v>6189.32530838129</v>
          </cell>
          <cell r="AD808">
            <v>6363.37901479061</v>
          </cell>
          <cell r="AE808">
            <v>6771.74859751548</v>
          </cell>
          <cell r="AF808">
            <v>6518.51433887329</v>
          </cell>
          <cell r="AG808">
            <v>6785.16354126635</v>
          </cell>
          <cell r="AH808">
            <v>6627.55048454563</v>
          </cell>
          <cell r="AI808">
            <v>6622.50526972289</v>
          </cell>
          <cell r="AJ808">
            <v>6623.01577295212</v>
          </cell>
          <cell r="AK808">
            <v>7546.54446172826</v>
          </cell>
          <cell r="AL808">
            <v>6921.77447474849</v>
          </cell>
          <cell r="AM808">
            <v>7501.4915391385</v>
          </cell>
          <cell r="AN808">
            <v>7322.79909982836</v>
          </cell>
        </row>
        <row r="808"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8">
          <cell r="BX808">
            <v>3.71087553165167</v>
          </cell>
          <cell r="BY808">
            <v>3.70778985119759</v>
          </cell>
          <cell r="BZ808">
            <v>3.17764836574486</v>
          </cell>
          <cell r="CA808">
            <v>3.41383800491514</v>
          </cell>
          <cell r="CB808">
            <v>3.56001367801445</v>
          </cell>
          <cell r="CC808">
            <v>3.88948318381005</v>
          </cell>
          <cell r="CD808">
            <v>3.67856615383645</v>
          </cell>
          <cell r="CE808">
            <v>3.89265900619677</v>
          </cell>
          <cell r="CF808">
            <v>3.64530381576357</v>
          </cell>
          <cell r="CG808">
            <v>3.76483774442941</v>
          </cell>
          <cell r="CH808">
            <v>3.80106685960901</v>
          </cell>
          <cell r="CI808">
            <v>4.10342459072453</v>
          </cell>
          <cell r="CJ808">
            <v>3.91581553640405</v>
          </cell>
          <cell r="CK808">
            <v>4.24279473893731</v>
          </cell>
          <cell r="CL808">
            <v>4.13894145187</v>
          </cell>
          <cell r="CM808">
            <v>4.92911717269204</v>
          </cell>
          <cell r="CN808">
            <v>4.91509336595229</v>
          </cell>
          <cell r="CO808">
            <v>5.03770330818715</v>
          </cell>
          <cell r="CP808">
            <v>4.96715298587295</v>
          </cell>
          <cell r="CQ808">
            <v>4.89714834992964</v>
          </cell>
          <cell r="CR808">
            <v>4.76997457164224</v>
          </cell>
          <cell r="CS808">
            <v>4.85486535984896</v>
          </cell>
          <cell r="CT808">
            <v>4.77552467980411</v>
          </cell>
          <cell r="CU808">
            <v>4.98111364048145</v>
          </cell>
          <cell r="CV808">
            <v>4.81929137075871</v>
          </cell>
          <cell r="CW808">
            <v>4.77372521010746</v>
          </cell>
          <cell r="CX808">
            <v>5.03858760447136</v>
          </cell>
          <cell r="CY808">
            <v>4.84286491739525</v>
          </cell>
          <cell r="CZ808">
            <v>4.84398442033181</v>
          </cell>
          <cell r="DA808">
            <v>4.84724500708669</v>
          </cell>
        </row>
        <row r="809">
          <cell r="A809">
            <v>6578.82104938981</v>
          </cell>
          <cell r="B809">
            <v>6410.66972139407</v>
          </cell>
          <cell r="C809">
            <v>4516.61143872354</v>
          </cell>
          <cell r="D809">
            <v>4822.12787841302</v>
          </cell>
          <cell r="E809">
            <v>4446.57436338921</v>
          </cell>
          <cell r="F809">
            <v>6416.27755721911</v>
          </cell>
          <cell r="G809">
            <v>6287.69641606185</v>
          </cell>
          <cell r="H809">
            <v>6656.93199170515</v>
          </cell>
          <cell r="I809">
            <v>6753.44005785831</v>
          </cell>
          <cell r="J809">
            <v>6470.08712337699</v>
          </cell>
          <cell r="K809">
            <v>7185.50904304671</v>
          </cell>
          <cell r="L809">
            <v>6403.26885494147</v>
          </cell>
          <cell r="M809">
            <v>6694.88701632133</v>
          </cell>
          <cell r="N809">
            <v>6832.31828244195</v>
          </cell>
          <cell r="O809">
            <v>7140.20527439471</v>
          </cell>
        </row>
        <row r="809">
          <cell r="Z809">
            <v>7534.43427973997</v>
          </cell>
          <cell r="AA809">
            <v>7341.85796244488</v>
          </cell>
          <cell r="AB809">
            <v>5562.01758050189</v>
          </cell>
          <cell r="AC809">
            <v>5938.24826399977</v>
          </cell>
          <cell r="AD809">
            <v>5475.76985926631</v>
          </cell>
          <cell r="AE809">
            <v>6416.27755721911</v>
          </cell>
          <cell r="AF809">
            <v>6287.69641606185</v>
          </cell>
          <cell r="AG809">
            <v>6656.93199170515</v>
          </cell>
          <cell r="AH809">
            <v>6753.44005785831</v>
          </cell>
          <cell r="AI809">
            <v>6470.08712337699</v>
          </cell>
          <cell r="AJ809">
            <v>7185.50904304671</v>
          </cell>
          <cell r="AK809">
            <v>6403.26885494147</v>
          </cell>
          <cell r="AL809">
            <v>6694.88701632133</v>
          </cell>
          <cell r="AM809">
            <v>6832.31828244195</v>
          </cell>
          <cell r="AN809">
            <v>7140.20527439471</v>
          </cell>
        </row>
        <row r="809"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09">
          <cell r="BX809">
            <v>4.20971258404375</v>
          </cell>
          <cell r="BY809">
            <v>4.08605529063322</v>
          </cell>
          <cell r="BZ809">
            <v>3.10356539067029</v>
          </cell>
          <cell r="CA809">
            <v>3.40902187348706</v>
          </cell>
          <cell r="CB809">
            <v>3.06359163499323</v>
          </cell>
          <cell r="CC809">
            <v>3.60888397142998</v>
          </cell>
          <cell r="CD809">
            <v>3.53651083183848</v>
          </cell>
          <cell r="CE809">
            <v>3.67892286970695</v>
          </cell>
          <cell r="CF809">
            <v>3.80126144715292</v>
          </cell>
          <cell r="CG809">
            <v>3.7226598241053</v>
          </cell>
          <cell r="CH809">
            <v>4.07947266012356</v>
          </cell>
          <cell r="CI809">
            <v>3.6155450137753</v>
          </cell>
          <cell r="CJ809">
            <v>3.76864702568984</v>
          </cell>
          <cell r="CK809">
            <v>3.83789611656353</v>
          </cell>
          <cell r="CL809">
            <v>4.03545673351173</v>
          </cell>
          <cell r="CM809">
            <v>4.90349050815466</v>
          </cell>
          <cell r="CN809">
            <v>4.92276240002785</v>
          </cell>
          <cell r="CO809">
            <v>4.90996721897684</v>
          </cell>
          <cell r="CP809">
            <v>4.77238748526573</v>
          </cell>
          <cell r="CQ809">
            <v>4.89690239133405</v>
          </cell>
          <cell r="CR809">
            <v>4.8709913540259</v>
          </cell>
          <cell r="CS809">
            <v>4.87106256493545</v>
          </cell>
          <cell r="CT809">
            <v>4.95747545850041</v>
          </cell>
          <cell r="CU809">
            <v>4.86748300747369</v>
          </cell>
          <cell r="CV809">
            <v>4.76172063229122</v>
          </cell>
          <cell r="CW809">
            <v>4.82570365963359</v>
          </cell>
          <cell r="CX809">
            <v>4.85215984739933</v>
          </cell>
          <cell r="CY809">
            <v>4.86704010326943</v>
          </cell>
          <cell r="CZ809">
            <v>4.87732853035875</v>
          </cell>
          <cell r="DA809">
            <v>4.8475817046352</v>
          </cell>
        </row>
        <row r="810">
          <cell r="A810">
            <v>6682.70530419661</v>
          </cell>
          <cell r="B810">
            <v>5322.64419748355</v>
          </cell>
          <cell r="C810">
            <v>4223.52544301924</v>
          </cell>
          <cell r="D810">
            <v>4738.67828231971</v>
          </cell>
          <cell r="E810">
            <v>5132.2459647217</v>
          </cell>
          <cell r="F810">
            <v>5672.531748411</v>
          </cell>
          <cell r="G810">
            <v>6664.38964405254</v>
          </cell>
          <cell r="H810">
            <v>7035.40704657124</v>
          </cell>
          <cell r="I810">
            <v>6644.24693969155</v>
          </cell>
          <cell r="J810">
            <v>6612.60205601727</v>
          </cell>
          <cell r="K810">
            <v>7250.40602997997</v>
          </cell>
          <cell r="L810">
            <v>7161.55104225727</v>
          </cell>
          <cell r="M810">
            <v>8084.25782475318</v>
          </cell>
          <cell r="N810">
            <v>6940.87123696521</v>
          </cell>
          <cell r="O810">
            <v>6979.86479292273</v>
          </cell>
        </row>
        <row r="810">
          <cell r="Z810">
            <v>7653.40834586299</v>
          </cell>
          <cell r="AA810">
            <v>6095.79020303322</v>
          </cell>
          <cell r="AB810">
            <v>5201.0944674951</v>
          </cell>
          <cell r="AC810">
            <v>5835.48358591004</v>
          </cell>
          <cell r="AD810">
            <v>6320.14568233689</v>
          </cell>
          <cell r="AE810">
            <v>5672.531748411</v>
          </cell>
          <cell r="AF810">
            <v>6664.38964405254</v>
          </cell>
          <cell r="AG810">
            <v>7035.40704657124</v>
          </cell>
          <cell r="AH810">
            <v>6644.24693969155</v>
          </cell>
          <cell r="AI810">
            <v>6612.60205601727</v>
          </cell>
          <cell r="AJ810">
            <v>7250.40602997997</v>
          </cell>
          <cell r="AK810">
            <v>7161.55104225727</v>
          </cell>
          <cell r="AL810">
            <v>8084.25782475318</v>
          </cell>
          <cell r="AM810">
            <v>6940.87123696521</v>
          </cell>
          <cell r="AN810">
            <v>6979.86479292273</v>
          </cell>
        </row>
        <row r="810"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0">
          <cell r="BX810">
            <v>4.30503130297278</v>
          </cell>
          <cell r="BY810">
            <v>3.43299788072073</v>
          </cell>
          <cell r="BZ810">
            <v>3.07158455848568</v>
          </cell>
          <cell r="CA810">
            <v>3.29108600519092</v>
          </cell>
          <cell r="CB810">
            <v>3.49103571871843</v>
          </cell>
          <cell r="CC810">
            <v>3.25146964809177</v>
          </cell>
          <cell r="CD810">
            <v>3.83449807286189</v>
          </cell>
          <cell r="CE810">
            <v>3.88930672213112</v>
          </cell>
          <cell r="CF810">
            <v>3.76776136491083</v>
          </cell>
          <cell r="CG810">
            <v>3.64488797412677</v>
          </cell>
          <cell r="CH810">
            <v>4.09793552508515</v>
          </cell>
          <cell r="CI810">
            <v>4.0011699265012</v>
          </cell>
          <cell r="CJ810">
            <v>4.38055958653291</v>
          </cell>
          <cell r="CK810">
            <v>3.89232317712829</v>
          </cell>
          <cell r="CL810">
            <v>3.92621844716273</v>
          </cell>
          <cell r="CM810">
            <v>4.87063637121081</v>
          </cell>
          <cell r="CN810">
            <v>4.8647845577164</v>
          </cell>
          <cell r="CO810">
            <v>4.63916054148071</v>
          </cell>
          <cell r="CP810">
            <v>4.85785732659386</v>
          </cell>
          <cell r="CQ810">
            <v>4.95998007983642</v>
          </cell>
          <cell r="CR810">
            <v>4.77974102617865</v>
          </cell>
          <cell r="CS810">
            <v>4.7616666947234</v>
          </cell>
          <cell r="CT810">
            <v>4.95591867032375</v>
          </cell>
          <cell r="CU810">
            <v>4.83136125410064</v>
          </cell>
          <cell r="CV810">
            <v>4.97044575588951</v>
          </cell>
          <cell r="CW810">
            <v>4.84734959540912</v>
          </cell>
          <cell r="CX810">
            <v>4.90373769358089</v>
          </cell>
          <cell r="CY810">
            <v>5.05612379814614</v>
          </cell>
          <cell r="CZ810">
            <v>4.88553614778628</v>
          </cell>
          <cell r="DA810">
            <v>4.87056884333659</v>
          </cell>
        </row>
        <row r="811">
          <cell r="A811">
            <v>7529.0120977569</v>
          </cell>
          <cell r="B811">
            <v>5788.26384111566</v>
          </cell>
          <cell r="C811">
            <v>5067.29586228193</v>
          </cell>
          <cell r="D811">
            <v>4157.84168351311</v>
          </cell>
          <cell r="E811">
            <v>5211.93525854431</v>
          </cell>
          <cell r="F811">
            <v>5667.04647892666</v>
          </cell>
          <cell r="G811">
            <v>5933.06225706959</v>
          </cell>
          <cell r="H811">
            <v>6615.13967071099</v>
          </cell>
          <cell r="I811">
            <v>5925.06951762355</v>
          </cell>
          <cell r="J811">
            <v>6133.09329933641</v>
          </cell>
          <cell r="K811">
            <v>7707.78028811983</v>
          </cell>
          <cell r="L811">
            <v>7324.82004028295</v>
          </cell>
          <cell r="M811">
            <v>7817.80976965664</v>
          </cell>
          <cell r="N811">
            <v>7129.427322929</v>
          </cell>
          <cell r="O811">
            <v>7148.99567749942</v>
          </cell>
        </row>
        <row r="811">
          <cell r="Z811">
            <v>8622.64627902867</v>
          </cell>
          <cell r="AA811">
            <v>6629.04389362075</v>
          </cell>
          <cell r="AB811">
            <v>6240.1623548963</v>
          </cell>
          <cell r="AC811">
            <v>5120.20767214354</v>
          </cell>
          <cell r="AD811">
            <v>6418.27970587035</v>
          </cell>
          <cell r="AE811">
            <v>5667.04647892666</v>
          </cell>
          <cell r="AF811">
            <v>5933.06225706959</v>
          </cell>
          <cell r="AG811">
            <v>6615.13967071099</v>
          </cell>
          <cell r="AH811">
            <v>5925.06951762355</v>
          </cell>
          <cell r="AI811">
            <v>6133.09329933641</v>
          </cell>
          <cell r="AJ811">
            <v>7707.78028811983</v>
          </cell>
          <cell r="AK811">
            <v>7324.82004028295</v>
          </cell>
          <cell r="AL811">
            <v>7817.80976965664</v>
          </cell>
          <cell r="AM811">
            <v>7129.427322929</v>
          </cell>
          <cell r="AN811">
            <v>7148.99567749942</v>
          </cell>
        </row>
        <row r="811"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1">
          <cell r="BX811">
            <v>4.9397632674362</v>
          </cell>
          <cell r="BY811">
            <v>3.6722882802173</v>
          </cell>
          <cell r="BZ811">
            <v>3.44136253054678</v>
          </cell>
          <cell r="CA811">
            <v>2.92690268952711</v>
          </cell>
          <cell r="CB811">
            <v>3.58806947389341</v>
          </cell>
          <cell r="CC811">
            <v>3.1520737091854</v>
          </cell>
          <cell r="CD811">
            <v>3.37643310003547</v>
          </cell>
          <cell r="CE811">
            <v>3.72392791439155</v>
          </cell>
          <cell r="CF811">
            <v>3.31772829177095</v>
          </cell>
          <cell r="CG811">
            <v>3.6055362350021</v>
          </cell>
          <cell r="CH811">
            <v>4.22482602375465</v>
          </cell>
          <cell r="CI811">
            <v>4.05100544077674</v>
          </cell>
          <cell r="CJ811">
            <v>4.27904478854149</v>
          </cell>
          <cell r="CK811">
            <v>4.03647928701235</v>
          </cell>
          <cell r="CL811">
            <v>4.04972710585201</v>
          </cell>
          <cell r="CM811">
            <v>4.78235234296075</v>
          </cell>
          <cell r="CN811">
            <v>4.94562591666604</v>
          </cell>
          <cell r="CO811">
            <v>4.96789718233424</v>
          </cell>
          <cell r="CP811">
            <v>4.79276823081442</v>
          </cell>
          <cell r="CQ811">
            <v>4.90077689109177</v>
          </cell>
          <cell r="CR811">
            <v>4.9256953260772</v>
          </cell>
          <cell r="CS811">
            <v>4.81424171789192</v>
          </cell>
          <cell r="CT811">
            <v>4.86681556339317</v>
          </cell>
          <cell r="CU811">
            <v>4.89282597729136</v>
          </cell>
          <cell r="CV811">
            <v>4.66033184676562</v>
          </cell>
          <cell r="CW811">
            <v>4.99836115146213</v>
          </cell>
          <cell r="CX811">
            <v>4.95383193228108</v>
          </cell>
          <cell r="CY811">
            <v>5.00547621294457</v>
          </cell>
          <cell r="CZ811">
            <v>4.83903823312397</v>
          </cell>
          <cell r="DA811">
            <v>4.83644675689203</v>
          </cell>
        </row>
        <row r="812">
          <cell r="A812">
            <v>5947.19406781835</v>
          </cell>
          <cell r="B812">
            <v>5785.6623467831</v>
          </cell>
          <cell r="C812">
            <v>5320.60360848964</v>
          </cell>
          <cell r="D812">
            <v>4961.653581546</v>
          </cell>
          <cell r="E812">
            <v>4833.22474966551</v>
          </cell>
          <cell r="F812">
            <v>6302.91468454592</v>
          </cell>
          <cell r="G812">
            <v>6717.0389963455</v>
          </cell>
          <cell r="H812">
            <v>6046.13579245832</v>
          </cell>
          <cell r="I812">
            <v>6076.04893750601</v>
          </cell>
          <cell r="J812">
            <v>6790.94184910901</v>
          </cell>
          <cell r="K812">
            <v>6147.13538905175</v>
          </cell>
          <cell r="L812">
            <v>6793.99906220115</v>
          </cell>
          <cell r="M812">
            <v>7522.34799289432</v>
          </cell>
          <cell r="N812">
            <v>7043.51437091007</v>
          </cell>
          <cell r="O812">
            <v>7121.44466074383</v>
          </cell>
        </row>
        <row r="812">
          <cell r="Z812">
            <v>6811.05968933337</v>
          </cell>
          <cell r="AA812">
            <v>6626.06451662743</v>
          </cell>
          <cell r="AB812">
            <v>6552.10022176818</v>
          </cell>
          <cell r="AC812">
            <v>6110.06831633015</v>
          </cell>
          <cell r="AD812">
            <v>5951.91359559454</v>
          </cell>
          <cell r="AE812">
            <v>6302.91468454592</v>
          </cell>
          <cell r="AF812">
            <v>6717.0389963455</v>
          </cell>
          <cell r="AG812">
            <v>6046.13579245832</v>
          </cell>
          <cell r="AH812">
            <v>6076.04893750601</v>
          </cell>
          <cell r="AI812">
            <v>6790.94184910901</v>
          </cell>
          <cell r="AJ812">
            <v>6147.13538905175</v>
          </cell>
          <cell r="AK812">
            <v>6793.99906220115</v>
          </cell>
          <cell r="AL812">
            <v>7522.34799289432</v>
          </cell>
          <cell r="AM812">
            <v>7043.51437091007</v>
          </cell>
          <cell r="AN812">
            <v>7121.44466074383</v>
          </cell>
        </row>
        <row r="812"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2">
          <cell r="BX812">
            <v>3.79477941458694</v>
          </cell>
          <cell r="BY812">
            <v>3.84317497395961</v>
          </cell>
          <cell r="BZ812">
            <v>3.70683999078902</v>
          </cell>
          <cell r="CA812">
            <v>3.38067534380898</v>
          </cell>
          <cell r="CB812">
            <v>3.35162989952914</v>
          </cell>
          <cell r="CC812">
            <v>3.45057194158427</v>
          </cell>
          <cell r="CD812">
            <v>3.80591756988438</v>
          </cell>
          <cell r="CE812">
            <v>3.49752706816119</v>
          </cell>
          <cell r="CF812">
            <v>3.41152120655954</v>
          </cell>
          <cell r="CG812">
            <v>3.82441934236021</v>
          </cell>
          <cell r="CH812">
            <v>3.44895248786431</v>
          </cell>
          <cell r="CI812">
            <v>3.7691241981871</v>
          </cell>
          <cell r="CJ812">
            <v>4.24022160092094</v>
          </cell>
          <cell r="CK812">
            <v>3.8945159063154</v>
          </cell>
          <cell r="CL812">
            <v>4.07365162135891</v>
          </cell>
          <cell r="CM812">
            <v>4.91739715707668</v>
          </cell>
          <cell r="CN812">
            <v>4.72359482418101</v>
          </cell>
          <cell r="CO812">
            <v>4.84265831713785</v>
          </cell>
          <cell r="CP812">
            <v>4.9516476718419</v>
          </cell>
          <cell r="CQ812">
            <v>4.86527841065054</v>
          </cell>
          <cell r="CR812">
            <v>5.00446294181203</v>
          </cell>
          <cell r="CS812">
            <v>4.83532452487908</v>
          </cell>
          <cell r="CT812">
            <v>4.73613363755468</v>
          </cell>
          <cell r="CU812">
            <v>4.87955618913259</v>
          </cell>
          <cell r="CV812">
            <v>4.86487449963139</v>
          </cell>
          <cell r="CW812">
            <v>4.88306721492374</v>
          </cell>
          <cell r="CX812">
            <v>4.93846715631658</v>
          </cell>
          <cell r="CY812">
            <v>4.86039988542013</v>
          </cell>
          <cell r="CZ812">
            <v>4.95499315204649</v>
          </cell>
          <cell r="DA812">
            <v>4.78951297342423</v>
          </cell>
        </row>
        <row r="813">
          <cell r="A813">
            <v>7219.56234137504</v>
          </cell>
          <cell r="B813">
            <v>5866.4203454984</v>
          </cell>
          <cell r="C813">
            <v>4515.20050693914</v>
          </cell>
          <cell r="D813">
            <v>5342.14266196402</v>
          </cell>
          <cell r="E813">
            <v>5329.40519286309</v>
          </cell>
          <cell r="F813">
            <v>5868.17722010142</v>
          </cell>
          <cell r="G813">
            <v>6787.56535751858</v>
          </cell>
          <cell r="H813">
            <v>6667.48263658447</v>
          </cell>
          <cell r="I813">
            <v>6183.59795628488</v>
          </cell>
          <cell r="J813">
            <v>5719.54140552442</v>
          </cell>
          <cell r="K813">
            <v>6526.75823764156</v>
          </cell>
          <cell r="L813">
            <v>5586.23952627897</v>
          </cell>
          <cell r="M813">
            <v>6525.65131954317</v>
          </cell>
          <cell r="N813">
            <v>7031.5822630726</v>
          </cell>
          <cell r="O813">
            <v>8250.74044124631</v>
          </cell>
        </row>
        <row r="813">
          <cell r="Z813">
            <v>8268.24708883381</v>
          </cell>
          <cell r="AA813">
            <v>6718.55309920412</v>
          </cell>
          <cell r="AB813">
            <v>5560.28007717752</v>
          </cell>
          <cell r="AC813">
            <v>6578.62466287126</v>
          </cell>
          <cell r="AD813">
            <v>6562.93900382539</v>
          </cell>
          <cell r="AE813">
            <v>5868.17722010142</v>
          </cell>
          <cell r="AF813">
            <v>6787.56535751858</v>
          </cell>
          <cell r="AG813">
            <v>6667.48263658447</v>
          </cell>
          <cell r="AH813">
            <v>6183.59795628488</v>
          </cell>
          <cell r="AI813">
            <v>5719.54140552442</v>
          </cell>
          <cell r="AJ813">
            <v>6526.75823764156</v>
          </cell>
          <cell r="AK813">
            <v>5586.23952627897</v>
          </cell>
          <cell r="AL813">
            <v>6525.65131954317</v>
          </cell>
          <cell r="AM813">
            <v>7031.5822630726</v>
          </cell>
          <cell r="AN813">
            <v>8250.74044124631</v>
          </cell>
        </row>
        <row r="813"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3">
          <cell r="BX813">
            <v>4.61060681871968</v>
          </cell>
          <cell r="BY813">
            <v>3.79441979134079</v>
          </cell>
          <cell r="BZ813">
            <v>3.1536299894533</v>
          </cell>
          <cell r="CA813">
            <v>3.61203885129573</v>
          </cell>
          <cell r="CB813">
            <v>3.57405185496723</v>
          </cell>
          <cell r="CC813">
            <v>3.21300873193295</v>
          </cell>
          <cell r="CD813">
            <v>3.88556575949761</v>
          </cell>
          <cell r="CE813">
            <v>3.65718263653565</v>
          </cell>
          <cell r="CF813">
            <v>3.45548899275212</v>
          </cell>
          <cell r="CG813">
            <v>3.21877116085363</v>
          </cell>
          <cell r="CH813">
            <v>3.76315636238496</v>
          </cell>
          <cell r="CI813">
            <v>3.22022118905817</v>
          </cell>
          <cell r="CJ813">
            <v>3.68371688706257</v>
          </cell>
          <cell r="CK813">
            <v>3.9457111777677</v>
          </cell>
          <cell r="CL813">
            <v>4.56038194793342</v>
          </cell>
          <cell r="CM813">
            <v>4.91317794834652</v>
          </cell>
          <cell r="CN813">
            <v>4.85106967719978</v>
          </cell>
          <cell r="CO813">
            <v>4.83051090267648</v>
          </cell>
          <cell r="CP813">
            <v>4.98987689650137</v>
          </cell>
          <cell r="CQ813">
            <v>5.03088806056675</v>
          </cell>
          <cell r="CR813">
            <v>5.00378281064288</v>
          </cell>
          <cell r="CS813">
            <v>4.7859361090978</v>
          </cell>
          <cell r="CT813">
            <v>4.99484918641462</v>
          </cell>
          <cell r="CU813">
            <v>4.90274004614937</v>
          </cell>
          <cell r="CV813">
            <v>4.86831019367523</v>
          </cell>
          <cell r="CW813">
            <v>4.75173702504972</v>
          </cell>
          <cell r="CX813">
            <v>4.75270639092283</v>
          </cell>
          <cell r="CY813">
            <v>4.85338513083403</v>
          </cell>
          <cell r="CZ813">
            <v>4.8824174076583</v>
          </cell>
          <cell r="DA813">
            <v>4.95677085609578</v>
          </cell>
        </row>
        <row r="814">
          <cell r="A814">
            <v>6221.64528246685</v>
          </cell>
          <cell r="B814">
            <v>5605.65856203579</v>
          </cell>
          <cell r="C814">
            <v>5480.24831396795</v>
          </cell>
          <cell r="D814">
            <v>4920.87937614194</v>
          </cell>
          <cell r="E814">
            <v>4488.2310598414</v>
          </cell>
          <cell r="F814">
            <v>6368.66606911241</v>
          </cell>
          <cell r="G814">
            <v>6391.44472165357</v>
          </cell>
          <cell r="H814">
            <v>7312.01035927267</v>
          </cell>
          <cell r="I814">
            <v>6322.42045684932</v>
          </cell>
          <cell r="J814">
            <v>6949.51615957783</v>
          </cell>
          <cell r="K814">
            <v>7688.85289357197</v>
          </cell>
          <cell r="L814">
            <v>7904.69080812428</v>
          </cell>
          <cell r="M814">
            <v>7288.27351543988</v>
          </cell>
          <cell r="N814">
            <v>9079.59375424899</v>
          </cell>
          <cell r="O814">
            <v>7648.94810549426</v>
          </cell>
        </row>
        <row r="814">
          <cell r="Z814">
            <v>7125.37658961685</v>
          </cell>
          <cell r="AA814">
            <v>6419.91410212286</v>
          </cell>
          <cell r="AB814">
            <v>6748.69598178675</v>
          </cell>
          <cell r="AC814">
            <v>6059.85659226109</v>
          </cell>
          <cell r="AD814">
            <v>5527.06833405347</v>
          </cell>
          <cell r="AE814">
            <v>6368.66606911241</v>
          </cell>
          <cell r="AF814">
            <v>6391.44472165357</v>
          </cell>
          <cell r="AG814">
            <v>7312.01035927267</v>
          </cell>
          <cell r="AH814">
            <v>6322.42045684932</v>
          </cell>
          <cell r="AI814">
            <v>6949.51615957783</v>
          </cell>
          <cell r="AJ814">
            <v>7688.85289357197</v>
          </cell>
          <cell r="AK814">
            <v>7904.69080812428</v>
          </cell>
          <cell r="AL814">
            <v>7288.27351543988</v>
          </cell>
          <cell r="AM814">
            <v>9079.59375424899</v>
          </cell>
          <cell r="AN814">
            <v>7648.94810549426</v>
          </cell>
        </row>
        <row r="814"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4">
          <cell r="BX814">
            <v>4.05927466461665</v>
          </cell>
          <cell r="BY814">
            <v>3.55647484670691</v>
          </cell>
          <cell r="BZ814">
            <v>3.68243205618607</v>
          </cell>
          <cell r="CA814">
            <v>3.3207071038504</v>
          </cell>
          <cell r="CB814">
            <v>3.16336992473641</v>
          </cell>
          <cell r="CC814">
            <v>3.59875991625592</v>
          </cell>
          <cell r="CD814">
            <v>3.58024112217785</v>
          </cell>
          <cell r="CE814">
            <v>4.10900971981632</v>
          </cell>
          <cell r="CF814">
            <v>3.52673419513976</v>
          </cell>
          <cell r="CG814">
            <v>3.92426613550785</v>
          </cell>
          <cell r="CH814">
            <v>4.35013981445788</v>
          </cell>
          <cell r="CI814">
            <v>4.48560299517029</v>
          </cell>
          <cell r="CJ814">
            <v>3.97583051811863</v>
          </cell>
          <cell r="CK814">
            <v>4.97409978693859</v>
          </cell>
          <cell r="CL814">
            <v>4.12655869275911</v>
          </cell>
          <cell r="CM814">
            <v>4.80913003195954</v>
          </cell>
          <cell r="CN814">
            <v>4.94557293875618</v>
          </cell>
          <cell r="CO814">
            <v>5.02102353829775</v>
          </cell>
          <cell r="CP814">
            <v>4.99964203674029</v>
          </cell>
          <cell r="CQ814">
            <v>4.78687391303794</v>
          </cell>
          <cell r="CR814">
            <v>4.84844796412594</v>
          </cell>
          <cell r="CS814">
            <v>4.8909575805144</v>
          </cell>
          <cell r="CT814">
            <v>4.8753608435838</v>
          </cell>
          <cell r="CU814">
            <v>4.91154108116519</v>
          </cell>
          <cell r="CV814">
            <v>4.85180404252813</v>
          </cell>
          <cell r="CW814">
            <v>4.84245364329124</v>
          </cell>
          <cell r="CX814">
            <v>4.82804366968366</v>
          </cell>
          <cell r="CY814">
            <v>5.02231484819167</v>
          </cell>
          <cell r="CZ814">
            <v>5.00102538996704</v>
          </cell>
          <cell r="DA814">
            <v>5.07832888542339</v>
          </cell>
        </row>
        <row r="815">
          <cell r="A815">
            <v>5903.94146981638</v>
          </cell>
          <cell r="B815">
            <v>5434.59458582073</v>
          </cell>
          <cell r="C815">
            <v>4067.29472815942</v>
          </cell>
          <cell r="D815">
            <v>5293.07664543561</v>
          </cell>
          <cell r="E815">
            <v>4442.43674039564</v>
          </cell>
          <cell r="F815">
            <v>6110.84319186558</v>
          </cell>
          <cell r="G815">
            <v>6161.46535742698</v>
          </cell>
          <cell r="H815">
            <v>5655.0486300078</v>
          </cell>
          <cell r="I815">
            <v>6970.52571636675</v>
          </cell>
          <cell r="J815">
            <v>7840.09082625995</v>
          </cell>
          <cell r="K815">
            <v>7272.98219185253</v>
          </cell>
          <cell r="L815">
            <v>7409.63375424453</v>
          </cell>
          <cell r="M815">
            <v>6773.83684412901</v>
          </cell>
          <cell r="N815">
            <v>6623.4817222917</v>
          </cell>
          <cell r="O815">
            <v>7696.45716085839</v>
          </cell>
        </row>
        <row r="815">
          <cell r="Z815">
            <v>6761.52439195602</v>
          </cell>
          <cell r="AA815">
            <v>6224.00205697871</v>
          </cell>
          <cell r="AB815">
            <v>5008.70289375586</v>
          </cell>
          <cell r="AC815">
            <v>6518.20192112366</v>
          </cell>
          <cell r="AD815">
            <v>5470.67455006295</v>
          </cell>
          <cell r="AE815">
            <v>6110.84319186558</v>
          </cell>
          <cell r="AF815">
            <v>6161.46535742698</v>
          </cell>
          <cell r="AG815">
            <v>5655.0486300078</v>
          </cell>
          <cell r="AH815">
            <v>6970.52571636675</v>
          </cell>
          <cell r="AI815">
            <v>7840.09082625995</v>
          </cell>
          <cell r="AJ815">
            <v>7272.98219185253</v>
          </cell>
          <cell r="AK815">
            <v>7409.63375424453</v>
          </cell>
          <cell r="AL815">
            <v>6773.83684412901</v>
          </cell>
          <cell r="AM815">
            <v>6623.4817222917</v>
          </cell>
          <cell r="AN815">
            <v>7696.45716085839</v>
          </cell>
        </row>
        <row r="815"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5">
          <cell r="BX815">
            <v>3.78440539658237</v>
          </cell>
          <cell r="BY815">
            <v>3.44949871466415</v>
          </cell>
          <cell r="BZ815">
            <v>2.77935658222731</v>
          </cell>
          <cell r="CA815">
            <v>3.73429067969283</v>
          </cell>
          <cell r="CB815">
            <v>3.08092716509887</v>
          </cell>
          <cell r="CC815">
            <v>3.43428640687122</v>
          </cell>
          <cell r="CD815">
            <v>3.41175799296142</v>
          </cell>
          <cell r="CE815">
            <v>3.1781485539343</v>
          </cell>
          <cell r="CF815">
            <v>3.90056863629242</v>
          </cell>
          <cell r="CG815">
            <v>4.47137710138835</v>
          </cell>
          <cell r="CH815">
            <v>4.09072043918294</v>
          </cell>
          <cell r="CI815">
            <v>4.1759581895168</v>
          </cell>
          <cell r="CJ815">
            <v>3.93665458103813</v>
          </cell>
          <cell r="CK815">
            <v>3.74225504600312</v>
          </cell>
          <cell r="CL815">
            <v>4.34219864758025</v>
          </cell>
          <cell r="CM815">
            <v>4.89501584007166</v>
          </cell>
          <cell r="CN815">
            <v>4.94334448005118</v>
          </cell>
          <cell r="CO815">
            <v>4.93728432302344</v>
          </cell>
          <cell r="CP815">
            <v>4.78218997579542</v>
          </cell>
          <cell r="CQ815">
            <v>4.8648178451003</v>
          </cell>
          <cell r="CR815">
            <v>4.87496794344249</v>
          </cell>
          <cell r="CS815">
            <v>4.94780903026382</v>
          </cell>
          <cell r="CT815">
            <v>4.87494012784585</v>
          </cell>
          <cell r="CU815">
            <v>4.89603760643586</v>
          </cell>
          <cell r="CV815">
            <v>4.80382226924977</v>
          </cell>
          <cell r="CW815">
            <v>4.87101939720796</v>
          </cell>
          <cell r="CX815">
            <v>4.86124753378672</v>
          </cell>
          <cell r="CY815">
            <v>4.71427114702778</v>
          </cell>
          <cell r="CZ815">
            <v>4.84908832868936</v>
          </cell>
          <cell r="DA815">
            <v>4.8561076343438</v>
          </cell>
        </row>
        <row r="816">
          <cell r="A816">
            <v>6291.17748438167</v>
          </cell>
          <cell r="B816">
            <v>6540.97232249458</v>
          </cell>
          <cell r="C816">
            <v>4885.47988362878</v>
          </cell>
          <cell r="D816">
            <v>5042.28726735628</v>
          </cell>
          <cell r="E816">
            <v>4660.73762510284</v>
          </cell>
          <cell r="F816">
            <v>6440.59700618916</v>
          </cell>
          <cell r="G816">
            <v>5545.52890437471</v>
          </cell>
          <cell r="H816">
            <v>6488.83780012787</v>
          </cell>
          <cell r="I816">
            <v>5985.68244702256</v>
          </cell>
          <cell r="J816">
            <v>6140.46001854684</v>
          </cell>
          <cell r="K816">
            <v>6481.93617368418</v>
          </cell>
          <cell r="L816">
            <v>7578.15132281172</v>
          </cell>
          <cell r="M816">
            <v>8338.88286146702</v>
          </cell>
          <cell r="N816">
            <v>7718.17383075453</v>
          </cell>
          <cell r="O816">
            <v>7032.39037332248</v>
          </cell>
        </row>
        <row r="816">
          <cell r="Z816">
            <v>7205.00876105301</v>
          </cell>
          <cell r="AA816">
            <v>7491.08779817085</v>
          </cell>
          <cell r="AB816">
            <v>6016.26360172598</v>
          </cell>
          <cell r="AC816">
            <v>6209.36531899288</v>
          </cell>
          <cell r="AD816">
            <v>5739.50293502664</v>
          </cell>
          <cell r="AE816">
            <v>6440.59700618916</v>
          </cell>
          <cell r="AF816">
            <v>5545.52890437471</v>
          </cell>
          <cell r="AG816">
            <v>6488.83780012787</v>
          </cell>
          <cell r="AH816">
            <v>5985.68244702256</v>
          </cell>
          <cell r="AI816">
            <v>6140.46001854684</v>
          </cell>
          <cell r="AJ816">
            <v>6481.93617368418</v>
          </cell>
          <cell r="AK816">
            <v>7578.15132281172</v>
          </cell>
          <cell r="AL816">
            <v>8338.88286146702</v>
          </cell>
          <cell r="AM816">
            <v>7718.17383075453</v>
          </cell>
          <cell r="AN816">
            <v>7032.39037332248</v>
          </cell>
        </row>
        <row r="816"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6">
          <cell r="BX816">
            <v>4.16245640221062</v>
          </cell>
          <cell r="BY816">
            <v>4.24269000916801</v>
          </cell>
          <cell r="BZ816">
            <v>3.35624226042824</v>
          </cell>
          <cell r="CA816">
            <v>3.51933431636624</v>
          </cell>
          <cell r="CB816">
            <v>3.18506281739532</v>
          </cell>
          <cell r="CC816">
            <v>3.51555973781898</v>
          </cell>
          <cell r="CD816">
            <v>3.07000936849419</v>
          </cell>
          <cell r="CE816">
            <v>3.54327408395867</v>
          </cell>
          <cell r="CF816">
            <v>3.37724995002789</v>
          </cell>
          <cell r="CG816">
            <v>3.46412392903037</v>
          </cell>
          <cell r="CH816">
            <v>3.60705336238025</v>
          </cell>
          <cell r="CI816">
            <v>4.25099549338853</v>
          </cell>
          <cell r="CJ816">
            <v>4.65978595113828</v>
          </cell>
          <cell r="CK816">
            <v>4.3800625016243</v>
          </cell>
          <cell r="CL816">
            <v>3.8963001059201</v>
          </cell>
          <cell r="CM816">
            <v>4.7423319604738</v>
          </cell>
          <cell r="CN816">
            <v>4.83738575522074</v>
          </cell>
          <cell r="CO816">
            <v>4.91112163495263</v>
          </cell>
          <cell r="CP816">
            <v>4.83385727208427</v>
          </cell>
          <cell r="CQ816">
            <v>4.93700327966366</v>
          </cell>
          <cell r="CR816">
            <v>5.0192494412797</v>
          </cell>
          <cell r="CS816">
            <v>4.94891971044744</v>
          </cell>
          <cell r="CT816">
            <v>5.01729117966164</v>
          </cell>
          <cell r="CU816">
            <v>4.8557643747118</v>
          </cell>
          <cell r="CV816">
            <v>4.85640192951005</v>
          </cell>
          <cell r="CW816">
            <v>4.92333421739333</v>
          </cell>
          <cell r="CX816">
            <v>4.88404620775369</v>
          </cell>
          <cell r="CY816">
            <v>4.90285490675753</v>
          </cell>
          <cell r="CZ816">
            <v>4.82771232608049</v>
          </cell>
          <cell r="DA816">
            <v>4.94490219357981</v>
          </cell>
        </row>
        <row r="817">
          <cell r="A817">
            <v>5938.92892668592</v>
          </cell>
          <cell r="B817">
            <v>5618.50251355557</v>
          </cell>
          <cell r="C817">
            <v>4756.54455954961</v>
          </cell>
          <cell r="D817">
            <v>4622.59522348829</v>
          </cell>
          <cell r="E817">
            <v>4826.62751727464</v>
          </cell>
          <cell r="F817">
            <v>5402.99446170499</v>
          </cell>
          <cell r="G817">
            <v>6498.7662442759</v>
          </cell>
          <cell r="H817">
            <v>7050.37913816519</v>
          </cell>
          <cell r="I817">
            <v>7637.84264333654</v>
          </cell>
          <cell r="J817">
            <v>6045.44990835934</v>
          </cell>
          <cell r="K817">
            <v>8031.03877457713</v>
          </cell>
          <cell r="L817">
            <v>6486.09422009456</v>
          </cell>
          <cell r="M817">
            <v>7391.93122449478</v>
          </cell>
          <cell r="N817">
            <v>8747.17670107467</v>
          </cell>
          <cell r="O817">
            <v>7412.66471684689</v>
          </cell>
        </row>
        <row r="817">
          <cell r="Z817">
            <v>6801.59398686061</v>
          </cell>
          <cell r="AA817">
            <v>6434.6237146646</v>
          </cell>
          <cell r="AB817">
            <v>5857.48515708769</v>
          </cell>
          <cell r="AC817">
            <v>5692.53216695839</v>
          </cell>
          <cell r="AD817">
            <v>5943.78938056332</v>
          </cell>
          <cell r="AE817">
            <v>5402.99446170499</v>
          </cell>
          <cell r="AF817">
            <v>6498.7662442759</v>
          </cell>
          <cell r="AG817">
            <v>7050.37913816519</v>
          </cell>
          <cell r="AH817">
            <v>7637.84264333654</v>
          </cell>
          <cell r="AI817">
            <v>6045.44990835934</v>
          </cell>
          <cell r="AJ817">
            <v>8031.03877457713</v>
          </cell>
          <cell r="AK817">
            <v>6486.09422009456</v>
          </cell>
          <cell r="AL817">
            <v>7391.93122449478</v>
          </cell>
          <cell r="AM817">
            <v>8747.17670107467</v>
          </cell>
          <cell r="AN817">
            <v>7412.66471684689</v>
          </cell>
        </row>
        <row r="817"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7">
          <cell r="BX817">
            <v>3.93818969102836</v>
          </cell>
          <cell r="BY817">
            <v>3.60537819595918</v>
          </cell>
          <cell r="BZ817">
            <v>3.32391416113213</v>
          </cell>
          <cell r="CA817">
            <v>3.14551571616597</v>
          </cell>
          <cell r="CB817">
            <v>3.36113133561424</v>
          </cell>
          <cell r="CC817">
            <v>3.04982841324635</v>
          </cell>
          <cell r="CD817">
            <v>3.7115579363723</v>
          </cell>
          <cell r="CE817">
            <v>3.97689569624932</v>
          </cell>
          <cell r="CF817">
            <v>4.26351886080129</v>
          </cell>
          <cell r="CG817">
            <v>3.34850088086869</v>
          </cell>
          <cell r="CH817">
            <v>4.4744768266378</v>
          </cell>
          <cell r="CI817">
            <v>3.75675211942576</v>
          </cell>
          <cell r="CJ817">
            <v>4.12363495959307</v>
          </cell>
          <cell r="CK817">
            <v>4.92903664359666</v>
          </cell>
          <cell r="CL817">
            <v>4.10671599142441</v>
          </cell>
          <cell r="CM817">
            <v>4.73174365268443</v>
          </cell>
          <cell r="CN817">
            <v>4.88966901928139</v>
          </cell>
          <cell r="CO817">
            <v>4.82801413093662</v>
          </cell>
          <cell r="CP817">
            <v>4.95816265023204</v>
          </cell>
          <cell r="CQ817">
            <v>4.84490275484008</v>
          </cell>
          <cell r="CR817">
            <v>4.85362536735626</v>
          </cell>
          <cell r="CS817">
            <v>4.79713353008198</v>
          </cell>
          <cell r="CT817">
            <v>4.85708167957917</v>
          </cell>
          <cell r="CU817">
            <v>4.90805763180816</v>
          </cell>
          <cell r="CV817">
            <v>4.94635571275753</v>
          </cell>
          <cell r="CW817">
            <v>4.91741198138664</v>
          </cell>
          <cell r="CX817">
            <v>4.73018197262913</v>
          </cell>
          <cell r="CY817">
            <v>4.91116856048707</v>
          </cell>
          <cell r="CZ817">
            <v>4.86197799022454</v>
          </cell>
          <cell r="DA817">
            <v>4.945233734089</v>
          </cell>
        </row>
        <row r="818">
          <cell r="A818">
            <v>6157.67682605388</v>
          </cell>
          <cell r="B818">
            <v>5154.88016403835</v>
          </cell>
          <cell r="C818">
            <v>4209.66190420082</v>
          </cell>
          <cell r="D818">
            <v>4483.46393495052</v>
          </cell>
          <cell r="E818">
            <v>5153.27114193252</v>
          </cell>
          <cell r="F818">
            <v>7480.60023808397</v>
          </cell>
          <cell r="G818">
            <v>6047.20389635655</v>
          </cell>
          <cell r="H818">
            <v>7731.13237706986</v>
          </cell>
          <cell r="I818">
            <v>6419.79075346802</v>
          </cell>
          <cell r="J818">
            <v>7061.56017629907</v>
          </cell>
          <cell r="K818">
            <v>7287.0883997169</v>
          </cell>
          <cell r="L818">
            <v>7820.83122251771</v>
          </cell>
          <cell r="M818">
            <v>7253.09918574809</v>
          </cell>
          <cell r="N818">
            <v>6786.13024337098</v>
          </cell>
          <cell r="O818">
            <v>8715.26499567565</v>
          </cell>
        </row>
        <row r="818">
          <cell r="Z818">
            <v>7052.11633109916</v>
          </cell>
          <cell r="AA818">
            <v>5903.65743714591</v>
          </cell>
          <cell r="AB818">
            <v>5184.02210081442</v>
          </cell>
          <cell r="AC818">
            <v>5521.19781966204</v>
          </cell>
          <cell r="AD818">
            <v>6346.03730637105</v>
          </cell>
          <cell r="AE818">
            <v>7480.60023808397</v>
          </cell>
          <cell r="AF818">
            <v>6047.20389635655</v>
          </cell>
          <cell r="AG818">
            <v>7731.13237706986</v>
          </cell>
          <cell r="AH818">
            <v>6419.79075346802</v>
          </cell>
          <cell r="AI818">
            <v>7061.56017629907</v>
          </cell>
          <cell r="AJ818">
            <v>7287.0883997169</v>
          </cell>
          <cell r="AK818">
            <v>7820.83122251771</v>
          </cell>
          <cell r="AL818">
            <v>7253.09918574809</v>
          </cell>
          <cell r="AM818">
            <v>6786.13024337098</v>
          </cell>
          <cell r="AN818">
            <v>8715.26499567565</v>
          </cell>
        </row>
        <row r="818"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8">
          <cell r="BX818">
            <v>3.9932618789931</v>
          </cell>
          <cell r="BY818">
            <v>3.37136554676694</v>
          </cell>
          <cell r="BZ818">
            <v>2.84259891195962</v>
          </cell>
          <cell r="CA818">
            <v>3.20059579761219</v>
          </cell>
          <cell r="CB818">
            <v>3.53509263361651</v>
          </cell>
          <cell r="CC818">
            <v>4.1772574099396</v>
          </cell>
          <cell r="CD818">
            <v>3.42748626770859</v>
          </cell>
          <cell r="CE818">
            <v>4.30013693676619</v>
          </cell>
          <cell r="CF818">
            <v>3.58998651131835</v>
          </cell>
          <cell r="CG818">
            <v>3.89290909768967</v>
          </cell>
          <cell r="CH818">
            <v>4.02579493344854</v>
          </cell>
          <cell r="CI818">
            <v>4.41500169905649</v>
          </cell>
          <cell r="CJ818">
            <v>4.02922192339939</v>
          </cell>
          <cell r="CK818">
            <v>3.86264025078998</v>
          </cell>
          <cell r="CL818">
            <v>4.91119708312649</v>
          </cell>
          <cell r="CM818">
            <v>4.83836704078557</v>
          </cell>
          <cell r="CN818">
            <v>4.79758237812477</v>
          </cell>
          <cell r="CO818">
            <v>4.99641374534012</v>
          </cell>
          <cell r="CP818">
            <v>4.72617297698832</v>
          </cell>
          <cell r="CQ818">
            <v>4.91823139619172</v>
          </cell>
          <cell r="CR818">
            <v>4.90628016460425</v>
          </cell>
          <cell r="CS818">
            <v>4.83377047018844</v>
          </cell>
          <cell r="CT818">
            <v>4.92570001983256</v>
          </cell>
          <cell r="CU818">
            <v>4.89931306490107</v>
          </cell>
          <cell r="CV818">
            <v>4.96973849723855</v>
          </cell>
          <cell r="CW818">
            <v>4.95917603422168</v>
          </cell>
          <cell r="CX818">
            <v>4.853211010268</v>
          </cell>
          <cell r="CY818">
            <v>4.93184664341413</v>
          </cell>
          <cell r="CZ818">
            <v>4.81332364546989</v>
          </cell>
          <cell r="DA818">
            <v>4.86183672537865</v>
          </cell>
        </row>
        <row r="819">
          <cell r="A819">
            <v>6636.29789935402</v>
          </cell>
          <cell r="B819">
            <v>5555.79217113172</v>
          </cell>
          <cell r="C819">
            <v>4933.34213702044</v>
          </cell>
          <cell r="D819">
            <v>5027.21287921236</v>
          </cell>
          <cell r="E819">
            <v>4765.52048187871</v>
          </cell>
          <cell r="F819">
            <v>5852.30347666357</v>
          </cell>
          <cell r="G819">
            <v>6031.94961784576</v>
          </cell>
          <cell r="H819">
            <v>6610.72003086133</v>
          </cell>
          <cell r="I819">
            <v>6817.28278041611</v>
          </cell>
          <cell r="J819">
            <v>6959.93989004775</v>
          </cell>
          <cell r="K819">
            <v>6277.93023536396</v>
          </cell>
          <cell r="L819">
            <v>7628.93858457897</v>
          </cell>
          <cell r="M819">
            <v>7741.75757372866</v>
          </cell>
          <cell r="N819">
            <v>6579.9123984633</v>
          </cell>
          <cell r="O819">
            <v>7478.45656840545</v>
          </cell>
        </row>
        <row r="819">
          <cell r="Z819">
            <v>7600.25998702259</v>
          </cell>
          <cell r="AA819">
            <v>6362.80431874163</v>
          </cell>
          <cell r="AB819">
            <v>6075.20395965106</v>
          </cell>
          <cell r="AC819">
            <v>6190.80184214541</v>
          </cell>
          <cell r="AD819">
            <v>5868.53862902632</v>
          </cell>
          <cell r="AE819">
            <v>5852.30347666357</v>
          </cell>
          <cell r="AF819">
            <v>6031.94961784576</v>
          </cell>
          <cell r="AG819">
            <v>6610.72003086133</v>
          </cell>
          <cell r="AH819">
            <v>6817.28278041611</v>
          </cell>
          <cell r="AI819">
            <v>6959.93989004775</v>
          </cell>
          <cell r="AJ819">
            <v>6277.93023536396</v>
          </cell>
          <cell r="AK819">
            <v>7628.93858457897</v>
          </cell>
          <cell r="AL819">
            <v>7741.75757372866</v>
          </cell>
          <cell r="AM819">
            <v>6579.9123984633</v>
          </cell>
          <cell r="AN819">
            <v>7478.45656840545</v>
          </cell>
        </row>
        <row r="819"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19">
          <cell r="BX819">
            <v>4.20641206788353</v>
          </cell>
          <cell r="BY819">
            <v>3.50191010702076</v>
          </cell>
          <cell r="BZ819">
            <v>3.34470401163841</v>
          </cell>
          <cell r="CA819">
            <v>3.47081201340721</v>
          </cell>
          <cell r="CB819">
            <v>3.28932172071092</v>
          </cell>
          <cell r="CC819">
            <v>3.30746183164712</v>
          </cell>
          <cell r="CD819">
            <v>3.44782017761452</v>
          </cell>
          <cell r="CE819">
            <v>3.80565970859906</v>
          </cell>
          <cell r="CF819">
            <v>3.88430802413209</v>
          </cell>
          <cell r="CG819">
            <v>3.85978588747851</v>
          </cell>
          <cell r="CH819">
            <v>3.53688520020422</v>
          </cell>
          <cell r="CI819">
            <v>4.21570426292642</v>
          </cell>
          <cell r="CJ819">
            <v>4.22910314116498</v>
          </cell>
          <cell r="CK819">
            <v>3.73901954402821</v>
          </cell>
          <cell r="CL819">
            <v>4.20845136119837</v>
          </cell>
          <cell r="CM819">
            <v>4.95021166861304</v>
          </cell>
          <cell r="CN819">
            <v>4.97795205089449</v>
          </cell>
          <cell r="CO819">
            <v>4.97634300436936</v>
          </cell>
          <cell r="CP819">
            <v>4.88678178820017</v>
          </cell>
          <cell r="CQ819">
            <v>4.8879949697516</v>
          </cell>
          <cell r="CR819">
            <v>4.84773792453951</v>
          </cell>
          <cell r="CS819">
            <v>4.79314132194532</v>
          </cell>
          <cell r="CT819">
            <v>4.75911224733607</v>
          </cell>
          <cell r="CU819">
            <v>4.80844643462757</v>
          </cell>
          <cell r="CV819">
            <v>4.94025550167008</v>
          </cell>
          <cell r="CW819">
            <v>4.86298194326967</v>
          </cell>
          <cell r="CX819">
            <v>4.95793829405795</v>
          </cell>
          <cell r="CY819">
            <v>5.01531743600406</v>
          </cell>
          <cell r="CZ819">
            <v>4.82135946169524</v>
          </cell>
          <cell r="DA819">
            <v>4.86851821411715</v>
          </cell>
        </row>
        <row r="820">
          <cell r="A820">
            <v>5618.03762740239</v>
          </cell>
          <cell r="B820">
            <v>5263.66300381632</v>
          </cell>
          <cell r="C820">
            <v>4987.48035167438</v>
          </cell>
          <cell r="D820">
            <v>5217.69198613402</v>
          </cell>
          <cell r="E820">
            <v>4836.83676194295</v>
          </cell>
          <cell r="F820">
            <v>6384.32168706447</v>
          </cell>
          <cell r="G820">
            <v>5740.04869698117</v>
          </cell>
          <cell r="H820">
            <v>6279.39132477093</v>
          </cell>
          <cell r="I820">
            <v>6432.66790611773</v>
          </cell>
          <cell r="J820">
            <v>7121.89754089533</v>
          </cell>
          <cell r="K820">
            <v>7573.40211727193</v>
          </cell>
          <cell r="L820">
            <v>7471.67940533708</v>
          </cell>
          <cell r="M820">
            <v>6604.07441656843</v>
          </cell>
          <cell r="N820">
            <v>7589.01555050595</v>
          </cell>
          <cell r="O820">
            <v>7227.61125876136</v>
          </cell>
        </row>
        <row r="820">
          <cell r="Z820">
            <v>6434.09130100835</v>
          </cell>
          <cell r="AA820">
            <v>6028.24163709867</v>
          </cell>
          <cell r="AB820">
            <v>6141.87290068515</v>
          </cell>
          <cell r="AC820">
            <v>6425.36887448592</v>
          </cell>
          <cell r="AD820">
            <v>5956.36163724273</v>
          </cell>
          <cell r="AE820">
            <v>6384.32168706447</v>
          </cell>
          <cell r="AF820">
            <v>5740.04869698117</v>
          </cell>
          <cell r="AG820">
            <v>6279.39132477093</v>
          </cell>
          <cell r="AH820">
            <v>6432.66790611773</v>
          </cell>
          <cell r="AI820">
            <v>7121.89754089533</v>
          </cell>
          <cell r="AJ820">
            <v>7573.40211727193</v>
          </cell>
          <cell r="AK820">
            <v>7471.67940533708</v>
          </cell>
          <cell r="AL820">
            <v>6604.07441656843</v>
          </cell>
          <cell r="AM820">
            <v>7589.01555050595</v>
          </cell>
          <cell r="AN820">
            <v>7227.61125876136</v>
          </cell>
        </row>
        <row r="820"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0">
          <cell r="BX820">
            <v>3.55980175524911</v>
          </cell>
          <cell r="BY820">
            <v>3.41778074103239</v>
          </cell>
          <cell r="BZ820">
            <v>3.5003457506869</v>
          </cell>
          <cell r="CA820">
            <v>3.70865182958369</v>
          </cell>
          <cell r="CB820">
            <v>3.46667330824479</v>
          </cell>
          <cell r="CC820">
            <v>3.54379812875392</v>
          </cell>
          <cell r="CD820">
            <v>3.27407402308041</v>
          </cell>
          <cell r="CE820">
            <v>3.42377699189591</v>
          </cell>
          <cell r="CF820">
            <v>3.71374662239583</v>
          </cell>
          <cell r="CG820">
            <v>3.94813019391897</v>
          </cell>
          <cell r="CH820">
            <v>4.38656801311008</v>
          </cell>
          <cell r="CI820">
            <v>4.25882048224209</v>
          </cell>
          <cell r="CJ820">
            <v>3.83621932489103</v>
          </cell>
          <cell r="CK820">
            <v>4.26458140414192</v>
          </cell>
          <cell r="CL820">
            <v>4.09890870104017</v>
          </cell>
          <cell r="CM820">
            <v>4.95186210131787</v>
          </cell>
          <cell r="CN820">
            <v>4.83229667553521</v>
          </cell>
          <cell r="CO820">
            <v>4.80725340908707</v>
          </cell>
          <cell r="CP820">
            <v>4.74667106807743</v>
          </cell>
          <cell r="CQ820">
            <v>4.70733684865356</v>
          </cell>
          <cell r="CR820">
            <v>4.93574736986434</v>
          </cell>
          <cell r="CS820">
            <v>4.80323923734966</v>
          </cell>
          <cell r="CT820">
            <v>5.02480502947738</v>
          </cell>
          <cell r="CU820">
            <v>4.74554391560086</v>
          </cell>
          <cell r="CV820">
            <v>4.94209843619152</v>
          </cell>
          <cell r="CW820">
            <v>4.73013226618691</v>
          </cell>
          <cell r="CX820">
            <v>4.80657839900153</v>
          </cell>
          <cell r="CY820">
            <v>4.71645467414844</v>
          </cell>
          <cell r="CZ820">
            <v>4.87546641877909</v>
          </cell>
          <cell r="DA820">
            <v>4.8309626112221</v>
          </cell>
        </row>
        <row r="821">
          <cell r="A821">
            <v>5993.2803813517</v>
          </cell>
          <cell r="B821">
            <v>5152.04505729925</v>
          </cell>
          <cell r="C821">
            <v>5068.93325189357</v>
          </cell>
          <cell r="D821">
            <v>4587.89067385741</v>
          </cell>
          <cell r="E821">
            <v>5479.73660839593</v>
          </cell>
          <cell r="F821">
            <v>6148.35319884605</v>
          </cell>
          <cell r="G821">
            <v>5558.71270389096</v>
          </cell>
          <cell r="H821">
            <v>5612.36922560131</v>
          </cell>
          <cell r="I821">
            <v>7182.26425075489</v>
          </cell>
          <cell r="J821">
            <v>6394.88975954262</v>
          </cell>
          <cell r="K821">
            <v>6172.83790614355</v>
          </cell>
          <cell r="L821">
            <v>7286.46506392255</v>
          </cell>
          <cell r="M821">
            <v>7031.54159856999</v>
          </cell>
          <cell r="N821">
            <v>7294.24233749845</v>
          </cell>
          <cell r="O821">
            <v>7871.16382886179</v>
          </cell>
        </row>
        <row r="821">
          <cell r="Z821">
            <v>6863.84031642533</v>
          </cell>
          <cell r="AA821">
            <v>5900.41051414231</v>
          </cell>
          <cell r="AB821">
            <v>6242.1787315383</v>
          </cell>
          <cell r="AC821">
            <v>5649.79496944005</v>
          </cell>
          <cell r="AD821">
            <v>6748.06583783343</v>
          </cell>
          <cell r="AE821">
            <v>6148.35319884605</v>
          </cell>
          <cell r="AF821">
            <v>5558.71270389096</v>
          </cell>
          <cell r="AG821">
            <v>5612.36922560131</v>
          </cell>
          <cell r="AH821">
            <v>7182.26425075489</v>
          </cell>
          <cell r="AI821">
            <v>6394.88975954262</v>
          </cell>
          <cell r="AJ821">
            <v>6172.83790614355</v>
          </cell>
          <cell r="AK821">
            <v>7286.46506392255</v>
          </cell>
          <cell r="AL821">
            <v>7031.54159856999</v>
          </cell>
          <cell r="AM821">
            <v>7294.24233749845</v>
          </cell>
          <cell r="AN821">
            <v>7871.16382886179</v>
          </cell>
        </row>
        <row r="821"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1">
          <cell r="BX821">
            <v>3.89585914628518</v>
          </cell>
          <cell r="BY821">
            <v>3.29771135280481</v>
          </cell>
          <cell r="BZ821">
            <v>3.4997056516205</v>
          </cell>
          <cell r="CA821">
            <v>3.17494827334314</v>
          </cell>
          <cell r="CB821">
            <v>3.70958607315829</v>
          </cell>
          <cell r="CC821">
            <v>3.41467982543713</v>
          </cell>
          <cell r="CD821">
            <v>3.16449289502351</v>
          </cell>
          <cell r="CE821">
            <v>3.17897619609866</v>
          </cell>
          <cell r="CF821">
            <v>3.94234744359756</v>
          </cell>
          <cell r="CG821">
            <v>3.67519427061743</v>
          </cell>
          <cell r="CH821">
            <v>3.51019304988061</v>
          </cell>
          <cell r="CI821">
            <v>4.09790464426916</v>
          </cell>
          <cell r="CJ821">
            <v>3.92705841141367</v>
          </cell>
          <cell r="CK821">
            <v>4.04998364783006</v>
          </cell>
          <cell r="CL821">
            <v>4.46686682499604</v>
          </cell>
          <cell r="CM821">
            <v>4.82693066065807</v>
          </cell>
          <cell r="CN821">
            <v>4.90203857416898</v>
          </cell>
          <cell r="CO821">
            <v>4.88665654797063</v>
          </cell>
          <cell r="CP821">
            <v>4.87532047598814</v>
          </cell>
          <cell r="CQ821">
            <v>4.98380445847486</v>
          </cell>
          <cell r="CR821">
            <v>4.93305497019867</v>
          </cell>
          <cell r="CS821">
            <v>4.81257199143142</v>
          </cell>
          <cell r="CT821">
            <v>4.83688870071242</v>
          </cell>
          <cell r="CU821">
            <v>4.99129936794245</v>
          </cell>
          <cell r="CV821">
            <v>4.76716184954536</v>
          </cell>
          <cell r="CW821">
            <v>4.81793577562382</v>
          </cell>
          <cell r="CX821">
            <v>4.87149402348032</v>
          </cell>
          <cell r="CY821">
            <v>4.90557957435471</v>
          </cell>
          <cell r="CZ821">
            <v>4.93439660994555</v>
          </cell>
          <cell r="DA821">
            <v>4.8277312157968</v>
          </cell>
        </row>
        <row r="822">
          <cell r="A822">
            <v>6853.35531846223</v>
          </cell>
          <cell r="B822">
            <v>5542.425127838</v>
          </cell>
          <cell r="C822">
            <v>6004.26788919313</v>
          </cell>
          <cell r="D822">
            <v>4642.13360782329</v>
          </cell>
          <cell r="E822">
            <v>5871.4073137698</v>
          </cell>
          <cell r="F822">
            <v>6188.9667500907</v>
          </cell>
          <cell r="G822">
            <v>7052.06648036871</v>
          </cell>
          <cell r="H822">
            <v>6143.58565416362</v>
          </cell>
          <cell r="I822">
            <v>6499.94823262981</v>
          </cell>
          <cell r="J822">
            <v>5947.65412988421</v>
          </cell>
          <cell r="K822">
            <v>7037.66526563073</v>
          </cell>
          <cell r="L822">
            <v>7314.82105056331</v>
          </cell>
          <cell r="M822">
            <v>7446.49663349026</v>
          </cell>
          <cell r="N822">
            <v>7757.17117336944</v>
          </cell>
          <cell r="O822">
            <v>7388.75100640088</v>
          </cell>
        </row>
        <row r="822">
          <cell r="Z822">
            <v>7848.84629860078</v>
          </cell>
          <cell r="AA822">
            <v>6347.49563220724</v>
          </cell>
          <cell r="AB822">
            <v>7394.00411366212</v>
          </cell>
          <cell r="AC822">
            <v>5716.59286791534</v>
          </cell>
          <cell r="AD822">
            <v>7230.3918866008</v>
          </cell>
          <cell r="AE822">
            <v>6188.9667500907</v>
          </cell>
          <cell r="AF822">
            <v>7052.06648036871</v>
          </cell>
          <cell r="AG822">
            <v>6143.58565416362</v>
          </cell>
          <cell r="AH822">
            <v>6499.94823262981</v>
          </cell>
          <cell r="AI822">
            <v>5947.65412988421</v>
          </cell>
          <cell r="AJ822">
            <v>7037.66526563073</v>
          </cell>
          <cell r="AK822">
            <v>7314.82105056331</v>
          </cell>
          <cell r="AL822">
            <v>7446.49663349026</v>
          </cell>
          <cell r="AM822">
            <v>7757.17117336944</v>
          </cell>
          <cell r="AN822">
            <v>7388.75100640088</v>
          </cell>
        </row>
        <row r="822"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2">
          <cell r="BX822">
            <v>4.53901942949982</v>
          </cell>
          <cell r="BY822">
            <v>3.62902220486683</v>
          </cell>
          <cell r="BZ822">
            <v>4.10317574209237</v>
          </cell>
          <cell r="CA822">
            <v>3.17938389166924</v>
          </cell>
          <cell r="CB822">
            <v>4.00631784957038</v>
          </cell>
          <cell r="CC822">
            <v>3.46694666583596</v>
          </cell>
          <cell r="CD822">
            <v>4.05511745067853</v>
          </cell>
          <cell r="CE822">
            <v>3.41776425156687</v>
          </cell>
          <cell r="CF822">
            <v>3.62891623931557</v>
          </cell>
          <cell r="CG822">
            <v>3.33446189095872</v>
          </cell>
          <cell r="CH822">
            <v>3.94867068566248</v>
          </cell>
          <cell r="CI822">
            <v>4.2399817443333</v>
          </cell>
          <cell r="CJ822">
            <v>4.10298152197296</v>
          </cell>
          <cell r="CK822">
            <v>4.35582790996306</v>
          </cell>
          <cell r="CL822">
            <v>4.10439848586504</v>
          </cell>
          <cell r="CM822">
            <v>4.73751849343522</v>
          </cell>
          <cell r="CN822">
            <v>4.79203433063226</v>
          </cell>
          <cell r="CO822">
            <v>4.93704067049109</v>
          </cell>
          <cell r="CP822">
            <v>4.92607964370052</v>
          </cell>
          <cell r="CQ822">
            <v>4.94451353681947</v>
          </cell>
          <cell r="CR822">
            <v>4.89077996353637</v>
          </cell>
          <cell r="CS822">
            <v>4.76453032944067</v>
          </cell>
          <cell r="CT822">
            <v>4.92478131297089</v>
          </cell>
          <cell r="CU822">
            <v>4.90727153102586</v>
          </cell>
          <cell r="CV822">
            <v>4.8868283262687</v>
          </cell>
          <cell r="CW822">
            <v>4.8829786617476</v>
          </cell>
          <cell r="CX822">
            <v>4.72657827943853</v>
          </cell>
          <cell r="CY822">
            <v>4.97232574176672</v>
          </cell>
          <cell r="CZ822">
            <v>4.87910087403712</v>
          </cell>
          <cell r="DA822">
            <v>4.9320633734538</v>
          </cell>
        </row>
        <row r="823">
          <cell r="A823">
            <v>6900.71219581968</v>
          </cell>
          <cell r="B823">
            <v>6025.22704697287</v>
          </cell>
          <cell r="C823">
            <v>3912.46387925935</v>
          </cell>
          <cell r="D823">
            <v>3884.87624487417</v>
          </cell>
          <cell r="E823">
            <v>5369.85157406548</v>
          </cell>
          <cell r="F823">
            <v>6538.99055820225</v>
          </cell>
          <cell r="G823">
            <v>5110.85978717246</v>
          </cell>
          <cell r="H823">
            <v>6427.57969948224</v>
          </cell>
          <cell r="I823">
            <v>6826.9300436497</v>
          </cell>
          <cell r="J823">
            <v>6695.00501206952</v>
          </cell>
          <cell r="K823">
            <v>6794.9761576283</v>
          </cell>
          <cell r="L823">
            <v>8320.60283623883</v>
          </cell>
          <cell r="M823">
            <v>7499.20057810238</v>
          </cell>
          <cell r="N823">
            <v>6767.32049380442</v>
          </cell>
          <cell r="O823">
            <v>7251.23381185084</v>
          </cell>
        </row>
        <row r="823">
          <cell r="Z823">
            <v>7903.08204653567</v>
          </cell>
          <cell r="AA823">
            <v>6900.42742690796</v>
          </cell>
          <cell r="AB823">
            <v>4818.03519624199</v>
          </cell>
          <cell r="AC823">
            <v>4784.06218139743</v>
          </cell>
          <cell r="AD823">
            <v>6612.74702613756</v>
          </cell>
          <cell r="AE823">
            <v>6538.99055820225</v>
          </cell>
          <cell r="AF823">
            <v>5110.85978717246</v>
          </cell>
          <cell r="AG823">
            <v>6427.57969948224</v>
          </cell>
          <cell r="AH823">
            <v>6826.9300436497</v>
          </cell>
          <cell r="AI823">
            <v>6695.00501206952</v>
          </cell>
          <cell r="AJ823">
            <v>6794.9761576283</v>
          </cell>
          <cell r="AK823">
            <v>8320.60283623883</v>
          </cell>
          <cell r="AL823">
            <v>7499.20057810238</v>
          </cell>
          <cell r="AM823">
            <v>6767.32049380442</v>
          </cell>
          <cell r="AN823">
            <v>7251.23381185084</v>
          </cell>
        </row>
        <row r="823"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3">
          <cell r="BX823">
            <v>4.36724706301225</v>
          </cell>
          <cell r="BY823">
            <v>3.85873458757983</v>
          </cell>
          <cell r="BZ823">
            <v>2.75178126240712</v>
          </cell>
          <cell r="CA823">
            <v>2.76049148010217</v>
          </cell>
          <cell r="CB823">
            <v>3.66426004587586</v>
          </cell>
          <cell r="CC823">
            <v>3.68839446087923</v>
          </cell>
          <cell r="CD823">
            <v>2.92627522510224</v>
          </cell>
          <cell r="CE823">
            <v>3.6335949980904</v>
          </cell>
          <cell r="CF823">
            <v>3.80799045172998</v>
          </cell>
          <cell r="CG823">
            <v>3.77270341385296</v>
          </cell>
          <cell r="CH823">
            <v>3.85721505388491</v>
          </cell>
          <cell r="CI823">
            <v>4.78358058096142</v>
          </cell>
          <cell r="CJ823">
            <v>4.1428139734176</v>
          </cell>
          <cell r="CK823">
            <v>3.84797649724999</v>
          </cell>
          <cell r="CL823">
            <v>4.15343634358448</v>
          </cell>
          <cell r="CM823">
            <v>4.95787833093542</v>
          </cell>
          <cell r="CN823">
            <v>4.89934723225494</v>
          </cell>
          <cell r="CO823">
            <v>4.79692794205361</v>
          </cell>
          <cell r="CP823">
            <v>4.7480746705932</v>
          </cell>
          <cell r="CQ823">
            <v>4.94427658334287</v>
          </cell>
          <cell r="CR823">
            <v>4.85713846911621</v>
          </cell>
          <cell r="CS823">
            <v>4.78504395662414</v>
          </cell>
          <cell r="CT823">
            <v>4.84638695426882</v>
          </cell>
          <cell r="CU823">
            <v>4.91175546916357</v>
          </cell>
          <cell r="CV823">
            <v>4.86189277900042</v>
          </cell>
          <cell r="CW823">
            <v>4.82637674449809</v>
          </cell>
          <cell r="CX823">
            <v>4.76550395007611</v>
          </cell>
          <cell r="CY823">
            <v>4.95937185215935</v>
          </cell>
          <cell r="CZ823">
            <v>4.81827373578428</v>
          </cell>
          <cell r="DA823">
            <v>4.7831223020324</v>
          </cell>
        </row>
        <row r="824">
          <cell r="A824">
            <v>6226.89465097875</v>
          </cell>
          <cell r="B824">
            <v>6096.33237802765</v>
          </cell>
          <cell r="C824">
            <v>5228.58510557754</v>
          </cell>
          <cell r="D824">
            <v>4803.50061912014</v>
          </cell>
          <cell r="E824">
            <v>6506.41574265313</v>
          </cell>
          <cell r="F824">
            <v>5777.91639336494</v>
          </cell>
          <cell r="G824">
            <v>4749.671759124</v>
          </cell>
          <cell r="H824">
            <v>6271.15654153997</v>
          </cell>
          <cell r="I824">
            <v>6413.13277457731</v>
          </cell>
          <cell r="J824">
            <v>6876.02039633235</v>
          </cell>
          <cell r="K824">
            <v>6717.88102859778</v>
          </cell>
          <cell r="L824">
            <v>7106.43898298542</v>
          </cell>
          <cell r="M824">
            <v>7625.13731596829</v>
          </cell>
          <cell r="N824">
            <v>7250.31389262447</v>
          </cell>
          <cell r="O824">
            <v>7412.48891195911</v>
          </cell>
        </row>
        <row r="824">
          <cell r="Z824">
            <v>7131.38846040132</v>
          </cell>
          <cell r="AA824">
            <v>6981.86123393043</v>
          </cell>
          <cell r="AB824">
            <v>6438.78329427237</v>
          </cell>
          <cell r="AC824">
            <v>5915.30957532372</v>
          </cell>
          <cell r="AD824">
            <v>8012.3781373849</v>
          </cell>
          <cell r="AE824">
            <v>5777.91639336494</v>
          </cell>
          <cell r="AF824">
            <v>4749.671759124</v>
          </cell>
          <cell r="AG824">
            <v>6271.15654153997</v>
          </cell>
          <cell r="AH824">
            <v>6413.13277457731</v>
          </cell>
          <cell r="AI824">
            <v>6876.02039633235</v>
          </cell>
          <cell r="AJ824">
            <v>6717.88102859778</v>
          </cell>
          <cell r="AK824">
            <v>7106.43898298542</v>
          </cell>
          <cell r="AL824">
            <v>7625.13731596829</v>
          </cell>
          <cell r="AM824">
            <v>7250.31389262447</v>
          </cell>
          <cell r="AN824">
            <v>7412.48891195911</v>
          </cell>
        </row>
        <row r="824"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4">
          <cell r="BX824">
            <v>3.98895878238196</v>
          </cell>
          <cell r="BY824">
            <v>3.89582741717067</v>
          </cell>
          <cell r="BZ824">
            <v>3.55435508167677</v>
          </cell>
          <cell r="CA824">
            <v>3.26349712092483</v>
          </cell>
          <cell r="CB824">
            <v>4.49466890872662</v>
          </cell>
          <cell r="CC824">
            <v>3.32132424977663</v>
          </cell>
          <cell r="CD824">
            <v>2.67979316678496</v>
          </cell>
          <cell r="CE824">
            <v>3.44256396151401</v>
          </cell>
          <cell r="CF824">
            <v>3.56641111204264</v>
          </cell>
          <cell r="CG824">
            <v>3.91858458914301</v>
          </cell>
          <cell r="CH824">
            <v>3.8181916553942</v>
          </cell>
          <cell r="CI824">
            <v>3.96168713355693</v>
          </cell>
          <cell r="CJ824">
            <v>4.26147119196643</v>
          </cell>
          <cell r="CK824">
            <v>4.12368225339901</v>
          </cell>
          <cell r="CL824">
            <v>4.31492867676605</v>
          </cell>
          <cell r="CM824">
            <v>4.89803270536054</v>
          </cell>
          <cell r="CN824">
            <v>4.90996774086237</v>
          </cell>
          <cell r="CO824">
            <v>4.9630669335847</v>
          </cell>
          <cell r="CP824">
            <v>4.96593899216739</v>
          </cell>
          <cell r="CQ824">
            <v>4.8839461526792</v>
          </cell>
          <cell r="CR824">
            <v>4.76614348270629</v>
          </cell>
          <cell r="CS824">
            <v>4.85589690329632</v>
          </cell>
          <cell r="CT824">
            <v>4.99082979744652</v>
          </cell>
          <cell r="CU824">
            <v>4.92658480126837</v>
          </cell>
          <cell r="CV824">
            <v>4.80745320566529</v>
          </cell>
          <cell r="CW824">
            <v>4.82038492672454</v>
          </cell>
          <cell r="CX824">
            <v>4.91449606882893</v>
          </cell>
          <cell r="CY824">
            <v>4.90224765719851</v>
          </cell>
          <cell r="CZ824">
            <v>4.8170233441362</v>
          </cell>
          <cell r="DA824">
            <v>4.70649466565657</v>
          </cell>
        </row>
        <row r="825">
          <cell r="A825">
            <v>6228.53901359279</v>
          </cell>
          <cell r="B825">
            <v>6186.08550299907</v>
          </cell>
          <cell r="C825">
            <v>5434.4685141605</v>
          </cell>
          <cell r="D825">
            <v>6215.75714029375</v>
          </cell>
          <cell r="E825">
            <v>4667.52886898856</v>
          </cell>
          <cell r="F825">
            <v>5729.96311704024</v>
          </cell>
          <cell r="G825">
            <v>6079.63989872506</v>
          </cell>
          <cell r="H825">
            <v>6587.88608693849</v>
          </cell>
          <cell r="I825">
            <v>5816.83229950269</v>
          </cell>
          <cell r="J825">
            <v>7167.44180587003</v>
          </cell>
          <cell r="K825">
            <v>6311.00387065008</v>
          </cell>
          <cell r="L825">
            <v>7831.09022942084</v>
          </cell>
          <cell r="M825">
            <v>7348.72696749479</v>
          </cell>
          <cell r="N825">
            <v>7180.79681468376</v>
          </cell>
          <cell r="O825">
            <v>6721.29978975392</v>
          </cell>
        </row>
        <row r="825">
          <cell r="Z825">
            <v>7133.27167655122</v>
          </cell>
          <cell r="AA825">
            <v>7084.6515388227</v>
          </cell>
          <cell r="AB825">
            <v>6692.32007812193</v>
          </cell>
          <cell r="AC825">
            <v>7654.44425748845</v>
          </cell>
          <cell r="AD825">
            <v>5747.86606707781</v>
          </cell>
          <cell r="AE825">
            <v>5729.96311704024</v>
          </cell>
          <cell r="AF825">
            <v>6079.63989872506</v>
          </cell>
          <cell r="AG825">
            <v>6587.88608693849</v>
          </cell>
          <cell r="AH825">
            <v>5816.83229950269</v>
          </cell>
          <cell r="AI825">
            <v>7167.44180587003</v>
          </cell>
          <cell r="AJ825">
            <v>6311.00387065008</v>
          </cell>
          <cell r="AK825">
            <v>7831.09022942084</v>
          </cell>
          <cell r="AL825">
            <v>7348.72696749479</v>
          </cell>
          <cell r="AM825">
            <v>7180.79681468376</v>
          </cell>
          <cell r="AN825">
            <v>6721.29978975392</v>
          </cell>
        </row>
        <row r="825"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5">
          <cell r="BX825">
            <v>4.0099097433208</v>
          </cell>
          <cell r="BY825">
            <v>3.84993692828424</v>
          </cell>
          <cell r="BZ825">
            <v>3.89821535383942</v>
          </cell>
          <cell r="CA825">
            <v>4.09219527415639</v>
          </cell>
          <cell r="CB825">
            <v>3.25232703595798</v>
          </cell>
          <cell r="CC825">
            <v>3.24468244129396</v>
          </cell>
          <cell r="CD825">
            <v>3.4440649052981</v>
          </cell>
          <cell r="CE825">
            <v>3.7747500198925</v>
          </cell>
          <cell r="CF825">
            <v>3.27732204538572</v>
          </cell>
          <cell r="CG825">
            <v>3.99316799386585</v>
          </cell>
          <cell r="CH825">
            <v>3.66367344670987</v>
          </cell>
          <cell r="CI825">
            <v>4.28655909917561</v>
          </cell>
          <cell r="CJ825">
            <v>4.08171105456107</v>
          </cell>
          <cell r="CK825">
            <v>3.96803093010404</v>
          </cell>
          <cell r="CL825">
            <v>3.72464598632411</v>
          </cell>
          <cell r="CM825">
            <v>4.87372816939226</v>
          </cell>
          <cell r="CN825">
            <v>5.0416421301226</v>
          </cell>
          <cell r="CO825">
            <v>4.70346603187156</v>
          </cell>
          <cell r="CP825">
            <v>5.12465284585566</v>
          </cell>
          <cell r="CQ825">
            <v>4.84194181331095</v>
          </cell>
          <cell r="CR825">
            <v>4.83823282303122</v>
          </cell>
          <cell r="CS825">
            <v>4.83630481008551</v>
          </cell>
          <cell r="CT825">
            <v>4.78150947289158</v>
          </cell>
          <cell r="CU825">
            <v>4.86266733243084</v>
          </cell>
          <cell r="CV825">
            <v>4.91760599493</v>
          </cell>
          <cell r="CW825">
            <v>4.7194221359855</v>
          </cell>
          <cell r="CX825">
            <v>5.0051897636421</v>
          </cell>
          <cell r="CY825">
            <v>4.93261239513356</v>
          </cell>
          <cell r="CZ825">
            <v>4.95797948080123</v>
          </cell>
          <cell r="DA825">
            <v>4.94396515522326</v>
          </cell>
        </row>
        <row r="826">
          <cell r="A826">
            <v>7690.8868259367</v>
          </cell>
          <cell r="B826">
            <v>5683.77666402722</v>
          </cell>
          <cell r="C826">
            <v>4283.42276689118</v>
          </cell>
          <cell r="D826">
            <v>4843.39927341873</v>
          </cell>
          <cell r="E826">
            <v>5209.62226874148</v>
          </cell>
          <cell r="F826">
            <v>5840.15688732883</v>
          </cell>
          <cell r="G826">
            <v>6367.0284640462</v>
          </cell>
          <cell r="H826">
            <v>6678.40203560798</v>
          </cell>
          <cell r="I826">
            <v>6356.16927629197</v>
          </cell>
          <cell r="J826">
            <v>6915.4810038198</v>
          </cell>
          <cell r="K826">
            <v>7034.55040918873</v>
          </cell>
          <cell r="L826">
            <v>6862.01924195518</v>
          </cell>
          <cell r="M826">
            <v>7394.90200856599</v>
          </cell>
          <cell r="N826">
            <v>7775.11445001445</v>
          </cell>
          <cell r="O826">
            <v>8247.42652886871</v>
          </cell>
        </row>
        <row r="826">
          <cell r="Z826">
            <v>8808.03428272496</v>
          </cell>
          <cell r="AA826">
            <v>6509.37932713716</v>
          </cell>
          <cell r="AB826">
            <v>5274.85551002013</v>
          </cell>
          <cell r="AC826">
            <v>5964.44309492305</v>
          </cell>
          <cell r="AD826">
            <v>6415.43135592451</v>
          </cell>
          <cell r="AE826">
            <v>5840.15688732883</v>
          </cell>
          <cell r="AF826">
            <v>6367.0284640462</v>
          </cell>
          <cell r="AG826">
            <v>6678.40203560798</v>
          </cell>
          <cell r="AH826">
            <v>6356.16927629197</v>
          </cell>
          <cell r="AI826">
            <v>6915.4810038198</v>
          </cell>
          <cell r="AJ826">
            <v>7034.55040918873</v>
          </cell>
          <cell r="AK826">
            <v>6862.01924195518</v>
          </cell>
          <cell r="AL826">
            <v>7394.90200856599</v>
          </cell>
          <cell r="AM826">
            <v>7775.11445001445</v>
          </cell>
          <cell r="AN826">
            <v>8247.42652886871</v>
          </cell>
        </row>
        <row r="826"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6">
          <cell r="BX826">
            <v>4.94441508062576</v>
          </cell>
          <cell r="BY826">
            <v>3.69809971653842</v>
          </cell>
          <cell r="BZ826">
            <v>3.05996720918364</v>
          </cell>
          <cell r="CA826">
            <v>3.3738917630081</v>
          </cell>
          <cell r="CB826">
            <v>3.73276291388428</v>
          </cell>
          <cell r="CC826">
            <v>3.23469068952544</v>
          </cell>
          <cell r="CD826">
            <v>3.50893674632545</v>
          </cell>
          <cell r="CE826">
            <v>3.7484912890622</v>
          </cell>
          <cell r="CF826">
            <v>3.49547955751907</v>
          </cell>
          <cell r="CG826">
            <v>3.83895580906638</v>
          </cell>
          <cell r="CH826">
            <v>4.0635082185031</v>
          </cell>
          <cell r="CI826">
            <v>3.90227480048902</v>
          </cell>
          <cell r="CJ826">
            <v>4.1704828825346</v>
          </cell>
          <cell r="CK826">
            <v>4.35450184068902</v>
          </cell>
          <cell r="CL826">
            <v>4.54608330579233</v>
          </cell>
          <cell r="CM826">
            <v>4.88057745579379</v>
          </cell>
          <cell r="CN826">
            <v>4.82245405255126</v>
          </cell>
          <cell r="CO826">
            <v>4.7228149661831</v>
          </cell>
          <cell r="CP826">
            <v>4.84335038997258</v>
          </cell>
          <cell r="CQ826">
            <v>4.70871701961829</v>
          </cell>
          <cell r="CR826">
            <v>4.94650999556486</v>
          </cell>
          <cell r="CS826">
            <v>4.97128186149089</v>
          </cell>
          <cell r="CT826">
            <v>4.88116163742122</v>
          </cell>
          <cell r="CU826">
            <v>4.98190938160132</v>
          </cell>
          <cell r="CV826">
            <v>4.93533248113741</v>
          </cell>
          <cell r="CW826">
            <v>4.74288221181254</v>
          </cell>
          <cell r="CX826">
            <v>4.81771624984725</v>
          </cell>
          <cell r="CY826">
            <v>4.85795196229352</v>
          </cell>
          <cell r="CZ826">
            <v>4.89187608686979</v>
          </cell>
          <cell r="DA826">
            <v>4.97036406952734</v>
          </cell>
        </row>
        <row r="827">
          <cell r="A827">
            <v>6820.26106673347</v>
          </cell>
          <cell r="B827">
            <v>5561.74911637714</v>
          </cell>
          <cell r="C827">
            <v>5034.13679234911</v>
          </cell>
          <cell r="D827">
            <v>5825.89903907715</v>
          </cell>
          <cell r="E827">
            <v>5318.39094243472</v>
          </cell>
          <cell r="F827">
            <v>6705.36338009037</v>
          </cell>
          <cell r="G827">
            <v>5638.06720171354</v>
          </cell>
          <cell r="H827">
            <v>4683.47846991919</v>
          </cell>
          <cell r="I827">
            <v>6522.27949356346</v>
          </cell>
          <cell r="J827">
            <v>7785.07065033868</v>
          </cell>
          <cell r="K827">
            <v>7421.46462206418</v>
          </cell>
          <cell r="L827">
            <v>6397.90867748652</v>
          </cell>
          <cell r="M827">
            <v>6160.40040240844</v>
          </cell>
          <cell r="N827">
            <v>5633.8240470925</v>
          </cell>
          <cell r="O827">
            <v>7595.19235766757</v>
          </cell>
        </row>
        <row r="827">
          <cell r="Z827">
            <v>7810.94490824291</v>
          </cell>
          <cell r="AA827">
            <v>6369.62654602561</v>
          </cell>
          <cell r="AB827">
            <v>6199.32835081567</v>
          </cell>
          <cell r="AC827">
            <v>7174.35035472832</v>
          </cell>
          <cell r="AD827">
            <v>6549.37541631077</v>
          </cell>
          <cell r="AE827">
            <v>6705.36338009037</v>
          </cell>
          <cell r="AF827">
            <v>5638.06720171354</v>
          </cell>
          <cell r="AG827">
            <v>4683.47846991919</v>
          </cell>
          <cell r="AH827">
            <v>6522.27949356346</v>
          </cell>
          <cell r="AI827">
            <v>7785.07065033868</v>
          </cell>
          <cell r="AJ827">
            <v>7421.46462206418</v>
          </cell>
          <cell r="AK827">
            <v>6397.90867748652</v>
          </cell>
          <cell r="AL827">
            <v>6160.40040240844</v>
          </cell>
          <cell r="AM827">
            <v>5633.8240470925</v>
          </cell>
          <cell r="AN827">
            <v>7595.19235766757</v>
          </cell>
        </row>
        <row r="827"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7">
          <cell r="BX827">
            <v>4.42999582369487</v>
          </cell>
          <cell r="BY827">
            <v>3.52418933816446</v>
          </cell>
          <cell r="BZ827">
            <v>3.48143323270728</v>
          </cell>
          <cell r="CA827">
            <v>3.99239554724852</v>
          </cell>
          <cell r="CB827">
            <v>3.84478370661543</v>
          </cell>
          <cell r="CC827">
            <v>3.81162814204503</v>
          </cell>
          <cell r="CD827">
            <v>3.15815752773937</v>
          </cell>
          <cell r="CE827">
            <v>2.70881729666775</v>
          </cell>
          <cell r="CF827">
            <v>3.65293333862643</v>
          </cell>
          <cell r="CG827">
            <v>4.31232265222238</v>
          </cell>
          <cell r="CH827">
            <v>4.1232263172673</v>
          </cell>
          <cell r="CI827">
            <v>3.65853738287046</v>
          </cell>
          <cell r="CJ827">
            <v>3.54883615038704</v>
          </cell>
          <cell r="CK827">
            <v>3.16643897657816</v>
          </cell>
          <cell r="CL827">
            <v>4.47845601251077</v>
          </cell>
          <cell r="CM827">
            <v>4.83067025689214</v>
          </cell>
          <cell r="CN827">
            <v>4.95178605870139</v>
          </cell>
          <cell r="CO827">
            <v>4.87858307192171</v>
          </cell>
          <cell r="CP827">
            <v>4.92329834654342</v>
          </cell>
          <cell r="CQ827">
            <v>4.66697106013749</v>
          </cell>
          <cell r="CR827">
            <v>4.81968804169171</v>
          </cell>
          <cell r="CS827">
            <v>4.89106680748959</v>
          </cell>
          <cell r="CT827">
            <v>4.73691890500584</v>
          </cell>
          <cell r="CU827">
            <v>4.89175608476732</v>
          </cell>
          <cell r="CV827">
            <v>4.94604935808025</v>
          </cell>
          <cell r="CW827">
            <v>4.93127910571567</v>
          </cell>
          <cell r="CX827">
            <v>4.79112691500445</v>
          </cell>
          <cell r="CY827">
            <v>4.75587167354183</v>
          </cell>
          <cell r="CZ827">
            <v>4.87460345510148</v>
          </cell>
          <cell r="DA827">
            <v>4.64641075568465</v>
          </cell>
        </row>
        <row r="828">
          <cell r="A828">
            <v>6656.42808928581</v>
          </cell>
          <cell r="B828">
            <v>5333.38541449482</v>
          </cell>
          <cell r="C828">
            <v>4138.37985415948</v>
          </cell>
          <cell r="D828">
            <v>4552.64627057532</v>
          </cell>
          <cell r="E828">
            <v>4251.77764049115</v>
          </cell>
          <cell r="F828">
            <v>6135.06500115255</v>
          </cell>
          <cell r="G828">
            <v>5615.09219514095</v>
          </cell>
          <cell r="H828">
            <v>6199.32432754495</v>
          </cell>
          <cell r="I828">
            <v>6408.1897654986</v>
          </cell>
          <cell r="J828">
            <v>7032.33276386087</v>
          </cell>
          <cell r="K828">
            <v>6715.76057318281</v>
          </cell>
          <cell r="L828">
            <v>5755.47609390748</v>
          </cell>
          <cell r="M828">
            <v>6537.60651875451</v>
          </cell>
          <cell r="N828">
            <v>6540.09922263424</v>
          </cell>
          <cell r="O828">
            <v>6801.3666249723</v>
          </cell>
        </row>
        <row r="828">
          <cell r="Z828">
            <v>7623.31420782311</v>
          </cell>
          <cell r="AA828">
            <v>6108.09164626268</v>
          </cell>
          <cell r="AB828">
            <v>5096.24124543577</v>
          </cell>
          <cell r="AC828">
            <v>5606.39296478925</v>
          </cell>
          <cell r="AD828">
            <v>5235.88586391219</v>
          </cell>
          <cell r="AE828">
            <v>6135.06500115255</v>
          </cell>
          <cell r="AF828">
            <v>5615.09219514095</v>
          </cell>
          <cell r="AG828">
            <v>6199.32432754495</v>
          </cell>
          <cell r="AH828">
            <v>6408.1897654986</v>
          </cell>
          <cell r="AI828">
            <v>7032.33276386087</v>
          </cell>
          <cell r="AJ828">
            <v>6715.76057318281</v>
          </cell>
          <cell r="AK828">
            <v>5755.47609390748</v>
          </cell>
          <cell r="AL828">
            <v>6537.60651875451</v>
          </cell>
          <cell r="AM828">
            <v>6540.09922263424</v>
          </cell>
          <cell r="AN828">
            <v>6801.3666249723</v>
          </cell>
        </row>
        <row r="828"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8">
          <cell r="BX828">
            <v>4.12030429920024</v>
          </cell>
          <cell r="BY828">
            <v>3.27554863224842</v>
          </cell>
          <cell r="BZ828">
            <v>2.89673541439669</v>
          </cell>
          <cell r="CA828">
            <v>3.14631269923028</v>
          </cell>
          <cell r="CB828">
            <v>2.92268173718724</v>
          </cell>
          <cell r="CC828">
            <v>3.44748769140608</v>
          </cell>
          <cell r="CD828">
            <v>3.08706624595975</v>
          </cell>
          <cell r="CE828">
            <v>3.48958033477731</v>
          </cell>
          <cell r="CF828">
            <v>3.51091724995331</v>
          </cell>
          <cell r="CG828">
            <v>3.996204693544</v>
          </cell>
          <cell r="CH828">
            <v>3.79033839710512</v>
          </cell>
          <cell r="CI828">
            <v>3.29673776699891</v>
          </cell>
          <cell r="CJ828">
            <v>3.70982216940001</v>
          </cell>
          <cell r="CK828">
            <v>3.69116725463526</v>
          </cell>
          <cell r="CL828">
            <v>3.8150388943901</v>
          </cell>
          <cell r="CM828">
            <v>5.06899268441272</v>
          </cell>
          <cell r="CN828">
            <v>5.1089144261939</v>
          </cell>
          <cell r="CO828">
            <v>4.8200138378616</v>
          </cell>
          <cell r="CP828">
            <v>4.88189896993</v>
          </cell>
          <cell r="CQ828">
            <v>4.90812687379605</v>
          </cell>
          <cell r="CR828">
            <v>4.87554960829352</v>
          </cell>
          <cell r="CS828">
            <v>4.98331198865482</v>
          </cell>
          <cell r="CT828">
            <v>4.86718991483994</v>
          </cell>
          <cell r="CU828">
            <v>5.00059757582459</v>
          </cell>
          <cell r="CV828">
            <v>4.82124079819887</v>
          </cell>
          <cell r="CW828">
            <v>4.85427476611846</v>
          </cell>
          <cell r="CX828">
            <v>4.78303971046365</v>
          </cell>
          <cell r="CY828">
            <v>4.82806180955313</v>
          </cell>
          <cell r="CZ828">
            <v>4.85431269458479</v>
          </cell>
          <cell r="DA828">
            <v>4.88432272386743</v>
          </cell>
        </row>
        <row r="829">
          <cell r="A829">
            <v>7269.91364566856</v>
          </cell>
          <cell r="B829">
            <v>5534.87746334131</v>
          </cell>
          <cell r="C829">
            <v>5463.1546218025</v>
          </cell>
          <cell r="D829">
            <v>5617.5675152095</v>
          </cell>
          <cell r="E829">
            <v>4513.67750682498</v>
          </cell>
          <cell r="F829">
            <v>5625.72680526314</v>
          </cell>
          <cell r="G829">
            <v>7260.18664964289</v>
          </cell>
          <cell r="H829">
            <v>6345.48490728573</v>
          </cell>
          <cell r="I829">
            <v>6802.5716096569</v>
          </cell>
          <cell r="J829">
            <v>6931.26676726349</v>
          </cell>
          <cell r="K829">
            <v>6045.76686198465</v>
          </cell>
          <cell r="L829">
            <v>6707.44615262845</v>
          </cell>
          <cell r="M829">
            <v>7559.43716859557</v>
          </cell>
          <cell r="N829">
            <v>7311.32771433087</v>
          </cell>
          <cell r="O829">
            <v>8567.04200378894</v>
          </cell>
        </row>
        <row r="829">
          <cell r="Z829">
            <v>8325.91222218379</v>
          </cell>
          <cell r="AA829">
            <v>6338.85162415641</v>
          </cell>
          <cell r="AB829">
            <v>6727.64581671724</v>
          </cell>
          <cell r="AC829">
            <v>6917.79881956857</v>
          </cell>
          <cell r="AD829">
            <v>5558.40456640467</v>
          </cell>
          <cell r="AE829">
            <v>5625.72680526314</v>
          </cell>
          <cell r="AF829">
            <v>7260.18664964289</v>
          </cell>
          <cell r="AG829">
            <v>6345.48490728573</v>
          </cell>
          <cell r="AH829">
            <v>6802.5716096569</v>
          </cell>
          <cell r="AI829">
            <v>6931.26676726349</v>
          </cell>
          <cell r="AJ829">
            <v>6045.76686198465</v>
          </cell>
          <cell r="AK829">
            <v>6707.44615262845</v>
          </cell>
          <cell r="AL829">
            <v>7559.43716859557</v>
          </cell>
          <cell r="AM829">
            <v>7311.32771433087</v>
          </cell>
          <cell r="AN829">
            <v>8567.04200378894</v>
          </cell>
        </row>
        <row r="829"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29">
          <cell r="BX829">
            <v>4.69132589962504</v>
          </cell>
          <cell r="BY829">
            <v>3.6280226497084</v>
          </cell>
          <cell r="BZ829">
            <v>3.73907723053934</v>
          </cell>
          <cell r="CA829">
            <v>3.87173546985752</v>
          </cell>
          <cell r="CB829">
            <v>3.14682325687428</v>
          </cell>
          <cell r="CC829">
            <v>3.00622740623501</v>
          </cell>
          <cell r="CD829">
            <v>4.08893235429835</v>
          </cell>
          <cell r="CE829">
            <v>3.56567099535404</v>
          </cell>
          <cell r="CF829">
            <v>3.88863127021021</v>
          </cell>
          <cell r="CG829">
            <v>3.83719580153601</v>
          </cell>
          <cell r="CH829">
            <v>3.5005038766463</v>
          </cell>
          <cell r="CI829">
            <v>3.84178036674586</v>
          </cell>
          <cell r="CJ829">
            <v>4.29912517888752</v>
          </cell>
          <cell r="CK829">
            <v>4.07030516170788</v>
          </cell>
          <cell r="CL829">
            <v>4.7076641271321</v>
          </cell>
          <cell r="CM829">
            <v>4.86231801094123</v>
          </cell>
          <cell r="CN829">
            <v>4.78682700062706</v>
          </cell>
          <cell r="CO829">
            <v>4.92953346794386</v>
          </cell>
          <cell r="CP829">
            <v>4.89518812063045</v>
          </cell>
          <cell r="CQ829">
            <v>4.83932665367074</v>
          </cell>
          <cell r="CR829">
            <v>5.12700739785651</v>
          </cell>
          <cell r="CS829">
            <v>4.86457603214666</v>
          </cell>
          <cell r="CT829">
            <v>4.87562934987529</v>
          </cell>
          <cell r="CU829">
            <v>4.79273584898246</v>
          </cell>
          <cell r="CV829">
            <v>4.94886707566602</v>
          </cell>
          <cell r="CW829">
            <v>4.73181730717701</v>
          </cell>
          <cell r="CX829">
            <v>4.78334601342331</v>
          </cell>
          <cell r="CY829">
            <v>4.81744213101393</v>
          </cell>
          <cell r="CZ829">
            <v>4.92126119246014</v>
          </cell>
          <cell r="DA829">
            <v>4.98577369194876</v>
          </cell>
        </row>
        <row r="830">
          <cell r="A830">
            <v>5083.47352511961</v>
          </cell>
          <cell r="B830">
            <v>5432.58135295295</v>
          </cell>
          <cell r="C830">
            <v>4336.79091097491</v>
          </cell>
          <cell r="D830">
            <v>4981.03413019281</v>
          </cell>
          <cell r="E830">
            <v>4380.51120207181</v>
          </cell>
          <cell r="F830">
            <v>6390.57193753381</v>
          </cell>
          <cell r="G830">
            <v>5306.22867955299</v>
          </cell>
          <cell r="H830">
            <v>5412.28274237218</v>
          </cell>
          <cell r="I830">
            <v>6611.85523765535</v>
          </cell>
          <cell r="J830">
            <v>5890.75259263273</v>
          </cell>
          <cell r="K830">
            <v>6161.70463772359</v>
          </cell>
          <cell r="L830">
            <v>6990.63647645005</v>
          </cell>
          <cell r="M830">
            <v>7494.21805574481</v>
          </cell>
          <cell r="N830">
            <v>6270.5999873142</v>
          </cell>
          <cell r="O830">
            <v>7213.08363345024</v>
          </cell>
        </row>
        <row r="830">
          <cell r="Z830">
            <v>5821.87855548439</v>
          </cell>
          <cell r="AA830">
            <v>6221.69638995748</v>
          </cell>
          <cell r="AB830">
            <v>5340.5761414403</v>
          </cell>
          <cell r="AC830">
            <v>6133.93464925601</v>
          </cell>
          <cell r="AD830">
            <v>5394.41584649457</v>
          </cell>
          <cell r="AE830">
            <v>6390.57193753381</v>
          </cell>
          <cell r="AF830">
            <v>5306.22867955299</v>
          </cell>
          <cell r="AG830">
            <v>5412.28274237218</v>
          </cell>
          <cell r="AH830">
            <v>6611.85523765535</v>
          </cell>
          <cell r="AI830">
            <v>5890.75259263273</v>
          </cell>
          <cell r="AJ830">
            <v>6161.70463772359</v>
          </cell>
          <cell r="AK830">
            <v>6990.63647645005</v>
          </cell>
          <cell r="AL830">
            <v>7494.21805574481</v>
          </cell>
          <cell r="AM830">
            <v>6270.5999873142</v>
          </cell>
          <cell r="AN830">
            <v>7213.08363345024</v>
          </cell>
        </row>
        <row r="830"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0">
          <cell r="BX830">
            <v>3.33421816470369</v>
          </cell>
          <cell r="BY830">
            <v>3.59597896594895</v>
          </cell>
          <cell r="BZ830">
            <v>2.95364218848993</v>
          </cell>
          <cell r="CA830">
            <v>3.4671971914003</v>
          </cell>
          <cell r="CB830">
            <v>3.09122302790405</v>
          </cell>
          <cell r="CC830">
            <v>3.63682216379681</v>
          </cell>
          <cell r="CD830">
            <v>3.07034393757579</v>
          </cell>
          <cell r="CE830">
            <v>3.12484043088735</v>
          </cell>
          <cell r="CF830">
            <v>3.81236385961676</v>
          </cell>
          <cell r="CG830">
            <v>3.47100286105501</v>
          </cell>
          <cell r="CH830">
            <v>3.52014619336279</v>
          </cell>
          <cell r="CI830">
            <v>3.86115659705461</v>
          </cell>
          <cell r="CJ830">
            <v>4.34216806262092</v>
          </cell>
          <cell r="CK830">
            <v>3.57481198554138</v>
          </cell>
          <cell r="CL830">
            <v>4.11121604253188</v>
          </cell>
          <cell r="CM830">
            <v>4.78383579564718</v>
          </cell>
          <cell r="CN830">
            <v>4.74022337047565</v>
          </cell>
          <cell r="CO830">
            <v>4.9537873995094</v>
          </cell>
          <cell r="CP830">
            <v>4.84694105388722</v>
          </cell>
          <cell r="CQ830">
            <v>4.7810272386804</v>
          </cell>
          <cell r="CR830">
            <v>4.8142074257866</v>
          </cell>
          <cell r="CS830">
            <v>4.73484831545335</v>
          </cell>
          <cell r="CT830">
            <v>4.74525730989065</v>
          </cell>
          <cell r="CU830">
            <v>4.75155901981723</v>
          </cell>
          <cell r="CV830">
            <v>4.64967873696546</v>
          </cell>
          <cell r="CW830">
            <v>4.79564814692511</v>
          </cell>
          <cell r="CX830">
            <v>4.96028281194625</v>
          </cell>
          <cell r="CY830">
            <v>4.72853744171326</v>
          </cell>
          <cell r="CZ830">
            <v>4.80577050265201</v>
          </cell>
          <cell r="DA830">
            <v>4.80681938480338</v>
          </cell>
        </row>
        <row r="831">
          <cell r="A831">
            <v>6478.36019179542</v>
          </cell>
          <cell r="B831">
            <v>6282.83619175328</v>
          </cell>
          <cell r="C831">
            <v>4472.80110332946</v>
          </cell>
          <cell r="D831">
            <v>5529.62673399317</v>
          </cell>
          <cell r="E831">
            <v>5139.68895072454</v>
          </cell>
          <cell r="F831">
            <v>7400.81108138678</v>
          </cell>
          <cell r="G831">
            <v>5513.45708149509</v>
          </cell>
          <cell r="H831">
            <v>6199.47167682479</v>
          </cell>
          <cell r="I831">
            <v>6260.46916052905</v>
          </cell>
          <cell r="J831">
            <v>6688.74992646695</v>
          </cell>
          <cell r="K831">
            <v>6813.89063410519</v>
          </cell>
          <cell r="L831">
            <v>7152.4217985981</v>
          </cell>
          <cell r="M831">
            <v>7130.02831014952</v>
          </cell>
          <cell r="N831">
            <v>7042.46421429086</v>
          </cell>
          <cell r="O831">
            <v>6624.09562157788</v>
          </cell>
        </row>
        <row r="831">
          <cell r="Z831">
            <v>7419.38087981486</v>
          </cell>
          <cell r="AA831">
            <v>7195.4558456226</v>
          </cell>
          <cell r="AB831">
            <v>5508.0669896717</v>
          </cell>
          <cell r="AC831">
            <v>6809.50343533987</v>
          </cell>
          <cell r="AD831">
            <v>6329.31140747418</v>
          </cell>
          <cell r="AE831">
            <v>7400.81108138678</v>
          </cell>
          <cell r="AF831">
            <v>5513.45708149509</v>
          </cell>
          <cell r="AG831">
            <v>6199.47167682479</v>
          </cell>
          <cell r="AH831">
            <v>6260.46916052905</v>
          </cell>
          <cell r="AI831">
            <v>6688.74992646695</v>
          </cell>
          <cell r="AJ831">
            <v>6813.89063410519</v>
          </cell>
          <cell r="AK831">
            <v>7152.4217985981</v>
          </cell>
          <cell r="AL831">
            <v>7130.02831014952</v>
          </cell>
          <cell r="AM831">
            <v>7042.46421429086</v>
          </cell>
          <cell r="AN831">
            <v>6624.09562157788</v>
          </cell>
        </row>
        <row r="831"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1">
          <cell r="BX831">
            <v>4.14719248164869</v>
          </cell>
          <cell r="BY831">
            <v>4.1185624565535</v>
          </cell>
          <cell r="BZ831">
            <v>3.02808196425965</v>
          </cell>
          <cell r="CA831">
            <v>3.77498403428857</v>
          </cell>
          <cell r="CB831">
            <v>3.52854867844499</v>
          </cell>
          <cell r="CC831">
            <v>4.07670564919874</v>
          </cell>
          <cell r="CD831">
            <v>3.16690273308915</v>
          </cell>
          <cell r="CE831">
            <v>3.57932544038401</v>
          </cell>
          <cell r="CF831">
            <v>3.55573619806582</v>
          </cell>
          <cell r="CG831">
            <v>3.76642366609875</v>
          </cell>
          <cell r="CH831">
            <v>3.88534446125559</v>
          </cell>
          <cell r="CI831">
            <v>3.98656368851712</v>
          </cell>
          <cell r="CJ831">
            <v>3.91139953515897</v>
          </cell>
          <cell r="CK831">
            <v>4.03329193560988</v>
          </cell>
          <cell r="CL831">
            <v>3.71139278940083</v>
          </cell>
          <cell r="CM831">
            <v>4.90140522619809</v>
          </cell>
          <cell r="CN831">
            <v>4.78651905056618</v>
          </cell>
          <cell r="CO831">
            <v>4.98354888353916</v>
          </cell>
          <cell r="CP831">
            <v>4.94205369506089</v>
          </cell>
          <cell r="CQ831">
            <v>4.91436587072997</v>
          </cell>
          <cell r="CR831">
            <v>4.97367151035557</v>
          </cell>
          <cell r="CS831">
            <v>4.76975870123277</v>
          </cell>
          <cell r="CT831">
            <v>4.74526672469513</v>
          </cell>
          <cell r="CU831">
            <v>4.82374657381763</v>
          </cell>
          <cell r="CV831">
            <v>4.86544900119384</v>
          </cell>
          <cell r="CW831">
            <v>4.80477180447048</v>
          </cell>
          <cell r="CX831">
            <v>4.91543035346107</v>
          </cell>
          <cell r="CY831">
            <v>4.99420321596014</v>
          </cell>
          <cell r="CZ831">
            <v>4.78379021725561</v>
          </cell>
          <cell r="DA831">
            <v>4.88986432108013</v>
          </cell>
        </row>
        <row r="832">
          <cell r="A832">
            <v>6944.1119240369</v>
          </cell>
          <cell r="B832">
            <v>6336.9293254949</v>
          </cell>
          <cell r="C832">
            <v>4966.5345318314</v>
          </cell>
          <cell r="D832">
            <v>4054.5475710764</v>
          </cell>
          <cell r="E832">
            <v>4558.88058494266</v>
          </cell>
          <cell r="F832">
            <v>7486.18380097932</v>
          </cell>
          <cell r="G832">
            <v>5340.42236132938</v>
          </cell>
          <cell r="H832">
            <v>6284.73323042566</v>
          </cell>
          <cell r="I832">
            <v>6185.67722379642</v>
          </cell>
          <cell r="J832">
            <v>7497.30866771796</v>
          </cell>
          <cell r="K832">
            <v>7218.46505133202</v>
          </cell>
          <cell r="L832">
            <v>6722.25578815046</v>
          </cell>
          <cell r="M832">
            <v>7182.99098497431</v>
          </cell>
          <cell r="N832">
            <v>6942.30362888878</v>
          </cell>
          <cell r="O832">
            <v>7004.37988494443</v>
          </cell>
        </row>
        <row r="832">
          <cell r="Z832">
            <v>7952.7858456748</v>
          </cell>
          <cell r="AA832">
            <v>7257.40633159899</v>
          </cell>
          <cell r="AB832">
            <v>6116.07900192162</v>
          </cell>
          <cell r="AC832">
            <v>4993.00530436631</v>
          </cell>
          <cell r="AD832">
            <v>5614.07026149364</v>
          </cell>
          <cell r="AE832">
            <v>7486.18380097932</v>
          </cell>
          <cell r="AF832">
            <v>5340.42236132938</v>
          </cell>
          <cell r="AG832">
            <v>6284.73323042566</v>
          </cell>
          <cell r="AH832">
            <v>6185.67722379642</v>
          </cell>
          <cell r="AI832">
            <v>7497.30866771796</v>
          </cell>
          <cell r="AJ832">
            <v>7218.46505133202</v>
          </cell>
          <cell r="AK832">
            <v>6722.25578815046</v>
          </cell>
          <cell r="AL832">
            <v>7182.99098497431</v>
          </cell>
          <cell r="AM832">
            <v>6942.30362888878</v>
          </cell>
          <cell r="AN832">
            <v>7004.37988494443</v>
          </cell>
        </row>
        <row r="832"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2">
          <cell r="BX832">
            <v>4.57037950483902</v>
          </cell>
          <cell r="BY832">
            <v>4.05969152524745</v>
          </cell>
          <cell r="BZ832">
            <v>3.43806212491003</v>
          </cell>
          <cell r="CA832">
            <v>2.76636206560549</v>
          </cell>
          <cell r="CB832">
            <v>3.20758452059319</v>
          </cell>
          <cell r="CC832">
            <v>4.19332002323913</v>
          </cell>
          <cell r="CD832">
            <v>2.99007221154793</v>
          </cell>
          <cell r="CE832">
            <v>3.5495332683495</v>
          </cell>
          <cell r="CF832">
            <v>3.50465367320074</v>
          </cell>
          <cell r="CG832">
            <v>4.22382627817868</v>
          </cell>
          <cell r="CH832">
            <v>4.13926270576927</v>
          </cell>
          <cell r="CI832">
            <v>3.82442711775709</v>
          </cell>
          <cell r="CJ832">
            <v>4.04733498240347</v>
          </cell>
          <cell r="CK832">
            <v>3.93882732504748</v>
          </cell>
          <cell r="CL832">
            <v>4.01776510842112</v>
          </cell>
          <cell r="CM832">
            <v>4.76731841385221</v>
          </cell>
          <cell r="CN832">
            <v>4.89773789324239</v>
          </cell>
          <cell r="CO832">
            <v>4.87378651647286</v>
          </cell>
          <cell r="CP832">
            <v>4.94492993429291</v>
          </cell>
          <cell r="CQ832">
            <v>4.79520159680986</v>
          </cell>
          <cell r="CR832">
            <v>4.89113458828735</v>
          </cell>
          <cell r="CS832">
            <v>4.89329123361003</v>
          </cell>
          <cell r="CT832">
            <v>4.85090458516875</v>
          </cell>
          <cell r="CU832">
            <v>4.83558789751572</v>
          </cell>
          <cell r="CV832">
            <v>4.86302474097848</v>
          </cell>
          <cell r="CW832">
            <v>4.77781140864225</v>
          </cell>
          <cell r="CX832">
            <v>4.81565959516018</v>
          </cell>
          <cell r="CY832">
            <v>4.86231741174227</v>
          </cell>
          <cell r="CZ832">
            <v>4.82885091743182</v>
          </cell>
          <cell r="DA832">
            <v>4.77630756370954</v>
          </cell>
        </row>
        <row r="833">
          <cell r="A833">
            <v>6463.36619295303</v>
          </cell>
          <cell r="B833">
            <v>5236.5651947379</v>
          </cell>
          <cell r="C833">
            <v>4907.87022309134</v>
          </cell>
          <cell r="D833">
            <v>4681.51177318965</v>
          </cell>
          <cell r="E833">
            <v>4705.86889806881</v>
          </cell>
          <cell r="F833">
            <v>5998.75245731959</v>
          </cell>
          <cell r="G833">
            <v>5294.53936734015</v>
          </cell>
          <cell r="H833">
            <v>6479.80090514616</v>
          </cell>
          <cell r="I833">
            <v>7390.86552197207</v>
          </cell>
          <cell r="J833">
            <v>6547.95127862332</v>
          </cell>
          <cell r="K833">
            <v>6229.14965466615</v>
          </cell>
          <cell r="L833">
            <v>8039.94206030557</v>
          </cell>
          <cell r="M833">
            <v>6615.5513734597</v>
          </cell>
          <cell r="N833">
            <v>7686.74561800156</v>
          </cell>
          <cell r="O833">
            <v>7649.39558439984</v>
          </cell>
        </row>
        <row r="833">
          <cell r="Z833">
            <v>7402.20891267661</v>
          </cell>
          <cell r="AA833">
            <v>5997.20770866475</v>
          </cell>
          <cell r="AB833">
            <v>6043.83636582441</v>
          </cell>
          <cell r="AC833">
            <v>5765.0854272216</v>
          </cell>
          <cell r="AD833">
            <v>5795.08020508246</v>
          </cell>
          <cell r="AE833">
            <v>5998.75245731959</v>
          </cell>
          <cell r="AF833">
            <v>5294.53936734015</v>
          </cell>
          <cell r="AG833">
            <v>6479.80090514616</v>
          </cell>
          <cell r="AH833">
            <v>7390.86552197207</v>
          </cell>
          <cell r="AI833">
            <v>6547.95127862332</v>
          </cell>
          <cell r="AJ833">
            <v>6229.14965466615</v>
          </cell>
          <cell r="AK833">
            <v>8039.94206030557</v>
          </cell>
          <cell r="AL833">
            <v>6615.5513734597</v>
          </cell>
          <cell r="AM833">
            <v>7686.74561800156</v>
          </cell>
          <cell r="AN833">
            <v>7649.39558439984</v>
          </cell>
        </row>
        <row r="833"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3">
          <cell r="BX833">
            <v>4.08551791774626</v>
          </cell>
          <cell r="BY833">
            <v>3.42697325477673</v>
          </cell>
          <cell r="BZ833">
            <v>3.32501191676383</v>
          </cell>
          <cell r="CA833">
            <v>3.16200027898456</v>
          </cell>
          <cell r="CB833">
            <v>3.24571144174988</v>
          </cell>
          <cell r="CC833">
            <v>3.45680958988901</v>
          </cell>
          <cell r="CD833">
            <v>2.97836650602054</v>
          </cell>
          <cell r="CE833">
            <v>3.64689096880343</v>
          </cell>
          <cell r="CF833">
            <v>4.08195074353839</v>
          </cell>
          <cell r="CG833">
            <v>3.65975589899422</v>
          </cell>
          <cell r="CH833">
            <v>3.48461863679792</v>
          </cell>
          <cell r="CI833">
            <v>4.44654329331545</v>
          </cell>
          <cell r="CJ833">
            <v>3.71788198718362</v>
          </cell>
          <cell r="CK833">
            <v>4.35548676419838</v>
          </cell>
          <cell r="CL833">
            <v>4.19046949058906</v>
          </cell>
          <cell r="CM833">
            <v>4.96388091463306</v>
          </cell>
          <cell r="CN833">
            <v>4.79452415575002</v>
          </cell>
          <cell r="CO833">
            <v>4.97996885764405</v>
          </cell>
          <cell r="CP833">
            <v>4.99517811560725</v>
          </cell>
          <cell r="CQ833">
            <v>4.89166469467761</v>
          </cell>
          <cell r="CR833">
            <v>4.75436607422725</v>
          </cell>
          <cell r="CS833">
            <v>4.8703164229316</v>
          </cell>
          <cell r="CT833">
            <v>4.86794898560022</v>
          </cell>
          <cell r="CU833">
            <v>4.96060533498436</v>
          </cell>
          <cell r="CV833">
            <v>4.90185494314079</v>
          </cell>
          <cell r="CW833">
            <v>4.89756992550666</v>
          </cell>
          <cell r="CX833">
            <v>4.95378928492589</v>
          </cell>
          <cell r="CY833">
            <v>4.8750332436402</v>
          </cell>
          <cell r="CZ833">
            <v>4.83518333903069</v>
          </cell>
          <cell r="DA833">
            <v>5.0011694927033</v>
          </cell>
        </row>
        <row r="834">
          <cell r="A834">
            <v>6820.66546647927</v>
          </cell>
          <cell r="B834">
            <v>5529.82867030326</v>
          </cell>
          <cell r="C834">
            <v>5446.17514737295</v>
          </cell>
          <cell r="D834">
            <v>4722.67727037596</v>
          </cell>
          <cell r="E834">
            <v>5621.74160180121</v>
          </cell>
          <cell r="F834">
            <v>6281.06988260282</v>
          </cell>
          <cell r="G834">
            <v>6333.20692712909</v>
          </cell>
          <cell r="H834">
            <v>5902.1040012224</v>
          </cell>
          <cell r="I834">
            <v>6085.76439952754</v>
          </cell>
          <cell r="J834">
            <v>7400.94555755142</v>
          </cell>
          <cell r="K834">
            <v>6756.07198579289</v>
          </cell>
          <cell r="L834">
            <v>6721.40723076111</v>
          </cell>
          <cell r="M834">
            <v>6925.7598789055</v>
          </cell>
          <cell r="N834">
            <v>6843.79336324661</v>
          </cell>
          <cell r="O834">
            <v>7561.39057965773</v>
          </cell>
        </row>
        <row r="834">
          <cell r="Z834">
            <v>7811.40804947819</v>
          </cell>
          <cell r="AA834">
            <v>6333.06946363683</v>
          </cell>
          <cell r="AB834">
            <v>6706.73630599974</v>
          </cell>
          <cell r="AC834">
            <v>5815.7790107115</v>
          </cell>
          <cell r="AD834">
            <v>6922.93903216392</v>
          </cell>
          <cell r="AE834">
            <v>6281.06988260282</v>
          </cell>
          <cell r="AF834">
            <v>6333.20692712909</v>
          </cell>
          <cell r="AG834">
            <v>5902.1040012224</v>
          </cell>
          <cell r="AH834">
            <v>6085.76439952754</v>
          </cell>
          <cell r="AI834">
            <v>7400.94555755142</v>
          </cell>
          <cell r="AJ834">
            <v>6756.07198579289</v>
          </cell>
          <cell r="AK834">
            <v>6721.40723076111</v>
          </cell>
          <cell r="AL834">
            <v>6925.7598789055</v>
          </cell>
          <cell r="AM834">
            <v>6843.79336324661</v>
          </cell>
          <cell r="AN834">
            <v>7561.39057965773</v>
          </cell>
        </row>
        <row r="834"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4">
          <cell r="BX834">
            <v>4.34112675836114</v>
          </cell>
          <cell r="BY834">
            <v>3.47792378503606</v>
          </cell>
          <cell r="BZ834">
            <v>3.78957020486722</v>
          </cell>
          <cell r="CA834">
            <v>3.24414848777621</v>
          </cell>
          <cell r="CB834">
            <v>4.05661297933557</v>
          </cell>
          <cell r="CC834">
            <v>3.59688583485384</v>
          </cell>
          <cell r="CD834">
            <v>3.59220848047758</v>
          </cell>
          <cell r="CE834">
            <v>3.31376956039314</v>
          </cell>
          <cell r="CF834">
            <v>3.50304627803528</v>
          </cell>
          <cell r="CG834">
            <v>4.18844767108771</v>
          </cell>
          <cell r="CH834">
            <v>3.82508430980054</v>
          </cell>
          <cell r="CI834">
            <v>3.91265910082282</v>
          </cell>
          <cell r="CJ834">
            <v>3.88360906860785</v>
          </cell>
          <cell r="CK834">
            <v>3.90309652802111</v>
          </cell>
          <cell r="CL834">
            <v>4.29230956133308</v>
          </cell>
          <cell r="CM834">
            <v>4.92985326967397</v>
          </cell>
          <cell r="CN834">
            <v>4.98886011174069</v>
          </cell>
          <cell r="CO834">
            <v>4.84873455909005</v>
          </cell>
          <cell r="CP834">
            <v>4.91150179631855</v>
          </cell>
          <cell r="CQ834">
            <v>4.67556465187135</v>
          </cell>
          <cell r="CR834">
            <v>4.78425266393457</v>
          </cell>
          <cell r="CS834">
            <v>4.83024633716175</v>
          </cell>
          <cell r="CT834">
            <v>4.8796838928764</v>
          </cell>
          <cell r="CU834">
            <v>4.75966510249606</v>
          </cell>
          <cell r="CV834">
            <v>4.84106875951683</v>
          </cell>
          <cell r="CW834">
            <v>4.83905314584072</v>
          </cell>
          <cell r="CX834">
            <v>4.70647042237331</v>
          </cell>
          <cell r="CY834">
            <v>4.88583795756325</v>
          </cell>
          <cell r="CZ834">
            <v>4.80390855537508</v>
          </cell>
          <cell r="DA834">
            <v>4.82633842652552</v>
          </cell>
        </row>
        <row r="835">
          <cell r="A835">
            <v>5159.07519503796</v>
          </cell>
          <cell r="B835">
            <v>4820.09182133008</v>
          </cell>
          <cell r="C835">
            <v>5382.01205569786</v>
          </cell>
          <cell r="D835">
            <v>5201.54815826461</v>
          </cell>
          <cell r="E835">
            <v>4974.70966479614</v>
          </cell>
          <cell r="F835">
            <v>5918.86946704111</v>
          </cell>
          <cell r="G835">
            <v>6292.92934882789</v>
          </cell>
          <cell r="H835">
            <v>6391.7995332741</v>
          </cell>
          <cell r="I835">
            <v>5573.7230573311</v>
          </cell>
          <cell r="J835">
            <v>6456.29434622338</v>
          </cell>
          <cell r="K835">
            <v>6364.02495190235</v>
          </cell>
          <cell r="L835">
            <v>6865.43650607422</v>
          </cell>
          <cell r="M835">
            <v>7489.74194358519</v>
          </cell>
          <cell r="N835">
            <v>7428.23512472609</v>
          </cell>
          <cell r="O835">
            <v>7743.615356174</v>
          </cell>
        </row>
        <row r="835">
          <cell r="Z835">
            <v>5908.46182156839</v>
          </cell>
          <cell r="AA835">
            <v>5520.2390789292</v>
          </cell>
          <cell r="AB835">
            <v>6627.72214931216</v>
          </cell>
          <cell r="AC835">
            <v>6405.48842746397</v>
          </cell>
          <cell r="AD835">
            <v>6126.14633533954</v>
          </cell>
          <cell r="AE835">
            <v>5918.86946704111</v>
          </cell>
          <cell r="AF835">
            <v>6292.92934882789</v>
          </cell>
          <cell r="AG835">
            <v>6391.7995332741</v>
          </cell>
          <cell r="AH835">
            <v>5573.7230573311</v>
          </cell>
          <cell r="AI835">
            <v>6456.29434622338</v>
          </cell>
          <cell r="AJ835">
            <v>6364.02495190235</v>
          </cell>
          <cell r="AK835">
            <v>6865.43650607422</v>
          </cell>
          <cell r="AL835">
            <v>7489.74194358519</v>
          </cell>
          <cell r="AM835">
            <v>7428.23512472609</v>
          </cell>
          <cell r="AN835">
            <v>7743.615356174</v>
          </cell>
        </row>
        <row r="835"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5">
          <cell r="BX835">
            <v>3.34841640068842</v>
          </cell>
          <cell r="BY835">
            <v>3.09738738120479</v>
          </cell>
          <cell r="BZ835">
            <v>3.58615899557582</v>
          </cell>
          <cell r="CA835">
            <v>3.56039923427241</v>
          </cell>
          <cell r="CB835">
            <v>3.5899576174077</v>
          </cell>
          <cell r="CC835">
            <v>3.36787542167197</v>
          </cell>
          <cell r="CD835">
            <v>3.4525215239155</v>
          </cell>
          <cell r="CE835">
            <v>3.55103311189233</v>
          </cell>
          <cell r="CF835">
            <v>3.15223583374607</v>
          </cell>
          <cell r="CG835">
            <v>3.66258867257748</v>
          </cell>
          <cell r="CH835">
            <v>3.58545127931874</v>
          </cell>
          <cell r="CI835">
            <v>3.85698114607658</v>
          </cell>
          <cell r="CJ835">
            <v>4.12934849225529</v>
          </cell>
          <cell r="CK835">
            <v>4.18963769882051</v>
          </cell>
          <cell r="CL835">
            <v>4.45586036297553</v>
          </cell>
          <cell r="CM835">
            <v>4.83439473988536</v>
          </cell>
          <cell r="CN835">
            <v>4.88280632050456</v>
          </cell>
          <cell r="CO835">
            <v>5.06339593342884</v>
          </cell>
          <cell r="CP835">
            <v>4.9290212159315</v>
          </cell>
          <cell r="CQ835">
            <v>4.67525368020744</v>
          </cell>
          <cell r="CR835">
            <v>4.81492890956432</v>
          </cell>
          <cell r="CS835">
            <v>4.99371320529899</v>
          </cell>
          <cell r="CT835">
            <v>4.93146050499224</v>
          </cell>
          <cell r="CU835">
            <v>4.84433111450517</v>
          </cell>
          <cell r="CV835">
            <v>4.82950154717703</v>
          </cell>
          <cell r="CW835">
            <v>4.86289826340782</v>
          </cell>
          <cell r="CX835">
            <v>4.87671947898119</v>
          </cell>
          <cell r="CY835">
            <v>4.96926839180922</v>
          </cell>
          <cell r="CZ835">
            <v>4.85753914104983</v>
          </cell>
          <cell r="DA835">
            <v>4.76123190792626</v>
          </cell>
        </row>
        <row r="836">
          <cell r="A836">
            <v>6974.51828618709</v>
          </cell>
          <cell r="B836">
            <v>6013.49135114231</v>
          </cell>
          <cell r="C836">
            <v>4906.98225026165</v>
          </cell>
          <cell r="D836">
            <v>4888.12355735874</v>
          </cell>
          <cell r="E836">
            <v>5588.85647175007</v>
          </cell>
          <cell r="F836">
            <v>6721.26512643455</v>
          </cell>
          <cell r="G836">
            <v>6677.97329547438</v>
          </cell>
          <cell r="H836">
            <v>6348.3526774545</v>
          </cell>
          <cell r="I836">
            <v>8074.30922576586</v>
          </cell>
          <cell r="J836">
            <v>6385.56064645185</v>
          </cell>
          <cell r="K836">
            <v>7034.65411506078</v>
          </cell>
          <cell r="L836">
            <v>5986.13363710624</v>
          </cell>
          <cell r="M836">
            <v>7811.11071600376</v>
          </cell>
          <cell r="N836">
            <v>7227.34382400966</v>
          </cell>
          <cell r="O836">
            <v>7340.43714128227</v>
          </cell>
        </row>
        <row r="836">
          <cell r="Z836">
            <v>7987.60891436548</v>
          </cell>
          <cell r="AA836">
            <v>6886.98705084383</v>
          </cell>
          <cell r="AB836">
            <v>6042.74286452221</v>
          </cell>
          <cell r="AC836">
            <v>6019.51917506069</v>
          </cell>
          <cell r="AD836">
            <v>6882.44237355978</v>
          </cell>
          <cell r="AE836">
            <v>6721.26512643455</v>
          </cell>
          <cell r="AF836">
            <v>6677.97329547438</v>
          </cell>
          <cell r="AG836">
            <v>6348.3526774545</v>
          </cell>
          <cell r="AH836">
            <v>8074.30922576586</v>
          </cell>
          <cell r="AI836">
            <v>6385.56064645185</v>
          </cell>
          <cell r="AJ836">
            <v>7034.65411506078</v>
          </cell>
          <cell r="AK836">
            <v>5986.13363710624</v>
          </cell>
          <cell r="AL836">
            <v>7811.11071600376</v>
          </cell>
          <cell r="AM836">
            <v>7227.34382400966</v>
          </cell>
          <cell r="AN836">
            <v>7340.43714128227</v>
          </cell>
        </row>
        <row r="836"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6">
          <cell r="BX836">
            <v>4.54463796597969</v>
          </cell>
          <cell r="BY836">
            <v>3.77996135311501</v>
          </cell>
          <cell r="BZ836">
            <v>3.38469142186278</v>
          </cell>
          <cell r="CA836">
            <v>3.47000862623801</v>
          </cell>
          <cell r="CB836">
            <v>3.72686965626819</v>
          </cell>
          <cell r="CC836">
            <v>3.75635623252094</v>
          </cell>
          <cell r="CD836">
            <v>3.7295286641325</v>
          </cell>
          <cell r="CE836">
            <v>3.49175336731801</v>
          </cell>
          <cell r="CF836">
            <v>4.58575102851505</v>
          </cell>
          <cell r="CG836">
            <v>3.60150775220451</v>
          </cell>
          <cell r="CH836">
            <v>3.9484489715865</v>
          </cell>
          <cell r="CI836">
            <v>3.39226985782516</v>
          </cell>
          <cell r="CJ836">
            <v>4.3565396941209</v>
          </cell>
          <cell r="CK836">
            <v>4.11329276011317</v>
          </cell>
          <cell r="CL836">
            <v>4.09995816174321</v>
          </cell>
          <cell r="CM836">
            <v>4.81531426775377</v>
          </cell>
          <cell r="CN836">
            <v>4.99170650461692</v>
          </cell>
          <cell r="CO836">
            <v>4.89127599516567</v>
          </cell>
          <cell r="CP836">
            <v>4.75267791314115</v>
          </cell>
          <cell r="CQ836">
            <v>5.0594757107187</v>
          </cell>
          <cell r="CR836">
            <v>4.90220412124547</v>
          </cell>
          <cell r="CS836">
            <v>4.90566473555463</v>
          </cell>
          <cell r="CT836">
            <v>4.98109265800706</v>
          </cell>
          <cell r="CU836">
            <v>4.82394159681362</v>
          </cell>
          <cell r="CV836">
            <v>4.85760073455323</v>
          </cell>
          <cell r="CW836">
            <v>4.88116349266768</v>
          </cell>
          <cell r="CX836">
            <v>4.8346289701058</v>
          </cell>
          <cell r="CY836">
            <v>4.91222503042876</v>
          </cell>
          <cell r="CZ836">
            <v>4.81389075331544</v>
          </cell>
          <cell r="DA836">
            <v>4.90511997807654</v>
          </cell>
        </row>
        <row r="837">
          <cell r="A837">
            <v>6373.73719313735</v>
          </cell>
          <cell r="B837">
            <v>5404.58768981812</v>
          </cell>
          <cell r="C837">
            <v>5582.48630476503</v>
          </cell>
          <cell r="D837">
            <v>4502.43507172253</v>
          </cell>
          <cell r="E837">
            <v>4921.43128937361</v>
          </cell>
          <cell r="F837">
            <v>6377.16655529021</v>
          </cell>
          <cell r="G837">
            <v>5774.14220079876</v>
          </cell>
          <cell r="H837">
            <v>6530.03112556411</v>
          </cell>
          <cell r="I837">
            <v>6204.86872086192</v>
          </cell>
          <cell r="J837">
            <v>6561.71648572504</v>
          </cell>
          <cell r="K837">
            <v>6838.7150162533</v>
          </cell>
          <cell r="L837">
            <v>6292.46383749633</v>
          </cell>
          <cell r="M837">
            <v>5785.49304321139</v>
          </cell>
          <cell r="N837">
            <v>7736.139955955</v>
          </cell>
          <cell r="O837">
            <v>6834.3368929424</v>
          </cell>
        </row>
        <row r="837">
          <cell r="Z837">
            <v>7299.5607628637</v>
          </cell>
          <cell r="AA837">
            <v>6189.63647929034</v>
          </cell>
          <cell r="AB837">
            <v>6874.59778005375</v>
          </cell>
          <cell r="AC837">
            <v>5544.55997903296</v>
          </cell>
          <cell r="AD837">
            <v>6060.53625026114</v>
          </cell>
          <cell r="AE837">
            <v>6377.16655529021</v>
          </cell>
          <cell r="AF837">
            <v>5774.14220079876</v>
          </cell>
          <cell r="AG837">
            <v>6530.03112556411</v>
          </cell>
          <cell r="AH837">
            <v>6204.86872086192</v>
          </cell>
          <cell r="AI837">
            <v>6561.71648572504</v>
          </cell>
          <cell r="AJ837">
            <v>6838.7150162533</v>
          </cell>
          <cell r="AK837">
            <v>6292.46383749633</v>
          </cell>
          <cell r="AL837">
            <v>5785.49304321139</v>
          </cell>
          <cell r="AM837">
            <v>7736.139955955</v>
          </cell>
          <cell r="AN837">
            <v>6834.3368929424</v>
          </cell>
        </row>
        <row r="837"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7">
          <cell r="BX837">
            <v>3.96235832415903</v>
          </cell>
          <cell r="BY837">
            <v>3.4542685289487</v>
          </cell>
          <cell r="BZ837">
            <v>3.82170933454876</v>
          </cell>
          <cell r="CA837">
            <v>3.08909516942948</v>
          </cell>
          <cell r="CB837">
            <v>3.46323746522862</v>
          </cell>
          <cell r="CC837">
            <v>3.57323755939672</v>
          </cell>
          <cell r="CD837">
            <v>3.31060283322089</v>
          </cell>
          <cell r="CE837">
            <v>3.67798559173753</v>
          </cell>
          <cell r="CF837">
            <v>3.5778524447443</v>
          </cell>
          <cell r="CG837">
            <v>3.67349899953725</v>
          </cell>
          <cell r="CH837">
            <v>3.9651969073791</v>
          </cell>
          <cell r="CI837">
            <v>3.55093194562368</v>
          </cell>
          <cell r="CJ837">
            <v>3.19374770094008</v>
          </cell>
          <cell r="CK837">
            <v>4.45818559748866</v>
          </cell>
          <cell r="CL837">
            <v>4.0135927863903</v>
          </cell>
          <cell r="CM837">
            <v>5.04719537570596</v>
          </cell>
          <cell r="CN837">
            <v>4.90926169182348</v>
          </cell>
          <cell r="CO837">
            <v>4.92829590561327</v>
          </cell>
          <cell r="CP837">
            <v>4.91748374583984</v>
          </cell>
          <cell r="CQ837">
            <v>4.79441824926346</v>
          </cell>
          <cell r="CR837">
            <v>4.88959631206991</v>
          </cell>
          <cell r="CS837">
            <v>4.77845530568533</v>
          </cell>
          <cell r="CT837">
            <v>4.86421052725509</v>
          </cell>
          <cell r="CU837">
            <v>4.75135310739274</v>
          </cell>
          <cell r="CV837">
            <v>4.89378258782898</v>
          </cell>
          <cell r="CW837">
            <v>4.72516396073904</v>
          </cell>
          <cell r="CX837">
            <v>4.85495842106791</v>
          </cell>
          <cell r="CY837">
            <v>4.96303006876416</v>
          </cell>
          <cell r="CZ837">
            <v>4.75415469487343</v>
          </cell>
          <cell r="DA837">
            <v>4.66519940166515</v>
          </cell>
        </row>
        <row r="838">
          <cell r="A838">
            <v>6202.83640402658</v>
          </cell>
          <cell r="B838">
            <v>4699.32416040073</v>
          </cell>
          <cell r="C838">
            <v>5075.07781197467</v>
          </cell>
          <cell r="D838">
            <v>4823.56270554842</v>
          </cell>
          <cell r="E838">
            <v>5296.86386059585</v>
          </cell>
          <cell r="F838">
            <v>5500.69208933307</v>
          </cell>
          <cell r="G838">
            <v>6630.83779762464</v>
          </cell>
          <cell r="H838">
            <v>5727.97346157494</v>
          </cell>
          <cell r="I838">
            <v>5805.66097138607</v>
          </cell>
          <cell r="J838">
            <v>5716.06376496101</v>
          </cell>
          <cell r="K838">
            <v>6654.65506925878</v>
          </cell>
          <cell r="L838">
            <v>5735.020712551</v>
          </cell>
          <cell r="M838">
            <v>7188.5923113569</v>
          </cell>
          <cell r="N838">
            <v>7335.37129240195</v>
          </cell>
          <cell r="O838">
            <v>6944.91003284489</v>
          </cell>
        </row>
        <row r="838">
          <cell r="Z838">
            <v>7103.83560872987</v>
          </cell>
          <cell r="AA838">
            <v>5381.9291906439</v>
          </cell>
          <cell r="AB838">
            <v>6249.74549960307</v>
          </cell>
          <cell r="AC838">
            <v>5940.01519344684</v>
          </cell>
          <cell r="AD838">
            <v>6522.8657177748</v>
          </cell>
          <cell r="AE838">
            <v>5500.69208933307</v>
          </cell>
          <cell r="AF838">
            <v>6630.83779762464</v>
          </cell>
          <cell r="AG838">
            <v>5727.97346157494</v>
          </cell>
          <cell r="AH838">
            <v>5805.66097138607</v>
          </cell>
          <cell r="AI838">
            <v>5716.06376496101</v>
          </cell>
          <cell r="AJ838">
            <v>6654.65506925878</v>
          </cell>
          <cell r="AK838">
            <v>5735.020712551</v>
          </cell>
          <cell r="AL838">
            <v>7188.5923113569</v>
          </cell>
          <cell r="AM838">
            <v>7335.37129240195</v>
          </cell>
          <cell r="AN838">
            <v>6944.91003284489</v>
          </cell>
        </row>
        <row r="838"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8">
          <cell r="BX838">
            <v>3.95605760985883</v>
          </cell>
          <cell r="BY838">
            <v>3.03300920433646</v>
          </cell>
          <cell r="BZ838">
            <v>3.51043235207778</v>
          </cell>
          <cell r="CA838">
            <v>3.31358576109284</v>
          </cell>
          <cell r="CB838">
            <v>3.76470542529953</v>
          </cell>
          <cell r="CC838">
            <v>3.20396051687433</v>
          </cell>
          <cell r="CD838">
            <v>3.75380811895258</v>
          </cell>
          <cell r="CE838">
            <v>3.182024184355</v>
          </cell>
          <cell r="CF838">
            <v>3.21230663519353</v>
          </cell>
          <cell r="CG838">
            <v>3.25647376714817</v>
          </cell>
          <cell r="CH838">
            <v>3.71737193551265</v>
          </cell>
          <cell r="CI838">
            <v>3.21412729166641</v>
          </cell>
          <cell r="CJ838">
            <v>4.07389331200346</v>
          </cell>
          <cell r="CK838">
            <v>4.0475081933286</v>
          </cell>
          <cell r="CL838">
            <v>3.86058086302947</v>
          </cell>
          <cell r="CM838">
            <v>4.91968652405018</v>
          </cell>
          <cell r="CN838">
            <v>4.86151227636711</v>
          </cell>
          <cell r="CO838">
            <v>4.87763007304123</v>
          </cell>
          <cell r="CP838">
            <v>4.91130014490833</v>
          </cell>
          <cell r="CQ838">
            <v>4.74694908666939</v>
          </cell>
          <cell r="CR838">
            <v>4.70367509414448</v>
          </cell>
          <cell r="CS838">
            <v>4.83953316789958</v>
          </cell>
          <cell r="CT838">
            <v>4.93179091914998</v>
          </cell>
          <cell r="CU838">
            <v>4.95155733119874</v>
          </cell>
          <cell r="CV838">
            <v>4.80902036709497</v>
          </cell>
          <cell r="CW838">
            <v>4.90452180004558</v>
          </cell>
          <cell r="CX838">
            <v>4.88853865700262</v>
          </cell>
          <cell r="CY838">
            <v>4.83438616267711</v>
          </cell>
          <cell r="CZ838">
            <v>4.96525434674635</v>
          </cell>
          <cell r="DA838">
            <v>4.92857200768139</v>
          </cell>
        </row>
        <row r="839">
          <cell r="A839">
            <v>5779.30616770904</v>
          </cell>
          <cell r="B839">
            <v>5535.67978876442</v>
          </cell>
          <cell r="C839">
            <v>4918.54480610166</v>
          </cell>
          <cell r="D839">
            <v>5049.27209456334</v>
          </cell>
          <cell r="E839">
            <v>5163.88173834886</v>
          </cell>
          <cell r="F839">
            <v>6648.93975602782</v>
          </cell>
          <cell r="G839">
            <v>6215.11509400582</v>
          </cell>
          <cell r="H839">
            <v>7253.22652166539</v>
          </cell>
          <cell r="I839">
            <v>6840.24343258342</v>
          </cell>
          <cell r="J839">
            <v>6339.67192344345</v>
          </cell>
          <cell r="K839">
            <v>5624.99037406865</v>
          </cell>
          <cell r="L839">
            <v>7419.59109923311</v>
          </cell>
          <cell r="M839">
            <v>6337.76384104178</v>
          </cell>
          <cell r="N839">
            <v>6455.12952903511</v>
          </cell>
          <cell r="O839">
            <v>6933.24437993375</v>
          </cell>
        </row>
        <row r="839">
          <cell r="Z839">
            <v>6618.78506440578</v>
          </cell>
          <cell r="AA839">
            <v>6339.77049216119</v>
          </cell>
          <cell r="AB839">
            <v>6056.9816671578</v>
          </cell>
          <cell r="AC839">
            <v>6217.96684078627</v>
          </cell>
          <cell r="AD839">
            <v>6359.10381089726</v>
          </cell>
          <cell r="AE839">
            <v>6648.93975602782</v>
          </cell>
          <cell r="AF839">
            <v>6215.11509400582</v>
          </cell>
          <cell r="AG839">
            <v>7253.22652166539</v>
          </cell>
          <cell r="AH839">
            <v>6840.24343258342</v>
          </cell>
          <cell r="AI839">
            <v>6339.67192344345</v>
          </cell>
          <cell r="AJ839">
            <v>5624.99037406865</v>
          </cell>
          <cell r="AK839">
            <v>7419.59109923311</v>
          </cell>
          <cell r="AL839">
            <v>6337.76384104178</v>
          </cell>
          <cell r="AM839">
            <v>6455.12952903511</v>
          </cell>
          <cell r="AN839">
            <v>6933.24437993375</v>
          </cell>
        </row>
        <row r="839"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39">
          <cell r="BX839">
            <v>3.79641707991028</v>
          </cell>
          <cell r="BY839">
            <v>3.56134228019265</v>
          </cell>
          <cell r="BZ839">
            <v>3.41740941789323</v>
          </cell>
          <cell r="CA839">
            <v>3.50733321820333</v>
          </cell>
          <cell r="CB839">
            <v>3.55569325689298</v>
          </cell>
          <cell r="CC839">
            <v>3.7886143859251</v>
          </cell>
          <cell r="CD839">
            <v>3.57188900952847</v>
          </cell>
          <cell r="CE839">
            <v>4.0100832612793</v>
          </cell>
          <cell r="CF839">
            <v>3.7760842156446</v>
          </cell>
          <cell r="CG839">
            <v>3.62512251448871</v>
          </cell>
          <cell r="CH839">
            <v>3.16813328977513</v>
          </cell>
          <cell r="CI839">
            <v>4.24831556794422</v>
          </cell>
          <cell r="CJ839">
            <v>3.61410611790148</v>
          </cell>
          <cell r="CK839">
            <v>3.59624859660906</v>
          </cell>
          <cell r="CL839">
            <v>3.93126736445617</v>
          </cell>
          <cell r="CM839">
            <v>4.77651884105666</v>
          </cell>
          <cell r="CN839">
            <v>4.87715946925483</v>
          </cell>
          <cell r="CO839">
            <v>4.85586252384429</v>
          </cell>
          <cell r="CP839">
            <v>4.85711637057453</v>
          </cell>
          <cell r="CQ839">
            <v>4.89980461274663</v>
          </cell>
          <cell r="CR839">
            <v>4.80816241733658</v>
          </cell>
          <cell r="CS839">
            <v>4.76714493112572</v>
          </cell>
          <cell r="CT839">
            <v>4.9554715424226</v>
          </cell>
          <cell r="CU839">
            <v>4.9629171108894</v>
          </cell>
          <cell r="CV839">
            <v>4.791276461526</v>
          </cell>
          <cell r="CW839">
            <v>4.86435737455629</v>
          </cell>
          <cell r="CX839">
            <v>4.78487215041105</v>
          </cell>
          <cell r="CY839">
            <v>4.80443461933586</v>
          </cell>
          <cell r="CZ839">
            <v>4.91770407573986</v>
          </cell>
          <cell r="DA839">
            <v>4.8318235116115</v>
          </cell>
        </row>
        <row r="840">
          <cell r="A840">
            <v>7181.52465421489</v>
          </cell>
          <cell r="B840">
            <v>5201.75180423138</v>
          </cell>
          <cell r="C840">
            <v>4757.55731136412</v>
          </cell>
          <cell r="D840">
            <v>4654.03801356606</v>
          </cell>
          <cell r="E840">
            <v>5402.43365712129</v>
          </cell>
          <cell r="F840">
            <v>6245.00554017429</v>
          </cell>
          <cell r="G840">
            <v>5686.17299886709</v>
          </cell>
          <cell r="H840">
            <v>5916.51514401456</v>
          </cell>
          <cell r="I840">
            <v>5980.41518092304</v>
          </cell>
          <cell r="J840">
            <v>6204.45096364658</v>
          </cell>
          <cell r="K840">
            <v>6339.12124212166</v>
          </cell>
          <cell r="L840">
            <v>6172.57356536935</v>
          </cell>
          <cell r="M840">
            <v>6254.00577879571</v>
          </cell>
          <cell r="N840">
            <v>6908.2801828731</v>
          </cell>
          <cell r="O840">
            <v>7504.23847747791</v>
          </cell>
        </row>
        <row r="840">
          <cell r="Z840">
            <v>8224.68419938753</v>
          </cell>
          <cell r="AA840">
            <v>5957.33746430681</v>
          </cell>
          <cell r="AB840">
            <v>5858.73231847701</v>
          </cell>
          <cell r="AC840">
            <v>5731.25264437055</v>
          </cell>
          <cell r="AD840">
            <v>6652.87049507538</v>
          </cell>
          <cell r="AE840">
            <v>6245.00554017429</v>
          </cell>
          <cell r="AF840">
            <v>5686.17299886709</v>
          </cell>
          <cell r="AG840">
            <v>5916.51514401456</v>
          </cell>
          <cell r="AH840">
            <v>5980.41518092304</v>
          </cell>
          <cell r="AI840">
            <v>6204.45096364658</v>
          </cell>
          <cell r="AJ840">
            <v>6339.12124212166</v>
          </cell>
          <cell r="AK840">
            <v>6172.57356536935</v>
          </cell>
          <cell r="AL840">
            <v>6254.00577879571</v>
          </cell>
          <cell r="AM840">
            <v>6908.2801828731</v>
          </cell>
          <cell r="AN840">
            <v>7504.23847747791</v>
          </cell>
        </row>
        <row r="840"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0">
          <cell r="BX840">
            <v>4.79777876278986</v>
          </cell>
          <cell r="BY840">
            <v>3.38429796525212</v>
          </cell>
          <cell r="BZ840">
            <v>3.25976579578482</v>
          </cell>
          <cell r="CA840">
            <v>3.38438667417278</v>
          </cell>
          <cell r="CB840">
            <v>3.80826822692812</v>
          </cell>
          <cell r="CC840">
            <v>3.64342289969666</v>
          </cell>
          <cell r="CD840">
            <v>3.32438833586722</v>
          </cell>
          <cell r="CE840">
            <v>3.29393597385117</v>
          </cell>
          <cell r="CF840">
            <v>3.35479362929862</v>
          </cell>
          <cell r="CG840">
            <v>3.52164433226974</v>
          </cell>
          <cell r="CH840">
            <v>3.54406052190865</v>
          </cell>
          <cell r="CI840">
            <v>3.58067994701781</v>
          </cell>
          <cell r="CJ840">
            <v>3.55408518384639</v>
          </cell>
          <cell r="CK840">
            <v>3.96015531734375</v>
          </cell>
          <cell r="CL840">
            <v>4.11117513365903</v>
          </cell>
          <cell r="CM840">
            <v>4.69662785265281</v>
          </cell>
          <cell r="CN840">
            <v>4.82270552786101</v>
          </cell>
          <cell r="CO840">
            <v>4.92407198125732</v>
          </cell>
          <cell r="CP840">
            <v>4.63955911397427</v>
          </cell>
          <cell r="CQ840">
            <v>4.78617612157111</v>
          </cell>
          <cell r="CR840">
            <v>4.69602477963239</v>
          </cell>
          <cell r="CS840">
            <v>4.68614210716625</v>
          </cell>
          <cell r="CT840">
            <v>4.92105209701296</v>
          </cell>
          <cell r="CU840">
            <v>4.88396632887432</v>
          </cell>
          <cell r="CV840">
            <v>4.82686330219408</v>
          </cell>
          <cell r="CW840">
            <v>4.90043986283686</v>
          </cell>
          <cell r="CX840">
            <v>4.7228908205413</v>
          </cell>
          <cell r="CY840">
            <v>4.82100499040825</v>
          </cell>
          <cell r="CZ840">
            <v>4.77930624051007</v>
          </cell>
          <cell r="DA840">
            <v>5.00089556005945</v>
          </cell>
        </row>
        <row r="841">
          <cell r="A841">
            <v>4799.38805013124</v>
          </cell>
          <cell r="B841">
            <v>5377.20517271755</v>
          </cell>
          <cell r="C841">
            <v>5399.01096690185</v>
          </cell>
          <cell r="D841">
            <v>5409.72116485256</v>
          </cell>
          <cell r="E841">
            <v>5678.88137638394</v>
          </cell>
          <cell r="F841">
            <v>6219.73457490002</v>
          </cell>
          <cell r="G841">
            <v>6428.13375266293</v>
          </cell>
          <cell r="H841">
            <v>5874.42678500084</v>
          </cell>
          <cell r="I841">
            <v>6102.92900991802</v>
          </cell>
          <cell r="J841">
            <v>6789.0583061266</v>
          </cell>
          <cell r="K841">
            <v>6708.81177628385</v>
          </cell>
          <cell r="L841">
            <v>8289.51002957359</v>
          </cell>
          <cell r="M841">
            <v>6927.99522070268</v>
          </cell>
          <cell r="N841">
            <v>7264.67668671942</v>
          </cell>
          <cell r="O841">
            <v>7751.48731002294</v>
          </cell>
        </row>
        <row r="841">
          <cell r="Z841">
            <v>5496.52796074111</v>
          </cell>
          <cell r="AA841">
            <v>6158.2764872858</v>
          </cell>
          <cell r="AB841">
            <v>6648.65559560231</v>
          </cell>
          <cell r="AC841">
            <v>6661.84475524127</v>
          </cell>
          <cell r="AD841">
            <v>6993.30426837846</v>
          </cell>
          <cell r="AE841">
            <v>6219.73457490002</v>
          </cell>
          <cell r="AF841">
            <v>6428.13375266293</v>
          </cell>
          <cell r="AG841">
            <v>5874.42678500084</v>
          </cell>
          <cell r="AH841">
            <v>6102.92900991802</v>
          </cell>
          <cell r="AI841">
            <v>6789.0583061266</v>
          </cell>
          <cell r="AJ841">
            <v>6708.81177628385</v>
          </cell>
          <cell r="AK841">
            <v>8289.51002957359</v>
          </cell>
          <cell r="AL841">
            <v>6927.99522070268</v>
          </cell>
          <cell r="AM841">
            <v>7264.67668671942</v>
          </cell>
          <cell r="AN841">
            <v>7751.48731002294</v>
          </cell>
        </row>
        <row r="841"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1">
          <cell r="BX841">
            <v>3.19350306235837</v>
          </cell>
          <cell r="BY841">
            <v>3.49131984958323</v>
          </cell>
          <cell r="BZ841">
            <v>3.83664423455802</v>
          </cell>
          <cell r="CA841">
            <v>3.7000882526822</v>
          </cell>
          <cell r="CB841">
            <v>3.81996635208149</v>
          </cell>
          <cell r="CC841">
            <v>3.43245410741506</v>
          </cell>
          <cell r="CD841">
            <v>3.62359677872148</v>
          </cell>
          <cell r="CE841">
            <v>3.36654844168487</v>
          </cell>
          <cell r="CF841">
            <v>3.41784488675037</v>
          </cell>
          <cell r="CG841">
            <v>3.77846151052</v>
          </cell>
          <cell r="CH841">
            <v>3.76391511034248</v>
          </cell>
          <cell r="CI841">
            <v>4.67590084588113</v>
          </cell>
          <cell r="CJ841">
            <v>3.95532847482606</v>
          </cell>
          <cell r="CK841">
            <v>4.17033648678367</v>
          </cell>
          <cell r="CL841">
            <v>4.37354126077032</v>
          </cell>
          <cell r="CM841">
            <v>4.7155053307631</v>
          </cell>
          <cell r="CN841">
            <v>4.83255361955438</v>
          </cell>
          <cell r="CO841">
            <v>4.74776749389443</v>
          </cell>
          <cell r="CP841">
            <v>4.93275517230806</v>
          </cell>
          <cell r="CQ841">
            <v>5.0156823269254</v>
          </cell>
          <cell r="CR841">
            <v>4.96448551534724</v>
          </cell>
          <cell r="CS841">
            <v>4.86017800136563</v>
          </cell>
          <cell r="CT841">
            <v>4.78065895610627</v>
          </cell>
          <cell r="CU841">
            <v>4.8920749787822</v>
          </cell>
          <cell r="CV841">
            <v>4.92268075009525</v>
          </cell>
          <cell r="CW841">
            <v>4.88329457428217</v>
          </cell>
          <cell r="CX841">
            <v>4.85702907973314</v>
          </cell>
          <cell r="CY841">
            <v>4.79879457411629</v>
          </cell>
          <cell r="CZ841">
            <v>4.7725702379909</v>
          </cell>
          <cell r="DA841">
            <v>4.85577939433203</v>
          </cell>
        </row>
        <row r="842">
          <cell r="A842">
            <v>6224.81053969372</v>
          </cell>
          <cell r="B842">
            <v>4901.75911248356</v>
          </cell>
          <cell r="C842">
            <v>5635.9886922765</v>
          </cell>
          <cell r="D842">
            <v>4104.69139961345</v>
          </cell>
          <cell r="E842">
            <v>4852.7902118031</v>
          </cell>
          <cell r="F842">
            <v>6658.3221202271</v>
          </cell>
          <cell r="G842">
            <v>6676.04589606557</v>
          </cell>
          <cell r="H842">
            <v>5345.74489260001</v>
          </cell>
          <cell r="I842">
            <v>6712.42858177921</v>
          </cell>
          <cell r="J842">
            <v>5679.7917277133</v>
          </cell>
          <cell r="K842">
            <v>6711.44536814348</v>
          </cell>
          <cell r="L842">
            <v>6908.78676695749</v>
          </cell>
          <cell r="M842">
            <v>6635.84356021519</v>
          </cell>
          <cell r="N842">
            <v>7937.60928484176</v>
          </cell>
          <cell r="O842">
            <v>8423.02197666363</v>
          </cell>
        </row>
        <row r="842">
          <cell r="Z842">
            <v>7129.00161944746</v>
          </cell>
          <cell r="AA842">
            <v>5613.76903412647</v>
          </cell>
          <cell r="AB842">
            <v>6940.48372662561</v>
          </cell>
          <cell r="AC842">
            <v>5054.75532640398</v>
          </cell>
          <cell r="AD842">
            <v>5976.00764172986</v>
          </cell>
          <cell r="AE842">
            <v>6658.3221202271</v>
          </cell>
          <cell r="AF842">
            <v>6676.04589606557</v>
          </cell>
          <cell r="AG842">
            <v>5345.74489260001</v>
          </cell>
          <cell r="AH842">
            <v>6712.42858177921</v>
          </cell>
          <cell r="AI842">
            <v>5679.7917277133</v>
          </cell>
          <cell r="AJ842">
            <v>6711.44536814348</v>
          </cell>
          <cell r="AK842">
            <v>6908.78676695749</v>
          </cell>
          <cell r="AL842">
            <v>6635.84356021519</v>
          </cell>
          <cell r="AM842">
            <v>7937.60928484176</v>
          </cell>
          <cell r="AN842">
            <v>8423.02197666363</v>
          </cell>
        </row>
        <row r="842"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2">
          <cell r="BX842">
            <v>3.96617562153632</v>
          </cell>
          <cell r="BY842">
            <v>3.18525925253985</v>
          </cell>
          <cell r="BZ842">
            <v>3.95419126035736</v>
          </cell>
          <cell r="CA842">
            <v>2.86962095717614</v>
          </cell>
          <cell r="CB842">
            <v>3.38032374403553</v>
          </cell>
          <cell r="CC842">
            <v>3.67567890423806</v>
          </cell>
          <cell r="CD842">
            <v>3.72840562085244</v>
          </cell>
          <cell r="CE842">
            <v>2.98182886095585</v>
          </cell>
          <cell r="CF842">
            <v>3.83157370690957</v>
          </cell>
          <cell r="CG842">
            <v>3.34926523404729</v>
          </cell>
          <cell r="CH842">
            <v>3.85142627626428</v>
          </cell>
          <cell r="CI842">
            <v>3.92205453697165</v>
          </cell>
          <cell r="CJ842">
            <v>3.76795693959694</v>
          </cell>
          <cell r="CK842">
            <v>4.5069925722875</v>
          </cell>
          <cell r="CL842">
            <v>4.83409199122822</v>
          </cell>
          <cell r="CM842">
            <v>4.92452002884124</v>
          </cell>
          <cell r="CN842">
            <v>4.82855174891315</v>
          </cell>
          <cell r="CO842">
            <v>4.80882755955634</v>
          </cell>
          <cell r="CP842">
            <v>4.82594911890444</v>
          </cell>
          <cell r="CQ842">
            <v>4.84350757966931</v>
          </cell>
          <cell r="CR842">
            <v>4.96288682630795</v>
          </cell>
          <cell r="CS842">
            <v>4.90572608282028</v>
          </cell>
          <cell r="CT842">
            <v>4.91170925664304</v>
          </cell>
          <cell r="CU842">
            <v>4.79965066556915</v>
          </cell>
          <cell r="CV842">
            <v>4.64611553257238</v>
          </cell>
          <cell r="CW842">
            <v>4.77421096435802</v>
          </cell>
          <cell r="CX842">
            <v>4.8260886595897</v>
          </cell>
          <cell r="CY842">
            <v>4.82500028718557</v>
          </cell>
          <cell r="CZ842">
            <v>4.82514102346382</v>
          </cell>
          <cell r="DA842">
            <v>4.7737553568858</v>
          </cell>
        </row>
        <row r="843">
          <cell r="A843">
            <v>7693.77321373597</v>
          </cell>
          <cell r="B843">
            <v>5869.11396115275</v>
          </cell>
          <cell r="C843">
            <v>5201.26283055183</v>
          </cell>
          <cell r="D843">
            <v>4864.05986374425</v>
          </cell>
          <cell r="E843">
            <v>4862.15444424796</v>
          </cell>
          <cell r="F843">
            <v>5583.78893670869</v>
          </cell>
          <cell r="G843">
            <v>6280.47498567178</v>
          </cell>
          <cell r="H843">
            <v>6697.64865894698</v>
          </cell>
          <cell r="I843">
            <v>7036.77134769682</v>
          </cell>
          <cell r="J843">
            <v>6303.75108452397</v>
          </cell>
          <cell r="K843">
            <v>6663.18281774087</v>
          </cell>
          <cell r="L843">
            <v>7638.32589632176</v>
          </cell>
          <cell r="M843">
            <v>7220.00414709119</v>
          </cell>
          <cell r="N843">
            <v>6532.24045271674</v>
          </cell>
          <cell r="O843">
            <v>6857.40499585354</v>
          </cell>
        </row>
        <row r="843">
          <cell r="Z843">
            <v>8811.3399356704</v>
          </cell>
          <cell r="AA843">
            <v>6721.63797869395</v>
          </cell>
          <cell r="AB843">
            <v>6405.13705835104</v>
          </cell>
          <cell r="AC843">
            <v>5989.88574549708</v>
          </cell>
          <cell r="AD843">
            <v>5987.53930129208</v>
          </cell>
          <cell r="AE843">
            <v>5583.78893670869</v>
          </cell>
          <cell r="AF843">
            <v>6280.47498567178</v>
          </cell>
          <cell r="AG843">
            <v>6697.64865894698</v>
          </cell>
          <cell r="AH843">
            <v>7036.77134769682</v>
          </cell>
          <cell r="AI843">
            <v>6303.75108452397</v>
          </cell>
          <cell r="AJ843">
            <v>6663.18281774087</v>
          </cell>
          <cell r="AK843">
            <v>7638.32589632176</v>
          </cell>
          <cell r="AL843">
            <v>7220.00414709119</v>
          </cell>
          <cell r="AM843">
            <v>6532.24045271674</v>
          </cell>
          <cell r="AN843">
            <v>6857.40499585354</v>
          </cell>
        </row>
        <row r="843"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3">
          <cell r="BX843">
            <v>4.84755391427106</v>
          </cell>
          <cell r="BY843">
            <v>3.75981822552508</v>
          </cell>
          <cell r="BZ843">
            <v>3.48441114959381</v>
          </cell>
          <cell r="CA843">
            <v>3.39341455948806</v>
          </cell>
          <cell r="CB843">
            <v>3.34663732043803</v>
          </cell>
          <cell r="CC843">
            <v>3.26349598365435</v>
          </cell>
          <cell r="CD843">
            <v>3.49870633085768</v>
          </cell>
          <cell r="CE843">
            <v>3.78144648898429</v>
          </cell>
          <cell r="CF843">
            <v>3.93851120181997</v>
          </cell>
          <cell r="CG843">
            <v>3.5794049923805</v>
          </cell>
          <cell r="CH843">
            <v>3.75119556506205</v>
          </cell>
          <cell r="CI843">
            <v>4.30930065461976</v>
          </cell>
          <cell r="CJ843">
            <v>4.23712400778287</v>
          </cell>
          <cell r="CK843">
            <v>3.6959036605176</v>
          </cell>
          <cell r="CL843">
            <v>3.91359129325045</v>
          </cell>
          <cell r="CM843">
            <v>4.97996675950972</v>
          </cell>
          <cell r="CN843">
            <v>4.89796192591143</v>
          </cell>
          <cell r="CO843">
            <v>5.03623710131244</v>
          </cell>
          <cell r="CP843">
            <v>4.83602742617748</v>
          </cell>
          <cell r="CQ843">
            <v>4.90170152697241</v>
          </cell>
          <cell r="CR843">
            <v>4.68762699816883</v>
          </cell>
          <cell r="CS843">
            <v>4.91804088582773</v>
          </cell>
          <cell r="CT843">
            <v>4.85256697582099</v>
          </cell>
          <cell r="CU843">
            <v>4.89495259051685</v>
          </cell>
          <cell r="CV843">
            <v>4.82497816069094</v>
          </cell>
          <cell r="CW843">
            <v>4.86652723763521</v>
          </cell>
          <cell r="CX843">
            <v>4.85622191189205</v>
          </cell>
          <cell r="CY843">
            <v>4.66845748280387</v>
          </cell>
          <cell r="CZ843">
            <v>4.84226614906378</v>
          </cell>
          <cell r="DA843">
            <v>4.80055517803955</v>
          </cell>
        </row>
        <row r="844">
          <cell r="A844">
            <v>6493.24524466599</v>
          </cell>
          <cell r="B844">
            <v>5919.18006083388</v>
          </cell>
          <cell r="C844">
            <v>5096.4485204963</v>
          </cell>
          <cell r="D844">
            <v>5523.40313321968</v>
          </cell>
          <cell r="E844">
            <v>4599.64713316317</v>
          </cell>
          <cell r="F844">
            <v>6028.53356607661</v>
          </cell>
          <cell r="G844">
            <v>6498.24914245765</v>
          </cell>
          <cell r="H844">
            <v>6924.55927182202</v>
          </cell>
          <cell r="I844">
            <v>5399.6172482183</v>
          </cell>
          <cell r="J844">
            <v>6349.24500520668</v>
          </cell>
          <cell r="K844">
            <v>7099.11104511384</v>
          </cell>
          <cell r="L844">
            <v>7220.11423369547</v>
          </cell>
          <cell r="M844">
            <v>6776.38218952844</v>
          </cell>
          <cell r="N844">
            <v>7236.34787621912</v>
          </cell>
          <cell r="O844">
            <v>7280.61661771805</v>
          </cell>
        </row>
        <row r="844">
          <cell r="Z844">
            <v>7436.42807592519</v>
          </cell>
          <cell r="AA844">
            <v>6778.97647975037</v>
          </cell>
          <cell r="AB844">
            <v>6276.06263095646</v>
          </cell>
          <cell r="AC844">
            <v>6801.83933197703</v>
          </cell>
          <cell r="AD844">
            <v>5664.27255606228</v>
          </cell>
          <cell r="AE844">
            <v>6028.53356607661</v>
          </cell>
          <cell r="AF844">
            <v>6498.24914245765</v>
          </cell>
          <cell r="AG844">
            <v>6924.55927182202</v>
          </cell>
          <cell r="AH844">
            <v>5399.6172482183</v>
          </cell>
          <cell r="AI844">
            <v>6349.24500520668</v>
          </cell>
          <cell r="AJ844">
            <v>7099.11104511384</v>
          </cell>
          <cell r="AK844">
            <v>7220.11423369547</v>
          </cell>
          <cell r="AL844">
            <v>6776.38218952844</v>
          </cell>
          <cell r="AM844">
            <v>7236.34787621912</v>
          </cell>
          <cell r="AN844">
            <v>7280.61661771805</v>
          </cell>
        </row>
        <row r="844"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4">
          <cell r="BX844">
            <v>4.15981916305845</v>
          </cell>
          <cell r="BY844">
            <v>3.72559257130622</v>
          </cell>
          <cell r="BZ844">
            <v>3.49490029403693</v>
          </cell>
          <cell r="CA844">
            <v>3.66633389908547</v>
          </cell>
          <cell r="CB844">
            <v>3.12095920695076</v>
          </cell>
          <cell r="CC844">
            <v>3.36760079247775</v>
          </cell>
          <cell r="CD844">
            <v>3.73585441156661</v>
          </cell>
          <cell r="CE844">
            <v>3.90956773774793</v>
          </cell>
          <cell r="CF844">
            <v>3.07325685221005</v>
          </cell>
          <cell r="CG844">
            <v>3.60992748810116</v>
          </cell>
          <cell r="CH844">
            <v>3.88307123683743</v>
          </cell>
          <cell r="CI844">
            <v>4.06041304820665</v>
          </cell>
          <cell r="CJ844">
            <v>3.84109855380584</v>
          </cell>
          <cell r="CK844">
            <v>4.09727985139388</v>
          </cell>
          <cell r="CL844">
            <v>4.07514776643973</v>
          </cell>
          <cell r="CM844">
            <v>4.89775510709952</v>
          </cell>
          <cell r="CN844">
            <v>4.9851232911854</v>
          </cell>
          <cell r="CO844">
            <v>4.91993782167253</v>
          </cell>
          <cell r="CP844">
            <v>5.08278208284309</v>
          </cell>
          <cell r="CQ844">
            <v>4.97236712147795</v>
          </cell>
          <cell r="CR844">
            <v>4.90453926573223</v>
          </cell>
          <cell r="CS844">
            <v>4.76555570607404</v>
          </cell>
          <cell r="CT844">
            <v>4.85255571404784</v>
          </cell>
          <cell r="CU844">
            <v>4.81361390353317</v>
          </cell>
          <cell r="CV844">
            <v>4.81870947613874</v>
          </cell>
          <cell r="CW844">
            <v>5.00882371592094</v>
          </cell>
          <cell r="CX844">
            <v>4.87170508319925</v>
          </cell>
          <cell r="CY844">
            <v>4.83336482940467</v>
          </cell>
          <cell r="CZ844">
            <v>4.83872504169658</v>
          </cell>
          <cell r="DA844">
            <v>4.89476602721815</v>
          </cell>
        </row>
        <row r="845">
          <cell r="A845">
            <v>6292.78238480242</v>
          </cell>
          <cell r="B845">
            <v>4821.22539126588</v>
          </cell>
          <cell r="C845">
            <v>5056.66683750907</v>
          </cell>
          <cell r="D845">
            <v>5658.3653228802</v>
          </cell>
          <cell r="E845">
            <v>4838.65432518771</v>
          </cell>
          <cell r="F845">
            <v>6341.2142301907</v>
          </cell>
          <cell r="G845">
            <v>7334.61213489648</v>
          </cell>
          <cell r="H845">
            <v>6090.92606871161</v>
          </cell>
          <cell r="I845">
            <v>7150.50962545537</v>
          </cell>
          <cell r="J845">
            <v>5914.95557834856</v>
          </cell>
          <cell r="K845">
            <v>6874.98250795352</v>
          </cell>
          <cell r="L845">
            <v>7344.18585145576</v>
          </cell>
          <cell r="M845">
            <v>6248.06723539881</v>
          </cell>
          <cell r="N845">
            <v>6385.30341632395</v>
          </cell>
          <cell r="O845">
            <v>6757.88429151883</v>
          </cell>
        </row>
        <row r="845">
          <cell r="Z845">
            <v>7206.84678288928</v>
          </cell>
          <cell r="AA845">
            <v>5521.53730669959</v>
          </cell>
          <cell r="AB845">
            <v>6227.07315662181</v>
          </cell>
          <cell r="AC845">
            <v>6968.03960883923</v>
          </cell>
          <cell r="AD845">
            <v>5958.59989015826</v>
          </cell>
          <cell r="AE845">
            <v>6341.2142301907</v>
          </cell>
          <cell r="AF845">
            <v>7334.61213489648</v>
          </cell>
          <cell r="AG845">
            <v>6090.92606871161</v>
          </cell>
          <cell r="AH845">
            <v>7150.50962545537</v>
          </cell>
          <cell r="AI845">
            <v>5914.95557834856</v>
          </cell>
          <cell r="AJ845">
            <v>6874.98250795352</v>
          </cell>
          <cell r="AK845">
            <v>7344.18585145576</v>
          </cell>
          <cell r="AL845">
            <v>6248.06723539881</v>
          </cell>
          <cell r="AM845">
            <v>6385.30341632395</v>
          </cell>
          <cell r="AN845">
            <v>6757.88429151883</v>
          </cell>
        </row>
        <row r="845"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5">
          <cell r="BX845">
            <v>4.05651831973786</v>
          </cell>
          <cell r="BY845">
            <v>3.06008494744476</v>
          </cell>
          <cell r="BZ845">
            <v>3.53807229317281</v>
          </cell>
          <cell r="CA845">
            <v>3.85318345049333</v>
          </cell>
          <cell r="CB845">
            <v>3.37905404619293</v>
          </cell>
          <cell r="CC845">
            <v>3.58496288958315</v>
          </cell>
          <cell r="CD845">
            <v>4.09821931476591</v>
          </cell>
          <cell r="CE845">
            <v>3.36339111930995</v>
          </cell>
          <cell r="CF845">
            <v>4.02080951853363</v>
          </cell>
          <cell r="CG845">
            <v>3.44952650845491</v>
          </cell>
          <cell r="CH845">
            <v>4.00755834090499</v>
          </cell>
          <cell r="CI845">
            <v>4.08779656786474</v>
          </cell>
          <cell r="CJ845">
            <v>3.54829265002675</v>
          </cell>
          <cell r="CK845">
            <v>3.54216259112483</v>
          </cell>
          <cell r="CL845">
            <v>3.77794560785599</v>
          </cell>
          <cell r="CM845">
            <v>4.86742180122137</v>
          </cell>
          <cell r="CN845">
            <v>4.94349004364786</v>
          </cell>
          <cell r="CO845">
            <v>4.82196885423288</v>
          </cell>
          <cell r="CP845">
            <v>4.95447977537318</v>
          </cell>
          <cell r="CQ845">
            <v>4.83121340551087</v>
          </cell>
          <cell r="CR845">
            <v>4.8461281767342</v>
          </cell>
          <cell r="CS845">
            <v>4.90330707642656</v>
          </cell>
          <cell r="CT845">
            <v>4.96150108311679</v>
          </cell>
          <cell r="CU845">
            <v>4.87226197603094</v>
          </cell>
          <cell r="CV845">
            <v>4.69784989597276</v>
          </cell>
          <cell r="CW845">
            <v>4.70001105727825</v>
          </cell>
          <cell r="CX845">
            <v>4.92222565218951</v>
          </cell>
          <cell r="CY845">
            <v>4.82428990901331</v>
          </cell>
          <cell r="CZ845">
            <v>4.93878570293863</v>
          </cell>
          <cell r="DA845">
            <v>4.900745909394</v>
          </cell>
        </row>
        <row r="846">
          <cell r="A846">
            <v>6261.71012560424</v>
          </cell>
          <cell r="B846">
            <v>5757.75246810603</v>
          </cell>
          <cell r="C846">
            <v>5486.15314577905</v>
          </cell>
          <cell r="D846">
            <v>4846.60416951038</v>
          </cell>
          <cell r="E846">
            <v>4962.44369153072</v>
          </cell>
          <cell r="F846">
            <v>5341.7636635132</v>
          </cell>
          <cell r="G846">
            <v>7885.4979107744</v>
          </cell>
          <cell r="H846">
            <v>5685.83264798406</v>
          </cell>
          <cell r="I846">
            <v>7237.23454468651</v>
          </cell>
          <cell r="J846">
            <v>7049.22655282667</v>
          </cell>
          <cell r="K846">
            <v>6793.52078427328</v>
          </cell>
          <cell r="L846">
            <v>6489.12350938013</v>
          </cell>
          <cell r="M846">
            <v>5891.15275633121</v>
          </cell>
          <cell r="N846">
            <v>5994.23684691069</v>
          </cell>
          <cell r="O846">
            <v>7575.55605751317</v>
          </cell>
        </row>
        <row r="846">
          <cell r="Z846">
            <v>7171.26109160901</v>
          </cell>
          <cell r="AA846">
            <v>6594.10056061324</v>
          </cell>
          <cell r="AB846">
            <v>6755.96753454014</v>
          </cell>
          <cell r="AC846">
            <v>5968.38979006105</v>
          </cell>
          <cell r="AD846">
            <v>6111.04130364269</v>
          </cell>
          <cell r="AE846">
            <v>5341.7636635132</v>
          </cell>
          <cell r="AF846">
            <v>7885.4979107744</v>
          </cell>
          <cell r="AG846">
            <v>5685.83264798406</v>
          </cell>
          <cell r="AH846">
            <v>7237.23454468651</v>
          </cell>
          <cell r="AI846">
            <v>7049.22655282667</v>
          </cell>
          <cell r="AJ846">
            <v>6793.52078427328</v>
          </cell>
          <cell r="AK846">
            <v>6489.12350938013</v>
          </cell>
          <cell r="AL846">
            <v>5891.15275633121</v>
          </cell>
          <cell r="AM846">
            <v>5994.23684691069</v>
          </cell>
          <cell r="AN846">
            <v>7575.55605751317</v>
          </cell>
        </row>
        <row r="846"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6">
          <cell r="BX846">
            <v>3.89824134723128</v>
          </cell>
          <cell r="BY846">
            <v>3.67396777551213</v>
          </cell>
          <cell r="BZ846">
            <v>3.78048595272566</v>
          </cell>
          <cell r="CA846">
            <v>3.42753771668604</v>
          </cell>
          <cell r="CB846">
            <v>3.37905874955724</v>
          </cell>
          <cell r="CC846">
            <v>3.04860248251896</v>
          </cell>
          <cell r="CD846">
            <v>4.38283055998414</v>
          </cell>
          <cell r="CE846">
            <v>3.11383557860382</v>
          </cell>
          <cell r="CF846">
            <v>4.04432885365684</v>
          </cell>
          <cell r="CG846">
            <v>3.94845422932301</v>
          </cell>
          <cell r="CH846">
            <v>3.80850276235751</v>
          </cell>
          <cell r="CI846">
            <v>3.75693558593352</v>
          </cell>
          <cell r="CJ846">
            <v>3.29338897932773</v>
          </cell>
          <cell r="CK846">
            <v>3.5198676928734</v>
          </cell>
          <cell r="CL846">
            <v>4.40748580045938</v>
          </cell>
          <cell r="CM846">
            <v>5.04003957474233</v>
          </cell>
          <cell r="CN846">
            <v>4.91730740089811</v>
          </cell>
          <cell r="CO846">
            <v>4.89606371405388</v>
          </cell>
          <cell r="CP846">
            <v>4.77069961035826</v>
          </cell>
          <cell r="CQ846">
            <v>4.95480551093802</v>
          </cell>
          <cell r="CR846">
            <v>4.80055009633124</v>
          </cell>
          <cell r="CS846">
            <v>4.92925828855531</v>
          </cell>
          <cell r="CT846">
            <v>5.00271234619643</v>
          </cell>
          <cell r="CU846">
            <v>4.90267744437446</v>
          </cell>
          <cell r="CV846">
            <v>4.89126841495904</v>
          </cell>
          <cell r="CW846">
            <v>4.88706110293496</v>
          </cell>
          <cell r="CX846">
            <v>4.73216007221658</v>
          </cell>
          <cell r="CY846">
            <v>4.90077079847045</v>
          </cell>
          <cell r="CZ846">
            <v>4.66567727449396</v>
          </cell>
          <cell r="DA846">
            <v>4.7090221142885</v>
          </cell>
        </row>
        <row r="847">
          <cell r="A847">
            <v>4534.21931344653</v>
          </cell>
          <cell r="B847">
            <v>4989.5938067241</v>
          </cell>
          <cell r="C847">
            <v>4485.62941148074</v>
          </cell>
          <cell r="D847">
            <v>5442.71637219596</v>
          </cell>
          <cell r="E847">
            <v>5684.90600285916</v>
          </cell>
          <cell r="F847">
            <v>6408.24611824221</v>
          </cell>
          <cell r="G847">
            <v>5781.04915336199</v>
          </cell>
          <cell r="H847">
            <v>6291.01194811723</v>
          </cell>
          <cell r="I847">
            <v>7183.60592987356</v>
          </cell>
          <cell r="J847">
            <v>5678.65626588907</v>
          </cell>
          <cell r="K847">
            <v>6640.7356379325</v>
          </cell>
          <cell r="L847">
            <v>6577.90797230744</v>
          </cell>
          <cell r="M847">
            <v>6696.47943084994</v>
          </cell>
          <cell r="N847">
            <v>5619.50067389149</v>
          </cell>
          <cell r="O847">
            <v>6264.15817848901</v>
          </cell>
        </row>
        <row r="847">
          <cell r="Z847">
            <v>5192.84187404052</v>
          </cell>
          <cell r="AA847">
            <v>5714.36224471361</v>
          </cell>
          <cell r="AB847">
            <v>5523.86451319869</v>
          </cell>
          <cell r="AC847">
            <v>6702.47696941468</v>
          </cell>
          <cell r="AD847">
            <v>7000.72334323706</v>
          </cell>
          <cell r="AE847">
            <v>6408.24611824221</v>
          </cell>
          <cell r="AF847">
            <v>5781.04915336199</v>
          </cell>
          <cell r="AG847">
            <v>6291.01194811723</v>
          </cell>
          <cell r="AH847">
            <v>7183.60592987356</v>
          </cell>
          <cell r="AI847">
            <v>5678.65626588907</v>
          </cell>
          <cell r="AJ847">
            <v>6640.7356379325</v>
          </cell>
          <cell r="AK847">
            <v>6577.90797230744</v>
          </cell>
          <cell r="AL847">
            <v>6696.47943084994</v>
          </cell>
          <cell r="AM847">
            <v>5619.50067389149</v>
          </cell>
          <cell r="AN847">
            <v>6264.15817848901</v>
          </cell>
        </row>
        <row r="847"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7">
          <cell r="BX847">
            <v>2.89904391434632</v>
          </cell>
          <cell r="BY847">
            <v>3.26861927633441</v>
          </cell>
          <cell r="BZ847">
            <v>3.05235928917049</v>
          </cell>
          <cell r="CA847">
            <v>3.76978335896418</v>
          </cell>
          <cell r="CB847">
            <v>3.91192920561889</v>
          </cell>
          <cell r="CC847">
            <v>3.60182186829407</v>
          </cell>
          <cell r="CD847">
            <v>3.28890258439412</v>
          </cell>
          <cell r="CE847">
            <v>3.53445567931126</v>
          </cell>
          <cell r="CF847">
            <v>3.95752859783812</v>
          </cell>
          <cell r="CG847">
            <v>3.23645937008616</v>
          </cell>
          <cell r="CH847">
            <v>3.71658593628803</v>
          </cell>
          <cell r="CI847">
            <v>3.68485409438128</v>
          </cell>
          <cell r="CJ847">
            <v>3.7240614216126</v>
          </cell>
          <cell r="CK847">
            <v>3.21330879623363</v>
          </cell>
          <cell r="CL847">
            <v>3.46687810212982</v>
          </cell>
          <cell r="CM847">
            <v>4.9074675854557</v>
          </cell>
          <cell r="CN847">
            <v>4.78972484962375</v>
          </cell>
          <cell r="CO847">
            <v>4.95809108459815</v>
          </cell>
          <cell r="CP847">
            <v>4.87108909255244</v>
          </cell>
          <cell r="CQ847">
            <v>4.90296806151934</v>
          </cell>
          <cell r="CR847">
            <v>4.87443280709246</v>
          </cell>
          <cell r="CS847">
            <v>4.81573729373517</v>
          </cell>
          <cell r="CT847">
            <v>4.87646493173244</v>
          </cell>
          <cell r="CU847">
            <v>4.9730814699333</v>
          </cell>
          <cell r="CV847">
            <v>4.8070933675539</v>
          </cell>
          <cell r="CW847">
            <v>4.89529815271255</v>
          </cell>
          <cell r="CX847">
            <v>4.89074064154516</v>
          </cell>
          <cell r="CY847">
            <v>4.92648130939944</v>
          </cell>
          <cell r="CZ847">
            <v>4.7912893635628</v>
          </cell>
          <cell r="DA847">
            <v>4.95029726911843</v>
          </cell>
        </row>
        <row r="848">
          <cell r="A848">
            <v>7146.35203700286</v>
          </cell>
          <cell r="B848">
            <v>6126.82624026112</v>
          </cell>
          <cell r="C848">
            <v>5595.913982066</v>
          </cell>
          <cell r="D848">
            <v>4958.83886918687</v>
          </cell>
          <cell r="E848">
            <v>5457.45234496184</v>
          </cell>
          <cell r="F848">
            <v>6728.27845667899</v>
          </cell>
          <cell r="G848">
            <v>7160.5643000332</v>
          </cell>
          <cell r="H848">
            <v>6984.85820413404</v>
          </cell>
          <cell r="I848">
            <v>6937.76396242695</v>
          </cell>
          <cell r="J848">
            <v>6290.08074861012</v>
          </cell>
          <cell r="K848">
            <v>7621.22845719858</v>
          </cell>
          <cell r="L848">
            <v>6858.48978524262</v>
          </cell>
          <cell r="M848">
            <v>6668.49239081207</v>
          </cell>
          <cell r="N848">
            <v>6804.77086490427</v>
          </cell>
          <cell r="O848">
            <v>7155.08273190436</v>
          </cell>
        </row>
        <row r="848">
          <cell r="Z848">
            <v>8184.40254848975</v>
          </cell>
          <cell r="AA848">
            <v>7016.78451261649</v>
          </cell>
          <cell r="AB848">
            <v>6891.13340155374</v>
          </cell>
          <cell r="AC848">
            <v>6106.60211609621</v>
          </cell>
          <cell r="AD848">
            <v>6720.62370191572</v>
          </cell>
          <cell r="AE848">
            <v>6728.27845667899</v>
          </cell>
          <cell r="AF848">
            <v>7160.5643000332</v>
          </cell>
          <cell r="AG848">
            <v>6984.85820413404</v>
          </cell>
          <cell r="AH848">
            <v>6937.76396242695</v>
          </cell>
          <cell r="AI848">
            <v>6290.08074861012</v>
          </cell>
          <cell r="AJ848">
            <v>7621.22845719858</v>
          </cell>
          <cell r="AK848">
            <v>6858.48978524262</v>
          </cell>
          <cell r="AL848">
            <v>6668.49239081207</v>
          </cell>
          <cell r="AM848">
            <v>6804.77086490427</v>
          </cell>
          <cell r="AN848">
            <v>7155.08273190436</v>
          </cell>
        </row>
        <row r="848"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8">
          <cell r="BX848">
            <v>4.65311686239389</v>
          </cell>
          <cell r="BY848">
            <v>3.87319633496984</v>
          </cell>
          <cell r="BZ848">
            <v>3.87321813559964</v>
          </cell>
          <cell r="CA848">
            <v>3.44937549236139</v>
          </cell>
          <cell r="CB848">
            <v>3.64176795435984</v>
          </cell>
          <cell r="CC848">
            <v>3.85574432708052</v>
          </cell>
          <cell r="CD848">
            <v>3.91891280210729</v>
          </cell>
          <cell r="CE848">
            <v>3.8781615374673</v>
          </cell>
          <cell r="CF848">
            <v>3.81163964370266</v>
          </cell>
          <cell r="CG848">
            <v>3.53236466800003</v>
          </cell>
          <cell r="CH848">
            <v>4.15032232130005</v>
          </cell>
          <cell r="CI848">
            <v>3.80815219234656</v>
          </cell>
          <cell r="CJ848">
            <v>3.64715788758536</v>
          </cell>
          <cell r="CK848">
            <v>3.75266633609991</v>
          </cell>
          <cell r="CL848">
            <v>4.022802503458</v>
          </cell>
          <cell r="CM848">
            <v>4.81892489355142</v>
          </cell>
          <cell r="CN848">
            <v>4.96335984424169</v>
          </cell>
          <cell r="CO848">
            <v>4.87445242625884</v>
          </cell>
          <cell r="CP848">
            <v>4.85027414193593</v>
          </cell>
          <cell r="CQ848">
            <v>5.05596949263014</v>
          </cell>
          <cell r="CR848">
            <v>4.78082519057929</v>
          </cell>
          <cell r="CS848">
            <v>5.00597624246795</v>
          </cell>
          <cell r="CT848">
            <v>4.9344509336872</v>
          </cell>
          <cell r="CU848">
            <v>4.98671812567668</v>
          </cell>
          <cell r="CV848">
            <v>4.87862934920439</v>
          </cell>
          <cell r="CW848">
            <v>5.03095334494096</v>
          </cell>
          <cell r="CX848">
            <v>4.93425210553072</v>
          </cell>
          <cell r="CY848">
            <v>5.00933678489695</v>
          </cell>
          <cell r="CZ848">
            <v>4.96798973831188</v>
          </cell>
          <cell r="DA848">
            <v>4.87296266021719</v>
          </cell>
        </row>
        <row r="849">
          <cell r="A849">
            <v>5750.0783851478</v>
          </cell>
          <cell r="B849">
            <v>5405.03064156445</v>
          </cell>
          <cell r="C849">
            <v>4550.84704104206</v>
          </cell>
          <cell r="D849">
            <v>5801.83404784417</v>
          </cell>
          <cell r="E849">
            <v>4605.80591468468</v>
          </cell>
          <cell r="F849">
            <v>6309.18667926592</v>
          </cell>
          <cell r="G849">
            <v>5372.64200999521</v>
          </cell>
          <cell r="H849">
            <v>6285.73717774526</v>
          </cell>
          <cell r="I849">
            <v>6076.40683200015</v>
          </cell>
          <cell r="J849">
            <v>6597.77022084849</v>
          </cell>
          <cell r="K849">
            <v>6861.47561104901</v>
          </cell>
          <cell r="L849">
            <v>8112.96860938347</v>
          </cell>
          <cell r="M849">
            <v>6131.17036411259</v>
          </cell>
          <cell r="N849">
            <v>5696.09761821847</v>
          </cell>
          <cell r="O849">
            <v>6128.9112625038</v>
          </cell>
        </row>
        <row r="849">
          <cell r="Z849">
            <v>6585.31177106083</v>
          </cell>
          <cell r="AA849">
            <v>6190.14377243553</v>
          </cell>
          <cell r="AB849">
            <v>5604.17728907061</v>
          </cell>
          <cell r="AC849">
            <v>7144.71532720195</v>
          </cell>
          <cell r="AD849">
            <v>5671.85683723453</v>
          </cell>
          <cell r="AE849">
            <v>6309.18667926592</v>
          </cell>
          <cell r="AF849">
            <v>5372.64200999521</v>
          </cell>
          <cell r="AG849">
            <v>6285.73717774526</v>
          </cell>
          <cell r="AH849">
            <v>6076.40683200015</v>
          </cell>
          <cell r="AI849">
            <v>6597.77022084849</v>
          </cell>
          <cell r="AJ849">
            <v>6861.47561104901</v>
          </cell>
          <cell r="AK849">
            <v>8112.96860938347</v>
          </cell>
          <cell r="AL849">
            <v>6131.17036411259</v>
          </cell>
          <cell r="AM849">
            <v>5696.09761821847</v>
          </cell>
          <cell r="AN849">
            <v>6128.9112625038</v>
          </cell>
        </row>
        <row r="849"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49">
          <cell r="BX849">
            <v>3.66887154896532</v>
          </cell>
          <cell r="BY849">
            <v>3.51154651217496</v>
          </cell>
          <cell r="BZ849">
            <v>3.233638424483</v>
          </cell>
          <cell r="CA849">
            <v>3.98876184289385</v>
          </cell>
          <cell r="CB849">
            <v>3.13211135485067</v>
          </cell>
          <cell r="CC849">
            <v>3.49207091539914</v>
          </cell>
          <cell r="CD849">
            <v>3.00223179035631</v>
          </cell>
          <cell r="CE849">
            <v>3.45048030973999</v>
          </cell>
          <cell r="CF849">
            <v>3.38767634147066</v>
          </cell>
          <cell r="CG849">
            <v>3.72434160122323</v>
          </cell>
          <cell r="CH849">
            <v>3.94760454706159</v>
          </cell>
          <cell r="CI849">
            <v>4.49244658779433</v>
          </cell>
          <cell r="CJ849">
            <v>3.42514628985347</v>
          </cell>
          <cell r="CK849">
            <v>3.26770936457723</v>
          </cell>
          <cell r="CL849">
            <v>3.47236699542598</v>
          </cell>
          <cell r="CM849">
            <v>4.91757474114596</v>
          </cell>
          <cell r="CN849">
            <v>4.82958091196365</v>
          </cell>
          <cell r="CO849">
            <v>4.7481840470368</v>
          </cell>
          <cell r="CP849">
            <v>4.90742824747791</v>
          </cell>
          <cell r="CQ849">
            <v>4.96129672292045</v>
          </cell>
          <cell r="CR849">
            <v>4.94991177890133</v>
          </cell>
          <cell r="CS849">
            <v>4.90287498718574</v>
          </cell>
          <cell r="CT849">
            <v>4.9909566788819</v>
          </cell>
          <cell r="CU849">
            <v>4.91419140219819</v>
          </cell>
          <cell r="CV849">
            <v>4.85349753924512</v>
          </cell>
          <cell r="CW849">
            <v>4.76201785002382</v>
          </cell>
          <cell r="CX849">
            <v>4.94770740713422</v>
          </cell>
          <cell r="CY849">
            <v>4.9042363751665</v>
          </cell>
          <cell r="CZ849">
            <v>4.77574507341405</v>
          </cell>
          <cell r="DA849">
            <v>4.83576123365092</v>
          </cell>
        </row>
        <row r="850">
          <cell r="A850">
            <v>6928.03577956419</v>
          </cell>
          <cell r="B850">
            <v>5913.88620464158</v>
          </cell>
          <cell r="C850">
            <v>5693.08069459704</v>
          </cell>
          <cell r="D850">
            <v>5007.27710221184</v>
          </cell>
          <cell r="E850">
            <v>4568.35759891692</v>
          </cell>
          <cell r="F850">
            <v>4981.85076039524</v>
          </cell>
          <cell r="G850">
            <v>6674.77785703632</v>
          </cell>
          <cell r="H850">
            <v>5693.80786517055</v>
          </cell>
          <cell r="I850">
            <v>5714.30407131463</v>
          </cell>
          <cell r="J850">
            <v>6668.77936662</v>
          </cell>
          <cell r="K850">
            <v>7270.1051022703</v>
          </cell>
          <cell r="L850">
            <v>7036.1454541719</v>
          </cell>
          <cell r="M850">
            <v>6762.11905890767</v>
          </cell>
          <cell r="N850">
            <v>6855.37456573421</v>
          </cell>
          <cell r="O850">
            <v>8242.51893589706</v>
          </cell>
        </row>
        <row r="850">
          <cell r="Z850">
            <v>7934.37454476056</v>
          </cell>
          <cell r="AA850">
            <v>6772.913659183</v>
          </cell>
          <cell r="AB850">
            <v>7010.79013330261</v>
          </cell>
          <cell r="AC850">
            <v>6166.25176878572</v>
          </cell>
          <cell r="AD850">
            <v>5625.74080677977</v>
          </cell>
          <cell r="AE850">
            <v>4981.85076039524</v>
          </cell>
          <cell r="AF850">
            <v>6674.77785703632</v>
          </cell>
          <cell r="AG850">
            <v>5693.80786517055</v>
          </cell>
          <cell r="AH850">
            <v>5714.30407131463</v>
          </cell>
          <cell r="AI850">
            <v>6668.77936662</v>
          </cell>
          <cell r="AJ850">
            <v>7270.1051022703</v>
          </cell>
          <cell r="AK850">
            <v>7036.1454541719</v>
          </cell>
          <cell r="AL850">
            <v>6762.11905890767</v>
          </cell>
          <cell r="AM850">
            <v>6855.37456573421</v>
          </cell>
          <cell r="AN850">
            <v>8242.51893589706</v>
          </cell>
        </row>
        <row r="850"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0">
          <cell r="BX850">
            <v>4.46849487197267</v>
          </cell>
          <cell r="BY850">
            <v>3.77298903177797</v>
          </cell>
          <cell r="BZ850">
            <v>3.98792621549374</v>
          </cell>
          <cell r="CA850">
            <v>3.58287191118112</v>
          </cell>
          <cell r="CB850">
            <v>3.16064917732215</v>
          </cell>
          <cell r="CC850">
            <v>2.74755807324519</v>
          </cell>
          <cell r="CD850">
            <v>3.68806528600355</v>
          </cell>
          <cell r="CE850">
            <v>3.17961009094216</v>
          </cell>
          <cell r="CF850">
            <v>3.32316350381463</v>
          </cell>
          <cell r="CG850">
            <v>3.7893139177707</v>
          </cell>
          <cell r="CH850">
            <v>4.12966964585875</v>
          </cell>
          <cell r="CI850">
            <v>4.07455459507083</v>
          </cell>
          <cell r="CJ850">
            <v>3.75068564254046</v>
          </cell>
          <cell r="CK850">
            <v>3.84423934318692</v>
          </cell>
          <cell r="CL850">
            <v>4.5588902886766</v>
          </cell>
          <cell r="CM850">
            <v>4.86472807381836</v>
          </cell>
          <cell r="CN850">
            <v>4.91809747579198</v>
          </cell>
          <cell r="CO850">
            <v>4.81644924276789</v>
          </cell>
          <cell r="CP850">
            <v>4.71516729629819</v>
          </cell>
          <cell r="CQ850">
            <v>4.87652619667964</v>
          </cell>
          <cell r="CR850">
            <v>4.96764975625892</v>
          </cell>
          <cell r="CS850">
            <v>4.95844330397781</v>
          </cell>
          <cell r="CT850">
            <v>4.90609639453768</v>
          </cell>
          <cell r="CU850">
            <v>4.71106148544056</v>
          </cell>
          <cell r="CV850">
            <v>4.82161911052422</v>
          </cell>
          <cell r="CW850">
            <v>4.82316937641186</v>
          </cell>
          <cell r="CX850">
            <v>4.73109646307551</v>
          </cell>
          <cell r="CY850">
            <v>4.93945783563453</v>
          </cell>
          <cell r="CZ850">
            <v>4.88571247744654</v>
          </cell>
          <cell r="DA850">
            <v>4.95345187755052</v>
          </cell>
        </row>
        <row r="851">
          <cell r="A851">
            <v>7003.15605708529</v>
          </cell>
          <cell r="B851">
            <v>5692.02628036409</v>
          </cell>
          <cell r="C851">
            <v>5405.60731967385</v>
          </cell>
          <cell r="D851">
            <v>4301.83730438871</v>
          </cell>
          <cell r="E851">
            <v>5436.94929207765</v>
          </cell>
          <cell r="F851">
            <v>5903.65314110299</v>
          </cell>
          <cell r="G851">
            <v>6421.66886974004</v>
          </cell>
          <cell r="H851">
            <v>6884.26919789366</v>
          </cell>
          <cell r="I851">
            <v>6715.01849167655</v>
          </cell>
          <cell r="J851">
            <v>5644.2726796508</v>
          </cell>
          <cell r="K851">
            <v>6914.62082700893</v>
          </cell>
          <cell r="L851">
            <v>6778.0664133582</v>
          </cell>
          <cell r="M851">
            <v>6821.16459865477</v>
          </cell>
          <cell r="N851">
            <v>8017.86678883517</v>
          </cell>
          <cell r="O851">
            <v>7544.35456610495</v>
          </cell>
        </row>
        <row r="851">
          <cell r="Z851">
            <v>8020.40649331327</v>
          </cell>
          <cell r="AA851">
            <v>6518.82724974466</v>
          </cell>
          <cell r="AB851">
            <v>6656.77872741977</v>
          </cell>
          <cell r="AC851">
            <v>5297.53224072581</v>
          </cell>
          <cell r="AD851">
            <v>6695.37505209427</v>
          </cell>
          <cell r="AE851">
            <v>5903.65314110299</v>
          </cell>
          <cell r="AF851">
            <v>6421.66886974004</v>
          </cell>
          <cell r="AG851">
            <v>6884.26919789366</v>
          </cell>
          <cell r="AH851">
            <v>6715.01849167655</v>
          </cell>
          <cell r="AI851">
            <v>5644.2726796508</v>
          </cell>
          <cell r="AJ851">
            <v>6914.62082700893</v>
          </cell>
          <cell r="AK851">
            <v>6778.0664133582</v>
          </cell>
          <cell r="AL851">
            <v>6821.16459865477</v>
          </cell>
          <cell r="AM851">
            <v>8017.86678883517</v>
          </cell>
          <cell r="AN851">
            <v>7544.35456610495</v>
          </cell>
        </row>
        <row r="851"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1">
          <cell r="BX851">
            <v>4.48320359254385</v>
          </cell>
          <cell r="BY851">
            <v>3.57033543765023</v>
          </cell>
          <cell r="BZ851">
            <v>3.82714791987656</v>
          </cell>
          <cell r="CA851">
            <v>3.00922691051455</v>
          </cell>
          <cell r="CB851">
            <v>3.8227426375566</v>
          </cell>
          <cell r="CC851">
            <v>3.34130316720388</v>
          </cell>
          <cell r="CD851">
            <v>3.51460157370932</v>
          </cell>
          <cell r="CE851">
            <v>3.91869368245842</v>
          </cell>
          <cell r="CF851">
            <v>3.75178434422063</v>
          </cell>
          <cell r="CG851">
            <v>3.24252083018661</v>
          </cell>
          <cell r="CH851">
            <v>3.77138707687865</v>
          </cell>
          <cell r="CI851">
            <v>4.00831906138664</v>
          </cell>
          <cell r="CJ851">
            <v>3.84758457066692</v>
          </cell>
          <cell r="CK851">
            <v>4.56915696745324</v>
          </cell>
          <cell r="CL851">
            <v>4.21996858261227</v>
          </cell>
          <cell r="CM851">
            <v>4.90134252581826</v>
          </cell>
          <cell r="CN851">
            <v>5.0022752752851</v>
          </cell>
          <cell r="CO851">
            <v>4.76536322085105</v>
          </cell>
          <cell r="CP851">
            <v>4.82309489861996</v>
          </cell>
          <cell r="CQ851">
            <v>4.7985164141559</v>
          </cell>
          <cell r="CR851">
            <v>4.84074367335568</v>
          </cell>
          <cell r="CS851">
            <v>5.00586281909195</v>
          </cell>
          <cell r="CT851">
            <v>4.8130864592728</v>
          </cell>
          <cell r="CU851">
            <v>4.90361631910958</v>
          </cell>
          <cell r="CV851">
            <v>4.76905518145171</v>
          </cell>
          <cell r="CW851">
            <v>5.0231297565506</v>
          </cell>
          <cell r="CX851">
            <v>4.63287594717585</v>
          </cell>
          <cell r="CY851">
            <v>4.85710498232297</v>
          </cell>
          <cell r="CZ851">
            <v>4.80761735305838</v>
          </cell>
          <cell r="DA851">
            <v>4.89801385011169</v>
          </cell>
        </row>
        <row r="852">
          <cell r="A852">
            <v>6930.19920888736</v>
          </cell>
          <cell r="B852">
            <v>5111.51784813203</v>
          </cell>
          <cell r="C852">
            <v>5122.18964697434</v>
          </cell>
          <cell r="D852">
            <v>6027.84978877329</v>
          </cell>
          <cell r="E852">
            <v>4675.53452205648</v>
          </cell>
          <cell r="F852">
            <v>6057.68067455077</v>
          </cell>
          <cell r="G852">
            <v>6566.67996594503</v>
          </cell>
          <cell r="H852">
            <v>5469.06501057129</v>
          </cell>
          <cell r="I852">
            <v>6386.12877889694</v>
          </cell>
          <cell r="J852">
            <v>6642.51503533696</v>
          </cell>
          <cell r="K852">
            <v>6990.58244889138</v>
          </cell>
          <cell r="L852">
            <v>7660.97821933956</v>
          </cell>
          <cell r="M852">
            <v>7583.37036240467</v>
          </cell>
          <cell r="N852">
            <v>7885.60685401811</v>
          </cell>
          <cell r="O852">
            <v>7666.56953429851</v>
          </cell>
        </row>
        <row r="852">
          <cell r="Z852">
            <v>7936.8522251735</v>
          </cell>
          <cell r="AA852">
            <v>5853.99648468029</v>
          </cell>
          <cell r="AB852">
            <v>6307.76174874758</v>
          </cell>
          <cell r="AC852">
            <v>7423.0442340767</v>
          </cell>
          <cell r="AD852">
            <v>5757.72469311001</v>
          </cell>
          <cell r="AE852">
            <v>6057.68067455077</v>
          </cell>
          <cell r="AF852">
            <v>6566.67996594503</v>
          </cell>
          <cell r="AG852">
            <v>5469.06501057129</v>
          </cell>
          <cell r="AH852">
            <v>6386.12877889694</v>
          </cell>
          <cell r="AI852">
            <v>6642.51503533696</v>
          </cell>
          <cell r="AJ852">
            <v>6990.58244889138</v>
          </cell>
          <cell r="AK852">
            <v>7660.97821933956</v>
          </cell>
          <cell r="AL852">
            <v>7583.37036240467</v>
          </cell>
          <cell r="AM852">
            <v>7885.60685401811</v>
          </cell>
          <cell r="AN852">
            <v>7666.56953429851</v>
          </cell>
        </row>
        <row r="852"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2">
          <cell r="BX852">
            <v>4.44577853073544</v>
          </cell>
          <cell r="BY852">
            <v>3.35491870637764</v>
          </cell>
          <cell r="BZ852">
            <v>3.57197688661956</v>
          </cell>
          <cell r="CA852">
            <v>4.26223957805289</v>
          </cell>
          <cell r="CB852">
            <v>3.21073442606716</v>
          </cell>
          <cell r="CC852">
            <v>3.39658023615115</v>
          </cell>
          <cell r="CD852">
            <v>3.83220079747935</v>
          </cell>
          <cell r="CE852">
            <v>3.13257070932242</v>
          </cell>
          <cell r="CF852">
            <v>3.64735414909077</v>
          </cell>
          <cell r="CG852">
            <v>3.7844399360003</v>
          </cell>
          <cell r="CH852">
            <v>3.92907028491574</v>
          </cell>
          <cell r="CI852">
            <v>4.19160062379156</v>
          </cell>
          <cell r="CJ852">
            <v>4.33726147884435</v>
          </cell>
          <cell r="CK852">
            <v>4.44296423771178</v>
          </cell>
          <cell r="CL852">
            <v>4.38341809296658</v>
          </cell>
          <cell r="CM852">
            <v>4.89111197658255</v>
          </cell>
          <cell r="CN852">
            <v>4.78054699295159</v>
          </cell>
          <cell r="CO852">
            <v>4.83808814732266</v>
          </cell>
          <cell r="CP852">
            <v>4.77146043017874</v>
          </cell>
          <cell r="CQ852">
            <v>4.91307785291472</v>
          </cell>
          <cell r="CR852">
            <v>4.88620443382619</v>
          </cell>
          <cell r="CS852">
            <v>4.69466632023076</v>
          </cell>
          <cell r="CT852">
            <v>4.78320879091373</v>
          </cell>
          <cell r="CU852">
            <v>4.79696857356618</v>
          </cell>
          <cell r="CV852">
            <v>4.80881494684895</v>
          </cell>
          <cell r="CW852">
            <v>4.8745070189817</v>
          </cell>
          <cell r="CX852">
            <v>5.00739056667625</v>
          </cell>
          <cell r="CY852">
            <v>4.79020166494754</v>
          </cell>
          <cell r="CZ852">
            <v>4.86261000176368</v>
          </cell>
          <cell r="DA852">
            <v>4.79176287739265</v>
          </cell>
        </row>
        <row r="853">
          <cell r="A853">
            <v>6922.83290236096</v>
          </cell>
          <cell r="B853">
            <v>6615.10734320526</v>
          </cell>
          <cell r="C853">
            <v>4868.89978607887</v>
          </cell>
          <cell r="D853">
            <v>5278.68726304723</v>
          </cell>
          <cell r="E853">
            <v>5055.10310620635</v>
          </cell>
          <cell r="F853">
            <v>6372.98411067663</v>
          </cell>
          <cell r="G853">
            <v>6523.85883040319</v>
          </cell>
          <cell r="H853">
            <v>6189.58687132998</v>
          </cell>
          <cell r="I853">
            <v>6635.74565362605</v>
          </cell>
          <cell r="J853">
            <v>7748.95066806052</v>
          </cell>
          <cell r="K853">
            <v>6250.08148760709</v>
          </cell>
          <cell r="L853">
            <v>7711.40167750799</v>
          </cell>
          <cell r="M853">
            <v>6617.53750836639</v>
          </cell>
          <cell r="N853">
            <v>7771.01178897555</v>
          </cell>
          <cell r="O853">
            <v>6898.74105721588</v>
          </cell>
        </row>
        <row r="853">
          <cell r="Z853">
            <v>7928.41591842631</v>
          </cell>
          <cell r="AA853">
            <v>7575.99137544989</v>
          </cell>
          <cell r="AB853">
            <v>5995.84590688767</v>
          </cell>
          <cell r="AC853">
            <v>6500.48200013809</v>
          </cell>
          <cell r="AD853">
            <v>6225.14748709834</v>
          </cell>
          <cell r="AE853">
            <v>6372.98411067663</v>
          </cell>
          <cell r="AF853">
            <v>6523.85883040319</v>
          </cell>
          <cell r="AG853">
            <v>6189.58687132998</v>
          </cell>
          <cell r="AH853">
            <v>6635.74565362605</v>
          </cell>
          <cell r="AI853">
            <v>7748.95066806052</v>
          </cell>
          <cell r="AJ853">
            <v>6250.08148760709</v>
          </cell>
          <cell r="AK853">
            <v>7711.40167750799</v>
          </cell>
          <cell r="AL853">
            <v>6617.53750836639</v>
          </cell>
          <cell r="AM853">
            <v>7771.01178897555</v>
          </cell>
          <cell r="AN853">
            <v>6898.74105721588</v>
          </cell>
        </row>
        <row r="853"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3">
          <cell r="BX853">
            <v>4.47309161906847</v>
          </cell>
          <cell r="BY853">
            <v>4.17425294945586</v>
          </cell>
          <cell r="BZ853">
            <v>3.27321311620696</v>
          </cell>
          <cell r="CA853">
            <v>3.7220881272835</v>
          </cell>
          <cell r="CB853">
            <v>3.49652816228185</v>
          </cell>
          <cell r="CC853">
            <v>3.54344642386997</v>
          </cell>
          <cell r="CD853">
            <v>3.58332661951582</v>
          </cell>
          <cell r="CE853">
            <v>3.51367853935732</v>
          </cell>
          <cell r="CF853">
            <v>3.64431608874951</v>
          </cell>
          <cell r="CG853">
            <v>4.27321061311347</v>
          </cell>
          <cell r="CH853">
            <v>3.48044085062856</v>
          </cell>
          <cell r="CI853">
            <v>4.24343656124428</v>
          </cell>
          <cell r="CJ853">
            <v>3.77457207807798</v>
          </cell>
          <cell r="CK853">
            <v>4.36404169910575</v>
          </cell>
          <cell r="CL853">
            <v>3.94256346038061</v>
          </cell>
          <cell r="CM853">
            <v>4.85607926185667</v>
          </cell>
          <cell r="CN853">
            <v>4.97242045606338</v>
          </cell>
          <cell r="CO853">
            <v>5.01860847557621</v>
          </cell>
          <cell r="CP853">
            <v>4.78482483954611</v>
          </cell>
          <cell r="CQ853">
            <v>4.87775238843199</v>
          </cell>
          <cell r="CR853">
            <v>4.92747126712326</v>
          </cell>
          <cell r="CS853">
            <v>4.98798678841511</v>
          </cell>
          <cell r="CT853">
            <v>4.82621618917957</v>
          </cell>
          <cell r="CU853">
            <v>4.98862465156411</v>
          </cell>
          <cell r="CV853">
            <v>4.96816182313901</v>
          </cell>
          <cell r="CW853">
            <v>4.91992585417978</v>
          </cell>
          <cell r="CX853">
            <v>4.97877783222675</v>
          </cell>
          <cell r="CY853">
            <v>4.80325699812333</v>
          </cell>
          <cell r="CZ853">
            <v>4.87860674242181</v>
          </cell>
          <cell r="DA853">
            <v>4.79400284121332</v>
          </cell>
        </row>
        <row r="854">
          <cell r="A854">
            <v>7254.22547840151</v>
          </cell>
          <cell r="B854">
            <v>6147.33279524958</v>
          </cell>
          <cell r="C854">
            <v>4666.34726962638</v>
          </cell>
          <cell r="D854">
            <v>4742.48131128108</v>
          </cell>
          <cell r="E854">
            <v>5263.93030089818</v>
          </cell>
          <cell r="F854">
            <v>6720.70928077942</v>
          </cell>
          <cell r="G854">
            <v>7410.91558772738</v>
          </cell>
          <cell r="H854">
            <v>6057.36611337063</v>
          </cell>
          <cell r="I854">
            <v>7433.58602999918</v>
          </cell>
          <cell r="J854">
            <v>5647.0903997003</v>
          </cell>
          <cell r="K854">
            <v>6533.63252099111</v>
          </cell>
          <cell r="L854">
            <v>7082.76361848068</v>
          </cell>
          <cell r="M854">
            <v>6601.24230562103</v>
          </cell>
          <cell r="N854">
            <v>6663.84567673517</v>
          </cell>
          <cell r="O854">
            <v>6457.84057572367</v>
          </cell>
        </row>
        <row r="854">
          <cell r="Z854">
            <v>8307.94525449219</v>
          </cell>
          <cell r="AA854">
            <v>7040.26976775635</v>
          </cell>
          <cell r="AB854">
            <v>5746.41097701422</v>
          </cell>
          <cell r="AC854">
            <v>5840.16685659411</v>
          </cell>
          <cell r="AD854">
            <v>6482.30942009188</v>
          </cell>
          <cell r="AE854">
            <v>6720.70928077942</v>
          </cell>
          <cell r="AF854">
            <v>7410.91558772738</v>
          </cell>
          <cell r="AG854">
            <v>6057.36611337063</v>
          </cell>
          <cell r="AH854">
            <v>7433.58602999918</v>
          </cell>
          <cell r="AI854">
            <v>5647.0903997003</v>
          </cell>
          <cell r="AJ854">
            <v>6533.63252099111</v>
          </cell>
          <cell r="AK854">
            <v>7082.76361848068</v>
          </cell>
          <cell r="AL854">
            <v>6601.24230562103</v>
          </cell>
          <cell r="AM854">
            <v>6663.84567673517</v>
          </cell>
          <cell r="AN854">
            <v>6457.84057572367</v>
          </cell>
        </row>
        <row r="854"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4">
          <cell r="BX854">
            <v>4.68701801285441</v>
          </cell>
          <cell r="BY854">
            <v>3.9878162327979</v>
          </cell>
          <cell r="BZ854">
            <v>3.18719625154185</v>
          </cell>
          <cell r="CA854">
            <v>3.36607236181917</v>
          </cell>
          <cell r="CB854">
            <v>3.60751190188766</v>
          </cell>
          <cell r="CC854">
            <v>3.74464422342</v>
          </cell>
          <cell r="CD854">
            <v>4.08976191443076</v>
          </cell>
          <cell r="CE854">
            <v>3.38342306919377</v>
          </cell>
          <cell r="CF854">
            <v>4.13396222106518</v>
          </cell>
          <cell r="CG854">
            <v>3.11409331235867</v>
          </cell>
          <cell r="CH854">
            <v>3.65581429032389</v>
          </cell>
          <cell r="CI854">
            <v>4.06384121226551</v>
          </cell>
          <cell r="CJ854">
            <v>3.78818557750685</v>
          </cell>
          <cell r="CK854">
            <v>3.85104652919474</v>
          </cell>
          <cell r="CL854">
            <v>3.52134032811464</v>
          </cell>
          <cell r="CM854">
            <v>4.8562846964742</v>
          </cell>
          <cell r="CN854">
            <v>4.83683529947596</v>
          </cell>
          <cell r="CO854">
            <v>4.93963674506426</v>
          </cell>
          <cell r="CP854">
            <v>4.75345014053898</v>
          </cell>
          <cell r="CQ854">
            <v>4.92299188994365</v>
          </cell>
          <cell r="CR854">
            <v>4.91712991689905</v>
          </cell>
          <cell r="CS854">
            <v>4.96456242376808</v>
          </cell>
          <cell r="CT854">
            <v>4.90495077289588</v>
          </cell>
          <cell r="CU854">
            <v>4.92650586391614</v>
          </cell>
          <cell r="CV854">
            <v>4.96821353609528</v>
          </cell>
          <cell r="CW854">
            <v>4.89640929480109</v>
          </cell>
          <cell r="CX854">
            <v>4.77499754982703</v>
          </cell>
          <cell r="CY854">
            <v>4.77421049941504</v>
          </cell>
          <cell r="CZ854">
            <v>4.74081819180919</v>
          </cell>
          <cell r="DA854">
            <v>5.02442600189261</v>
          </cell>
        </row>
        <row r="855">
          <cell r="A855">
            <v>7199.50756079184</v>
          </cell>
          <cell r="B855">
            <v>6142.87035756446</v>
          </cell>
          <cell r="C855">
            <v>5457.09594015281</v>
          </cell>
          <cell r="D855">
            <v>5171.59944176297</v>
          </cell>
          <cell r="E855">
            <v>5540.01557384553</v>
          </cell>
          <cell r="F855">
            <v>6668.92816032469</v>
          </cell>
          <cell r="G855">
            <v>7157.65699961377</v>
          </cell>
          <cell r="H855">
            <v>6129.01668230004</v>
          </cell>
          <cell r="I855">
            <v>7435.35510587818</v>
          </cell>
          <cell r="J855">
            <v>6066.0728470133</v>
          </cell>
          <cell r="K855">
            <v>7202.46529384332</v>
          </cell>
          <cell r="L855">
            <v>6703.28141576374</v>
          </cell>
          <cell r="M855">
            <v>6610.49587839174</v>
          </cell>
          <cell r="N855">
            <v>6836.45334584196</v>
          </cell>
          <cell r="O855">
            <v>7550.66549342078</v>
          </cell>
        </row>
        <row r="855">
          <cell r="Z855">
            <v>8245.27923104222</v>
          </cell>
          <cell r="AA855">
            <v>7035.15913422284</v>
          </cell>
          <cell r="AB855">
            <v>6720.18480433941</v>
          </cell>
          <cell r="AC855">
            <v>6368.60783900612</v>
          </cell>
          <cell r="AD855">
            <v>6822.29685595702</v>
          </cell>
          <cell r="AE855">
            <v>6668.92816032469</v>
          </cell>
          <cell r="AF855">
            <v>7157.65699961377</v>
          </cell>
          <cell r="AG855">
            <v>6129.01668230004</v>
          </cell>
          <cell r="AH855">
            <v>7435.35510587818</v>
          </cell>
          <cell r="AI855">
            <v>6066.0728470133</v>
          </cell>
          <cell r="AJ855">
            <v>7202.46529384332</v>
          </cell>
          <cell r="AK855">
            <v>6703.28141576374</v>
          </cell>
          <cell r="AL855">
            <v>6610.49587839174</v>
          </cell>
          <cell r="AM855">
            <v>6836.45334584196</v>
          </cell>
          <cell r="AN855">
            <v>7550.66549342078</v>
          </cell>
        </row>
        <row r="855"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5">
          <cell r="BX855">
            <v>4.47862337212214</v>
          </cell>
          <cell r="BY855">
            <v>3.95125931488759</v>
          </cell>
          <cell r="BZ855">
            <v>3.83332326139137</v>
          </cell>
          <cell r="CA855">
            <v>3.51987416347694</v>
          </cell>
          <cell r="CB855">
            <v>3.74838721972265</v>
          </cell>
          <cell r="CC855">
            <v>3.69930403708057</v>
          </cell>
          <cell r="CD855">
            <v>4.04893914979943</v>
          </cell>
          <cell r="CE855">
            <v>3.46818854365223</v>
          </cell>
          <cell r="CF855">
            <v>4.20587585007765</v>
          </cell>
          <cell r="CG855">
            <v>3.53164158560376</v>
          </cell>
          <cell r="CH855">
            <v>3.98859421115201</v>
          </cell>
          <cell r="CI855">
            <v>3.81235410595968</v>
          </cell>
          <cell r="CJ855">
            <v>3.71790203474404</v>
          </cell>
          <cell r="CK855">
            <v>3.81696531384842</v>
          </cell>
          <cell r="CL855">
            <v>4.18370737569115</v>
          </cell>
          <cell r="CM855">
            <v>5.04391734590992</v>
          </cell>
          <cell r="CN855">
            <v>4.87804192306225</v>
          </cell>
          <cell r="CO855">
            <v>4.80300354598466</v>
          </cell>
          <cell r="CP855">
            <v>4.95706375979528</v>
          </cell>
          <cell r="CQ855">
            <v>4.98647102533845</v>
          </cell>
          <cell r="CR855">
            <v>4.93904687815367</v>
          </cell>
          <cell r="CS855">
            <v>4.84324867613667</v>
          </cell>
          <cell r="CT855">
            <v>4.84167060570662</v>
          </cell>
          <cell r="CU855">
            <v>4.8434230188082</v>
          </cell>
          <cell r="CV855">
            <v>4.70585059673005</v>
          </cell>
          <cell r="CW855">
            <v>4.94730237831556</v>
          </cell>
          <cell r="CX855">
            <v>4.81727406565588</v>
          </cell>
          <cell r="CY855">
            <v>4.87128155685227</v>
          </cell>
          <cell r="CZ855">
            <v>4.90704201548165</v>
          </cell>
          <cell r="DA855">
            <v>4.9445988734042</v>
          </cell>
        </row>
        <row r="856">
          <cell r="A856">
            <v>7279.08118813357</v>
          </cell>
          <cell r="B856">
            <v>5460.5830571269</v>
          </cell>
          <cell r="C856">
            <v>5173.63630180444</v>
          </cell>
          <cell r="D856">
            <v>4216.28599905081</v>
          </cell>
          <cell r="E856">
            <v>5944.12964173815</v>
          </cell>
          <cell r="F856">
            <v>6370.40336437318</v>
          </cell>
          <cell r="G856">
            <v>6980.04109326526</v>
          </cell>
          <cell r="H856">
            <v>6256.37439750945</v>
          </cell>
          <cell r="I856">
            <v>7298.11690389938</v>
          </cell>
          <cell r="J856">
            <v>6315.23256785417</v>
          </cell>
          <cell r="K856">
            <v>7996.37236390664</v>
          </cell>
          <cell r="L856">
            <v>7458.35611188629</v>
          </cell>
          <cell r="M856">
            <v>7842.08140851301</v>
          </cell>
          <cell r="N856">
            <v>7800.37846584605</v>
          </cell>
          <cell r="O856">
            <v>7732.63152688106</v>
          </cell>
        </row>
        <row r="856">
          <cell r="Z856">
            <v>8336.4114051971</v>
          </cell>
          <cell r="AA856">
            <v>6253.76550967292</v>
          </cell>
          <cell r="AB856">
            <v>6371.11614673047</v>
          </cell>
          <cell r="AC856">
            <v>5192.17939583756</v>
          </cell>
          <cell r="AD856">
            <v>7319.94638384781</v>
          </cell>
          <cell r="AE856">
            <v>6370.40336437318</v>
          </cell>
          <cell r="AF856">
            <v>6980.04109326526</v>
          </cell>
          <cell r="AG856">
            <v>6256.37439750945</v>
          </cell>
          <cell r="AH856">
            <v>7298.11690389938</v>
          </cell>
          <cell r="AI856">
            <v>6315.23256785417</v>
          </cell>
          <cell r="AJ856">
            <v>7996.37236390664</v>
          </cell>
          <cell r="AK856">
            <v>7458.35611188629</v>
          </cell>
          <cell r="AL856">
            <v>7842.08140851301</v>
          </cell>
          <cell r="AM856">
            <v>7800.37846584605</v>
          </cell>
          <cell r="AN856">
            <v>7732.63152688106</v>
          </cell>
        </row>
        <row r="856"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6">
          <cell r="BX856">
            <v>4.8268525811526</v>
          </cell>
          <cell r="BY856">
            <v>3.58573837290642</v>
          </cell>
          <cell r="BZ856">
            <v>3.56788787389252</v>
          </cell>
          <cell r="CA856">
            <v>2.91752561397804</v>
          </cell>
          <cell r="CB856">
            <v>4.10326465272401</v>
          </cell>
          <cell r="CC856">
            <v>3.67292132185539</v>
          </cell>
          <cell r="CD856">
            <v>3.9137538822696</v>
          </cell>
          <cell r="CE856">
            <v>3.52881040964222</v>
          </cell>
          <cell r="CF856">
            <v>4.10098622575732</v>
          </cell>
          <cell r="CG856">
            <v>3.53576847533141</v>
          </cell>
          <cell r="CH856">
            <v>4.32338625406525</v>
          </cell>
          <cell r="CI856">
            <v>4.17332053629362</v>
          </cell>
          <cell r="CJ856">
            <v>4.6514179033462</v>
          </cell>
          <cell r="CK856">
            <v>4.48485946370521</v>
          </cell>
          <cell r="CL856">
            <v>4.16162901709332</v>
          </cell>
          <cell r="CM856">
            <v>4.73175488953011</v>
          </cell>
          <cell r="CN856">
            <v>4.77826387601239</v>
          </cell>
          <cell r="CO856">
            <v>4.89228174979757</v>
          </cell>
          <cell r="CP856">
            <v>4.87575806071364</v>
          </cell>
          <cell r="CQ856">
            <v>4.8874857763968</v>
          </cell>
          <cell r="CR856">
            <v>4.75184692863929</v>
          </cell>
          <cell r="CS856">
            <v>4.88620409733877</v>
          </cell>
          <cell r="CT856">
            <v>4.85737395445293</v>
          </cell>
          <cell r="CU856">
            <v>4.87561765192436</v>
          </cell>
          <cell r="CV856">
            <v>4.89342194092479</v>
          </cell>
          <cell r="CW856">
            <v>5.06729406135188</v>
          </cell>
          <cell r="CX856">
            <v>4.89630551586624</v>
          </cell>
          <cell r="CY856">
            <v>4.61905487537789</v>
          </cell>
          <cell r="CZ856">
            <v>4.76512142228238</v>
          </cell>
          <cell r="DA856">
            <v>5.09062479318867</v>
          </cell>
        </row>
        <row r="857">
          <cell r="A857">
            <v>6348.15629076891</v>
          </cell>
          <cell r="B857">
            <v>5663.04206203257</v>
          </cell>
          <cell r="C857">
            <v>5310.65954527652</v>
          </cell>
          <cell r="D857">
            <v>5630.8885798818</v>
          </cell>
          <cell r="E857">
            <v>4371.31679950002</v>
          </cell>
          <cell r="F857">
            <v>4698.31848107207</v>
          </cell>
          <cell r="G857">
            <v>6883.7193517062</v>
          </cell>
          <cell r="H857">
            <v>7060.97294055206</v>
          </cell>
          <cell r="I857">
            <v>6324.11111329751</v>
          </cell>
          <cell r="J857">
            <v>6262.68441844275</v>
          </cell>
          <cell r="K857">
            <v>5694.87019263799</v>
          </cell>
          <cell r="L857">
            <v>6423.81259055222</v>
          </cell>
          <cell r="M857">
            <v>6869.52199370944</v>
          </cell>
          <cell r="N857">
            <v>7548.32222236679</v>
          </cell>
          <cell r="O857">
            <v>7268.0675603276</v>
          </cell>
        </row>
        <row r="857">
          <cell r="Z857">
            <v>7270.26408094083</v>
          </cell>
          <cell r="AA857">
            <v>6485.63289979517</v>
          </cell>
          <cell r="AB857">
            <v>6539.85452493033</v>
          </cell>
          <cell r="AC857">
            <v>6934.20315208722</v>
          </cell>
          <cell r="AD857">
            <v>5383.09332529913</v>
          </cell>
          <cell r="AE857">
            <v>4698.31848107207</v>
          </cell>
          <cell r="AF857">
            <v>6883.7193517062</v>
          </cell>
          <cell r="AG857">
            <v>7060.97294055206</v>
          </cell>
          <cell r="AH857">
            <v>6324.11111329751</v>
          </cell>
          <cell r="AI857">
            <v>6262.68441844275</v>
          </cell>
          <cell r="AJ857">
            <v>5694.87019263799</v>
          </cell>
          <cell r="AK857">
            <v>6423.81259055222</v>
          </cell>
          <cell r="AL857">
            <v>6869.52199370944</v>
          </cell>
          <cell r="AM857">
            <v>7548.32222236679</v>
          </cell>
          <cell r="AN857">
            <v>7268.0675603276</v>
          </cell>
        </row>
        <row r="857"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7">
          <cell r="BX857">
            <v>4.14956074321673</v>
          </cell>
          <cell r="BY857">
            <v>3.64529462956788</v>
          </cell>
          <cell r="BZ857">
            <v>3.59539029261575</v>
          </cell>
          <cell r="CA857">
            <v>3.92386117787488</v>
          </cell>
          <cell r="CB857">
            <v>3.07778877155186</v>
          </cell>
          <cell r="CC857">
            <v>2.58986947424325</v>
          </cell>
          <cell r="CD857">
            <v>3.83955115905341</v>
          </cell>
          <cell r="CE857">
            <v>4.0550965605302</v>
          </cell>
          <cell r="CF857">
            <v>3.62710592946947</v>
          </cell>
          <cell r="CG857">
            <v>3.45704210394113</v>
          </cell>
          <cell r="CH857">
            <v>3.20858862436204</v>
          </cell>
          <cell r="CI857">
            <v>3.58300579611843</v>
          </cell>
          <cell r="CJ857">
            <v>3.8731177234229</v>
          </cell>
          <cell r="CK857">
            <v>4.22352272882249</v>
          </cell>
          <cell r="CL857">
            <v>4.20522099094599</v>
          </cell>
          <cell r="CM857">
            <v>4.80015427203127</v>
          </cell>
          <cell r="CN857">
            <v>4.87446395020728</v>
          </cell>
          <cell r="CO857">
            <v>4.98343940410094</v>
          </cell>
          <cell r="CP857">
            <v>4.84161288940464</v>
          </cell>
          <cell r="CQ857">
            <v>4.79181710829177</v>
          </cell>
          <cell r="CR857">
            <v>4.9701753527003</v>
          </cell>
          <cell r="CS857">
            <v>4.9119035772445</v>
          </cell>
          <cell r="CT857">
            <v>4.7705723045591</v>
          </cell>
          <cell r="CU857">
            <v>4.77690261993196</v>
          </cell>
          <cell r="CV857">
            <v>4.96321392297253</v>
          </cell>
          <cell r="CW857">
            <v>4.86269382461622</v>
          </cell>
          <cell r="CX857">
            <v>4.91193359735118</v>
          </cell>
          <cell r="CY857">
            <v>4.85929154389627</v>
          </cell>
          <cell r="CZ857">
            <v>4.8964658612279</v>
          </cell>
          <cell r="DA857">
            <v>4.73518844949735</v>
          </cell>
        </row>
        <row r="858">
          <cell r="A858">
            <v>5889.9535902851</v>
          </cell>
          <cell r="B858">
            <v>5748.79417794601</v>
          </cell>
          <cell r="C858">
            <v>4797.17377093135</v>
          </cell>
          <cell r="D858">
            <v>4890.85086090746</v>
          </cell>
          <cell r="E858">
            <v>5488.67867456053</v>
          </cell>
          <cell r="F858">
            <v>6562.76322402606</v>
          </cell>
          <cell r="G858">
            <v>6674.96589895733</v>
          </cell>
          <cell r="H858">
            <v>7060.44832327896</v>
          </cell>
          <cell r="I858">
            <v>6548.26391729128</v>
          </cell>
          <cell r="J858">
            <v>5877.84466600652</v>
          </cell>
          <cell r="K858">
            <v>6968.08882616815</v>
          </cell>
          <cell r="L858">
            <v>6979.08123643564</v>
          </cell>
          <cell r="M858">
            <v>6786.93815771517</v>
          </cell>
          <cell r="N858">
            <v>7137.61291992313</v>
          </cell>
          <cell r="O858">
            <v>6611.77281093699</v>
          </cell>
        </row>
        <row r="858">
          <cell r="Z858">
            <v>6745.50468899555</v>
          </cell>
          <cell r="AA858">
            <v>6583.84102505773</v>
          </cell>
          <cell r="AB858">
            <v>5907.51832709866</v>
          </cell>
          <cell r="AC858">
            <v>6022.87773501014</v>
          </cell>
          <cell r="AD858">
            <v>6759.07761732527</v>
          </cell>
          <cell r="AE858">
            <v>6562.76322402606</v>
          </cell>
          <cell r="AF858">
            <v>6674.96589895733</v>
          </cell>
          <cell r="AG858">
            <v>7060.44832327896</v>
          </cell>
          <cell r="AH858">
            <v>6548.26391729128</v>
          </cell>
          <cell r="AI858">
            <v>5877.84466600652</v>
          </cell>
          <cell r="AJ858">
            <v>6968.08882616815</v>
          </cell>
          <cell r="AK858">
            <v>6979.08123643564</v>
          </cell>
          <cell r="AL858">
            <v>6786.93815771517</v>
          </cell>
          <cell r="AM858">
            <v>7137.61291992313</v>
          </cell>
          <cell r="AN858">
            <v>6611.77281093699</v>
          </cell>
        </row>
        <row r="858"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8">
          <cell r="BX858">
            <v>3.77851932356618</v>
          </cell>
          <cell r="BY858">
            <v>3.722005174881</v>
          </cell>
          <cell r="BZ858">
            <v>3.29726447533117</v>
          </cell>
          <cell r="CA858">
            <v>3.47202366041527</v>
          </cell>
          <cell r="CB858">
            <v>3.81338115431618</v>
          </cell>
          <cell r="CC858">
            <v>3.73249149302927</v>
          </cell>
          <cell r="CD858">
            <v>3.74102534506353</v>
          </cell>
          <cell r="CE858">
            <v>4.01345944883395</v>
          </cell>
          <cell r="CF858">
            <v>3.64460217689034</v>
          </cell>
          <cell r="CG858">
            <v>3.3912030885898</v>
          </cell>
          <cell r="CH858">
            <v>3.92015363981496</v>
          </cell>
          <cell r="CI858">
            <v>3.90875350254875</v>
          </cell>
          <cell r="CJ858">
            <v>3.97422668351944</v>
          </cell>
          <cell r="CK858">
            <v>3.95870101253314</v>
          </cell>
          <cell r="CL858">
            <v>3.68050491156412</v>
          </cell>
          <cell r="CM858">
            <v>4.89102560601149</v>
          </cell>
          <cell r="CN858">
            <v>4.84629111703835</v>
          </cell>
          <cell r="CO858">
            <v>4.9086088905419</v>
          </cell>
          <cell r="CP858">
            <v>4.75256982795594</v>
          </cell>
          <cell r="CQ858">
            <v>4.85606345655342</v>
          </cell>
          <cell r="CR858">
            <v>4.81720407135266</v>
          </cell>
          <cell r="CS858">
            <v>4.88838650331358</v>
          </cell>
          <cell r="CT858">
            <v>4.81970586298081</v>
          </cell>
          <cell r="CU858">
            <v>4.9224711553502</v>
          </cell>
          <cell r="CV858">
            <v>4.74866399793025</v>
          </cell>
          <cell r="CW858">
            <v>4.86987400809373</v>
          </cell>
          <cell r="CX858">
            <v>4.89178212397242</v>
          </cell>
          <cell r="CY858">
            <v>4.67873440489341</v>
          </cell>
          <cell r="CZ858">
            <v>4.93977792924735</v>
          </cell>
          <cell r="DA858">
            <v>4.92172853796395</v>
          </cell>
        </row>
        <row r="859">
          <cell r="A859">
            <v>6586.24157463542</v>
          </cell>
          <cell r="B859">
            <v>6046.53476237456</v>
          </cell>
          <cell r="C859">
            <v>5965.32571253998</v>
          </cell>
          <cell r="D859">
            <v>5413.26072644455</v>
          </cell>
          <cell r="E859">
            <v>5202.16674568559</v>
          </cell>
          <cell r="F859">
            <v>6419.34837134204</v>
          </cell>
          <cell r="G859">
            <v>5960.71528667874</v>
          </cell>
          <cell r="H859">
            <v>7365.50826388164</v>
          </cell>
          <cell r="I859">
            <v>6144.31191772944</v>
          </cell>
          <cell r="J859">
            <v>7318.72260237677</v>
          </cell>
          <cell r="K859">
            <v>6413.62323014706</v>
          </cell>
          <cell r="L859">
            <v>7610.40800764059</v>
          </cell>
          <cell r="M859">
            <v>7405.77354140064</v>
          </cell>
          <cell r="N859">
            <v>6965.95158179269</v>
          </cell>
          <cell r="O859">
            <v>6978.07615435739</v>
          </cell>
        </row>
        <row r="859">
          <cell r="Z859">
            <v>7542.93268080066</v>
          </cell>
          <cell r="AA859">
            <v>6924.83021581804</v>
          </cell>
          <cell r="AB859">
            <v>7346.04845617278</v>
          </cell>
          <cell r="AC859">
            <v>6666.20357690857</v>
          </cell>
          <cell r="AD859">
            <v>6406.25019193215</v>
          </cell>
          <cell r="AE859">
            <v>6419.34837134204</v>
          </cell>
          <cell r="AF859">
            <v>5960.71528667874</v>
          </cell>
          <cell r="AG859">
            <v>7365.50826388164</v>
          </cell>
          <cell r="AH859">
            <v>6144.31191772944</v>
          </cell>
          <cell r="AI859">
            <v>7318.72260237677</v>
          </cell>
          <cell r="AJ859">
            <v>6413.62323014706</v>
          </cell>
          <cell r="AK859">
            <v>7610.40800764059</v>
          </cell>
          <cell r="AL859">
            <v>7405.77354140064</v>
          </cell>
          <cell r="AM859">
            <v>6965.95158179269</v>
          </cell>
          <cell r="AN859">
            <v>6978.07615435739</v>
          </cell>
        </row>
        <row r="859"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59">
          <cell r="BX859">
            <v>4.18827405984005</v>
          </cell>
          <cell r="BY859">
            <v>3.90822277696189</v>
          </cell>
          <cell r="BZ859">
            <v>4.16357221738464</v>
          </cell>
          <cell r="CA859">
            <v>3.63614579419817</v>
          </cell>
          <cell r="CB859">
            <v>3.56450012268523</v>
          </cell>
          <cell r="CC859">
            <v>3.55659680735288</v>
          </cell>
          <cell r="CD859">
            <v>3.31072922454167</v>
          </cell>
          <cell r="CE859">
            <v>4.0391543405906</v>
          </cell>
          <cell r="CF859">
            <v>3.55561610899959</v>
          </cell>
          <cell r="CG859">
            <v>4.09543326424508</v>
          </cell>
          <cell r="CH859">
            <v>3.57197211825552</v>
          </cell>
          <cell r="CI859">
            <v>4.26490332124105</v>
          </cell>
          <cell r="CJ859">
            <v>4.25149981595989</v>
          </cell>
          <cell r="CK859">
            <v>4.02673312339684</v>
          </cell>
          <cell r="CL859">
            <v>4.02997284148746</v>
          </cell>
          <cell r="CM859">
            <v>4.93414917296127</v>
          </cell>
          <cell r="CN859">
            <v>4.85441558997614</v>
          </cell>
          <cell r="CO859">
            <v>4.83386839547612</v>
          </cell>
          <cell r="CP859">
            <v>5.02278304481808</v>
          </cell>
          <cell r="CQ859">
            <v>4.9239359755256</v>
          </cell>
          <cell r="CR859">
            <v>4.94496755312164</v>
          </cell>
          <cell r="CS859">
            <v>4.93266761043536</v>
          </cell>
          <cell r="CT859">
            <v>4.99596524271849</v>
          </cell>
          <cell r="CU859">
            <v>4.73440629286238</v>
          </cell>
          <cell r="CV859">
            <v>4.89601307292413</v>
          </cell>
          <cell r="CW859">
            <v>4.9192910559826</v>
          </cell>
          <cell r="CX859">
            <v>4.88884069043285</v>
          </cell>
          <cell r="CY859">
            <v>4.77238419444794</v>
          </cell>
          <cell r="CZ859">
            <v>4.73952414261989</v>
          </cell>
          <cell r="DA859">
            <v>4.74395674939504</v>
          </cell>
        </row>
        <row r="860">
          <cell r="A860">
            <v>6022.28902796123</v>
          </cell>
          <cell r="B860">
            <v>5456.54821400656</v>
          </cell>
          <cell r="C860">
            <v>4672.46511552186</v>
          </cell>
          <cell r="D860">
            <v>4578.57638571748</v>
          </cell>
          <cell r="E860">
            <v>5325.50458068001</v>
          </cell>
          <cell r="F860">
            <v>5417.84924275647</v>
          </cell>
          <cell r="G860">
            <v>6284.01392429411</v>
          </cell>
          <cell r="H860">
            <v>7815.39132600497</v>
          </cell>
          <cell r="I860">
            <v>6770.58026890611</v>
          </cell>
          <cell r="J860">
            <v>7037.39320647031</v>
          </cell>
          <cell r="K860">
            <v>5949.31963767239</v>
          </cell>
          <cell r="L860">
            <v>6628.58937606379</v>
          </cell>
          <cell r="M860">
            <v>7297.22658959161</v>
          </cell>
          <cell r="N860">
            <v>7771.79220523026</v>
          </cell>
          <cell r="O860">
            <v>8313.32125954307</v>
          </cell>
        </row>
        <row r="860">
          <cell r="Z860">
            <v>6897.06264300677</v>
          </cell>
          <cell r="AA860">
            <v>6249.14458138029</v>
          </cell>
          <cell r="AB860">
            <v>5753.94484767968</v>
          </cell>
          <cell r="AC860">
            <v>5638.3248141949</v>
          </cell>
          <cell r="AD860">
            <v>6558.13556349598</v>
          </cell>
          <cell r="AE860">
            <v>5417.84924275647</v>
          </cell>
          <cell r="AF860">
            <v>6284.01392429411</v>
          </cell>
          <cell r="AG860">
            <v>7815.39132600497</v>
          </cell>
          <cell r="AH860">
            <v>6770.58026890611</v>
          </cell>
          <cell r="AI860">
            <v>7037.39320647031</v>
          </cell>
          <cell r="AJ860">
            <v>5949.31963767239</v>
          </cell>
          <cell r="AK860">
            <v>6628.58937606379</v>
          </cell>
          <cell r="AL860">
            <v>7297.22658959161</v>
          </cell>
          <cell r="AM860">
            <v>7771.79220523026</v>
          </cell>
          <cell r="AN860">
            <v>8313.32125954307</v>
          </cell>
        </row>
        <row r="860"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0">
          <cell r="BX860">
            <v>3.81706597566603</v>
          </cell>
          <cell r="BY860">
            <v>3.49608484318584</v>
          </cell>
          <cell r="BZ860">
            <v>3.2781461803609</v>
          </cell>
          <cell r="CA860">
            <v>3.24250047700093</v>
          </cell>
          <cell r="CB860">
            <v>3.62243015402704</v>
          </cell>
          <cell r="CC860">
            <v>3.05821388975204</v>
          </cell>
          <cell r="CD860">
            <v>3.53457780631699</v>
          </cell>
          <cell r="CE860">
            <v>4.35308567818125</v>
          </cell>
          <cell r="CF860">
            <v>3.78041161539497</v>
          </cell>
          <cell r="CG860">
            <v>3.91256147488092</v>
          </cell>
          <cell r="CH860">
            <v>3.38813840436827</v>
          </cell>
          <cell r="CI860">
            <v>3.80817315172842</v>
          </cell>
          <cell r="CJ860">
            <v>4.06621701884576</v>
          </cell>
          <cell r="CK860">
            <v>4.39962321555698</v>
          </cell>
          <cell r="CL860">
            <v>4.67656154781806</v>
          </cell>
          <cell r="CM860">
            <v>4.9504153598859</v>
          </cell>
          <cell r="CN860">
            <v>4.89717636342444</v>
          </cell>
          <cell r="CO860">
            <v>4.80888636200502</v>
          </cell>
          <cell r="CP860">
            <v>4.76405951331034</v>
          </cell>
          <cell r="CQ860">
            <v>4.96006656595853</v>
          </cell>
          <cell r="CR860">
            <v>4.85362473587417</v>
          </cell>
          <cell r="CS860">
            <v>4.87087212343894</v>
          </cell>
          <cell r="CT860">
            <v>4.91881681481093</v>
          </cell>
          <cell r="CU860">
            <v>4.90675007656974</v>
          </cell>
          <cell r="CV860">
            <v>4.92785339133418</v>
          </cell>
          <cell r="CW860">
            <v>4.81075561601084</v>
          </cell>
          <cell r="CX860">
            <v>4.76882697161194</v>
          </cell>
          <cell r="CY860">
            <v>4.91670796778931</v>
          </cell>
          <cell r="CZ860">
            <v>4.8396374737051</v>
          </cell>
          <cell r="DA860">
            <v>4.87029249930685</v>
          </cell>
        </row>
        <row r="861">
          <cell r="A861">
            <v>7243.46970436644</v>
          </cell>
          <cell r="B861">
            <v>5066.2733472357</v>
          </cell>
          <cell r="C861">
            <v>4018.03803387424</v>
          </cell>
          <cell r="D861">
            <v>4965.97196304826</v>
          </cell>
          <cell r="E861">
            <v>5473.05331392364</v>
          </cell>
          <cell r="F861">
            <v>6336.60509560473</v>
          </cell>
          <cell r="G861">
            <v>6160.7067058688</v>
          </cell>
          <cell r="H861">
            <v>6235.07558001252</v>
          </cell>
          <cell r="I861">
            <v>6274.31745546435</v>
          </cell>
          <cell r="J861">
            <v>7052.53351955019</v>
          </cell>
          <cell r="K861">
            <v>6808.54079890123</v>
          </cell>
          <cell r="L861">
            <v>7494.22571130225</v>
          </cell>
          <cell r="M861">
            <v>7216.95535085912</v>
          </cell>
          <cell r="N861">
            <v>6681.2795440678</v>
          </cell>
          <cell r="O861">
            <v>7919.53447797923</v>
          </cell>
        </row>
        <row r="861">
          <cell r="Z861">
            <v>8295.62713974388</v>
          </cell>
          <cell r="AA861">
            <v>5802.17994856177</v>
          </cell>
          <cell r="AB861">
            <v>4948.04534034696</v>
          </cell>
          <cell r="AC861">
            <v>6115.38622205677</v>
          </cell>
          <cell r="AD861">
            <v>6739.83564095799</v>
          </cell>
          <cell r="AE861">
            <v>6336.60509560473</v>
          </cell>
          <cell r="AF861">
            <v>6160.7067058688</v>
          </cell>
          <cell r="AG861">
            <v>6235.07558001252</v>
          </cell>
          <cell r="AH861">
            <v>6274.31745546435</v>
          </cell>
          <cell r="AI861">
            <v>7052.53351955019</v>
          </cell>
          <cell r="AJ861">
            <v>6808.54079890123</v>
          </cell>
          <cell r="AK861">
            <v>7494.22571130225</v>
          </cell>
          <cell r="AL861">
            <v>7216.95535085912</v>
          </cell>
          <cell r="AM861">
            <v>6681.2795440678</v>
          </cell>
          <cell r="AN861">
            <v>7919.53447797923</v>
          </cell>
        </row>
        <row r="861"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1">
          <cell r="BX861">
            <v>4.55206268067766</v>
          </cell>
          <cell r="BY861">
            <v>3.15853254013802</v>
          </cell>
          <cell r="BZ861">
            <v>2.89068106836037</v>
          </cell>
          <cell r="CA861">
            <v>3.41398670027451</v>
          </cell>
          <cell r="CB861">
            <v>3.80058419183102</v>
          </cell>
          <cell r="CC861">
            <v>3.53006186295063</v>
          </cell>
          <cell r="CD861">
            <v>3.50080608808668</v>
          </cell>
          <cell r="CE861">
            <v>3.56299892775472</v>
          </cell>
          <cell r="CF861">
            <v>3.50949845926733</v>
          </cell>
          <cell r="CG861">
            <v>4.0028850784642</v>
          </cell>
          <cell r="CH861">
            <v>3.77086980813595</v>
          </cell>
          <cell r="CI861">
            <v>4.15324940691799</v>
          </cell>
          <cell r="CJ861">
            <v>4.03517149799465</v>
          </cell>
          <cell r="CK861">
            <v>3.80372486223709</v>
          </cell>
          <cell r="CL861">
            <v>4.49771172875091</v>
          </cell>
          <cell r="CM861">
            <v>4.99284548185439</v>
          </cell>
          <cell r="CN861">
            <v>5.03283826229713</v>
          </cell>
          <cell r="CO861">
            <v>4.68965212111054</v>
          </cell>
          <cell r="CP861">
            <v>4.90760048913148</v>
          </cell>
          <cell r="CQ861">
            <v>4.8585433696224</v>
          </cell>
          <cell r="CR861">
            <v>4.91792001946827</v>
          </cell>
          <cell r="CS861">
            <v>4.82136059082735</v>
          </cell>
          <cell r="CT861">
            <v>4.79438787260991</v>
          </cell>
          <cell r="CU861">
            <v>4.89811038141253</v>
          </cell>
          <cell r="CV861">
            <v>4.82702082719212</v>
          </cell>
          <cell r="CW861">
            <v>4.94674634353575</v>
          </cell>
          <cell r="CX861">
            <v>4.94362924659534</v>
          </cell>
          <cell r="CY861">
            <v>4.90003471305717</v>
          </cell>
          <cell r="CZ861">
            <v>4.8123552901862</v>
          </cell>
          <cell r="DA861">
            <v>4.82408745662661</v>
          </cell>
        </row>
        <row r="862">
          <cell r="A862">
            <v>7493.23447441644</v>
          </cell>
          <cell r="B862">
            <v>5436.56078090187</v>
          </cell>
          <cell r="C862">
            <v>4995.43761025614</v>
          </cell>
          <cell r="D862">
            <v>4672.64904705342</v>
          </cell>
          <cell r="E862">
            <v>4349.23251993755</v>
          </cell>
          <cell r="F862">
            <v>6433.63144531156</v>
          </cell>
          <cell r="G862">
            <v>6055.359175626</v>
          </cell>
          <cell r="H862">
            <v>4999.66323848742</v>
          </cell>
          <cell r="I862">
            <v>6226.86855792327</v>
          </cell>
          <cell r="J862">
            <v>7331.87279878214</v>
          </cell>
          <cell r="K862">
            <v>6725.96969003441</v>
          </cell>
          <cell r="L862">
            <v>6323.42021055356</v>
          </cell>
          <cell r="M862">
            <v>7310.43533230061</v>
          </cell>
          <cell r="N862">
            <v>6657.97739850083</v>
          </cell>
          <cell r="O862">
            <v>7475.41805755201</v>
          </cell>
        </row>
        <row r="862">
          <cell r="Z862">
            <v>8581.67174123227</v>
          </cell>
          <cell r="AA862">
            <v>6226.25385369255</v>
          </cell>
          <cell r="AB862">
            <v>6151.67193093711</v>
          </cell>
          <cell r="AC862">
            <v>5754.17135164754</v>
          </cell>
          <cell r="AD862">
            <v>5355.8974611329</v>
          </cell>
          <cell r="AE862">
            <v>6433.63144531156</v>
          </cell>
          <cell r="AF862">
            <v>6055.359175626</v>
          </cell>
          <cell r="AG862">
            <v>4999.66323848742</v>
          </cell>
          <cell r="AH862">
            <v>6226.86855792327</v>
          </cell>
          <cell r="AI862">
            <v>7331.87279878214</v>
          </cell>
          <cell r="AJ862">
            <v>6725.96969003441</v>
          </cell>
          <cell r="AK862">
            <v>6323.42021055356</v>
          </cell>
          <cell r="AL862">
            <v>7310.43533230061</v>
          </cell>
          <cell r="AM862">
            <v>6657.97739850083</v>
          </cell>
          <cell r="AN862">
            <v>7475.41805755201</v>
          </cell>
        </row>
        <row r="862"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2">
          <cell r="BX862">
            <v>4.68983968224046</v>
          </cell>
          <cell r="BY862">
            <v>3.46825975726733</v>
          </cell>
          <cell r="BZ862">
            <v>3.44868495394091</v>
          </cell>
          <cell r="CA862">
            <v>3.25882129013306</v>
          </cell>
          <cell r="CB862">
            <v>2.99349530220457</v>
          </cell>
          <cell r="CC862">
            <v>3.57041685671952</v>
          </cell>
          <cell r="CD862">
            <v>3.38023861044749</v>
          </cell>
          <cell r="CE862">
            <v>2.88965718218716</v>
          </cell>
          <cell r="CF862">
            <v>3.52441624852222</v>
          </cell>
          <cell r="CG862">
            <v>4.05971466105314</v>
          </cell>
          <cell r="CH862">
            <v>3.85336960803084</v>
          </cell>
          <cell r="CI862">
            <v>3.54646148994124</v>
          </cell>
          <cell r="CJ862">
            <v>4.02299735227689</v>
          </cell>
          <cell r="CK862">
            <v>3.68316916413478</v>
          </cell>
          <cell r="CL862">
            <v>4.25202466144461</v>
          </cell>
          <cell r="CM862">
            <v>5.01326932710876</v>
          </cell>
          <cell r="CN862">
            <v>4.91838297301707</v>
          </cell>
          <cell r="CO862">
            <v>4.88704997014533</v>
          </cell>
          <cell r="CP862">
            <v>4.83759360046674</v>
          </cell>
          <cell r="CQ862">
            <v>4.901858928434</v>
          </cell>
          <cell r="CR862">
            <v>4.93678699959886</v>
          </cell>
          <cell r="CS862">
            <v>4.90794498572546</v>
          </cell>
          <cell r="CT862">
            <v>4.74025347613642</v>
          </cell>
          <cell r="CU862">
            <v>4.84049347589894</v>
          </cell>
          <cell r="CV862">
            <v>4.94796418307352</v>
          </cell>
          <cell r="CW862">
            <v>4.78212995215093</v>
          </cell>
          <cell r="CX862">
            <v>4.88499282514711</v>
          </cell>
          <cell r="CY862">
            <v>4.97852426877015</v>
          </cell>
          <cell r="CZ862">
            <v>4.95253765320346</v>
          </cell>
          <cell r="DA862">
            <v>4.81666948069687</v>
          </cell>
        </row>
        <row r="863">
          <cell r="A863">
            <v>5820.25454282037</v>
          </cell>
          <cell r="B863">
            <v>5305.10629156706</v>
          </cell>
          <cell r="C863">
            <v>5185.94780624449</v>
          </cell>
          <cell r="D863">
            <v>5288.39579649596</v>
          </cell>
          <cell r="E863">
            <v>5047.00015678884</v>
          </cell>
          <cell r="F863">
            <v>5952.30872442608</v>
          </cell>
          <cell r="G863">
            <v>6137.71056867562</v>
          </cell>
          <cell r="H863">
            <v>7631.68035693069</v>
          </cell>
          <cell r="I863">
            <v>7144.36726453332</v>
          </cell>
          <cell r="J863">
            <v>6562.6659364647</v>
          </cell>
          <cell r="K863">
            <v>6966.78037532225</v>
          </cell>
          <cell r="L863">
            <v>7455.9337684185</v>
          </cell>
          <cell r="M863">
            <v>6460.87281926097</v>
          </cell>
          <cell r="N863">
            <v>6735.95734780902</v>
          </cell>
          <cell r="O863">
            <v>6696.87041093691</v>
          </cell>
        </row>
        <row r="863">
          <cell r="Z863">
            <v>6665.68143669228</v>
          </cell>
          <cell r="AA863">
            <v>6075.70481105492</v>
          </cell>
          <cell r="AB863">
            <v>6386.2772481595</v>
          </cell>
          <cell r="AC863">
            <v>6512.43765194814</v>
          </cell>
          <cell r="AD863">
            <v>6215.16904469179</v>
          </cell>
          <cell r="AE863">
            <v>5952.30872442608</v>
          </cell>
          <cell r="AF863">
            <v>6137.71056867562</v>
          </cell>
          <cell r="AG863">
            <v>7631.68035693069</v>
          </cell>
          <cell r="AH863">
            <v>7144.36726453332</v>
          </cell>
          <cell r="AI863">
            <v>6562.6659364647</v>
          </cell>
          <cell r="AJ863">
            <v>6966.78037532225</v>
          </cell>
          <cell r="AK863">
            <v>7455.9337684185</v>
          </cell>
          <cell r="AL863">
            <v>6460.87281926097</v>
          </cell>
          <cell r="AM863">
            <v>6735.95734780902</v>
          </cell>
          <cell r="AN863">
            <v>6696.87041093691</v>
          </cell>
        </row>
        <row r="863"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3">
          <cell r="BX863">
            <v>3.74701886216467</v>
          </cell>
          <cell r="BY863">
            <v>3.368008489686</v>
          </cell>
          <cell r="BZ863">
            <v>3.59063523683034</v>
          </cell>
          <cell r="CA863">
            <v>3.71309700038778</v>
          </cell>
          <cell r="CB863">
            <v>3.48768590991279</v>
          </cell>
          <cell r="CC863">
            <v>3.34137952328027</v>
          </cell>
          <cell r="CD863">
            <v>3.49358651011752</v>
          </cell>
          <cell r="CE863">
            <v>4.152736144773</v>
          </cell>
          <cell r="CF863">
            <v>3.98738744663352</v>
          </cell>
          <cell r="CG863">
            <v>3.67978588500571</v>
          </cell>
          <cell r="CH863">
            <v>3.94502935492792</v>
          </cell>
          <cell r="CI863">
            <v>4.23536980867661</v>
          </cell>
          <cell r="CJ863">
            <v>3.6658291504365</v>
          </cell>
          <cell r="CK863">
            <v>3.95822512756574</v>
          </cell>
          <cell r="CL863">
            <v>3.81757674732188</v>
          </cell>
          <cell r="CM863">
            <v>4.87377875431737</v>
          </cell>
          <cell r="CN863">
            <v>4.94231729421258</v>
          </cell>
          <cell r="CO863">
            <v>4.8728564281575</v>
          </cell>
          <cell r="CP863">
            <v>4.80523264945161</v>
          </cell>
          <cell r="CQ863">
            <v>4.88228035329065</v>
          </cell>
          <cell r="CR863">
            <v>4.88052764488258</v>
          </cell>
          <cell r="CS863">
            <v>4.81329010887044</v>
          </cell>
          <cell r="CT863">
            <v>5.03492458411473</v>
          </cell>
          <cell r="CU863">
            <v>4.90888061566542</v>
          </cell>
          <cell r="CV863">
            <v>4.88612849690788</v>
          </cell>
          <cell r="CW863">
            <v>4.83825792008068</v>
          </cell>
          <cell r="CX863">
            <v>4.82300642603603</v>
          </cell>
          <cell r="CY863">
            <v>4.82865422697757</v>
          </cell>
          <cell r="CZ863">
            <v>4.66236180875837</v>
          </cell>
          <cell r="DA863">
            <v>4.80608285866728</v>
          </cell>
        </row>
        <row r="864">
          <cell r="A864">
            <v>6023.32138598707</v>
          </cell>
          <cell r="B864">
            <v>5610.58386331112</v>
          </cell>
          <cell r="C864">
            <v>4228.75333243625</v>
          </cell>
          <cell r="D864">
            <v>4574.79104010979</v>
          </cell>
          <cell r="E864">
            <v>4818.49024279313</v>
          </cell>
          <cell r="F864">
            <v>6306.37765645375</v>
          </cell>
          <cell r="G864">
            <v>7015.59421269823</v>
          </cell>
          <cell r="H864">
            <v>5789.22903667959</v>
          </cell>
          <cell r="I864">
            <v>6139.91598691336</v>
          </cell>
          <cell r="J864">
            <v>7075.83330898177</v>
          </cell>
          <cell r="K864">
            <v>7839.49736099155</v>
          </cell>
          <cell r="L864">
            <v>6613.05384475569</v>
          </cell>
          <cell r="M864">
            <v>7759.9095305519</v>
          </cell>
          <cell r="N864">
            <v>8049.44397130832</v>
          </cell>
          <cell r="O864">
            <v>7649.83043355159</v>
          </cell>
        </row>
        <row r="864">
          <cell r="Z864">
            <v>6898.24495723</v>
          </cell>
          <cell r="AA864">
            <v>6425.55483296024</v>
          </cell>
          <cell r="AB864">
            <v>5207.53239407807</v>
          </cell>
          <cell r="AC864">
            <v>5633.66331981933</v>
          </cell>
          <cell r="AD864">
            <v>5933.76866827988</v>
          </cell>
          <cell r="AE864">
            <v>6306.37765645375</v>
          </cell>
          <cell r="AF864">
            <v>7015.59421269823</v>
          </cell>
          <cell r="AG864">
            <v>5789.22903667959</v>
          </cell>
          <cell r="AH864">
            <v>6139.91598691336</v>
          </cell>
          <cell r="AI864">
            <v>7075.83330898177</v>
          </cell>
          <cell r="AJ864">
            <v>7839.49736099155</v>
          </cell>
          <cell r="AK864">
            <v>6613.05384475569</v>
          </cell>
          <cell r="AL864">
            <v>7759.9095305519</v>
          </cell>
          <cell r="AM864">
            <v>8049.44397130832</v>
          </cell>
          <cell r="AN864">
            <v>7649.83043355159</v>
          </cell>
        </row>
        <row r="864"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4">
          <cell r="BX864">
            <v>3.82385887126718</v>
          </cell>
          <cell r="BY864">
            <v>3.73081972225471</v>
          </cell>
          <cell r="BZ864">
            <v>3.0097513770665</v>
          </cell>
          <cell r="CA864">
            <v>3.1615868472308</v>
          </cell>
          <cell r="CB864">
            <v>3.38412350785876</v>
          </cell>
          <cell r="CC864">
            <v>3.61756112849403</v>
          </cell>
          <cell r="CD864">
            <v>3.95762786109573</v>
          </cell>
          <cell r="CE864">
            <v>3.17191579525729</v>
          </cell>
          <cell r="CF864">
            <v>3.46254795661645</v>
          </cell>
          <cell r="CG864">
            <v>3.9205644163289</v>
          </cell>
          <cell r="CH864">
            <v>4.37260886120054</v>
          </cell>
          <cell r="CI864">
            <v>3.71065185175739</v>
          </cell>
          <cell r="CJ864">
            <v>4.36071606556468</v>
          </cell>
          <cell r="CK864">
            <v>4.59043497030179</v>
          </cell>
          <cell r="CL864">
            <v>4.26443981912895</v>
          </cell>
          <cell r="CM864">
            <v>4.94246829941764</v>
          </cell>
          <cell r="CN864">
            <v>4.71860371899458</v>
          </cell>
          <cell r="CO864">
            <v>4.74032910069662</v>
          </cell>
          <cell r="CP864">
            <v>4.8819452928903</v>
          </cell>
          <cell r="CQ864">
            <v>4.80387326978116</v>
          </cell>
          <cell r="CR864">
            <v>4.77607603307467</v>
          </cell>
          <cell r="CS864">
            <v>4.85664815813819</v>
          </cell>
          <cell r="CT864">
            <v>5.00041693858033</v>
          </cell>
          <cell r="CU864">
            <v>4.85818184936187</v>
          </cell>
          <cell r="CV864">
            <v>4.94465659112781</v>
          </cell>
          <cell r="CW864">
            <v>4.91195888848006</v>
          </cell>
          <cell r="CX864">
            <v>4.88268812674406</v>
          </cell>
          <cell r="CY864">
            <v>4.87535207324902</v>
          </cell>
          <cell r="CZ864">
            <v>4.8041789714798</v>
          </cell>
          <cell r="DA864">
            <v>4.91469933517737</v>
          </cell>
        </row>
        <row r="865">
          <cell r="A865">
            <v>7265.33765153911</v>
          </cell>
          <cell r="B865">
            <v>5078.97014701764</v>
          </cell>
          <cell r="C865">
            <v>5410.54916633858</v>
          </cell>
          <cell r="D865">
            <v>4577.40093310024</v>
          </cell>
          <cell r="E865">
            <v>4261.86591386</v>
          </cell>
          <cell r="F865">
            <v>5823.04298284877</v>
          </cell>
          <cell r="G865">
            <v>6073.29839279867</v>
          </cell>
          <cell r="H865">
            <v>7451.06441992591</v>
          </cell>
          <cell r="I865">
            <v>6424.31131394722</v>
          </cell>
          <cell r="J865">
            <v>7284.17765822244</v>
          </cell>
          <cell r="K865">
            <v>7703.6955635377</v>
          </cell>
          <cell r="L865">
            <v>6825.06787554018</v>
          </cell>
          <cell r="M865">
            <v>7490.01936375007</v>
          </cell>
          <cell r="N865">
            <v>7171.27914797602</v>
          </cell>
          <cell r="O865">
            <v>7407.89912874896</v>
          </cell>
        </row>
        <row r="865">
          <cell r="Z865">
            <v>8320.67153745107</v>
          </cell>
          <cell r="AA865">
            <v>5816.72103469284</v>
          </cell>
          <cell r="AB865">
            <v>6662.86440434866</v>
          </cell>
          <cell r="AC865">
            <v>5636.87729358994</v>
          </cell>
          <cell r="AD865">
            <v>5248.30914950929</v>
          </cell>
          <cell r="AE865">
            <v>5823.04298284877</v>
          </cell>
          <cell r="AF865">
            <v>6073.29839279867</v>
          </cell>
          <cell r="AG865">
            <v>7451.06441992591</v>
          </cell>
          <cell r="AH865">
            <v>6424.31131394722</v>
          </cell>
          <cell r="AI865">
            <v>7284.17765822244</v>
          </cell>
          <cell r="AJ865">
            <v>7703.6955635377</v>
          </cell>
          <cell r="AK865">
            <v>6825.06787554018</v>
          </cell>
          <cell r="AL865">
            <v>7490.01936375007</v>
          </cell>
          <cell r="AM865">
            <v>7171.27914797602</v>
          </cell>
          <cell r="AN865">
            <v>7407.89912874896</v>
          </cell>
        </row>
        <row r="865"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5">
          <cell r="BX865">
            <v>4.72914358938843</v>
          </cell>
          <cell r="BY865">
            <v>3.30699128622793</v>
          </cell>
          <cell r="BZ865">
            <v>3.70033268225709</v>
          </cell>
          <cell r="CA865">
            <v>3.0995087831824</v>
          </cell>
          <cell r="CB865">
            <v>3.01245636279272</v>
          </cell>
          <cell r="CC865">
            <v>3.30390525775377</v>
          </cell>
          <cell r="CD865">
            <v>3.37865588822688</v>
          </cell>
          <cell r="CE865">
            <v>4.08547915304063</v>
          </cell>
          <cell r="CF865">
            <v>3.69416106826789</v>
          </cell>
          <cell r="CG865">
            <v>4.12793086226739</v>
          </cell>
          <cell r="CH865">
            <v>4.29238225005587</v>
          </cell>
          <cell r="CI865">
            <v>3.79112876548636</v>
          </cell>
          <cell r="CJ865">
            <v>4.27060345723505</v>
          </cell>
          <cell r="CK865">
            <v>4.08101950330514</v>
          </cell>
          <cell r="CL865">
            <v>4.12992670451124</v>
          </cell>
          <cell r="CM865">
            <v>4.82039928492133</v>
          </cell>
          <cell r="CN865">
            <v>4.81894889751418</v>
          </cell>
          <cell r="CO865">
            <v>4.93318428181926</v>
          </cell>
          <cell r="CP865">
            <v>4.98256353338559</v>
          </cell>
          <cell r="CQ865">
            <v>4.77315766440106</v>
          </cell>
          <cell r="CR865">
            <v>4.82869246366044</v>
          </cell>
          <cell r="CS865">
            <v>4.92479087227576</v>
          </cell>
          <cell r="CT865">
            <v>4.99669056147102</v>
          </cell>
          <cell r="CU865">
            <v>4.76450609208995</v>
          </cell>
          <cell r="CV865">
            <v>4.83454102897834</v>
          </cell>
          <cell r="CW865">
            <v>4.9170865997068</v>
          </cell>
          <cell r="CX865">
            <v>4.93225560355545</v>
          </cell>
          <cell r="CY865">
            <v>4.80508227983812</v>
          </cell>
          <cell r="CZ865">
            <v>4.81432154772335</v>
          </cell>
          <cell r="DA865">
            <v>4.91427947842211</v>
          </cell>
        </row>
        <row r="866">
          <cell r="A866">
            <v>6417.38682378448</v>
          </cell>
          <cell r="B866">
            <v>4935.8006384455</v>
          </cell>
          <cell r="C866">
            <v>4565.89298478577</v>
          </cell>
          <cell r="D866">
            <v>4998.00596042376</v>
          </cell>
          <cell r="E866">
            <v>5469.18682011217</v>
          </cell>
          <cell r="F866">
            <v>7416.4741379758</v>
          </cell>
          <cell r="G866">
            <v>6655.58437706821</v>
          </cell>
          <cell r="H866">
            <v>5959.51172842738</v>
          </cell>
          <cell r="I866">
            <v>5771.81926494934</v>
          </cell>
          <cell r="J866">
            <v>6063.4092369333</v>
          </cell>
          <cell r="K866">
            <v>6597.42304258748</v>
          </cell>
          <cell r="L866">
            <v>6117.55027248914</v>
          </cell>
          <cell r="M866">
            <v>6702.67947533574</v>
          </cell>
          <cell r="N866">
            <v>7318.83117141483</v>
          </cell>
          <cell r="O866">
            <v>6754.75043690685</v>
          </cell>
        </row>
        <row r="866">
          <cell r="Z866">
            <v>7349.55076426011</v>
          </cell>
          <cell r="AA866">
            <v>5652.75529598354</v>
          </cell>
          <cell r="AB866">
            <v>5622.70573783205</v>
          </cell>
          <cell r="AC866">
            <v>6154.83474646352</v>
          </cell>
          <cell r="AD866">
            <v>6735.07421597245</v>
          </cell>
          <cell r="AE866">
            <v>7416.4741379758</v>
          </cell>
          <cell r="AF866">
            <v>6655.58437706821</v>
          </cell>
          <cell r="AG866">
            <v>5959.51172842738</v>
          </cell>
          <cell r="AH866">
            <v>5771.81926494934</v>
          </cell>
          <cell r="AI866">
            <v>6063.4092369333</v>
          </cell>
          <cell r="AJ866">
            <v>6597.42304258748</v>
          </cell>
          <cell r="AK866">
            <v>6117.55027248914</v>
          </cell>
          <cell r="AL866">
            <v>6702.67947533574</v>
          </cell>
          <cell r="AM866">
            <v>7318.83117141483</v>
          </cell>
          <cell r="AN866">
            <v>6754.75043690685</v>
          </cell>
        </row>
        <row r="866"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6">
          <cell r="BX866">
            <v>4.24037620061535</v>
          </cell>
          <cell r="BY866">
            <v>3.20701405187549</v>
          </cell>
          <cell r="BZ866">
            <v>3.18159404821269</v>
          </cell>
          <cell r="CA866">
            <v>3.47046017820621</v>
          </cell>
          <cell r="CB866">
            <v>3.85670895179458</v>
          </cell>
          <cell r="CC866">
            <v>3.97692231068988</v>
          </cell>
          <cell r="CD866">
            <v>3.82931381921887</v>
          </cell>
          <cell r="CE866">
            <v>3.37119950965084</v>
          </cell>
          <cell r="CF866">
            <v>3.24788144620348</v>
          </cell>
          <cell r="CG866">
            <v>3.4312266990353</v>
          </cell>
          <cell r="CH866">
            <v>3.72153599067258</v>
          </cell>
          <cell r="CI866">
            <v>3.42748241773363</v>
          </cell>
          <cell r="CJ866">
            <v>3.73186844075752</v>
          </cell>
          <cell r="CK866">
            <v>4.17396158884539</v>
          </cell>
          <cell r="CL866">
            <v>3.74090041501668</v>
          </cell>
          <cell r="CM866">
            <v>4.74857761808937</v>
          </cell>
          <cell r="CN866">
            <v>4.82910288523896</v>
          </cell>
          <cell r="CO866">
            <v>4.84180980379574</v>
          </cell>
          <cell r="CP866">
            <v>4.85888328444413</v>
          </cell>
          <cell r="CQ866">
            <v>4.78445699600065</v>
          </cell>
          <cell r="CR866">
            <v>5.10925425239353</v>
          </cell>
          <cell r="CS866">
            <v>4.7618133708122</v>
          </cell>
          <cell r="CT866">
            <v>4.84321065727812</v>
          </cell>
          <cell r="CU866">
            <v>4.86877483908751</v>
          </cell>
          <cell r="CV866">
            <v>4.84144055706306</v>
          </cell>
          <cell r="CW866">
            <v>4.85690093252617</v>
          </cell>
          <cell r="CX866">
            <v>4.89000661789893</v>
          </cell>
          <cell r="CY866">
            <v>4.92072689683326</v>
          </cell>
          <cell r="CZ866">
            <v>4.8039714366414</v>
          </cell>
          <cell r="DA866">
            <v>4.94698161605144</v>
          </cell>
        </row>
        <row r="867">
          <cell r="A867">
            <v>7170.60667497691</v>
          </cell>
          <cell r="B867">
            <v>5686.091931663</v>
          </cell>
          <cell r="C867">
            <v>4722.15872585862</v>
          </cell>
          <cell r="D867">
            <v>5605.32034132705</v>
          </cell>
          <cell r="E867">
            <v>5063.07003280514</v>
          </cell>
          <cell r="F867">
            <v>5825.07679138762</v>
          </cell>
          <cell r="G867">
            <v>6359.3579510937</v>
          </cell>
          <cell r="H867">
            <v>6182.49936292453</v>
          </cell>
          <cell r="I867">
            <v>6109.81840197791</v>
          </cell>
          <cell r="J867">
            <v>6858.63911352466</v>
          </cell>
          <cell r="K867">
            <v>7428.47366530261</v>
          </cell>
          <cell r="L867">
            <v>7636.97368017852</v>
          </cell>
          <cell r="M867">
            <v>6690.15911631887</v>
          </cell>
          <cell r="N867">
            <v>7900.22047726095</v>
          </cell>
          <cell r="O867">
            <v>6429.57964614345</v>
          </cell>
        </row>
        <row r="867">
          <cell r="Z867">
            <v>8212.18031815736</v>
          </cell>
          <cell r="AA867">
            <v>6512.03090128864</v>
          </cell>
          <cell r="AB867">
            <v>5815.1404448838</v>
          </cell>
          <cell r="AC867">
            <v>6902.7169385235</v>
          </cell>
          <cell r="AD867">
            <v>6234.95842310783</v>
          </cell>
          <cell r="AE867">
            <v>5825.07679138762</v>
          </cell>
          <cell r="AF867">
            <v>6359.3579510937</v>
          </cell>
          <cell r="AG867">
            <v>6182.49936292453</v>
          </cell>
          <cell r="AH867">
            <v>6109.81840197791</v>
          </cell>
          <cell r="AI867">
            <v>6858.63911352466</v>
          </cell>
          <cell r="AJ867">
            <v>7428.47366530261</v>
          </cell>
          <cell r="AK867">
            <v>7636.97368017852</v>
          </cell>
          <cell r="AL867">
            <v>6690.15911631887</v>
          </cell>
          <cell r="AM867">
            <v>7900.22047726095</v>
          </cell>
          <cell r="AN867">
            <v>6429.57964614345</v>
          </cell>
        </row>
        <row r="867"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7">
          <cell r="BX867">
            <v>4.49458374290814</v>
          </cell>
          <cell r="BY867">
            <v>3.65362366729965</v>
          </cell>
          <cell r="BZ867">
            <v>3.37550363261715</v>
          </cell>
          <cell r="CA867">
            <v>3.84680326818547</v>
          </cell>
          <cell r="CB867">
            <v>3.560584812451</v>
          </cell>
          <cell r="CC867">
            <v>3.27734692557111</v>
          </cell>
          <cell r="CD867">
            <v>3.51506956024602</v>
          </cell>
          <cell r="CE867">
            <v>3.5374250124405</v>
          </cell>
          <cell r="CF867">
            <v>3.36566034200728</v>
          </cell>
          <cell r="CG867">
            <v>3.8076844418871</v>
          </cell>
          <cell r="CH867">
            <v>4.04749503560836</v>
          </cell>
          <cell r="CI867">
            <v>4.28407931770473</v>
          </cell>
          <cell r="CJ867">
            <v>3.85062922898563</v>
          </cell>
          <cell r="CK867">
            <v>4.58226377155191</v>
          </cell>
          <cell r="CL867">
            <v>3.57684294566226</v>
          </cell>
          <cell r="CM867">
            <v>5.00583044977988</v>
          </cell>
          <cell r="CN867">
            <v>4.88314675404485</v>
          </cell>
          <cell r="CO867">
            <v>4.71985616483134</v>
          </cell>
          <cell r="CP867">
            <v>4.91617375201756</v>
          </cell>
          <cell r="CQ867">
            <v>4.79754837233312</v>
          </cell>
          <cell r="CR867">
            <v>4.86952247027413</v>
          </cell>
          <cell r="CS867">
            <v>4.95662978997425</v>
          </cell>
          <cell r="CT867">
            <v>4.78832890009036</v>
          </cell>
          <cell r="CU867">
            <v>4.97353469975712</v>
          </cell>
          <cell r="CV867">
            <v>4.93496569335867</v>
          </cell>
          <cell r="CW867">
            <v>5.02829094677461</v>
          </cell>
          <cell r="CX867">
            <v>4.88394682042043</v>
          </cell>
          <cell r="CY867">
            <v>4.76005399856073</v>
          </cell>
          <cell r="CZ867">
            <v>4.72352547622943</v>
          </cell>
          <cell r="DA867">
            <v>4.92481413619947</v>
          </cell>
        </row>
        <row r="868">
          <cell r="A868">
            <v>6407.68331696248</v>
          </cell>
          <cell r="B868">
            <v>5568.77095498778</v>
          </cell>
          <cell r="C868">
            <v>5417.47688101502</v>
          </cell>
          <cell r="D868">
            <v>5058.87103485164</v>
          </cell>
          <cell r="E868">
            <v>4749.02614407</v>
          </cell>
          <cell r="F868">
            <v>5871.28543150586</v>
          </cell>
          <cell r="G868">
            <v>6151.6457289469</v>
          </cell>
          <cell r="H868">
            <v>6836.8450132593</v>
          </cell>
          <cell r="I868">
            <v>6655.04113262292</v>
          </cell>
          <cell r="J868">
            <v>6042.93533795991</v>
          </cell>
          <cell r="K868">
            <v>5556.90211538615</v>
          </cell>
          <cell r="L868">
            <v>6909.30754240115</v>
          </cell>
          <cell r="M868">
            <v>6347.09027925322</v>
          </cell>
          <cell r="N868">
            <v>7042.59776126044</v>
          </cell>
          <cell r="O868">
            <v>7344.82784686088</v>
          </cell>
        </row>
        <row r="868">
          <cell r="Z868">
            <v>7338.43776485118</v>
          </cell>
          <cell r="AA868">
            <v>6377.66834882548</v>
          </cell>
          <cell r="AB868">
            <v>6671.39559445563</v>
          </cell>
          <cell r="AC868">
            <v>6229.7875332151</v>
          </cell>
          <cell r="AD868">
            <v>5848.22654371293</v>
          </cell>
          <cell r="AE868">
            <v>5871.28543150586</v>
          </cell>
          <cell r="AF868">
            <v>6151.6457289469</v>
          </cell>
          <cell r="AG868">
            <v>6836.8450132593</v>
          </cell>
          <cell r="AH868">
            <v>6655.04113262292</v>
          </cell>
          <cell r="AI868">
            <v>6042.93533795991</v>
          </cell>
          <cell r="AJ868">
            <v>5556.90211538615</v>
          </cell>
          <cell r="AK868">
            <v>6909.30754240115</v>
          </cell>
          <cell r="AL868">
            <v>6347.09027925322</v>
          </cell>
          <cell r="AM868">
            <v>7042.59776126044</v>
          </cell>
          <cell r="AN868">
            <v>7344.82784686088</v>
          </cell>
        </row>
        <row r="868"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8">
          <cell r="BX868">
            <v>4.228850961224</v>
          </cell>
          <cell r="BY868">
            <v>3.4933060635368</v>
          </cell>
          <cell r="BZ868">
            <v>3.74071993528727</v>
          </cell>
          <cell r="CA868">
            <v>3.44997520474193</v>
          </cell>
          <cell r="CB868">
            <v>3.24458499352858</v>
          </cell>
          <cell r="CC868">
            <v>3.42141785240058</v>
          </cell>
          <cell r="CD868">
            <v>3.39959485259543</v>
          </cell>
          <cell r="CE868">
            <v>3.86071662159026</v>
          </cell>
          <cell r="CF868">
            <v>3.76257564887373</v>
          </cell>
          <cell r="CG868">
            <v>3.39730284962771</v>
          </cell>
          <cell r="CH868">
            <v>3.145459679111</v>
          </cell>
          <cell r="CI868">
            <v>3.86095650619463</v>
          </cell>
          <cell r="CJ868">
            <v>3.59348569032905</v>
          </cell>
          <cell r="CK868">
            <v>4.00676834297342</v>
          </cell>
          <cell r="CL868">
            <v>4.13966171378805</v>
          </cell>
          <cell r="CM868">
            <v>4.75431958448081</v>
          </cell>
          <cell r="CN868">
            <v>5.00187033474367</v>
          </cell>
          <cell r="CO868">
            <v>4.88617070119949</v>
          </cell>
          <cell r="CP868">
            <v>4.94725615026011</v>
          </cell>
          <cell r="CQ868">
            <v>4.93823971567496</v>
          </cell>
          <cell r="CR868">
            <v>4.70147588073426</v>
          </cell>
          <cell r="CS868">
            <v>4.95759778611734</v>
          </cell>
          <cell r="CT868">
            <v>4.85171124017701</v>
          </cell>
          <cell r="CU868">
            <v>4.8458798190288</v>
          </cell>
          <cell r="CV868">
            <v>4.87327387639336</v>
          </cell>
          <cell r="CW868">
            <v>4.84011588459631</v>
          </cell>
          <cell r="CX868">
            <v>4.9028290463354</v>
          </cell>
          <cell r="CY868">
            <v>4.83911442394471</v>
          </cell>
          <cell r="CZ868">
            <v>4.81554877532457</v>
          </cell>
          <cell r="DA868">
            <v>4.86098077815719</v>
          </cell>
        </row>
        <row r="869">
          <cell r="A869">
            <v>5851.84727146641</v>
          </cell>
          <cell r="B869">
            <v>6113.38972869805</v>
          </cell>
          <cell r="C869">
            <v>4991.90286431239</v>
          </cell>
          <cell r="D869">
            <v>4851.34560220837</v>
          </cell>
          <cell r="E869">
            <v>4636.94771185868</v>
          </cell>
          <cell r="F869">
            <v>5826.18547311161</v>
          </cell>
          <cell r="G869">
            <v>7065.11997067304</v>
          </cell>
          <cell r="H869">
            <v>6007.22671347244</v>
          </cell>
          <cell r="I869">
            <v>6465.06064549342</v>
          </cell>
          <cell r="J869">
            <v>6322.72003726468</v>
          </cell>
          <cell r="K869">
            <v>6255.92862998391</v>
          </cell>
          <cell r="L869">
            <v>8142.57265397997</v>
          </cell>
          <cell r="M869">
            <v>7225.59280100642</v>
          </cell>
          <cell r="N869">
            <v>7781.06594779169</v>
          </cell>
          <cell r="O869">
            <v>6859.60836166175</v>
          </cell>
        </row>
        <row r="869">
          <cell r="Z869">
            <v>6701.86319873053</v>
          </cell>
          <cell r="AA869">
            <v>7001.39626712981</v>
          </cell>
          <cell r="AB869">
            <v>6147.31903953866</v>
          </cell>
          <cell r="AC869">
            <v>5974.22866559436</v>
          </cell>
          <cell r="AD869">
            <v>5710.20665450799</v>
          </cell>
          <cell r="AE869">
            <v>5826.18547311161</v>
          </cell>
          <cell r="AF869">
            <v>7065.11997067304</v>
          </cell>
          <cell r="AG869">
            <v>6007.22671347244</v>
          </cell>
          <cell r="AH869">
            <v>6465.06064549342</v>
          </cell>
          <cell r="AI869">
            <v>6322.72003726468</v>
          </cell>
          <cell r="AJ869">
            <v>6255.92862998391</v>
          </cell>
          <cell r="AK869">
            <v>8142.57265397997</v>
          </cell>
          <cell r="AL869">
            <v>7225.59280100642</v>
          </cell>
          <cell r="AM869">
            <v>7781.06594779169</v>
          </cell>
          <cell r="AN869">
            <v>6859.60836166175</v>
          </cell>
        </row>
        <row r="869"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69">
          <cell r="BX869">
            <v>3.82623909120876</v>
          </cell>
          <cell r="BY869">
            <v>4.01663849072952</v>
          </cell>
          <cell r="BZ869">
            <v>3.46965920600338</v>
          </cell>
          <cell r="CA869">
            <v>3.35378629849316</v>
          </cell>
          <cell r="CB869">
            <v>3.33516701057422</v>
          </cell>
          <cell r="CC869">
            <v>3.45220574921065</v>
          </cell>
          <cell r="CD869">
            <v>3.97275723386369</v>
          </cell>
          <cell r="CE869">
            <v>3.39764311798882</v>
          </cell>
          <cell r="CF869">
            <v>3.62226919489127</v>
          </cell>
          <cell r="CG869">
            <v>3.54739684153777</v>
          </cell>
          <cell r="CH869">
            <v>3.49718218525333</v>
          </cell>
          <cell r="CI869">
            <v>4.56905841344817</v>
          </cell>
          <cell r="CJ869">
            <v>4.12190899234023</v>
          </cell>
          <cell r="CK869">
            <v>4.41476963077434</v>
          </cell>
          <cell r="CL869">
            <v>3.87253549913256</v>
          </cell>
          <cell r="CM869">
            <v>4.79877723266304</v>
          </cell>
          <cell r="CN869">
            <v>4.77561215067021</v>
          </cell>
          <cell r="CO869">
            <v>4.85407037734368</v>
          </cell>
          <cell r="CP869">
            <v>4.8803794612989</v>
          </cell>
          <cell r="CQ869">
            <v>4.69074014691667</v>
          </cell>
          <cell r="CR869">
            <v>4.62375453281644</v>
          </cell>
          <cell r="CS869">
            <v>4.87230704794716</v>
          </cell>
          <cell r="CT869">
            <v>4.84399179308706</v>
          </cell>
          <cell r="CU869">
            <v>4.88988917337816</v>
          </cell>
          <cell r="CV869">
            <v>4.88316402811337</v>
          </cell>
          <cell r="CW869">
            <v>4.90095442135653</v>
          </cell>
          <cell r="CX869">
            <v>4.88249792657967</v>
          </cell>
          <cell r="CY869">
            <v>4.80266417746701</v>
          </cell>
          <cell r="CZ869">
            <v>4.82878851694926</v>
          </cell>
          <cell r="DA869">
            <v>4.85300846703827</v>
          </cell>
        </row>
        <row r="870">
          <cell r="A870">
            <v>7052.45201194397</v>
          </cell>
          <cell r="B870">
            <v>6076.99196174735</v>
          </cell>
          <cell r="C870">
            <v>5156.22137037116</v>
          </cell>
          <cell r="D870">
            <v>4990.08148592466</v>
          </cell>
          <cell r="E870">
            <v>5288.07477601642</v>
          </cell>
          <cell r="F870">
            <v>6709.9350494609</v>
          </cell>
          <cell r="G870">
            <v>5682.42081672829</v>
          </cell>
          <cell r="H870">
            <v>6011.04442619583</v>
          </cell>
          <cell r="I870">
            <v>6004.37421627042</v>
          </cell>
          <cell r="J870">
            <v>6092.32323463705</v>
          </cell>
          <cell r="K870">
            <v>6055.17518647629</v>
          </cell>
          <cell r="L870">
            <v>7336.39100795326</v>
          </cell>
          <cell r="M870">
            <v>7340.06096342113</v>
          </cell>
          <cell r="N870">
            <v>7990.95749748713</v>
          </cell>
          <cell r="O870">
            <v>7751.75606922054</v>
          </cell>
        </row>
        <row r="870">
          <cell r="Z870">
            <v>8076.8629813909</v>
          </cell>
          <cell r="AA870">
            <v>6959.71150614292</v>
          </cell>
          <cell r="AB870">
            <v>6349.67038897397</v>
          </cell>
          <cell r="AC870">
            <v>6145.07608843455</v>
          </cell>
          <cell r="AD870">
            <v>6512.04232868974</v>
          </cell>
          <cell r="AE870">
            <v>6709.9350494609</v>
          </cell>
          <cell r="AF870">
            <v>5682.42081672829</v>
          </cell>
          <cell r="AG870">
            <v>6011.04442619583</v>
          </cell>
          <cell r="AH870">
            <v>6004.37421627042</v>
          </cell>
          <cell r="AI870">
            <v>6092.32323463705</v>
          </cell>
          <cell r="AJ870">
            <v>6055.17518647629</v>
          </cell>
          <cell r="AK870">
            <v>7336.39100795326</v>
          </cell>
          <cell r="AL870">
            <v>7340.06096342113</v>
          </cell>
          <cell r="AM870">
            <v>7990.95749748713</v>
          </cell>
          <cell r="AN870">
            <v>7751.75606922054</v>
          </cell>
        </row>
        <row r="870"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0">
          <cell r="BX870">
            <v>4.44529874065606</v>
          </cell>
          <cell r="BY870">
            <v>3.86424490520444</v>
          </cell>
          <cell r="BZ870">
            <v>3.60480536514142</v>
          </cell>
          <cell r="CA870">
            <v>3.38068462341212</v>
          </cell>
          <cell r="CB870">
            <v>3.64867276639076</v>
          </cell>
          <cell r="CC870">
            <v>3.85875911503339</v>
          </cell>
          <cell r="CD870">
            <v>3.19092019995572</v>
          </cell>
          <cell r="CE870">
            <v>3.33988952089538</v>
          </cell>
          <cell r="CF870">
            <v>3.42166801723423</v>
          </cell>
          <cell r="CG870">
            <v>3.491769790161</v>
          </cell>
          <cell r="CH870">
            <v>3.46780889284486</v>
          </cell>
          <cell r="CI870">
            <v>4.04486631706938</v>
          </cell>
          <cell r="CJ870">
            <v>4.32451258411558</v>
          </cell>
          <cell r="CK870">
            <v>4.4640656328587</v>
          </cell>
          <cell r="CL870">
            <v>4.37054421145014</v>
          </cell>
          <cell r="CM870">
            <v>4.97793129794743</v>
          </cell>
          <cell r="CN870">
            <v>4.9343929342768</v>
          </cell>
          <cell r="CO870">
            <v>4.82587975436593</v>
          </cell>
          <cell r="CP870">
            <v>4.98000457754273</v>
          </cell>
          <cell r="CQ870">
            <v>4.8897812990427</v>
          </cell>
          <cell r="CR870">
            <v>4.76406615420307</v>
          </cell>
          <cell r="CS870">
            <v>4.87892997462943</v>
          </cell>
          <cell r="CT870">
            <v>4.93088611562066</v>
          </cell>
          <cell r="CU870">
            <v>4.8076961983723</v>
          </cell>
          <cell r="CV870">
            <v>4.78018241073177</v>
          </cell>
          <cell r="CW870">
            <v>4.78386254013834</v>
          </cell>
          <cell r="CX870">
            <v>4.96918805618663</v>
          </cell>
          <cell r="CY870">
            <v>4.65017864395467</v>
          </cell>
          <cell r="CZ870">
            <v>4.90428144213259</v>
          </cell>
          <cell r="DA870">
            <v>4.85927766277682</v>
          </cell>
        </row>
        <row r="871">
          <cell r="A871">
            <v>5879.60246835888</v>
          </cell>
          <cell r="B871">
            <v>5864.21418398964</v>
          </cell>
          <cell r="C871">
            <v>5189.35660407716</v>
          </cell>
          <cell r="D871">
            <v>5619.01484621563</v>
          </cell>
          <cell r="E871">
            <v>4497.20725336158</v>
          </cell>
          <cell r="F871">
            <v>6567.39237161997</v>
          </cell>
          <cell r="G871">
            <v>6152.07264767005</v>
          </cell>
          <cell r="H871">
            <v>5616.67275695891</v>
          </cell>
          <cell r="I871">
            <v>5461.59002147463</v>
          </cell>
          <cell r="J871">
            <v>6808.04410005284</v>
          </cell>
          <cell r="K871">
            <v>6658.50165105956</v>
          </cell>
          <cell r="L871">
            <v>5485.02343815306</v>
          </cell>
          <cell r="M871">
            <v>6556.91788854367</v>
          </cell>
          <cell r="N871">
            <v>6738.6756085294</v>
          </cell>
          <cell r="O871">
            <v>7550.25610245927</v>
          </cell>
        </row>
        <row r="871">
          <cell r="Z871">
            <v>6733.65000450282</v>
          </cell>
          <cell r="AA871">
            <v>6716.02647949923</v>
          </cell>
          <cell r="AB871">
            <v>6390.47503974085</v>
          </cell>
          <cell r="AC871">
            <v>6919.58114700809</v>
          </cell>
          <cell r="AD871">
            <v>5538.12213995254</v>
          </cell>
          <cell r="AE871">
            <v>6567.39237161997</v>
          </cell>
          <cell r="AF871">
            <v>6152.07264767005</v>
          </cell>
          <cell r="AG871">
            <v>5616.67275695891</v>
          </cell>
          <cell r="AH871">
            <v>5461.59002147463</v>
          </cell>
          <cell r="AI871">
            <v>6808.04410005284</v>
          </cell>
          <cell r="AJ871">
            <v>6658.50165105956</v>
          </cell>
          <cell r="AK871">
            <v>5485.02343815306</v>
          </cell>
          <cell r="AL871">
            <v>6556.91788854367</v>
          </cell>
          <cell r="AM871">
            <v>6738.6756085294</v>
          </cell>
          <cell r="AN871">
            <v>7550.25610245927</v>
          </cell>
        </row>
        <row r="871"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1">
          <cell r="BX871">
            <v>3.78201686037359</v>
          </cell>
          <cell r="BY871">
            <v>3.76041327743369</v>
          </cell>
          <cell r="BZ871">
            <v>3.49305961706917</v>
          </cell>
          <cell r="CA871">
            <v>3.91769645666071</v>
          </cell>
          <cell r="CB871">
            <v>3.16049687731945</v>
          </cell>
          <cell r="CC871">
            <v>3.72310804254587</v>
          </cell>
          <cell r="CD871">
            <v>3.5892480855595</v>
          </cell>
          <cell r="CE871">
            <v>3.18020179469868</v>
          </cell>
          <cell r="CF871">
            <v>3.12079524395606</v>
          </cell>
          <cell r="CG871">
            <v>3.82184703338648</v>
          </cell>
          <cell r="CH871">
            <v>3.68128453268555</v>
          </cell>
          <cell r="CI871">
            <v>3.14063615729741</v>
          </cell>
          <cell r="CJ871">
            <v>3.7426338776596</v>
          </cell>
          <cell r="CK871">
            <v>3.83279782755064</v>
          </cell>
          <cell r="CL871">
            <v>4.2155438533692</v>
          </cell>
          <cell r="CM871">
            <v>4.87791484221403</v>
          </cell>
          <cell r="CN871">
            <v>4.89309849451719</v>
          </cell>
          <cell r="CO871">
            <v>5.01226795794016</v>
          </cell>
          <cell r="CP871">
            <v>4.83900597630892</v>
          </cell>
          <cell r="CQ871">
            <v>4.80080758143378</v>
          </cell>
          <cell r="CR871">
            <v>4.83275145578474</v>
          </cell>
          <cell r="CS871">
            <v>4.69596783322739</v>
          </cell>
          <cell r="CT871">
            <v>4.83873210978785</v>
          </cell>
          <cell r="CU871">
            <v>4.79469467334842</v>
          </cell>
          <cell r="CV871">
            <v>4.88040872741464</v>
          </cell>
          <cell r="CW871">
            <v>4.95546326693942</v>
          </cell>
          <cell r="CX871">
            <v>4.7848463565176</v>
          </cell>
          <cell r="CY871">
            <v>4.79987067556376</v>
          </cell>
          <cell r="CZ871">
            <v>4.81687941434504</v>
          </cell>
          <cell r="DA871">
            <v>4.90699038533071</v>
          </cell>
        </row>
        <row r="872">
          <cell r="A872">
            <v>6253.05147048807</v>
          </cell>
          <cell r="B872">
            <v>5043.70258849589</v>
          </cell>
          <cell r="C872">
            <v>4909.266737989</v>
          </cell>
          <cell r="D872">
            <v>4527.15274238099</v>
          </cell>
          <cell r="E872">
            <v>4614.19008347369</v>
          </cell>
          <cell r="F872">
            <v>6984.80860127784</v>
          </cell>
          <cell r="G872">
            <v>6412.98215940246</v>
          </cell>
          <cell r="H872">
            <v>7231.98432629235</v>
          </cell>
          <cell r="I872">
            <v>6677.19123678696</v>
          </cell>
          <cell r="J872">
            <v>6528.26051963648</v>
          </cell>
          <cell r="K872">
            <v>7006.13837843111</v>
          </cell>
          <cell r="L872">
            <v>6377.75542188951</v>
          </cell>
          <cell r="M872">
            <v>7313.00340551278</v>
          </cell>
          <cell r="N872">
            <v>7131.27266103918</v>
          </cell>
          <cell r="O872">
            <v>7176.68336567013</v>
          </cell>
        </row>
        <row r="872">
          <cell r="Z872">
            <v>7161.34471488529</v>
          </cell>
          <cell r="AA872">
            <v>5776.33065169045</v>
          </cell>
          <cell r="AB872">
            <v>6045.55611535734</v>
          </cell>
          <cell r="AC872">
            <v>5574.99875390138</v>
          </cell>
          <cell r="AD872">
            <v>5682.18158950403</v>
          </cell>
          <cell r="AE872">
            <v>6984.80860127784</v>
          </cell>
          <cell r="AF872">
            <v>6412.98215940246</v>
          </cell>
          <cell r="AG872">
            <v>7231.98432629235</v>
          </cell>
          <cell r="AH872">
            <v>6677.19123678696</v>
          </cell>
          <cell r="AI872">
            <v>6528.26051963648</v>
          </cell>
          <cell r="AJ872">
            <v>7006.13837843111</v>
          </cell>
          <cell r="AK872">
            <v>6377.75542188951</v>
          </cell>
          <cell r="AL872">
            <v>7313.00340551278</v>
          </cell>
          <cell r="AM872">
            <v>7131.27266103918</v>
          </cell>
          <cell r="AN872">
            <v>7176.68336567013</v>
          </cell>
        </row>
        <row r="872"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2">
          <cell r="BX872">
            <v>4.02046013621834</v>
          </cell>
          <cell r="BY872">
            <v>3.24774529289597</v>
          </cell>
          <cell r="BZ872">
            <v>3.57481854497454</v>
          </cell>
          <cell r="CA872">
            <v>3.20483638151796</v>
          </cell>
          <cell r="CB872">
            <v>3.1987695584227</v>
          </cell>
          <cell r="CC872">
            <v>3.91477332318401</v>
          </cell>
          <cell r="CD872">
            <v>3.68184462101902</v>
          </cell>
          <cell r="CE872">
            <v>4.06208032109615</v>
          </cell>
          <cell r="CF872">
            <v>3.68236512865524</v>
          </cell>
          <cell r="CG872">
            <v>3.76267346085506</v>
          </cell>
          <cell r="CH872">
            <v>3.9032878718454</v>
          </cell>
          <cell r="CI872">
            <v>3.57449028996218</v>
          </cell>
          <cell r="CJ872">
            <v>4.04708226812428</v>
          </cell>
          <cell r="CK872">
            <v>4.05587797047551</v>
          </cell>
          <cell r="CL872">
            <v>4.11293518689675</v>
          </cell>
          <cell r="CM872">
            <v>4.88006890798071</v>
          </cell>
          <cell r="CN872">
            <v>4.87278465583656</v>
          </cell>
          <cell r="CO872">
            <v>4.63328899941498</v>
          </cell>
          <cell r="CP872">
            <v>4.76591231828703</v>
          </cell>
          <cell r="CQ872">
            <v>4.8667528275585</v>
          </cell>
          <cell r="CR872">
            <v>4.88826819371111</v>
          </cell>
          <cell r="CS872">
            <v>4.77201401575888</v>
          </cell>
          <cell r="CT872">
            <v>4.87771144887787</v>
          </cell>
          <cell r="CU872">
            <v>4.96791436541079</v>
          </cell>
          <cell r="CV872">
            <v>4.75344072382342</v>
          </cell>
          <cell r="CW872">
            <v>4.91762337218023</v>
          </cell>
          <cell r="CX872">
            <v>4.8883340303911</v>
          </cell>
          <cell r="CY872">
            <v>4.95063466496177</v>
          </cell>
          <cell r="CZ872">
            <v>4.81714032328861</v>
          </cell>
          <cell r="DA872">
            <v>4.78056310489801</v>
          </cell>
        </row>
        <row r="873">
          <cell r="A873">
            <v>6187.98979094306</v>
          </cell>
          <cell r="B873">
            <v>5068.21996060798</v>
          </cell>
          <cell r="C873">
            <v>4291.12011655813</v>
          </cell>
          <cell r="D873">
            <v>4980.4249110807</v>
          </cell>
          <cell r="E873">
            <v>4983.6698653829</v>
          </cell>
          <cell r="F873">
            <v>5820.77159225143</v>
          </cell>
          <cell r="G873">
            <v>5353.08787906649</v>
          </cell>
          <cell r="H873">
            <v>6433.13306720279</v>
          </cell>
          <cell r="I873">
            <v>6191.50335808932</v>
          </cell>
          <cell r="J873">
            <v>6977.9641463927</v>
          </cell>
          <cell r="K873">
            <v>6613.91237589952</v>
          </cell>
          <cell r="L873">
            <v>6731.06456031425</v>
          </cell>
          <cell r="M873">
            <v>7230.54431211251</v>
          </cell>
          <cell r="N873">
            <v>7269.14268342538</v>
          </cell>
          <cell r="O873">
            <v>7653.17580281299</v>
          </cell>
        </row>
        <row r="873">
          <cell r="Z873">
            <v>7086.83243601628</v>
          </cell>
          <cell r="AA873">
            <v>5804.40931920605</v>
          </cell>
          <cell r="AB873">
            <v>5284.3344733429</v>
          </cell>
          <cell r="AC873">
            <v>6133.18442146735</v>
          </cell>
          <cell r="AD873">
            <v>6137.18044661178</v>
          </cell>
          <cell r="AE873">
            <v>5820.77159225143</v>
          </cell>
          <cell r="AF873">
            <v>5353.08787906649</v>
          </cell>
          <cell r="AG873">
            <v>6433.13306720279</v>
          </cell>
          <cell r="AH873">
            <v>6191.50335808932</v>
          </cell>
          <cell r="AI873">
            <v>6977.9641463927</v>
          </cell>
          <cell r="AJ873">
            <v>6613.91237589952</v>
          </cell>
          <cell r="AK873">
            <v>6731.06456031425</v>
          </cell>
          <cell r="AL873">
            <v>7230.54431211251</v>
          </cell>
          <cell r="AM873">
            <v>7269.14268342538</v>
          </cell>
          <cell r="AN873">
            <v>7653.17580281299</v>
          </cell>
        </row>
        <row r="873"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3">
          <cell r="BX873">
            <v>3.92805010208673</v>
          </cell>
          <cell r="BY873">
            <v>3.24811158851538</v>
          </cell>
          <cell r="BZ873">
            <v>2.98903333601785</v>
          </cell>
          <cell r="CA873">
            <v>3.55395501100645</v>
          </cell>
          <cell r="CB873">
            <v>3.54493684169569</v>
          </cell>
          <cell r="CC873">
            <v>3.2451693446624</v>
          </cell>
          <cell r="CD873">
            <v>3.02590978817937</v>
          </cell>
          <cell r="CE873">
            <v>3.7058698375842</v>
          </cell>
          <cell r="CF873">
            <v>3.53978638032897</v>
          </cell>
          <cell r="CG873">
            <v>3.99495241356405</v>
          </cell>
          <cell r="CH873">
            <v>3.75476652287212</v>
          </cell>
          <cell r="CI873">
            <v>3.73207412530725</v>
          </cell>
          <cell r="CJ873">
            <v>4.08400615519909</v>
          </cell>
          <cell r="CK873">
            <v>4.17323484929115</v>
          </cell>
          <cell r="CL873">
            <v>4.28653164204466</v>
          </cell>
          <cell r="CM873">
            <v>4.9429052003289</v>
          </cell>
          <cell r="CN873">
            <v>4.89591901390451</v>
          </cell>
          <cell r="CO873">
            <v>4.84358221088896</v>
          </cell>
          <cell r="CP873">
            <v>4.72804099609662</v>
          </cell>
          <cell r="CQ873">
            <v>4.74315728467899</v>
          </cell>
          <cell r="CR873">
            <v>4.91417172328949</v>
          </cell>
          <cell r="CS873">
            <v>4.8468048342074</v>
          </cell>
          <cell r="CT873">
            <v>4.75597440664967</v>
          </cell>
          <cell r="CU873">
            <v>4.79210355549715</v>
          </cell>
          <cell r="CV873">
            <v>4.78546626117665</v>
          </cell>
          <cell r="CW873">
            <v>4.8259479700794</v>
          </cell>
          <cell r="CX873">
            <v>4.94129327253542</v>
          </cell>
          <cell r="CY873">
            <v>4.85055842017411</v>
          </cell>
          <cell r="CZ873">
            <v>4.77218755374567</v>
          </cell>
          <cell r="DA873">
            <v>4.89150826125996</v>
          </cell>
        </row>
        <row r="874">
          <cell r="A874">
            <v>6275.05063254701</v>
          </cell>
          <cell r="B874">
            <v>4560.89202178978</v>
          </cell>
          <cell r="C874">
            <v>4695.58366454304</v>
          </cell>
          <cell r="D874">
            <v>4942.86300619651</v>
          </cell>
          <cell r="E874">
            <v>5405.05079352381</v>
          </cell>
          <cell r="F874">
            <v>6224.90833447737</v>
          </cell>
          <cell r="G874">
            <v>6207.55607165934</v>
          </cell>
          <cell r="H874">
            <v>6152.90247627799</v>
          </cell>
          <cell r="I874">
            <v>5931.4642152272</v>
          </cell>
          <cell r="J874">
            <v>6184.56851379545</v>
          </cell>
          <cell r="K874">
            <v>6786.40305053781</v>
          </cell>
          <cell r="L874">
            <v>6422.67084711134</v>
          </cell>
          <cell r="M874">
            <v>6813.83640502432</v>
          </cell>
          <cell r="N874">
            <v>7001.18214052069</v>
          </cell>
          <cell r="O874">
            <v>8801.46261872905</v>
          </cell>
        </row>
        <row r="874">
          <cell r="Z874">
            <v>7186.53938722826</v>
          </cell>
          <cell r="AA874">
            <v>5223.38895330688</v>
          </cell>
          <cell r="AB874">
            <v>5782.41437131173</v>
          </cell>
          <cell r="AC874">
            <v>6086.92851077913</v>
          </cell>
          <cell r="AD874">
            <v>6656.0933888042</v>
          </cell>
          <cell r="AE874">
            <v>6224.90833447737</v>
          </cell>
          <cell r="AF874">
            <v>6207.55607165934</v>
          </cell>
          <cell r="AG874">
            <v>6152.90247627799</v>
          </cell>
          <cell r="AH874">
            <v>5931.4642152272</v>
          </cell>
          <cell r="AI874">
            <v>6184.56851379545</v>
          </cell>
          <cell r="AJ874">
            <v>6786.40305053781</v>
          </cell>
          <cell r="AK874">
            <v>6422.67084711134</v>
          </cell>
          <cell r="AL874">
            <v>6813.83640502432</v>
          </cell>
          <cell r="AM874">
            <v>7001.18214052069</v>
          </cell>
          <cell r="AN874">
            <v>8801.46261872905</v>
          </cell>
        </row>
        <row r="874"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4">
          <cell r="BX874">
            <v>4.02188446728417</v>
          </cell>
          <cell r="BY874">
            <v>3.01421525224404</v>
          </cell>
          <cell r="BZ874">
            <v>3.14881267255705</v>
          </cell>
          <cell r="CA874">
            <v>3.38221528157844</v>
          </cell>
          <cell r="CB874">
            <v>3.79341310286113</v>
          </cell>
          <cell r="CC874">
            <v>3.4389197086174</v>
          </cell>
          <cell r="CD874">
            <v>3.41567707388288</v>
          </cell>
          <cell r="CE874">
            <v>3.40944491448343</v>
          </cell>
          <cell r="CF874">
            <v>3.39518063781722</v>
          </cell>
          <cell r="CG874">
            <v>3.4750945278107</v>
          </cell>
          <cell r="CH874">
            <v>3.74358607330504</v>
          </cell>
          <cell r="CI874">
            <v>3.66866681935264</v>
          </cell>
          <cell r="CJ874">
            <v>3.80403047427087</v>
          </cell>
          <cell r="CK874">
            <v>3.87571602651186</v>
          </cell>
          <cell r="CL874">
            <v>4.98591973673695</v>
          </cell>
          <cell r="CM874">
            <v>4.89550338063295</v>
          </cell>
          <cell r="CN874">
            <v>4.74772153579281</v>
          </cell>
          <cell r="CO874">
            <v>5.03117612945</v>
          </cell>
          <cell r="CP874">
            <v>4.93064902128444</v>
          </cell>
          <cell r="CQ874">
            <v>4.80724661501789</v>
          </cell>
          <cell r="CR874">
            <v>4.9592735007432</v>
          </cell>
          <cell r="CS874">
            <v>4.97910152751054</v>
          </cell>
          <cell r="CT874">
            <v>4.94428491473368</v>
          </cell>
          <cell r="CU874">
            <v>4.78636886356686</v>
          </cell>
          <cell r="CV874">
            <v>4.87584530143462</v>
          </cell>
          <cell r="CW874">
            <v>4.96659745652698</v>
          </cell>
          <cell r="CX874">
            <v>4.79639044690941</v>
          </cell>
          <cell r="CY874">
            <v>4.90743832667384</v>
          </cell>
          <cell r="CZ874">
            <v>4.9491038047482</v>
          </cell>
          <cell r="DA874">
            <v>4.8363386273597</v>
          </cell>
        </row>
        <row r="875">
          <cell r="A875">
            <v>5639.64252877621</v>
          </cell>
          <cell r="B875">
            <v>5546.07835506926</v>
          </cell>
          <cell r="C875">
            <v>5150.86203545307</v>
          </cell>
          <cell r="D875">
            <v>4606.33914644739</v>
          </cell>
          <cell r="E875">
            <v>4438.57182739346</v>
          </cell>
          <cell r="F875">
            <v>6446.42030025695</v>
          </cell>
          <cell r="G875">
            <v>5881.47768027618</v>
          </cell>
          <cell r="H875">
            <v>5843.523482359</v>
          </cell>
          <cell r="I875">
            <v>6508.879938631</v>
          </cell>
          <cell r="J875">
            <v>6884.93497524738</v>
          </cell>
          <cell r="K875">
            <v>6954.42366172812</v>
          </cell>
          <cell r="L875">
            <v>6533.01507480284</v>
          </cell>
          <cell r="M875">
            <v>8303.11562151079</v>
          </cell>
          <cell r="N875">
            <v>7005.19332792507</v>
          </cell>
          <cell r="O875">
            <v>7074.80946608889</v>
          </cell>
        </row>
        <row r="875">
          <cell r="Z875">
            <v>6458.83444393612</v>
          </cell>
          <cell r="AA875">
            <v>6351.67951261319</v>
          </cell>
          <cell r="AB875">
            <v>6343.07059276865</v>
          </cell>
          <cell r="AC875">
            <v>5672.51348978898</v>
          </cell>
          <cell r="AD875">
            <v>5465.91507177777</v>
          </cell>
          <cell r="AE875">
            <v>6446.42030025695</v>
          </cell>
          <cell r="AF875">
            <v>5881.47768027618</v>
          </cell>
          <cell r="AG875">
            <v>5843.523482359</v>
          </cell>
          <cell r="AH875">
            <v>6508.879938631</v>
          </cell>
          <cell r="AI875">
            <v>6884.93497524738</v>
          </cell>
          <cell r="AJ875">
            <v>6954.42366172812</v>
          </cell>
          <cell r="AK875">
            <v>6533.01507480284</v>
          </cell>
          <cell r="AL875">
            <v>8303.11562151079</v>
          </cell>
          <cell r="AM875">
            <v>7005.19332792507</v>
          </cell>
          <cell r="AN875">
            <v>7074.80946608889</v>
          </cell>
        </row>
        <row r="875"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5">
          <cell r="BX875">
            <v>3.74128705901671</v>
          </cell>
          <cell r="BY875">
            <v>3.53397284496362</v>
          </cell>
          <cell r="BZ875">
            <v>3.43976933801168</v>
          </cell>
          <cell r="CA875">
            <v>3.12649977043725</v>
          </cell>
          <cell r="CB875">
            <v>3.0740682035748</v>
          </cell>
          <cell r="CC875">
            <v>3.635893404944</v>
          </cell>
          <cell r="CD875">
            <v>3.27335235034803</v>
          </cell>
          <cell r="CE875">
            <v>3.30185812382999</v>
          </cell>
          <cell r="CF875">
            <v>3.75369408366007</v>
          </cell>
          <cell r="CG875">
            <v>3.84350694863864</v>
          </cell>
          <cell r="CH875">
            <v>3.9805636717248</v>
          </cell>
          <cell r="CI875">
            <v>3.84000876896806</v>
          </cell>
          <cell r="CJ875">
            <v>4.6263247111079</v>
          </cell>
          <cell r="CK875">
            <v>3.89337948106314</v>
          </cell>
          <cell r="CL875">
            <v>3.98923121074275</v>
          </cell>
          <cell r="CM875">
            <v>4.72977254981136</v>
          </cell>
          <cell r="CN875">
            <v>4.92416394856917</v>
          </cell>
          <cell r="CO875">
            <v>5.05216306354768</v>
          </cell>
          <cell r="CP875">
            <v>4.97077690383564</v>
          </cell>
          <cell r="CQ875">
            <v>4.87143055846261</v>
          </cell>
          <cell r="CR875">
            <v>4.85752015065691</v>
          </cell>
          <cell r="CS875">
            <v>4.9226712420664</v>
          </cell>
          <cell r="CT875">
            <v>4.84867997833767</v>
          </cell>
          <cell r="CU875">
            <v>4.75066624493903</v>
          </cell>
          <cell r="CV875">
            <v>4.90771469928111</v>
          </cell>
          <cell r="CW875">
            <v>4.78656217633822</v>
          </cell>
          <cell r="CX875">
            <v>4.66110170957395</v>
          </cell>
          <cell r="CY875">
            <v>4.91713474458956</v>
          </cell>
          <cell r="CZ875">
            <v>4.92947337417652</v>
          </cell>
          <cell r="DA875">
            <v>4.85884086661183</v>
          </cell>
        </row>
        <row r="876">
          <cell r="A876">
            <v>6239.44096037073</v>
          </cell>
          <cell r="B876">
            <v>5553.95359111127</v>
          </cell>
          <cell r="C876">
            <v>6558.43297623273</v>
          </cell>
          <cell r="D876">
            <v>4843.27688218652</v>
          </cell>
          <cell r="E876">
            <v>4377.1986026176</v>
          </cell>
          <cell r="F876">
            <v>5550.85921284439</v>
          </cell>
          <cell r="G876">
            <v>6304.86206811651</v>
          </cell>
          <cell r="H876">
            <v>5910.39353981061</v>
          </cell>
          <cell r="I876">
            <v>5897.78525415561</v>
          </cell>
          <cell r="J876">
            <v>6450.70266536476</v>
          </cell>
          <cell r="K876">
            <v>7575.98208511485</v>
          </cell>
          <cell r="L876">
            <v>6883.70877309657</v>
          </cell>
          <cell r="M876">
            <v>6297.32498082695</v>
          </cell>
          <cell r="N876">
            <v>6632.41673490998</v>
          </cell>
          <cell r="O876">
            <v>5731.22659596488</v>
          </cell>
        </row>
        <row r="876">
          <cell r="Z876">
            <v>7145.75719651035</v>
          </cell>
          <cell r="AA876">
            <v>6360.69867394173</v>
          </cell>
          <cell r="AB876">
            <v>8076.43517917031</v>
          </cell>
          <cell r="AC876">
            <v>5964.29237525312</v>
          </cell>
          <cell r="AD876">
            <v>5390.33651918217</v>
          </cell>
          <cell r="AE876">
            <v>5550.85921284439</v>
          </cell>
          <cell r="AF876">
            <v>6304.86206811651</v>
          </cell>
          <cell r="AG876">
            <v>5910.39353981061</v>
          </cell>
          <cell r="AH876">
            <v>5897.78525415561</v>
          </cell>
          <cell r="AI876">
            <v>6450.70266536476</v>
          </cell>
          <cell r="AJ876">
            <v>7575.98208511485</v>
          </cell>
          <cell r="AK876">
            <v>6883.70877309657</v>
          </cell>
          <cell r="AL876">
            <v>6297.32498082695</v>
          </cell>
          <cell r="AM876">
            <v>6632.41673490998</v>
          </cell>
          <cell r="AN876">
            <v>5731.22659596488</v>
          </cell>
        </row>
        <row r="876"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6">
          <cell r="BX876">
            <v>3.92755204023436</v>
          </cell>
          <cell r="BY876">
            <v>3.53262771078654</v>
          </cell>
          <cell r="BZ876">
            <v>4.46688017370796</v>
          </cell>
          <cell r="CA876">
            <v>3.28707461062817</v>
          </cell>
          <cell r="CB876">
            <v>3.06990520860739</v>
          </cell>
          <cell r="CC876">
            <v>3.10717485044826</v>
          </cell>
          <cell r="CD876">
            <v>3.51585632468997</v>
          </cell>
          <cell r="CE876">
            <v>3.36588585857003</v>
          </cell>
          <cell r="CF876">
            <v>3.33059114032655</v>
          </cell>
          <cell r="CG876">
            <v>3.66187703755748</v>
          </cell>
          <cell r="CH876">
            <v>4.30721586953954</v>
          </cell>
          <cell r="CI876">
            <v>3.95747525694473</v>
          </cell>
          <cell r="CJ876">
            <v>3.56586420925684</v>
          </cell>
          <cell r="CK876">
            <v>3.76617679721053</v>
          </cell>
          <cell r="CL876">
            <v>3.30285627616422</v>
          </cell>
          <cell r="CM876">
            <v>4.98463591982666</v>
          </cell>
          <cell r="CN876">
            <v>4.93303374601831</v>
          </cell>
          <cell r="CO876">
            <v>4.95361836639373</v>
          </cell>
          <cell r="CP876">
            <v>4.9711457727956</v>
          </cell>
          <cell r="CQ876">
            <v>4.81058672972271</v>
          </cell>
          <cell r="CR876">
            <v>4.89442474009909</v>
          </cell>
          <cell r="CS876">
            <v>4.91305477583522</v>
          </cell>
          <cell r="CT876">
            <v>4.81087585663382</v>
          </cell>
          <cell r="CU876">
            <v>4.851485842608</v>
          </cell>
          <cell r="CV876">
            <v>4.8262565362077</v>
          </cell>
          <cell r="CW876">
            <v>4.81891688978743</v>
          </cell>
          <cell r="CX876">
            <v>4.76553228161824</v>
          </cell>
          <cell r="CY876">
            <v>4.8383629158291</v>
          </cell>
          <cell r="CZ876">
            <v>4.82478803614229</v>
          </cell>
          <cell r="DA876">
            <v>4.75406416779114</v>
          </cell>
        </row>
        <row r="877">
          <cell r="A877">
            <v>6737.4436619223</v>
          </cell>
          <cell r="B877">
            <v>4902.36292737703</v>
          </cell>
          <cell r="C877">
            <v>5249.750502935</v>
          </cell>
          <cell r="D877">
            <v>4062.52201983043</v>
          </cell>
          <cell r="E877">
            <v>5503.36142189066</v>
          </cell>
          <cell r="F877">
            <v>6725.12634083838</v>
          </cell>
          <cell r="G877">
            <v>5517.91302447088</v>
          </cell>
          <cell r="H877">
            <v>6091.94191401143</v>
          </cell>
          <cell r="I877">
            <v>6178.35893183834</v>
          </cell>
          <cell r="J877">
            <v>5454.67187209018</v>
          </cell>
          <cell r="K877">
            <v>5829.80501198481</v>
          </cell>
          <cell r="L877">
            <v>6995.41032220903</v>
          </cell>
          <cell r="M877">
            <v>7570.98545334955</v>
          </cell>
          <cell r="N877">
            <v>6862.90816765408</v>
          </cell>
          <cell r="O877">
            <v>6572.61820307001</v>
          </cell>
        </row>
        <row r="877">
          <cell r="Z877">
            <v>7716.09777847848</v>
          </cell>
          <cell r="AA877">
            <v>5614.46055675611</v>
          </cell>
          <cell r="AB877">
            <v>6464.84759353691</v>
          </cell>
          <cell r="AC877">
            <v>5002.82550359454</v>
          </cell>
          <cell r="AD877">
            <v>6777.1588049342</v>
          </cell>
          <cell r="AE877">
            <v>6725.12634083838</v>
          </cell>
          <cell r="AF877">
            <v>5517.91302447088</v>
          </cell>
          <cell r="AG877">
            <v>6091.94191401143</v>
          </cell>
          <cell r="AH877">
            <v>6178.35893183834</v>
          </cell>
          <cell r="AI877">
            <v>5454.67187209018</v>
          </cell>
          <cell r="AJ877">
            <v>5829.80501198481</v>
          </cell>
          <cell r="AK877">
            <v>6995.41032220903</v>
          </cell>
          <cell r="AL877">
            <v>7570.98545334955</v>
          </cell>
          <cell r="AM877">
            <v>6862.90816765408</v>
          </cell>
          <cell r="AN877">
            <v>6572.61820307001</v>
          </cell>
        </row>
        <row r="877"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7">
          <cell r="BX877">
            <v>4.34624981310332</v>
          </cell>
          <cell r="BY877">
            <v>3.25456960378676</v>
          </cell>
          <cell r="BZ877">
            <v>3.7676204170771</v>
          </cell>
          <cell r="CA877">
            <v>2.75353496407625</v>
          </cell>
          <cell r="CB877">
            <v>3.75738110762493</v>
          </cell>
          <cell r="CC877">
            <v>3.83877810221346</v>
          </cell>
          <cell r="CD877">
            <v>3.18440831864608</v>
          </cell>
          <cell r="CE877">
            <v>3.34713510604858</v>
          </cell>
          <cell r="CF877">
            <v>3.3775217751169</v>
          </cell>
          <cell r="CG877">
            <v>3.14957410175615</v>
          </cell>
          <cell r="CH877">
            <v>3.2695287850707</v>
          </cell>
          <cell r="CI877">
            <v>3.9601666925532</v>
          </cell>
          <cell r="CJ877">
            <v>4.11467442479511</v>
          </cell>
          <cell r="CK877">
            <v>3.92293988094982</v>
          </cell>
          <cell r="CL877">
            <v>3.67252735377483</v>
          </cell>
          <cell r="CM877">
            <v>4.86396199544389</v>
          </cell>
          <cell r="CN877">
            <v>4.72630350238712</v>
          </cell>
          <cell r="CO877">
            <v>4.70108696058889</v>
          </cell>
          <cell r="CP877">
            <v>4.97773640848717</v>
          </cell>
          <cell r="CQ877">
            <v>4.94162232625358</v>
          </cell>
          <cell r="CR877">
            <v>4.79970531844647</v>
          </cell>
          <cell r="CS877">
            <v>4.74737169901778</v>
          </cell>
          <cell r="CT877">
            <v>4.9864290775262</v>
          </cell>
          <cell r="CU877">
            <v>5.0116659193334</v>
          </cell>
          <cell r="CV877">
            <v>4.74486581869736</v>
          </cell>
          <cell r="CW877">
            <v>4.88512858455853</v>
          </cell>
          <cell r="CX877">
            <v>4.8395709625352</v>
          </cell>
          <cell r="CY877">
            <v>5.04108557765677</v>
          </cell>
          <cell r="CZ877">
            <v>4.79295852120137</v>
          </cell>
          <cell r="DA877">
            <v>4.90321008517122</v>
          </cell>
        </row>
        <row r="878">
          <cell r="A878">
            <v>6248.81387435721</v>
          </cell>
          <cell r="B878">
            <v>5064.46100480926</v>
          </cell>
          <cell r="C878">
            <v>4679.55662332462</v>
          </cell>
          <cell r="D878">
            <v>5229.27609573045</v>
          </cell>
          <cell r="E878">
            <v>4962.12981617005</v>
          </cell>
          <cell r="F878">
            <v>6274.48730160763</v>
          </cell>
          <cell r="G878">
            <v>5982.1222712211</v>
          </cell>
          <cell r="H878">
            <v>7015.3462165655</v>
          </cell>
          <cell r="I878">
            <v>6094.76012755109</v>
          </cell>
          <cell r="J878">
            <v>5696.52859640254</v>
          </cell>
          <cell r="K878">
            <v>5880.41640157213</v>
          </cell>
          <cell r="L878">
            <v>6627.87985614275</v>
          </cell>
          <cell r="M878">
            <v>6642.12651993632</v>
          </cell>
          <cell r="N878">
            <v>7206.1374831679</v>
          </cell>
          <cell r="O878">
            <v>8296.28193368709</v>
          </cell>
        </row>
        <row r="878">
          <cell r="Z878">
            <v>7156.49158249084</v>
          </cell>
          <cell r="AA878">
            <v>5800.10435252383</v>
          </cell>
          <cell r="AB878">
            <v>5762.67774215297</v>
          </cell>
          <cell r="AC878">
            <v>6439.63421966869</v>
          </cell>
          <cell r="AD878">
            <v>6110.65477929854</v>
          </cell>
          <cell r="AE878">
            <v>6274.48730160763</v>
          </cell>
          <cell r="AF878">
            <v>5982.1222712211</v>
          </cell>
          <cell r="AG878">
            <v>7015.3462165655</v>
          </cell>
          <cell r="AH878">
            <v>6094.76012755109</v>
          </cell>
          <cell r="AI878">
            <v>5696.52859640254</v>
          </cell>
          <cell r="AJ878">
            <v>5880.41640157213</v>
          </cell>
          <cell r="AK878">
            <v>6627.87985614275</v>
          </cell>
          <cell r="AL878">
            <v>6642.12651993632</v>
          </cell>
          <cell r="AM878">
            <v>7206.1374831679</v>
          </cell>
          <cell r="AN878">
            <v>8296.28193368709</v>
          </cell>
        </row>
        <row r="878"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8">
          <cell r="BX878">
            <v>4.02073252708662</v>
          </cell>
          <cell r="BY878">
            <v>3.34836714416602</v>
          </cell>
          <cell r="BZ878">
            <v>3.3227104210648</v>
          </cell>
          <cell r="CA878">
            <v>3.54580713416898</v>
          </cell>
          <cell r="CB878">
            <v>3.41645424174934</v>
          </cell>
          <cell r="CC878">
            <v>3.61686365434837</v>
          </cell>
          <cell r="CD878">
            <v>3.31527623570967</v>
          </cell>
          <cell r="CE878">
            <v>3.9846967594807</v>
          </cell>
          <cell r="CF878">
            <v>3.42777080522175</v>
          </cell>
          <cell r="CG878">
            <v>3.26876514953666</v>
          </cell>
          <cell r="CH878">
            <v>3.36749524065633</v>
          </cell>
          <cell r="CI878">
            <v>3.8503859379951</v>
          </cell>
          <cell r="CJ878">
            <v>3.82742413379495</v>
          </cell>
          <cell r="CK878">
            <v>4.10600377793278</v>
          </cell>
          <cell r="CL878">
            <v>4.59632278254031</v>
          </cell>
          <cell r="CM878">
            <v>4.87643137694774</v>
          </cell>
          <cell r="CN878">
            <v>4.74580479739703</v>
          </cell>
          <cell r="CO878">
            <v>4.75159017697963</v>
          </cell>
          <cell r="CP878">
            <v>4.97568897883084</v>
          </cell>
          <cell r="CQ878">
            <v>4.90026172126089</v>
          </cell>
          <cell r="CR878">
            <v>4.75284053025358</v>
          </cell>
          <cell r="CS878">
            <v>4.94359290758435</v>
          </cell>
          <cell r="CT878">
            <v>4.82348539446506</v>
          </cell>
          <cell r="CU878">
            <v>4.87137965197604</v>
          </cell>
          <cell r="CV878">
            <v>4.77456377176227</v>
          </cell>
          <cell r="CW878">
            <v>4.78418786545364</v>
          </cell>
          <cell r="CX878">
            <v>4.71604022057889</v>
          </cell>
          <cell r="CY878">
            <v>4.75453105477807</v>
          </cell>
          <cell r="CZ878">
            <v>4.80828647205431</v>
          </cell>
          <cell r="DA878">
            <v>4.945157383352</v>
          </cell>
        </row>
        <row r="879">
          <cell r="A879">
            <v>6600.28226369426</v>
          </cell>
          <cell r="B879">
            <v>4455.27634896319</v>
          </cell>
          <cell r="C879">
            <v>4960.38793358136</v>
          </cell>
          <cell r="D879">
            <v>5492.25239889102</v>
          </cell>
          <cell r="E879">
            <v>5278.17581536308</v>
          </cell>
          <cell r="F879">
            <v>6690.58110189465</v>
          </cell>
          <cell r="G879">
            <v>6302.90710288039</v>
          </cell>
          <cell r="H879">
            <v>6134.05711324506</v>
          </cell>
          <cell r="I879">
            <v>6372.13567551267</v>
          </cell>
          <cell r="J879">
            <v>5855.30005188563</v>
          </cell>
          <cell r="K879">
            <v>6107.66048204163</v>
          </cell>
          <cell r="L879">
            <v>7599.93478264705</v>
          </cell>
          <cell r="M879">
            <v>6680.44424537638</v>
          </cell>
          <cell r="N879">
            <v>7623.04479508703</v>
          </cell>
          <cell r="O879">
            <v>6907.66999366981</v>
          </cell>
        </row>
        <row r="879">
          <cell r="Z879">
            <v>7559.01286418943</v>
          </cell>
          <cell r="AA879">
            <v>5102.43197030818</v>
          </cell>
          <cell r="AB879">
            <v>6108.50972393726</v>
          </cell>
          <cell r="AC879">
            <v>6763.4785089724</v>
          </cell>
          <cell r="AD879">
            <v>6499.85217376286</v>
          </cell>
          <cell r="AE879">
            <v>6690.58110189465</v>
          </cell>
          <cell r="AF879">
            <v>6302.90710288039</v>
          </cell>
          <cell r="AG879">
            <v>6134.05711324506</v>
          </cell>
          <cell r="AH879">
            <v>6372.13567551267</v>
          </cell>
          <cell r="AI879">
            <v>5855.30005188563</v>
          </cell>
          <cell r="AJ879">
            <v>6107.66048204163</v>
          </cell>
          <cell r="AK879">
            <v>7599.93478264705</v>
          </cell>
          <cell r="AL879">
            <v>6680.44424537638</v>
          </cell>
          <cell r="AM879">
            <v>7623.04479508703</v>
          </cell>
          <cell r="AN879">
            <v>6907.66999366981</v>
          </cell>
        </row>
        <row r="879"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79">
          <cell r="BX879">
            <v>4.3080793239924</v>
          </cell>
          <cell r="BY879">
            <v>2.82868960938708</v>
          </cell>
          <cell r="BZ879">
            <v>3.39701056620765</v>
          </cell>
          <cell r="CA879">
            <v>3.85489540959053</v>
          </cell>
          <cell r="CB879">
            <v>3.61002898016445</v>
          </cell>
          <cell r="CC879">
            <v>3.89550894666135</v>
          </cell>
          <cell r="CD879">
            <v>3.60523248450135</v>
          </cell>
          <cell r="CE879">
            <v>3.47924563807297</v>
          </cell>
          <cell r="CF879">
            <v>3.50143467188747</v>
          </cell>
          <cell r="CG879">
            <v>3.27658019549806</v>
          </cell>
          <cell r="CH879">
            <v>3.36548087700548</v>
          </cell>
          <cell r="CI879">
            <v>4.18187512736445</v>
          </cell>
          <cell r="CJ879">
            <v>3.68597005813893</v>
          </cell>
          <cell r="CK879">
            <v>4.27824714834399</v>
          </cell>
          <cell r="CL879">
            <v>3.93695569675449</v>
          </cell>
          <cell r="CM879">
            <v>4.80715946201715</v>
          </cell>
          <cell r="CN879">
            <v>4.94195815111232</v>
          </cell>
          <cell r="CO879">
            <v>4.92657963615447</v>
          </cell>
          <cell r="CP879">
            <v>4.80689516521591</v>
          </cell>
          <cell r="CQ879">
            <v>4.9328729139126</v>
          </cell>
          <cell r="CR879">
            <v>4.70551073922781</v>
          </cell>
          <cell r="CS879">
            <v>4.78977117627323</v>
          </cell>
          <cell r="CT879">
            <v>4.83025278318861</v>
          </cell>
          <cell r="CU879">
            <v>4.98592936788904</v>
          </cell>
          <cell r="CV879">
            <v>4.89593325761194</v>
          </cell>
          <cell r="CW879">
            <v>4.972043223744</v>
          </cell>
          <cell r="CX879">
            <v>4.97904372952006</v>
          </cell>
          <cell r="CY879">
            <v>4.9654735890272</v>
          </cell>
          <cell r="CZ879">
            <v>4.88168483702473</v>
          </cell>
          <cell r="DA879">
            <v>4.8070450185481</v>
          </cell>
        </row>
        <row r="880">
          <cell r="A880">
            <v>6277.68471391918</v>
          </cell>
          <cell r="B880">
            <v>4526.14193557696</v>
          </cell>
          <cell r="C880">
            <v>4654.03800536163</v>
          </cell>
          <cell r="D880">
            <v>5057.98284735685</v>
          </cell>
          <cell r="E880">
            <v>5033.53959010514</v>
          </cell>
          <cell r="F880">
            <v>6491.70949837728</v>
          </cell>
          <cell r="G880">
            <v>7019.42190205991</v>
          </cell>
          <cell r="H880">
            <v>5477.81463938502</v>
          </cell>
          <cell r="I880">
            <v>6781.83511287881</v>
          </cell>
          <cell r="J880">
            <v>5837.73551036043</v>
          </cell>
          <cell r="K880">
            <v>6583.49998767989</v>
          </cell>
          <cell r="L880">
            <v>6489.46509356076</v>
          </cell>
          <cell r="M880">
            <v>8074.82068103305</v>
          </cell>
          <cell r="N880">
            <v>7640.67954814063</v>
          </cell>
          <cell r="O880">
            <v>6544.06716689671</v>
          </cell>
        </row>
        <row r="880">
          <cell r="Z880">
            <v>7189.55608472422</v>
          </cell>
          <cell r="AA880">
            <v>5183.59120857113</v>
          </cell>
          <cell r="AB880">
            <v>5731.25263426713</v>
          </cell>
          <cell r="AC880">
            <v>6228.69376756184</v>
          </cell>
          <cell r="AD880">
            <v>6198.59292129619</v>
          </cell>
          <cell r="AE880">
            <v>6491.70949837728</v>
          </cell>
          <cell r="AF880">
            <v>7019.42190205991</v>
          </cell>
          <cell r="AG880">
            <v>5477.81463938502</v>
          </cell>
          <cell r="AH880">
            <v>6781.83511287881</v>
          </cell>
          <cell r="AI880">
            <v>5837.73551036043</v>
          </cell>
          <cell r="AJ880">
            <v>6583.49998767989</v>
          </cell>
          <cell r="AK880">
            <v>6489.46509356076</v>
          </cell>
          <cell r="AL880">
            <v>8074.82068103305</v>
          </cell>
          <cell r="AM880">
            <v>7640.67954814063</v>
          </cell>
          <cell r="AN880">
            <v>6544.06716689671</v>
          </cell>
        </row>
        <row r="880"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0">
          <cell r="BX880">
            <v>4.0767756219601</v>
          </cell>
          <cell r="BY880">
            <v>2.98008039535075</v>
          </cell>
          <cell r="BZ880">
            <v>3.24952943608638</v>
          </cell>
          <cell r="CA880">
            <v>3.52823947872658</v>
          </cell>
          <cell r="CB880">
            <v>3.51507678784971</v>
          </cell>
          <cell r="CC880">
            <v>3.62868428698473</v>
          </cell>
          <cell r="CD880">
            <v>4.03888571483716</v>
          </cell>
          <cell r="CE880">
            <v>3.07932450473627</v>
          </cell>
          <cell r="CF880">
            <v>3.82876142306012</v>
          </cell>
          <cell r="CG880">
            <v>3.25306427053864</v>
          </cell>
          <cell r="CH880">
            <v>3.67362189305467</v>
          </cell>
          <cell r="CI880">
            <v>3.59058562662301</v>
          </cell>
          <cell r="CJ880">
            <v>4.55985364152181</v>
          </cell>
          <cell r="CK880">
            <v>4.28854873289715</v>
          </cell>
          <cell r="CL880">
            <v>3.83075168835515</v>
          </cell>
          <cell r="CM880">
            <v>4.83161590366871</v>
          </cell>
          <cell r="CN880">
            <v>4.76551564570741</v>
          </cell>
          <cell r="CO880">
            <v>4.83210333081389</v>
          </cell>
          <cell r="CP880">
            <v>4.83666557629342</v>
          </cell>
          <cell r="CQ880">
            <v>4.8313158956918</v>
          </cell>
          <cell r="CR880">
            <v>4.90136481115175</v>
          </cell>
          <cell r="CS880">
            <v>4.76153430430286</v>
          </cell>
          <cell r="CT880">
            <v>4.87370243626409</v>
          </cell>
          <cell r="CU880">
            <v>4.85284093711444</v>
          </cell>
          <cell r="CV880">
            <v>4.91653241027035</v>
          </cell>
          <cell r="CW880">
            <v>4.90986464930339</v>
          </cell>
          <cell r="CX880">
            <v>4.951659219289</v>
          </cell>
          <cell r="CY880">
            <v>4.85164615481137</v>
          </cell>
          <cell r="CZ880">
            <v>4.8812243788824</v>
          </cell>
          <cell r="DA880">
            <v>4.68026972269798</v>
          </cell>
        </row>
        <row r="881">
          <cell r="A881">
            <v>6433.84324697479</v>
          </cell>
          <cell r="B881">
            <v>5851.82229811578</v>
          </cell>
          <cell r="C881">
            <v>5012.05409935486</v>
          </cell>
          <cell r="D881">
            <v>4792.59142073127</v>
          </cell>
          <cell r="E881">
            <v>5300.7651267099</v>
          </cell>
          <cell r="F881">
            <v>5697.32273112797</v>
          </cell>
          <cell r="G881">
            <v>6436.02741039815</v>
          </cell>
          <cell r="H881">
            <v>6357.60277146273</v>
          </cell>
          <cell r="I881">
            <v>6581.17513417981</v>
          </cell>
          <cell r="J881">
            <v>6361.10532265145</v>
          </cell>
          <cell r="K881">
            <v>6645.89478266551</v>
          </cell>
          <cell r="L881">
            <v>6910.31390973485</v>
          </cell>
          <cell r="M881">
            <v>8056.95917089773</v>
          </cell>
          <cell r="N881">
            <v>7483.7212317646</v>
          </cell>
          <cell r="O881">
            <v>8163.91219673346</v>
          </cell>
        </row>
        <row r="881">
          <cell r="Z881">
            <v>7368.39758165736</v>
          </cell>
          <cell r="AA881">
            <v>6701.83459785088</v>
          </cell>
          <cell r="AB881">
            <v>6172.13444044166</v>
          </cell>
          <cell r="AC881">
            <v>5901.87535499034</v>
          </cell>
          <cell r="AD881">
            <v>6527.66996339277</v>
          </cell>
          <cell r="AE881">
            <v>5697.32273112797</v>
          </cell>
          <cell r="AF881">
            <v>6436.02741039815</v>
          </cell>
          <cell r="AG881">
            <v>6357.60277146273</v>
          </cell>
          <cell r="AH881">
            <v>6581.17513417981</v>
          </cell>
          <cell r="AI881">
            <v>6361.10532265145</v>
          </cell>
          <cell r="AJ881">
            <v>6645.89478266551</v>
          </cell>
          <cell r="AK881">
            <v>6910.31390973485</v>
          </cell>
          <cell r="AL881">
            <v>8056.95917089773</v>
          </cell>
          <cell r="AM881">
            <v>7483.7212317646</v>
          </cell>
          <cell r="AN881">
            <v>8163.91219673346</v>
          </cell>
        </row>
        <row r="881"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1">
          <cell r="BX881">
            <v>4.16476698472953</v>
          </cell>
          <cell r="BY881">
            <v>3.71786140233147</v>
          </cell>
          <cell r="BZ881">
            <v>3.51208292831287</v>
          </cell>
          <cell r="CA881">
            <v>3.31014991351088</v>
          </cell>
          <cell r="CB881">
            <v>3.62358810468768</v>
          </cell>
          <cell r="CC881">
            <v>3.16063572949501</v>
          </cell>
          <cell r="CD881">
            <v>3.59356225487982</v>
          </cell>
          <cell r="CE881">
            <v>3.51000778587104</v>
          </cell>
          <cell r="CF881">
            <v>3.736816940155</v>
          </cell>
          <cell r="CG881">
            <v>3.74424952514373</v>
          </cell>
          <cell r="CH881">
            <v>3.88467844788868</v>
          </cell>
          <cell r="CI881">
            <v>3.8117274935394</v>
          </cell>
          <cell r="CJ881">
            <v>4.33234446889668</v>
          </cell>
          <cell r="CK881">
            <v>4.22315803979414</v>
          </cell>
          <cell r="CL881">
            <v>4.4843924991161</v>
          </cell>
          <cell r="CM881">
            <v>4.84718369807878</v>
          </cell>
          <cell r="CN881">
            <v>4.938643131648</v>
          </cell>
          <cell r="CO881">
            <v>4.81479444427476</v>
          </cell>
          <cell r="CP881">
            <v>4.88483057958286</v>
          </cell>
          <cell r="CQ881">
            <v>4.9354470707724</v>
          </cell>
          <cell r="CR881">
            <v>4.93859612713018</v>
          </cell>
          <cell r="CS881">
            <v>4.90681684597662</v>
          </cell>
          <cell r="CT881">
            <v>4.9624077345193</v>
          </cell>
          <cell r="CU881">
            <v>4.8251271321908</v>
          </cell>
          <cell r="CV881">
            <v>4.65452040481048</v>
          </cell>
          <cell r="CW881">
            <v>4.68711404448632</v>
          </cell>
          <cell r="CX881">
            <v>4.96687313247729</v>
          </cell>
          <cell r="CY881">
            <v>5.09513056975525</v>
          </cell>
          <cell r="CZ881">
            <v>4.85497953125391</v>
          </cell>
          <cell r="DA881">
            <v>4.98771745229377</v>
          </cell>
        </row>
        <row r="882">
          <cell r="A882">
            <v>5515.91080585066</v>
          </cell>
          <cell r="B882">
            <v>5702.58991498565</v>
          </cell>
          <cell r="C882">
            <v>4816.7921989737</v>
          </cell>
          <cell r="D882">
            <v>4772.70490199817</v>
          </cell>
          <cell r="E882">
            <v>4617.1978674857</v>
          </cell>
          <cell r="F882">
            <v>6757.37829873474</v>
          </cell>
          <cell r="G882">
            <v>5491.69116202967</v>
          </cell>
          <cell r="H882">
            <v>6170.48262658068</v>
          </cell>
          <cell r="I882">
            <v>6041.12753028065</v>
          </cell>
          <cell r="J882">
            <v>6744.29184018339</v>
          </cell>
          <cell r="K882">
            <v>6836.57553338311</v>
          </cell>
          <cell r="L882">
            <v>6832.55559364459</v>
          </cell>
          <cell r="M882">
            <v>7130.05904876687</v>
          </cell>
          <cell r="N882">
            <v>7522.17341311858</v>
          </cell>
          <cell r="O882">
            <v>9146.90275158551</v>
          </cell>
        </row>
        <row r="882">
          <cell r="Z882">
            <v>6317.12994586531</v>
          </cell>
          <cell r="AA882">
            <v>6530.9253156768</v>
          </cell>
          <cell r="AB882">
            <v>5931.67759852454</v>
          </cell>
          <cell r="AC882">
            <v>5877.3859411213</v>
          </cell>
          <cell r="AD882">
            <v>5685.88554938194</v>
          </cell>
          <cell r="AE882">
            <v>6757.37829873474</v>
          </cell>
          <cell r="AF882">
            <v>5491.69116202967</v>
          </cell>
          <cell r="AG882">
            <v>6170.48262658068</v>
          </cell>
          <cell r="AH882">
            <v>6041.12753028065</v>
          </cell>
          <cell r="AI882">
            <v>6744.29184018339</v>
          </cell>
          <cell r="AJ882">
            <v>6836.57553338311</v>
          </cell>
          <cell r="AK882">
            <v>6832.55559364459</v>
          </cell>
          <cell r="AL882">
            <v>7130.05904876687</v>
          </cell>
          <cell r="AM882">
            <v>7522.17341311858</v>
          </cell>
          <cell r="AN882">
            <v>9146.90275158551</v>
          </cell>
        </row>
        <row r="882"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2">
          <cell r="BX882">
            <v>3.61475541927166</v>
          </cell>
          <cell r="BY882">
            <v>3.74406609246209</v>
          </cell>
          <cell r="BZ882">
            <v>3.389764206387</v>
          </cell>
          <cell r="CA882">
            <v>3.35017168944814</v>
          </cell>
          <cell r="CB882">
            <v>3.16321228833619</v>
          </cell>
          <cell r="CC882">
            <v>3.82886853904304</v>
          </cell>
          <cell r="CD882">
            <v>3.12000649738389</v>
          </cell>
          <cell r="CE882">
            <v>3.53544897358024</v>
          </cell>
          <cell r="CF882">
            <v>3.43913936811375</v>
          </cell>
          <cell r="CG882">
            <v>3.82126677041007</v>
          </cell>
          <cell r="CH882">
            <v>3.73203527947886</v>
          </cell>
          <cell r="CI882">
            <v>3.82629635294683</v>
          </cell>
          <cell r="CJ882">
            <v>3.93474014102225</v>
          </cell>
          <cell r="CK882">
            <v>4.29802682522791</v>
          </cell>
          <cell r="CL882">
            <v>5.31607931510457</v>
          </cell>
          <cell r="CM882">
            <v>4.7879326050295</v>
          </cell>
          <cell r="CN882">
            <v>4.77901448010525</v>
          </cell>
          <cell r="CO882">
            <v>4.79418936343314</v>
          </cell>
          <cell r="CP882">
            <v>4.80644836402437</v>
          </cell>
          <cell r="CQ882">
            <v>4.92466746094913</v>
          </cell>
          <cell r="CR882">
            <v>4.83520523445291</v>
          </cell>
          <cell r="CS882">
            <v>4.82233906360643</v>
          </cell>
          <cell r="CT882">
            <v>4.78169306924718</v>
          </cell>
          <cell r="CU882">
            <v>4.81255121062853</v>
          </cell>
          <cell r="CV882">
            <v>4.83544149128602</v>
          </cell>
          <cell r="CW882">
            <v>5.01880141114115</v>
          </cell>
          <cell r="CX882">
            <v>4.89228451401317</v>
          </cell>
          <cell r="CY882">
            <v>4.9645993515879</v>
          </cell>
          <cell r="CZ882">
            <v>4.79491988313122</v>
          </cell>
          <cell r="DA882">
            <v>4.7140018147185</v>
          </cell>
        </row>
        <row r="883">
          <cell r="A883">
            <v>6364.33889364913</v>
          </cell>
          <cell r="B883">
            <v>6119.34657129665</v>
          </cell>
          <cell r="C883">
            <v>5037.84041219844</v>
          </cell>
          <cell r="D883">
            <v>4990.64399002164</v>
          </cell>
          <cell r="E883">
            <v>5140.71933927859</v>
          </cell>
          <cell r="F883">
            <v>5685.92642315124</v>
          </cell>
          <cell r="G883">
            <v>5103.66170121979</v>
          </cell>
          <cell r="H883">
            <v>6174.33436119855</v>
          </cell>
          <cell r="I883">
            <v>6680.77503099517</v>
          </cell>
          <cell r="J883">
            <v>6902.20179854096</v>
          </cell>
          <cell r="K883">
            <v>6977.3425265767</v>
          </cell>
          <cell r="L883">
            <v>5868.66597696036</v>
          </cell>
          <cell r="M883">
            <v>7281.53352513968</v>
          </cell>
          <cell r="N883">
            <v>7979.42377391027</v>
          </cell>
          <cell r="O883">
            <v>7461.94953667762</v>
          </cell>
        </row>
        <row r="883">
          <cell r="Z883">
            <v>7288.79730398503</v>
          </cell>
          <cell r="AA883">
            <v>7008.21837685692</v>
          </cell>
          <cell r="AB883">
            <v>6203.88920334703</v>
          </cell>
          <cell r="AC883">
            <v>6145.7687886411</v>
          </cell>
          <cell r="AD883">
            <v>6330.58028776864</v>
          </cell>
          <cell r="AE883">
            <v>5685.92642315124</v>
          </cell>
          <cell r="AF883">
            <v>5103.66170121979</v>
          </cell>
          <cell r="AG883">
            <v>6174.33436119855</v>
          </cell>
          <cell r="AH883">
            <v>6680.77503099517</v>
          </cell>
          <cell r="AI883">
            <v>6902.20179854096</v>
          </cell>
          <cell r="AJ883">
            <v>6977.3425265767</v>
          </cell>
          <cell r="AK883">
            <v>5868.66597696036</v>
          </cell>
          <cell r="AL883">
            <v>7281.53352513968</v>
          </cell>
          <cell r="AM883">
            <v>7979.42377391027</v>
          </cell>
          <cell r="AN883">
            <v>7461.94953667762</v>
          </cell>
        </row>
        <row r="883"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3">
          <cell r="BX883">
            <v>4.09795862338423</v>
          </cell>
          <cell r="BY883">
            <v>4.04617801316357</v>
          </cell>
          <cell r="BZ883">
            <v>3.37503946482204</v>
          </cell>
          <cell r="CA883">
            <v>3.45167024345249</v>
          </cell>
          <cell r="CB883">
            <v>3.52988582038519</v>
          </cell>
          <cell r="CC883">
            <v>3.13858892455288</v>
          </cell>
          <cell r="CD883">
            <v>2.93528029537199</v>
          </cell>
          <cell r="CE883">
            <v>3.51836786129099</v>
          </cell>
          <cell r="CF883">
            <v>3.78847805124041</v>
          </cell>
          <cell r="CG883">
            <v>3.80948469718117</v>
          </cell>
          <cell r="CH883">
            <v>3.98051538878353</v>
          </cell>
          <cell r="CI883">
            <v>3.25262818098006</v>
          </cell>
          <cell r="CJ883">
            <v>4.08985410794454</v>
          </cell>
          <cell r="CK883">
            <v>4.4830596476816</v>
          </cell>
          <cell r="CL883">
            <v>4.17396313194583</v>
          </cell>
          <cell r="CM883">
            <v>4.87298909466769</v>
          </cell>
          <cell r="CN883">
            <v>4.74536667202795</v>
          </cell>
          <cell r="CO883">
            <v>5.03607643663359</v>
          </cell>
          <cell r="CP883">
            <v>4.87813769016477</v>
          </cell>
          <cell r="CQ883">
            <v>4.91348912272612</v>
          </cell>
          <cell r="CR883">
            <v>4.96333893537602</v>
          </cell>
          <cell r="CS883">
            <v>4.76364550939434</v>
          </cell>
          <cell r="CT883">
            <v>4.80790673918387</v>
          </cell>
          <cell r="CU883">
            <v>4.83135786667957</v>
          </cell>
          <cell r="CV883">
            <v>4.96396321733578</v>
          </cell>
          <cell r="CW883">
            <v>4.80239493006204</v>
          </cell>
          <cell r="CX883">
            <v>4.94324467124748</v>
          </cell>
          <cell r="CY883">
            <v>4.87777959596143</v>
          </cell>
          <cell r="CZ883">
            <v>4.87645418867447</v>
          </cell>
          <cell r="DA883">
            <v>4.89791038265116</v>
          </cell>
        </row>
        <row r="884">
          <cell r="A884">
            <v>6773.91792505091</v>
          </cell>
          <cell r="B884">
            <v>4960.97098090831</v>
          </cell>
          <cell r="C884">
            <v>4360.76681346695</v>
          </cell>
          <cell r="D884">
            <v>4786.00297249733</v>
          </cell>
          <cell r="E884">
            <v>4855.4030027455</v>
          </cell>
          <cell r="F884">
            <v>5953.56588323259</v>
          </cell>
          <cell r="G884">
            <v>6375.81690264815</v>
          </cell>
          <cell r="H884">
            <v>7525.99464446284</v>
          </cell>
          <cell r="I884">
            <v>6539.24494003624</v>
          </cell>
          <cell r="J884">
            <v>6788.84102125688</v>
          </cell>
          <cell r="K884">
            <v>6874.43357439662</v>
          </cell>
          <cell r="L884">
            <v>6358.09117117814</v>
          </cell>
          <cell r="M884">
            <v>7511.27575169903</v>
          </cell>
          <cell r="N884">
            <v>6947.13771429372</v>
          </cell>
          <cell r="O884">
            <v>7305.71263923264</v>
          </cell>
        </row>
        <row r="884">
          <cell r="Z884">
            <v>7757.8701471721</v>
          </cell>
          <cell r="AA884">
            <v>5681.58178171113</v>
          </cell>
          <cell r="AB884">
            <v>5370.10145991818</v>
          </cell>
          <cell r="AC884">
            <v>5893.76195728001</v>
          </cell>
          <cell r="AD884">
            <v>5979.22518420677</v>
          </cell>
          <cell r="AE884">
            <v>5953.56588323259</v>
          </cell>
          <cell r="AF884">
            <v>6375.81690264815</v>
          </cell>
          <cell r="AG884">
            <v>7525.99464446284</v>
          </cell>
          <cell r="AH884">
            <v>6539.24494003624</v>
          </cell>
          <cell r="AI884">
            <v>6788.84102125688</v>
          </cell>
          <cell r="AJ884">
            <v>6874.43357439662</v>
          </cell>
          <cell r="AK884">
            <v>6358.09117117814</v>
          </cell>
          <cell r="AL884">
            <v>7511.27575169903</v>
          </cell>
          <cell r="AM884">
            <v>6947.13771429372</v>
          </cell>
          <cell r="AN884">
            <v>7305.71263923264</v>
          </cell>
        </row>
        <row r="884"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4">
          <cell r="BX884">
            <v>4.38363598717915</v>
          </cell>
          <cell r="BY884">
            <v>3.2299614422897</v>
          </cell>
          <cell r="BZ884">
            <v>3.07829510711282</v>
          </cell>
          <cell r="CA884">
            <v>3.43005983047395</v>
          </cell>
          <cell r="CB884">
            <v>3.3831487316866</v>
          </cell>
          <cell r="CC884">
            <v>3.32636124592714</v>
          </cell>
          <cell r="CD884">
            <v>3.61809802802428</v>
          </cell>
          <cell r="CE884">
            <v>4.16233306915794</v>
          </cell>
          <cell r="CF884">
            <v>3.87172252558547</v>
          </cell>
          <cell r="CG884">
            <v>3.78107413348012</v>
          </cell>
          <cell r="CH884">
            <v>3.87882407861039</v>
          </cell>
          <cell r="CI884">
            <v>3.6313898881515</v>
          </cell>
          <cell r="CJ884">
            <v>4.23307206751029</v>
          </cell>
          <cell r="CK884">
            <v>4.04466699822366</v>
          </cell>
          <cell r="CL884">
            <v>4.08300910171506</v>
          </cell>
          <cell r="CM884">
            <v>4.84858661201309</v>
          </cell>
          <cell r="CN884">
            <v>4.81924560471083</v>
          </cell>
          <cell r="CO884">
            <v>4.77946597956329</v>
          </cell>
          <cell r="CP884">
            <v>4.70758349174706</v>
          </cell>
          <cell r="CQ884">
            <v>4.84206878267331</v>
          </cell>
          <cell r="CR884">
            <v>4.90359831665558</v>
          </cell>
          <cell r="CS884">
            <v>4.8279486566712</v>
          </cell>
          <cell r="CT884">
            <v>4.95375143384635</v>
          </cell>
          <cell r="CU884">
            <v>4.62733045649596</v>
          </cell>
          <cell r="CV884">
            <v>4.91912186463282</v>
          </cell>
          <cell r="CW884">
            <v>4.85561196014215</v>
          </cell>
          <cell r="CX884">
            <v>4.79690377590068</v>
          </cell>
          <cell r="CY884">
            <v>4.86144278852104</v>
          </cell>
          <cell r="CZ884">
            <v>4.70576539925849</v>
          </cell>
          <cell r="DA884">
            <v>4.90218134904066</v>
          </cell>
        </row>
        <row r="885">
          <cell r="A885">
            <v>6230.3977876699</v>
          </cell>
          <cell r="B885">
            <v>5154.46390923678</v>
          </cell>
          <cell r="C885">
            <v>4764.04453625928</v>
          </cell>
          <cell r="D885">
            <v>4789.03487413437</v>
          </cell>
          <cell r="E885">
            <v>4904.5516144824</v>
          </cell>
          <cell r="F885">
            <v>6679.6061623891</v>
          </cell>
          <cell r="G885">
            <v>6562.53957165917</v>
          </cell>
          <cell r="H885">
            <v>6995.19245285221</v>
          </cell>
          <cell r="I885">
            <v>6426.47532065775</v>
          </cell>
          <cell r="J885">
            <v>7621.4257734178</v>
          </cell>
          <cell r="K885">
            <v>6760.30632610447</v>
          </cell>
          <cell r="L885">
            <v>7733.82733837905</v>
          </cell>
          <cell r="M885">
            <v>6586.47370914305</v>
          </cell>
          <cell r="N885">
            <v>7683.68817276216</v>
          </cell>
          <cell r="O885">
            <v>6632.23448562432</v>
          </cell>
        </row>
        <row r="885">
          <cell r="Z885">
            <v>7135.40044871568</v>
          </cell>
          <cell r="AA885">
            <v>5903.18071883687</v>
          </cell>
          <cell r="AB885">
            <v>5866.72106389049</v>
          </cell>
          <cell r="AC885">
            <v>5897.49561700176</v>
          </cell>
          <cell r="AD885">
            <v>6039.74963848995</v>
          </cell>
          <cell r="AE885">
            <v>6679.6061623891</v>
          </cell>
          <cell r="AF885">
            <v>6562.53957165917</v>
          </cell>
          <cell r="AG885">
            <v>6995.19245285221</v>
          </cell>
          <cell r="AH885">
            <v>6426.47532065775</v>
          </cell>
          <cell r="AI885">
            <v>7621.4257734178</v>
          </cell>
          <cell r="AJ885">
            <v>6760.30632610447</v>
          </cell>
          <cell r="AK885">
            <v>7733.82733837905</v>
          </cell>
          <cell r="AL885">
            <v>6586.47370914305</v>
          </cell>
          <cell r="AM885">
            <v>7683.68817276216</v>
          </cell>
          <cell r="AN885">
            <v>6632.23448562432</v>
          </cell>
        </row>
        <row r="885"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5">
          <cell r="BX885">
            <v>3.90779532536968</v>
          </cell>
          <cell r="BY885">
            <v>3.35529553472772</v>
          </cell>
          <cell r="BZ885">
            <v>3.33769420520866</v>
          </cell>
          <cell r="CA885">
            <v>3.27068258812003</v>
          </cell>
          <cell r="CB885">
            <v>3.44135023579016</v>
          </cell>
          <cell r="CC885">
            <v>3.68868560601212</v>
          </cell>
          <cell r="CD885">
            <v>3.69475935000337</v>
          </cell>
          <cell r="CE885">
            <v>4.02217986585645</v>
          </cell>
          <cell r="CF885">
            <v>3.57881834798504</v>
          </cell>
          <cell r="CG885">
            <v>4.20376843351339</v>
          </cell>
          <cell r="CH885">
            <v>3.91179909062039</v>
          </cell>
          <cell r="CI885">
            <v>4.37247585679742</v>
          </cell>
          <cell r="CJ885">
            <v>3.65984686416705</v>
          </cell>
          <cell r="CK885">
            <v>4.25948189158773</v>
          </cell>
          <cell r="CL885">
            <v>3.69507169541157</v>
          </cell>
          <cell r="CM885">
            <v>5.00257579979553</v>
          </cell>
          <cell r="CN885">
            <v>4.82017088880354</v>
          </cell>
          <cell r="CO885">
            <v>4.81566237228604</v>
          </cell>
          <cell r="CP885">
            <v>4.9401070886699</v>
          </cell>
          <cell r="CQ885">
            <v>4.80836245943294</v>
          </cell>
          <cell r="CR885">
            <v>4.96119561559632</v>
          </cell>
          <cell r="CS885">
            <v>4.86623316083703</v>
          </cell>
          <cell r="CT885">
            <v>4.76480701234162</v>
          </cell>
          <cell r="CU885">
            <v>4.91971930074217</v>
          </cell>
          <cell r="CV885">
            <v>4.96711911884681</v>
          </cell>
          <cell r="CW885">
            <v>4.73474909261492</v>
          </cell>
          <cell r="CX885">
            <v>4.84589709452917</v>
          </cell>
          <cell r="CY885">
            <v>4.93057062752649</v>
          </cell>
          <cell r="CZ885">
            <v>4.94219743365879</v>
          </cell>
          <cell r="DA885">
            <v>4.91749739595858</v>
          </cell>
        </row>
        <row r="886">
          <cell r="A886">
            <v>6297.93154541237</v>
          </cell>
          <cell r="B886">
            <v>5386.26633568053</v>
          </cell>
          <cell r="C886">
            <v>4605.38980862037</v>
          </cell>
          <cell r="D886">
            <v>5002.95190285589</v>
          </cell>
          <cell r="E886">
            <v>5167.67958856344</v>
          </cell>
          <cell r="F886">
            <v>6394.55156707886</v>
          </cell>
          <cell r="G886">
            <v>6289.23081880291</v>
          </cell>
          <cell r="H886">
            <v>7216.50141220504</v>
          </cell>
          <cell r="I886">
            <v>6641.92465407463</v>
          </cell>
          <cell r="J886">
            <v>6436.42018800752</v>
          </cell>
          <cell r="K886">
            <v>6344.86587314823</v>
          </cell>
          <cell r="L886">
            <v>7189.74653392336</v>
          </cell>
          <cell r="M886">
            <v>5985.46390422899</v>
          </cell>
          <cell r="N886">
            <v>8362.1572718893</v>
          </cell>
          <cell r="O886">
            <v>6761.66876461235</v>
          </cell>
        </row>
        <row r="886">
          <cell r="Z886">
            <v>7212.74388997279</v>
          </cell>
          <cell r="AA886">
            <v>6168.65383853614</v>
          </cell>
          <cell r="AB886">
            <v>5671.34442006595</v>
          </cell>
          <cell r="AC886">
            <v>6160.9254671582</v>
          </cell>
          <cell r="AD886">
            <v>6363.78070417184</v>
          </cell>
          <cell r="AE886">
            <v>6394.55156707886</v>
          </cell>
          <cell r="AF886">
            <v>6289.23081880291</v>
          </cell>
          <cell r="AG886">
            <v>7216.50141220504</v>
          </cell>
          <cell r="AH886">
            <v>6641.92465407463</v>
          </cell>
          <cell r="AI886">
            <v>6436.42018800752</v>
          </cell>
          <cell r="AJ886">
            <v>6344.86587314823</v>
          </cell>
          <cell r="AK886">
            <v>7189.74653392336</v>
          </cell>
          <cell r="AL886">
            <v>5985.46390422899</v>
          </cell>
          <cell r="AM886">
            <v>8362.1572718893</v>
          </cell>
          <cell r="AN886">
            <v>6761.66876461235</v>
          </cell>
        </row>
        <row r="886"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6">
          <cell r="BX886">
            <v>4.02252285004735</v>
          </cell>
          <cell r="BY886">
            <v>3.55961144345771</v>
          </cell>
          <cell r="BZ886">
            <v>3.15748383387704</v>
          </cell>
          <cell r="CA886">
            <v>3.36270794358556</v>
          </cell>
          <cell r="CB886">
            <v>3.52817123131209</v>
          </cell>
          <cell r="CC886">
            <v>3.64574845062467</v>
          </cell>
          <cell r="CD886">
            <v>3.53781927265872</v>
          </cell>
          <cell r="CE886">
            <v>4.05275725701695</v>
          </cell>
          <cell r="CF886">
            <v>3.73760339369455</v>
          </cell>
          <cell r="CG886">
            <v>3.52621034587967</v>
          </cell>
          <cell r="CH886">
            <v>3.51096779922694</v>
          </cell>
          <cell r="CI886">
            <v>4.00283475492967</v>
          </cell>
          <cell r="CJ886">
            <v>3.40659386072336</v>
          </cell>
          <cell r="CK886">
            <v>4.58544794573666</v>
          </cell>
          <cell r="CL886">
            <v>3.8919137843632</v>
          </cell>
          <cell r="CM886">
            <v>4.91257424779487</v>
          </cell>
          <cell r="CN886">
            <v>4.74782760531438</v>
          </cell>
          <cell r="CO886">
            <v>4.92098478898943</v>
          </cell>
          <cell r="CP886">
            <v>5.01954024506513</v>
          </cell>
          <cell r="CQ886">
            <v>4.94165801056774</v>
          </cell>
          <cell r="CR886">
            <v>4.80541090509361</v>
          </cell>
          <cell r="CS886">
            <v>4.8704492905411</v>
          </cell>
          <cell r="CT886">
            <v>4.8784655709481</v>
          </cell>
          <cell r="CU886">
            <v>4.86864226351004</v>
          </cell>
          <cell r="CV886">
            <v>5.00084401741788</v>
          </cell>
          <cell r="CW886">
            <v>4.95111182074537</v>
          </cell>
          <cell r="CX886">
            <v>4.92099647259237</v>
          </cell>
          <cell r="CY886">
            <v>4.81376175584984</v>
          </cell>
          <cell r="CZ886">
            <v>4.99624468407391</v>
          </cell>
          <cell r="DA886">
            <v>4.75989986660988</v>
          </cell>
        </row>
        <row r="887">
          <cell r="A887">
            <v>6542.78914104588</v>
          </cell>
          <cell r="B887">
            <v>4972.34171646363</v>
          </cell>
          <cell r="C887">
            <v>5319.89710415336</v>
          </cell>
          <cell r="D887">
            <v>5092.07293686262</v>
          </cell>
          <cell r="E887">
            <v>4370.86191956988</v>
          </cell>
          <cell r="F887">
            <v>6407.41887505696</v>
          </cell>
          <cell r="G887">
            <v>6824.17296482665</v>
          </cell>
          <cell r="H887">
            <v>7559.98099898197</v>
          </cell>
          <cell r="I887">
            <v>6181.07600392491</v>
          </cell>
          <cell r="J887">
            <v>5762.60086494078</v>
          </cell>
          <cell r="K887">
            <v>6711.10047170073</v>
          </cell>
          <cell r="L887">
            <v>7439.1894367555</v>
          </cell>
          <cell r="M887">
            <v>6765.15104244076</v>
          </cell>
          <cell r="N887">
            <v>6909.28199256245</v>
          </cell>
          <cell r="O887">
            <v>7002.90875526818</v>
          </cell>
        </row>
        <row r="887">
          <cell r="Z887">
            <v>7493.16852051764</v>
          </cell>
          <cell r="AA887">
            <v>5694.60418483027</v>
          </cell>
          <cell r="AB887">
            <v>6551.23019130565</v>
          </cell>
          <cell r="AC887">
            <v>6270.6742832038</v>
          </cell>
          <cell r="AD887">
            <v>5382.53315974078</v>
          </cell>
          <cell r="AE887">
            <v>6407.41887505696</v>
          </cell>
          <cell r="AF887">
            <v>6824.17296482665</v>
          </cell>
          <cell r="AG887">
            <v>7559.98099898197</v>
          </cell>
          <cell r="AH887">
            <v>6181.07600392491</v>
          </cell>
          <cell r="AI887">
            <v>5762.60086494078</v>
          </cell>
          <cell r="AJ887">
            <v>6711.10047170073</v>
          </cell>
          <cell r="AK887">
            <v>7439.1894367555</v>
          </cell>
          <cell r="AL887">
            <v>6765.15104244076</v>
          </cell>
          <cell r="AM887">
            <v>6909.28199256245</v>
          </cell>
          <cell r="AN887">
            <v>7002.90875526818</v>
          </cell>
        </row>
        <row r="887"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7">
          <cell r="BX887">
            <v>4.31317551576479</v>
          </cell>
          <cell r="BY887">
            <v>3.20666060832484</v>
          </cell>
          <cell r="BZ887">
            <v>3.75301347662096</v>
          </cell>
          <cell r="CA887">
            <v>3.45485023877608</v>
          </cell>
          <cell r="CB887">
            <v>3.03765851599482</v>
          </cell>
          <cell r="CC887">
            <v>3.56469570015876</v>
          </cell>
          <cell r="CD887">
            <v>3.88403899670574</v>
          </cell>
          <cell r="CE887">
            <v>4.24533085699003</v>
          </cell>
          <cell r="CF887">
            <v>3.43741178145787</v>
          </cell>
          <cell r="CG887">
            <v>3.23583431750408</v>
          </cell>
          <cell r="CH887">
            <v>3.69632977968367</v>
          </cell>
          <cell r="CI887">
            <v>4.15556854273449</v>
          </cell>
          <cell r="CJ887">
            <v>3.79284456819671</v>
          </cell>
          <cell r="CK887">
            <v>3.76303116758409</v>
          </cell>
          <cell r="CL887">
            <v>4.02745668380356</v>
          </cell>
          <cell r="CM887">
            <v>4.75965532779759</v>
          </cell>
          <cell r="CN887">
            <v>4.86539026312957</v>
          </cell>
          <cell r="CO887">
            <v>4.78244375577113</v>
          </cell>
          <cell r="CP887">
            <v>4.97269877293156</v>
          </cell>
          <cell r="CQ887">
            <v>4.85461618329444</v>
          </cell>
          <cell r="CR887">
            <v>4.92456404052895</v>
          </cell>
          <cell r="CS887">
            <v>4.8136396938995</v>
          </cell>
          <cell r="CT887">
            <v>4.87883686978988</v>
          </cell>
          <cell r="CU887">
            <v>4.92651328439082</v>
          </cell>
          <cell r="CV887">
            <v>4.87909640174595</v>
          </cell>
          <cell r="CW887">
            <v>4.97427927991048</v>
          </cell>
          <cell r="CX887">
            <v>4.90458542868992</v>
          </cell>
          <cell r="CY887">
            <v>4.88674398778774</v>
          </cell>
          <cell r="CZ887">
            <v>5.03039673673591</v>
          </cell>
          <cell r="DA887">
            <v>4.76381321776923</v>
          </cell>
        </row>
        <row r="888">
          <cell r="A888">
            <v>6821.68042971966</v>
          </cell>
          <cell r="B888">
            <v>5092.49411946522</v>
          </cell>
          <cell r="C888">
            <v>4248.6945337737</v>
          </cell>
          <cell r="D888">
            <v>5378.0006362132</v>
          </cell>
          <cell r="E888">
            <v>5544.27921893173</v>
          </cell>
          <cell r="F888">
            <v>7091.31436394251</v>
          </cell>
          <cell r="G888">
            <v>6454.61145847059</v>
          </cell>
          <cell r="H888">
            <v>5365.12135405079</v>
          </cell>
          <cell r="I888">
            <v>5722.25775985297</v>
          </cell>
          <cell r="J888">
            <v>6948.99454207225</v>
          </cell>
          <cell r="K888">
            <v>6921.82530249575</v>
          </cell>
          <cell r="L888">
            <v>7231.30086906471</v>
          </cell>
          <cell r="M888">
            <v>8202.49998775904</v>
          </cell>
          <cell r="N888">
            <v>6935.56217729112</v>
          </cell>
          <cell r="O888">
            <v>7738.85006999806</v>
          </cell>
        </row>
        <row r="888">
          <cell r="Z888">
            <v>7812.57044221902</v>
          </cell>
          <cell r="AA888">
            <v>5832.20944528226</v>
          </cell>
          <cell r="AB888">
            <v>5232.08914728121</v>
          </cell>
          <cell r="AC888">
            <v>6622.78225443761</v>
          </cell>
          <cell r="AD888">
            <v>6827.54735608266</v>
          </cell>
          <cell r="AE888">
            <v>7091.31436394251</v>
          </cell>
          <cell r="AF888">
            <v>6454.61145847059</v>
          </cell>
          <cell r="AG888">
            <v>5365.12135405079</v>
          </cell>
          <cell r="AH888">
            <v>5722.25775985297</v>
          </cell>
          <cell r="AI888">
            <v>6948.99454207225</v>
          </cell>
          <cell r="AJ888">
            <v>6921.82530249575</v>
          </cell>
          <cell r="AK888">
            <v>7231.30086906471</v>
          </cell>
          <cell r="AL888">
            <v>8202.49998775904</v>
          </cell>
          <cell r="AM888">
            <v>6935.56217729112</v>
          </cell>
          <cell r="AN888">
            <v>7738.85006999806</v>
          </cell>
        </row>
        <row r="888"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8">
          <cell r="BX888">
            <v>4.38277255347788</v>
          </cell>
          <cell r="BY888">
            <v>3.23274959463149</v>
          </cell>
          <cell r="BZ888">
            <v>2.95125638006635</v>
          </cell>
          <cell r="CA888">
            <v>3.68910957927406</v>
          </cell>
          <cell r="CB888">
            <v>3.82975253667278</v>
          </cell>
          <cell r="CC888">
            <v>3.99923927280284</v>
          </cell>
          <cell r="CD888">
            <v>3.69442971954433</v>
          </cell>
          <cell r="CE888">
            <v>3.07102453179083</v>
          </cell>
          <cell r="CF888">
            <v>3.19286967973103</v>
          </cell>
          <cell r="CG888">
            <v>3.8552878655626</v>
          </cell>
          <cell r="CH888">
            <v>3.89472434009726</v>
          </cell>
          <cell r="CI888">
            <v>4.03890960573377</v>
          </cell>
          <cell r="CJ888">
            <v>4.6246037373273</v>
          </cell>
          <cell r="CK888">
            <v>3.86540805366521</v>
          </cell>
          <cell r="CL888">
            <v>4.28671608738644</v>
          </cell>
          <cell r="CM888">
            <v>4.88373565368728</v>
          </cell>
          <cell r="CN888">
            <v>4.94274472758642</v>
          </cell>
          <cell r="CO888">
            <v>4.85708083895672</v>
          </cell>
          <cell r="CP888">
            <v>4.91842503627607</v>
          </cell>
          <cell r="CQ888">
            <v>4.88428665184673</v>
          </cell>
          <cell r="CR888">
            <v>4.85798853383763</v>
          </cell>
          <cell r="CS888">
            <v>4.78662969712402</v>
          </cell>
          <cell r="CT888">
            <v>4.78633839022648</v>
          </cell>
          <cell r="CU888">
            <v>4.91013417167274</v>
          </cell>
          <cell r="CV888">
            <v>4.93824115735094</v>
          </cell>
          <cell r="CW888">
            <v>4.8691263571868</v>
          </cell>
          <cell r="CX888">
            <v>4.90523065304347</v>
          </cell>
          <cell r="CY888">
            <v>4.85935746771177</v>
          </cell>
          <cell r="CZ888">
            <v>4.91579154075055</v>
          </cell>
          <cell r="DA888">
            <v>4.9460539318865</v>
          </cell>
        </row>
        <row r="889">
          <cell r="A889">
            <v>7373.9306707267</v>
          </cell>
          <cell r="B889">
            <v>4979.64144537722</v>
          </cell>
          <cell r="C889">
            <v>4482.49958109487</v>
          </cell>
          <cell r="D889">
            <v>4597.98422958496</v>
          </cell>
          <cell r="E889">
            <v>4143.36987478424</v>
          </cell>
          <cell r="F889">
            <v>6404.14152573166</v>
          </cell>
          <cell r="G889">
            <v>6377.88228560079</v>
          </cell>
          <cell r="H889">
            <v>5933.00878894945</v>
          </cell>
          <cell r="I889">
            <v>5666.50536176191</v>
          </cell>
          <cell r="J889">
            <v>6549.01947397322</v>
          </cell>
          <cell r="K889">
            <v>6243.96039133046</v>
          </cell>
          <cell r="L889">
            <v>7240.97181219087</v>
          </cell>
          <cell r="M889">
            <v>7586.30091163952</v>
          </cell>
          <cell r="N889">
            <v>7280.11578358573</v>
          </cell>
          <cell r="O889">
            <v>7172.35581267208</v>
          </cell>
        </row>
        <row r="889">
          <cell r="Z889">
            <v>8445.03834423377</v>
          </cell>
          <cell r="AA889">
            <v>5702.96424316694</v>
          </cell>
          <cell r="AB889">
            <v>5520.01025832945</v>
          </cell>
          <cell r="AC889">
            <v>5662.22476004037</v>
          </cell>
          <cell r="AD889">
            <v>5102.38624657624</v>
          </cell>
          <cell r="AE889">
            <v>6404.14152573166</v>
          </cell>
          <cell r="AF889">
            <v>6377.88228560079</v>
          </cell>
          <cell r="AG889">
            <v>5933.00878894945</v>
          </cell>
          <cell r="AH889">
            <v>5666.50536176191</v>
          </cell>
          <cell r="AI889">
            <v>6549.01947397322</v>
          </cell>
          <cell r="AJ889">
            <v>6243.96039133046</v>
          </cell>
          <cell r="AK889">
            <v>7240.97181219087</v>
          </cell>
          <cell r="AL889">
            <v>7586.30091163952</v>
          </cell>
          <cell r="AM889">
            <v>7280.11578358573</v>
          </cell>
          <cell r="AN889">
            <v>7172.35581267208</v>
          </cell>
        </row>
        <row r="889"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89">
          <cell r="BX889">
            <v>4.77780633983629</v>
          </cell>
          <cell r="BY889">
            <v>3.20109177510831</v>
          </cell>
          <cell r="BZ889">
            <v>3.07769974832526</v>
          </cell>
          <cell r="CA889">
            <v>3.21168260438656</v>
          </cell>
          <cell r="CB889">
            <v>2.82031873085029</v>
          </cell>
          <cell r="CC889">
            <v>3.58843030169818</v>
          </cell>
          <cell r="CD889">
            <v>3.57024063733079</v>
          </cell>
          <cell r="CE889">
            <v>3.39071134943839</v>
          </cell>
          <cell r="CF889">
            <v>3.13733691446723</v>
          </cell>
          <cell r="CG889">
            <v>3.7370969037262</v>
          </cell>
          <cell r="CH889">
            <v>3.66396366579561</v>
          </cell>
          <cell r="CI889">
            <v>4.00393117385771</v>
          </cell>
          <cell r="CJ889">
            <v>4.24789884156592</v>
          </cell>
          <cell r="CK889">
            <v>3.98317586872805</v>
          </cell>
          <cell r="CL889">
            <v>4.1216784524637</v>
          </cell>
          <cell r="CM889">
            <v>4.84261807791438</v>
          </cell>
          <cell r="CN889">
            <v>4.88100956424209</v>
          </cell>
          <cell r="CO889">
            <v>4.91383728528895</v>
          </cell>
          <cell r="CP889">
            <v>4.83016115193576</v>
          </cell>
          <cell r="CQ889">
            <v>4.95658176810541</v>
          </cell>
          <cell r="CR889">
            <v>4.88948976182689</v>
          </cell>
          <cell r="CS889">
            <v>4.89424996030526</v>
          </cell>
          <cell r="CT889">
            <v>4.79392579452503</v>
          </cell>
          <cell r="CU889">
            <v>4.94835991391812</v>
          </cell>
          <cell r="CV889">
            <v>4.80119182590255</v>
          </cell>
          <cell r="CW889">
            <v>4.66891660467681</v>
          </cell>
          <cell r="CX889">
            <v>4.95470028731673</v>
          </cell>
          <cell r="CY889">
            <v>4.89286276215197</v>
          </cell>
          <cell r="CZ889">
            <v>5.00744213966246</v>
          </cell>
          <cell r="DA889">
            <v>4.76754558230662</v>
          </cell>
        </row>
        <row r="890">
          <cell r="A890">
            <v>6210.08174419338</v>
          </cell>
          <cell r="B890">
            <v>4947.49683736513</v>
          </cell>
          <cell r="C890">
            <v>4433.37689873656</v>
          </cell>
          <cell r="D890">
            <v>4831.40502401521</v>
          </cell>
          <cell r="E890">
            <v>4915.34526816124</v>
          </cell>
          <cell r="F890">
            <v>6109.50747816935</v>
          </cell>
          <cell r="G890">
            <v>6567.0591443218</v>
          </cell>
          <cell r="H890">
            <v>6728.10699074481</v>
          </cell>
          <cell r="I890">
            <v>6744.06976416165</v>
          </cell>
          <cell r="J890">
            <v>5996.36194631932</v>
          </cell>
          <cell r="K890">
            <v>7171.54065822837</v>
          </cell>
          <cell r="L890">
            <v>7542.85409661327</v>
          </cell>
          <cell r="M890">
            <v>6937.47542628743</v>
          </cell>
          <cell r="N890">
            <v>7530.87621007606</v>
          </cell>
          <cell r="O890">
            <v>6798.48849872912</v>
          </cell>
        </row>
        <row r="890">
          <cell r="Z890">
            <v>7112.13337802793</v>
          </cell>
          <cell r="AA890">
            <v>5666.15043797344</v>
          </cell>
          <cell r="AB890">
            <v>5459.51773498863</v>
          </cell>
          <cell r="AC890">
            <v>5949.67267976727</v>
          </cell>
          <cell r="AD890">
            <v>6053.04157035835</v>
          </cell>
          <cell r="AE890">
            <v>6109.50747816935</v>
          </cell>
          <cell r="AF890">
            <v>6567.0591443218</v>
          </cell>
          <cell r="AG890">
            <v>6728.10699074481</v>
          </cell>
          <cell r="AH890">
            <v>6744.06976416165</v>
          </cell>
          <cell r="AI890">
            <v>5996.36194631932</v>
          </cell>
          <cell r="AJ890">
            <v>7171.54065822837</v>
          </cell>
          <cell r="AK890">
            <v>7542.85409661327</v>
          </cell>
          <cell r="AL890">
            <v>6937.47542628743</v>
          </cell>
          <cell r="AM890">
            <v>7530.87621007606</v>
          </cell>
          <cell r="AN890">
            <v>6798.48849872912</v>
          </cell>
        </row>
        <row r="890"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0">
          <cell r="BX890">
            <v>4.05231218948913</v>
          </cell>
          <cell r="BY890">
            <v>3.24476660978986</v>
          </cell>
          <cell r="BZ890">
            <v>3.02361173577858</v>
          </cell>
          <cell r="CA890">
            <v>3.37376234556917</v>
          </cell>
          <cell r="CB890">
            <v>3.32583111959826</v>
          </cell>
          <cell r="CC890">
            <v>3.46022341273834</v>
          </cell>
          <cell r="CD890">
            <v>3.61603145045658</v>
          </cell>
          <cell r="CE890">
            <v>3.7984846521029</v>
          </cell>
          <cell r="CF890">
            <v>3.7968960663913</v>
          </cell>
          <cell r="CG890">
            <v>3.37126719737952</v>
          </cell>
          <cell r="CH890">
            <v>4.02757607559718</v>
          </cell>
          <cell r="CI890">
            <v>4.33364053615326</v>
          </cell>
          <cell r="CJ890">
            <v>3.92965761954882</v>
          </cell>
          <cell r="CK890">
            <v>4.34297279235057</v>
          </cell>
          <cell r="CL890">
            <v>3.7426849793121</v>
          </cell>
          <cell r="CM890">
            <v>4.80843923541844</v>
          </cell>
          <cell r="CN890">
            <v>4.78422694046077</v>
          </cell>
          <cell r="CO890">
            <v>4.9469257770736</v>
          </cell>
          <cell r="CP890">
            <v>4.83154159232957</v>
          </cell>
          <cell r="CQ890">
            <v>4.98632520379794</v>
          </cell>
          <cell r="CR890">
            <v>4.83736876379102</v>
          </cell>
          <cell r="CS890">
            <v>4.97560463941315</v>
          </cell>
          <cell r="CT890">
            <v>4.85276933459561</v>
          </cell>
          <cell r="CU890">
            <v>4.86631794507287</v>
          </cell>
          <cell r="CV890">
            <v>4.87306046426558</v>
          </cell>
          <cell r="CW890">
            <v>4.87838248839848</v>
          </cell>
          <cell r="CX890">
            <v>4.76858971503321</v>
          </cell>
          <cell r="CY890">
            <v>4.83675267160064</v>
          </cell>
          <cell r="CZ890">
            <v>4.75078674178964</v>
          </cell>
          <cell r="DA890">
            <v>4.97664002978753</v>
          </cell>
        </row>
        <row r="891">
          <cell r="A891">
            <v>6925.59845303719</v>
          </cell>
          <cell r="B891">
            <v>5321.31628025653</v>
          </cell>
          <cell r="C891">
            <v>5114.41010248629</v>
          </cell>
          <cell r="D891">
            <v>5050.35023417901</v>
          </cell>
          <cell r="E891">
            <v>5397.81277671684</v>
          </cell>
          <cell r="F891">
            <v>6505.74370180754</v>
          </cell>
          <cell r="G891">
            <v>5463.38582091074</v>
          </cell>
          <cell r="H891">
            <v>6218.31070639203</v>
          </cell>
          <cell r="I891">
            <v>5918.31925607021</v>
          </cell>
          <cell r="J891">
            <v>6342.11343711961</v>
          </cell>
          <cell r="K891">
            <v>6765.15903159155</v>
          </cell>
          <cell r="L891">
            <v>7384.31623557158</v>
          </cell>
          <cell r="M891">
            <v>7044.58820475663</v>
          </cell>
          <cell r="N891">
            <v>7268.07961449687</v>
          </cell>
          <cell r="O891">
            <v>6634.42102026314</v>
          </cell>
        </row>
        <row r="891">
          <cell r="Z891">
            <v>7931.58318193156</v>
          </cell>
          <cell r="AA891">
            <v>6094.26939786147</v>
          </cell>
          <cell r="AB891">
            <v>6298.1815659495</v>
          </cell>
          <cell r="AC891">
            <v>6219.29452451067</v>
          </cell>
          <cell r="AD891">
            <v>6647.18007463615</v>
          </cell>
          <cell r="AE891">
            <v>6505.74370180754</v>
          </cell>
          <cell r="AF891">
            <v>5463.38582091074</v>
          </cell>
          <cell r="AG891">
            <v>6218.31070639203</v>
          </cell>
          <cell r="AH891">
            <v>5918.31925607021</v>
          </cell>
          <cell r="AI891">
            <v>6342.11343711961</v>
          </cell>
          <cell r="AJ891">
            <v>6765.15903159155</v>
          </cell>
          <cell r="AK891">
            <v>7384.31623557158</v>
          </cell>
          <cell r="AL891">
            <v>7044.58820475663</v>
          </cell>
          <cell r="AM891">
            <v>7268.07961449687</v>
          </cell>
          <cell r="AN891">
            <v>6634.42102026314</v>
          </cell>
        </row>
        <row r="891"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1">
          <cell r="BX891">
            <v>4.41664921528733</v>
          </cell>
          <cell r="BY891">
            <v>3.40297843663538</v>
          </cell>
          <cell r="BZ891">
            <v>3.56806953146002</v>
          </cell>
          <cell r="CA891">
            <v>3.44348183218462</v>
          </cell>
          <cell r="CB891">
            <v>3.72846645409447</v>
          </cell>
          <cell r="CC891">
            <v>3.64672254268145</v>
          </cell>
          <cell r="CD891">
            <v>3.09299057256368</v>
          </cell>
          <cell r="CE891">
            <v>3.50329416473653</v>
          </cell>
          <cell r="CF891">
            <v>3.34085275925012</v>
          </cell>
          <cell r="CG891">
            <v>3.6055391075703</v>
          </cell>
          <cell r="CH891">
            <v>3.80892486040991</v>
          </cell>
          <cell r="CI891">
            <v>4.22593528703224</v>
          </cell>
          <cell r="CJ891">
            <v>3.94435847320573</v>
          </cell>
          <cell r="CK891">
            <v>4.03446982682302</v>
          </cell>
          <cell r="CL891">
            <v>3.81291378499006</v>
          </cell>
          <cell r="CM891">
            <v>4.9201020553747</v>
          </cell>
          <cell r="CN891">
            <v>4.90647495956516</v>
          </cell>
          <cell r="CO891">
            <v>4.83603018645345</v>
          </cell>
          <cell r="CP891">
            <v>4.94823667184593</v>
          </cell>
          <cell r="CQ891">
            <v>4.88443505754972</v>
          </cell>
          <cell r="CR891">
            <v>4.88766423516056</v>
          </cell>
          <cell r="CS891">
            <v>4.83938763474977</v>
          </cell>
          <cell r="CT891">
            <v>4.86298520410619</v>
          </cell>
          <cell r="CU891">
            <v>4.85342350374682</v>
          </cell>
          <cell r="CV891">
            <v>4.81915539784329</v>
          </cell>
          <cell r="CW891">
            <v>4.86611916947564</v>
          </cell>
          <cell r="CX891">
            <v>4.78734339524998</v>
          </cell>
          <cell r="CY891">
            <v>4.89312565984437</v>
          </cell>
          <cell r="CZ891">
            <v>4.93560436532322</v>
          </cell>
          <cell r="DA891">
            <v>4.76708810397973</v>
          </cell>
        </row>
        <row r="892">
          <cell r="A892">
            <v>6408.38533909833</v>
          </cell>
          <cell r="B892">
            <v>5781.6988902635</v>
          </cell>
          <cell r="C892">
            <v>5097.9556723859</v>
          </cell>
          <cell r="D892">
            <v>5335.03389684078</v>
          </cell>
          <cell r="E892">
            <v>4449.35135579029</v>
          </cell>
          <cell r="F892">
            <v>6319.26596974508</v>
          </cell>
          <cell r="G892">
            <v>6575.49179921083</v>
          </cell>
          <cell r="H892">
            <v>6548.16334359016</v>
          </cell>
          <cell r="I892">
            <v>6316.85234597626</v>
          </cell>
          <cell r="J892">
            <v>6846.78460270101</v>
          </cell>
          <cell r="K892">
            <v>6328.8168546699</v>
          </cell>
          <cell r="L892">
            <v>7522.12933504116</v>
          </cell>
          <cell r="M892">
            <v>7996.90686097119</v>
          </cell>
          <cell r="N892">
            <v>6962.59446325529</v>
          </cell>
          <cell r="O892">
            <v>7881.14717586248</v>
          </cell>
        </row>
        <row r="892">
          <cell r="Z892">
            <v>7339.2417599144</v>
          </cell>
          <cell r="AA892">
            <v>6621.52534426762</v>
          </cell>
          <cell r="AB892">
            <v>6277.91862530536</v>
          </cell>
          <cell r="AC892">
            <v>6569.87051673148</v>
          </cell>
          <cell r="AD892">
            <v>5479.18960895373</v>
          </cell>
          <cell r="AE892">
            <v>6319.26596974508</v>
          </cell>
          <cell r="AF892">
            <v>6575.49179921083</v>
          </cell>
          <cell r="AG892">
            <v>6548.16334359016</v>
          </cell>
          <cell r="AH892">
            <v>6316.85234597626</v>
          </cell>
          <cell r="AI892">
            <v>6846.78460270101</v>
          </cell>
          <cell r="AJ892">
            <v>6328.8168546699</v>
          </cell>
          <cell r="AK892">
            <v>7522.12933504116</v>
          </cell>
          <cell r="AL892">
            <v>7996.90686097119</v>
          </cell>
          <cell r="AM892">
            <v>6962.59446325529</v>
          </cell>
          <cell r="AN892">
            <v>7881.14717586248</v>
          </cell>
        </row>
        <row r="892"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2">
          <cell r="BX892">
            <v>4.18278917250415</v>
          </cell>
          <cell r="BY892">
            <v>3.73134694610254</v>
          </cell>
          <cell r="BZ892">
            <v>3.60345399071169</v>
          </cell>
          <cell r="CA892">
            <v>3.56468416285353</v>
          </cell>
          <cell r="CB892">
            <v>3.08980178558917</v>
          </cell>
          <cell r="CC892">
            <v>3.63339953293151</v>
          </cell>
          <cell r="CD892">
            <v>3.58233205403412</v>
          </cell>
          <cell r="CE892">
            <v>3.60394947903475</v>
          </cell>
          <cell r="CF892">
            <v>3.50422819964556</v>
          </cell>
          <cell r="CG892">
            <v>3.7283904142752</v>
          </cell>
          <cell r="CH892">
            <v>3.55308167209502</v>
          </cell>
          <cell r="CI892">
            <v>4.23531719969687</v>
          </cell>
          <cell r="CJ892">
            <v>4.54495589887662</v>
          </cell>
          <cell r="CK892">
            <v>3.92082883970368</v>
          </cell>
          <cell r="CL892">
            <v>4.43604149648563</v>
          </cell>
          <cell r="CM892">
            <v>4.80720180763029</v>
          </cell>
          <cell r="CN892">
            <v>4.86182753541838</v>
          </cell>
          <cell r="CO892">
            <v>4.773136301994</v>
          </cell>
          <cell r="CP892">
            <v>5.04943619939401</v>
          </cell>
          <cell r="CQ892">
            <v>4.85839527011365</v>
          </cell>
          <cell r="CR892">
            <v>4.76497486567017</v>
          </cell>
          <cell r="CS892">
            <v>5.02885990285243</v>
          </cell>
          <cell r="CT892">
            <v>4.97792037553411</v>
          </cell>
          <cell r="CU892">
            <v>4.93873223931224</v>
          </cell>
          <cell r="CV892">
            <v>5.03120968989225</v>
          </cell>
          <cell r="CW892">
            <v>4.88005226436176</v>
          </cell>
          <cell r="CX892">
            <v>4.86588667364411</v>
          </cell>
          <cell r="CY892">
            <v>4.82058227915696</v>
          </cell>
          <cell r="CZ892">
            <v>4.86519612282648</v>
          </cell>
          <cell r="DA892">
            <v>4.86744410767232</v>
          </cell>
        </row>
        <row r="893">
          <cell r="A893">
            <v>6425.88336523976</v>
          </cell>
          <cell r="B893">
            <v>5864.29679696327</v>
          </cell>
          <cell r="C893">
            <v>5828.2514487525</v>
          </cell>
          <cell r="D893">
            <v>5103.56134051992</v>
          </cell>
          <cell r="E893">
            <v>4720.23680157912</v>
          </cell>
          <cell r="F893">
            <v>6340.36296525859</v>
          </cell>
          <cell r="G893">
            <v>5664.09312490435</v>
          </cell>
          <cell r="H893">
            <v>6497.1137704627</v>
          </cell>
          <cell r="I893">
            <v>6761.28033229919</v>
          </cell>
          <cell r="J893">
            <v>5847.25138729451</v>
          </cell>
          <cell r="K893">
            <v>6070.64105039979</v>
          </cell>
          <cell r="L893">
            <v>6131.27216285039</v>
          </cell>
          <cell r="M893">
            <v>7724.20555438639</v>
          </cell>
          <cell r="N893">
            <v>7612.52106075337</v>
          </cell>
          <cell r="O893">
            <v>7616.19846063027</v>
          </cell>
        </row>
        <row r="893">
          <cell r="Z893">
            <v>7359.28147934102</v>
          </cell>
          <cell r="AA893">
            <v>6716.12109250296</v>
          </cell>
          <cell r="AB893">
            <v>7177.24724859408</v>
          </cell>
          <cell r="AC893">
            <v>6284.821770536</v>
          </cell>
          <cell r="AD893">
            <v>5812.77367573042</v>
          </cell>
          <cell r="AE893">
            <v>6340.36296525859</v>
          </cell>
          <cell r="AF893">
            <v>5664.09312490435</v>
          </cell>
          <cell r="AG893">
            <v>6497.1137704627</v>
          </cell>
          <cell r="AH893">
            <v>6761.28033229919</v>
          </cell>
          <cell r="AI893">
            <v>5847.25138729451</v>
          </cell>
          <cell r="AJ893">
            <v>6070.64105039979</v>
          </cell>
          <cell r="AK893">
            <v>6131.27216285039</v>
          </cell>
          <cell r="AL893">
            <v>7724.20555438639</v>
          </cell>
          <cell r="AM893">
            <v>7612.52106075337</v>
          </cell>
          <cell r="AN893">
            <v>7616.19846063027</v>
          </cell>
        </row>
        <row r="893"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3">
          <cell r="BX893">
            <v>4.18953812414884</v>
          </cell>
          <cell r="BY893">
            <v>3.75924558588681</v>
          </cell>
          <cell r="BZ893">
            <v>4.04466736366072</v>
          </cell>
          <cell r="CA893">
            <v>3.5832685993911</v>
          </cell>
          <cell r="CB893">
            <v>3.32599549702259</v>
          </cell>
          <cell r="CC893">
            <v>3.54649444232566</v>
          </cell>
          <cell r="CD893">
            <v>3.30200052153475</v>
          </cell>
          <cell r="CE893">
            <v>3.79194189493763</v>
          </cell>
          <cell r="CF893">
            <v>3.74699707761789</v>
          </cell>
          <cell r="CG893">
            <v>3.3315997935358</v>
          </cell>
          <cell r="CH893">
            <v>3.37113722717458</v>
          </cell>
          <cell r="CI893">
            <v>3.38820340034015</v>
          </cell>
          <cell r="CJ893">
            <v>4.33811027319234</v>
          </cell>
          <cell r="CK893">
            <v>4.31542375796389</v>
          </cell>
          <cell r="CL893">
            <v>4.18888558851585</v>
          </cell>
          <cell r="CM893">
            <v>4.81256272515469</v>
          </cell>
          <cell r="CN893">
            <v>4.89468733550203</v>
          </cell>
          <cell r="CO893">
            <v>4.86163368308278</v>
          </cell>
          <cell r="CP893">
            <v>4.80530256236341</v>
          </cell>
          <cell r="CQ893">
            <v>4.78816262530259</v>
          </cell>
          <cell r="CR893">
            <v>4.89803599626494</v>
          </cell>
          <cell r="CS893">
            <v>4.6995944593884</v>
          </cell>
          <cell r="CT893">
            <v>4.69424695659547</v>
          </cell>
          <cell r="CU893">
            <v>4.94370700622637</v>
          </cell>
          <cell r="CV893">
            <v>4.80846074176987</v>
          </cell>
          <cell r="CW893">
            <v>4.93361502898714</v>
          </cell>
          <cell r="CX893">
            <v>4.95779147259314</v>
          </cell>
          <cell r="CY893">
            <v>4.87820863593354</v>
          </cell>
          <cell r="CZ893">
            <v>4.83294880271415</v>
          </cell>
          <cell r="DA893">
            <v>4.98134807253228</v>
          </cell>
        </row>
        <row r="894">
          <cell r="A894">
            <v>6571.64761725247</v>
          </cell>
          <cell r="B894">
            <v>5690.46383508785</v>
          </cell>
          <cell r="C894">
            <v>4793.78211103301</v>
          </cell>
          <cell r="D894">
            <v>5034.66246115098</v>
          </cell>
          <cell r="E894">
            <v>5507.20125854622</v>
          </cell>
          <cell r="F894">
            <v>6616.17479691427</v>
          </cell>
          <cell r="G894">
            <v>5727.28723427959</v>
          </cell>
          <cell r="H894">
            <v>6535.79313137315</v>
          </cell>
          <cell r="I894">
            <v>4918.21320833507</v>
          </cell>
          <cell r="J894">
            <v>7014.64993543019</v>
          </cell>
          <cell r="K894">
            <v>6029.80819986682</v>
          </cell>
          <cell r="L894">
            <v>7560.55620760016</v>
          </cell>
          <cell r="M894">
            <v>8445.21321521731</v>
          </cell>
          <cell r="N894">
            <v>7861.31363564178</v>
          </cell>
          <cell r="O894">
            <v>8208.01700076397</v>
          </cell>
        </row>
        <row r="894">
          <cell r="Z894">
            <v>7526.2188635441</v>
          </cell>
          <cell r="AA894">
            <v>6517.03784991737</v>
          </cell>
          <cell r="AB894">
            <v>5903.34164016476</v>
          </cell>
          <cell r="AC894">
            <v>6199.97568990099</v>
          </cell>
          <cell r="AD894">
            <v>6781.88740275012</v>
          </cell>
          <cell r="AE894">
            <v>6616.17479691427</v>
          </cell>
          <cell r="AF894">
            <v>5727.28723427959</v>
          </cell>
          <cell r="AG894">
            <v>6535.79313137315</v>
          </cell>
          <cell r="AH894">
            <v>4918.21320833507</v>
          </cell>
          <cell r="AI894">
            <v>7014.64993543019</v>
          </cell>
          <cell r="AJ894">
            <v>6029.80819986682</v>
          </cell>
          <cell r="AK894">
            <v>7560.55620760016</v>
          </cell>
          <cell r="AL894">
            <v>8445.21321521731</v>
          </cell>
          <cell r="AM894">
            <v>7861.31363564178</v>
          </cell>
          <cell r="AN894">
            <v>8208.01700076397</v>
          </cell>
        </row>
        <row r="894"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4">
          <cell r="BX894">
            <v>4.25051096742057</v>
          </cell>
          <cell r="BY894">
            <v>3.74694253315765</v>
          </cell>
          <cell r="BZ894">
            <v>3.34682266577942</v>
          </cell>
          <cell r="CA894">
            <v>3.40770876033881</v>
          </cell>
          <cell r="CB894">
            <v>3.83464803093234</v>
          </cell>
          <cell r="CC894">
            <v>3.64836654455271</v>
          </cell>
          <cell r="CD894">
            <v>3.15038070178172</v>
          </cell>
          <cell r="CE894">
            <v>3.70811892943515</v>
          </cell>
          <cell r="CF894">
            <v>2.90602655641857</v>
          </cell>
          <cell r="CG894">
            <v>3.78809937219191</v>
          </cell>
          <cell r="CH894">
            <v>3.42341022675347</v>
          </cell>
          <cell r="CI894">
            <v>4.22792363326169</v>
          </cell>
          <cell r="CJ894">
            <v>4.72748433242051</v>
          </cell>
          <cell r="CK894">
            <v>4.45275965139035</v>
          </cell>
          <cell r="CL894">
            <v>4.53798305787152</v>
          </cell>
          <cell r="CM894">
            <v>4.85112916220827</v>
          </cell>
          <cell r="CN894">
            <v>4.76519136894925</v>
          </cell>
          <cell r="CO894">
            <v>4.83250544032361</v>
          </cell>
          <cell r="CP894">
            <v>4.98464979300731</v>
          </cell>
          <cell r="CQ894">
            <v>4.84542865011642</v>
          </cell>
          <cell r="CR894">
            <v>4.96838957148647</v>
          </cell>
          <cell r="CS894">
            <v>4.98073070764482</v>
          </cell>
          <cell r="CT894">
            <v>4.82893965713093</v>
          </cell>
          <cell r="CU894">
            <v>4.63676311057902</v>
          </cell>
          <cell r="CV894">
            <v>5.07331437560952</v>
          </cell>
          <cell r="CW894">
            <v>4.82560411144621</v>
          </cell>
          <cell r="CX894">
            <v>4.89929677551487</v>
          </cell>
          <cell r="CY894">
            <v>4.89426697704222</v>
          </cell>
          <cell r="CZ894">
            <v>4.83696567147425</v>
          </cell>
          <cell r="DA894">
            <v>4.95544331557284</v>
          </cell>
        </row>
        <row r="895">
          <cell r="A895">
            <v>5957.20920651419</v>
          </cell>
          <cell r="B895">
            <v>6134.53436856908</v>
          </cell>
          <cell r="C895">
            <v>4459.87738044337</v>
          </cell>
          <cell r="D895">
            <v>5274.51473919856</v>
          </cell>
          <cell r="E895">
            <v>4798.05667377152</v>
          </cell>
          <cell r="F895">
            <v>6477.96602050561</v>
          </cell>
          <cell r="G895">
            <v>5805.19092560172</v>
          </cell>
          <cell r="H895">
            <v>5859.85106895258</v>
          </cell>
          <cell r="I895">
            <v>6084.82777007219</v>
          </cell>
          <cell r="J895">
            <v>6300.0768721411</v>
          </cell>
          <cell r="K895">
            <v>7204.41634755228</v>
          </cell>
          <cell r="L895">
            <v>6823.84889750674</v>
          </cell>
          <cell r="M895">
            <v>7746.43896225113</v>
          </cell>
          <cell r="N895">
            <v>7093.85774393203</v>
          </cell>
          <cell r="O895">
            <v>7580.13386445205</v>
          </cell>
        </row>
        <row r="895">
          <cell r="Z895">
            <v>6822.52958701562</v>
          </cell>
          <cell r="AA895">
            <v>7025.61229280995</v>
          </cell>
          <cell r="AB895">
            <v>5492.15196690005</v>
          </cell>
          <cell r="AC895">
            <v>6495.34371199526</v>
          </cell>
          <cell r="AD895">
            <v>5908.60558492137</v>
          </cell>
          <cell r="AE895">
            <v>6477.96602050561</v>
          </cell>
          <cell r="AF895">
            <v>5805.19092560172</v>
          </cell>
          <cell r="AG895">
            <v>5859.85106895258</v>
          </cell>
          <cell r="AH895">
            <v>6084.82777007219</v>
          </cell>
          <cell r="AI895">
            <v>6300.0768721411</v>
          </cell>
          <cell r="AJ895">
            <v>7204.41634755228</v>
          </cell>
          <cell r="AK895">
            <v>6823.84889750674</v>
          </cell>
          <cell r="AL895">
            <v>7746.43896225113</v>
          </cell>
          <cell r="AM895">
            <v>7093.85774393203</v>
          </cell>
          <cell r="AN895">
            <v>7580.13386445205</v>
          </cell>
        </row>
        <row r="895"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5">
          <cell r="BX895">
            <v>3.8112561919662</v>
          </cell>
          <cell r="BY895">
            <v>4.082884963438</v>
          </cell>
          <cell r="BZ895">
            <v>3.15532923092666</v>
          </cell>
          <cell r="CA895">
            <v>3.68288390941813</v>
          </cell>
          <cell r="CB895">
            <v>3.3758245096158</v>
          </cell>
          <cell r="CC895">
            <v>3.73344293564727</v>
          </cell>
          <cell r="CD895">
            <v>3.14450837049652</v>
          </cell>
          <cell r="CE895">
            <v>3.38607217529476</v>
          </cell>
          <cell r="CF895">
            <v>3.36243861722552</v>
          </cell>
          <cell r="CG895">
            <v>3.54692115538083</v>
          </cell>
          <cell r="CH895">
            <v>3.93573996705054</v>
          </cell>
          <cell r="CI895">
            <v>3.82002552018187</v>
          </cell>
          <cell r="CJ895">
            <v>4.4128486943575</v>
          </cell>
          <cell r="CK895">
            <v>3.93644594056023</v>
          </cell>
          <cell r="CL895">
            <v>4.3189079677745</v>
          </cell>
          <cell r="CM895">
            <v>4.90438347378364</v>
          </cell>
          <cell r="CN895">
            <v>4.71437550393425</v>
          </cell>
          <cell r="CO895">
            <v>4.76875488701955</v>
          </cell>
          <cell r="CP895">
            <v>4.83193678169891</v>
          </cell>
          <cell r="CQ895">
            <v>4.79526126447735</v>
          </cell>
          <cell r="CR895">
            <v>4.75374939885008</v>
          </cell>
          <cell r="CS895">
            <v>5.05790756421809</v>
          </cell>
          <cell r="CT895">
            <v>4.74130073405287</v>
          </cell>
          <cell r="CU895">
            <v>4.95793764932789</v>
          </cell>
          <cell r="CV895">
            <v>4.866328803228</v>
          </cell>
          <cell r="CW895">
            <v>5.01509935738645</v>
          </cell>
          <cell r="CX895">
            <v>4.89407108218356</v>
          </cell>
          <cell r="CY895">
            <v>4.80939228024307</v>
          </cell>
          <cell r="CZ895">
            <v>4.93725228014645</v>
          </cell>
          <cell r="DA895">
            <v>4.80850488006485</v>
          </cell>
        </row>
        <row r="896">
          <cell r="A896">
            <v>7251.59328273548</v>
          </cell>
          <cell r="B896">
            <v>5770.59069206462</v>
          </cell>
          <cell r="C896">
            <v>5439.98450027611</v>
          </cell>
          <cell r="D896">
            <v>5786.36408346149</v>
          </cell>
          <cell r="E896">
            <v>5009.44797067817</v>
          </cell>
          <cell r="F896">
            <v>6369.43922312385</v>
          </cell>
          <cell r="G896">
            <v>6281.93462996014</v>
          </cell>
          <cell r="H896">
            <v>6355.75251529789</v>
          </cell>
          <cell r="I896">
            <v>5418.96410287982</v>
          </cell>
          <cell r="J896">
            <v>5650.36268181638</v>
          </cell>
          <cell r="K896">
            <v>7270.89969584569</v>
          </cell>
          <cell r="L896">
            <v>7846.87611952883</v>
          </cell>
          <cell r="M896">
            <v>7027.09066909659</v>
          </cell>
          <cell r="N896">
            <v>8121.20455051906</v>
          </cell>
          <cell r="O896">
            <v>8310.62119087614</v>
          </cell>
        </row>
        <row r="896">
          <cell r="Z896">
            <v>8304.93071661251</v>
          </cell>
          <cell r="AA896">
            <v>6608.80361363116</v>
          </cell>
          <cell r="AB896">
            <v>6699.11278370776</v>
          </cell>
          <cell r="AC896">
            <v>7125.66471480513</v>
          </cell>
          <cell r="AD896">
            <v>6168.92510226559</v>
          </cell>
          <cell r="AE896">
            <v>6369.43922312385</v>
          </cell>
          <cell r="AF896">
            <v>6281.93462996014</v>
          </cell>
          <cell r="AG896">
            <v>6355.75251529789</v>
          </cell>
          <cell r="AH896">
            <v>5418.96410287982</v>
          </cell>
          <cell r="AI896">
            <v>5650.36268181638</v>
          </cell>
          <cell r="AJ896">
            <v>7270.89969584569</v>
          </cell>
          <cell r="AK896">
            <v>7846.87611952883</v>
          </cell>
          <cell r="AL896">
            <v>7027.09066909659</v>
          </cell>
          <cell r="AM896">
            <v>8121.20455051906</v>
          </cell>
          <cell r="AN896">
            <v>8310.62119087614</v>
          </cell>
        </row>
        <row r="896"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6">
          <cell r="BX896">
            <v>4.59190028100219</v>
          </cell>
          <cell r="BY896">
            <v>3.71034513694753</v>
          </cell>
          <cell r="BZ896">
            <v>3.70018012504988</v>
          </cell>
          <cell r="CA896">
            <v>3.89968700285752</v>
          </cell>
          <cell r="CB896">
            <v>3.45008259704599</v>
          </cell>
          <cell r="CC896">
            <v>3.68212335588193</v>
          </cell>
          <cell r="CD896">
            <v>3.54562599108504</v>
          </cell>
          <cell r="CE896">
            <v>3.50832957353724</v>
          </cell>
          <cell r="CF896">
            <v>3.00249216603136</v>
          </cell>
          <cell r="CG896">
            <v>3.3043296653804</v>
          </cell>
          <cell r="CH896">
            <v>4.17949920896377</v>
          </cell>
          <cell r="CI896">
            <v>4.50594292939479</v>
          </cell>
          <cell r="CJ896">
            <v>4.05601164270009</v>
          </cell>
          <cell r="CK896">
            <v>4.47778664307303</v>
          </cell>
          <cell r="CL896">
            <v>4.6584417929074</v>
          </cell>
          <cell r="CM896">
            <v>4.95508034749142</v>
          </cell>
          <cell r="CN896">
            <v>4.87995337412688</v>
          </cell>
          <cell r="CO896">
            <v>4.96022707914698</v>
          </cell>
          <cell r="CP896">
            <v>5.00613743291519</v>
          </cell>
          <cell r="CQ896">
            <v>4.89877102600742</v>
          </cell>
          <cell r="CR896">
            <v>4.73925415661087</v>
          </cell>
          <cell r="CS896">
            <v>4.85408778347856</v>
          </cell>
          <cell r="CT896">
            <v>4.96333660360783</v>
          </cell>
          <cell r="CU896">
            <v>4.94471797867007</v>
          </cell>
          <cell r="CV896">
            <v>4.68489747430342</v>
          </cell>
          <cell r="CW896">
            <v>4.76618660354816</v>
          </cell>
          <cell r="CX896">
            <v>4.77109698797776</v>
          </cell>
          <cell r="CY896">
            <v>4.74660945257743</v>
          </cell>
          <cell r="CZ896">
            <v>4.96894498430243</v>
          </cell>
          <cell r="DA896">
            <v>4.88764831518314</v>
          </cell>
        </row>
        <row r="897">
          <cell r="A897">
            <v>6219.5958847782</v>
          </cell>
          <cell r="B897">
            <v>5201.77670982995</v>
          </cell>
          <cell r="C897">
            <v>4845.1764168363</v>
          </cell>
          <cell r="D897">
            <v>4700.55647304435</v>
          </cell>
          <cell r="E897">
            <v>5380.27855218761</v>
          </cell>
          <cell r="F897">
            <v>6640.97088068191</v>
          </cell>
          <cell r="G897">
            <v>6191.9131647942</v>
          </cell>
          <cell r="H897">
            <v>6489.91373682487</v>
          </cell>
          <cell r="I897">
            <v>7061.95765686863</v>
          </cell>
          <cell r="J897">
            <v>7066.9205743619</v>
          </cell>
          <cell r="K897">
            <v>6145.00418738797</v>
          </cell>
          <cell r="L897">
            <v>6555.86081058188</v>
          </cell>
          <cell r="M897">
            <v>6708.26154279527</v>
          </cell>
          <cell r="N897">
            <v>7784.72083088823</v>
          </cell>
          <cell r="O897">
            <v>7318.15600069688</v>
          </cell>
        </row>
        <row r="897">
          <cell r="Z897">
            <v>7123.02950461754</v>
          </cell>
          <cell r="AA897">
            <v>5957.365987593</v>
          </cell>
          <cell r="AB897">
            <v>5966.63157251643</v>
          </cell>
          <cell r="AC897">
            <v>5788.53817644395</v>
          </cell>
          <cell r="AD897">
            <v>6625.5874124346</v>
          </cell>
          <cell r="AE897">
            <v>6640.97088068191</v>
          </cell>
          <cell r="AF897">
            <v>6191.9131647942</v>
          </cell>
          <cell r="AG897">
            <v>6489.91373682487</v>
          </cell>
          <cell r="AH897">
            <v>7061.95765686863</v>
          </cell>
          <cell r="AI897">
            <v>7066.9205743619</v>
          </cell>
          <cell r="AJ897">
            <v>6145.00418738797</v>
          </cell>
          <cell r="AK897">
            <v>6555.86081058188</v>
          </cell>
          <cell r="AL897">
            <v>6708.26154279527</v>
          </cell>
          <cell r="AM897">
            <v>7784.72083088823</v>
          </cell>
          <cell r="AN897">
            <v>7318.15600069688</v>
          </cell>
        </row>
        <row r="897"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7">
          <cell r="BX897">
            <v>4.04815353418381</v>
          </cell>
          <cell r="BY897">
            <v>3.3017476169632</v>
          </cell>
          <cell r="BZ897">
            <v>3.34644458142691</v>
          </cell>
          <cell r="CA897">
            <v>3.36883744803501</v>
          </cell>
          <cell r="CB897">
            <v>3.78678966686107</v>
          </cell>
          <cell r="CC897">
            <v>3.81733918429622</v>
          </cell>
          <cell r="CD897">
            <v>3.49189042267991</v>
          </cell>
          <cell r="CE897">
            <v>3.64421795705379</v>
          </cell>
          <cell r="CF897">
            <v>3.92440149071179</v>
          </cell>
          <cell r="CG897">
            <v>4.00972082272876</v>
          </cell>
          <cell r="CH897">
            <v>3.53701274637718</v>
          </cell>
          <cell r="CI897">
            <v>3.71259942922355</v>
          </cell>
          <cell r="CJ897">
            <v>3.83835419089181</v>
          </cell>
          <cell r="CK897">
            <v>4.38701471453422</v>
          </cell>
          <cell r="CL897">
            <v>4.10497013962673</v>
          </cell>
          <cell r="CM897">
            <v>4.82075325526257</v>
          </cell>
          <cell r="CN897">
            <v>4.94330655895243</v>
          </cell>
          <cell r="CO897">
            <v>4.88486673463549</v>
          </cell>
          <cell r="CP897">
            <v>4.70756127216423</v>
          </cell>
          <cell r="CQ897">
            <v>4.7935839794581</v>
          </cell>
          <cell r="CR897">
            <v>4.76626254325</v>
          </cell>
          <cell r="CS897">
            <v>4.85815521208451</v>
          </cell>
          <cell r="CT897">
            <v>4.87912243172113</v>
          </cell>
          <cell r="CU897">
            <v>4.9301350136301</v>
          </cell>
          <cell r="CV897">
            <v>4.82862201312867</v>
          </cell>
          <cell r="CW897">
            <v>4.75984372063573</v>
          </cell>
          <cell r="CX897">
            <v>4.83792093307014</v>
          </cell>
          <cell r="CY897">
            <v>4.78819771010089</v>
          </cell>
          <cell r="CZ897">
            <v>4.86162086617724</v>
          </cell>
          <cell r="DA897">
            <v>4.88426024689325</v>
          </cell>
        </row>
        <row r="898">
          <cell r="A898">
            <v>6123.90536443273</v>
          </cell>
          <cell r="B898">
            <v>4990.93587325538</v>
          </cell>
          <cell r="C898">
            <v>5074.24207686273</v>
          </cell>
          <cell r="D898">
            <v>4858.09202285859</v>
          </cell>
          <cell r="E898">
            <v>5022.55617679919</v>
          </cell>
          <cell r="F898">
            <v>6249.61584105515</v>
          </cell>
          <cell r="G898">
            <v>6046.01377605186</v>
          </cell>
          <cell r="H898">
            <v>6423.81880908783</v>
          </cell>
          <cell r="I898">
            <v>7496.05536668973</v>
          </cell>
          <cell r="J898">
            <v>7337.79119426384</v>
          </cell>
          <cell r="K898">
            <v>6233.50029434832</v>
          </cell>
          <cell r="L898">
            <v>5863.22763056974</v>
          </cell>
          <cell r="M898">
            <v>6664.47141452095</v>
          </cell>
          <cell r="N898">
            <v>6843.08222809997</v>
          </cell>
          <cell r="O898">
            <v>6958.67773657403</v>
          </cell>
        </row>
        <row r="898">
          <cell r="Z898">
            <v>7013.43936204877</v>
          </cell>
          <cell r="AA898">
            <v>5715.89925446097</v>
          </cell>
          <cell r="AB898">
            <v>6248.71632685968</v>
          </cell>
          <cell r="AC898">
            <v>5982.53659971068</v>
          </cell>
          <cell r="AD898">
            <v>6185.06730840466</v>
          </cell>
          <cell r="AE898">
            <v>6249.61584105515</v>
          </cell>
          <cell r="AF898">
            <v>6046.01377605186</v>
          </cell>
          <cell r="AG898">
            <v>6423.81880908783</v>
          </cell>
          <cell r="AH898">
            <v>7496.05536668973</v>
          </cell>
          <cell r="AI898">
            <v>7337.79119426384</v>
          </cell>
          <cell r="AJ898">
            <v>6233.50029434832</v>
          </cell>
          <cell r="AK898">
            <v>5863.22763056974</v>
          </cell>
          <cell r="AL898">
            <v>6664.47141452095</v>
          </cell>
          <cell r="AM898">
            <v>6843.08222809997</v>
          </cell>
          <cell r="AN898">
            <v>6958.67773657403</v>
          </cell>
        </row>
        <row r="898"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8">
          <cell r="BX898">
            <v>3.95409958529106</v>
          </cell>
          <cell r="BY898">
            <v>3.26254075562196</v>
          </cell>
          <cell r="BZ898">
            <v>3.5302721688207</v>
          </cell>
          <cell r="CA898">
            <v>3.37689298213102</v>
          </cell>
          <cell r="CB898">
            <v>3.50400420721045</v>
          </cell>
          <cell r="CC898">
            <v>3.53035563011007</v>
          </cell>
          <cell r="CD898">
            <v>3.38424627695494</v>
          </cell>
          <cell r="CE898">
            <v>3.57342175472501</v>
          </cell>
          <cell r="CF898">
            <v>4.17281484134502</v>
          </cell>
          <cell r="CG898">
            <v>4.02915920357952</v>
          </cell>
          <cell r="CH898">
            <v>3.65873393194079</v>
          </cell>
          <cell r="CI898">
            <v>3.3436974427064</v>
          </cell>
          <cell r="CJ898">
            <v>3.75066524772372</v>
          </cell>
          <cell r="CK898">
            <v>3.84674160107581</v>
          </cell>
          <cell r="CL898">
            <v>3.96136012241348</v>
          </cell>
          <cell r="CM898">
            <v>4.85948872740974</v>
          </cell>
          <cell r="CN898">
            <v>4.79993941238657</v>
          </cell>
          <cell r="CO898">
            <v>4.84941951777009</v>
          </cell>
          <cell r="CP898">
            <v>4.85372539752227</v>
          </cell>
          <cell r="CQ898">
            <v>4.83600728879559</v>
          </cell>
          <cell r="CR898">
            <v>4.85000293878018</v>
          </cell>
          <cell r="CS898">
            <v>4.89456734193586</v>
          </cell>
          <cell r="CT898">
            <v>4.925112341769</v>
          </cell>
          <cell r="CU898">
            <v>4.92165091713273</v>
          </cell>
          <cell r="CV898">
            <v>4.98951183181617</v>
          </cell>
          <cell r="CW898">
            <v>4.66775756748057</v>
          </cell>
          <cell r="CX898">
            <v>4.80415397005081</v>
          </cell>
          <cell r="CY898">
            <v>4.8681566034957</v>
          </cell>
          <cell r="CZ898">
            <v>4.87377953400921</v>
          </cell>
          <cell r="DA898">
            <v>4.81270824212426</v>
          </cell>
        </row>
        <row r="899">
          <cell r="A899">
            <v>6529.1954663855</v>
          </cell>
          <cell r="B899">
            <v>5776.08485147746</v>
          </cell>
          <cell r="C899">
            <v>4865.26128103872</v>
          </cell>
          <cell r="D899">
            <v>4764.58063103743</v>
          </cell>
          <cell r="E899">
            <v>5264.35006836533</v>
          </cell>
          <cell r="F899">
            <v>5220.84373070639</v>
          </cell>
          <cell r="G899">
            <v>6075.32998257496</v>
          </cell>
          <cell r="H899">
            <v>6289.63307058443</v>
          </cell>
          <cell r="I899">
            <v>6886.6972350748</v>
          </cell>
          <cell r="J899">
            <v>5863.63099512007</v>
          </cell>
          <cell r="K899">
            <v>6561.43285468777</v>
          </cell>
          <cell r="L899">
            <v>6750.42879037295</v>
          </cell>
          <cell r="M899">
            <v>7300.69791604313</v>
          </cell>
          <cell r="N899">
            <v>6636.0483622263</v>
          </cell>
          <cell r="O899">
            <v>6437.16461181167</v>
          </cell>
        </row>
        <row r="899">
          <cell r="Z899">
            <v>7477.60028305079</v>
          </cell>
          <cell r="AA899">
            <v>6615.09583266367</v>
          </cell>
          <cell r="AB899">
            <v>5991.3652405132</v>
          </cell>
          <cell r="AC899">
            <v>5867.38124212838</v>
          </cell>
          <cell r="AD899">
            <v>6482.82634612452</v>
          </cell>
          <cell r="AE899">
            <v>5220.84373070639</v>
          </cell>
          <cell r="AF899">
            <v>6075.32998257496</v>
          </cell>
          <cell r="AG899">
            <v>6289.63307058443</v>
          </cell>
          <cell r="AH899">
            <v>6886.6972350748</v>
          </cell>
          <cell r="AI899">
            <v>5863.63099512007</v>
          </cell>
          <cell r="AJ899">
            <v>6561.43285468777</v>
          </cell>
          <cell r="AK899">
            <v>6750.42879037295</v>
          </cell>
          <cell r="AL899">
            <v>7300.69791604313</v>
          </cell>
          <cell r="AM899">
            <v>6636.0483622263</v>
          </cell>
          <cell r="AN899">
            <v>6437.16461181167</v>
          </cell>
        </row>
        <row r="899"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899">
          <cell r="BX899">
            <v>4.17668761409702</v>
          </cell>
          <cell r="BY899">
            <v>3.86427020890025</v>
          </cell>
          <cell r="BZ899">
            <v>3.3505831138591</v>
          </cell>
          <cell r="CA899">
            <v>3.27373459565349</v>
          </cell>
          <cell r="CB899">
            <v>3.55172259504886</v>
          </cell>
          <cell r="CC899">
            <v>2.8971767327194</v>
          </cell>
          <cell r="CD899">
            <v>3.49816590019584</v>
          </cell>
          <cell r="CE899">
            <v>3.59882439501368</v>
          </cell>
          <cell r="CF899">
            <v>3.95768832892314</v>
          </cell>
          <cell r="CG899">
            <v>3.32194051517368</v>
          </cell>
          <cell r="CH899">
            <v>3.73344079204094</v>
          </cell>
          <cell r="CI899">
            <v>3.79681630272871</v>
          </cell>
          <cell r="CJ899">
            <v>4.10560087693855</v>
          </cell>
          <cell r="CK899">
            <v>3.79194546040938</v>
          </cell>
          <cell r="CL899">
            <v>3.59903515121784</v>
          </cell>
          <cell r="CM899">
            <v>4.90498165311711</v>
          </cell>
          <cell r="CN899">
            <v>4.69003181628794</v>
          </cell>
          <cell r="CO899">
            <v>4.89905748679409</v>
          </cell>
          <cell r="CP899">
            <v>4.91029942471948</v>
          </cell>
          <cell r="CQ899">
            <v>5.00071939636651</v>
          </cell>
          <cell r="CR899">
            <v>4.93711042631636</v>
          </cell>
          <cell r="CS899">
            <v>4.75813330561474</v>
          </cell>
          <cell r="CT899">
            <v>4.78819456990849</v>
          </cell>
          <cell r="CU899">
            <v>4.76734449245349</v>
          </cell>
          <cell r="CV899">
            <v>4.83595126974869</v>
          </cell>
          <cell r="CW899">
            <v>4.81500293437905</v>
          </cell>
          <cell r="CX899">
            <v>4.87100875535775</v>
          </cell>
          <cell r="CY899">
            <v>4.87185985639775</v>
          </cell>
          <cell r="CZ899">
            <v>4.79462444987158</v>
          </cell>
          <cell r="DA899">
            <v>4.90022094495335</v>
          </cell>
        </row>
        <row r="900">
          <cell r="A900">
            <v>6078.56127710044</v>
          </cell>
          <cell r="B900">
            <v>6017.21490395987</v>
          </cell>
          <cell r="C900">
            <v>4965.85921909572</v>
          </cell>
          <cell r="D900">
            <v>4960.86236120412</v>
          </cell>
          <cell r="E900">
            <v>4884.1896796595</v>
          </cell>
          <cell r="F900">
            <v>5410.11634065384</v>
          </cell>
          <cell r="G900">
            <v>5638.01856130369</v>
          </cell>
          <cell r="H900">
            <v>6243.95451553964</v>
          </cell>
          <cell r="I900">
            <v>6337.26892736503</v>
          </cell>
          <cell r="J900">
            <v>6094.93958226918</v>
          </cell>
          <cell r="K900">
            <v>6053.78574079727</v>
          </cell>
          <cell r="L900">
            <v>6895.23222214716</v>
          </cell>
          <cell r="M900">
            <v>6667.85043621713</v>
          </cell>
          <cell r="N900">
            <v>6964.60409770587</v>
          </cell>
          <cell r="O900">
            <v>7620.0142807956</v>
          </cell>
        </row>
        <row r="900">
          <cell r="Z900">
            <v>6961.50877396694</v>
          </cell>
          <cell r="AA900">
            <v>6891.25147204946</v>
          </cell>
          <cell r="AB900">
            <v>6115.24738260719</v>
          </cell>
          <cell r="AC900">
            <v>6109.09396165934</v>
          </cell>
          <cell r="AD900">
            <v>6014.67476964314</v>
          </cell>
          <cell r="AE900">
            <v>5410.11634065384</v>
          </cell>
          <cell r="AF900">
            <v>5638.01856130369</v>
          </cell>
          <cell r="AG900">
            <v>6243.95451553964</v>
          </cell>
          <cell r="AH900">
            <v>6337.26892736503</v>
          </cell>
          <cell r="AI900">
            <v>6094.93958226918</v>
          </cell>
          <cell r="AJ900">
            <v>6053.78574079727</v>
          </cell>
          <cell r="AK900">
            <v>6895.23222214716</v>
          </cell>
          <cell r="AL900">
            <v>6667.85043621713</v>
          </cell>
          <cell r="AM900">
            <v>6964.60409770587</v>
          </cell>
          <cell r="AN900">
            <v>7620.0142807956</v>
          </cell>
        </row>
        <row r="900"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0">
          <cell r="BX900">
            <v>3.90739032754678</v>
          </cell>
          <cell r="BY900">
            <v>3.85786850458728</v>
          </cell>
          <cell r="BZ900">
            <v>3.43255107115282</v>
          </cell>
          <cell r="CA900">
            <v>3.51261138138768</v>
          </cell>
          <cell r="CB900">
            <v>3.36015575866891</v>
          </cell>
          <cell r="CC900">
            <v>3.06672937095447</v>
          </cell>
          <cell r="CD900">
            <v>3.18246634027767</v>
          </cell>
          <cell r="CE900">
            <v>3.51357291499412</v>
          </cell>
          <cell r="CF900">
            <v>3.57721861595933</v>
          </cell>
          <cell r="CG900">
            <v>3.27080530960523</v>
          </cell>
          <cell r="CH900">
            <v>3.45924537956892</v>
          </cell>
          <cell r="CI900">
            <v>3.87155436514143</v>
          </cell>
          <cell r="CJ900">
            <v>3.72511301166995</v>
          </cell>
          <cell r="CK900">
            <v>3.92502596302183</v>
          </cell>
          <cell r="CL900">
            <v>4.36077036368704</v>
          </cell>
          <cell r="CM900">
            <v>4.88116752593954</v>
          </cell>
          <cell r="CN900">
            <v>4.89393067619172</v>
          </cell>
          <cell r="CO900">
            <v>4.88094774726105</v>
          </cell>
          <cell r="CP900">
            <v>4.76490050088073</v>
          </cell>
          <cell r="CQ900">
            <v>4.90410629632501</v>
          </cell>
          <cell r="CR900">
            <v>4.83323917986392</v>
          </cell>
          <cell r="CS900">
            <v>4.85366522179929</v>
          </cell>
          <cell r="CT900">
            <v>4.86875471606293</v>
          </cell>
          <cell r="CU900">
            <v>4.85359786104704</v>
          </cell>
          <cell r="CV900">
            <v>5.10530680622262</v>
          </cell>
          <cell r="CW900">
            <v>4.79460475868744</v>
          </cell>
          <cell r="CX900">
            <v>4.87944773656168</v>
          </cell>
          <cell r="CY900">
            <v>4.90403467751621</v>
          </cell>
          <cell r="CZ900">
            <v>4.86139640776085</v>
          </cell>
          <cell r="DA900">
            <v>4.78739986587673</v>
          </cell>
        </row>
        <row r="901">
          <cell r="A901">
            <v>6922.33973304765</v>
          </cell>
          <cell r="B901">
            <v>5583.89287555282</v>
          </cell>
          <cell r="C901">
            <v>4690.51341326034</v>
          </cell>
          <cell r="D901">
            <v>4937.79725836203</v>
          </cell>
          <cell r="E901">
            <v>5692.54622416636</v>
          </cell>
          <cell r="F901">
            <v>6454.98384096031</v>
          </cell>
          <cell r="G901">
            <v>7009.83258687743</v>
          </cell>
          <cell r="H901">
            <v>6441.63046787607</v>
          </cell>
          <cell r="I901">
            <v>6605.01145948594</v>
          </cell>
          <cell r="J901">
            <v>6995.73106823343</v>
          </cell>
          <cell r="K901">
            <v>5880.25605764054</v>
          </cell>
          <cell r="L901">
            <v>6025.0158951419</v>
          </cell>
          <cell r="M901">
            <v>6652.17002709489</v>
          </cell>
          <cell r="N901">
            <v>6654.48207374255</v>
          </cell>
          <cell r="O901">
            <v>7781.41821015823</v>
          </cell>
        </row>
        <row r="901">
          <cell r="Z901">
            <v>7927.85111331122</v>
          </cell>
          <cell r="AA901">
            <v>6394.98681908412</v>
          </cell>
          <cell r="AB901">
            <v>5776.17056948052</v>
          </cell>
          <cell r="AC901">
            <v>6080.69025475555</v>
          </cell>
          <cell r="AD901">
            <v>7010.13195538051</v>
          </cell>
          <cell r="AE901">
            <v>6454.98384096031</v>
          </cell>
          <cell r="AF901">
            <v>7009.83258687743</v>
          </cell>
          <cell r="AG901">
            <v>6441.63046787607</v>
          </cell>
          <cell r="AH901">
            <v>6605.01145948594</v>
          </cell>
          <cell r="AI901">
            <v>6995.73106823343</v>
          </cell>
          <cell r="AJ901">
            <v>5880.25605764054</v>
          </cell>
          <cell r="AK901">
            <v>6025.0158951419</v>
          </cell>
          <cell r="AL901">
            <v>6652.17002709489</v>
          </cell>
          <cell r="AM901">
            <v>6654.48207374255</v>
          </cell>
          <cell r="AN901">
            <v>7781.41821015823</v>
          </cell>
        </row>
        <row r="901"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1">
          <cell r="BX901">
            <v>4.311309350409</v>
          </cell>
          <cell r="BY901">
            <v>3.7132573862432</v>
          </cell>
          <cell r="BZ901">
            <v>3.25678685955343</v>
          </cell>
          <cell r="CA901">
            <v>3.44096704094259</v>
          </cell>
          <cell r="CB901">
            <v>3.90550445330206</v>
          </cell>
          <cell r="CC901">
            <v>3.7179122740383</v>
          </cell>
          <cell r="CD901">
            <v>3.95557098411377</v>
          </cell>
          <cell r="CE901">
            <v>3.54279192089714</v>
          </cell>
          <cell r="CF901">
            <v>3.72645250207441</v>
          </cell>
          <cell r="CG901">
            <v>3.89319434342196</v>
          </cell>
          <cell r="CH901">
            <v>3.30543524372399</v>
          </cell>
          <cell r="CI901">
            <v>3.50167466330941</v>
          </cell>
          <cell r="CJ901">
            <v>3.81142117623637</v>
          </cell>
          <cell r="CK901">
            <v>3.80554119530387</v>
          </cell>
          <cell r="CL901">
            <v>4.40117599974391</v>
          </cell>
          <cell r="CM901">
            <v>5.0379451510267</v>
          </cell>
          <cell r="CN901">
            <v>4.71836719372506</v>
          </cell>
          <cell r="CO901">
            <v>4.85912205199139</v>
          </cell>
          <cell r="CP901">
            <v>4.84149518355489</v>
          </cell>
          <cell r="CQ901">
            <v>4.91763386863044</v>
          </cell>
          <cell r="CR901">
            <v>4.75667146828584</v>
          </cell>
          <cell r="CS901">
            <v>4.85518294655717</v>
          </cell>
          <cell r="CT901">
            <v>4.98146745441549</v>
          </cell>
          <cell r="CU901">
            <v>4.85607204083168</v>
          </cell>
          <cell r="CV901">
            <v>4.92304899206864</v>
          </cell>
          <cell r="CW901">
            <v>4.87387874243391</v>
          </cell>
          <cell r="CX901">
            <v>4.713999571794</v>
          </cell>
          <cell r="CY901">
            <v>4.78171330828896</v>
          </cell>
          <cell r="CZ901">
            <v>4.79076609623331</v>
          </cell>
          <cell r="DA901">
            <v>4.84392217027313</v>
          </cell>
        </row>
        <row r="902">
          <cell r="A902">
            <v>6831.25031935909</v>
          </cell>
          <cell r="B902">
            <v>5872.40263666278</v>
          </cell>
          <cell r="C902">
            <v>4928.9501861077</v>
          </cell>
          <cell r="D902">
            <v>5188.02067457295</v>
          </cell>
          <cell r="E902">
            <v>4261.942082909</v>
          </cell>
          <cell r="F902">
            <v>5637.3016266112</v>
          </cell>
          <cell r="G902">
            <v>7282.73354109963</v>
          </cell>
          <cell r="H902">
            <v>6638.31500536644</v>
          </cell>
          <cell r="I902">
            <v>6901.59753942109</v>
          </cell>
          <cell r="J902">
            <v>7010.45447282801</v>
          </cell>
          <cell r="K902">
            <v>6925.07141032089</v>
          </cell>
          <cell r="L902">
            <v>6027.10404106371</v>
          </cell>
          <cell r="M902">
            <v>8217.49495440497</v>
          </cell>
          <cell r="N902">
            <v>6567.56470061589</v>
          </cell>
          <cell r="O902">
            <v>7203.27922056469</v>
          </cell>
        </row>
        <row r="902">
          <cell r="Z902">
            <v>7823.53041574791</v>
          </cell>
          <cell r="AA902">
            <v>6725.40435405387</v>
          </cell>
          <cell r="AB902">
            <v>6069.7954562806</v>
          </cell>
          <cell r="AC902">
            <v>6388.82989857927</v>
          </cell>
          <cell r="AD902">
            <v>5248.40294849895</v>
          </cell>
          <cell r="AE902">
            <v>5637.3016266112</v>
          </cell>
          <cell r="AF902">
            <v>7282.73354109963</v>
          </cell>
          <cell r="AG902">
            <v>6638.31500536644</v>
          </cell>
          <cell r="AH902">
            <v>6901.59753942109</v>
          </cell>
          <cell r="AI902">
            <v>7010.45447282801</v>
          </cell>
          <cell r="AJ902">
            <v>6925.07141032089</v>
          </cell>
          <cell r="AK902">
            <v>6027.10404106371</v>
          </cell>
          <cell r="AL902">
            <v>8217.49495440497</v>
          </cell>
          <cell r="AM902">
            <v>6567.56470061589</v>
          </cell>
          <cell r="AN902">
            <v>7203.27922056469</v>
          </cell>
        </row>
        <row r="902"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2">
          <cell r="BX902">
            <v>4.30569282962285</v>
          </cell>
          <cell r="BY902">
            <v>3.71748637101278</v>
          </cell>
          <cell r="BZ902">
            <v>3.38987845205155</v>
          </cell>
          <cell r="CA902">
            <v>3.52726776371845</v>
          </cell>
          <cell r="CB902">
            <v>2.93815750067248</v>
          </cell>
          <cell r="CC902">
            <v>3.16358151014448</v>
          </cell>
          <cell r="CD902">
            <v>4.02446061280928</v>
          </cell>
          <cell r="CE902">
            <v>3.71910189952677</v>
          </cell>
          <cell r="CF902">
            <v>3.85064085318655</v>
          </cell>
          <cell r="CG902">
            <v>3.85014741549275</v>
          </cell>
          <cell r="CH902">
            <v>3.95507496338897</v>
          </cell>
          <cell r="CI902">
            <v>3.34051540824002</v>
          </cell>
          <cell r="CJ902">
            <v>4.54045800373568</v>
          </cell>
          <cell r="CK902">
            <v>3.68841072606589</v>
          </cell>
          <cell r="CL902">
            <v>4.02323320512276</v>
          </cell>
          <cell r="CM902">
            <v>4.97813726020863</v>
          </cell>
          <cell r="CN902">
            <v>4.95651187782362</v>
          </cell>
          <cell r="CO902">
            <v>4.90565571237086</v>
          </cell>
          <cell r="CP902">
            <v>4.96238015661705</v>
          </cell>
          <cell r="CQ902">
            <v>4.89394668494797</v>
          </cell>
          <cell r="CR902">
            <v>4.88201803594758</v>
          </cell>
          <cell r="CS902">
            <v>4.95785561166709</v>
          </cell>
          <cell r="CT902">
            <v>4.89020330434571</v>
          </cell>
          <cell r="CU902">
            <v>4.91047779585192</v>
          </cell>
          <cell r="CV902">
            <v>4.98856862098418</v>
          </cell>
          <cell r="CW902">
            <v>4.79707680892694</v>
          </cell>
          <cell r="CX902">
            <v>4.94313355669664</v>
          </cell>
          <cell r="CY902">
            <v>4.95846119225544</v>
          </cell>
          <cell r="CZ902">
            <v>4.87834172581012</v>
          </cell>
          <cell r="DA902">
            <v>4.90526165325501</v>
          </cell>
        </row>
        <row r="903">
          <cell r="A903">
            <v>6842.02952656565</v>
          </cell>
          <cell r="B903">
            <v>5791.55245341159</v>
          </cell>
          <cell r="C903">
            <v>5916.90947859856</v>
          </cell>
          <cell r="D903">
            <v>5438.86317939413</v>
          </cell>
          <cell r="E903">
            <v>4585.13042342323</v>
          </cell>
          <cell r="F903">
            <v>5689.71123961972</v>
          </cell>
          <cell r="G903">
            <v>5636.48050071633</v>
          </cell>
          <cell r="H903">
            <v>6922.70180638631</v>
          </cell>
          <cell r="I903">
            <v>6677.68928598302</v>
          </cell>
          <cell r="J903">
            <v>5628.33983342861</v>
          </cell>
          <cell r="K903">
            <v>6904.94004405357</v>
          </cell>
          <cell r="L903">
            <v>8129.3736452263</v>
          </cell>
          <cell r="M903">
            <v>7003.14212127745</v>
          </cell>
          <cell r="N903">
            <v>7170.8337969359</v>
          </cell>
          <cell r="O903">
            <v>8270.81182638113</v>
          </cell>
        </row>
        <row r="903">
          <cell r="Z903">
            <v>7835.87536747647</v>
          </cell>
          <cell r="AA903">
            <v>6632.81019658434</v>
          </cell>
          <cell r="AB903">
            <v>7286.42589443212</v>
          </cell>
          <cell r="AC903">
            <v>6697.73192406474</v>
          </cell>
          <cell r="AD903">
            <v>5646.39583678279</v>
          </cell>
          <cell r="AE903">
            <v>5689.71123961972</v>
          </cell>
          <cell r="AF903">
            <v>5636.48050071633</v>
          </cell>
          <cell r="AG903">
            <v>6922.70180638631</v>
          </cell>
          <cell r="AH903">
            <v>6677.68928598302</v>
          </cell>
          <cell r="AI903">
            <v>5628.33983342861</v>
          </cell>
          <cell r="AJ903">
            <v>6904.94004405357</v>
          </cell>
          <cell r="AK903">
            <v>8129.3736452263</v>
          </cell>
          <cell r="AL903">
            <v>7003.14212127745</v>
          </cell>
          <cell r="AM903">
            <v>7170.8337969359</v>
          </cell>
          <cell r="AN903">
            <v>8270.81182638113</v>
          </cell>
        </row>
        <row r="903"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3">
          <cell r="BX903">
            <v>4.51759957928905</v>
          </cell>
          <cell r="BY903">
            <v>3.72399870253451</v>
          </cell>
          <cell r="BZ903">
            <v>4.0041020213016</v>
          </cell>
          <cell r="CA903">
            <v>3.76445914216417</v>
          </cell>
          <cell r="CB903">
            <v>3.20562293791781</v>
          </cell>
          <cell r="CC903">
            <v>3.28243611627497</v>
          </cell>
          <cell r="CD903">
            <v>3.15216041897309</v>
          </cell>
          <cell r="CE903">
            <v>3.81038805263196</v>
          </cell>
          <cell r="CF903">
            <v>3.74434792152843</v>
          </cell>
          <cell r="CG903">
            <v>3.23769464604822</v>
          </cell>
          <cell r="CH903">
            <v>3.84847983202609</v>
          </cell>
          <cell r="CI903">
            <v>4.53766764361365</v>
          </cell>
          <cell r="CJ903">
            <v>3.98301318774683</v>
          </cell>
          <cell r="CK903">
            <v>3.97909839801629</v>
          </cell>
          <cell r="CL903">
            <v>4.58773880767332</v>
          </cell>
          <cell r="CM903">
            <v>4.75211477133501</v>
          </cell>
          <cell r="CN903">
            <v>4.87972316370582</v>
          </cell>
          <cell r="CO903">
            <v>4.98558991840768</v>
          </cell>
          <cell r="CP903">
            <v>4.87452507356486</v>
          </cell>
          <cell r="CQ903">
            <v>4.82576333355959</v>
          </cell>
          <cell r="CR903">
            <v>4.74898807451918</v>
          </cell>
          <cell r="CS903">
            <v>4.89899315966937</v>
          </cell>
          <cell r="CT903">
            <v>4.97752618811775</v>
          </cell>
          <cell r="CU903">
            <v>4.8860414478288</v>
          </cell>
          <cell r="CV903">
            <v>4.76268172834093</v>
          </cell>
          <cell r="CW903">
            <v>4.91561467956341</v>
          </cell>
          <cell r="CX903">
            <v>4.90830495124737</v>
          </cell>
          <cell r="CY903">
            <v>4.81712960485569</v>
          </cell>
          <cell r="CZ903">
            <v>4.9373295220343</v>
          </cell>
          <cell r="DA903">
            <v>4.93919976231895</v>
          </cell>
        </row>
        <row r="904">
          <cell r="A904">
            <v>6959.008045741</v>
          </cell>
          <cell r="B904">
            <v>5749.95963016905</v>
          </cell>
          <cell r="C904">
            <v>4236.29683725622</v>
          </cell>
          <cell r="D904">
            <v>5008.33765618914</v>
          </cell>
          <cell r="E904">
            <v>4558.53111069252</v>
          </cell>
          <cell r="F904">
            <v>6662.8195303883</v>
          </cell>
          <cell r="G904">
            <v>5974.96957090384</v>
          </cell>
          <cell r="H904">
            <v>6798.8586329521</v>
          </cell>
          <cell r="I904">
            <v>7365.35095599986</v>
          </cell>
          <cell r="J904">
            <v>6562.27389880155</v>
          </cell>
          <cell r="K904">
            <v>5758.80171456915</v>
          </cell>
          <cell r="L904">
            <v>7111.65346715658</v>
          </cell>
          <cell r="M904">
            <v>6283.3213090947</v>
          </cell>
          <cell r="N904">
            <v>6716.34896164084</v>
          </cell>
          <cell r="O904">
            <v>7050.55597009573</v>
          </cell>
        </row>
        <row r="904">
          <cell r="Z904">
            <v>7969.84571843315</v>
          </cell>
          <cell r="AA904">
            <v>6585.17576620889</v>
          </cell>
          <cell r="AB904">
            <v>5216.82190392334</v>
          </cell>
          <cell r="AC904">
            <v>6167.55779653392</v>
          </cell>
          <cell r="AD904">
            <v>5613.63989860997</v>
          </cell>
          <cell r="AE904">
            <v>6662.8195303883</v>
          </cell>
          <cell r="AF904">
            <v>5974.96957090384</v>
          </cell>
          <cell r="AG904">
            <v>6798.8586329521</v>
          </cell>
          <cell r="AH904">
            <v>7365.35095599986</v>
          </cell>
          <cell r="AI904">
            <v>6562.27389880155</v>
          </cell>
          <cell r="AJ904">
            <v>5758.80171456915</v>
          </cell>
          <cell r="AK904">
            <v>7111.65346715658</v>
          </cell>
          <cell r="AL904">
            <v>6283.3213090947</v>
          </cell>
          <cell r="AM904">
            <v>6716.34896164084</v>
          </cell>
          <cell r="AN904">
            <v>7050.55597009573</v>
          </cell>
        </row>
        <row r="904"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4">
          <cell r="BX904">
            <v>4.44736054387767</v>
          </cell>
          <cell r="BY904">
            <v>3.76352127026248</v>
          </cell>
          <cell r="BZ904">
            <v>2.98967553599032</v>
          </cell>
          <cell r="CA904">
            <v>3.39893600354288</v>
          </cell>
          <cell r="CB904">
            <v>3.2316729704186</v>
          </cell>
          <cell r="CC904">
            <v>3.79363772554442</v>
          </cell>
          <cell r="CD904">
            <v>3.37749368680426</v>
          </cell>
          <cell r="CE904">
            <v>3.81892053633894</v>
          </cell>
          <cell r="CF904">
            <v>4.01147693595838</v>
          </cell>
          <cell r="CG904">
            <v>3.80254881954718</v>
          </cell>
          <cell r="CH904">
            <v>3.26284935344285</v>
          </cell>
          <cell r="CI904">
            <v>4.05759675166122</v>
          </cell>
          <cell r="CJ904">
            <v>3.47185360891028</v>
          </cell>
          <cell r="CK904">
            <v>3.8412399830561</v>
          </cell>
          <cell r="CL904">
            <v>3.97737483297299</v>
          </cell>
          <cell r="CM904">
            <v>4.9096972313591</v>
          </cell>
          <cell r="CN904">
            <v>4.79380243821763</v>
          </cell>
          <cell r="CO904">
            <v>4.78067354748599</v>
          </cell>
          <cell r="CP904">
            <v>4.97138475188349</v>
          </cell>
          <cell r="CQ904">
            <v>4.75909396756359</v>
          </cell>
          <cell r="CR904">
            <v>4.81181952624007</v>
          </cell>
          <cell r="CS904">
            <v>4.84672398064517</v>
          </cell>
          <cell r="CT904">
            <v>4.87755892693972</v>
          </cell>
          <cell r="CU904">
            <v>5.03032774143251</v>
          </cell>
          <cell r="CV904">
            <v>4.72810040124542</v>
          </cell>
          <cell r="CW904">
            <v>4.83550946885646</v>
          </cell>
          <cell r="CX904">
            <v>4.8018527454267</v>
          </cell>
          <cell r="CY904">
            <v>4.95832511049616</v>
          </cell>
          <cell r="CZ904">
            <v>4.79036877166163</v>
          </cell>
          <cell r="DA904">
            <v>4.85661837520446</v>
          </cell>
        </row>
        <row r="905">
          <cell r="A905">
            <v>7171.0210046809</v>
          </cell>
          <cell r="B905">
            <v>5677.56212298314</v>
          </cell>
          <cell r="C905">
            <v>5381.80393383523</v>
          </cell>
          <cell r="D905">
            <v>5467.8273369535</v>
          </cell>
          <cell r="E905">
            <v>4694.49714424332</v>
          </cell>
          <cell r="F905">
            <v>7209.14460358115</v>
          </cell>
          <cell r="G905">
            <v>7627.38216753708</v>
          </cell>
          <cell r="H905">
            <v>6612.39554300552</v>
          </cell>
          <cell r="I905">
            <v>6289.72098059023</v>
          </cell>
          <cell r="J905">
            <v>6655.57918040468</v>
          </cell>
          <cell r="K905">
            <v>6924.19999695579</v>
          </cell>
          <cell r="L905">
            <v>6499.00432746294</v>
          </cell>
          <cell r="M905">
            <v>8283.16678278088</v>
          </cell>
          <cell r="N905">
            <v>6997.62993567126</v>
          </cell>
          <cell r="O905">
            <v>6758.99400581232</v>
          </cell>
        </row>
        <row r="905">
          <cell r="Z905">
            <v>8212.65483173683</v>
          </cell>
          <cell r="AA905">
            <v>6502.26208671918</v>
          </cell>
          <cell r="AB905">
            <v>6627.46585596601</v>
          </cell>
          <cell r="AC905">
            <v>6733.40006947313</v>
          </cell>
          <cell r="AD905">
            <v>5781.07636712637</v>
          </cell>
          <cell r="AE905">
            <v>7209.14460358115</v>
          </cell>
          <cell r="AF905">
            <v>7627.38216753708</v>
          </cell>
          <cell r="AG905">
            <v>6612.39554300552</v>
          </cell>
          <cell r="AH905">
            <v>6289.72098059023</v>
          </cell>
          <cell r="AI905">
            <v>6655.57918040468</v>
          </cell>
          <cell r="AJ905">
            <v>6924.19999695579</v>
          </cell>
          <cell r="AK905">
            <v>6499.00432746294</v>
          </cell>
          <cell r="AL905">
            <v>8283.16678278088</v>
          </cell>
          <cell r="AM905">
            <v>6997.62993567126</v>
          </cell>
          <cell r="AN905">
            <v>6758.99400581232</v>
          </cell>
        </row>
        <row r="905"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5">
          <cell r="BX905">
            <v>4.68559038826835</v>
          </cell>
          <cell r="BY905">
            <v>3.63047559011625</v>
          </cell>
          <cell r="BZ905">
            <v>3.73644585425922</v>
          </cell>
          <cell r="CA905">
            <v>3.79363701714206</v>
          </cell>
          <cell r="CB905">
            <v>3.16436719588814</v>
          </cell>
          <cell r="CC905">
            <v>4.01410670322447</v>
          </cell>
          <cell r="CD905">
            <v>4.25084773340681</v>
          </cell>
          <cell r="CE905">
            <v>3.9161203137497</v>
          </cell>
          <cell r="CF905">
            <v>3.62384639482863</v>
          </cell>
          <cell r="CG905">
            <v>3.75817864411699</v>
          </cell>
          <cell r="CH905">
            <v>3.84908809320539</v>
          </cell>
          <cell r="CI905">
            <v>3.7170978075103</v>
          </cell>
          <cell r="CJ905">
            <v>4.63848966717413</v>
          </cell>
          <cell r="CK905">
            <v>3.98949825832223</v>
          </cell>
          <cell r="CL905">
            <v>4.0090497911168</v>
          </cell>
          <cell r="CM905">
            <v>4.80204677149654</v>
          </cell>
          <cell r="CN905">
            <v>4.90690991682787</v>
          </cell>
          <cell r="CO905">
            <v>4.859548728795</v>
          </cell>
          <cell r="CP905">
            <v>4.8627929714561</v>
          </cell>
          <cell r="CQ905">
            <v>5.00528681057254</v>
          </cell>
          <cell r="CR905">
            <v>4.9204175588646</v>
          </cell>
          <cell r="CS905">
            <v>4.91594589029407</v>
          </cell>
          <cell r="CT905">
            <v>4.62604586202602</v>
          </cell>
          <cell r="CU905">
            <v>4.75519942020185</v>
          </cell>
          <cell r="CV905">
            <v>4.85194165437081</v>
          </cell>
          <cell r="CW905">
            <v>4.92854683789944</v>
          </cell>
          <cell r="CX905">
            <v>4.79015948198676</v>
          </cell>
          <cell r="CY905">
            <v>4.89245622010465</v>
          </cell>
          <cell r="CZ905">
            <v>4.80551378230588</v>
          </cell>
          <cell r="DA905">
            <v>4.61899770807975</v>
          </cell>
        </row>
        <row r="906">
          <cell r="A906">
            <v>6094.05411204854</v>
          </cell>
          <cell r="B906">
            <v>5852.31059327476</v>
          </cell>
          <cell r="C906">
            <v>4855.46936056756</v>
          </cell>
          <cell r="D906">
            <v>5448.49498467553</v>
          </cell>
          <cell r="E906">
            <v>5398.22112538338</v>
          </cell>
          <cell r="F906">
            <v>4866.94075728789</v>
          </cell>
          <cell r="G906">
            <v>5738.21091120109</v>
          </cell>
          <cell r="H906">
            <v>6978.32630258498</v>
          </cell>
          <cell r="I906">
            <v>6536.10779540891</v>
          </cell>
          <cell r="J906">
            <v>6735.26579851941</v>
          </cell>
          <cell r="K906">
            <v>6381.77681613513</v>
          </cell>
          <cell r="L906">
            <v>8125.58091700488</v>
          </cell>
          <cell r="M906">
            <v>6865.58751808528</v>
          </cell>
          <cell r="N906">
            <v>8523.19642507453</v>
          </cell>
          <cell r="O906">
            <v>7454.81223712245</v>
          </cell>
        </row>
        <row r="906">
          <cell r="Z906">
            <v>6979.25203614826</v>
          </cell>
          <cell r="AA906">
            <v>6702.39382081147</v>
          </cell>
          <cell r="AB906">
            <v>5979.30690108189</v>
          </cell>
          <cell r="AC906">
            <v>6709.59308835436</v>
          </cell>
          <cell r="AD906">
            <v>6647.68293889469</v>
          </cell>
          <cell r="AE906">
            <v>4866.94075728789</v>
          </cell>
          <cell r="AF906">
            <v>5738.21091120109</v>
          </cell>
          <cell r="AG906">
            <v>6978.32630258498</v>
          </cell>
          <cell r="AH906">
            <v>6536.10779540891</v>
          </cell>
          <cell r="AI906">
            <v>6735.26579851941</v>
          </cell>
          <cell r="AJ906">
            <v>6381.77681613513</v>
          </cell>
          <cell r="AK906">
            <v>8125.58091700488</v>
          </cell>
          <cell r="AL906">
            <v>6865.58751808528</v>
          </cell>
          <cell r="AM906">
            <v>8523.19642507453</v>
          </cell>
          <cell r="AN906">
            <v>7454.81223712245</v>
          </cell>
        </row>
        <row r="906"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6">
          <cell r="BX906">
            <v>3.98033130485383</v>
          </cell>
          <cell r="BY906">
            <v>3.73402528655576</v>
          </cell>
          <cell r="BZ906">
            <v>3.3421907816299</v>
          </cell>
          <cell r="CA906">
            <v>3.72701486967211</v>
          </cell>
          <cell r="CB906">
            <v>3.67749288041339</v>
          </cell>
          <cell r="CC906">
            <v>2.75149083005127</v>
          </cell>
          <cell r="CD906">
            <v>3.27405472483391</v>
          </cell>
          <cell r="CE906">
            <v>3.97075640755193</v>
          </cell>
          <cell r="CF906">
            <v>3.62758649667633</v>
          </cell>
          <cell r="CG906">
            <v>3.64403872132979</v>
          </cell>
          <cell r="CH906">
            <v>3.54627498614045</v>
          </cell>
          <cell r="CI906">
            <v>4.49035755946272</v>
          </cell>
          <cell r="CJ906">
            <v>3.82933272584072</v>
          </cell>
          <cell r="CK906">
            <v>4.66900184600259</v>
          </cell>
          <cell r="CL906">
            <v>4.12011814126997</v>
          </cell>
          <cell r="CM906">
            <v>4.80393137925057</v>
          </cell>
          <cell r="CN906">
            <v>4.91767499884324</v>
          </cell>
          <cell r="CO906">
            <v>4.90147445583617</v>
          </cell>
          <cell r="CP906">
            <v>4.93221719263664</v>
          </cell>
          <cell r="CQ906">
            <v>4.95251263886259</v>
          </cell>
          <cell r="CR906">
            <v>4.84613073062421</v>
          </cell>
          <cell r="CS906">
            <v>4.80172969158605</v>
          </cell>
          <cell r="CT906">
            <v>4.81487662212201</v>
          </cell>
          <cell r="CU906">
            <v>4.93637978346287</v>
          </cell>
          <cell r="CV906">
            <v>5.06382736869173</v>
          </cell>
          <cell r="CW906">
            <v>4.93033397368734</v>
          </cell>
          <cell r="CX906">
            <v>4.95770442136115</v>
          </cell>
          <cell r="CY906">
            <v>4.91203824878977</v>
          </cell>
          <cell r="CZ906">
            <v>5.00133087383299</v>
          </cell>
          <cell r="DA906">
            <v>4.95717414285322</v>
          </cell>
        </row>
        <row r="907">
          <cell r="A907">
            <v>5528.21457142393</v>
          </cell>
          <cell r="B907">
            <v>4819.0196152639</v>
          </cell>
          <cell r="C907">
            <v>4658.43560439175</v>
          </cell>
          <cell r="D907">
            <v>4580.79991508308</v>
          </cell>
          <cell r="E907">
            <v>4852.13361016107</v>
          </cell>
          <cell r="F907">
            <v>6240.47755721637</v>
          </cell>
          <cell r="G907">
            <v>6364.60106505604</v>
          </cell>
          <cell r="H907">
            <v>6297.15541930641</v>
          </cell>
          <cell r="I907">
            <v>7238.43053238063</v>
          </cell>
          <cell r="J907">
            <v>6793.89129108407</v>
          </cell>
          <cell r="K907">
            <v>7049.13032270016</v>
          </cell>
          <cell r="L907">
            <v>7191.47579795009</v>
          </cell>
          <cell r="M907">
            <v>6971.97504186424</v>
          </cell>
          <cell r="N907">
            <v>7440.22708637299</v>
          </cell>
          <cell r="O907">
            <v>7295.43609048399</v>
          </cell>
        </row>
        <row r="907">
          <cell r="Z907">
            <v>6331.22090721068</v>
          </cell>
          <cell r="AA907">
            <v>5519.01112849867</v>
          </cell>
          <cell r="AB907">
            <v>5736.66809305729</v>
          </cell>
          <cell r="AC907">
            <v>5641.06299736385</v>
          </cell>
          <cell r="AD907">
            <v>5975.1990643426</v>
          </cell>
          <cell r="AE907">
            <v>6240.47755721637</v>
          </cell>
          <cell r="AF907">
            <v>6364.60106505604</v>
          </cell>
          <cell r="AG907">
            <v>6297.15541930641</v>
          </cell>
          <cell r="AH907">
            <v>7238.43053238063</v>
          </cell>
          <cell r="AI907">
            <v>6793.89129108407</v>
          </cell>
          <cell r="AJ907">
            <v>7049.13032270016</v>
          </cell>
          <cell r="AK907">
            <v>7191.47579795009</v>
          </cell>
          <cell r="AL907">
            <v>6971.97504186424</v>
          </cell>
          <cell r="AM907">
            <v>7440.22708637299</v>
          </cell>
          <cell r="AN907">
            <v>7295.43609048399</v>
          </cell>
        </row>
        <row r="907"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7">
          <cell r="BX907">
            <v>3.55049057392998</v>
          </cell>
          <cell r="BY907">
            <v>3.10129335685646</v>
          </cell>
          <cell r="BZ907">
            <v>3.20961619587113</v>
          </cell>
          <cell r="CA907">
            <v>3.14162891586005</v>
          </cell>
          <cell r="CB907">
            <v>3.45869554817973</v>
          </cell>
          <cell r="CC907">
            <v>3.42500101378229</v>
          </cell>
          <cell r="CD907">
            <v>3.48915506220372</v>
          </cell>
          <cell r="CE907">
            <v>3.53109526631647</v>
          </cell>
          <cell r="CF907">
            <v>4.02360842230784</v>
          </cell>
          <cell r="CG907">
            <v>3.82758521361584</v>
          </cell>
          <cell r="CH907">
            <v>4.03695149159439</v>
          </cell>
          <cell r="CI907">
            <v>4.05036376734225</v>
          </cell>
          <cell r="CJ907">
            <v>4.12149582222698</v>
          </cell>
          <cell r="CK907">
            <v>4.18694596416431</v>
          </cell>
          <cell r="CL907">
            <v>4.10914883227045</v>
          </cell>
          <cell r="CM907">
            <v>4.88546873833466</v>
          </cell>
          <cell r="CN907">
            <v>4.87557180000846</v>
          </cell>
          <cell r="CO907">
            <v>4.89681567076674</v>
          </cell>
          <cell r="CP907">
            <v>4.91941204069113</v>
          </cell>
          <cell r="CQ907">
            <v>4.73311633458884</v>
          </cell>
          <cell r="CR907">
            <v>4.99188137991627</v>
          </cell>
          <cell r="CS907">
            <v>4.9975604067654</v>
          </cell>
          <cell r="CT907">
            <v>4.88587231429662</v>
          </cell>
          <cell r="CU907">
            <v>4.92873919269099</v>
          </cell>
          <cell r="CV907">
            <v>4.86296183068042</v>
          </cell>
          <cell r="CW907">
            <v>4.78397767618192</v>
          </cell>
          <cell r="CX907">
            <v>4.86442071645574</v>
          </cell>
          <cell r="CY907">
            <v>4.63455558575297</v>
          </cell>
          <cell r="CZ907">
            <v>4.86850892577753</v>
          </cell>
          <cell r="DA907">
            <v>4.86414509529179</v>
          </cell>
        </row>
        <row r="908">
          <cell r="A908">
            <v>6267.36908297289</v>
          </cell>
          <cell r="B908">
            <v>4789.35405069482</v>
          </cell>
          <cell r="C908">
            <v>4469.26328540475</v>
          </cell>
          <cell r="D908">
            <v>4199.26835548831</v>
          </cell>
          <cell r="E908">
            <v>5346.68514166311</v>
          </cell>
          <cell r="F908">
            <v>6205.08407150548</v>
          </cell>
          <cell r="G908">
            <v>6319.13553441975</v>
          </cell>
          <cell r="H908">
            <v>6196.43228059217</v>
          </cell>
          <cell r="I908">
            <v>8207.12812832089</v>
          </cell>
          <cell r="J908">
            <v>6024.09458039302</v>
          </cell>
          <cell r="K908">
            <v>7155.82385040017</v>
          </cell>
          <cell r="L908">
            <v>7536.72957068743</v>
          </cell>
          <cell r="M908">
            <v>6759.41203284416</v>
          </cell>
          <cell r="N908">
            <v>6930.86634613813</v>
          </cell>
          <cell r="O908">
            <v>7383.13263509644</v>
          </cell>
        </row>
        <row r="908">
          <cell r="Z908">
            <v>7177.7420464892</v>
          </cell>
          <cell r="AA908">
            <v>5485.03646268254</v>
          </cell>
          <cell r="AB908">
            <v>5503.71031525752</v>
          </cell>
          <cell r="AC908">
            <v>5171.22288143347</v>
          </cell>
          <cell r="AD908">
            <v>6584.21853612959</v>
          </cell>
          <cell r="AE908">
            <v>6205.08407150548</v>
          </cell>
          <cell r="AF908">
            <v>6319.13553441975</v>
          </cell>
          <cell r="AG908">
            <v>6196.43228059217</v>
          </cell>
          <cell r="AH908">
            <v>8207.12812832089</v>
          </cell>
          <cell r="AI908">
            <v>6024.09458039302</v>
          </cell>
          <cell r="AJ908">
            <v>7155.82385040017</v>
          </cell>
          <cell r="AK908">
            <v>7536.72957068743</v>
          </cell>
          <cell r="AL908">
            <v>6759.41203284416</v>
          </cell>
          <cell r="AM908">
            <v>6930.86634613813</v>
          </cell>
          <cell r="AN908">
            <v>7383.13263509644</v>
          </cell>
        </row>
        <row r="908"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8">
          <cell r="BX908">
            <v>3.98699974437013</v>
          </cell>
          <cell r="BY908">
            <v>3.02532567151467</v>
          </cell>
          <cell r="BZ908">
            <v>3.10992179152417</v>
          </cell>
          <cell r="CA908">
            <v>2.94444243541495</v>
          </cell>
          <cell r="CB908">
            <v>3.68153557401995</v>
          </cell>
          <cell r="CC908">
            <v>3.53657231499858</v>
          </cell>
          <cell r="CD908">
            <v>3.53335467263269</v>
          </cell>
          <cell r="CE908">
            <v>3.42514671905658</v>
          </cell>
          <cell r="CF908">
            <v>4.53470913982966</v>
          </cell>
          <cell r="CG908">
            <v>3.42332680325249</v>
          </cell>
          <cell r="CH908">
            <v>4.02900249669929</v>
          </cell>
          <cell r="CI908">
            <v>4.34167215515379</v>
          </cell>
          <cell r="CJ908">
            <v>3.75284459750426</v>
          </cell>
          <cell r="CK908">
            <v>3.94094217086894</v>
          </cell>
          <cell r="CL908">
            <v>4.32557585694784</v>
          </cell>
          <cell r="CM908">
            <v>4.93229193969182</v>
          </cell>
          <cell r="CN908">
            <v>4.96723288323225</v>
          </cell>
          <cell r="CO908">
            <v>4.84856514368349</v>
          </cell>
          <cell r="CP908">
            <v>4.81168650177361</v>
          </cell>
          <cell r="CQ908">
            <v>4.89984533106348</v>
          </cell>
          <cell r="CR908">
            <v>4.80697941925119</v>
          </cell>
          <cell r="CS908">
            <v>4.89979118948766</v>
          </cell>
          <cell r="CT908">
            <v>4.95643783715606</v>
          </cell>
          <cell r="CU908">
            <v>4.95848396225685</v>
          </cell>
          <cell r="CV908">
            <v>4.82114903482916</v>
          </cell>
          <cell r="CW908">
            <v>4.86596790805481</v>
          </cell>
          <cell r="CX908">
            <v>4.75590358469513</v>
          </cell>
          <cell r="CY908">
            <v>4.93464000310616</v>
          </cell>
          <cell r="CZ908">
            <v>4.81830843935971</v>
          </cell>
          <cell r="DA908">
            <v>4.67631624390762</v>
          </cell>
        </row>
        <row r="909">
          <cell r="A909">
            <v>6060.01631263012</v>
          </cell>
          <cell r="B909">
            <v>5157.42468335033</v>
          </cell>
          <cell r="C909">
            <v>5092.24093969601</v>
          </cell>
          <cell r="D909">
            <v>4471.41951377872</v>
          </cell>
          <cell r="E909">
            <v>4455.32306479775</v>
          </cell>
          <cell r="F909">
            <v>5891.40840985393</v>
          </cell>
          <cell r="G909">
            <v>6834.15056758801</v>
          </cell>
          <cell r="H909">
            <v>6606.60339134248</v>
          </cell>
          <cell r="I909">
            <v>6330.83240842976</v>
          </cell>
          <cell r="J909">
            <v>6572.25643001766</v>
          </cell>
          <cell r="K909">
            <v>7562.07501886161</v>
          </cell>
          <cell r="L909">
            <v>7876.56885797903</v>
          </cell>
          <cell r="M909">
            <v>6397.70391872525</v>
          </cell>
          <cell r="N909">
            <v>6420.18281695107</v>
          </cell>
          <cell r="O909">
            <v>7061.15665246561</v>
          </cell>
        </row>
        <row r="909">
          <cell r="Z909">
            <v>6940.27004213752</v>
          </cell>
          <cell r="AA909">
            <v>5906.57156315507</v>
          </cell>
          <cell r="AB909">
            <v>6270.88117164784</v>
          </cell>
          <cell r="AC909">
            <v>5506.3656200776</v>
          </cell>
          <cell r="AD909">
            <v>5486.5435181699</v>
          </cell>
          <cell r="AE909">
            <v>5891.40840985393</v>
          </cell>
          <cell r="AF909">
            <v>6834.15056758801</v>
          </cell>
          <cell r="AG909">
            <v>6606.60339134248</v>
          </cell>
          <cell r="AH909">
            <v>6330.83240842976</v>
          </cell>
          <cell r="AI909">
            <v>6572.25643001766</v>
          </cell>
          <cell r="AJ909">
            <v>7562.07501886161</v>
          </cell>
          <cell r="AK909">
            <v>7876.56885797903</v>
          </cell>
          <cell r="AL909">
            <v>6397.70391872525</v>
          </cell>
          <cell r="AM909">
            <v>6420.18281695107</v>
          </cell>
          <cell r="AN909">
            <v>7061.15665246561</v>
          </cell>
        </row>
        <row r="909"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09">
          <cell r="BX909">
            <v>3.85278692333856</v>
          </cell>
          <cell r="BY909">
            <v>3.32801450169929</v>
          </cell>
          <cell r="BZ909">
            <v>3.50048414821223</v>
          </cell>
          <cell r="CA909">
            <v>3.1362215419426</v>
          </cell>
          <cell r="CB909">
            <v>3.02614783342001</v>
          </cell>
          <cell r="CC909">
            <v>3.33108412139386</v>
          </cell>
          <cell r="CD909">
            <v>3.96689778280202</v>
          </cell>
          <cell r="CE909">
            <v>3.60454156436773</v>
          </cell>
          <cell r="CF909">
            <v>3.55421750918992</v>
          </cell>
          <cell r="CG909">
            <v>3.74658968899343</v>
          </cell>
          <cell r="CH909">
            <v>4.34333342379934</v>
          </cell>
          <cell r="CI909">
            <v>4.53039168341511</v>
          </cell>
          <cell r="CJ909">
            <v>3.53179673847734</v>
          </cell>
          <cell r="CK909">
            <v>3.59167822757639</v>
          </cell>
          <cell r="CL909">
            <v>3.92793784180585</v>
          </cell>
          <cell r="CM909">
            <v>4.93524268275211</v>
          </cell>
          <cell r="CN909">
            <v>4.86247515928722</v>
          </cell>
          <cell r="CO909">
            <v>4.90803432703829</v>
          </cell>
          <cell r="CP909">
            <v>4.81022561829217</v>
          </cell>
          <cell r="CQ909">
            <v>4.96724776997752</v>
          </cell>
          <cell r="CR909">
            <v>4.84552307005383</v>
          </cell>
          <cell r="CS909">
            <v>4.71998554294665</v>
          </cell>
          <cell r="CT909">
            <v>5.02152158346022</v>
          </cell>
          <cell r="CU909">
            <v>4.88004638985033</v>
          </cell>
          <cell r="CV909">
            <v>4.80601920539796</v>
          </cell>
          <cell r="CW909">
            <v>4.77007213786103</v>
          </cell>
          <cell r="CX909">
            <v>4.76330573927873</v>
          </cell>
          <cell r="CY909">
            <v>4.96290054032663</v>
          </cell>
          <cell r="CZ909">
            <v>4.89730450495246</v>
          </cell>
          <cell r="DA909">
            <v>4.92513767870504</v>
          </cell>
        </row>
        <row r="910">
          <cell r="A910">
            <v>7402.22381740702</v>
          </cell>
          <cell r="B910">
            <v>6261.25066170931</v>
          </cell>
          <cell r="C910">
            <v>4784.32057970536</v>
          </cell>
          <cell r="D910">
            <v>5476.7662212018</v>
          </cell>
          <cell r="E910">
            <v>4743.92244527244</v>
          </cell>
          <cell r="F910">
            <v>5923.88075214631</v>
          </cell>
          <cell r="G910">
            <v>6629.08745519493</v>
          </cell>
          <cell r="H910">
            <v>6502.99931969042</v>
          </cell>
          <cell r="I910">
            <v>5541.63611882896</v>
          </cell>
          <cell r="J910">
            <v>6869.23182012387</v>
          </cell>
          <cell r="K910">
            <v>7770.17477378029</v>
          </cell>
          <cell r="L910">
            <v>7641.59591020823</v>
          </cell>
          <cell r="M910">
            <v>7295.13843336116</v>
          </cell>
          <cell r="N910">
            <v>7308.42053170628</v>
          </cell>
          <cell r="O910">
            <v>7218.4810029894</v>
          </cell>
        </row>
        <row r="910">
          <cell r="Z910">
            <v>8477.44124022829</v>
          </cell>
          <cell r="AA910">
            <v>7170.73488782656</v>
          </cell>
          <cell r="AB910">
            <v>5891.69016110865</v>
          </cell>
          <cell r="AC910">
            <v>6744.40793056849</v>
          </cell>
          <cell r="AD910">
            <v>5841.94155266982</v>
          </cell>
          <cell r="AE910">
            <v>5923.88075214631</v>
          </cell>
          <cell r="AF910">
            <v>6629.08745519493</v>
          </cell>
          <cell r="AG910">
            <v>6502.99931969042</v>
          </cell>
          <cell r="AH910">
            <v>5541.63611882896</v>
          </cell>
          <cell r="AI910">
            <v>6869.23182012387</v>
          </cell>
          <cell r="AJ910">
            <v>7770.17477378029</v>
          </cell>
          <cell r="AK910">
            <v>7641.59591020823</v>
          </cell>
          <cell r="AL910">
            <v>7295.13843336116</v>
          </cell>
          <cell r="AM910">
            <v>7308.42053170628</v>
          </cell>
          <cell r="AN910">
            <v>7218.4810029894</v>
          </cell>
        </row>
        <row r="910"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0">
          <cell r="BX910">
            <v>4.88129129384149</v>
          </cell>
          <cell r="BY910">
            <v>4.06467537040872</v>
          </cell>
          <cell r="BZ910">
            <v>3.39651934409982</v>
          </cell>
          <cell r="CA910">
            <v>3.83069290752395</v>
          </cell>
          <cell r="CB910">
            <v>3.2784895426333</v>
          </cell>
          <cell r="CC910">
            <v>3.33565424206947</v>
          </cell>
          <cell r="CD910">
            <v>3.74277672075967</v>
          </cell>
          <cell r="CE910">
            <v>3.65869174134629</v>
          </cell>
          <cell r="CF910">
            <v>3.13477148708051</v>
          </cell>
          <cell r="CG910">
            <v>3.99058182241369</v>
          </cell>
          <cell r="CH910">
            <v>4.43899091049151</v>
          </cell>
          <cell r="CI910">
            <v>4.14196336445493</v>
          </cell>
          <cell r="CJ910">
            <v>4.00071746547204</v>
          </cell>
          <cell r="CK910">
            <v>4.08457072187054</v>
          </cell>
          <cell r="CL910">
            <v>4.03242346732874</v>
          </cell>
          <cell r="CM910">
            <v>4.75813980634334</v>
          </cell>
          <cell r="CN910">
            <v>4.83331317201071</v>
          </cell>
          <cell r="CO910">
            <v>4.75239951386991</v>
          </cell>
          <cell r="CP910">
            <v>4.82362601044586</v>
          </cell>
          <cell r="CQ910">
            <v>4.88191867451483</v>
          </cell>
          <cell r="CR910">
            <v>4.86555533099372</v>
          </cell>
          <cell r="CS910">
            <v>4.85251587094511</v>
          </cell>
          <cell r="CT910">
            <v>4.86961945740381</v>
          </cell>
          <cell r="CU910">
            <v>4.84327638288568</v>
          </cell>
          <cell r="CV910">
            <v>4.71605746814026</v>
          </cell>
          <cell r="CW910">
            <v>4.79571832752285</v>
          </cell>
          <cell r="CX910">
            <v>5.05457855704743</v>
          </cell>
          <cell r="CY910">
            <v>4.99577408598321</v>
          </cell>
          <cell r="CZ910">
            <v>4.90212345759327</v>
          </cell>
          <cell r="DA910">
            <v>4.90441057155728</v>
          </cell>
        </row>
        <row r="911">
          <cell r="A911">
            <v>6537.01048407063</v>
          </cell>
          <cell r="B911">
            <v>5505.10810869976</v>
          </cell>
          <cell r="C911">
            <v>4660.48788434513</v>
          </cell>
          <cell r="D911">
            <v>5702.77559150646</v>
          </cell>
          <cell r="E911">
            <v>4747.62462506852</v>
          </cell>
          <cell r="F911">
            <v>6721.1306220942</v>
          </cell>
          <cell r="G911">
            <v>6172.61581454501</v>
          </cell>
          <cell r="H911">
            <v>6727.87635104215</v>
          </cell>
          <cell r="I911">
            <v>6276.46508524078</v>
          </cell>
          <cell r="J911">
            <v>6362.96707880041</v>
          </cell>
          <cell r="K911">
            <v>6952.58825781979</v>
          </cell>
          <cell r="L911">
            <v>7055.6085186505</v>
          </cell>
          <cell r="M911">
            <v>6993.80051141658</v>
          </cell>
          <cell r="N911">
            <v>6579.72702456284</v>
          </cell>
          <cell r="O911">
            <v>8590.43837938701</v>
          </cell>
        </row>
        <row r="911">
          <cell r="Z911">
            <v>7486.55047894479</v>
          </cell>
          <cell r="AA911">
            <v>6304.75809213705</v>
          </cell>
          <cell r="AB911">
            <v>5739.19538975653</v>
          </cell>
          <cell r="AC911">
            <v>7022.72899228637</v>
          </cell>
          <cell r="AD911">
            <v>5846.50063183599</v>
          </cell>
          <cell r="AE911">
            <v>6721.1306220942</v>
          </cell>
          <cell r="AF911">
            <v>6172.61581454501</v>
          </cell>
          <cell r="AG911">
            <v>6727.87635104215</v>
          </cell>
          <cell r="AH911">
            <v>6276.46508524078</v>
          </cell>
          <cell r="AI911">
            <v>6362.96707880041</v>
          </cell>
          <cell r="AJ911">
            <v>6952.58825781979</v>
          </cell>
          <cell r="AK911">
            <v>7055.6085186505</v>
          </cell>
          <cell r="AL911">
            <v>6993.80051141658</v>
          </cell>
          <cell r="AM911">
            <v>6579.72702456284</v>
          </cell>
          <cell r="AN911">
            <v>8590.43837938701</v>
          </cell>
        </row>
        <row r="911"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1">
          <cell r="BX911">
            <v>4.12744227833575</v>
          </cell>
          <cell r="BY911">
            <v>3.61924170892036</v>
          </cell>
          <cell r="BZ911">
            <v>3.2380559668971</v>
          </cell>
          <cell r="CA911">
            <v>3.93306351023205</v>
          </cell>
          <cell r="CB911">
            <v>3.29581097654563</v>
          </cell>
          <cell r="CC911">
            <v>3.67916946085846</v>
          </cell>
          <cell r="CD911">
            <v>3.58334439439242</v>
          </cell>
          <cell r="CE911">
            <v>3.89366758765594</v>
          </cell>
          <cell r="CF911">
            <v>3.58547579753962</v>
          </cell>
          <cell r="CG911">
            <v>3.62689921613598</v>
          </cell>
          <cell r="CH911">
            <v>3.82123519038109</v>
          </cell>
          <cell r="CI911">
            <v>3.93597270363174</v>
          </cell>
          <cell r="CJ911">
            <v>3.92182732424022</v>
          </cell>
          <cell r="CK911">
            <v>3.64468676808196</v>
          </cell>
          <cell r="CL911">
            <v>4.84433946161874</v>
          </cell>
          <cell r="CM911">
            <v>4.96944495389985</v>
          </cell>
          <cell r="CN911">
            <v>4.77263228893991</v>
          </cell>
          <cell r="CO911">
            <v>4.85594540254405</v>
          </cell>
          <cell r="CP911">
            <v>4.89195085547681</v>
          </cell>
          <cell r="CQ911">
            <v>4.86005115712795</v>
          </cell>
          <cell r="CR911">
            <v>5.00494926770556</v>
          </cell>
          <cell r="CS911">
            <v>4.71941134954748</v>
          </cell>
          <cell r="CT911">
            <v>4.73397832072188</v>
          </cell>
          <cell r="CU911">
            <v>4.79595895358831</v>
          </cell>
          <cell r="CV911">
            <v>4.80652631308402</v>
          </cell>
          <cell r="CW911">
            <v>4.98482455507423</v>
          </cell>
          <cell r="CX911">
            <v>4.91122163521011</v>
          </cell>
          <cell r="CY911">
            <v>4.8857575072519</v>
          </cell>
          <cell r="CZ911">
            <v>4.9460078545654</v>
          </cell>
          <cell r="DA911">
            <v>4.85833988332737</v>
          </cell>
        </row>
        <row r="912">
          <cell r="A912">
            <v>5995.87944199693</v>
          </cell>
          <cell r="B912">
            <v>5213.0733553475</v>
          </cell>
          <cell r="C912">
            <v>5217.98939476052</v>
          </cell>
          <cell r="D912">
            <v>5548.97471882639</v>
          </cell>
          <cell r="E912">
            <v>4976.86269454696</v>
          </cell>
          <cell r="F912">
            <v>5715.85747683782</v>
          </cell>
          <cell r="G912">
            <v>6172.03286496017</v>
          </cell>
          <cell r="H912">
            <v>5235.90472005705</v>
          </cell>
          <cell r="I912">
            <v>6160.76003582843</v>
          </cell>
          <cell r="J912">
            <v>6430.28510013019</v>
          </cell>
          <cell r="K912">
            <v>7781.38191485172</v>
          </cell>
          <cell r="L912">
            <v>7090.05523046039</v>
          </cell>
          <cell r="M912">
            <v>7815.28117612048</v>
          </cell>
          <cell r="N912">
            <v>8048.11158990588</v>
          </cell>
          <cell r="O912">
            <v>7925.24203711229</v>
          </cell>
        </row>
        <row r="912">
          <cell r="Z912">
            <v>6866.81690622363</v>
          </cell>
          <cell r="AA912">
            <v>5970.30353865186</v>
          </cell>
          <cell r="AB912">
            <v>6425.73512073748</v>
          </cell>
          <cell r="AC912">
            <v>6833.32966729488</v>
          </cell>
          <cell r="AD912">
            <v>6128.79770118932</v>
          </cell>
          <cell r="AE912">
            <v>5715.85747683782</v>
          </cell>
          <cell r="AF912">
            <v>6172.03286496017</v>
          </cell>
          <cell r="AG912">
            <v>5235.90472005705</v>
          </cell>
          <cell r="AH912">
            <v>6160.76003582843</v>
          </cell>
          <cell r="AI912">
            <v>6430.28510013019</v>
          </cell>
          <cell r="AJ912">
            <v>7781.38191485172</v>
          </cell>
          <cell r="AK912">
            <v>7090.05523046039</v>
          </cell>
          <cell r="AL912">
            <v>7815.28117612048</v>
          </cell>
          <cell r="AM912">
            <v>8048.11158990588</v>
          </cell>
          <cell r="AN912">
            <v>7925.24203711229</v>
          </cell>
        </row>
        <row r="912"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2">
          <cell r="BX912">
            <v>3.86206658236976</v>
          </cell>
          <cell r="BY912">
            <v>3.33928922372657</v>
          </cell>
          <cell r="BZ912">
            <v>3.57340314396767</v>
          </cell>
          <cell r="CA912">
            <v>3.75361274354616</v>
          </cell>
          <cell r="CB912">
            <v>3.37985001444245</v>
          </cell>
          <cell r="CC912">
            <v>3.15306757917392</v>
          </cell>
          <cell r="CD912">
            <v>3.43250291960959</v>
          </cell>
          <cell r="CE912">
            <v>2.93921563633731</v>
          </cell>
          <cell r="CF912">
            <v>3.52476853678413</v>
          </cell>
          <cell r="CG912">
            <v>3.71573566829618</v>
          </cell>
          <cell r="CH912">
            <v>4.32303691050735</v>
          </cell>
          <cell r="CI912">
            <v>4.03711207078517</v>
          </cell>
          <cell r="CJ912">
            <v>4.44341757545911</v>
          </cell>
          <cell r="CK912">
            <v>4.67163504997424</v>
          </cell>
          <cell r="CL912">
            <v>4.40714201637799</v>
          </cell>
          <cell r="CM912">
            <v>4.87127722997687</v>
          </cell>
          <cell r="CN912">
            <v>4.89834659426488</v>
          </cell>
          <cell r="CO912">
            <v>4.92660722738885</v>
          </cell>
          <cell r="CP912">
            <v>4.98758194367885</v>
          </cell>
          <cell r="CQ912">
            <v>4.96803896825309</v>
          </cell>
          <cell r="CR912">
            <v>4.96655498335009</v>
          </cell>
          <cell r="CS912">
            <v>4.9263407717672</v>
          </cell>
          <cell r="CT912">
            <v>4.88053488188038</v>
          </cell>
          <cell r="CU912">
            <v>4.78862496716099</v>
          </cell>
          <cell r="CV912">
            <v>4.74124669381817</v>
          </cell>
          <cell r="CW912">
            <v>4.93145328216401</v>
          </cell>
          <cell r="CX912">
            <v>4.81156046946165</v>
          </cell>
          <cell r="CY912">
            <v>4.81875243233983</v>
          </cell>
          <cell r="CZ912">
            <v>4.71989368997997</v>
          </cell>
          <cell r="DA912">
            <v>4.92677381436967</v>
          </cell>
        </row>
        <row r="913">
          <cell r="A913">
            <v>6145.87597980727</v>
          </cell>
          <cell r="B913">
            <v>5777.39153479787</v>
          </cell>
          <cell r="C913">
            <v>4433.01572081973</v>
          </cell>
          <cell r="D913">
            <v>5317.5136350527</v>
          </cell>
          <cell r="E913">
            <v>4379.84994367256</v>
          </cell>
          <cell r="F913">
            <v>5246.17193672476</v>
          </cell>
          <cell r="G913">
            <v>8267.21217260722</v>
          </cell>
          <cell r="H913">
            <v>6804.21764023047</v>
          </cell>
          <cell r="I913">
            <v>6758.05951119996</v>
          </cell>
          <cell r="J913">
            <v>6144.21782523621</v>
          </cell>
          <cell r="K913">
            <v>6814.40442123769</v>
          </cell>
          <cell r="L913">
            <v>6523.56083743316</v>
          </cell>
          <cell r="M913">
            <v>7162.7247432842</v>
          </cell>
          <cell r="N913">
            <v>7086.88235152799</v>
          </cell>
          <cell r="O913">
            <v>7777.71189716167</v>
          </cell>
        </row>
        <row r="913">
          <cell r="Z913">
            <v>7038.60134113015</v>
          </cell>
          <cell r="AA913">
            <v>6616.59231957647</v>
          </cell>
          <cell r="AB913">
            <v>5459.07295953024</v>
          </cell>
          <cell r="AC913">
            <v>6548.29504906012</v>
          </cell>
          <cell r="AD913">
            <v>5393.60153450609</v>
          </cell>
          <cell r="AE913">
            <v>5246.17193672476</v>
          </cell>
          <cell r="AF913">
            <v>8267.21217260722</v>
          </cell>
          <cell r="AG913">
            <v>6804.21764023047</v>
          </cell>
          <cell r="AH913">
            <v>6758.05951119996</v>
          </cell>
          <cell r="AI913">
            <v>6144.21782523621</v>
          </cell>
          <cell r="AJ913">
            <v>6814.40442123769</v>
          </cell>
          <cell r="AK913">
            <v>6523.56083743316</v>
          </cell>
          <cell r="AL913">
            <v>7162.7247432842</v>
          </cell>
          <cell r="AM913">
            <v>7086.88235152799</v>
          </cell>
          <cell r="AN913">
            <v>7777.71189716167</v>
          </cell>
        </row>
        <row r="913"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3">
          <cell r="BX913">
            <v>4.01072167314887</v>
          </cell>
          <cell r="BY913">
            <v>3.69525101442499</v>
          </cell>
          <cell r="BZ913">
            <v>3.06989406300837</v>
          </cell>
          <cell r="CA913">
            <v>3.68159914224479</v>
          </cell>
          <cell r="CB913">
            <v>3.00165903352532</v>
          </cell>
          <cell r="CC913">
            <v>2.97954545816937</v>
          </cell>
          <cell r="CD913">
            <v>4.69676303445154</v>
          </cell>
          <cell r="CE913">
            <v>3.82087214540383</v>
          </cell>
          <cell r="CF913">
            <v>3.87692944136104</v>
          </cell>
          <cell r="CG913">
            <v>3.4894572849639</v>
          </cell>
          <cell r="CH913">
            <v>3.76356731775769</v>
          </cell>
          <cell r="CI913">
            <v>3.61560809153314</v>
          </cell>
          <cell r="CJ913">
            <v>3.959172240374</v>
          </cell>
          <cell r="CK913">
            <v>4.07292679450205</v>
          </cell>
          <cell r="CL913">
            <v>4.40308709694381</v>
          </cell>
          <cell r="CM913">
            <v>4.80807217809944</v>
          </cell>
          <cell r="CN913">
            <v>4.90566137993234</v>
          </cell>
          <cell r="CO913">
            <v>4.87194801048899</v>
          </cell>
          <cell r="CP913">
            <v>4.87302764038773</v>
          </cell>
          <cell r="CQ913">
            <v>4.92294106041125</v>
          </cell>
          <cell r="CR913">
            <v>4.82391492294155</v>
          </cell>
          <cell r="CS913">
            <v>4.82244818339071</v>
          </cell>
          <cell r="CT913">
            <v>4.87891022143708</v>
          </cell>
          <cell r="CU913">
            <v>4.77574632646246</v>
          </cell>
          <cell r="CV913">
            <v>4.82409501509974</v>
          </cell>
          <cell r="CW913">
            <v>4.96061305081136</v>
          </cell>
          <cell r="CX913">
            <v>4.94322641313884</v>
          </cell>
          <cell r="CY913">
            <v>4.95656723547958</v>
          </cell>
          <cell r="CZ913">
            <v>4.76711637876549</v>
          </cell>
          <cell r="DA913">
            <v>4.8395135615286</v>
          </cell>
        </row>
        <row r="914">
          <cell r="A914">
            <v>5434.5522866765</v>
          </cell>
          <cell r="B914">
            <v>6244.55597927566</v>
          </cell>
          <cell r="C914">
            <v>5081.77019029428</v>
          </cell>
          <cell r="D914">
            <v>4654.45958527642</v>
          </cell>
          <cell r="E914">
            <v>4543.14037056927</v>
          </cell>
          <cell r="F914">
            <v>6995.5538527494</v>
          </cell>
          <cell r="G914">
            <v>6186.44394610557</v>
          </cell>
          <cell r="H914">
            <v>6692.86575099566</v>
          </cell>
          <cell r="I914">
            <v>6397.35506354327</v>
          </cell>
          <cell r="J914">
            <v>6694.63488803153</v>
          </cell>
          <cell r="K914">
            <v>7094.29612256294</v>
          </cell>
          <cell r="L914">
            <v>6867.16346178997</v>
          </cell>
          <cell r="M914">
            <v>6540.98407125475</v>
          </cell>
          <cell r="N914">
            <v>7009.31255340687</v>
          </cell>
          <cell r="O914">
            <v>6801.4419568007</v>
          </cell>
        </row>
        <row r="914">
          <cell r="Z914">
            <v>6223.95361362998</v>
          </cell>
          <cell r="AA914">
            <v>7151.61520260132</v>
          </cell>
          <cell r="AB914">
            <v>6257.98688285556</v>
          </cell>
          <cell r="AC914">
            <v>5731.77179225304</v>
          </cell>
          <cell r="AD914">
            <v>5594.68684756632</v>
          </cell>
          <cell r="AE914">
            <v>6995.5538527494</v>
          </cell>
          <cell r="AF914">
            <v>6186.44394610557</v>
          </cell>
          <cell r="AG914">
            <v>6692.86575099566</v>
          </cell>
          <cell r="AH914">
            <v>6397.35506354327</v>
          </cell>
          <cell r="AI914">
            <v>6694.63488803153</v>
          </cell>
          <cell r="AJ914">
            <v>7094.29612256294</v>
          </cell>
          <cell r="AK914">
            <v>6867.16346178997</v>
          </cell>
          <cell r="AL914">
            <v>6540.98407125475</v>
          </cell>
          <cell r="AM914">
            <v>7009.31255340687</v>
          </cell>
          <cell r="AN914">
            <v>6801.4419568007</v>
          </cell>
        </row>
        <row r="914"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4">
          <cell r="BX914">
            <v>3.54626065563718</v>
          </cell>
          <cell r="BY914">
            <v>3.98490292047192</v>
          </cell>
          <cell r="BZ914">
            <v>3.55983147167933</v>
          </cell>
          <cell r="CA914">
            <v>3.35821336798265</v>
          </cell>
          <cell r="CB914">
            <v>3.15013950484758</v>
          </cell>
          <cell r="CC914">
            <v>3.92346593766201</v>
          </cell>
          <cell r="CD914">
            <v>3.53625046264886</v>
          </cell>
          <cell r="CE914">
            <v>3.66954685496753</v>
          </cell>
          <cell r="CF914">
            <v>3.64815909136443</v>
          </cell>
          <cell r="CG914">
            <v>3.70610618633205</v>
          </cell>
          <cell r="CH914">
            <v>3.9152989628426</v>
          </cell>
          <cell r="CI914">
            <v>3.87787254246384</v>
          </cell>
          <cell r="CJ914">
            <v>3.65785301296846</v>
          </cell>
          <cell r="CK914">
            <v>3.86807571429847</v>
          </cell>
          <cell r="CL914">
            <v>3.89456922329641</v>
          </cell>
          <cell r="CM914">
            <v>4.80842480697784</v>
          </cell>
          <cell r="CN914">
            <v>4.91692437671138</v>
          </cell>
          <cell r="CO914">
            <v>4.81628686033889</v>
          </cell>
          <cell r="CP914">
            <v>4.67614253223299</v>
          </cell>
          <cell r="CQ914">
            <v>4.86578741920073</v>
          </cell>
          <cell r="CR914">
            <v>4.88494134292337</v>
          </cell>
          <cell r="CS914">
            <v>4.79297540578721</v>
          </cell>
          <cell r="CT914">
            <v>4.99697080337207</v>
          </cell>
          <cell r="CU914">
            <v>4.80434096626416</v>
          </cell>
          <cell r="CV914">
            <v>4.94898541069983</v>
          </cell>
          <cell r="CW914">
            <v>4.96422569962266</v>
          </cell>
          <cell r="CX914">
            <v>4.85166705832568</v>
          </cell>
          <cell r="CY914">
            <v>4.89918655595855</v>
          </cell>
          <cell r="CZ914">
            <v>4.96463809271996</v>
          </cell>
          <cell r="DA914">
            <v>4.78463380273583</v>
          </cell>
        </row>
        <row r="915">
          <cell r="A915">
            <v>6292.65196599374</v>
          </cell>
          <cell r="B915">
            <v>5620.59698106163</v>
          </cell>
          <cell r="C915">
            <v>4545.73159736341</v>
          </cell>
          <cell r="D915">
            <v>5252.24593124775</v>
          </cell>
          <cell r="E915">
            <v>4600.0739035847</v>
          </cell>
          <cell r="F915">
            <v>6755.65718056341</v>
          </cell>
          <cell r="G915">
            <v>5750.37087972646</v>
          </cell>
          <cell r="H915">
            <v>7121.97019295774</v>
          </cell>
          <cell r="I915">
            <v>5415.39539293246</v>
          </cell>
          <cell r="J915">
            <v>6927.46957286849</v>
          </cell>
          <cell r="K915">
            <v>6962.08251085958</v>
          </cell>
          <cell r="L915">
            <v>6393.61638704327</v>
          </cell>
          <cell r="M915">
            <v>6881.78252684148</v>
          </cell>
          <cell r="N915">
            <v>7459.48794358277</v>
          </cell>
          <cell r="O915">
            <v>8089.61730044634</v>
          </cell>
        </row>
        <row r="915">
          <cell r="Z915">
            <v>7206.69741996612</v>
          </cell>
          <cell r="AA915">
            <v>6437.02241614271</v>
          </cell>
          <cell r="AB915">
            <v>5597.87783469895</v>
          </cell>
          <cell r="AC915">
            <v>6467.92060885707</v>
          </cell>
          <cell r="AD915">
            <v>5664.79810593956</v>
          </cell>
          <cell r="AE915">
            <v>6755.65718056341</v>
          </cell>
          <cell r="AF915">
            <v>5750.37087972646</v>
          </cell>
          <cell r="AG915">
            <v>7121.97019295774</v>
          </cell>
          <cell r="AH915">
            <v>5415.39539293246</v>
          </cell>
          <cell r="AI915">
            <v>6927.46957286849</v>
          </cell>
          <cell r="AJ915">
            <v>6962.08251085958</v>
          </cell>
          <cell r="AK915">
            <v>6393.61638704327</v>
          </cell>
          <cell r="AL915">
            <v>6881.78252684148</v>
          </cell>
          <cell r="AM915">
            <v>7459.48794358277</v>
          </cell>
          <cell r="AN915">
            <v>8089.61730044634</v>
          </cell>
        </row>
        <row r="915"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5">
          <cell r="BX915">
            <v>4.04388597734734</v>
          </cell>
          <cell r="BY915">
            <v>3.64586913709538</v>
          </cell>
          <cell r="BZ915">
            <v>3.22320663249081</v>
          </cell>
          <cell r="CA915">
            <v>3.70664989896983</v>
          </cell>
          <cell r="CB915">
            <v>3.22741467734714</v>
          </cell>
          <cell r="CC915">
            <v>3.71340945826641</v>
          </cell>
          <cell r="CD915">
            <v>3.18234268188755</v>
          </cell>
          <cell r="CE915">
            <v>3.87245259745061</v>
          </cell>
          <cell r="CF915">
            <v>3.06025218715885</v>
          </cell>
          <cell r="CG915">
            <v>3.86423106982235</v>
          </cell>
          <cell r="CH915">
            <v>4.00036997714037</v>
          </cell>
          <cell r="CI915">
            <v>3.61440822700863</v>
          </cell>
          <cell r="CJ915">
            <v>4.05015539696811</v>
          </cell>
          <cell r="CK915">
            <v>4.07641383335228</v>
          </cell>
          <cell r="CL915">
            <v>4.5177044219073</v>
          </cell>
          <cell r="CM915">
            <v>4.88252552214876</v>
          </cell>
          <cell r="CN915">
            <v>4.83716699346371</v>
          </cell>
          <cell r="CO915">
            <v>4.75819683644146</v>
          </cell>
          <cell r="CP915">
            <v>4.78068631195781</v>
          </cell>
          <cell r="CQ915">
            <v>4.80880096373311</v>
          </cell>
          <cell r="CR915">
            <v>4.98427389108969</v>
          </cell>
          <cell r="CS915">
            <v>4.95057960163781</v>
          </cell>
          <cell r="CT915">
            <v>5.0387310400751</v>
          </cell>
          <cell r="CU915">
            <v>4.84819511572303</v>
          </cell>
          <cell r="CV915">
            <v>4.91155118569629</v>
          </cell>
          <cell r="CW915">
            <v>4.76810864217222</v>
          </cell>
          <cell r="CX915">
            <v>4.84636934308701</v>
          </cell>
          <cell r="CY915">
            <v>4.6551790871504</v>
          </cell>
          <cell r="CZ915">
            <v>5.01346382030189</v>
          </cell>
          <cell r="DA915">
            <v>4.90588427216295</v>
          </cell>
        </row>
        <row r="916">
          <cell r="A916">
            <v>6106.44669791259</v>
          </cell>
          <cell r="B916">
            <v>5360.28349230595</v>
          </cell>
          <cell r="C916">
            <v>4968.27638842778</v>
          </cell>
          <cell r="D916">
            <v>5721.0490341241</v>
          </cell>
          <cell r="E916">
            <v>4909.44337504472</v>
          </cell>
          <cell r="F916">
            <v>6228.20430474201</v>
          </cell>
          <cell r="G916">
            <v>5474.74287817882</v>
          </cell>
          <cell r="H916">
            <v>5474.31435355806</v>
          </cell>
          <cell r="I916">
            <v>7091.81601827628</v>
          </cell>
          <cell r="J916">
            <v>6707.88152106369</v>
          </cell>
          <cell r="K916">
            <v>7206.42453990567</v>
          </cell>
          <cell r="L916">
            <v>7718.07778480789</v>
          </cell>
          <cell r="M916">
            <v>7146.21383348009</v>
          </cell>
          <cell r="N916">
            <v>7190.08583305297</v>
          </cell>
          <cell r="O916">
            <v>7642.68332931711</v>
          </cell>
        </row>
        <row r="916">
          <cell r="Z916">
            <v>6993.44471946458</v>
          </cell>
          <cell r="AA916">
            <v>6138.89683126434</v>
          </cell>
          <cell r="AB916">
            <v>6118.22402527445</v>
          </cell>
          <cell r="AC916">
            <v>7045.23197056433</v>
          </cell>
          <cell r="AD916">
            <v>6045.7736364841</v>
          </cell>
          <cell r="AE916">
            <v>6228.20430474201</v>
          </cell>
          <cell r="AF916">
            <v>5474.74287817882</v>
          </cell>
          <cell r="AG916">
            <v>5474.31435355806</v>
          </cell>
          <cell r="AH916">
            <v>7091.81601827628</v>
          </cell>
          <cell r="AI916">
            <v>6707.88152106369</v>
          </cell>
          <cell r="AJ916">
            <v>7206.42453990567</v>
          </cell>
          <cell r="AK916">
            <v>7718.07778480789</v>
          </cell>
          <cell r="AL916">
            <v>7146.21383348009</v>
          </cell>
          <cell r="AM916">
            <v>7190.08583305297</v>
          </cell>
          <cell r="AN916">
            <v>7642.68332931711</v>
          </cell>
        </row>
        <row r="916"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6">
          <cell r="BX916">
            <v>3.96282372967473</v>
          </cell>
          <cell r="BY916">
            <v>3.5252411906113</v>
          </cell>
          <cell r="BZ916">
            <v>3.6434511566495</v>
          </cell>
          <cell r="CA916">
            <v>3.96745504367277</v>
          </cell>
          <cell r="CB916">
            <v>3.4119392709565</v>
          </cell>
          <cell r="CC916">
            <v>3.45654555463065</v>
          </cell>
          <cell r="CD916">
            <v>3.18440294650365</v>
          </cell>
          <cell r="CE916">
            <v>3.0584236172742</v>
          </cell>
          <cell r="CF916">
            <v>4.02866709235506</v>
          </cell>
          <cell r="CG916">
            <v>3.81369979634478</v>
          </cell>
          <cell r="CH916">
            <v>4.03234815640966</v>
          </cell>
          <cell r="CI916">
            <v>4.30819344748637</v>
          </cell>
          <cell r="CJ916">
            <v>4.04304182461846</v>
          </cell>
          <cell r="CK916">
            <v>4.01761548705103</v>
          </cell>
          <cell r="CL916">
            <v>4.12355668899903</v>
          </cell>
          <cell r="CM916">
            <v>4.8349671411334</v>
          </cell>
          <cell r="CN916">
            <v>4.77099140703192</v>
          </cell>
          <cell r="CO916">
            <v>4.60065385339381</v>
          </cell>
          <cell r="CP916">
            <v>4.86508484313865</v>
          </cell>
          <cell r="CQ916">
            <v>4.85464777425074</v>
          </cell>
          <cell r="CR916">
            <v>4.93659729575666</v>
          </cell>
          <cell r="CS916">
            <v>4.71023793427995</v>
          </cell>
          <cell r="CT916">
            <v>4.90387316913424</v>
          </cell>
          <cell r="CU916">
            <v>4.82284400308347</v>
          </cell>
          <cell r="CV916">
            <v>4.81887892947666</v>
          </cell>
          <cell r="CW916">
            <v>4.89631056412384</v>
          </cell>
          <cell r="CX916">
            <v>4.90818688767379</v>
          </cell>
          <cell r="CY916">
            <v>4.84255886686985</v>
          </cell>
          <cell r="CZ916">
            <v>4.90312359645315</v>
          </cell>
          <cell r="DA916">
            <v>5.07786360554874</v>
          </cell>
        </row>
        <row r="917">
          <cell r="A917">
            <v>6373.32021709747</v>
          </cell>
          <cell r="B917">
            <v>5799.41573237099</v>
          </cell>
          <cell r="C917">
            <v>5627.02903173686</v>
          </cell>
          <cell r="D917">
            <v>4725.41483951498</v>
          </cell>
          <cell r="E917">
            <v>5145.00247506657</v>
          </cell>
          <cell r="F917">
            <v>6460.661023263</v>
          </cell>
          <cell r="G917">
            <v>6522.21141700975</v>
          </cell>
          <cell r="H917">
            <v>6197.76556857285</v>
          </cell>
          <cell r="I917">
            <v>7227.5001185554</v>
          </cell>
          <cell r="J917">
            <v>5925.60677883297</v>
          </cell>
          <cell r="K917">
            <v>6968.18329615457</v>
          </cell>
          <cell r="L917">
            <v>7202.53058959199</v>
          </cell>
          <cell r="M917">
            <v>7515.89032501673</v>
          </cell>
          <cell r="N917">
            <v>7472.47876340852</v>
          </cell>
          <cell r="O917">
            <v>7976.81535159411</v>
          </cell>
        </row>
        <row r="917">
          <cell r="Z917">
            <v>7299.08321855218</v>
          </cell>
          <cell r="AA917">
            <v>6641.81566399227</v>
          </cell>
          <cell r="AB917">
            <v>6929.45028039874</v>
          </cell>
          <cell r="AC917">
            <v>5819.15021230492</v>
          </cell>
          <cell r="AD917">
            <v>6335.85478987617</v>
          </cell>
          <cell r="AE917">
            <v>6460.661023263</v>
          </cell>
          <cell r="AF917">
            <v>6522.21141700975</v>
          </cell>
          <cell r="AG917">
            <v>6197.76556857285</v>
          </cell>
          <cell r="AH917">
            <v>7227.5001185554</v>
          </cell>
          <cell r="AI917">
            <v>5925.60677883297</v>
          </cell>
          <cell r="AJ917">
            <v>6968.18329615457</v>
          </cell>
          <cell r="AK917">
            <v>7202.53058959199</v>
          </cell>
          <cell r="AL917">
            <v>7515.89032501673</v>
          </cell>
          <cell r="AM917">
            <v>7472.47876340852</v>
          </cell>
          <cell r="AN917">
            <v>7976.81535159411</v>
          </cell>
        </row>
        <row r="917"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7">
          <cell r="BX917">
            <v>4.22019689559877</v>
          </cell>
          <cell r="BY917">
            <v>3.66976582262946</v>
          </cell>
          <cell r="BZ917">
            <v>3.8906785479014</v>
          </cell>
          <cell r="CA917">
            <v>3.23355252107912</v>
          </cell>
          <cell r="CB917">
            <v>3.62095253303233</v>
          </cell>
          <cell r="CC917">
            <v>3.54177966783052</v>
          </cell>
          <cell r="CD917">
            <v>3.69093075500595</v>
          </cell>
          <cell r="CE917">
            <v>3.48338314543883</v>
          </cell>
          <cell r="CF917">
            <v>4.10941251190575</v>
          </cell>
          <cell r="CG917">
            <v>3.29525472411391</v>
          </cell>
          <cell r="CH917">
            <v>3.88963843519411</v>
          </cell>
          <cell r="CI917">
            <v>4.08110781740745</v>
          </cell>
          <cell r="CJ917">
            <v>4.1288027889731</v>
          </cell>
          <cell r="CK917">
            <v>4.23310891974854</v>
          </cell>
          <cell r="CL917">
            <v>4.42501168680995</v>
          </cell>
          <cell r="CM917">
            <v>4.73852020763801</v>
          </cell>
          <cell r="CN917">
            <v>4.95856033417851</v>
          </cell>
          <cell r="CO917">
            <v>4.87955893940503</v>
          </cell>
          <cell r="CP917">
            <v>4.930452556455</v>
          </cell>
          <cell r="CQ917">
            <v>4.79390605518285</v>
          </cell>
          <cell r="CR917">
            <v>4.99761216667295</v>
          </cell>
          <cell r="CS917">
            <v>4.84134587221222</v>
          </cell>
          <cell r="CT917">
            <v>4.87462301187269</v>
          </cell>
          <cell r="CU917">
            <v>4.81854039487511</v>
          </cell>
          <cell r="CV917">
            <v>4.92664163449634</v>
          </cell>
          <cell r="CW917">
            <v>4.90814595192491</v>
          </cell>
          <cell r="CX917">
            <v>4.83519705979383</v>
          </cell>
          <cell r="CY917">
            <v>4.98727631106668</v>
          </cell>
          <cell r="CZ917">
            <v>4.83629052438834</v>
          </cell>
          <cell r="DA917">
            <v>4.93880924645862</v>
          </cell>
        </row>
        <row r="918">
          <cell r="A918">
            <v>7141.54858758923</v>
          </cell>
          <cell r="B918">
            <v>5728.13883380184</v>
          </cell>
          <cell r="C918">
            <v>4619.9673864391</v>
          </cell>
          <cell r="D918">
            <v>4632.66388484956</v>
          </cell>
          <cell r="E918">
            <v>5406.67143471218</v>
          </cell>
          <cell r="F918">
            <v>5330.18385497022</v>
          </cell>
          <cell r="G918">
            <v>5888.19317646575</v>
          </cell>
          <cell r="H918">
            <v>5954.10294431671</v>
          </cell>
          <cell r="I918">
            <v>6689.46866923374</v>
          </cell>
          <cell r="J918">
            <v>6964.74753889798</v>
          </cell>
          <cell r="K918">
            <v>5835.15449282849</v>
          </cell>
          <cell r="L918">
            <v>6493.39156712666</v>
          </cell>
          <cell r="M918">
            <v>6549.60723027963</v>
          </cell>
          <cell r="N918">
            <v>7221.72013369912</v>
          </cell>
          <cell r="O918">
            <v>9160.11870020212</v>
          </cell>
        </row>
        <row r="918">
          <cell r="Z918">
            <v>8178.90136922809</v>
          </cell>
          <cell r="AA918">
            <v>6560.18536824456</v>
          </cell>
          <cell r="AB918">
            <v>5689.29609583193</v>
          </cell>
          <cell r="AC918">
            <v>5704.93130119061</v>
          </cell>
          <cell r="AD918">
            <v>6658.0891404653</v>
          </cell>
          <cell r="AE918">
            <v>5330.18385497022</v>
          </cell>
          <cell r="AF918">
            <v>5888.19317646575</v>
          </cell>
          <cell r="AG918">
            <v>5954.10294431671</v>
          </cell>
          <cell r="AH918">
            <v>6689.46866923374</v>
          </cell>
          <cell r="AI918">
            <v>6964.74753889798</v>
          </cell>
          <cell r="AJ918">
            <v>5835.15449282849</v>
          </cell>
          <cell r="AK918">
            <v>6493.39156712666</v>
          </cell>
          <cell r="AL918">
            <v>6549.60723027963</v>
          </cell>
          <cell r="AM918">
            <v>7221.72013369912</v>
          </cell>
          <cell r="AN918">
            <v>9160.11870020212</v>
          </cell>
        </row>
        <row r="918"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8">
          <cell r="BX918">
            <v>4.53254222356026</v>
          </cell>
          <cell r="BY918">
            <v>3.66287142419159</v>
          </cell>
          <cell r="BZ918">
            <v>3.2528809123286</v>
          </cell>
          <cell r="CA918">
            <v>3.21716362423546</v>
          </cell>
          <cell r="CB918">
            <v>3.80974643160777</v>
          </cell>
          <cell r="CC918">
            <v>3.03036464880025</v>
          </cell>
          <cell r="CD918">
            <v>3.29222039681576</v>
          </cell>
          <cell r="CE918">
            <v>3.26664019502701</v>
          </cell>
          <cell r="CF918">
            <v>3.71510602851317</v>
          </cell>
          <cell r="CG918">
            <v>3.8931917011495</v>
          </cell>
          <cell r="CH918">
            <v>3.2795637612403</v>
          </cell>
          <cell r="CI918">
            <v>3.66350942061042</v>
          </cell>
          <cell r="CJ918">
            <v>3.71935351021089</v>
          </cell>
          <cell r="CK918">
            <v>4.06743685922984</v>
          </cell>
          <cell r="CL918">
            <v>5.05121525514056</v>
          </cell>
          <cell r="CM918">
            <v>4.94379265576661</v>
          </cell>
          <cell r="CN918">
            <v>4.90683633589378</v>
          </cell>
          <cell r="CO918">
            <v>4.79178703783601</v>
          </cell>
          <cell r="CP918">
            <v>4.85830085005378</v>
          </cell>
          <cell r="CQ918">
            <v>4.78807197232959</v>
          </cell>
          <cell r="CR918">
            <v>4.81897234514537</v>
          </cell>
          <cell r="CS918">
            <v>4.90004743166924</v>
          </cell>
          <cell r="CT918">
            <v>4.99369683602766</v>
          </cell>
          <cell r="CU918">
            <v>4.93318663906155</v>
          </cell>
          <cell r="CV918">
            <v>4.90124853110517</v>
          </cell>
          <cell r="CW918">
            <v>4.87464974056191</v>
          </cell>
          <cell r="CX918">
            <v>4.85603060891667</v>
          </cell>
          <cell r="CY918">
            <v>4.82452914162734</v>
          </cell>
          <cell r="CZ918">
            <v>4.86437412494231</v>
          </cell>
          <cell r="DA918">
            <v>4.96835203992782</v>
          </cell>
        </row>
        <row r="919">
          <cell r="A919">
            <v>5792.36618331645</v>
          </cell>
          <cell r="B919">
            <v>5008.58803724802</v>
          </cell>
          <cell r="C919">
            <v>4592.12580757993</v>
          </cell>
          <cell r="D919">
            <v>5139.68971638234</v>
          </cell>
          <cell r="E919">
            <v>4777.20789990909</v>
          </cell>
          <cell r="F919">
            <v>5604.86698761502</v>
          </cell>
          <cell r="G919">
            <v>7454.9268801908</v>
          </cell>
          <cell r="H919">
            <v>5826.26950339418</v>
          </cell>
          <cell r="I919">
            <v>6141.40783354718</v>
          </cell>
          <cell r="J919">
            <v>6251.51913619654</v>
          </cell>
          <cell r="K919">
            <v>6885.10584554615</v>
          </cell>
          <cell r="L919">
            <v>6176.00014406209</v>
          </cell>
          <cell r="M919">
            <v>6377.46868098967</v>
          </cell>
          <cell r="N919">
            <v>5885.98763016663</v>
          </cell>
          <cell r="O919">
            <v>7137.78229664921</v>
          </cell>
        </row>
        <row r="919">
          <cell r="Z919">
            <v>6633.74212564027</v>
          </cell>
          <cell r="AA919">
            <v>5736.11550118652</v>
          </cell>
          <cell r="AB919">
            <v>5655.01035901694</v>
          </cell>
          <cell r="AC919">
            <v>6329.31235034965</v>
          </cell>
          <cell r="AD919">
            <v>5882.93119421321</v>
          </cell>
          <cell r="AE919">
            <v>5604.86698761502</v>
          </cell>
          <cell r="AF919">
            <v>7454.9268801908</v>
          </cell>
          <cell r="AG919">
            <v>5826.26950339418</v>
          </cell>
          <cell r="AH919">
            <v>6141.40783354718</v>
          </cell>
          <cell r="AI919">
            <v>6251.51913619654</v>
          </cell>
          <cell r="AJ919">
            <v>6885.10584554615</v>
          </cell>
          <cell r="AK919">
            <v>6176.00014406209</v>
          </cell>
          <cell r="AL919">
            <v>6377.46868098967</v>
          </cell>
          <cell r="AM919">
            <v>5885.98763016663</v>
          </cell>
          <cell r="AN919">
            <v>7137.78229664921</v>
          </cell>
        </row>
        <row r="919"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19">
          <cell r="BX919">
            <v>3.75282555011795</v>
          </cell>
          <cell r="BY919">
            <v>3.28910682305478</v>
          </cell>
          <cell r="BZ919">
            <v>3.31659613628221</v>
          </cell>
          <cell r="CA919">
            <v>3.5389478873654</v>
          </cell>
          <cell r="CB919">
            <v>3.29311857246289</v>
          </cell>
          <cell r="CC919">
            <v>3.13463727694296</v>
          </cell>
          <cell r="CD919">
            <v>4.1600755260338</v>
          </cell>
          <cell r="CE919">
            <v>3.31799975565872</v>
          </cell>
          <cell r="CF919">
            <v>3.43732038662327</v>
          </cell>
          <cell r="CG919">
            <v>3.50581729846715</v>
          </cell>
          <cell r="CH919">
            <v>4.01619181617663</v>
          </cell>
          <cell r="CI919">
            <v>3.34679378435869</v>
          </cell>
          <cell r="CJ919">
            <v>3.56405678570805</v>
          </cell>
          <cell r="CK919">
            <v>3.40129743006197</v>
          </cell>
          <cell r="CL919">
            <v>4.1089338690837</v>
          </cell>
          <cell r="CM919">
            <v>4.84292054558386</v>
          </cell>
          <cell r="CN919">
            <v>4.77800989150052</v>
          </cell>
          <cell r="CO919">
            <v>4.67140961068813</v>
          </cell>
          <cell r="CP919">
            <v>4.89992572190409</v>
          </cell>
          <cell r="CQ919">
            <v>4.89433324537687</v>
          </cell>
          <cell r="CR919">
            <v>4.89874859812942</v>
          </cell>
          <cell r="CS919">
            <v>4.90963615400386</v>
          </cell>
          <cell r="CT919">
            <v>4.81084489950812</v>
          </cell>
          <cell r="CU919">
            <v>4.89502664689334</v>
          </cell>
          <cell r="CV919">
            <v>4.88543704080025</v>
          </cell>
          <cell r="CW919">
            <v>4.69681343666137</v>
          </cell>
          <cell r="CX919">
            <v>5.05574870461833</v>
          </cell>
          <cell r="CY919">
            <v>4.90242383462673</v>
          </cell>
          <cell r="CZ919">
            <v>4.74113006547976</v>
          </cell>
          <cell r="DA919">
            <v>4.75928028026067</v>
          </cell>
        </row>
        <row r="920">
          <cell r="A920">
            <v>6454.79908692348</v>
          </cell>
          <cell r="B920">
            <v>6176.79070435646</v>
          </cell>
          <cell r="C920">
            <v>4276.33155311987</v>
          </cell>
          <cell r="D920">
            <v>4345.03351787482</v>
          </cell>
          <cell r="E920">
            <v>4599.51743744183</v>
          </cell>
          <cell r="F920">
            <v>6739.61005228568</v>
          </cell>
          <cell r="G920">
            <v>6098.19837008128</v>
          </cell>
          <cell r="H920">
            <v>7553.40499980516</v>
          </cell>
          <cell r="I920">
            <v>7603.02839952674</v>
          </cell>
          <cell r="J920">
            <v>7112.41961546296</v>
          </cell>
          <cell r="K920">
            <v>6599.43758970588</v>
          </cell>
          <cell r="L920">
            <v>6955.72801629381</v>
          </cell>
          <cell r="M920">
            <v>7788.88068399048</v>
          </cell>
          <cell r="N920">
            <v>7711.81683355272</v>
          </cell>
          <cell r="O920">
            <v>7582.1602715643</v>
          </cell>
        </row>
        <row r="920">
          <cell r="Z920">
            <v>7392.39738309363</v>
          </cell>
          <cell r="AA920">
            <v>7074.00661490846</v>
          </cell>
          <cell r="AB920">
            <v>5266.12297763425</v>
          </cell>
          <cell r="AC920">
            <v>5350.72656617983</v>
          </cell>
          <cell r="AD920">
            <v>5664.1128412203</v>
          </cell>
          <cell r="AE920">
            <v>6739.61005228568</v>
          </cell>
          <cell r="AF920">
            <v>6098.19837008128</v>
          </cell>
          <cell r="AG920">
            <v>7553.40499980516</v>
          </cell>
          <cell r="AH920">
            <v>7603.02839952674</v>
          </cell>
          <cell r="AI920">
            <v>7112.41961546296</v>
          </cell>
          <cell r="AJ920">
            <v>6599.43758970588</v>
          </cell>
          <cell r="AK920">
            <v>6955.72801629381</v>
          </cell>
          <cell r="AL920">
            <v>7788.88068399048</v>
          </cell>
          <cell r="AM920">
            <v>7711.81683355272</v>
          </cell>
          <cell r="AN920">
            <v>7582.1602715643</v>
          </cell>
        </row>
        <row r="920"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0">
          <cell r="BX920">
            <v>4.23753347306909</v>
          </cell>
          <cell r="BY920">
            <v>3.95821275478416</v>
          </cell>
          <cell r="BZ920">
            <v>3.00551463899195</v>
          </cell>
          <cell r="CA920">
            <v>3.00951111746132</v>
          </cell>
          <cell r="CB920">
            <v>3.1920836626857</v>
          </cell>
          <cell r="CC920">
            <v>3.81481500475811</v>
          </cell>
          <cell r="CD920">
            <v>3.58707856099648</v>
          </cell>
          <cell r="CE920">
            <v>4.23693238394444</v>
          </cell>
          <cell r="CF920">
            <v>4.36188458400945</v>
          </cell>
          <cell r="CG920">
            <v>4.01905940960991</v>
          </cell>
          <cell r="CH920">
            <v>3.70581561850574</v>
          </cell>
          <cell r="CI920">
            <v>3.94959050709518</v>
          </cell>
          <cell r="CJ920">
            <v>4.44689647120193</v>
          </cell>
          <cell r="CK920">
            <v>4.39645993377151</v>
          </cell>
          <cell r="CL920">
            <v>4.29901671405945</v>
          </cell>
          <cell r="CM920">
            <v>4.77946514028511</v>
          </cell>
          <cell r="CN920">
            <v>4.89636137355682</v>
          </cell>
          <cell r="CO920">
            <v>4.80042053301673</v>
          </cell>
          <cell r="CP920">
            <v>4.87106518855957</v>
          </cell>
          <cell r="CQ920">
            <v>4.86143817425823</v>
          </cell>
          <cell r="CR920">
            <v>4.8402570116047</v>
          </cell>
          <cell r="CS920">
            <v>4.65766012944583</v>
          </cell>
          <cell r="CT920">
            <v>4.88425549387058</v>
          </cell>
          <cell r="CU920">
            <v>4.7755080154085</v>
          </cell>
          <cell r="CV920">
            <v>4.84841828704045</v>
          </cell>
          <cell r="CW920">
            <v>4.87899366617477</v>
          </cell>
          <cell r="CX920">
            <v>4.82500376975846</v>
          </cell>
          <cell r="CY920">
            <v>4.79871732396162</v>
          </cell>
          <cell r="CZ920">
            <v>4.80574498930547</v>
          </cell>
          <cell r="DA920">
            <v>4.83204491202983</v>
          </cell>
        </row>
        <row r="921">
          <cell r="A921">
            <v>5792.64073896321</v>
          </cell>
          <cell r="B921">
            <v>4593.6336602408</v>
          </cell>
          <cell r="C921">
            <v>5337.94573705252</v>
          </cell>
          <cell r="D921">
            <v>5293.80373541164</v>
          </cell>
          <cell r="E921">
            <v>4438.53422359417</v>
          </cell>
          <cell r="F921">
            <v>6063.01139483567</v>
          </cell>
          <cell r="G921">
            <v>6780.51246075344</v>
          </cell>
          <cell r="H921">
            <v>7452.85980977272</v>
          </cell>
          <cell r="I921">
            <v>5604.22810732738</v>
          </cell>
          <cell r="J921">
            <v>6424.60234301218</v>
          </cell>
          <cell r="K921">
            <v>6368.44512762409</v>
          </cell>
          <cell r="L921">
            <v>6315.38886912809</v>
          </cell>
          <cell r="M921">
            <v>6882.1912849959</v>
          </cell>
          <cell r="N921">
            <v>6511.62494633285</v>
          </cell>
          <cell r="O921">
            <v>7533.08543791574</v>
          </cell>
        </row>
        <row r="921">
          <cell r="Z921">
            <v>6634.05656214205</v>
          </cell>
          <cell r="AA921">
            <v>5260.88651119273</v>
          </cell>
          <cell r="AB921">
            <v>6573.45632584282</v>
          </cell>
          <cell r="AC921">
            <v>6519.09730193827</v>
          </cell>
          <cell r="AD921">
            <v>5465.86876427587</v>
          </cell>
          <cell r="AE921">
            <v>6063.01139483567</v>
          </cell>
          <cell r="AF921">
            <v>6780.51246075344</v>
          </cell>
          <cell r="AG921">
            <v>7452.85980977272</v>
          </cell>
          <cell r="AH921">
            <v>5604.22810732738</v>
          </cell>
          <cell r="AI921">
            <v>6424.60234301218</v>
          </cell>
          <cell r="AJ921">
            <v>6368.44512762409</v>
          </cell>
          <cell r="AK921">
            <v>6315.38886912809</v>
          </cell>
          <cell r="AL921">
            <v>6882.1912849959</v>
          </cell>
          <cell r="AM921">
            <v>6511.62494633285</v>
          </cell>
          <cell r="AN921">
            <v>7533.08543791574</v>
          </cell>
        </row>
        <row r="921"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1">
          <cell r="BX921">
            <v>3.73847036149476</v>
          </cell>
          <cell r="BY921">
            <v>2.99527796685223</v>
          </cell>
          <cell r="BZ921">
            <v>3.58038436642621</v>
          </cell>
          <cell r="CA921">
            <v>3.73192770470776</v>
          </cell>
          <cell r="CB921">
            <v>3.1183108537118</v>
          </cell>
          <cell r="CC921">
            <v>3.42719217910963</v>
          </cell>
          <cell r="CD921">
            <v>3.86926924579552</v>
          </cell>
          <cell r="CE921">
            <v>4.15438352162602</v>
          </cell>
          <cell r="CF921">
            <v>3.19290240167037</v>
          </cell>
          <cell r="CG921">
            <v>3.64497994206861</v>
          </cell>
          <cell r="CH921">
            <v>3.510238517358</v>
          </cell>
          <cell r="CI921">
            <v>3.67821840392007</v>
          </cell>
          <cell r="CJ921">
            <v>3.87911221218524</v>
          </cell>
          <cell r="CK921">
            <v>3.62604333577758</v>
          </cell>
          <cell r="CL921">
            <v>4.21266530006425</v>
          </cell>
          <cell r="CM921">
            <v>4.86174709788498</v>
          </cell>
          <cell r="CN921">
            <v>4.81203676633895</v>
          </cell>
          <cell r="CO921">
            <v>5.03003799110178</v>
          </cell>
          <cell r="CP921">
            <v>4.78587528121855</v>
          </cell>
          <cell r="CQ921">
            <v>4.80227392916882</v>
          </cell>
          <cell r="CR921">
            <v>4.84682190397415</v>
          </cell>
          <cell r="CS921">
            <v>4.80109945515003</v>
          </cell>
          <cell r="CT921">
            <v>4.91499975702422</v>
          </cell>
          <cell r="CU921">
            <v>4.80880643300704</v>
          </cell>
          <cell r="CV921">
            <v>4.82901155413178</v>
          </cell>
          <cell r="CW921">
            <v>4.97054396273195</v>
          </cell>
          <cell r="CX921">
            <v>4.70402606855674</v>
          </cell>
          <cell r="CY921">
            <v>4.8607303830502</v>
          </cell>
          <cell r="CZ921">
            <v>4.91998211110505</v>
          </cell>
          <cell r="DA921">
            <v>4.8991763576732</v>
          </cell>
        </row>
        <row r="922">
          <cell r="A922">
            <v>6234.11221222875</v>
          </cell>
          <cell r="B922">
            <v>5326.95738489423</v>
          </cell>
          <cell r="C922">
            <v>5141.12451169238</v>
          </cell>
          <cell r="D922">
            <v>5502.16943731911</v>
          </cell>
          <cell r="E922">
            <v>5052.47309309062</v>
          </cell>
          <cell r="F922">
            <v>6877.77414169081</v>
          </cell>
          <cell r="G922">
            <v>6011.32447759974</v>
          </cell>
          <cell r="H922">
            <v>5931.97306023214</v>
          </cell>
          <cell r="I922">
            <v>5962.50168114768</v>
          </cell>
          <cell r="J922">
            <v>6490.38560282733</v>
          </cell>
          <cell r="K922">
            <v>6434.25339104345</v>
          </cell>
          <cell r="L922">
            <v>6817.96908240429</v>
          </cell>
          <cell r="M922">
            <v>7168.414934209</v>
          </cell>
          <cell r="N922">
            <v>7339.02194320119</v>
          </cell>
          <cell r="O922">
            <v>6290.5737591238</v>
          </cell>
        </row>
        <row r="922">
          <cell r="Z922">
            <v>7139.65441572825</v>
          </cell>
          <cell r="AA922">
            <v>6100.72990679442</v>
          </cell>
          <cell r="AB922">
            <v>6331.07924060513</v>
          </cell>
          <cell r="AC922">
            <v>6775.69092592079</v>
          </cell>
          <cell r="AD922">
            <v>6221.9087362372</v>
          </cell>
          <cell r="AE922">
            <v>6877.77414169081</v>
          </cell>
          <cell r="AF922">
            <v>6011.32447759974</v>
          </cell>
          <cell r="AG922">
            <v>5931.97306023214</v>
          </cell>
          <cell r="AH922">
            <v>5962.50168114768</v>
          </cell>
          <cell r="AI922">
            <v>6490.38560282733</v>
          </cell>
          <cell r="AJ922">
            <v>6434.25339104345</v>
          </cell>
          <cell r="AK922">
            <v>6817.96908240429</v>
          </cell>
          <cell r="AL922">
            <v>7168.414934209</v>
          </cell>
          <cell r="AM922">
            <v>7339.02194320119</v>
          </cell>
          <cell r="AN922">
            <v>6290.5737591238</v>
          </cell>
        </row>
        <row r="922"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2">
          <cell r="BX922">
            <v>3.91750129116911</v>
          </cell>
          <cell r="BY922">
            <v>3.45273091511802</v>
          </cell>
          <cell r="BZ922">
            <v>3.51802213563181</v>
          </cell>
          <cell r="CA922">
            <v>3.76208431702365</v>
          </cell>
          <cell r="CB922">
            <v>3.65284613609698</v>
          </cell>
          <cell r="CC922">
            <v>3.78265998431011</v>
          </cell>
          <cell r="CD922">
            <v>3.33263423672246</v>
          </cell>
          <cell r="CE922">
            <v>3.33184164961301</v>
          </cell>
          <cell r="CF922">
            <v>3.40581094742255</v>
          </cell>
          <cell r="CG922">
            <v>3.77553437122705</v>
          </cell>
          <cell r="CH922">
            <v>3.60979065833812</v>
          </cell>
          <cell r="CI922">
            <v>3.83927013686756</v>
          </cell>
          <cell r="CJ922">
            <v>4.04106029531513</v>
          </cell>
          <cell r="CK922">
            <v>4.29114327388292</v>
          </cell>
          <cell r="CL922">
            <v>3.5850323210424</v>
          </cell>
          <cell r="CM922">
            <v>4.99315649837474</v>
          </cell>
          <cell r="CN922">
            <v>4.84090099190201</v>
          </cell>
          <cell r="CO922">
            <v>4.93044725367689</v>
          </cell>
          <cell r="CP922">
            <v>4.93437552671097</v>
          </cell>
          <cell r="CQ922">
            <v>4.66658727733144</v>
          </cell>
          <cell r="CR922">
            <v>4.98147253644496</v>
          </cell>
          <cell r="CS922">
            <v>4.9418510885273</v>
          </cell>
          <cell r="CT922">
            <v>4.87777712630041</v>
          </cell>
          <cell r="CU922">
            <v>4.79639689237675</v>
          </cell>
          <cell r="CV922">
            <v>4.70976466256653</v>
          </cell>
          <cell r="CW922">
            <v>4.8834110204126</v>
          </cell>
          <cell r="CX922">
            <v>4.86534332910818</v>
          </cell>
          <cell r="CY922">
            <v>4.8599851363772</v>
          </cell>
          <cell r="CZ922">
            <v>4.6856765551978</v>
          </cell>
          <cell r="DA922">
            <v>4.80733424744203</v>
          </cell>
        </row>
        <row r="923">
          <cell r="A923">
            <v>6012.44936436791</v>
          </cell>
          <cell r="B923">
            <v>5372.86834461163</v>
          </cell>
          <cell r="C923">
            <v>4744.34778529124</v>
          </cell>
          <cell r="D923">
            <v>4414.55883964032</v>
          </cell>
          <cell r="E923">
            <v>4566.17238593265</v>
          </cell>
          <cell r="F923">
            <v>6928.99322893668</v>
          </cell>
          <cell r="G923">
            <v>6754.02296336749</v>
          </cell>
          <cell r="H923">
            <v>5832.88058336384</v>
          </cell>
          <cell r="I923">
            <v>6126.83597926721</v>
          </cell>
          <cell r="J923">
            <v>5984.05289565491</v>
          </cell>
          <cell r="K923">
            <v>6124.97320612521</v>
          </cell>
          <cell r="L923">
            <v>6956.35007494545</v>
          </cell>
          <cell r="M923">
            <v>8180.66780169148</v>
          </cell>
          <cell r="N923">
            <v>7927.77919401334</v>
          </cell>
          <cell r="O923">
            <v>7671.93397446703</v>
          </cell>
        </row>
        <row r="923">
          <cell r="Z923">
            <v>6885.79370923853</v>
          </cell>
          <cell r="AA923">
            <v>6153.30970887653</v>
          </cell>
          <cell r="AB923">
            <v>5842.46534106614</v>
          </cell>
          <cell r="AC923">
            <v>5436.34408435603</v>
          </cell>
          <cell r="AD923">
            <v>5623.04980862762</v>
          </cell>
          <cell r="AE923">
            <v>6928.99322893668</v>
          </cell>
          <cell r="AF923">
            <v>6754.02296336749</v>
          </cell>
          <cell r="AG923">
            <v>5832.88058336384</v>
          </cell>
          <cell r="AH923">
            <v>6126.83597926721</v>
          </cell>
          <cell r="AI923">
            <v>5984.05289565491</v>
          </cell>
          <cell r="AJ923">
            <v>6124.97320612521</v>
          </cell>
          <cell r="AK923">
            <v>6956.35007494545</v>
          </cell>
          <cell r="AL923">
            <v>8180.66780169148</v>
          </cell>
          <cell r="AM923">
            <v>7927.77919401334</v>
          </cell>
          <cell r="AN923">
            <v>7671.93397446703</v>
          </cell>
        </row>
        <row r="923"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3">
          <cell r="BX923">
            <v>3.82937046319201</v>
          </cell>
          <cell r="BY923">
            <v>3.431028288563</v>
          </cell>
          <cell r="BZ923">
            <v>3.30428551660192</v>
          </cell>
          <cell r="CA923">
            <v>3.06534591692733</v>
          </cell>
          <cell r="CB923">
            <v>3.13271032825001</v>
          </cell>
          <cell r="CC923">
            <v>3.85243193249127</v>
          </cell>
          <cell r="CD923">
            <v>3.79112514814313</v>
          </cell>
          <cell r="CE923">
            <v>3.32957014142769</v>
          </cell>
          <cell r="CF923">
            <v>3.45588085045107</v>
          </cell>
          <cell r="CG923">
            <v>3.33728828458688</v>
          </cell>
          <cell r="CH923">
            <v>3.48531252389622</v>
          </cell>
          <cell r="CI923">
            <v>3.9217119500279</v>
          </cell>
          <cell r="CJ923">
            <v>4.45066125634907</v>
          </cell>
          <cell r="CK923">
            <v>4.51890134953758</v>
          </cell>
          <cell r="CL923">
            <v>4.29961011912532</v>
          </cell>
          <cell r="CM923">
            <v>4.92644637697546</v>
          </cell>
          <cell r="CN923">
            <v>4.91350736461167</v>
          </cell>
          <cell r="CO923">
            <v>4.84424069247697</v>
          </cell>
          <cell r="CP923">
            <v>4.858862192208</v>
          </cell>
          <cell r="CQ923">
            <v>4.91766371602386</v>
          </cell>
          <cell r="CR923">
            <v>4.92767774373136</v>
          </cell>
          <cell r="CS923">
            <v>4.88091840266469</v>
          </cell>
          <cell r="CT923">
            <v>4.79956693211147</v>
          </cell>
          <cell r="CU923">
            <v>4.85718481752675</v>
          </cell>
          <cell r="CV923">
            <v>4.9125709466772</v>
          </cell>
          <cell r="CW923">
            <v>4.81470410325584</v>
          </cell>
          <cell r="CX923">
            <v>4.85973819568246</v>
          </cell>
          <cell r="CY923">
            <v>5.03583337550393</v>
          </cell>
          <cell r="CZ923">
            <v>4.8064654032599</v>
          </cell>
          <cell r="DA923">
            <v>4.88858212906909</v>
          </cell>
        </row>
        <row r="924">
          <cell r="A924">
            <v>7168.53742002945</v>
          </cell>
          <cell r="B924">
            <v>6289.01221912716</v>
          </cell>
          <cell r="C924">
            <v>4877.22533207548</v>
          </cell>
          <cell r="D924">
            <v>4737.7207633171</v>
          </cell>
          <cell r="E924">
            <v>4411.90214925128</v>
          </cell>
          <cell r="F924">
            <v>5078.99376837426</v>
          </cell>
          <cell r="G924">
            <v>4255.85042094166</v>
          </cell>
          <cell r="H924">
            <v>6981.58397480506</v>
          </cell>
          <cell r="I924">
            <v>6001.15024157642</v>
          </cell>
          <cell r="J924">
            <v>6134.08508760955</v>
          </cell>
          <cell r="K924">
            <v>6979.97229634345</v>
          </cell>
          <cell r="L924">
            <v>8207.10073512525</v>
          </cell>
          <cell r="M924">
            <v>7524.96270882366</v>
          </cell>
          <cell r="N924">
            <v>7306.21274059075</v>
          </cell>
          <cell r="O924">
            <v>7067.39900704485</v>
          </cell>
        </row>
        <row r="924">
          <cell r="Z924">
            <v>8209.81049151325</v>
          </cell>
          <cell r="AA924">
            <v>7202.5289780287</v>
          </cell>
          <cell r="AB924">
            <v>6006.09846764671</v>
          </cell>
          <cell r="AC924">
            <v>5834.30444141235</v>
          </cell>
          <cell r="AD924">
            <v>5433.07248155153</v>
          </cell>
          <cell r="AE924">
            <v>5078.99376837426</v>
          </cell>
          <cell r="AF924">
            <v>4255.85042094166</v>
          </cell>
          <cell r="AG924">
            <v>6981.58397480506</v>
          </cell>
          <cell r="AH924">
            <v>6001.15024157642</v>
          </cell>
          <cell r="AI924">
            <v>6134.08508760955</v>
          </cell>
          <cell r="AJ924">
            <v>6979.97229634345</v>
          </cell>
          <cell r="AK924">
            <v>8207.10073512525</v>
          </cell>
          <cell r="AL924">
            <v>7524.96270882366</v>
          </cell>
          <cell r="AM924">
            <v>7306.21274059075</v>
          </cell>
          <cell r="AN924">
            <v>7067.39900704485</v>
          </cell>
        </row>
        <row r="924"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4">
          <cell r="BX924">
            <v>4.54374354317886</v>
          </cell>
          <cell r="BY924">
            <v>3.90586935459873</v>
          </cell>
          <cell r="BZ924">
            <v>3.34227230961026</v>
          </cell>
          <cell r="CA924">
            <v>3.27276470244702</v>
          </cell>
          <cell r="CB924">
            <v>3.20701088580404</v>
          </cell>
          <cell r="CC924">
            <v>2.83008360250189</v>
          </cell>
          <cell r="CD924">
            <v>2.44812613430465</v>
          </cell>
          <cell r="CE924">
            <v>3.93365872993726</v>
          </cell>
          <cell r="CF924">
            <v>3.36847553738953</v>
          </cell>
          <cell r="CG924">
            <v>3.4555393138355</v>
          </cell>
          <cell r="CH924">
            <v>3.93636529800145</v>
          </cell>
          <cell r="CI924">
            <v>4.57857146148097</v>
          </cell>
          <cell r="CJ924">
            <v>4.22435056719663</v>
          </cell>
          <cell r="CK924">
            <v>4.02271090872594</v>
          </cell>
          <cell r="CL924">
            <v>4.10636803823169</v>
          </cell>
          <cell r="CM924">
            <v>4.95024229907611</v>
          </cell>
          <cell r="CN924">
            <v>5.0521290685145</v>
          </cell>
          <cell r="CO924">
            <v>4.92331646574941</v>
          </cell>
          <cell r="CP924">
            <v>4.88406505910597</v>
          </cell>
          <cell r="CQ924">
            <v>4.64143422535052</v>
          </cell>
          <cell r="CR924">
            <v>4.91683404967334</v>
          </cell>
          <cell r="CS924">
            <v>4.76277100414814</v>
          </cell>
          <cell r="CT924">
            <v>4.86255383128726</v>
          </cell>
          <cell r="CU924">
            <v>4.8809935915135</v>
          </cell>
          <cell r="CV924">
            <v>4.86341234825647</v>
          </cell>
          <cell r="CW924">
            <v>4.85808869936768</v>
          </cell>
          <cell r="CX924">
            <v>4.91096571991056</v>
          </cell>
          <cell r="CY924">
            <v>4.88035636735504</v>
          </cell>
          <cell r="CZ924">
            <v>4.97600291477015</v>
          </cell>
          <cell r="DA924">
            <v>4.71529507957608</v>
          </cell>
        </row>
        <row r="925">
          <cell r="A925">
            <v>6723.93108509717</v>
          </cell>
          <cell r="B925">
            <v>6615.4560655556</v>
          </cell>
          <cell r="C925">
            <v>5431.00027658033</v>
          </cell>
          <cell r="D925">
            <v>5189.00586011775</v>
          </cell>
          <cell r="E925">
            <v>5587.25592462234</v>
          </cell>
          <cell r="F925">
            <v>6019.15883963316</v>
          </cell>
          <cell r="G925">
            <v>6236.07522492825</v>
          </cell>
          <cell r="H925">
            <v>5908.25302662196</v>
          </cell>
          <cell r="I925">
            <v>6717.16939092027</v>
          </cell>
          <cell r="J925">
            <v>6577.96228259687</v>
          </cell>
          <cell r="K925">
            <v>6381.99537690447</v>
          </cell>
          <cell r="L925">
            <v>6663.32770531777</v>
          </cell>
          <cell r="M925">
            <v>6159.11281991408</v>
          </cell>
          <cell r="N925">
            <v>6481.33706607163</v>
          </cell>
          <cell r="O925">
            <v>6905.11562888563</v>
          </cell>
        </row>
        <row r="925">
          <cell r="Z925">
            <v>7700.62241879405</v>
          </cell>
          <cell r="AA925">
            <v>7576.39075181395</v>
          </cell>
          <cell r="AB925">
            <v>6688.04908898417</v>
          </cell>
          <cell r="AC925">
            <v>6390.04311326346</v>
          </cell>
          <cell r="AD925">
            <v>6880.4713668917</v>
          </cell>
          <cell r="AE925">
            <v>6019.15883963316</v>
          </cell>
          <cell r="AF925">
            <v>6236.07522492825</v>
          </cell>
          <cell r="AG925">
            <v>5908.25302662196</v>
          </cell>
          <cell r="AH925">
            <v>6717.16939092027</v>
          </cell>
          <cell r="AI925">
            <v>6577.96228259687</v>
          </cell>
          <cell r="AJ925">
            <v>6381.99537690447</v>
          </cell>
          <cell r="AK925">
            <v>6663.32770531777</v>
          </cell>
          <cell r="AL925">
            <v>6159.11281991408</v>
          </cell>
          <cell r="AM925">
            <v>6481.33706607163</v>
          </cell>
          <cell r="AN925">
            <v>6905.11562888563</v>
          </cell>
        </row>
        <row r="925"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5">
          <cell r="BX925">
            <v>4.41445474143449</v>
          </cell>
          <cell r="BY925">
            <v>4.30579383016877</v>
          </cell>
          <cell r="BZ925">
            <v>3.74101571327401</v>
          </cell>
          <cell r="CA925">
            <v>3.63505598662004</v>
          </cell>
          <cell r="CB925">
            <v>3.82682973381909</v>
          </cell>
          <cell r="CC925">
            <v>3.37828117222885</v>
          </cell>
          <cell r="CD925">
            <v>3.50044590762716</v>
          </cell>
          <cell r="CE925">
            <v>3.32893849586122</v>
          </cell>
          <cell r="CF925">
            <v>3.79820007140362</v>
          </cell>
          <cell r="CG925">
            <v>3.66443185945926</v>
          </cell>
          <cell r="CH925">
            <v>3.64497729935967</v>
          </cell>
          <cell r="CI925">
            <v>3.76256183482967</v>
          </cell>
          <cell r="CJ925">
            <v>3.51668371061522</v>
          </cell>
          <cell r="CK925">
            <v>3.68507823316956</v>
          </cell>
          <cell r="CL925">
            <v>3.98051496319983</v>
          </cell>
          <cell r="CM925">
            <v>4.77920760403428</v>
          </cell>
          <cell r="CN925">
            <v>4.82076842394077</v>
          </cell>
          <cell r="CO925">
            <v>4.89798053950552</v>
          </cell>
          <cell r="CP925">
            <v>4.81614794876293</v>
          </cell>
          <cell r="CQ925">
            <v>4.92590676769471</v>
          </cell>
          <cell r="CR925">
            <v>4.88143090976092</v>
          </cell>
          <cell r="CS925">
            <v>4.88084605601708</v>
          </cell>
          <cell r="CT925">
            <v>4.862509359548</v>
          </cell>
          <cell r="CU925">
            <v>4.84524339549591</v>
          </cell>
          <cell r="CV925">
            <v>4.91803781979112</v>
          </cell>
          <cell r="CW925">
            <v>4.79698977656344</v>
          </cell>
          <cell r="CX925">
            <v>4.8519315149442</v>
          </cell>
          <cell r="CY925">
            <v>4.79835068688697</v>
          </cell>
          <cell r="CZ925">
            <v>4.81864609885855</v>
          </cell>
          <cell r="DA925">
            <v>4.75268280248789</v>
          </cell>
        </row>
        <row r="926">
          <cell r="A926">
            <v>6249.32603610469</v>
          </cell>
          <cell r="B926">
            <v>5404.36429132687</v>
          </cell>
          <cell r="C926">
            <v>5733.25799806824</v>
          </cell>
          <cell r="D926">
            <v>6126.13408401359</v>
          </cell>
          <cell r="E926">
            <v>5438.01532905863</v>
          </cell>
          <cell r="F926">
            <v>5953.97747781863</v>
          </cell>
          <cell r="G926">
            <v>6393.31695276723</v>
          </cell>
          <cell r="H926">
            <v>6732.64508775696</v>
          </cell>
          <cell r="I926">
            <v>7748.58820820851</v>
          </cell>
          <cell r="J926">
            <v>6800.96502888209</v>
          </cell>
          <cell r="K926">
            <v>6245.13212937586</v>
          </cell>
          <cell r="L926">
            <v>7336.99279531264</v>
          </cell>
          <cell r="M926">
            <v>7585.21237501427</v>
          </cell>
          <cell r="N926">
            <v>7390.5566462238</v>
          </cell>
          <cell r="O926">
            <v>6958.13403468936</v>
          </cell>
        </row>
        <row r="926">
          <cell r="Z926">
            <v>7157.07813880511</v>
          </cell>
          <cell r="AA926">
            <v>6189.38063082784</v>
          </cell>
          <cell r="AB926">
            <v>7060.26679767273</v>
          </cell>
          <cell r="AC926">
            <v>7544.07722206566</v>
          </cell>
          <cell r="AD926">
            <v>6696.68783193158</v>
          </cell>
          <cell r="AE926">
            <v>5953.97747781863</v>
          </cell>
          <cell r="AF926">
            <v>6393.31695276723</v>
          </cell>
          <cell r="AG926">
            <v>6732.64508775696</v>
          </cell>
          <cell r="AH926">
            <v>7748.58820820851</v>
          </cell>
          <cell r="AI926">
            <v>6800.96502888209</v>
          </cell>
          <cell r="AJ926">
            <v>6245.13212937586</v>
          </cell>
          <cell r="AK926">
            <v>7336.99279531264</v>
          </cell>
          <cell r="AL926">
            <v>7585.21237501427</v>
          </cell>
          <cell r="AM926">
            <v>7390.5566462238</v>
          </cell>
          <cell r="AN926">
            <v>6958.13403468936</v>
          </cell>
        </row>
        <row r="926"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6">
          <cell r="BX926">
            <v>4.04329944267151</v>
          </cell>
          <cell r="BY926">
            <v>3.48333823926569</v>
          </cell>
          <cell r="BZ926">
            <v>3.98071575625557</v>
          </cell>
          <cell r="CA926">
            <v>4.18736972921373</v>
          </cell>
          <cell r="CB926">
            <v>3.6236456998233</v>
          </cell>
          <cell r="CC926">
            <v>3.38097888136675</v>
          </cell>
          <cell r="CD926">
            <v>3.6161042834386</v>
          </cell>
          <cell r="CE926">
            <v>3.74680378705639</v>
          </cell>
          <cell r="CF926">
            <v>4.30767571694048</v>
          </cell>
          <cell r="CG926">
            <v>3.87192985387097</v>
          </cell>
          <cell r="CH926">
            <v>3.50009476943421</v>
          </cell>
          <cell r="CI926">
            <v>4.08724219103688</v>
          </cell>
          <cell r="CJ926">
            <v>4.20220826260292</v>
          </cell>
          <cell r="CK926">
            <v>4.21759945475915</v>
          </cell>
          <cell r="CL926">
            <v>3.91225831423609</v>
          </cell>
          <cell r="CM926">
            <v>4.84961194069874</v>
          </cell>
          <cell r="CN926">
            <v>4.86809090676253</v>
          </cell>
          <cell r="CO926">
            <v>4.85922580017311</v>
          </cell>
          <cell r="CP926">
            <v>4.93596363697961</v>
          </cell>
          <cell r="CQ926">
            <v>5.06315778923754</v>
          </cell>
          <cell r="CR926">
            <v>4.82471722979904</v>
          </cell>
          <cell r="CS926">
            <v>4.84386939201886</v>
          </cell>
          <cell r="CT926">
            <v>4.92302346973112</v>
          </cell>
          <cell r="CU926">
            <v>4.92818173525147</v>
          </cell>
          <cell r="CV926">
            <v>4.81227233040358</v>
          </cell>
          <cell r="CW926">
            <v>4.88842507603066</v>
          </cell>
          <cell r="CX926">
            <v>4.9180716934821</v>
          </cell>
          <cell r="CY926">
            <v>4.94535312590386</v>
          </cell>
          <cell r="CZ926">
            <v>4.80085902367166</v>
          </cell>
          <cell r="DA926">
            <v>4.87273062915823</v>
          </cell>
        </row>
        <row r="927">
          <cell r="A927">
            <v>6608.59443142151</v>
          </cell>
          <cell r="B927">
            <v>5340.79699299543</v>
          </cell>
          <cell r="C927">
            <v>4298.35826074743</v>
          </cell>
          <cell r="D927">
            <v>4627.93595646153</v>
          </cell>
          <cell r="E927">
            <v>4537.75198340816</v>
          </cell>
          <cell r="F927">
            <v>6986.09165443806</v>
          </cell>
          <cell r="G927">
            <v>6822.2224698719</v>
          </cell>
          <cell r="H927">
            <v>6751.25787824451</v>
          </cell>
          <cell r="I927">
            <v>5922.26082093576</v>
          </cell>
          <cell r="J927">
            <v>6384.6801521016</v>
          </cell>
          <cell r="K927">
            <v>5723.75684633291</v>
          </cell>
          <cell r="L927">
            <v>6610.12055543704</v>
          </cell>
          <cell r="M927">
            <v>7318.87903210597</v>
          </cell>
          <cell r="N927">
            <v>7309.8942657733</v>
          </cell>
          <cell r="O927">
            <v>7059.95306670525</v>
          </cell>
        </row>
        <row r="927">
          <cell r="Z927">
            <v>7568.53242415207</v>
          </cell>
          <cell r="AA927">
            <v>6116.57980100997</v>
          </cell>
          <cell r="AB927">
            <v>5293.24794437695</v>
          </cell>
          <cell r="AC927">
            <v>5699.10905564871</v>
          </cell>
          <cell r="AD927">
            <v>5588.05127474203</v>
          </cell>
          <cell r="AE927">
            <v>6986.09165443806</v>
          </cell>
          <cell r="AF927">
            <v>6822.2224698719</v>
          </cell>
          <cell r="AG927">
            <v>6751.25787824451</v>
          </cell>
          <cell r="AH927">
            <v>5922.26082093576</v>
          </cell>
          <cell r="AI927">
            <v>6384.6801521016</v>
          </cell>
          <cell r="AJ927">
            <v>5723.75684633291</v>
          </cell>
          <cell r="AK927">
            <v>6610.12055543704</v>
          </cell>
          <cell r="AL927">
            <v>7318.87903210597</v>
          </cell>
          <cell r="AM927">
            <v>7309.8942657733</v>
          </cell>
          <cell r="AN927">
            <v>7059.95306670525</v>
          </cell>
        </row>
        <row r="927"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7">
          <cell r="BX927">
            <v>4.21346369628061</v>
          </cell>
          <cell r="BY927">
            <v>3.44264314172355</v>
          </cell>
          <cell r="BZ927">
            <v>3.04007006549432</v>
          </cell>
          <cell r="CA927">
            <v>3.23146947935048</v>
          </cell>
          <cell r="CB927">
            <v>3.14923175014269</v>
          </cell>
          <cell r="CC927">
            <v>3.85467050948637</v>
          </cell>
          <cell r="CD927">
            <v>3.79734692246483</v>
          </cell>
          <cell r="CE927">
            <v>3.77762946981303</v>
          </cell>
          <cell r="CF927">
            <v>3.31383435846875</v>
          </cell>
          <cell r="CG927">
            <v>3.58200529463227</v>
          </cell>
          <cell r="CH927">
            <v>3.26876041920003</v>
          </cell>
          <cell r="CI927">
            <v>3.66189436473317</v>
          </cell>
          <cell r="CJ927">
            <v>4.11854966272745</v>
          </cell>
          <cell r="CK927">
            <v>4.17573611587661</v>
          </cell>
          <cell r="CL927">
            <v>3.99397384235811</v>
          </cell>
          <cell r="CM927">
            <v>4.9212967682512</v>
          </cell>
          <cell r="CN927">
            <v>4.86769966842677</v>
          </cell>
          <cell r="CO927">
            <v>4.77030096354655</v>
          </cell>
          <cell r="CP927">
            <v>4.831856687031</v>
          </cell>
          <cell r="CQ927">
            <v>4.86141723902902</v>
          </cell>
          <cell r="CR927">
            <v>4.96539901097723</v>
          </cell>
          <cell r="CS927">
            <v>4.92212611779759</v>
          </cell>
          <cell r="CT927">
            <v>4.89635023087978</v>
          </cell>
          <cell r="CU927">
            <v>4.89625320912242</v>
          </cell>
          <cell r="CV927">
            <v>4.88337480001274</v>
          </cell>
          <cell r="CW927">
            <v>4.79739215951144</v>
          </cell>
          <cell r="CX927">
            <v>4.94550566624117</v>
          </cell>
          <cell r="CY927">
            <v>4.86863702460586</v>
          </cell>
          <cell r="CZ927">
            <v>4.79606637529508</v>
          </cell>
          <cell r="DA927">
            <v>4.84288028226931</v>
          </cell>
        </row>
        <row r="928">
          <cell r="A928">
            <v>6820.83553003443</v>
          </cell>
          <cell r="B928">
            <v>4236.4103432707</v>
          </cell>
          <cell r="C928">
            <v>4460.35736349342</v>
          </cell>
          <cell r="D928">
            <v>5638.99518833111</v>
          </cell>
          <cell r="E928">
            <v>4691.15673584331</v>
          </cell>
          <cell r="F928">
            <v>6499.82780522025</v>
          </cell>
          <cell r="G928">
            <v>5058.33591501864</v>
          </cell>
          <cell r="H928">
            <v>5738.78696556071</v>
          </cell>
          <cell r="I928">
            <v>5891.57428573605</v>
          </cell>
          <cell r="J928">
            <v>6603.50843660413</v>
          </cell>
          <cell r="K928">
            <v>5864.09940663647</v>
          </cell>
          <cell r="L928">
            <v>6488.23068252425</v>
          </cell>
          <cell r="M928">
            <v>7988.37089779155</v>
          </cell>
          <cell r="N928">
            <v>6992.76918354201</v>
          </cell>
          <cell r="O928">
            <v>7284.35758524046</v>
          </cell>
        </row>
        <row r="928">
          <cell r="Z928">
            <v>7811.6028157851</v>
          </cell>
          <cell r="AA928">
            <v>4851.77436409283</v>
          </cell>
          <cell r="AB928">
            <v>5492.74304589787</v>
          </cell>
          <cell r="AC928">
            <v>6944.18610043799</v>
          </cell>
          <cell r="AD928">
            <v>5776.9627942634</v>
          </cell>
          <cell r="AE928">
            <v>6499.82780522025</v>
          </cell>
          <cell r="AF928">
            <v>5058.33591501864</v>
          </cell>
          <cell r="AG928">
            <v>5738.78696556071</v>
          </cell>
          <cell r="AH928">
            <v>5891.57428573605</v>
          </cell>
          <cell r="AI928">
            <v>6603.50843660413</v>
          </cell>
          <cell r="AJ928">
            <v>5864.09940663647</v>
          </cell>
          <cell r="AK928">
            <v>6488.23068252425</v>
          </cell>
          <cell r="AL928">
            <v>7988.37089779155</v>
          </cell>
          <cell r="AM928">
            <v>6992.76918354201</v>
          </cell>
          <cell r="AN928">
            <v>7284.35758524046</v>
          </cell>
        </row>
        <row r="928"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8">
          <cell r="BX928">
            <v>4.46604209335496</v>
          </cell>
          <cell r="BY928">
            <v>2.77968339024726</v>
          </cell>
          <cell r="BZ928">
            <v>3.17094790769196</v>
          </cell>
          <cell r="CA928">
            <v>3.86318006845538</v>
          </cell>
          <cell r="CB928">
            <v>3.29161787923321</v>
          </cell>
          <cell r="CC928">
            <v>3.58562547098187</v>
          </cell>
          <cell r="CD928">
            <v>2.83508550260286</v>
          </cell>
          <cell r="CE928">
            <v>3.29487435391767</v>
          </cell>
          <cell r="CF928">
            <v>3.37028263753178</v>
          </cell>
          <cell r="CG928">
            <v>3.72109605308191</v>
          </cell>
          <cell r="CH928">
            <v>3.31789111396471</v>
          </cell>
          <cell r="CI928">
            <v>3.69346930169738</v>
          </cell>
          <cell r="CJ928">
            <v>4.49877334751524</v>
          </cell>
          <cell r="CK928">
            <v>4.02825187484976</v>
          </cell>
          <cell r="CL928">
            <v>4.07808726391929</v>
          </cell>
          <cell r="CM928">
            <v>4.79208460259248</v>
          </cell>
          <cell r="CN928">
            <v>4.78203113023656</v>
          </cell>
          <cell r="CO928">
            <v>4.74577682217591</v>
          </cell>
          <cell r="CP928">
            <v>4.92474258546977</v>
          </cell>
          <cell r="CQ928">
            <v>4.80836351831825</v>
          </cell>
          <cell r="CR928">
            <v>4.96642707267638</v>
          </cell>
          <cell r="CS928">
            <v>4.8881963344568</v>
          </cell>
          <cell r="CT928">
            <v>4.77186755134994</v>
          </cell>
          <cell r="CU928">
            <v>4.78930141740176</v>
          </cell>
          <cell r="CV928">
            <v>4.86195563829039</v>
          </cell>
          <cell r="CW928">
            <v>4.84224021215956</v>
          </cell>
          <cell r="CX928">
            <v>4.81281229669353</v>
          </cell>
          <cell r="CY928">
            <v>4.86487003780049</v>
          </cell>
          <cell r="CZ928">
            <v>4.75597661986965</v>
          </cell>
          <cell r="DA928">
            <v>4.89375110869303</v>
          </cell>
        </row>
        <row r="929">
          <cell r="A929">
            <v>6599.42158592408</v>
          </cell>
          <cell r="B929">
            <v>4901.5065358401</v>
          </cell>
          <cell r="C929">
            <v>4877.02806497699</v>
          </cell>
          <cell r="D929">
            <v>4779.10752035291</v>
          </cell>
          <cell r="E929">
            <v>4064.87505573842</v>
          </cell>
          <cell r="F929">
            <v>6082.79879157724</v>
          </cell>
          <cell r="G929">
            <v>5745.88298216901</v>
          </cell>
          <cell r="H929">
            <v>7063.43007173087</v>
          </cell>
          <cell r="I929">
            <v>6489.98904793292</v>
          </cell>
          <cell r="J929">
            <v>6565.65035537438</v>
          </cell>
          <cell r="K929">
            <v>6877.93579305837</v>
          </cell>
          <cell r="L929">
            <v>6716.7961590313</v>
          </cell>
          <cell r="M929">
            <v>6627.68555117945</v>
          </cell>
          <cell r="N929">
            <v>6910.20385478031</v>
          </cell>
          <cell r="O929">
            <v>8104.16402618964</v>
          </cell>
        </row>
        <row r="929">
          <cell r="Z929">
            <v>7558.02716780907</v>
          </cell>
          <cell r="AA929">
            <v>5613.47976921009</v>
          </cell>
          <cell r="AB929">
            <v>6005.8555414874</v>
          </cell>
          <cell r="AC929">
            <v>5885.27049712827</v>
          </cell>
          <cell r="AD929">
            <v>5005.72316863953</v>
          </cell>
          <cell r="AE929">
            <v>6082.79879157724</v>
          </cell>
          <cell r="AF929">
            <v>5745.88298216901</v>
          </cell>
          <cell r="AG929">
            <v>7063.43007173087</v>
          </cell>
          <cell r="AH929">
            <v>6489.98904793292</v>
          </cell>
          <cell r="AI929">
            <v>6565.65035537438</v>
          </cell>
          <cell r="AJ929">
            <v>6877.93579305837</v>
          </cell>
          <cell r="AK929">
            <v>6716.7961590313</v>
          </cell>
          <cell r="AL929">
            <v>6627.68555117945</v>
          </cell>
          <cell r="AM929">
            <v>6910.20385478031</v>
          </cell>
          <cell r="AN929">
            <v>8104.16402618964</v>
          </cell>
        </row>
        <row r="929"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29">
          <cell r="BX929">
            <v>4.18690780839374</v>
          </cell>
          <cell r="BY929">
            <v>3.13900920137394</v>
          </cell>
          <cell r="BZ929">
            <v>3.48333780395564</v>
          </cell>
          <cell r="CA929">
            <v>3.28341786882893</v>
          </cell>
          <cell r="CB929">
            <v>2.80894382266782</v>
          </cell>
          <cell r="CC929">
            <v>3.34456875406463</v>
          </cell>
          <cell r="CD929">
            <v>3.24756484894274</v>
          </cell>
          <cell r="CE929">
            <v>3.85120121134279</v>
          </cell>
          <cell r="CF929">
            <v>3.64181391411485</v>
          </cell>
          <cell r="CG929">
            <v>3.76435157709021</v>
          </cell>
          <cell r="CH929">
            <v>3.9130577706712</v>
          </cell>
          <cell r="CI929">
            <v>3.75032558377342</v>
          </cell>
          <cell r="CJ929">
            <v>3.77549393597874</v>
          </cell>
          <cell r="CK929">
            <v>3.87220202211975</v>
          </cell>
          <cell r="CL929">
            <v>4.63279716095862</v>
          </cell>
          <cell r="CM929">
            <v>4.94563642072791</v>
          </cell>
          <cell r="CN929">
            <v>4.89944299024078</v>
          </cell>
          <cell r="CO929">
            <v>4.72374477293465</v>
          </cell>
          <cell r="CP929">
            <v>4.91074526709766</v>
          </cell>
          <cell r="CQ929">
            <v>4.88237249189337</v>
          </cell>
          <cell r="CR929">
            <v>4.98276561020062</v>
          </cell>
          <cell r="CS929">
            <v>4.84736899457216</v>
          </cell>
          <cell r="CT929">
            <v>5.0248901961355</v>
          </cell>
          <cell r="CU929">
            <v>4.88239990605523</v>
          </cell>
          <cell r="CV929">
            <v>4.77853430983558</v>
          </cell>
          <cell r="CW929">
            <v>4.81558433617938</v>
          </cell>
          <cell r="CX929">
            <v>4.90682231357217</v>
          </cell>
          <cell r="CY929">
            <v>4.80944822422656</v>
          </cell>
          <cell r="CZ929">
            <v>4.88922459298716</v>
          </cell>
          <cell r="DA929">
            <v>4.79260980816481</v>
          </cell>
        </row>
        <row r="930">
          <cell r="A930">
            <v>5489.35873452999</v>
          </cell>
          <cell r="B930">
            <v>4906.20937527661</v>
          </cell>
          <cell r="C930">
            <v>4243.85935253352</v>
          </cell>
          <cell r="D930">
            <v>5462.69363736195</v>
          </cell>
          <cell r="E930">
            <v>4819.10297059143</v>
          </cell>
          <cell r="F930">
            <v>6108.32049590247</v>
          </cell>
          <cell r="G930">
            <v>6436.86118017104</v>
          </cell>
          <cell r="H930">
            <v>6349.45546619698</v>
          </cell>
          <cell r="I930">
            <v>6521.12878749621</v>
          </cell>
          <cell r="J930">
            <v>6352.21682779368</v>
          </cell>
          <cell r="K930">
            <v>6899.8466729841</v>
          </cell>
          <cell r="L930">
            <v>8469.98722353972</v>
          </cell>
          <cell r="M930">
            <v>7650.13901574706</v>
          </cell>
          <cell r="N930">
            <v>6962.59764764824</v>
          </cell>
          <cell r="O930">
            <v>6870.06788441257</v>
          </cell>
        </row>
        <row r="930">
          <cell r="Z930">
            <v>6286.72102687288</v>
          </cell>
          <cell r="AA930">
            <v>5618.86572429178</v>
          </cell>
          <cell r="AB930">
            <v>5226.1348243496</v>
          </cell>
          <cell r="AC930">
            <v>6727.07813371032</v>
          </cell>
          <cell r="AD930">
            <v>5934.52321686845</v>
          </cell>
          <cell r="AE930">
            <v>6108.32049590247</v>
          </cell>
          <cell r="AF930">
            <v>6436.86118017104</v>
          </cell>
          <cell r="AG930">
            <v>6349.45546619698</v>
          </cell>
          <cell r="AH930">
            <v>6521.12878749621</v>
          </cell>
          <cell r="AI930">
            <v>6352.21682779368</v>
          </cell>
          <cell r="AJ930">
            <v>6899.8466729841</v>
          </cell>
          <cell r="AK930">
            <v>8469.98722353972</v>
          </cell>
          <cell r="AL930">
            <v>7650.13901574706</v>
          </cell>
          <cell r="AM930">
            <v>6962.59764764824</v>
          </cell>
          <cell r="AN930">
            <v>6870.06788441257</v>
          </cell>
        </row>
        <row r="930"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0">
          <cell r="BX930">
            <v>3.54033246321651</v>
          </cell>
          <cell r="BY930">
            <v>3.10458718429453</v>
          </cell>
          <cell r="BZ930">
            <v>2.94166796662727</v>
          </cell>
          <cell r="CA930">
            <v>3.70061133168607</v>
          </cell>
          <cell r="CB930">
            <v>3.32696477020489</v>
          </cell>
          <cell r="CC930">
            <v>3.49702843917568</v>
          </cell>
          <cell r="CD930">
            <v>3.60920544818778</v>
          </cell>
          <cell r="CE930">
            <v>3.64230971507634</v>
          </cell>
          <cell r="CF930">
            <v>3.5804764555589</v>
          </cell>
          <cell r="CG930">
            <v>3.64524710128861</v>
          </cell>
          <cell r="CH930">
            <v>3.9086801071638</v>
          </cell>
          <cell r="CI930">
            <v>4.67288501658158</v>
          </cell>
          <cell r="CJ930">
            <v>4.38432198894482</v>
          </cell>
          <cell r="CK930">
            <v>3.93724515843603</v>
          </cell>
          <cell r="CL930">
            <v>3.81143331110188</v>
          </cell>
          <cell r="CM930">
            <v>4.86504965374376</v>
          </cell>
          <cell r="CN930">
            <v>4.9585183972827</v>
          </cell>
          <cell r="CO930">
            <v>4.86736700518043</v>
          </cell>
          <cell r="CP930">
            <v>4.98035308205792</v>
          </cell>
          <cell r="CQ930">
            <v>4.88702731782954</v>
          </cell>
          <cell r="CR930">
            <v>4.78552718040032</v>
          </cell>
          <cell r="CS930">
            <v>4.88618239200333</v>
          </cell>
          <cell r="CT930">
            <v>4.77602668672976</v>
          </cell>
          <cell r="CU930">
            <v>4.98986838452037</v>
          </cell>
          <cell r="CV930">
            <v>4.77425351181956</v>
          </cell>
          <cell r="CW930">
            <v>4.83633579539507</v>
          </cell>
          <cell r="CX930">
            <v>4.96597805546473</v>
          </cell>
          <cell r="CY930">
            <v>4.78050768796153</v>
          </cell>
          <cell r="CZ930">
            <v>4.84491293428478</v>
          </cell>
          <cell r="DA930">
            <v>4.93832693808035</v>
          </cell>
        </row>
        <row r="931">
          <cell r="A931">
            <v>6823.8230759007</v>
          </cell>
          <cell r="B931">
            <v>6702.93056862996</v>
          </cell>
          <cell r="C931">
            <v>4657.88476966737</v>
          </cell>
          <cell r="D931">
            <v>5805.66666625376</v>
          </cell>
          <cell r="E931">
            <v>4785.2577945796</v>
          </cell>
          <cell r="F931">
            <v>6865.76035098194</v>
          </cell>
          <cell r="G931">
            <v>6988.20836312016</v>
          </cell>
          <cell r="H931">
            <v>5779.72237183085</v>
          </cell>
          <cell r="I931">
            <v>7790.40144819405</v>
          </cell>
          <cell r="J931">
            <v>6007.1408974955</v>
          </cell>
          <cell r="K931">
            <v>6343.49605198445</v>
          </cell>
          <cell r="L931">
            <v>6769.37322605677</v>
          </cell>
          <cell r="M931">
            <v>6110.85756456349</v>
          </cell>
          <cell r="N931">
            <v>7989.78032228147</v>
          </cell>
          <cell r="O931">
            <v>7543.9064100728</v>
          </cell>
        </row>
        <row r="931">
          <cell r="Z931">
            <v>7815.02432061373</v>
          </cell>
          <cell r="AA931">
            <v>7676.57145130687</v>
          </cell>
          <cell r="AB931">
            <v>5735.98976319373</v>
          </cell>
          <cell r="AC931">
            <v>7149.43503605066</v>
          </cell>
          <cell r="AD931">
            <v>5892.84430192371</v>
          </cell>
          <cell r="AE931">
            <v>6865.76035098194</v>
          </cell>
          <cell r="AF931">
            <v>6988.20836312016</v>
          </cell>
          <cell r="AG931">
            <v>5779.72237183085</v>
          </cell>
          <cell r="AH931">
            <v>7790.40144819405</v>
          </cell>
          <cell r="AI931">
            <v>6007.1408974955</v>
          </cell>
          <cell r="AJ931">
            <v>6343.49605198445</v>
          </cell>
          <cell r="AK931">
            <v>6769.37322605677</v>
          </cell>
          <cell r="AL931">
            <v>6110.85756456349</v>
          </cell>
          <cell r="AM931">
            <v>7989.78032228147</v>
          </cell>
          <cell r="AN931">
            <v>7543.9064100728</v>
          </cell>
        </row>
        <row r="931"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1">
          <cell r="BX931">
            <v>4.34098951365845</v>
          </cell>
          <cell r="BY931">
            <v>4.36087276919058</v>
          </cell>
          <cell r="BZ931">
            <v>3.25230931085966</v>
          </cell>
          <cell r="CA931">
            <v>4.01677924834941</v>
          </cell>
          <cell r="CB931">
            <v>3.33885007787133</v>
          </cell>
          <cell r="CC931">
            <v>3.85213328653952</v>
          </cell>
          <cell r="CD931">
            <v>3.89577605878811</v>
          </cell>
          <cell r="CE931">
            <v>3.25256876998631</v>
          </cell>
          <cell r="CF931">
            <v>4.28848153882635</v>
          </cell>
          <cell r="CG931">
            <v>3.43494063147513</v>
          </cell>
          <cell r="CH931">
            <v>3.54447893358094</v>
          </cell>
          <cell r="CI931">
            <v>3.86067134618397</v>
          </cell>
          <cell r="CJ931">
            <v>3.48475982416787</v>
          </cell>
          <cell r="CK931">
            <v>4.51078413312105</v>
          </cell>
          <cell r="CL931">
            <v>4.2627914709086</v>
          </cell>
          <cell r="CM931">
            <v>4.93229146685579</v>
          </cell>
          <cell r="CN931">
            <v>4.8228195866911</v>
          </cell>
          <cell r="CO931">
            <v>4.83196367412922</v>
          </cell>
          <cell r="CP931">
            <v>4.87641765663444</v>
          </cell>
          <cell r="CQ931">
            <v>4.83543092167621</v>
          </cell>
          <cell r="CR931">
            <v>4.88308709285478</v>
          </cell>
          <cell r="CS931">
            <v>4.91449612308345</v>
          </cell>
          <cell r="CT931">
            <v>4.86841537659535</v>
          </cell>
          <cell r="CU931">
            <v>4.97695172947666</v>
          </cell>
          <cell r="CV931">
            <v>4.79132597410952</v>
          </cell>
          <cell r="CW931">
            <v>4.90324292060479</v>
          </cell>
          <cell r="CX931">
            <v>4.80388677345604</v>
          </cell>
          <cell r="CY931">
            <v>4.80436998935785</v>
          </cell>
          <cell r="CZ931">
            <v>4.85277247949245</v>
          </cell>
          <cell r="DA931">
            <v>4.84852165088904</v>
          </cell>
        </row>
        <row r="932">
          <cell r="A932">
            <v>6007.9146409332</v>
          </cell>
          <cell r="B932">
            <v>6032.30655411313</v>
          </cell>
          <cell r="C932">
            <v>5182.07866365797</v>
          </cell>
          <cell r="D932">
            <v>4400.14465842571</v>
          </cell>
          <cell r="E932">
            <v>4813.64633564403</v>
          </cell>
          <cell r="F932">
            <v>5666.75427317203</v>
          </cell>
          <cell r="G932">
            <v>6222.07339234401</v>
          </cell>
          <cell r="H932">
            <v>6239.53713456845</v>
          </cell>
          <cell r="I932">
            <v>6375.78091014072</v>
          </cell>
          <cell r="J932">
            <v>6912.14617008585</v>
          </cell>
          <cell r="K932">
            <v>7226.5348530863</v>
          </cell>
          <cell r="L932">
            <v>6220.20946372398</v>
          </cell>
          <cell r="M932">
            <v>7084.77049974645</v>
          </cell>
          <cell r="N932">
            <v>7975.39520236719</v>
          </cell>
          <cell r="O932">
            <v>7845.94140556592</v>
          </cell>
        </row>
        <row r="932">
          <cell r="Z932">
            <v>6880.60029001659</v>
          </cell>
          <cell r="AA932">
            <v>6908.53527493739</v>
          </cell>
          <cell r="AB932">
            <v>6381.51256131856</v>
          </cell>
          <cell r="AC932">
            <v>5418.5936246559</v>
          </cell>
          <cell r="AD932">
            <v>5927.80359975735</v>
          </cell>
          <cell r="AE932">
            <v>5666.75427317203</v>
          </cell>
          <cell r="AF932">
            <v>6222.07339234401</v>
          </cell>
          <cell r="AG932">
            <v>6239.53713456845</v>
          </cell>
          <cell r="AH932">
            <v>6375.78091014072</v>
          </cell>
          <cell r="AI932">
            <v>6912.14617008585</v>
          </cell>
          <cell r="AJ932">
            <v>7226.5348530863</v>
          </cell>
          <cell r="AK932">
            <v>6220.20946372398</v>
          </cell>
          <cell r="AL932">
            <v>7084.77049974645</v>
          </cell>
          <cell r="AM932">
            <v>7975.39520236719</v>
          </cell>
          <cell r="AN932">
            <v>7845.94140556592</v>
          </cell>
        </row>
        <row r="932"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2">
          <cell r="BX932">
            <v>3.88736580508993</v>
          </cell>
          <cell r="BY932">
            <v>3.89645430056673</v>
          </cell>
          <cell r="BZ932">
            <v>3.53582763536195</v>
          </cell>
          <cell r="CA932">
            <v>3.09190704750911</v>
          </cell>
          <cell r="CB932">
            <v>3.29278702494233</v>
          </cell>
          <cell r="CC932">
            <v>3.26617073493424</v>
          </cell>
          <cell r="CD932">
            <v>3.4825898279341</v>
          </cell>
          <cell r="CE932">
            <v>3.53847784708778</v>
          </cell>
          <cell r="CF932">
            <v>3.6135749530761</v>
          </cell>
          <cell r="CG932">
            <v>3.8927549313548</v>
          </cell>
          <cell r="CH932">
            <v>4.02362606692782</v>
          </cell>
          <cell r="CI932">
            <v>3.47855193886438</v>
          </cell>
          <cell r="CJ932">
            <v>4.00219557457715</v>
          </cell>
          <cell r="CK932">
            <v>4.57410386287165</v>
          </cell>
          <cell r="CL932">
            <v>4.33621535311636</v>
          </cell>
          <cell r="CM932">
            <v>4.84928886136547</v>
          </cell>
          <cell r="CN932">
            <v>4.85761988821095</v>
          </cell>
          <cell r="CO932">
            <v>4.94469693136421</v>
          </cell>
          <cell r="CP932">
            <v>4.80139336572824</v>
          </cell>
          <cell r="CQ932">
            <v>4.93216162616494</v>
          </cell>
          <cell r="CR932">
            <v>4.7533810792615</v>
          </cell>
          <cell r="CS932">
            <v>4.89485620174027</v>
          </cell>
          <cell r="CT932">
            <v>4.83106664086029</v>
          </cell>
          <cell r="CU932">
            <v>4.83396446215274</v>
          </cell>
          <cell r="CV932">
            <v>4.86477754220394</v>
          </cell>
          <cell r="CW932">
            <v>4.92061769547362</v>
          </cell>
          <cell r="CX932">
            <v>4.89907009098471</v>
          </cell>
          <cell r="CY932">
            <v>4.84992044356614</v>
          </cell>
          <cell r="CZ932">
            <v>4.77697893833718</v>
          </cell>
          <cell r="DA932">
            <v>4.95725606958478</v>
          </cell>
        </row>
        <row r="933">
          <cell r="A933">
            <v>6359.74022506212</v>
          </cell>
          <cell r="B933">
            <v>5062.57036289757</v>
          </cell>
          <cell r="C933">
            <v>5416.42549844644</v>
          </cell>
          <cell r="D933">
            <v>4925.31070791633</v>
          </cell>
          <cell r="E933">
            <v>5231.65896509905</v>
          </cell>
          <cell r="F933">
            <v>7031.32966287491</v>
          </cell>
          <cell r="G933">
            <v>6457.2211357299</v>
          </cell>
          <cell r="H933">
            <v>6660.97416192776</v>
          </cell>
          <cell r="I933">
            <v>6957.67160549113</v>
          </cell>
          <cell r="J933">
            <v>7290.55620892816</v>
          </cell>
          <cell r="K933">
            <v>7246.77850750225</v>
          </cell>
          <cell r="L933">
            <v>6567.450040729</v>
          </cell>
          <cell r="M933">
            <v>7157.24446846964</v>
          </cell>
          <cell r="N933">
            <v>7167.30975181624</v>
          </cell>
          <cell r="O933">
            <v>7252.44800237112</v>
          </cell>
        </row>
        <row r="933">
          <cell r="Z933">
            <v>7283.53065119374</v>
          </cell>
          <cell r="AA933">
            <v>5797.93908353062</v>
          </cell>
          <cell r="AB933">
            <v>6670.10086091266</v>
          </cell>
          <cell r="AC933">
            <v>6065.3135915112</v>
          </cell>
          <cell r="AD933">
            <v>6442.56862336934</v>
          </cell>
          <cell r="AE933">
            <v>7031.32966287491</v>
          </cell>
          <cell r="AF933">
            <v>6457.2211357299</v>
          </cell>
          <cell r="AG933">
            <v>6660.97416192776</v>
          </cell>
          <cell r="AH933">
            <v>6957.67160549113</v>
          </cell>
          <cell r="AI933">
            <v>7290.55620892816</v>
          </cell>
          <cell r="AJ933">
            <v>7246.77850750225</v>
          </cell>
          <cell r="AK933">
            <v>6567.450040729</v>
          </cell>
          <cell r="AL933">
            <v>7157.24446846964</v>
          </cell>
          <cell r="AM933">
            <v>7167.30975181624</v>
          </cell>
          <cell r="AN933">
            <v>7252.44800237112</v>
          </cell>
        </row>
        <row r="933"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3">
          <cell r="BX933">
            <v>4.02665328717455</v>
          </cell>
          <cell r="BY933">
            <v>3.26456768569547</v>
          </cell>
          <cell r="BZ933">
            <v>3.71227031604551</v>
          </cell>
          <cell r="CA933">
            <v>3.39006051411463</v>
          </cell>
          <cell r="CB933">
            <v>3.63105794604977</v>
          </cell>
          <cell r="CC933">
            <v>3.86041087611819</v>
          </cell>
          <cell r="CD933">
            <v>3.68018525337913</v>
          </cell>
          <cell r="CE933">
            <v>3.72144569628136</v>
          </cell>
          <cell r="CF933">
            <v>3.88059437475674</v>
          </cell>
          <cell r="CG933">
            <v>3.97765334861789</v>
          </cell>
          <cell r="CH933">
            <v>4.22160095440524</v>
          </cell>
          <cell r="CI933">
            <v>3.59077937157363</v>
          </cell>
          <cell r="CJ933">
            <v>4.05906752069628</v>
          </cell>
          <cell r="CK933">
            <v>4.05102350818962</v>
          </cell>
          <cell r="CL933">
            <v>4.04034535851015</v>
          </cell>
          <cell r="CM933">
            <v>4.95569821220523</v>
          </cell>
          <cell r="CN933">
            <v>4.86580954716172</v>
          </cell>
          <cell r="CO933">
            <v>4.92266116910201</v>
          </cell>
          <cell r="CP933">
            <v>4.90177017248008</v>
          </cell>
          <cell r="CQ933">
            <v>4.86108269352746</v>
          </cell>
          <cell r="CR933">
            <v>4.99012087126837</v>
          </cell>
          <cell r="CS933">
            <v>4.807099532279</v>
          </cell>
          <cell r="CT933">
            <v>4.90380507163912</v>
          </cell>
          <cell r="CU933">
            <v>4.91216348496662</v>
          </cell>
          <cell r="CV933">
            <v>5.02158555539879</v>
          </cell>
          <cell r="CW933">
            <v>4.70299962175941</v>
          </cell>
          <cell r="CX933">
            <v>5.01089372203092</v>
          </cell>
          <cell r="CY933">
            <v>4.83088513672907</v>
          </cell>
          <cell r="CZ933">
            <v>4.84728489819221</v>
          </cell>
          <cell r="DA933">
            <v>4.91782726261012</v>
          </cell>
        </row>
        <row r="934">
          <cell r="A934">
            <v>6607.556757029</v>
          </cell>
          <cell r="B934">
            <v>4987.52073915471</v>
          </cell>
          <cell r="C934">
            <v>5019.3435628879</v>
          </cell>
          <cell r="D934">
            <v>5470.47008361612</v>
          </cell>
          <cell r="E934">
            <v>4581.44064745921</v>
          </cell>
          <cell r="F934">
            <v>6693.56386079969</v>
          </cell>
          <cell r="G934">
            <v>5824.21290938695</v>
          </cell>
          <cell r="H934">
            <v>6780.22567978208</v>
          </cell>
          <cell r="I934">
            <v>5564.09254066263</v>
          </cell>
          <cell r="J934">
            <v>6386.87881705356</v>
          </cell>
          <cell r="K934">
            <v>7045.80763039113</v>
          </cell>
          <cell r="L934">
            <v>8593.55523803247</v>
          </cell>
          <cell r="M934">
            <v>8370.06893456484</v>
          </cell>
          <cell r="N934">
            <v>7418.86723926455</v>
          </cell>
          <cell r="O934">
            <v>6999.41820894426</v>
          </cell>
        </row>
        <row r="934">
          <cell r="Z934">
            <v>7567.344021328</v>
          </cell>
          <cell r="AA934">
            <v>5711.98805164137</v>
          </cell>
          <cell r="AB934">
            <v>6181.11110909543</v>
          </cell>
          <cell r="AC934">
            <v>6736.65450116329</v>
          </cell>
          <cell r="AD934">
            <v>5641.85203241563</v>
          </cell>
          <cell r="AE934">
            <v>6693.56386079969</v>
          </cell>
          <cell r="AF934">
            <v>5824.21290938695</v>
          </cell>
          <cell r="AG934">
            <v>6780.22567978208</v>
          </cell>
          <cell r="AH934">
            <v>5564.09254066263</v>
          </cell>
          <cell r="AI934">
            <v>6386.87881705356</v>
          </cell>
          <cell r="AJ934">
            <v>7045.80763039113</v>
          </cell>
          <cell r="AK934">
            <v>8593.55523803247</v>
          </cell>
          <cell r="AL934">
            <v>8370.06893456484</v>
          </cell>
          <cell r="AM934">
            <v>7418.86723926455</v>
          </cell>
          <cell r="AN934">
            <v>6999.41820894426</v>
          </cell>
        </row>
        <row r="934"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4">
          <cell r="BX934">
            <v>4.34544742821773</v>
          </cell>
          <cell r="BY934">
            <v>3.32575071406961</v>
          </cell>
          <cell r="BZ934">
            <v>3.34989795093508</v>
          </cell>
          <cell r="CA934">
            <v>3.77032206874779</v>
          </cell>
          <cell r="CB934">
            <v>3.194356008427</v>
          </cell>
          <cell r="CC934">
            <v>3.70702745641782</v>
          </cell>
          <cell r="CD934">
            <v>3.32716671558941</v>
          </cell>
          <cell r="CE934">
            <v>3.84863411855991</v>
          </cell>
          <cell r="CF934">
            <v>3.0976352840852</v>
          </cell>
          <cell r="CG934">
            <v>3.72453259495859</v>
          </cell>
          <cell r="CH934">
            <v>3.94514166408679</v>
          </cell>
          <cell r="CI934">
            <v>4.75458250146178</v>
          </cell>
          <cell r="CJ934">
            <v>4.61357394131287</v>
          </cell>
          <cell r="CK934">
            <v>4.12484958793387</v>
          </cell>
          <cell r="CL934">
            <v>3.96530491240162</v>
          </cell>
          <cell r="CM934">
            <v>4.77107356974854</v>
          </cell>
          <cell r="CN934">
            <v>4.70548867870933</v>
          </cell>
          <cell r="CO934">
            <v>5.05524384081492</v>
          </cell>
          <cell r="CP934">
            <v>4.8952284016813</v>
          </cell>
          <cell r="CQ934">
            <v>4.8388873422862</v>
          </cell>
          <cell r="CR934">
            <v>4.94696393298352</v>
          </cell>
          <cell r="CS934">
            <v>4.7958966474945</v>
          </cell>
          <cell r="CT934">
            <v>4.82663724175397</v>
          </cell>
          <cell r="CU934">
            <v>4.92120206365815</v>
          </cell>
          <cell r="CV934">
            <v>4.69811920899794</v>
          </cell>
          <cell r="CW934">
            <v>4.89300111190941</v>
          </cell>
          <cell r="CX934">
            <v>4.95185159712238</v>
          </cell>
          <cell r="CY934">
            <v>4.97048405484338</v>
          </cell>
          <cell r="CZ934">
            <v>4.92761329496115</v>
          </cell>
          <cell r="DA934">
            <v>4.83606902049521</v>
          </cell>
        </row>
        <row r="935">
          <cell r="A935">
            <v>7659.78799992024</v>
          </cell>
          <cell r="B935">
            <v>5883.09518480877</v>
          </cell>
          <cell r="C935">
            <v>5283.40124676054</v>
          </cell>
          <cell r="D935">
            <v>5055.64929235193</v>
          </cell>
          <cell r="E935">
            <v>5835.95633275532</v>
          </cell>
          <cell r="F935">
            <v>7456.50146680644</v>
          </cell>
          <cell r="G935">
            <v>6607.59297016224</v>
          </cell>
          <cell r="H935">
            <v>5794.45587325748</v>
          </cell>
          <cell r="I935">
            <v>6209.07807953896</v>
          </cell>
          <cell r="J935">
            <v>6638.84218188958</v>
          </cell>
          <cell r="K935">
            <v>6663.09880905945</v>
          </cell>
          <cell r="L935">
            <v>6651.8773606255</v>
          </cell>
          <cell r="M935">
            <v>7531.0989334228</v>
          </cell>
          <cell r="N935">
            <v>7964.71578485538</v>
          </cell>
          <cell r="O935">
            <v>7939.17350111977</v>
          </cell>
        </row>
        <row r="935">
          <cell r="Z935">
            <v>8772.41816563666</v>
          </cell>
          <cell r="AA935">
            <v>6737.65005897335</v>
          </cell>
          <cell r="AB935">
            <v>6506.28707339784</v>
          </cell>
          <cell r="AC935">
            <v>6225.82009243204</v>
          </cell>
          <cell r="AD935">
            <v>7186.73549013551</v>
          </cell>
          <cell r="AE935">
            <v>7456.50146680644</v>
          </cell>
          <cell r="AF935">
            <v>6607.59297016224</v>
          </cell>
          <cell r="AG935">
            <v>5794.45587325748</v>
          </cell>
          <cell r="AH935">
            <v>6209.07807953896</v>
          </cell>
          <cell r="AI935">
            <v>6638.84218188958</v>
          </cell>
          <cell r="AJ935">
            <v>6663.09880905945</v>
          </cell>
          <cell r="AK935">
            <v>6651.8773606255</v>
          </cell>
          <cell r="AL935">
            <v>7531.0989334228</v>
          </cell>
          <cell r="AM935">
            <v>7964.71578485538</v>
          </cell>
          <cell r="AN935">
            <v>7939.17350111977</v>
          </cell>
        </row>
        <row r="935"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5">
          <cell r="BX935">
            <v>4.79957019988766</v>
          </cell>
          <cell r="BY935">
            <v>3.85358956889658</v>
          </cell>
          <cell r="BZ935">
            <v>3.69078903545711</v>
          </cell>
          <cell r="CA935">
            <v>3.49100373195494</v>
          </cell>
          <cell r="CB935">
            <v>3.99519049732788</v>
          </cell>
          <cell r="CC935">
            <v>4.15647220985843</v>
          </cell>
          <cell r="CD935">
            <v>3.64329371986761</v>
          </cell>
          <cell r="CE935">
            <v>3.28195512523251</v>
          </cell>
          <cell r="CF935">
            <v>3.61573494464192</v>
          </cell>
          <cell r="CG935">
            <v>3.80662543763085</v>
          </cell>
          <cell r="CH935">
            <v>3.81540903463082</v>
          </cell>
          <cell r="CI935">
            <v>3.71381179525911</v>
          </cell>
          <cell r="CJ935">
            <v>4.26473253733374</v>
          </cell>
          <cell r="CK935">
            <v>4.45398696711304</v>
          </cell>
          <cell r="CL935">
            <v>4.7006541267679</v>
          </cell>
          <cell r="CM935">
            <v>5.00753637735517</v>
          </cell>
          <cell r="CN935">
            <v>4.79016119906863</v>
          </cell>
          <cell r="CO935">
            <v>4.82971090069327</v>
          </cell>
          <cell r="CP935">
            <v>4.88599917353198</v>
          </cell>
          <cell r="CQ935">
            <v>4.92834729345522</v>
          </cell>
          <cell r="CR935">
            <v>4.91493028474531</v>
          </cell>
          <cell r="CS935">
            <v>4.96885396312721</v>
          </cell>
          <cell r="CT935">
            <v>4.83712328926002</v>
          </cell>
          <cell r="CU935">
            <v>4.70476212474125</v>
          </cell>
          <cell r="CV935">
            <v>4.77814510923508</v>
          </cell>
          <cell r="CW935">
            <v>4.78456308736666</v>
          </cell>
          <cell r="CX935">
            <v>4.90717422978317</v>
          </cell>
          <cell r="CY935">
            <v>4.83808716775983</v>
          </cell>
          <cell r="CZ935">
            <v>4.89923731203326</v>
          </cell>
          <cell r="DA935">
            <v>4.62726243847178</v>
          </cell>
        </row>
        <row r="936">
          <cell r="A936">
            <v>6603.94133282089</v>
          </cell>
          <cell r="B936">
            <v>5655.5313243236</v>
          </cell>
          <cell r="C936">
            <v>5106.09037430476</v>
          </cell>
          <cell r="D936">
            <v>5045.81537699227</v>
          </cell>
          <cell r="E936">
            <v>4713.0691275972</v>
          </cell>
          <cell r="F936">
            <v>6390.13729648284</v>
          </cell>
          <cell r="G936">
            <v>5697.24332012218</v>
          </cell>
          <cell r="H936">
            <v>6923.77305493279</v>
          </cell>
          <cell r="I936">
            <v>6024.39128154118</v>
          </cell>
          <cell r="J936">
            <v>6530.38933293079</v>
          </cell>
          <cell r="K936">
            <v>7702.63948238852</v>
          </cell>
          <cell r="L936">
            <v>6778.17089303795</v>
          </cell>
          <cell r="M936">
            <v>7633.09503913669</v>
          </cell>
          <cell r="N936">
            <v>7034.53518537407</v>
          </cell>
          <cell r="O936">
            <v>7062.38819754</v>
          </cell>
        </row>
        <row r="936">
          <cell r="Z936">
            <v>7563.20343506112</v>
          </cell>
          <cell r="AA936">
            <v>6477.03118236955</v>
          </cell>
          <cell r="AB936">
            <v>6287.93616958577</v>
          </cell>
          <cell r="AC936">
            <v>6213.71003805662</v>
          </cell>
          <cell r="AD936">
            <v>5803.94698580156</v>
          </cell>
          <cell r="AE936">
            <v>6390.13729648284</v>
          </cell>
          <cell r="AF936">
            <v>5697.24332012218</v>
          </cell>
          <cell r="AG936">
            <v>6923.77305493279</v>
          </cell>
          <cell r="AH936">
            <v>6024.39128154118</v>
          </cell>
          <cell r="AI936">
            <v>6530.38933293079</v>
          </cell>
          <cell r="AJ936">
            <v>7702.63948238852</v>
          </cell>
          <cell r="AK936">
            <v>6778.17089303795</v>
          </cell>
          <cell r="AL936">
            <v>7633.09503913669</v>
          </cell>
          <cell r="AM936">
            <v>7034.53518537407</v>
          </cell>
          <cell r="AN936">
            <v>7062.38819754</v>
          </cell>
        </row>
        <row r="936"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6">
          <cell r="BX936">
            <v>4.22858385327485</v>
          </cell>
          <cell r="BY936">
            <v>3.52111847707157</v>
          </cell>
          <cell r="BZ936">
            <v>3.62934647652364</v>
          </cell>
          <cell r="CA936">
            <v>3.55494990447968</v>
          </cell>
          <cell r="CB936">
            <v>3.28479526113097</v>
          </cell>
          <cell r="CC936">
            <v>3.6014745149217</v>
          </cell>
          <cell r="CD936">
            <v>3.28300234342097</v>
          </cell>
          <cell r="CE936">
            <v>3.90418387966967</v>
          </cell>
          <cell r="CF936">
            <v>3.38312978502836</v>
          </cell>
          <cell r="CG936">
            <v>3.64476639371145</v>
          </cell>
          <cell r="CH936">
            <v>4.25236321909416</v>
          </cell>
          <cell r="CI936">
            <v>3.9231013521451</v>
          </cell>
          <cell r="CJ936">
            <v>4.30609947995757</v>
          </cell>
          <cell r="CK936">
            <v>3.92446722910592</v>
          </cell>
          <cell r="CL936">
            <v>3.99190120096731</v>
          </cell>
          <cell r="CM936">
            <v>4.9002469906065</v>
          </cell>
          <cell r="CN936">
            <v>5.03967447450386</v>
          </cell>
          <cell r="CO936">
            <v>4.74664584763697</v>
          </cell>
          <cell r="CP936">
            <v>4.78877721919827</v>
          </cell>
          <cell r="CQ936">
            <v>4.8408571477175</v>
          </cell>
          <cell r="CR936">
            <v>4.86112712925767</v>
          </cell>
          <cell r="CS936">
            <v>4.75445466550874</v>
          </cell>
          <cell r="CT936">
            <v>4.85869565344247</v>
          </cell>
          <cell r="CU936">
            <v>4.87867230701738</v>
          </cell>
          <cell r="CV936">
            <v>4.90881326587549</v>
          </cell>
          <cell r="CW936">
            <v>4.96268093346292</v>
          </cell>
          <cell r="CX936">
            <v>4.73358436270034</v>
          </cell>
          <cell r="CY936">
            <v>4.85650395343996</v>
          </cell>
          <cell r="CZ936">
            <v>4.91090841454214</v>
          </cell>
          <cell r="DA936">
            <v>4.84706604354209</v>
          </cell>
        </row>
        <row r="937">
          <cell r="A937">
            <v>7373.96571911623</v>
          </cell>
          <cell r="B937">
            <v>5187.16347573373</v>
          </cell>
          <cell r="C937">
            <v>4567.85382568872</v>
          </cell>
          <cell r="D937">
            <v>4066.37791056129</v>
          </cell>
          <cell r="E937">
            <v>4747.11672389681</v>
          </cell>
          <cell r="F937">
            <v>6096.57640151176</v>
          </cell>
          <cell r="G937">
            <v>6648.84960039949</v>
          </cell>
          <cell r="H937">
            <v>6186.79618231606</v>
          </cell>
          <cell r="I937">
            <v>6752.64059591105</v>
          </cell>
          <cell r="J937">
            <v>6613.3170577247</v>
          </cell>
          <cell r="K937">
            <v>6359.13054897333</v>
          </cell>
          <cell r="L937">
            <v>7145.62876101219</v>
          </cell>
          <cell r="M937">
            <v>6569.35631228193</v>
          </cell>
          <cell r="N937">
            <v>6159.38154593501</v>
          </cell>
          <cell r="O937">
            <v>7660.9635081024</v>
          </cell>
        </row>
        <row r="937">
          <cell r="Z937">
            <v>8445.07848361217</v>
          </cell>
          <cell r="AA937">
            <v>5940.63009356491</v>
          </cell>
          <cell r="AB937">
            <v>5625.12043117523</v>
          </cell>
          <cell r="AC937">
            <v>5007.57387133094</v>
          </cell>
          <cell r="AD937">
            <v>5845.87517284211</v>
          </cell>
          <cell r="AE937">
            <v>6096.57640151176</v>
          </cell>
          <cell r="AF937">
            <v>6648.84960039949</v>
          </cell>
          <cell r="AG937">
            <v>6186.79618231606</v>
          </cell>
          <cell r="AH937">
            <v>6752.64059591105</v>
          </cell>
          <cell r="AI937">
            <v>6613.3170577247</v>
          </cell>
          <cell r="AJ937">
            <v>6359.13054897333</v>
          </cell>
          <cell r="AK937">
            <v>7145.62876101219</v>
          </cell>
          <cell r="AL937">
            <v>6569.35631228193</v>
          </cell>
          <cell r="AM937">
            <v>6159.38154593501</v>
          </cell>
          <cell r="AN937">
            <v>7660.9635081024</v>
          </cell>
        </row>
        <row r="937"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7">
          <cell r="BX937">
            <v>4.65776164968224</v>
          </cell>
          <cell r="BY937">
            <v>3.31286867282347</v>
          </cell>
          <cell r="BZ937">
            <v>3.19094083990635</v>
          </cell>
          <cell r="CA937">
            <v>2.82289566871245</v>
          </cell>
          <cell r="CB937">
            <v>3.2537678945439</v>
          </cell>
          <cell r="CC937">
            <v>3.46072837660664</v>
          </cell>
          <cell r="CD937">
            <v>3.6274552375927</v>
          </cell>
          <cell r="CE937">
            <v>3.50368601881034</v>
          </cell>
          <cell r="CF937">
            <v>3.81953046449526</v>
          </cell>
          <cell r="CG937">
            <v>3.68646222352635</v>
          </cell>
          <cell r="CH937">
            <v>3.57052289606732</v>
          </cell>
          <cell r="CI937">
            <v>3.99553754261582</v>
          </cell>
          <cell r="CJ937">
            <v>3.68838166104513</v>
          </cell>
          <cell r="CK937">
            <v>3.57387276060374</v>
          </cell>
          <cell r="CL937">
            <v>4.34021810651186</v>
          </cell>
          <cell r="CM937">
            <v>4.96745069094365</v>
          </cell>
          <cell r="CN937">
            <v>4.91287174164011</v>
          </cell>
          <cell r="CO937">
            <v>4.82970058855342</v>
          </cell>
          <cell r="CP937">
            <v>4.86003808835676</v>
          </cell>
          <cell r="CQ937">
            <v>4.92232294467214</v>
          </cell>
          <cell r="CR937">
            <v>4.8264258929259</v>
          </cell>
          <cell r="CS937">
            <v>5.02170946554619</v>
          </cell>
          <cell r="CT937">
            <v>4.8377983745954</v>
          </cell>
          <cell r="CU937">
            <v>4.84362812818188</v>
          </cell>
          <cell r="CV937">
            <v>4.91492270145844</v>
          </cell>
          <cell r="CW937">
            <v>4.87947451501535</v>
          </cell>
          <cell r="CX937">
            <v>4.89973248651964</v>
          </cell>
          <cell r="CY937">
            <v>4.87971097516663</v>
          </cell>
          <cell r="CZ937">
            <v>4.72177356734374</v>
          </cell>
          <cell r="DA937">
            <v>4.83591851907118</v>
          </cell>
        </row>
        <row r="938">
          <cell r="A938">
            <v>7111.84421208702</v>
          </cell>
          <cell r="B938">
            <v>5408.31716134372</v>
          </cell>
          <cell r="C938">
            <v>3973.41558730489</v>
          </cell>
          <cell r="D938">
            <v>4360.94965729487</v>
          </cell>
          <cell r="E938">
            <v>5253.75054972689</v>
          </cell>
          <cell r="F938">
            <v>6361.95078251502</v>
          </cell>
          <cell r="G938">
            <v>6381.74111508014</v>
          </cell>
          <cell r="H938">
            <v>5913.78538976519</v>
          </cell>
          <cell r="I938">
            <v>6495.3943580493</v>
          </cell>
          <cell r="J938">
            <v>6659.52913276372</v>
          </cell>
          <cell r="K938">
            <v>6221.91947218853</v>
          </cell>
          <cell r="L938">
            <v>7145.69242543134</v>
          </cell>
          <cell r="M938">
            <v>7716.34780735857</v>
          </cell>
          <cell r="N938">
            <v>8473.23875293465</v>
          </cell>
          <cell r="O938">
            <v>7576.03114109173</v>
          </cell>
        </row>
        <row r="938">
          <cell r="Z938">
            <v>8144.88225495793</v>
          </cell>
          <cell r="AA938">
            <v>6193.90767893186</v>
          </cell>
          <cell r="AB938">
            <v>4893.09466866069</v>
          </cell>
          <cell r="AC938">
            <v>5370.32662442461</v>
          </cell>
          <cell r="AD938">
            <v>6469.77348341723</v>
          </cell>
          <cell r="AE938">
            <v>6361.95078251502</v>
          </cell>
          <cell r="AF938">
            <v>6381.74111508014</v>
          </cell>
          <cell r="AG938">
            <v>5913.78538976519</v>
          </cell>
          <cell r="AH938">
            <v>6495.3943580493</v>
          </cell>
          <cell r="AI938">
            <v>6659.52913276372</v>
          </cell>
          <cell r="AJ938">
            <v>6221.91947218853</v>
          </cell>
          <cell r="AK938">
            <v>7145.69242543134</v>
          </cell>
          <cell r="AL938">
            <v>7716.34780735857</v>
          </cell>
          <cell r="AM938">
            <v>8473.23875293465</v>
          </cell>
          <cell r="AN938">
            <v>7576.03114109173</v>
          </cell>
        </row>
        <row r="938"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8">
          <cell r="BX938">
            <v>4.66635740914082</v>
          </cell>
          <cell r="BY938">
            <v>3.5288737193567</v>
          </cell>
          <cell r="BZ938">
            <v>2.75343646193283</v>
          </cell>
          <cell r="CA938">
            <v>2.9446456406235</v>
          </cell>
          <cell r="CB938">
            <v>3.61546590921084</v>
          </cell>
          <cell r="CC938">
            <v>3.65997212784934</v>
          </cell>
          <cell r="CD938">
            <v>3.54248524289061</v>
          </cell>
          <cell r="CE938">
            <v>3.49829178465371</v>
          </cell>
          <cell r="CF938">
            <v>3.80873409862286</v>
          </cell>
          <cell r="CG938">
            <v>3.83333594336425</v>
          </cell>
          <cell r="CH938">
            <v>3.38068185214942</v>
          </cell>
          <cell r="CI938">
            <v>4.05888664490893</v>
          </cell>
          <cell r="CJ938">
            <v>4.40901800393008</v>
          </cell>
          <cell r="CK938">
            <v>4.84288376968629</v>
          </cell>
          <cell r="CL938">
            <v>4.36281287310474</v>
          </cell>
          <cell r="CM938">
            <v>4.78204816893847</v>
          </cell>
          <cell r="CN938">
            <v>4.80878927069083</v>
          </cell>
          <cell r="CO938">
            <v>4.86873004101865</v>
          </cell>
          <cell r="CP938">
            <v>4.99660245211889</v>
          </cell>
          <cell r="CQ938">
            <v>4.90266185575839</v>
          </cell>
          <cell r="CR938">
            <v>4.76233193451091</v>
          </cell>
          <cell r="CS938">
            <v>4.93558082371275</v>
          </cell>
          <cell r="CT938">
            <v>4.63144664600502</v>
          </cell>
          <cell r="CU938">
            <v>4.67231382400558</v>
          </cell>
          <cell r="CV938">
            <v>4.75963640150737</v>
          </cell>
          <cell r="CW938">
            <v>5.04228302568216</v>
          </cell>
          <cell r="CX938">
            <v>4.82330284988014</v>
          </cell>
          <cell r="CY938">
            <v>4.79487244221408</v>
          </cell>
          <cell r="CZ938">
            <v>4.79349781076202</v>
          </cell>
          <cell r="DA938">
            <v>4.75753838299516</v>
          </cell>
        </row>
        <row r="939">
          <cell r="A939">
            <v>7048.51380258107</v>
          </cell>
          <cell r="B939">
            <v>6173.95026916104</v>
          </cell>
          <cell r="C939">
            <v>4653.17490968243</v>
          </cell>
          <cell r="D939">
            <v>4588.19292903114</v>
          </cell>
          <cell r="E939">
            <v>4167.29393418218</v>
          </cell>
          <cell r="F939">
            <v>6323.99118653065</v>
          </cell>
          <cell r="G939">
            <v>6568.7979812802</v>
          </cell>
          <cell r="H939">
            <v>6465.77793168526</v>
          </cell>
          <cell r="I939">
            <v>7073.30573011261</v>
          </cell>
          <cell r="J939">
            <v>6900.69529397667</v>
          </cell>
          <cell r="K939">
            <v>6702.68987662652</v>
          </cell>
          <cell r="L939">
            <v>6063.34549543539</v>
          </cell>
          <cell r="M939">
            <v>6819.67333634068</v>
          </cell>
          <cell r="N939">
            <v>7489.71668488882</v>
          </cell>
          <cell r="O939">
            <v>6063.87824122749</v>
          </cell>
        </row>
        <row r="939">
          <cell r="Z939">
            <v>8072.35272348879</v>
          </cell>
          <cell r="AA939">
            <v>7070.7535894583</v>
          </cell>
          <cell r="AB939">
            <v>5730.18976813254</v>
          </cell>
          <cell r="AC939">
            <v>5650.16718401128</v>
          </cell>
          <cell r="AD939">
            <v>5131.84772245779</v>
          </cell>
          <cell r="AE939">
            <v>6323.99118653065</v>
          </cell>
          <cell r="AF939">
            <v>6568.7979812802</v>
          </cell>
          <cell r="AG939">
            <v>6465.77793168526</v>
          </cell>
          <cell r="AH939">
            <v>7073.30573011261</v>
          </cell>
          <cell r="AI939">
            <v>6900.69529397667</v>
          </cell>
          <cell r="AJ939">
            <v>6702.68987662652</v>
          </cell>
          <cell r="AK939">
            <v>6063.34549543539</v>
          </cell>
          <cell r="AL939">
            <v>6819.67333634068</v>
          </cell>
          <cell r="AM939">
            <v>7489.71668488882</v>
          </cell>
          <cell r="AN939">
            <v>6063.87824122749</v>
          </cell>
        </row>
        <row r="939"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39">
          <cell r="BX939">
            <v>4.62110168819658</v>
          </cell>
          <cell r="BY939">
            <v>3.98722710555299</v>
          </cell>
          <cell r="BZ939">
            <v>3.25582734805462</v>
          </cell>
          <cell r="CA939">
            <v>3.21180540904441</v>
          </cell>
          <cell r="CB939">
            <v>2.95741874678727</v>
          </cell>
          <cell r="CC939">
            <v>3.44614180346911</v>
          </cell>
          <cell r="CD939">
            <v>3.70630660729844</v>
          </cell>
          <cell r="CE939">
            <v>3.67449547015654</v>
          </cell>
          <cell r="CF939">
            <v>3.92399362219335</v>
          </cell>
          <cell r="CG939">
            <v>3.82538386613317</v>
          </cell>
          <cell r="CH939">
            <v>3.73659103006229</v>
          </cell>
          <cell r="CI939">
            <v>3.4373826155108</v>
          </cell>
          <cell r="CJ939">
            <v>3.83174384315512</v>
          </cell>
          <cell r="CK939">
            <v>4.25586453980898</v>
          </cell>
          <cell r="CL939">
            <v>3.45699105413408</v>
          </cell>
          <cell r="CM939">
            <v>4.7858792883444</v>
          </cell>
          <cell r="CN939">
            <v>4.85849617529243</v>
          </cell>
          <cell r="CO939">
            <v>4.82186196361382</v>
          </cell>
          <cell r="CP939">
            <v>4.81969114616668</v>
          </cell>
          <cell r="CQ939">
            <v>4.75409739967686</v>
          </cell>
          <cell r="CR939">
            <v>5.02765244115243</v>
          </cell>
          <cell r="CS939">
            <v>4.8556983285163</v>
          </cell>
          <cell r="CT939">
            <v>4.82092309833607</v>
          </cell>
          <cell r="CU939">
            <v>4.93857066915814</v>
          </cell>
          <cell r="CV939">
            <v>4.94225289948654</v>
          </cell>
          <cell r="CW939">
            <v>4.91451533251144</v>
          </cell>
          <cell r="CX939">
            <v>4.83271934639656</v>
          </cell>
          <cell r="CY939">
            <v>4.8761183687412</v>
          </cell>
          <cell r="CZ939">
            <v>4.82152839863236</v>
          </cell>
          <cell r="DA939">
            <v>4.80572983392353</v>
          </cell>
        </row>
        <row r="940">
          <cell r="A940">
            <v>6385.05985767688</v>
          </cell>
          <cell r="B940">
            <v>5561.98909092749</v>
          </cell>
          <cell r="C940">
            <v>4625.659552278</v>
          </cell>
          <cell r="D940">
            <v>4826.42473189653</v>
          </cell>
          <cell r="E940">
            <v>4697.73636734624</v>
          </cell>
          <cell r="F940">
            <v>6798.50852670543</v>
          </cell>
          <cell r="G940">
            <v>6447.87155185381</v>
          </cell>
          <cell r="H940">
            <v>6411.00553751628</v>
          </cell>
          <cell r="I940">
            <v>6880.55876887298</v>
          </cell>
          <cell r="J940">
            <v>6510.57896263616</v>
          </cell>
          <cell r="K940">
            <v>6026.33775200079</v>
          </cell>
          <cell r="L940">
            <v>6276.6644186284</v>
          </cell>
          <cell r="M940">
            <v>7036.56181258972</v>
          </cell>
          <cell r="N940">
            <v>7621.79066992167</v>
          </cell>
          <cell r="O940">
            <v>7242.95954348963</v>
          </cell>
        </row>
        <row r="940">
          <cell r="Z940">
            <v>7312.52811236359</v>
          </cell>
          <cell r="AA940">
            <v>6369.90137831926</v>
          </cell>
          <cell r="AB940">
            <v>5696.30575935881</v>
          </cell>
          <cell r="AC940">
            <v>5943.53965887407</v>
          </cell>
          <cell r="AD940">
            <v>5785.06533453924</v>
          </cell>
          <cell r="AE940">
            <v>6798.50852670543</v>
          </cell>
          <cell r="AF940">
            <v>6447.87155185381</v>
          </cell>
          <cell r="AG940">
            <v>6411.00553751628</v>
          </cell>
          <cell r="AH940">
            <v>6880.55876887298</v>
          </cell>
          <cell r="AI940">
            <v>6510.57896263616</v>
          </cell>
          <cell r="AJ940">
            <v>6026.33775200079</v>
          </cell>
          <cell r="AK940">
            <v>6276.6644186284</v>
          </cell>
          <cell r="AL940">
            <v>7036.56181258972</v>
          </cell>
          <cell r="AM940">
            <v>7621.79066992167</v>
          </cell>
          <cell r="AN940">
            <v>7242.95954348963</v>
          </cell>
        </row>
        <row r="940"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0">
          <cell r="BX940">
            <v>4.16983194220205</v>
          </cell>
          <cell r="BY940">
            <v>3.65581729665938</v>
          </cell>
          <cell r="BZ940">
            <v>3.23543120397496</v>
          </cell>
          <cell r="CA940">
            <v>3.36362407009417</v>
          </cell>
          <cell r="CB940">
            <v>3.23589769140863</v>
          </cell>
          <cell r="CC940">
            <v>3.8601670672924</v>
          </cell>
          <cell r="CD940">
            <v>3.63319740467767</v>
          </cell>
          <cell r="CE940">
            <v>3.58722383219613</v>
          </cell>
          <cell r="CF940">
            <v>3.94286359760095</v>
          </cell>
          <cell r="CG940">
            <v>3.68427336357379</v>
          </cell>
          <cell r="CH940">
            <v>3.40664284241532</v>
          </cell>
          <cell r="CI940">
            <v>3.49236391410047</v>
          </cell>
          <cell r="CJ940">
            <v>3.95658892240178</v>
          </cell>
          <cell r="CK940">
            <v>4.25167258686623</v>
          </cell>
          <cell r="CL940">
            <v>4.09380291134642</v>
          </cell>
          <cell r="CM940">
            <v>4.80458778032593</v>
          </cell>
          <cell r="CN940">
            <v>4.77370261749188</v>
          </cell>
          <cell r="CO940">
            <v>4.82356637030476</v>
          </cell>
          <cell r="CP940">
            <v>4.8411088632236</v>
          </cell>
          <cell r="CQ940">
            <v>4.89802075921977</v>
          </cell>
          <cell r="CR940">
            <v>4.82519290833745</v>
          </cell>
          <cell r="CS940">
            <v>4.86221901655671</v>
          </cell>
          <cell r="CT940">
            <v>4.89637657267911</v>
          </cell>
          <cell r="CU940">
            <v>4.78100382513552</v>
          </cell>
          <cell r="CV940">
            <v>4.84144385531074</v>
          </cell>
          <cell r="CW940">
            <v>4.84656453663844</v>
          </cell>
          <cell r="CX940">
            <v>4.92398309452347</v>
          </cell>
          <cell r="CY940">
            <v>4.87244237888609</v>
          </cell>
          <cell r="CZ940">
            <v>4.91138907033036</v>
          </cell>
          <cell r="DA940">
            <v>4.84725943246679</v>
          </cell>
        </row>
        <row r="941">
          <cell r="A941">
            <v>6155.7921833133</v>
          </cell>
          <cell r="B941">
            <v>5295.03540826146</v>
          </cell>
          <cell r="C941">
            <v>4758.14257080577</v>
          </cell>
          <cell r="D941">
            <v>4650.92766434109</v>
          </cell>
          <cell r="E941">
            <v>5250.32543212765</v>
          </cell>
          <cell r="F941">
            <v>5493.99063673232</v>
          </cell>
          <cell r="G941">
            <v>6404.67887878088</v>
          </cell>
          <cell r="H941">
            <v>5507.54625182179</v>
          </cell>
          <cell r="I941">
            <v>6805.42613366403</v>
          </cell>
          <cell r="J941">
            <v>5703.12875653068</v>
          </cell>
          <cell r="K941">
            <v>6521.98711067291</v>
          </cell>
          <cell r="L941">
            <v>6287.00926183097</v>
          </cell>
          <cell r="M941">
            <v>7882.75922360247</v>
          </cell>
          <cell r="N941">
            <v>6634.01592398819</v>
          </cell>
          <cell r="O941">
            <v>6853.27884013317</v>
          </cell>
        </row>
        <row r="941">
          <cell r="Z941">
            <v>7049.95793269265</v>
          </cell>
          <cell r="AA941">
            <v>6064.17107152389</v>
          </cell>
          <cell r="AB941">
            <v>5859.45304093626</v>
          </cell>
          <cell r="AC941">
            <v>5727.42237973399</v>
          </cell>
          <cell r="AD941">
            <v>6465.55559472772</v>
          </cell>
          <cell r="AE941">
            <v>5493.99063673232</v>
          </cell>
          <cell r="AF941">
            <v>6404.67887878088</v>
          </cell>
          <cell r="AG941">
            <v>5507.54625182179</v>
          </cell>
          <cell r="AH941">
            <v>6805.42613366403</v>
          </cell>
          <cell r="AI941">
            <v>5703.12875653068</v>
          </cell>
          <cell r="AJ941">
            <v>6521.98711067291</v>
          </cell>
          <cell r="AK941">
            <v>6287.00926183097</v>
          </cell>
          <cell r="AL941">
            <v>7882.75922360247</v>
          </cell>
          <cell r="AM941">
            <v>6634.01592398819</v>
          </cell>
          <cell r="AN941">
            <v>6853.27884013317</v>
          </cell>
        </row>
        <row r="941"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1">
          <cell r="BX941">
            <v>3.9656727228262</v>
          </cell>
          <cell r="BY941">
            <v>3.46585508457318</v>
          </cell>
          <cell r="BZ941">
            <v>3.32592042946226</v>
          </cell>
          <cell r="CA941">
            <v>3.19066296857593</v>
          </cell>
          <cell r="CB941">
            <v>3.74386359117475</v>
          </cell>
          <cell r="CC941">
            <v>3.18033831555353</v>
          </cell>
          <cell r="CD941">
            <v>3.60711604469767</v>
          </cell>
          <cell r="CE941">
            <v>3.10894077186975</v>
          </cell>
          <cell r="CF941">
            <v>3.80552378480103</v>
          </cell>
          <cell r="CG941">
            <v>3.1777497952206</v>
          </cell>
          <cell r="CH941">
            <v>3.62212300644224</v>
          </cell>
          <cell r="CI941">
            <v>3.60051029905502</v>
          </cell>
          <cell r="CJ941">
            <v>4.42745947550159</v>
          </cell>
          <cell r="CK941">
            <v>3.77756864761941</v>
          </cell>
          <cell r="CL941">
            <v>3.97114408812225</v>
          </cell>
          <cell r="CM941">
            <v>4.87053637307941</v>
          </cell>
          <cell r="CN941">
            <v>4.7936705124212</v>
          </cell>
          <cell r="CO941">
            <v>4.82672281043135</v>
          </cell>
          <cell r="CP941">
            <v>4.91796479860056</v>
          </cell>
          <cell r="CQ941">
            <v>4.73143599200987</v>
          </cell>
          <cell r="CR941">
            <v>4.73283897757671</v>
          </cell>
          <cell r="CS941">
            <v>4.86456914717535</v>
          </cell>
          <cell r="CT941">
            <v>4.85347548262736</v>
          </cell>
          <cell r="CU941">
            <v>4.89945777776913</v>
          </cell>
          <cell r="CV941">
            <v>4.91700457832306</v>
          </cell>
          <cell r="CW941">
            <v>4.933144955508</v>
          </cell>
          <cell r="CX941">
            <v>4.78395601691423</v>
          </cell>
          <cell r="CY941">
            <v>4.87787651860163</v>
          </cell>
          <cell r="CZ941">
            <v>4.81139796217133</v>
          </cell>
          <cell r="DA941">
            <v>4.72813526647984</v>
          </cell>
        </row>
        <row r="942">
          <cell r="A942">
            <v>6192.20153768192</v>
          </cell>
          <cell r="B942">
            <v>5978.12426756146</v>
          </cell>
          <cell r="C942">
            <v>5181.13528108957</v>
          </cell>
          <cell r="D942">
            <v>5292.45558476583</v>
          </cell>
          <cell r="E942">
            <v>5110.41524887414</v>
          </cell>
          <cell r="F942">
            <v>6883.054233551</v>
          </cell>
          <cell r="G942">
            <v>6830.35398504602</v>
          </cell>
          <cell r="H942">
            <v>6006.53385706224</v>
          </cell>
          <cell r="I942">
            <v>8411.27098681009</v>
          </cell>
          <cell r="J942">
            <v>6075.46364481425</v>
          </cell>
          <cell r="K942">
            <v>5983.00377326098</v>
          </cell>
          <cell r="L942">
            <v>7251.97074726785</v>
          </cell>
          <cell r="M942">
            <v>8155.72940161981</v>
          </cell>
          <cell r="N942">
            <v>7213.49052328434</v>
          </cell>
          <cell r="O942">
            <v>7368.12111287564</v>
          </cell>
        </row>
        <row r="942">
          <cell r="Z942">
            <v>7091.65596423944</v>
          </cell>
          <cell r="AA942">
            <v>6846.48268617037</v>
          </cell>
          <cell r="AB942">
            <v>6380.35082524679</v>
          </cell>
          <cell r="AC942">
            <v>6517.43711095331</v>
          </cell>
          <cell r="AD942">
            <v>6293.26207125226</v>
          </cell>
          <cell r="AE942">
            <v>6883.054233551</v>
          </cell>
          <cell r="AF942">
            <v>6830.35398504602</v>
          </cell>
          <cell r="AG942">
            <v>6006.53385706224</v>
          </cell>
          <cell r="AH942">
            <v>8411.27098681009</v>
          </cell>
          <cell r="AI942">
            <v>6075.46364481425</v>
          </cell>
          <cell r="AJ942">
            <v>5983.00377326098</v>
          </cell>
          <cell r="AK942">
            <v>7251.97074726785</v>
          </cell>
          <cell r="AL942">
            <v>8155.72940161981</v>
          </cell>
          <cell r="AM942">
            <v>7213.49052328434</v>
          </cell>
          <cell r="AN942">
            <v>7368.12111287564</v>
          </cell>
        </row>
        <row r="942"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2">
          <cell r="BX942">
            <v>3.92203486883709</v>
          </cell>
          <cell r="BY942">
            <v>3.74996767188559</v>
          </cell>
          <cell r="BZ942">
            <v>3.56903559127878</v>
          </cell>
          <cell r="CA942">
            <v>3.58310805404936</v>
          </cell>
          <cell r="CB942">
            <v>3.56872334016458</v>
          </cell>
          <cell r="CC942">
            <v>3.88901117328274</v>
          </cell>
          <cell r="CD942">
            <v>3.88842391834944</v>
          </cell>
          <cell r="CE942">
            <v>3.49207243237891</v>
          </cell>
          <cell r="CF942">
            <v>4.57599781764614</v>
          </cell>
          <cell r="CG942">
            <v>3.35734587602423</v>
          </cell>
          <cell r="CH942">
            <v>3.37555603508972</v>
          </cell>
          <cell r="CI942">
            <v>3.98296928567974</v>
          </cell>
          <cell r="CJ942">
            <v>4.55482359355276</v>
          </cell>
          <cell r="CK942">
            <v>4.06165364348415</v>
          </cell>
          <cell r="CL942">
            <v>4.11357960632218</v>
          </cell>
          <cell r="CM942">
            <v>4.9538556061677</v>
          </cell>
          <cell r="CN942">
            <v>5.00203960478248</v>
          </cell>
          <cell r="CO942">
            <v>4.89779739450315</v>
          </cell>
          <cell r="CP942">
            <v>4.9833808569139</v>
          </cell>
          <cell r="CQ942">
            <v>4.83136748085568</v>
          </cell>
          <cell r="CR942">
            <v>4.84896596882973</v>
          </cell>
          <cell r="CS942">
            <v>4.81256647477639</v>
          </cell>
          <cell r="CT942">
            <v>4.71246157154472</v>
          </cell>
          <cell r="CU942">
            <v>5.03596788381097</v>
          </cell>
          <cell r="CV942">
            <v>4.95781682640173</v>
          </cell>
          <cell r="CW942">
            <v>4.85602697428882</v>
          </cell>
          <cell r="CX942">
            <v>4.98834200847283</v>
          </cell>
          <cell r="CY942">
            <v>4.90567058308359</v>
          </cell>
          <cell r="CZ942">
            <v>4.86574914301964</v>
          </cell>
          <cell r="DA942">
            <v>4.9073155543011</v>
          </cell>
        </row>
        <row r="943">
          <cell r="A943">
            <v>5925.2586816734</v>
          </cell>
          <cell r="B943">
            <v>6557.92276972239</v>
          </cell>
          <cell r="C943">
            <v>5533.03084922681</v>
          </cell>
          <cell r="D943">
            <v>4768.80930791516</v>
          </cell>
          <cell r="E943">
            <v>5691.42007738797</v>
          </cell>
          <cell r="F943">
            <v>6657.8328943197</v>
          </cell>
          <cell r="G943">
            <v>6055.58696811645</v>
          </cell>
          <cell r="H943">
            <v>6094.29632165477</v>
          </cell>
          <cell r="I943">
            <v>6766.69099466571</v>
          </cell>
          <cell r="J943">
            <v>6966.82780683524</v>
          </cell>
          <cell r="K943">
            <v>6107.46813008311</v>
          </cell>
          <cell r="L943">
            <v>6531.10225804954</v>
          </cell>
          <cell r="M943">
            <v>7279.02479151602</v>
          </cell>
          <cell r="N943">
            <v>8282.60100871655</v>
          </cell>
          <cell r="O943">
            <v>7693.34781222435</v>
          </cell>
        </row>
        <row r="943">
          <cell r="Z943">
            <v>6785.93805673855</v>
          </cell>
          <cell r="AA943">
            <v>7510.50039956119</v>
          </cell>
          <cell r="AB943">
            <v>6813.69546049688</v>
          </cell>
          <cell r="AC943">
            <v>5872.5886803717</v>
          </cell>
          <cell r="AD943">
            <v>7008.74515284843</v>
          </cell>
          <cell r="AE943">
            <v>6657.8328943197</v>
          </cell>
          <cell r="AF943">
            <v>6055.58696811645</v>
          </cell>
          <cell r="AG943">
            <v>6094.29632165477</v>
          </cell>
          <cell r="AH943">
            <v>6766.69099466571</v>
          </cell>
          <cell r="AI943">
            <v>6966.82780683524</v>
          </cell>
          <cell r="AJ943">
            <v>6107.46813008311</v>
          </cell>
          <cell r="AK943">
            <v>6531.10225804954</v>
          </cell>
          <cell r="AL943">
            <v>7279.02479151602</v>
          </cell>
          <cell r="AM943">
            <v>8282.60100871655</v>
          </cell>
          <cell r="AN943">
            <v>7693.34781222435</v>
          </cell>
        </row>
        <row r="943"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3">
          <cell r="BX943">
            <v>3.73981527378654</v>
          </cell>
          <cell r="BY943">
            <v>4.19751578843374</v>
          </cell>
          <cell r="BZ943">
            <v>3.85675873499051</v>
          </cell>
          <cell r="CA943">
            <v>3.40877882582004</v>
          </cell>
          <cell r="CB943">
            <v>3.86131054133136</v>
          </cell>
          <cell r="CC943">
            <v>3.68998177609361</v>
          </cell>
          <cell r="CD943">
            <v>3.42047234593015</v>
          </cell>
          <cell r="CE943">
            <v>3.36255492235723</v>
          </cell>
          <cell r="CF943">
            <v>3.89178713652022</v>
          </cell>
          <cell r="CG943">
            <v>3.81609912428834</v>
          </cell>
          <cell r="CH943">
            <v>3.43303463114006</v>
          </cell>
          <cell r="CI943">
            <v>3.71017655883581</v>
          </cell>
          <cell r="CJ943">
            <v>4.07104600120555</v>
          </cell>
          <cell r="CK943">
            <v>4.47599525990813</v>
          </cell>
          <cell r="CL943">
            <v>4.39537705740201</v>
          </cell>
          <cell r="CM943">
            <v>4.97126455540899</v>
          </cell>
          <cell r="CN943">
            <v>4.90211698075192</v>
          </cell>
          <cell r="CO943">
            <v>4.8402454181329</v>
          </cell>
          <cell r="CP943">
            <v>4.71995540864765</v>
          </cell>
          <cell r="CQ943">
            <v>4.97293375114877</v>
          </cell>
          <cell r="CR943">
            <v>4.94328676222887</v>
          </cell>
          <cell r="CS943">
            <v>4.85039712350159</v>
          </cell>
          <cell r="CT943">
            <v>4.96548090265963</v>
          </cell>
          <cell r="CU943">
            <v>4.76359029595245</v>
          </cell>
          <cell r="CV943">
            <v>5.00175672830329</v>
          </cell>
          <cell r="CW943">
            <v>4.87405202549072</v>
          </cell>
          <cell r="CX943">
            <v>4.82279766480602</v>
          </cell>
          <cell r="CY943">
            <v>4.89862646343982</v>
          </cell>
          <cell r="CZ943">
            <v>5.06972332195752</v>
          </cell>
          <cell r="DA943">
            <v>4.79541685814533</v>
          </cell>
        </row>
        <row r="944">
          <cell r="A944">
            <v>6204.99625021056</v>
          </cell>
          <cell r="B944">
            <v>6185.58986787069</v>
          </cell>
          <cell r="C944">
            <v>5423.34526737922</v>
          </cell>
          <cell r="D944">
            <v>5166.87441513742</v>
          </cell>
          <cell r="E944">
            <v>5024.32069907835</v>
          </cell>
          <cell r="F944">
            <v>6177.38622257878</v>
          </cell>
          <cell r="G944">
            <v>6153.84738351658</v>
          </cell>
          <cell r="H944">
            <v>6491.60179459455</v>
          </cell>
          <cell r="I944">
            <v>7939.29246237459</v>
          </cell>
          <cell r="J944">
            <v>7469.36449307212</v>
          </cell>
          <cell r="K944">
            <v>6483.6051916215</v>
          </cell>
          <cell r="L944">
            <v>6295.39406746672</v>
          </cell>
          <cell r="M944">
            <v>6609.46784488324</v>
          </cell>
          <cell r="N944">
            <v>8011.86286429411</v>
          </cell>
          <cell r="O944">
            <v>8556.41076026148</v>
          </cell>
        </row>
        <row r="944">
          <cell r="Z944">
            <v>7106.30918553114</v>
          </cell>
          <cell r="AA944">
            <v>7084.08390971811</v>
          </cell>
          <cell r="AB944">
            <v>6678.62226616952</v>
          </cell>
          <cell r="AC944">
            <v>6362.78916686303</v>
          </cell>
          <cell r="AD944">
            <v>6187.24024359535</v>
          </cell>
          <cell r="AE944">
            <v>6177.38622257878</v>
          </cell>
          <cell r="AF944">
            <v>6153.84738351658</v>
          </cell>
          <cell r="AG944">
            <v>6491.60179459455</v>
          </cell>
          <cell r="AH944">
            <v>7939.29246237459</v>
          </cell>
          <cell r="AI944">
            <v>7469.36449307212</v>
          </cell>
          <cell r="AJ944">
            <v>6483.6051916215</v>
          </cell>
          <cell r="AK944">
            <v>6295.39406746672</v>
          </cell>
          <cell r="AL944">
            <v>6609.46784488324</v>
          </cell>
          <cell r="AM944">
            <v>8011.86286429411</v>
          </cell>
          <cell r="AN944">
            <v>8556.41076026148</v>
          </cell>
        </row>
        <row r="944"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4">
          <cell r="BX944">
            <v>4.12932950460488</v>
          </cell>
          <cell r="BY944">
            <v>4.10740435475547</v>
          </cell>
          <cell r="BZ944">
            <v>3.74001171711778</v>
          </cell>
          <cell r="CA944">
            <v>3.588595262884</v>
          </cell>
          <cell r="CB944">
            <v>3.55361511193795</v>
          </cell>
          <cell r="CC944">
            <v>3.4321917665298</v>
          </cell>
          <cell r="CD944">
            <v>3.47462476923501</v>
          </cell>
          <cell r="CE944">
            <v>3.63871020330563</v>
          </cell>
          <cell r="CF944">
            <v>4.45029812017583</v>
          </cell>
          <cell r="CG944">
            <v>4.14129462392001</v>
          </cell>
          <cell r="CH944">
            <v>3.67877677664632</v>
          </cell>
          <cell r="CI944">
            <v>3.47375486146097</v>
          </cell>
          <cell r="CJ944">
            <v>3.69320317332805</v>
          </cell>
          <cell r="CK944">
            <v>4.39095292160019</v>
          </cell>
          <cell r="CL944">
            <v>4.78212895536635</v>
          </cell>
          <cell r="CM944">
            <v>4.7148914158147</v>
          </cell>
          <cell r="CN944">
            <v>4.72523457429997</v>
          </cell>
          <cell r="CO944">
            <v>4.8923898195379</v>
          </cell>
          <cell r="CP944">
            <v>4.85769439301059</v>
          </cell>
          <cell r="CQ944">
            <v>4.77016857458534</v>
          </cell>
          <cell r="CR944">
            <v>4.93106066517842</v>
          </cell>
          <cell r="CS944">
            <v>4.8522810274454</v>
          </cell>
          <cell r="CT944">
            <v>4.88777874643391</v>
          </cell>
          <cell r="CU944">
            <v>4.88764698699042</v>
          </cell>
          <cell r="CV944">
            <v>4.94145289533061</v>
          </cell>
          <cell r="CW944">
            <v>4.82858922227049</v>
          </cell>
          <cell r="CX944">
            <v>4.96513302383892</v>
          </cell>
          <cell r="CY944">
            <v>4.9030963724517</v>
          </cell>
          <cell r="CZ944">
            <v>4.99898532486311</v>
          </cell>
          <cell r="DA944">
            <v>4.9020470756407</v>
          </cell>
        </row>
        <row r="945">
          <cell r="A945">
            <v>6731.17745974536</v>
          </cell>
          <cell r="B945">
            <v>5144.43903873118</v>
          </cell>
          <cell r="C945">
            <v>4403.98591498193</v>
          </cell>
          <cell r="D945">
            <v>5106.58911248157</v>
          </cell>
          <cell r="E945">
            <v>4826.02333750269</v>
          </cell>
          <cell r="F945">
            <v>7011.00211818441</v>
          </cell>
          <cell r="G945">
            <v>7300.38488424527</v>
          </cell>
          <cell r="H945">
            <v>6820.93137792137</v>
          </cell>
          <cell r="I945">
            <v>6035.34888086898</v>
          </cell>
          <cell r="J945">
            <v>6519.8348721882</v>
          </cell>
          <cell r="K945">
            <v>6321.38461159773</v>
          </cell>
          <cell r="L945">
            <v>7211.92371722306</v>
          </cell>
          <cell r="M945">
            <v>6500.95607772861</v>
          </cell>
          <cell r="N945">
            <v>7715.45558366723</v>
          </cell>
          <cell r="O945">
            <v>7856.40942164898</v>
          </cell>
        </row>
        <row r="945">
          <cell r="Z945">
            <v>7708.92137283813</v>
          </cell>
          <cell r="AA945">
            <v>5891.69967574111</v>
          </cell>
          <cell r="AB945">
            <v>5423.32397101994</v>
          </cell>
          <cell r="AC945">
            <v>6288.55034473568</v>
          </cell>
          <cell r="AD945">
            <v>5943.04535851073</v>
          </cell>
          <cell r="AE945">
            <v>7011.00211818441</v>
          </cell>
          <cell r="AF945">
            <v>7300.38488424527</v>
          </cell>
          <cell r="AG945">
            <v>6820.93137792137</v>
          </cell>
          <cell r="AH945">
            <v>6035.34888086898</v>
          </cell>
          <cell r="AI945">
            <v>6519.8348721882</v>
          </cell>
          <cell r="AJ945">
            <v>6321.38461159773</v>
          </cell>
          <cell r="AK945">
            <v>7211.92371722306</v>
          </cell>
          <cell r="AL945">
            <v>6500.95607772861</v>
          </cell>
          <cell r="AM945">
            <v>7715.45558366723</v>
          </cell>
          <cell r="AN945">
            <v>7856.40942164898</v>
          </cell>
        </row>
        <row r="945"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5">
          <cell r="BX945">
            <v>4.38105187280031</v>
          </cell>
          <cell r="BY945">
            <v>3.2878752662708</v>
          </cell>
          <cell r="BZ945">
            <v>3.01826634196096</v>
          </cell>
          <cell r="CA945">
            <v>3.56951248987856</v>
          </cell>
          <cell r="CB945">
            <v>3.38276993864793</v>
          </cell>
          <cell r="CC945">
            <v>3.93764927577603</v>
          </cell>
          <cell r="CD945">
            <v>4.08004723837266</v>
          </cell>
          <cell r="CE945">
            <v>3.85618200228672</v>
          </cell>
          <cell r="CF945">
            <v>3.42540012244885</v>
          </cell>
          <cell r="CG945">
            <v>3.7200020411664</v>
          </cell>
          <cell r="CH945">
            <v>3.52356816613366</v>
          </cell>
          <cell r="CI945">
            <v>3.95392635726246</v>
          </cell>
          <cell r="CJ945">
            <v>3.67817898261549</v>
          </cell>
          <cell r="CK945">
            <v>4.41080998361546</v>
          </cell>
          <cell r="CL945">
            <v>4.50867439712581</v>
          </cell>
          <cell r="CM945">
            <v>4.82083598677498</v>
          </cell>
          <cell r="CN945">
            <v>4.90944504885194</v>
          </cell>
          <cell r="CO945">
            <v>4.92283322775197</v>
          </cell>
          <cell r="CP945">
            <v>4.8266829442181</v>
          </cell>
          <cell r="CQ945">
            <v>4.81330872214806</v>
          </cell>
          <cell r="CR945">
            <v>4.87809442539588</v>
          </cell>
          <cell r="CS945">
            <v>4.90216247725647</v>
          </cell>
          <cell r="CT945">
            <v>4.84611027594136</v>
          </cell>
          <cell r="CU945">
            <v>4.82723238811544</v>
          </cell>
          <cell r="CV945">
            <v>4.80176115389053</v>
          </cell>
          <cell r="CW945">
            <v>4.91514883010946</v>
          </cell>
          <cell r="CX945">
            <v>4.99723397209647</v>
          </cell>
          <cell r="CY945">
            <v>4.84229795594518</v>
          </cell>
          <cell r="CZ945">
            <v>4.79237023456494</v>
          </cell>
          <cell r="DA945">
            <v>4.77399951260667</v>
          </cell>
        </row>
        <row r="946">
          <cell r="A946">
            <v>6419.73931585794</v>
          </cell>
          <cell r="B946">
            <v>5656.41699959779</v>
          </cell>
          <cell r="C946">
            <v>5771.48897901659</v>
          </cell>
          <cell r="D946">
            <v>6352.61592084126</v>
          </cell>
          <cell r="E946">
            <v>4951.25837499152</v>
          </cell>
          <cell r="F946">
            <v>6075.69241121356</v>
          </cell>
          <cell r="G946">
            <v>6722.36884442078</v>
          </cell>
          <cell r="H946">
            <v>6571.20306290714</v>
          </cell>
          <cell r="I946">
            <v>7357.70465664129</v>
          </cell>
          <cell r="J946">
            <v>6121.51463346571</v>
          </cell>
          <cell r="K946">
            <v>7354.64674885024</v>
          </cell>
          <cell r="L946">
            <v>6133.58965037184</v>
          </cell>
          <cell r="M946">
            <v>6223.11674675514</v>
          </cell>
          <cell r="N946">
            <v>6888.84859353236</v>
          </cell>
          <cell r="O946">
            <v>6498.8796551766</v>
          </cell>
        </row>
        <row r="946">
          <cell r="Z946">
            <v>7352.2449699222</v>
          </cell>
          <cell r="AA946">
            <v>6478.04550729136</v>
          </cell>
          <cell r="AB946">
            <v>7107.34664747594</v>
          </cell>
          <cell r="AC946">
            <v>7822.98010649352</v>
          </cell>
          <cell r="AD946">
            <v>6097.26705538633</v>
          </cell>
          <cell r="AE946">
            <v>6075.69241121356</v>
          </cell>
          <cell r="AF946">
            <v>6722.36884442078</v>
          </cell>
          <cell r="AG946">
            <v>6571.20306290714</v>
          </cell>
          <cell r="AH946">
            <v>7357.70465664129</v>
          </cell>
          <cell r="AI946">
            <v>6121.51463346571</v>
          </cell>
          <cell r="AJ946">
            <v>7354.64674885024</v>
          </cell>
          <cell r="AK946">
            <v>6133.58965037184</v>
          </cell>
          <cell r="AL946">
            <v>6223.11674675514</v>
          </cell>
          <cell r="AM946">
            <v>6888.84859353236</v>
          </cell>
          <cell r="AN946">
            <v>6498.8796551766</v>
          </cell>
        </row>
        <row r="946"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6">
          <cell r="BX946">
            <v>4.1816694747166</v>
          </cell>
          <cell r="BY946">
            <v>3.76530256984375</v>
          </cell>
          <cell r="BZ946">
            <v>3.99037421064209</v>
          </cell>
          <cell r="CA946">
            <v>4.30898487599579</v>
          </cell>
          <cell r="CB946">
            <v>3.38671921034947</v>
          </cell>
          <cell r="CC946">
            <v>3.40359165621667</v>
          </cell>
          <cell r="CD946">
            <v>3.82154935220053</v>
          </cell>
          <cell r="CE946">
            <v>3.60152804471138</v>
          </cell>
          <cell r="CF946">
            <v>4.06963490866548</v>
          </cell>
          <cell r="CG946">
            <v>3.37821337964603</v>
          </cell>
          <cell r="CH946">
            <v>4.05856326566491</v>
          </cell>
          <cell r="CI946">
            <v>3.43585723488163</v>
          </cell>
          <cell r="CJ946">
            <v>3.48949772997112</v>
          </cell>
          <cell r="CK946">
            <v>3.8696516645733</v>
          </cell>
          <cell r="CL946">
            <v>3.61787312113657</v>
          </cell>
          <cell r="CM946">
            <v>4.81700838042959</v>
          </cell>
          <cell r="CN946">
            <v>4.71358398263504</v>
          </cell>
          <cell r="CO946">
            <v>4.87978860325764</v>
          </cell>
          <cell r="CP946">
            <v>4.97398408821712</v>
          </cell>
          <cell r="CQ946">
            <v>4.93245533807039</v>
          </cell>
          <cell r="CR946">
            <v>4.89063739566359</v>
          </cell>
          <cell r="CS946">
            <v>4.8193670135959</v>
          </cell>
          <cell r="CT946">
            <v>4.99879380064692</v>
          </cell>
          <cell r="CU946">
            <v>4.95329320740283</v>
          </cell>
          <cell r="CV946">
            <v>4.96453926488104</v>
          </cell>
          <cell r="CW946">
            <v>4.96474141246054</v>
          </cell>
          <cell r="CX946">
            <v>4.89087702361334</v>
          </cell>
          <cell r="CY946">
            <v>4.88598538872181</v>
          </cell>
          <cell r="CZ946">
            <v>4.87732732206551</v>
          </cell>
          <cell r="DA946">
            <v>4.92144117387297</v>
          </cell>
        </row>
        <row r="947">
          <cell r="A947">
            <v>6012.11035250145</v>
          </cell>
          <cell r="B947">
            <v>5206.1684635367</v>
          </cell>
          <cell r="C947">
            <v>5560.6755180128</v>
          </cell>
          <cell r="D947">
            <v>5009.22643246971</v>
          </cell>
          <cell r="E947">
            <v>5697.91287060902</v>
          </cell>
          <cell r="F947">
            <v>6047.92806779614</v>
          </cell>
          <cell r="G947">
            <v>6679.77324688215</v>
          </cell>
          <cell r="H947">
            <v>6221.36146282434</v>
          </cell>
          <cell r="I947">
            <v>6288.15809368217</v>
          </cell>
          <cell r="J947">
            <v>6504.28539996313</v>
          </cell>
          <cell r="K947">
            <v>7413.71894834655</v>
          </cell>
          <cell r="L947">
            <v>7778.87310670143</v>
          </cell>
          <cell r="M947">
            <v>7931.0202157927</v>
          </cell>
          <cell r="N947">
            <v>7246.0892872347</v>
          </cell>
          <cell r="O947">
            <v>6182.22298640024</v>
          </cell>
        </row>
        <row r="947">
          <cell r="Z947">
            <v>6885.4054538644</v>
          </cell>
          <cell r="AA947">
            <v>5962.39566987618</v>
          </cell>
          <cell r="AB947">
            <v>6847.73871081426</v>
          </cell>
          <cell r="AC947">
            <v>6168.65228725218</v>
          </cell>
          <cell r="AD947">
            <v>7016.74075542173</v>
          </cell>
          <cell r="AE947">
            <v>6047.92806779614</v>
          </cell>
          <cell r="AF947">
            <v>6679.77324688215</v>
          </cell>
          <cell r="AG947">
            <v>6221.36146282434</v>
          </cell>
          <cell r="AH947">
            <v>6288.15809368217</v>
          </cell>
          <cell r="AI947">
            <v>6504.28539996313</v>
          </cell>
          <cell r="AJ947">
            <v>7413.71894834655</v>
          </cell>
          <cell r="AK947">
            <v>7778.87310670143</v>
          </cell>
          <cell r="AL947">
            <v>7931.0202157927</v>
          </cell>
          <cell r="AM947">
            <v>7246.0892872347</v>
          </cell>
          <cell r="AN947">
            <v>6182.22298640024</v>
          </cell>
        </row>
        <row r="947"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7">
          <cell r="BX947">
            <v>3.93981168144203</v>
          </cell>
          <cell r="BY947">
            <v>3.34908391437032</v>
          </cell>
          <cell r="BZ947">
            <v>3.84687628547048</v>
          </cell>
          <cell r="CA947">
            <v>3.5276149669876</v>
          </cell>
          <cell r="CB947">
            <v>3.90207427710022</v>
          </cell>
          <cell r="CC947">
            <v>3.39261689320092</v>
          </cell>
          <cell r="CD947">
            <v>3.71836200530407</v>
          </cell>
          <cell r="CE947">
            <v>3.39749803103086</v>
          </cell>
          <cell r="CF947">
            <v>3.49038920902438</v>
          </cell>
          <cell r="CG947">
            <v>3.66637516326176</v>
          </cell>
          <cell r="CH947">
            <v>4.18568023724971</v>
          </cell>
          <cell r="CI947">
            <v>4.25145637149183</v>
          </cell>
          <cell r="CJ947">
            <v>4.59214234068198</v>
          </cell>
          <cell r="CK947">
            <v>4.10656157205997</v>
          </cell>
          <cell r="CL947">
            <v>3.51831708008754</v>
          </cell>
          <cell r="CM947">
            <v>4.78807771954998</v>
          </cell>
          <cell r="CN947">
            <v>4.87755189779166</v>
          </cell>
          <cell r="CO947">
            <v>4.8769252200007</v>
          </cell>
          <cell r="CP947">
            <v>4.79089055452686</v>
          </cell>
          <cell r="CQ947">
            <v>4.92659696099226</v>
          </cell>
          <cell r="CR947">
            <v>4.88403685437471</v>
          </cell>
          <cell r="CS947">
            <v>4.92172321992581</v>
          </cell>
          <cell r="CT947">
            <v>5.0168758803885</v>
          </cell>
          <cell r="CU947">
            <v>4.93579064165891</v>
          </cell>
          <cell r="CV947">
            <v>4.86037549524681</v>
          </cell>
          <cell r="CW947">
            <v>4.85263030411025</v>
          </cell>
          <cell r="CX947">
            <v>5.01286600449627</v>
          </cell>
          <cell r="CY947">
            <v>4.73173976262115</v>
          </cell>
          <cell r="CZ947">
            <v>4.83428753440628</v>
          </cell>
          <cell r="DA947">
            <v>4.81411903403344</v>
          </cell>
        </row>
        <row r="948">
          <cell r="A948">
            <v>7210.12299966982</v>
          </cell>
          <cell r="B948">
            <v>5639.15980496983</v>
          </cell>
          <cell r="C948">
            <v>4529.60574683509</v>
          </cell>
          <cell r="D948">
            <v>5744.68387916176</v>
          </cell>
          <cell r="E948">
            <v>5209.25491568592</v>
          </cell>
          <cell r="F948">
            <v>6768.73729556759</v>
          </cell>
          <cell r="G948">
            <v>7231.00311105078</v>
          </cell>
          <cell r="H948">
            <v>5913.56399673185</v>
          </cell>
          <cell r="I948">
            <v>6291.72729357106</v>
          </cell>
          <cell r="J948">
            <v>7540.33713986457</v>
          </cell>
          <cell r="K948">
            <v>6476.1999267184</v>
          </cell>
          <cell r="L948">
            <v>6471.40403182067</v>
          </cell>
          <cell r="M948">
            <v>6874.58850986291</v>
          </cell>
          <cell r="N948">
            <v>6654.48387808639</v>
          </cell>
          <cell r="O948">
            <v>7785.25278735662</v>
          </cell>
        </row>
        <row r="948">
          <cell r="Z948">
            <v>8257.43662610985</v>
          </cell>
          <cell r="AA948">
            <v>6458.28160160053</v>
          </cell>
          <cell r="AB948">
            <v>5578.01952601867</v>
          </cell>
          <cell r="AC948">
            <v>7074.33729108954</v>
          </cell>
          <cell r="AD948">
            <v>6414.97897604171</v>
          </cell>
          <cell r="AE948">
            <v>6768.73729556759</v>
          </cell>
          <cell r="AF948">
            <v>7231.00311105078</v>
          </cell>
          <cell r="AG948">
            <v>5913.56399673185</v>
          </cell>
          <cell r="AH948">
            <v>6291.72729357106</v>
          </cell>
          <cell r="AI948">
            <v>7540.33713986457</v>
          </cell>
          <cell r="AJ948">
            <v>6476.1999267184</v>
          </cell>
          <cell r="AK948">
            <v>6471.40403182067</v>
          </cell>
          <cell r="AL948">
            <v>6874.58850986291</v>
          </cell>
          <cell r="AM948">
            <v>6654.48387808639</v>
          </cell>
          <cell r="AN948">
            <v>7785.25278735662</v>
          </cell>
        </row>
        <row r="948"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8">
          <cell r="BX948">
            <v>4.76948269063872</v>
          </cell>
          <cell r="BY948">
            <v>3.6197301713393</v>
          </cell>
          <cell r="BZ948">
            <v>3.1448283054565</v>
          </cell>
          <cell r="CA948">
            <v>4.03061982807721</v>
          </cell>
          <cell r="CB948">
            <v>3.65702168425642</v>
          </cell>
          <cell r="CC948">
            <v>3.83503459032699</v>
          </cell>
          <cell r="CD948">
            <v>4.1048893704212</v>
          </cell>
          <cell r="CE948">
            <v>3.3684207104464</v>
          </cell>
          <cell r="CF948">
            <v>3.49869243233305</v>
          </cell>
          <cell r="CG948">
            <v>4.22435597261368</v>
          </cell>
          <cell r="CH948">
            <v>3.66074206802832</v>
          </cell>
          <cell r="CI948">
            <v>3.72129441297217</v>
          </cell>
          <cell r="CJ948">
            <v>3.89610903572664</v>
          </cell>
          <cell r="CK948">
            <v>3.72943086852584</v>
          </cell>
          <cell r="CL948">
            <v>4.26975573265782</v>
          </cell>
          <cell r="CM948">
            <v>4.74330561856111</v>
          </cell>
          <cell r="CN948">
            <v>4.88818816835153</v>
          </cell>
          <cell r="CO948">
            <v>4.85948477703781</v>
          </cell>
          <cell r="CP948">
            <v>4.80862667026352</v>
          </cell>
          <cell r="CQ948">
            <v>4.80590119044954</v>
          </cell>
          <cell r="CR948">
            <v>4.83554588739704</v>
          </cell>
          <cell r="CS948">
            <v>4.82618790418306</v>
          </cell>
          <cell r="CT948">
            <v>4.80983421883145</v>
          </cell>
          <cell r="CU948">
            <v>4.92687178335014</v>
          </cell>
          <cell r="CV948">
            <v>4.890321282431</v>
          </cell>
          <cell r="CW948">
            <v>4.84683519574352</v>
          </cell>
          <cell r="CX948">
            <v>4.76443734147386</v>
          </cell>
          <cell r="CY948">
            <v>4.83417915038018</v>
          </cell>
          <cell r="CZ948">
            <v>4.88853750676849</v>
          </cell>
          <cell r="DA948">
            <v>4.99547539177632</v>
          </cell>
        </row>
        <row r="949">
          <cell r="A949">
            <v>6761.91382823137</v>
          </cell>
          <cell r="B949">
            <v>5315.94853582133</v>
          </cell>
          <cell r="C949">
            <v>4459.4820070338</v>
          </cell>
          <cell r="D949">
            <v>5348.57557337271</v>
          </cell>
          <cell r="E949">
            <v>4729.49456638482</v>
          </cell>
          <cell r="F949">
            <v>5127.55945467971</v>
          </cell>
          <cell r="G949">
            <v>6017.03919450644</v>
          </cell>
          <cell r="H949">
            <v>6084.32847370819</v>
          </cell>
          <cell r="I949">
            <v>6191.2211968312</v>
          </cell>
          <cell r="J949">
            <v>6068.066675899</v>
          </cell>
          <cell r="K949">
            <v>6021.13497766316</v>
          </cell>
          <cell r="L949">
            <v>6574.41069799728</v>
          </cell>
          <cell r="M949">
            <v>6989.41328503937</v>
          </cell>
          <cell r="N949">
            <v>7180.6119420878</v>
          </cell>
          <cell r="O949">
            <v>7532.07966175739</v>
          </cell>
        </row>
        <row r="949">
          <cell r="Z949">
            <v>7744.12238326495</v>
          </cell>
          <cell r="AA949">
            <v>6088.12195634059</v>
          </cell>
          <cell r="AB949">
            <v>5491.66508112635</v>
          </cell>
          <cell r="AC949">
            <v>6586.54652350381</v>
          </cell>
          <cell r="AD949">
            <v>5824.1742248598</v>
          </cell>
          <cell r="AE949">
            <v>5127.55945467971</v>
          </cell>
          <cell r="AF949">
            <v>6017.03919450644</v>
          </cell>
          <cell r="AG949">
            <v>6084.32847370819</v>
          </cell>
          <cell r="AH949">
            <v>6191.2211968312</v>
          </cell>
          <cell r="AI949">
            <v>6068.066675899</v>
          </cell>
          <cell r="AJ949">
            <v>6021.13497766316</v>
          </cell>
          <cell r="AK949">
            <v>6574.41069799728</v>
          </cell>
          <cell r="AL949">
            <v>6989.41328503937</v>
          </cell>
          <cell r="AM949">
            <v>7180.6119420878</v>
          </cell>
          <cell r="AN949">
            <v>7532.07966175739</v>
          </cell>
        </row>
        <row r="949"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49">
          <cell r="BX949">
            <v>4.29669632490007</v>
          </cell>
          <cell r="BY949">
            <v>3.34258806097739</v>
          </cell>
          <cell r="BZ949">
            <v>3.13348158807182</v>
          </cell>
          <cell r="CA949">
            <v>3.69033794056486</v>
          </cell>
          <cell r="CB949">
            <v>3.29297844558284</v>
          </cell>
          <cell r="CC949">
            <v>2.87135233374644</v>
          </cell>
          <cell r="CD949">
            <v>3.30890860263966</v>
          </cell>
          <cell r="CE949">
            <v>3.59862762106611</v>
          </cell>
          <cell r="CF949">
            <v>3.42288410037692</v>
          </cell>
          <cell r="CG949">
            <v>3.4691792205758</v>
          </cell>
          <cell r="CH949">
            <v>3.40316678109861</v>
          </cell>
          <cell r="CI949">
            <v>3.77642452727731</v>
          </cell>
          <cell r="CJ949">
            <v>3.99478593710441</v>
          </cell>
          <cell r="CK949">
            <v>4.10304808310435</v>
          </cell>
          <cell r="CL949">
            <v>4.31058310116999</v>
          </cell>
          <cell r="CM949">
            <v>4.93792719998058</v>
          </cell>
          <cell r="CN949">
            <v>4.99008130151635</v>
          </cell>
          <cell r="CO949">
            <v>4.80157847864325</v>
          </cell>
          <cell r="CP949">
            <v>4.88988630085846</v>
          </cell>
          <cell r="CQ949">
            <v>4.84565628826047</v>
          </cell>
          <cell r="CR949">
            <v>4.89250585165334</v>
          </cell>
          <cell r="CS949">
            <v>4.98201699373259</v>
          </cell>
          <cell r="CT949">
            <v>4.63215281877768</v>
          </cell>
          <cell r="CU949">
            <v>4.95554314925948</v>
          </cell>
          <cell r="CV949">
            <v>4.79215374903092</v>
          </cell>
          <cell r="CW949">
            <v>4.84732640915427</v>
          </cell>
          <cell r="CX949">
            <v>4.76961315498296</v>
          </cell>
          <cell r="CY949">
            <v>4.79351779913859</v>
          </cell>
          <cell r="CZ949">
            <v>4.79470604095214</v>
          </cell>
          <cell r="DA949">
            <v>4.78724901142615</v>
          </cell>
        </row>
        <row r="950">
          <cell r="A950">
            <v>6419.61458894894</v>
          </cell>
          <cell r="B950">
            <v>5427.76927647091</v>
          </cell>
          <cell r="C950">
            <v>5157.63998543043</v>
          </cell>
          <cell r="D950">
            <v>4297.34882372449</v>
          </cell>
          <cell r="E950">
            <v>4176.10395704778</v>
          </cell>
          <cell r="F950">
            <v>6071.84776601812</v>
          </cell>
          <cell r="G950">
            <v>6150.6017078247</v>
          </cell>
          <cell r="H950">
            <v>6979.79415243967</v>
          </cell>
          <cell r="I950">
            <v>6302.74293769354</v>
          </cell>
          <cell r="J950">
            <v>5798.60380827366</v>
          </cell>
          <cell r="K950">
            <v>6955.51883452389</v>
          </cell>
          <cell r="L950">
            <v>6799.61690350281</v>
          </cell>
          <cell r="M950">
            <v>5996.6422689535</v>
          </cell>
          <cell r="N950">
            <v>7718.56900571168</v>
          </cell>
          <cell r="O950">
            <v>7854.40938820982</v>
          </cell>
        </row>
        <row r="950">
          <cell r="Z950">
            <v>7352.1021256813</v>
          </cell>
          <cell r="AA950">
            <v>6216.18533049397</v>
          </cell>
          <cell r="AB950">
            <v>6351.41735392916</v>
          </cell>
          <cell r="AC950">
            <v>5292.00486501442</v>
          </cell>
          <cell r="AD950">
            <v>5142.6968961642</v>
          </cell>
          <cell r="AE950">
            <v>6071.84776601812</v>
          </cell>
          <cell r="AF950">
            <v>6150.6017078247</v>
          </cell>
          <cell r="AG950">
            <v>6979.79415243967</v>
          </cell>
          <cell r="AH950">
            <v>6302.74293769354</v>
          </cell>
          <cell r="AI950">
            <v>5798.60380827366</v>
          </cell>
          <cell r="AJ950">
            <v>6955.51883452389</v>
          </cell>
          <cell r="AK950">
            <v>6799.61690350281</v>
          </cell>
          <cell r="AL950">
            <v>5996.6422689535</v>
          </cell>
          <cell r="AM950">
            <v>7718.56900571168</v>
          </cell>
          <cell r="AN950">
            <v>7854.40938820982</v>
          </cell>
        </row>
        <row r="950"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0">
          <cell r="BX950">
            <v>4.08357011766237</v>
          </cell>
          <cell r="BY950">
            <v>3.51504275272435</v>
          </cell>
          <cell r="BZ950">
            <v>3.60212036824665</v>
          </cell>
          <cell r="CA950">
            <v>3.14974093578716</v>
          </cell>
          <cell r="CB950">
            <v>2.93419981018974</v>
          </cell>
          <cell r="CC950">
            <v>3.40641598892475</v>
          </cell>
          <cell r="CD950">
            <v>3.42536042686458</v>
          </cell>
          <cell r="CE950">
            <v>3.8683241878222</v>
          </cell>
          <cell r="CF950">
            <v>3.62473890109997</v>
          </cell>
          <cell r="CG950">
            <v>3.36074759948198</v>
          </cell>
          <cell r="CH950">
            <v>4.0099984306713</v>
          </cell>
          <cell r="CI950">
            <v>3.8554577517652</v>
          </cell>
          <cell r="CJ950">
            <v>3.45462382689951</v>
          </cell>
          <cell r="CK950">
            <v>4.40132868039756</v>
          </cell>
          <cell r="CL950">
            <v>4.63263187383316</v>
          </cell>
          <cell r="CM950">
            <v>4.93263124408954</v>
          </cell>
          <cell r="CN950">
            <v>4.84507470865886</v>
          </cell>
          <cell r="CO950">
            <v>4.83080565236426</v>
          </cell>
          <cell r="CP950">
            <v>4.60312253019296</v>
          </cell>
          <cell r="CQ950">
            <v>4.80184767530371</v>
          </cell>
          <cell r="CR950">
            <v>4.88349027630202</v>
          </cell>
          <cell r="CS950">
            <v>4.91947167104571</v>
          </cell>
          <cell r="CT950">
            <v>4.94341290358085</v>
          </cell>
          <cell r="CU950">
            <v>4.7638710929367</v>
          </cell>
          <cell r="CV950">
            <v>4.72709874985582</v>
          </cell>
          <cell r="CW950">
            <v>4.75217542212525</v>
          </cell>
          <cell r="CX950">
            <v>4.83187434704161</v>
          </cell>
          <cell r="CY950">
            <v>4.7557006853587</v>
          </cell>
          <cell r="CZ950">
            <v>4.80463194975477</v>
          </cell>
          <cell r="DA950">
            <v>4.64507658211713</v>
          </cell>
        </row>
        <row r="951">
          <cell r="A951">
            <v>6356.05333675873</v>
          </cell>
          <cell r="B951">
            <v>5872.22058812159</v>
          </cell>
          <cell r="C951">
            <v>5983.87211458552</v>
          </cell>
          <cell r="D951">
            <v>4797.23604325572</v>
          </cell>
          <cell r="E951">
            <v>4727.93253002152</v>
          </cell>
          <cell r="F951">
            <v>6121.0532928554</v>
          </cell>
          <cell r="G951">
            <v>6461.61450311204</v>
          </cell>
          <cell r="H951">
            <v>6525.94906073027</v>
          </cell>
          <cell r="I951">
            <v>6415.79642749144</v>
          </cell>
          <cell r="J951">
            <v>6464.37628259025</v>
          </cell>
          <cell r="K951">
            <v>6281.9640782124</v>
          </cell>
          <cell r="L951">
            <v>8073.31961318146</v>
          </cell>
          <cell r="M951">
            <v>7416.66923641465</v>
          </cell>
          <cell r="N951">
            <v>7650.72071199652</v>
          </cell>
          <cell r="O951">
            <v>7591.71730127065</v>
          </cell>
        </row>
        <row r="951">
          <cell r="Z951">
            <v>7279.30822024295</v>
          </cell>
          <cell r="AA951">
            <v>6725.19586186978</v>
          </cell>
          <cell r="AB951">
            <v>7368.88757253952</v>
          </cell>
          <cell r="AC951">
            <v>5907.5950128547</v>
          </cell>
          <cell r="AD951">
            <v>5822.25064258314</v>
          </cell>
          <cell r="AE951">
            <v>6121.0532928554</v>
          </cell>
          <cell r="AF951">
            <v>6461.61450311204</v>
          </cell>
          <cell r="AG951">
            <v>6525.94906073027</v>
          </cell>
          <cell r="AH951">
            <v>6415.79642749144</v>
          </cell>
          <cell r="AI951">
            <v>6464.37628259025</v>
          </cell>
          <cell r="AJ951">
            <v>6281.9640782124</v>
          </cell>
          <cell r="AK951">
            <v>8073.31961318146</v>
          </cell>
          <cell r="AL951">
            <v>7416.66923641465</v>
          </cell>
          <cell r="AM951">
            <v>7650.72071199652</v>
          </cell>
          <cell r="AN951">
            <v>7591.71730127065</v>
          </cell>
        </row>
        <row r="951"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1">
          <cell r="BX951">
            <v>4.13628666904183</v>
          </cell>
          <cell r="BY951">
            <v>3.74081259768012</v>
          </cell>
          <cell r="BZ951">
            <v>4.14535244585834</v>
          </cell>
          <cell r="CA951">
            <v>3.27347052900431</v>
          </cell>
          <cell r="CB951">
            <v>3.3654587006294</v>
          </cell>
          <cell r="CC951">
            <v>3.53206868735638</v>
          </cell>
          <cell r="CD951">
            <v>3.67150796810762</v>
          </cell>
          <cell r="CE951">
            <v>3.65191795905757</v>
          </cell>
          <cell r="CF951">
            <v>3.48408232864998</v>
          </cell>
          <cell r="CG951">
            <v>3.678188260172</v>
          </cell>
          <cell r="CH951">
            <v>3.70587401778245</v>
          </cell>
          <cell r="CI951">
            <v>4.33750264890835</v>
          </cell>
          <cell r="CJ951">
            <v>4.16690347084504</v>
          </cell>
          <cell r="CK951">
            <v>4.34520202396732</v>
          </cell>
          <cell r="CL951">
            <v>4.15560479373869</v>
          </cell>
          <cell r="CM951">
            <v>4.82154932386887</v>
          </cell>
          <cell r="CN951">
            <v>4.92545233448354</v>
          </cell>
          <cell r="CO951">
            <v>4.87020906886253</v>
          </cell>
          <cell r="CP951">
            <v>4.94435238461222</v>
          </cell>
          <cell r="CQ951">
            <v>4.73973179957083</v>
          </cell>
          <cell r="CR951">
            <v>4.74792834056502</v>
          </cell>
          <cell r="CS951">
            <v>4.82173907477811</v>
          </cell>
          <cell r="CT951">
            <v>4.89586915576971</v>
          </cell>
          <cell r="CU951">
            <v>5.04509446127</v>
          </cell>
          <cell r="CV951">
            <v>4.81503900821919</v>
          </cell>
          <cell r="CW951">
            <v>4.64421089483012</v>
          </cell>
          <cell r="CX951">
            <v>5.09940527120987</v>
          </cell>
          <cell r="CY951">
            <v>4.87643687591375</v>
          </cell>
          <cell r="CZ951">
            <v>4.82391349064736</v>
          </cell>
          <cell r="DA951">
            <v>5.00510190821606</v>
          </cell>
        </row>
        <row r="952">
          <cell r="A952">
            <v>5984.73934857109</v>
          </cell>
          <cell r="B952">
            <v>4899.41661680533</v>
          </cell>
          <cell r="C952">
            <v>4389.02993652132</v>
          </cell>
          <cell r="D952">
            <v>5033.94419855002</v>
          </cell>
          <cell r="E952">
            <v>5725.07258887622</v>
          </cell>
          <cell r="F952">
            <v>6075.98179475357</v>
          </cell>
          <cell r="G952">
            <v>7053.85314165471</v>
          </cell>
          <cell r="H952">
            <v>6186.86500586122</v>
          </cell>
          <cell r="I952">
            <v>7369.80521504058</v>
          </cell>
          <cell r="J952">
            <v>7030.89590667229</v>
          </cell>
          <cell r="K952">
            <v>5934.77018916075</v>
          </cell>
          <cell r="L952">
            <v>7061.7100108952</v>
          </cell>
          <cell r="M952">
            <v>6379.85617545481</v>
          </cell>
          <cell r="N952">
            <v>6214.36201366978</v>
          </cell>
          <cell r="O952">
            <v>6970.01583733813</v>
          </cell>
        </row>
        <row r="952">
          <cell r="Z952">
            <v>6854.05864738714</v>
          </cell>
          <cell r="AA952">
            <v>5611.086276896</v>
          </cell>
          <cell r="AB952">
            <v>5404.90631073189</v>
          </cell>
          <cell r="AC952">
            <v>6199.0911796286</v>
          </cell>
          <cell r="AD952">
            <v>7050.18680951185</v>
          </cell>
          <cell r="AE952">
            <v>6075.98179475357</v>
          </cell>
          <cell r="AF952">
            <v>7053.85314165471</v>
          </cell>
          <cell r="AG952">
            <v>6186.86500586122</v>
          </cell>
          <cell r="AH952">
            <v>7369.80521504058</v>
          </cell>
          <cell r="AI952">
            <v>7030.89590667229</v>
          </cell>
          <cell r="AJ952">
            <v>5934.77018916075</v>
          </cell>
          <cell r="AK952">
            <v>7061.7100108952</v>
          </cell>
          <cell r="AL952">
            <v>6379.85617545481</v>
          </cell>
          <cell r="AM952">
            <v>6214.36201366978</v>
          </cell>
          <cell r="AN952">
            <v>6970.01583733813</v>
          </cell>
        </row>
        <row r="952"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2">
          <cell r="BX952">
            <v>3.97582333230804</v>
          </cell>
          <cell r="BY952">
            <v>3.19426598923339</v>
          </cell>
          <cell r="BZ952">
            <v>3.08098182609553</v>
          </cell>
          <cell r="CA952">
            <v>3.49326242677825</v>
          </cell>
          <cell r="CB952">
            <v>3.87333962026165</v>
          </cell>
          <cell r="CC952">
            <v>3.40367742570053</v>
          </cell>
          <cell r="CD952">
            <v>4.02249711260892</v>
          </cell>
          <cell r="CE952">
            <v>3.40367915261239</v>
          </cell>
          <cell r="CF952">
            <v>4.20337483142078</v>
          </cell>
          <cell r="CG952">
            <v>3.99507389781053</v>
          </cell>
          <cell r="CH952">
            <v>3.31355426611985</v>
          </cell>
          <cell r="CI952">
            <v>3.97299280920274</v>
          </cell>
          <cell r="CJ952">
            <v>3.64569337042073</v>
          </cell>
          <cell r="CK952">
            <v>3.45943065220526</v>
          </cell>
          <cell r="CL952">
            <v>3.94680429788442</v>
          </cell>
          <cell r="CM952">
            <v>4.72310797035659</v>
          </cell>
          <cell r="CN952">
            <v>4.81263588148243</v>
          </cell>
          <cell r="CO952">
            <v>4.80624792062526</v>
          </cell>
          <cell r="CP952">
            <v>4.86187677193809</v>
          </cell>
          <cell r="CQ952">
            <v>4.98680265448235</v>
          </cell>
          <cell r="CR952">
            <v>4.8907470900102</v>
          </cell>
          <cell r="CS952">
            <v>4.80438506346001</v>
          </cell>
          <cell r="CT952">
            <v>4.97999791535627</v>
          </cell>
          <cell r="CU952">
            <v>4.80357997425366</v>
          </cell>
          <cell r="CV952">
            <v>4.82162007616123</v>
          </cell>
          <cell r="CW952">
            <v>4.90701013111972</v>
          </cell>
          <cell r="CX952">
            <v>4.86966668300207</v>
          </cell>
          <cell r="CY952">
            <v>4.79443997039377</v>
          </cell>
          <cell r="CZ952">
            <v>4.92151774791806</v>
          </cell>
          <cell r="DA952">
            <v>4.83832801417649</v>
          </cell>
        </row>
        <row r="953">
          <cell r="A953">
            <v>6927.18099469774</v>
          </cell>
          <cell r="B953">
            <v>6480.71796062624</v>
          </cell>
          <cell r="C953">
            <v>5693.15706924005</v>
          </cell>
          <cell r="D953">
            <v>4629.5764437136</v>
          </cell>
          <cell r="E953">
            <v>4552.34084432198</v>
          </cell>
          <cell r="F953">
            <v>5338.41699403676</v>
          </cell>
          <cell r="G953">
            <v>6878.2384050397</v>
          </cell>
          <cell r="H953">
            <v>6171.82970271281</v>
          </cell>
          <cell r="I953">
            <v>6337.68750106007</v>
          </cell>
          <cell r="J953">
            <v>6577.5196522508</v>
          </cell>
          <cell r="K953">
            <v>7173.68968106744</v>
          </cell>
          <cell r="L953">
            <v>7086.16025319867</v>
          </cell>
          <cell r="M953">
            <v>6092.13329441946</v>
          </cell>
          <cell r="N953">
            <v>6890.84172141387</v>
          </cell>
          <cell r="O953">
            <v>6751.45674850905</v>
          </cell>
        </row>
        <row r="953">
          <cell r="Z953">
            <v>7933.39559726355</v>
          </cell>
          <cell r="AA953">
            <v>7422.08112871496</v>
          </cell>
          <cell r="AB953">
            <v>7010.88418547267</v>
          </cell>
          <cell r="AC953">
            <v>5701.12924690501</v>
          </cell>
          <cell r="AD953">
            <v>5606.01684516647</v>
          </cell>
          <cell r="AE953">
            <v>5338.41699403676</v>
          </cell>
          <cell r="AF953">
            <v>6878.2384050397</v>
          </cell>
          <cell r="AG953">
            <v>6171.82970271281</v>
          </cell>
          <cell r="AH953">
            <v>6337.68750106007</v>
          </cell>
          <cell r="AI953">
            <v>6577.5196522508</v>
          </cell>
          <cell r="AJ953">
            <v>7173.68968106744</v>
          </cell>
          <cell r="AK953">
            <v>7086.16025319867</v>
          </cell>
          <cell r="AL953">
            <v>6092.13329441946</v>
          </cell>
          <cell r="AM953">
            <v>6890.84172141387</v>
          </cell>
          <cell r="AN953">
            <v>6751.45674850905</v>
          </cell>
        </row>
        <row r="953"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3">
          <cell r="BX953">
            <v>4.44348448868927</v>
          </cell>
          <cell r="BY953">
            <v>4.11075335563711</v>
          </cell>
          <cell r="BZ953">
            <v>4.04792569171429</v>
          </cell>
          <cell r="CA953">
            <v>3.16689812890678</v>
          </cell>
          <cell r="CB953">
            <v>3.30415355626704</v>
          </cell>
          <cell r="CC953">
            <v>3.06339755418267</v>
          </cell>
          <cell r="CD953">
            <v>3.86648543451391</v>
          </cell>
          <cell r="CE953">
            <v>3.44363877215089</v>
          </cell>
          <cell r="CF953">
            <v>3.62553066475083</v>
          </cell>
          <cell r="CG953">
            <v>3.72966691154696</v>
          </cell>
          <cell r="CH953">
            <v>3.92316025137878</v>
          </cell>
          <cell r="CI953">
            <v>3.93110524414951</v>
          </cell>
          <cell r="CJ953">
            <v>3.36984362138953</v>
          </cell>
          <cell r="CK953">
            <v>3.91907752510884</v>
          </cell>
          <cell r="CL953">
            <v>3.84748093864709</v>
          </cell>
          <cell r="CM953">
            <v>4.89150585734873</v>
          </cell>
          <cell r="CN953">
            <v>4.94665261731395</v>
          </cell>
          <cell r="CO953">
            <v>4.74512215412551</v>
          </cell>
          <cell r="CP953">
            <v>4.93212334199499</v>
          </cell>
          <cell r="CQ953">
            <v>4.64837665658683</v>
          </cell>
          <cell r="CR953">
            <v>4.77437215541703</v>
          </cell>
          <cell r="CS953">
            <v>4.87380312174894</v>
          </cell>
          <cell r="CT953">
            <v>4.91024860386979</v>
          </cell>
          <cell r="CU953">
            <v>4.78923749534964</v>
          </cell>
          <cell r="CV953">
            <v>4.83169200209197</v>
          </cell>
          <cell r="CW953">
            <v>5.00972253804425</v>
          </cell>
          <cell r="CX953">
            <v>4.93859524847103</v>
          </cell>
          <cell r="CY953">
            <v>4.95298240047473</v>
          </cell>
          <cell r="CZ953">
            <v>4.81720973720932</v>
          </cell>
          <cell r="DA953">
            <v>4.80759802886545</v>
          </cell>
        </row>
        <row r="954">
          <cell r="A954">
            <v>5945.14008796532</v>
          </cell>
          <cell r="B954">
            <v>5983.85386437765</v>
          </cell>
          <cell r="C954">
            <v>4511.46819117906</v>
          </cell>
          <cell r="D954">
            <v>5215.49610178849</v>
          </cell>
          <cell r="E954">
            <v>4958.29897515217</v>
          </cell>
          <cell r="F954">
            <v>7041.7587130131</v>
          </cell>
          <cell r="G954">
            <v>6965.22027685837</v>
          </cell>
          <cell r="H954">
            <v>6091.34193725084</v>
          </cell>
          <cell r="I954">
            <v>6916.93032474425</v>
          </cell>
          <cell r="J954">
            <v>6276.47080915524</v>
          </cell>
          <cell r="K954">
            <v>7093.17324139138</v>
          </cell>
          <cell r="L954">
            <v>6477.77710986303</v>
          </cell>
          <cell r="M954">
            <v>7252.75190972025</v>
          </cell>
          <cell r="N954">
            <v>7684.18304322791</v>
          </cell>
          <cell r="O954">
            <v>6791.32705253359</v>
          </cell>
        </row>
        <row r="954">
          <cell r="Z954">
            <v>6808.70735658281</v>
          </cell>
          <cell r="AA954">
            <v>6853.04454130169</v>
          </cell>
          <cell r="AB954">
            <v>5555.68388683545</v>
          </cell>
          <cell r="AC954">
            <v>6422.66473499986</v>
          </cell>
          <cell r="AD954">
            <v>6105.93725923319</v>
          </cell>
          <cell r="AE954">
            <v>7041.7587130131</v>
          </cell>
          <cell r="AF954">
            <v>6965.22027685837</v>
          </cell>
          <cell r="AG954">
            <v>6091.34193725084</v>
          </cell>
          <cell r="AH954">
            <v>6916.93032474425</v>
          </cell>
          <cell r="AI954">
            <v>6276.47080915524</v>
          </cell>
          <cell r="AJ954">
            <v>7093.17324139138</v>
          </cell>
          <cell r="AK954">
            <v>6477.77710986303</v>
          </cell>
          <cell r="AL954">
            <v>7252.75190972025</v>
          </cell>
          <cell r="AM954">
            <v>7684.18304322791</v>
          </cell>
          <cell r="AN954">
            <v>6791.32705253359</v>
          </cell>
        </row>
        <row r="954"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4">
          <cell r="BX954">
            <v>4.01122261736223</v>
          </cell>
          <cell r="BY954">
            <v>3.8110916617762</v>
          </cell>
          <cell r="BZ954">
            <v>3.1540162241315</v>
          </cell>
          <cell r="CA954">
            <v>3.61928056724888</v>
          </cell>
          <cell r="CB954">
            <v>3.41633280826309</v>
          </cell>
          <cell r="CC954">
            <v>3.90679554523199</v>
          </cell>
          <cell r="CD954">
            <v>3.96075345796022</v>
          </cell>
          <cell r="CE954">
            <v>3.40108914906259</v>
          </cell>
          <cell r="CF954">
            <v>3.84526057562413</v>
          </cell>
          <cell r="CG954">
            <v>3.63137407005742</v>
          </cell>
          <cell r="CH954">
            <v>4.08623194402384</v>
          </cell>
          <cell r="CI954">
            <v>3.65550760390766</v>
          </cell>
          <cell r="CJ954">
            <v>4.08589125689926</v>
          </cell>
          <cell r="CK954">
            <v>4.26514153480371</v>
          </cell>
          <cell r="CL954">
            <v>3.90565175963185</v>
          </cell>
          <cell r="CM954">
            <v>4.65045063243783</v>
          </cell>
          <cell r="CN954">
            <v>4.9265318609436</v>
          </cell>
          <cell r="CO954">
            <v>4.82592690180151</v>
          </cell>
          <cell r="CP954">
            <v>4.86183411669053</v>
          </cell>
          <cell r="CQ954">
            <v>4.8966526886123</v>
          </cell>
          <cell r="CR954">
            <v>4.93818767870736</v>
          </cell>
          <cell r="CS954">
            <v>4.81797099506709</v>
          </cell>
          <cell r="CT954">
            <v>4.90684228370265</v>
          </cell>
          <cell r="CU954">
            <v>4.92827304358153</v>
          </cell>
          <cell r="CV954">
            <v>4.73534538284838</v>
          </cell>
          <cell r="CW954">
            <v>4.75581210574678</v>
          </cell>
          <cell r="CX954">
            <v>4.85495763395443</v>
          </cell>
          <cell r="CY954">
            <v>4.86321145815205</v>
          </cell>
          <cell r="CZ954">
            <v>4.93595725042805</v>
          </cell>
          <cell r="DA954">
            <v>4.76396172303576</v>
          </cell>
        </row>
        <row r="955">
          <cell r="A955">
            <v>6294.21277254775</v>
          </cell>
          <cell r="B955">
            <v>6393.56554983281</v>
          </cell>
          <cell r="C955">
            <v>5160.80372469511</v>
          </cell>
          <cell r="D955">
            <v>4749.81561718343</v>
          </cell>
          <cell r="E955">
            <v>4655.86270835095</v>
          </cell>
          <cell r="F955">
            <v>6648.53753430544</v>
          </cell>
          <cell r="G955">
            <v>6063.44386279163</v>
          </cell>
          <cell r="H955">
            <v>6053.15097133865</v>
          </cell>
          <cell r="I955">
            <v>6250.76577459432</v>
          </cell>
          <cell r="J955">
            <v>6446.3179946085</v>
          </cell>
          <cell r="K955">
            <v>8414.34680863652</v>
          </cell>
          <cell r="L955">
            <v>7093.58252614375</v>
          </cell>
          <cell r="M955">
            <v>7347.87926244135</v>
          </cell>
          <cell r="N955">
            <v>6869.51016905304</v>
          </cell>
          <cell r="O955">
            <v>6861.21571962744</v>
          </cell>
        </row>
        <row r="955">
          <cell r="Z955">
            <v>7208.48494303694</v>
          </cell>
          <cell r="AA955">
            <v>7322.26930733932</v>
          </cell>
          <cell r="AB955">
            <v>6355.31336616067</v>
          </cell>
          <cell r="AC955">
            <v>5849.19874674519</v>
          </cell>
          <cell r="AD955">
            <v>5733.49967947868</v>
          </cell>
          <cell r="AE955">
            <v>6648.53753430544</v>
          </cell>
          <cell r="AF955">
            <v>6063.44386279163</v>
          </cell>
          <cell r="AG955">
            <v>6053.15097133865</v>
          </cell>
          <cell r="AH955">
            <v>6250.76577459432</v>
          </cell>
          <cell r="AI955">
            <v>6446.3179946085</v>
          </cell>
          <cell r="AJ955">
            <v>8414.34680863652</v>
          </cell>
          <cell r="AK955">
            <v>7093.58252614375</v>
          </cell>
          <cell r="AL955">
            <v>7347.87926244135</v>
          </cell>
          <cell r="AM955">
            <v>6869.51016905304</v>
          </cell>
          <cell r="AN955">
            <v>6861.21571962744</v>
          </cell>
        </row>
        <row r="955"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5">
          <cell r="BX955">
            <v>4.08199090591773</v>
          </cell>
          <cell r="BY955">
            <v>4.02248362420481</v>
          </cell>
          <cell r="BZ955">
            <v>3.43071200448138</v>
          </cell>
          <cell r="CA955">
            <v>3.17183832805864</v>
          </cell>
          <cell r="CB955">
            <v>3.13565499467344</v>
          </cell>
          <cell r="CC955">
            <v>3.7498506908555</v>
          </cell>
          <cell r="CD955">
            <v>3.41066313091683</v>
          </cell>
          <cell r="CE955">
            <v>3.49524089502399</v>
          </cell>
          <cell r="CF955">
            <v>3.51224593172936</v>
          </cell>
          <cell r="CG955">
            <v>3.59607066295716</v>
          </cell>
          <cell r="CH955">
            <v>4.64164014904103</v>
          </cell>
          <cell r="CI955">
            <v>3.97333459460134</v>
          </cell>
          <cell r="CJ955">
            <v>4.25377508122629</v>
          </cell>
          <cell r="CK955">
            <v>3.79768273157804</v>
          </cell>
          <cell r="CL955">
            <v>3.92027642802685</v>
          </cell>
          <cell r="CM955">
            <v>4.83814743141851</v>
          </cell>
          <cell r="CN955">
            <v>4.98722025372954</v>
          </cell>
          <cell r="CO955">
            <v>5.07527808186517</v>
          </cell>
          <cell r="CP955">
            <v>5.05233886106851</v>
          </cell>
          <cell r="CQ955">
            <v>5.00954930520905</v>
          </cell>
          <cell r="CR955">
            <v>4.85757242849276</v>
          </cell>
          <cell r="CS955">
            <v>4.87065838193374</v>
          </cell>
          <cell r="CT955">
            <v>4.74473026667527</v>
          </cell>
          <cell r="CU955">
            <v>4.87590733015324</v>
          </cell>
          <cell r="CV955">
            <v>4.9112341903162</v>
          </cell>
          <cell r="CW955">
            <v>4.96656445026902</v>
          </cell>
          <cell r="CX955">
            <v>4.8912247915825</v>
          </cell>
          <cell r="CY955">
            <v>4.73254360587389</v>
          </cell>
          <cell r="CZ955">
            <v>4.95580519381732</v>
          </cell>
          <cell r="DA955">
            <v>4.79503209321182</v>
          </cell>
        </row>
        <row r="956">
          <cell r="A956">
            <v>7025.83053817954</v>
          </cell>
          <cell r="B956">
            <v>4918.32834147979</v>
          </cell>
          <cell r="C956">
            <v>4631.02903829843</v>
          </cell>
          <cell r="D956">
            <v>5438.08890905706</v>
          </cell>
          <cell r="E956">
            <v>4749.41695293728</v>
          </cell>
          <cell r="F956">
            <v>5907.16594408449</v>
          </cell>
          <cell r="G956">
            <v>5369.26370120019</v>
          </cell>
          <cell r="H956">
            <v>7595.62052278415</v>
          </cell>
          <cell r="I956">
            <v>5755.72513264562</v>
          </cell>
          <cell r="J956">
            <v>6928.16374069006</v>
          </cell>
          <cell r="K956">
            <v>5507.61359960456</v>
          </cell>
          <cell r="L956">
            <v>5756.54581803893</v>
          </cell>
          <cell r="M956">
            <v>6960.16559434605</v>
          </cell>
          <cell r="N956">
            <v>6473.7196745139</v>
          </cell>
          <cell r="O956">
            <v>7276.12464353472</v>
          </cell>
        </row>
        <row r="956">
          <cell r="Z956">
            <v>8046.37457883334</v>
          </cell>
          <cell r="AA956">
            <v>5632.74504304977</v>
          </cell>
          <cell r="AB956">
            <v>5702.91805622097</v>
          </cell>
          <cell r="AC956">
            <v>6696.77844261403</v>
          </cell>
          <cell r="AD956">
            <v>5848.70780844424</v>
          </cell>
          <cell r="AE956">
            <v>5907.16594408449</v>
          </cell>
          <cell r="AF956">
            <v>5369.26370120019</v>
          </cell>
          <cell r="AG956">
            <v>7595.62052278415</v>
          </cell>
          <cell r="AH956">
            <v>5755.72513264562</v>
          </cell>
          <cell r="AI956">
            <v>6928.16374069006</v>
          </cell>
          <cell r="AJ956">
            <v>5507.61359960456</v>
          </cell>
          <cell r="AK956">
            <v>5756.54581803893</v>
          </cell>
          <cell r="AL956">
            <v>6960.16559434605</v>
          </cell>
          <cell r="AM956">
            <v>6473.7196745139</v>
          </cell>
          <cell r="AN956">
            <v>7276.12464353472</v>
          </cell>
        </row>
        <row r="956"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6">
          <cell r="BX956">
            <v>4.50684035955682</v>
          </cell>
          <cell r="BY956">
            <v>3.2140609676209</v>
          </cell>
          <cell r="BZ956">
            <v>3.26917822610567</v>
          </cell>
          <cell r="CA956">
            <v>3.76093112945247</v>
          </cell>
          <cell r="CB956">
            <v>3.33749616387149</v>
          </cell>
          <cell r="CC956">
            <v>3.34643509989958</v>
          </cell>
          <cell r="CD956">
            <v>3.06669515945112</v>
          </cell>
          <cell r="CE956">
            <v>4.20004795887386</v>
          </cell>
          <cell r="CF956">
            <v>3.19871036853804</v>
          </cell>
          <cell r="CG956">
            <v>3.77741831180934</v>
          </cell>
          <cell r="CH956">
            <v>3.15421340709596</v>
          </cell>
          <cell r="CI956">
            <v>3.29991135805865</v>
          </cell>
          <cell r="CJ956">
            <v>3.87541009726702</v>
          </cell>
          <cell r="CK956">
            <v>3.6871441186015</v>
          </cell>
          <cell r="CL956">
            <v>4.03364475959128</v>
          </cell>
          <cell r="CM956">
            <v>4.89142283752539</v>
          </cell>
          <cell r="CN956">
            <v>4.80145783032844</v>
          </cell>
          <cell r="CO956">
            <v>4.77931515203887</v>
          </cell>
          <cell r="CP956">
            <v>4.87840313141114</v>
          </cell>
          <cell r="CQ956">
            <v>4.80116117672136</v>
          </cell>
          <cell r="CR956">
            <v>4.83619607194792</v>
          </cell>
          <cell r="CS956">
            <v>4.79679614219315</v>
          </cell>
          <cell r="CT956">
            <v>4.95468609984257</v>
          </cell>
          <cell r="CU956">
            <v>4.92983363156477</v>
          </cell>
          <cell r="CV956">
            <v>5.02493209796156</v>
          </cell>
          <cell r="CW956">
            <v>4.78387172337089</v>
          </cell>
          <cell r="CX956">
            <v>4.77932789529973</v>
          </cell>
          <cell r="CY956">
            <v>4.92049779383926</v>
          </cell>
          <cell r="CZ956">
            <v>4.8102861498852</v>
          </cell>
          <cell r="DA956">
            <v>4.94207825740674</v>
          </cell>
        </row>
        <row r="957">
          <cell r="A957">
            <v>6413.99019554681</v>
          </cell>
          <cell r="B957">
            <v>6292.15205683027</v>
          </cell>
          <cell r="C957">
            <v>4800.76050994827</v>
          </cell>
          <cell r="D957">
            <v>4305.87890179754</v>
          </cell>
          <cell r="E957">
            <v>4961.89604293434</v>
          </cell>
          <cell r="F957">
            <v>5980.49617457272</v>
          </cell>
          <cell r="G957">
            <v>6143.24678670118</v>
          </cell>
          <cell r="H957">
            <v>6121.2739474482</v>
          </cell>
          <cell r="I957">
            <v>6594.46727399267</v>
          </cell>
          <cell r="J957">
            <v>6324.49448536418</v>
          </cell>
          <cell r="K957">
            <v>6573.27520809728</v>
          </cell>
          <cell r="L957">
            <v>6766.52479951358</v>
          </cell>
          <cell r="M957">
            <v>7846.47733531447</v>
          </cell>
          <cell r="N957">
            <v>7350.89064535504</v>
          </cell>
          <cell r="O957">
            <v>8342.83869362679</v>
          </cell>
        </row>
        <row r="957">
          <cell r="Z957">
            <v>7345.66075539115</v>
          </cell>
          <cell r="AA957">
            <v>7206.12489599721</v>
          </cell>
          <cell r="AB957">
            <v>5911.93524578636</v>
          </cell>
          <cell r="AC957">
            <v>5302.50929844843</v>
          </cell>
          <cell r="AD957">
            <v>6110.36689736217</v>
          </cell>
          <cell r="AE957">
            <v>5980.49617457272</v>
          </cell>
          <cell r="AF957">
            <v>6143.24678670118</v>
          </cell>
          <cell r="AG957">
            <v>6121.2739474482</v>
          </cell>
          <cell r="AH957">
            <v>6594.46727399267</v>
          </cell>
          <cell r="AI957">
            <v>6324.49448536418</v>
          </cell>
          <cell r="AJ957">
            <v>6573.27520809728</v>
          </cell>
          <cell r="AK957">
            <v>6766.52479951358</v>
          </cell>
          <cell r="AL957">
            <v>7846.47733531447</v>
          </cell>
          <cell r="AM957">
            <v>7350.89064535504</v>
          </cell>
          <cell r="AN957">
            <v>8342.83869362679</v>
          </cell>
        </row>
        <row r="957"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7">
          <cell r="BX957">
            <v>4.02916366823328</v>
          </cell>
          <cell r="BY957">
            <v>3.94485299193454</v>
          </cell>
          <cell r="BZ957">
            <v>3.44476520273431</v>
          </cell>
          <cell r="CA957">
            <v>2.95472854466807</v>
          </cell>
          <cell r="CB957">
            <v>3.43861518164834</v>
          </cell>
          <cell r="CC957">
            <v>3.48694803768042</v>
          </cell>
          <cell r="CD957">
            <v>3.41256693062622</v>
          </cell>
          <cell r="CE957">
            <v>3.43180920035546</v>
          </cell>
          <cell r="CF957">
            <v>3.73467726442014</v>
          </cell>
          <cell r="CG957">
            <v>3.62729480259434</v>
          </cell>
          <cell r="CH957">
            <v>3.66600106565577</v>
          </cell>
          <cell r="CI957">
            <v>3.82295440450902</v>
          </cell>
          <cell r="CJ957">
            <v>4.38925221679219</v>
          </cell>
          <cell r="CK957">
            <v>4.05742100442731</v>
          </cell>
          <cell r="CL957">
            <v>4.61168247189285</v>
          </cell>
          <cell r="CM957">
            <v>4.99485739897985</v>
          </cell>
          <cell r="CN957">
            <v>5.00470054894419</v>
          </cell>
          <cell r="CO957">
            <v>4.70194103572328</v>
          </cell>
          <cell r="CP957">
            <v>4.91666916803253</v>
          </cell>
          <cell r="CQ957">
            <v>4.86845149611213</v>
          </cell>
          <cell r="CR957">
            <v>4.69892893417655</v>
          </cell>
          <cell r="CS957">
            <v>4.93200967377402</v>
          </cell>
          <cell r="CT957">
            <v>4.88681409004777</v>
          </cell>
          <cell r="CU957">
            <v>4.83764254531438</v>
          </cell>
          <cell r="CV957">
            <v>4.77694345088512</v>
          </cell>
          <cell r="CW957">
            <v>4.91242987940807</v>
          </cell>
          <cell r="CX957">
            <v>4.84924018094253</v>
          </cell>
          <cell r="CY957">
            <v>4.89769033930217</v>
          </cell>
          <cell r="CZ957">
            <v>4.96360284122719</v>
          </cell>
          <cell r="DA957">
            <v>4.95634563971285</v>
          </cell>
        </row>
        <row r="958">
          <cell r="A958">
            <v>5310.47947783825</v>
          </cell>
          <cell r="B958">
            <v>5697.02195679112</v>
          </cell>
          <cell r="C958">
            <v>5338.77632899238</v>
          </cell>
          <cell r="D958">
            <v>4974.86402329589</v>
          </cell>
          <cell r="E958">
            <v>4853.44324746017</v>
          </cell>
          <cell r="F958">
            <v>6700.77934117315</v>
          </cell>
          <cell r="G958">
            <v>6956.00087992196</v>
          </cell>
          <cell r="H958">
            <v>5762.43215205232</v>
          </cell>
          <cell r="I958">
            <v>7070.46334553743</v>
          </cell>
          <cell r="J958">
            <v>6685.67408624432</v>
          </cell>
          <cell r="K958">
            <v>6423.69061993191</v>
          </cell>
          <cell r="L958">
            <v>6839.40343201667</v>
          </cell>
          <cell r="M958">
            <v>6721.71717115548</v>
          </cell>
          <cell r="N958">
            <v>6298.79157054737</v>
          </cell>
          <cell r="O958">
            <v>6336.63105395289</v>
          </cell>
        </row>
        <row r="958">
          <cell r="Z958">
            <v>6081.85848487112</v>
          </cell>
          <cell r="AA958">
            <v>6524.54857814677</v>
          </cell>
          <cell r="AB958">
            <v>6574.47916498548</v>
          </cell>
          <cell r="AC958">
            <v>6126.33642135888</v>
          </cell>
          <cell r="AD958">
            <v>5976.81182775617</v>
          </cell>
          <cell r="AE958">
            <v>6700.77934117315</v>
          </cell>
          <cell r="AF958">
            <v>6956.00087992196</v>
          </cell>
          <cell r="AG958">
            <v>5762.43215205232</v>
          </cell>
          <cell r="AH958">
            <v>7070.46334553743</v>
          </cell>
          <cell r="AI958">
            <v>6685.67408624432</v>
          </cell>
          <cell r="AJ958">
            <v>6423.69061993191</v>
          </cell>
          <cell r="AK958">
            <v>6839.40343201667</v>
          </cell>
          <cell r="AL958">
            <v>6721.71717115548</v>
          </cell>
          <cell r="AM958">
            <v>6298.79157054737</v>
          </cell>
          <cell r="AN958">
            <v>6336.63105395289</v>
          </cell>
        </row>
        <row r="958"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8">
          <cell r="BX958">
            <v>3.44132574771817</v>
          </cell>
          <cell r="BY958">
            <v>3.68243661348803</v>
          </cell>
          <cell r="BZ958">
            <v>3.72364398550941</v>
          </cell>
          <cell r="CA958">
            <v>3.41992479772595</v>
          </cell>
          <cell r="CB958">
            <v>3.34075912191492</v>
          </cell>
          <cell r="CC958">
            <v>3.7315086764184</v>
          </cell>
          <cell r="CD958">
            <v>4.02117209912005</v>
          </cell>
          <cell r="CE958">
            <v>3.23669547187352</v>
          </cell>
          <cell r="CF958">
            <v>3.9149055146402</v>
          </cell>
          <cell r="CG958">
            <v>3.74359509953941</v>
          </cell>
          <cell r="CH958">
            <v>3.59855297658711</v>
          </cell>
          <cell r="CI958">
            <v>3.85250321694412</v>
          </cell>
          <cell r="CJ958">
            <v>3.79274649547673</v>
          </cell>
          <cell r="CK958">
            <v>3.54681539153422</v>
          </cell>
          <cell r="CL958">
            <v>3.50782508131388</v>
          </cell>
          <cell r="CM958">
            <v>4.84192058743544</v>
          </cell>
          <cell r="CN958">
            <v>4.8542520707871</v>
          </cell>
          <cell r="CO958">
            <v>4.8372700921427</v>
          </cell>
          <cell r="CP958">
            <v>4.90785158707274</v>
          </cell>
          <cell r="CQ958">
            <v>4.90152876271227</v>
          </cell>
          <cell r="CR958">
            <v>4.91980621159342</v>
          </cell>
          <cell r="CS958">
            <v>4.73929893761343</v>
          </cell>
          <cell r="CT958">
            <v>4.87765546227003</v>
          </cell>
          <cell r="CU958">
            <v>4.94804596971417</v>
          </cell>
          <cell r="CV958">
            <v>4.89286763598782</v>
          </cell>
          <cell r="CW958">
            <v>4.89061922886189</v>
          </cell>
          <cell r="CX958">
            <v>4.86387435373243</v>
          </cell>
          <cell r="CY958">
            <v>4.85549548449401</v>
          </cell>
          <cell r="CZ958">
            <v>4.86548108710963</v>
          </cell>
          <cell r="DA958">
            <v>4.94911593996184</v>
          </cell>
        </row>
        <row r="959">
          <cell r="A959">
            <v>7194.46203155197</v>
          </cell>
          <cell r="B959">
            <v>5305.66341250513</v>
          </cell>
          <cell r="C959">
            <v>5025.73488607722</v>
          </cell>
          <cell r="D959">
            <v>4447.34945753317</v>
          </cell>
          <cell r="E959">
            <v>5180.62064151758</v>
          </cell>
          <cell r="F959">
            <v>6365.04483514446</v>
          </cell>
          <cell r="G959">
            <v>5909.06164810043</v>
          </cell>
          <cell r="H959">
            <v>6092.16489548862</v>
          </cell>
          <cell r="I959">
            <v>8344.0168416487</v>
          </cell>
          <cell r="J959">
            <v>6684.41637058863</v>
          </cell>
          <cell r="K959">
            <v>5625.25514115829</v>
          </cell>
          <cell r="L959">
            <v>7250.12185463349</v>
          </cell>
          <cell r="M959">
            <v>7360.08141091643</v>
          </cell>
          <cell r="N959">
            <v>7347.13472503656</v>
          </cell>
          <cell r="O959">
            <v>6903.85035716655</v>
          </cell>
        </row>
        <row r="959">
          <cell r="Z959">
            <v>8239.50080840709</v>
          </cell>
          <cell r="AA959">
            <v>6076.34285715198</v>
          </cell>
          <cell r="AB959">
            <v>6188.98175557984</v>
          </cell>
          <cell r="AC959">
            <v>5476.72435520065</v>
          </cell>
          <cell r="AD959">
            <v>6379.71706819554</v>
          </cell>
          <cell r="AE959">
            <v>6365.04483514446</v>
          </cell>
          <cell r="AF959">
            <v>5909.06164810043</v>
          </cell>
          <cell r="AG959">
            <v>6092.16489548862</v>
          </cell>
          <cell r="AH959">
            <v>8344.0168416487</v>
          </cell>
          <cell r="AI959">
            <v>6684.41637058863</v>
          </cell>
          <cell r="AJ959">
            <v>5625.25514115829</v>
          </cell>
          <cell r="AK959">
            <v>7250.12185463349</v>
          </cell>
          <cell r="AL959">
            <v>7360.08141091643</v>
          </cell>
          <cell r="AM959">
            <v>7347.13472503656</v>
          </cell>
          <cell r="AN959">
            <v>6903.85035716655</v>
          </cell>
        </row>
        <row r="959"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59">
          <cell r="BX959">
            <v>4.67803431099557</v>
          </cell>
          <cell r="BY959">
            <v>3.43420278296861</v>
          </cell>
          <cell r="BZ959">
            <v>3.44352281934876</v>
          </cell>
          <cell r="CA959">
            <v>3.11101470974378</v>
          </cell>
          <cell r="CB959">
            <v>3.57120728295197</v>
          </cell>
          <cell r="CC959">
            <v>3.62980775841561</v>
          </cell>
          <cell r="CD959">
            <v>3.34108906191566</v>
          </cell>
          <cell r="CE959">
            <v>3.43466536070133</v>
          </cell>
          <cell r="CF959">
            <v>4.6875432774611</v>
          </cell>
          <cell r="CG959">
            <v>3.7011893262014</v>
          </cell>
          <cell r="CH959">
            <v>3.21557791744465</v>
          </cell>
          <cell r="CI959">
            <v>4.11856019894866</v>
          </cell>
          <cell r="CJ959">
            <v>4.14614974522819</v>
          </cell>
          <cell r="CK959">
            <v>4.06524215233584</v>
          </cell>
          <cell r="CL959">
            <v>3.95046321465717</v>
          </cell>
          <cell r="CM959">
            <v>4.8255257052079</v>
          </cell>
          <cell r="CN959">
            <v>4.84756309664923</v>
          </cell>
          <cell r="CO959">
            <v>4.92406041382227</v>
          </cell>
          <cell r="CP959">
            <v>4.82309653304709</v>
          </cell>
          <cell r="CQ959">
            <v>4.89433278841152</v>
          </cell>
          <cell r="CR959">
            <v>4.80424313380375</v>
          </cell>
          <cell r="CS959">
            <v>4.84548890938974</v>
          </cell>
          <cell r="CT959">
            <v>4.85953098032175</v>
          </cell>
          <cell r="CU959">
            <v>4.8768232656164</v>
          </cell>
          <cell r="CV959">
            <v>4.94799587225046</v>
          </cell>
          <cell r="CW959">
            <v>4.79281121983476</v>
          </cell>
          <cell r="CX959">
            <v>4.82288629701505</v>
          </cell>
          <cell r="CY959">
            <v>4.86345352780805</v>
          </cell>
          <cell r="CZ959">
            <v>4.95152206896479</v>
          </cell>
          <cell r="DA959">
            <v>4.7879596606816</v>
          </cell>
        </row>
        <row r="960">
          <cell r="A960">
            <v>6540.71040892475</v>
          </cell>
          <cell r="B960">
            <v>5178.90290728212</v>
          </cell>
          <cell r="C960">
            <v>4683.0661754077</v>
          </cell>
          <cell r="D960">
            <v>4099.65425253606</v>
          </cell>
          <cell r="E960">
            <v>5086.26957308814</v>
          </cell>
          <cell r="F960">
            <v>6377.47774774244</v>
          </cell>
          <cell r="G960">
            <v>6834.51146204796</v>
          </cell>
          <cell r="H960">
            <v>7411.45598334708</v>
          </cell>
          <cell r="I960">
            <v>5635.48152419357</v>
          </cell>
          <cell r="J960">
            <v>7324.60919896002</v>
          </cell>
          <cell r="K960">
            <v>7475.85588115894</v>
          </cell>
          <cell r="L960">
            <v>6890.13269589922</v>
          </cell>
          <cell r="M960">
            <v>6958.43890959652</v>
          </cell>
          <cell r="N960">
            <v>7434.59185525582</v>
          </cell>
          <cell r="O960">
            <v>8067.44271987919</v>
          </cell>
        </row>
        <row r="960">
          <cell r="Z960">
            <v>7490.78784008352</v>
          </cell>
          <cell r="AA960">
            <v>5931.16962798229</v>
          </cell>
          <cell r="AB960">
            <v>5766.99960836852</v>
          </cell>
          <cell r="AC960">
            <v>5048.55229101337</v>
          </cell>
          <cell r="AD960">
            <v>6263.5276840824</v>
          </cell>
          <cell r="AE960">
            <v>6377.47774774244</v>
          </cell>
          <cell r="AF960">
            <v>6834.51146204796</v>
          </cell>
          <cell r="AG960">
            <v>7411.45598334708</v>
          </cell>
          <cell r="AH960">
            <v>5635.48152419357</v>
          </cell>
          <cell r="AI960">
            <v>7324.60919896002</v>
          </cell>
          <cell r="AJ960">
            <v>7475.85588115894</v>
          </cell>
          <cell r="AK960">
            <v>6890.13269589922</v>
          </cell>
          <cell r="AL960">
            <v>6958.43890959652</v>
          </cell>
          <cell r="AM960">
            <v>7434.59185525582</v>
          </cell>
          <cell r="AN960">
            <v>8067.44271987919</v>
          </cell>
        </row>
        <row r="960"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0">
          <cell r="BX960">
            <v>4.1663871959105</v>
          </cell>
          <cell r="BY960">
            <v>3.30288601117938</v>
          </cell>
          <cell r="BZ960">
            <v>3.2682573909311</v>
          </cell>
          <cell r="CA960">
            <v>2.82619238440683</v>
          </cell>
          <cell r="CB960">
            <v>3.47591229468768</v>
          </cell>
          <cell r="CC960">
            <v>3.69657447108921</v>
          </cell>
          <cell r="CD960">
            <v>3.82766302612779</v>
          </cell>
          <cell r="CE960">
            <v>4.05148127846277</v>
          </cell>
          <cell r="CF960">
            <v>3.1230752197884</v>
          </cell>
          <cell r="CG960">
            <v>4.06536393918008</v>
          </cell>
          <cell r="CH960">
            <v>4.30036568816153</v>
          </cell>
          <cell r="CI960">
            <v>3.85487175627411</v>
          </cell>
          <cell r="CJ960">
            <v>4.10655222046402</v>
          </cell>
          <cell r="CK960">
            <v>4.19697652220661</v>
          </cell>
          <cell r="CL960">
            <v>4.65502558913657</v>
          </cell>
          <cell r="CM960">
            <v>4.92577992543077</v>
          </cell>
          <cell r="CN960">
            <v>4.91987302852416</v>
          </cell>
          <cell r="CO960">
            <v>4.83438023298886</v>
          </cell>
          <cell r="CP960">
            <v>4.89409361821221</v>
          </cell>
          <cell r="CQ960">
            <v>4.93693406638321</v>
          </cell>
          <cell r="CR960">
            <v>4.72668464041209</v>
          </cell>
          <cell r="CS960">
            <v>4.89193766778899</v>
          </cell>
          <cell r="CT960">
            <v>5.01183578619163</v>
          </cell>
          <cell r="CU960">
            <v>4.94374112762984</v>
          </cell>
          <cell r="CV960">
            <v>4.93619335516402</v>
          </cell>
          <cell r="CW960">
            <v>4.76280354274669</v>
          </cell>
          <cell r="CX960">
            <v>4.8969400469554</v>
          </cell>
          <cell r="CY960">
            <v>4.64238981198715</v>
          </cell>
          <cell r="CZ960">
            <v>4.85319484184556</v>
          </cell>
          <cell r="DA960">
            <v>4.74811198584393</v>
          </cell>
        </row>
        <row r="961">
          <cell r="A961">
            <v>6350.25503175893</v>
          </cell>
          <cell r="B961">
            <v>6319.57132169301</v>
          </cell>
          <cell r="C961">
            <v>5484.41786382676</v>
          </cell>
          <cell r="D961">
            <v>4435.47483234777</v>
          </cell>
          <cell r="E961">
            <v>4360.63944748579</v>
          </cell>
          <cell r="F961">
            <v>6259.58648050312</v>
          </cell>
          <cell r="G961">
            <v>5766.19256394464</v>
          </cell>
          <cell r="H961">
            <v>6053.62506432903</v>
          </cell>
          <cell r="I961">
            <v>6265.85532014321</v>
          </cell>
          <cell r="J961">
            <v>5475.83188036613</v>
          </cell>
          <cell r="K961">
            <v>6845.18042607409</v>
          </cell>
          <cell r="L961">
            <v>7097.99908217542</v>
          </cell>
          <cell r="M961">
            <v>7531.05561872966</v>
          </cell>
          <cell r="N961">
            <v>7405.76019037617</v>
          </cell>
          <cell r="O961">
            <v>9029.76995684473</v>
          </cell>
        </row>
        <row r="961">
          <cell r="Z961">
            <v>7272.66767665211</v>
          </cell>
          <cell r="AA961">
            <v>7237.52697359685</v>
          </cell>
          <cell r="AB961">
            <v>6753.83060758579</v>
          </cell>
          <cell r="AC961">
            <v>5462.10125225299</v>
          </cell>
          <cell r="AD961">
            <v>5369.94461405353</v>
          </cell>
          <cell r="AE961">
            <v>6259.58648050312</v>
          </cell>
          <cell r="AF961">
            <v>5766.19256394464</v>
          </cell>
          <cell r="AG961">
            <v>6053.62506432903</v>
          </cell>
          <cell r="AH961">
            <v>6265.85532014321</v>
          </cell>
          <cell r="AI961">
            <v>5475.83188036613</v>
          </cell>
          <cell r="AJ961">
            <v>6845.18042607409</v>
          </cell>
          <cell r="AK961">
            <v>7097.99908217542</v>
          </cell>
          <cell r="AL961">
            <v>7531.05561872966</v>
          </cell>
          <cell r="AM961">
            <v>7405.76019037617</v>
          </cell>
          <cell r="AN961">
            <v>9029.76995684473</v>
          </cell>
        </row>
        <row r="961"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1">
          <cell r="BX961">
            <v>4.07827569383908</v>
          </cell>
          <cell r="BY961">
            <v>4.01464758942352</v>
          </cell>
          <cell r="BZ961">
            <v>3.7816919830606</v>
          </cell>
          <cell r="CA961">
            <v>3.08607821355806</v>
          </cell>
          <cell r="CB961">
            <v>2.98423071390272</v>
          </cell>
          <cell r="CC961">
            <v>3.46836402109323</v>
          </cell>
          <cell r="CD961">
            <v>3.34691456354288</v>
          </cell>
          <cell r="CE961">
            <v>3.37194995639344</v>
          </cell>
          <cell r="CF961">
            <v>3.46114082756739</v>
          </cell>
          <cell r="CG961">
            <v>3.11338790142369</v>
          </cell>
          <cell r="CH961">
            <v>3.86243918318744</v>
          </cell>
          <cell r="CI961">
            <v>3.9626982673313</v>
          </cell>
          <cell r="CJ961">
            <v>4.17487356329965</v>
          </cell>
          <cell r="CK961">
            <v>4.1969931360685</v>
          </cell>
          <cell r="CL961">
            <v>5.01070556309779</v>
          </cell>
          <cell r="CM961">
            <v>4.88567189129336</v>
          </cell>
          <cell r="CN961">
            <v>4.93912369190052</v>
          </cell>
          <cell r="CO961">
            <v>4.89295415467963</v>
          </cell>
          <cell r="CP961">
            <v>4.8490867468402</v>
          </cell>
          <cell r="CQ961">
            <v>4.92997306014719</v>
          </cell>
          <cell r="CR961">
            <v>4.94456518897139</v>
          </cell>
          <cell r="CS961">
            <v>4.72010490453062</v>
          </cell>
          <cell r="CT961">
            <v>4.91860032424262</v>
          </cell>
          <cell r="CU961">
            <v>4.95984640895623</v>
          </cell>
          <cell r="CV961">
            <v>4.81863474751429</v>
          </cell>
          <cell r="CW961">
            <v>4.85546000495701</v>
          </cell>
          <cell r="CX961">
            <v>4.90740690205876</v>
          </cell>
          <cell r="CY961">
            <v>4.9421925669295</v>
          </cell>
          <cell r="CZ961">
            <v>4.83435480793813</v>
          </cell>
          <cell r="DA961">
            <v>4.93724795054268</v>
          </cell>
        </row>
        <row r="962">
          <cell r="A962">
            <v>7373.83010865499</v>
          </cell>
          <cell r="B962">
            <v>5649.86675763522</v>
          </cell>
          <cell r="C962">
            <v>4303.14578260299</v>
          </cell>
          <cell r="D962">
            <v>4896.49635477765</v>
          </cell>
          <cell r="E962">
            <v>5191.82995171056</v>
          </cell>
          <cell r="F962">
            <v>7271.15533944182</v>
          </cell>
          <cell r="G962">
            <v>6843.1629482611</v>
          </cell>
          <cell r="H962">
            <v>6387.93542467916</v>
          </cell>
          <cell r="I962">
            <v>6445.78361563515</v>
          </cell>
          <cell r="J962">
            <v>6515.1244978654</v>
          </cell>
          <cell r="K962">
            <v>6746.82946024249</v>
          </cell>
          <cell r="L962">
            <v>7240.27513415984</v>
          </cell>
          <cell r="M962">
            <v>6630.40545075587</v>
          </cell>
          <cell r="N962">
            <v>6861.17347603547</v>
          </cell>
          <cell r="O962">
            <v>7674.60103949012</v>
          </cell>
        </row>
        <row r="962">
          <cell r="Z962">
            <v>8444.92317491777</v>
          </cell>
          <cell r="AA962">
            <v>6470.54380338228</v>
          </cell>
          <cell r="AB962">
            <v>5299.14357677502</v>
          </cell>
          <cell r="AC962">
            <v>6029.82992396476</v>
          </cell>
          <cell r="AD962">
            <v>6393.52086363035</v>
          </cell>
          <cell r="AE962">
            <v>7271.15533944182</v>
          </cell>
          <cell r="AF962">
            <v>6843.1629482611</v>
          </cell>
          <cell r="AG962">
            <v>6387.93542467916</v>
          </cell>
          <cell r="AH962">
            <v>6445.78361563515</v>
          </cell>
          <cell r="AI962">
            <v>6515.1244978654</v>
          </cell>
          <cell r="AJ962">
            <v>6746.82946024249</v>
          </cell>
          <cell r="AK962">
            <v>7240.27513415984</v>
          </cell>
          <cell r="AL962">
            <v>6630.40545075587</v>
          </cell>
          <cell r="AM962">
            <v>6861.17347603547</v>
          </cell>
          <cell r="AN962">
            <v>7674.60103949012</v>
          </cell>
        </row>
        <row r="962"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2">
          <cell r="BX962">
            <v>4.75586412463189</v>
          </cell>
          <cell r="BY962">
            <v>3.71053771256016</v>
          </cell>
          <cell r="BZ962">
            <v>3.07842523122562</v>
          </cell>
          <cell r="CA962">
            <v>3.50473583824809</v>
          </cell>
          <cell r="CB962">
            <v>3.60972202427999</v>
          </cell>
          <cell r="CC962">
            <v>3.89825865728487</v>
          </cell>
          <cell r="CD962">
            <v>3.93692177418279</v>
          </cell>
          <cell r="CE962">
            <v>3.63551306610344</v>
          </cell>
          <cell r="CF962">
            <v>3.67047689379734</v>
          </cell>
          <cell r="CG962">
            <v>3.77122252769709</v>
          </cell>
          <cell r="CH962">
            <v>3.69373421575932</v>
          </cell>
          <cell r="CI962">
            <v>4.07501405468204</v>
          </cell>
          <cell r="CJ962">
            <v>3.7704006680065</v>
          </cell>
          <cell r="CK962">
            <v>3.89175282546384</v>
          </cell>
          <cell r="CL962">
            <v>4.32691860836923</v>
          </cell>
          <cell r="CM962">
            <v>4.86489420542126</v>
          </cell>
          <cell r="CN962">
            <v>4.77761409337867</v>
          </cell>
          <cell r="CO962">
            <v>4.7161131064487</v>
          </cell>
          <cell r="CP962">
            <v>4.71364540607517</v>
          </cell>
          <cell r="CQ962">
            <v>4.85258848159904</v>
          </cell>
          <cell r="CR962">
            <v>5.11022363677433</v>
          </cell>
          <cell r="CS962">
            <v>4.76219562248306</v>
          </cell>
          <cell r="CT962">
            <v>4.81395407638689</v>
          </cell>
          <cell r="CU962">
            <v>4.81127702195025</v>
          </cell>
          <cell r="CV962">
            <v>4.73312195911051</v>
          </cell>
          <cell r="CW962">
            <v>5.00427567196713</v>
          </cell>
          <cell r="CX962">
            <v>4.86780412641367</v>
          </cell>
          <cell r="CY962">
            <v>4.81792148504925</v>
          </cell>
          <cell r="CZ962">
            <v>4.83014631036896</v>
          </cell>
          <cell r="DA962">
            <v>4.85941754880981</v>
          </cell>
        </row>
        <row r="963">
          <cell r="A963">
            <v>6503.09332923521</v>
          </cell>
          <cell r="B963">
            <v>4515.28637407057</v>
          </cell>
          <cell r="C963">
            <v>4853.30070333513</v>
          </cell>
          <cell r="D963">
            <v>4526.16649045524</v>
          </cell>
          <cell r="E963">
            <v>4885.65946672887</v>
          </cell>
          <cell r="F963">
            <v>5511.57913479364</v>
          </cell>
          <cell r="G963">
            <v>5987.16255264281</v>
          </cell>
          <cell r="H963">
            <v>6099.4301563575</v>
          </cell>
          <cell r="I963">
            <v>5663.11910292814</v>
          </cell>
          <cell r="J963">
            <v>5829.1814566386</v>
          </cell>
          <cell r="K963">
            <v>6626.99789611144</v>
          </cell>
          <cell r="L963">
            <v>6324.02843346793</v>
          </cell>
          <cell r="M963">
            <v>7125.25208519802</v>
          </cell>
          <cell r="N963">
            <v>6789.7050768507</v>
          </cell>
          <cell r="O963">
            <v>6759.90796769925</v>
          </cell>
        </row>
        <row r="963">
          <cell r="Z963">
            <v>7447.70665386659</v>
          </cell>
          <cell r="AA963">
            <v>5171.15881162256</v>
          </cell>
          <cell r="AB963">
            <v>5976.63629064385</v>
          </cell>
          <cell r="AC963">
            <v>5573.78422601377</v>
          </cell>
          <cell r="AD963">
            <v>6016.48475078283</v>
          </cell>
          <cell r="AE963">
            <v>5511.57913479364</v>
          </cell>
          <cell r="AF963">
            <v>5987.16255264281</v>
          </cell>
          <cell r="AG963">
            <v>6099.4301563575</v>
          </cell>
          <cell r="AH963">
            <v>5663.11910292814</v>
          </cell>
          <cell r="AI963">
            <v>5829.1814566386</v>
          </cell>
          <cell r="AJ963">
            <v>6626.99789611144</v>
          </cell>
          <cell r="AK963">
            <v>6324.02843346793</v>
          </cell>
          <cell r="AL963">
            <v>7125.25208519802</v>
          </cell>
          <cell r="AM963">
            <v>6789.7050768507</v>
          </cell>
          <cell r="AN963">
            <v>6759.90796769925</v>
          </cell>
        </row>
        <row r="963"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3">
          <cell r="BX963">
            <v>4.27723610586084</v>
          </cell>
          <cell r="BY963">
            <v>2.91505439837113</v>
          </cell>
          <cell r="BZ963">
            <v>3.42688545422777</v>
          </cell>
          <cell r="CA963">
            <v>3.09675054943011</v>
          </cell>
          <cell r="CB963">
            <v>3.3537142180998</v>
          </cell>
          <cell r="CC963">
            <v>3.06846979008438</v>
          </cell>
          <cell r="CD963">
            <v>3.29557302852467</v>
          </cell>
          <cell r="CE963">
            <v>3.46412502099332</v>
          </cell>
          <cell r="CF963">
            <v>3.23676145021497</v>
          </cell>
          <cell r="CG963">
            <v>3.38125328578747</v>
          </cell>
          <cell r="CH963">
            <v>3.77564959020081</v>
          </cell>
          <cell r="CI963">
            <v>3.69325576114852</v>
          </cell>
          <cell r="CJ963">
            <v>3.97799604165658</v>
          </cell>
          <cell r="CK963">
            <v>3.90849250587757</v>
          </cell>
          <cell r="CL963">
            <v>3.75607438646922</v>
          </cell>
          <cell r="CM963">
            <v>4.77052827082863</v>
          </cell>
          <cell r="CN963">
            <v>4.86013516451822</v>
          </cell>
          <cell r="CO963">
            <v>4.77820056155154</v>
          </cell>
          <cell r="CP963">
            <v>4.93118237047425</v>
          </cell>
          <cell r="CQ963">
            <v>4.91500431855459</v>
          </cell>
          <cell r="CR963">
            <v>4.92109026344319</v>
          </cell>
          <cell r="CS963">
            <v>4.977339277193</v>
          </cell>
          <cell r="CT963">
            <v>4.8239504782286</v>
          </cell>
          <cell r="CU963">
            <v>4.7934934474434</v>
          </cell>
          <cell r="CV963">
            <v>4.72320728597973</v>
          </cell>
          <cell r="CW963">
            <v>4.80875096741108</v>
          </cell>
          <cell r="CX963">
            <v>4.69128227712678</v>
          </cell>
          <cell r="CY963">
            <v>4.90730467933152</v>
          </cell>
          <cell r="CZ963">
            <v>4.75936225780801</v>
          </cell>
          <cell r="DA963">
            <v>4.93075852507947</v>
          </cell>
        </row>
        <row r="964">
          <cell r="A964">
            <v>6204.32819957141</v>
          </cell>
          <cell r="B964">
            <v>4885.67261743529</v>
          </cell>
          <cell r="C964">
            <v>4149.42992560447</v>
          </cell>
          <cell r="D964">
            <v>4596.30940509575</v>
          </cell>
          <cell r="E964">
            <v>4536.37749098133</v>
          </cell>
          <cell r="F964">
            <v>6036.20221836946</v>
          </cell>
          <cell r="G964">
            <v>5898.19156633509</v>
          </cell>
          <cell r="H964">
            <v>5752.30600960607</v>
          </cell>
          <cell r="I964">
            <v>6652.64640346058</v>
          </cell>
          <cell r="J964">
            <v>7004.6302124414</v>
          </cell>
          <cell r="K964">
            <v>7225.27191799032</v>
          </cell>
          <cell r="L964">
            <v>6833.54366426977</v>
          </cell>
          <cell r="M964">
            <v>7097.11749158196</v>
          </cell>
          <cell r="N964">
            <v>7390.51880281491</v>
          </cell>
          <cell r="O964">
            <v>7345.99978344669</v>
          </cell>
        </row>
        <row r="964">
          <cell r="Z964">
            <v>7105.54409652835</v>
          </cell>
          <cell r="AA964">
            <v>5595.34587915347</v>
          </cell>
          <cell r="AB964">
            <v>5109.84894503018</v>
          </cell>
          <cell r="AC964">
            <v>5660.1622839165</v>
          </cell>
          <cell r="AD964">
            <v>5586.3586449584</v>
          </cell>
          <cell r="AE964">
            <v>6036.20221836946</v>
          </cell>
          <cell r="AF964">
            <v>5898.19156633509</v>
          </cell>
          <cell r="AG964">
            <v>5752.30600960607</v>
          </cell>
          <cell r="AH964">
            <v>6652.64640346058</v>
          </cell>
          <cell r="AI964">
            <v>7004.6302124414</v>
          </cell>
          <cell r="AJ964">
            <v>7225.27191799032</v>
          </cell>
          <cell r="AK964">
            <v>6833.54366426977</v>
          </cell>
          <cell r="AL964">
            <v>7097.11749158196</v>
          </cell>
          <cell r="AM964">
            <v>7390.51880281491</v>
          </cell>
          <cell r="AN964">
            <v>7345.99978344669</v>
          </cell>
        </row>
        <row r="964"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4">
          <cell r="BX964">
            <v>3.93818804547994</v>
          </cell>
          <cell r="BY964">
            <v>3.18449412903708</v>
          </cell>
          <cell r="BZ964">
            <v>3.00564936553594</v>
          </cell>
          <cell r="CA964">
            <v>3.25041450466267</v>
          </cell>
          <cell r="CB964">
            <v>3.13051866261684</v>
          </cell>
          <cell r="CC964">
            <v>3.5275150522653</v>
          </cell>
          <cell r="CD964">
            <v>3.3758028329428</v>
          </cell>
          <cell r="CE964">
            <v>3.2909322724931</v>
          </cell>
          <cell r="CF964">
            <v>3.79019305085806</v>
          </cell>
          <cell r="CG964">
            <v>3.96829932502013</v>
          </cell>
          <cell r="CH964">
            <v>3.98643857755079</v>
          </cell>
          <cell r="CI964">
            <v>3.95473718341697</v>
          </cell>
          <cell r="CJ964">
            <v>3.98008378262327</v>
          </cell>
          <cell r="CK964">
            <v>4.21410408330308</v>
          </cell>
          <cell r="CL964">
            <v>4.1204072944149</v>
          </cell>
          <cell r="CM964">
            <v>4.94319821076631</v>
          </cell>
          <cell r="CN964">
            <v>4.81386183055773</v>
          </cell>
          <cell r="CO964">
            <v>4.65775759185116</v>
          </cell>
          <cell r="CP964">
            <v>4.77086657910656</v>
          </cell>
          <cell r="CQ964">
            <v>4.88899566731046</v>
          </cell>
          <cell r="CR964">
            <v>4.68815584888286</v>
          </cell>
          <cell r="CS964">
            <v>4.78684027134859</v>
          </cell>
          <cell r="CT964">
            <v>4.78883829478884</v>
          </cell>
          <cell r="CU964">
            <v>4.80883909026889</v>
          </cell>
          <cell r="CV964">
            <v>4.83601818651156</v>
          </cell>
          <cell r="CW964">
            <v>4.9656517073198</v>
          </cell>
          <cell r="CX964">
            <v>4.73407879412592</v>
          </cell>
          <cell r="CY964">
            <v>4.88536386999568</v>
          </cell>
          <cell r="CZ964">
            <v>4.80481647339146</v>
          </cell>
          <cell r="DA964">
            <v>4.88447509333454</v>
          </cell>
        </row>
        <row r="965">
          <cell r="A965">
            <v>6950.91997250726</v>
          </cell>
          <cell r="B965">
            <v>4650.83561789694</v>
          </cell>
          <cell r="C965">
            <v>4709.20563272657</v>
          </cell>
          <cell r="D965">
            <v>4813.03932295917</v>
          </cell>
          <cell r="E965">
            <v>5266.1267303269</v>
          </cell>
          <cell r="F965">
            <v>5979.9399709232</v>
          </cell>
          <cell r="G965">
            <v>6616.77702677252</v>
          </cell>
          <cell r="H965">
            <v>5714.45434715637</v>
          </cell>
          <cell r="I965">
            <v>6571.11431598354</v>
          </cell>
          <cell r="J965">
            <v>6756.62276944132</v>
          </cell>
          <cell r="K965">
            <v>7868.43273112359</v>
          </cell>
          <cell r="L965">
            <v>7825.20858880412</v>
          </cell>
          <cell r="M965">
            <v>6952.04470169957</v>
          </cell>
          <cell r="N965">
            <v>8411.67794152922</v>
          </cell>
          <cell r="O965">
            <v>8236.32375560463</v>
          </cell>
        </row>
        <row r="965">
          <cell r="Z965">
            <v>7960.58280403378</v>
          </cell>
          <cell r="AA965">
            <v>5326.39739641018</v>
          </cell>
          <cell r="AB965">
            <v>5799.18925388591</v>
          </cell>
          <cell r="AC965">
            <v>5927.05608909132</v>
          </cell>
          <cell r="AD965">
            <v>6485.01423082501</v>
          </cell>
          <cell r="AE965">
            <v>5979.9399709232</v>
          </cell>
          <cell r="AF965">
            <v>6616.77702677252</v>
          </cell>
          <cell r="AG965">
            <v>5714.45434715637</v>
          </cell>
          <cell r="AH965">
            <v>6571.11431598354</v>
          </cell>
          <cell r="AI965">
            <v>6756.62276944132</v>
          </cell>
          <cell r="AJ965">
            <v>7868.43273112359</v>
          </cell>
          <cell r="AK965">
            <v>7825.20858880412</v>
          </cell>
          <cell r="AL965">
            <v>6952.04470169957</v>
          </cell>
          <cell r="AM965">
            <v>8411.67794152922</v>
          </cell>
          <cell r="AN965">
            <v>8236.32375560463</v>
          </cell>
        </row>
        <row r="965"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5">
          <cell r="BX965">
            <v>4.56365547150866</v>
          </cell>
          <cell r="BY965">
            <v>3.0670938100257</v>
          </cell>
          <cell r="BZ965">
            <v>3.2899702509113</v>
          </cell>
          <cell r="CA965">
            <v>3.30583784495933</v>
          </cell>
          <cell r="CB965">
            <v>3.70833880798083</v>
          </cell>
          <cell r="CC965">
            <v>3.36041988613478</v>
          </cell>
          <cell r="CD965">
            <v>3.73331397088749</v>
          </cell>
          <cell r="CE965">
            <v>3.20711892054168</v>
          </cell>
          <cell r="CF965">
            <v>3.66398383633652</v>
          </cell>
          <cell r="CG965">
            <v>3.85093398400962</v>
          </cell>
          <cell r="CH965">
            <v>4.44801910919975</v>
          </cell>
          <cell r="CI965">
            <v>4.24711371355417</v>
          </cell>
          <cell r="CJ965">
            <v>3.86149745196878</v>
          </cell>
          <cell r="CK965">
            <v>4.70202733093363</v>
          </cell>
          <cell r="CL965">
            <v>4.56813360694573</v>
          </cell>
          <cell r="CM965">
            <v>4.77902331532763</v>
          </cell>
          <cell r="CN965">
            <v>4.7578817222691</v>
          </cell>
          <cell r="CO965">
            <v>4.82928066971815</v>
          </cell>
          <cell r="CP965">
            <v>4.91207088632222</v>
          </cell>
          <cell r="CQ965">
            <v>4.79113781027657</v>
          </cell>
          <cell r="CR965">
            <v>4.87540180565233</v>
          </cell>
          <cell r="CS965">
            <v>4.85578131898279</v>
          </cell>
          <cell r="CT965">
            <v>4.88165225399046</v>
          </cell>
          <cell r="CU965">
            <v>4.91351865201005</v>
          </cell>
          <cell r="CV965">
            <v>4.80696250198225</v>
          </cell>
          <cell r="CW965">
            <v>4.8465056959169</v>
          </cell>
          <cell r="CX965">
            <v>5.04788171132301</v>
          </cell>
          <cell r="CY965">
            <v>4.93246416702013</v>
          </cell>
          <cell r="CZ965">
            <v>4.90122480549579</v>
          </cell>
          <cell r="DA965">
            <v>4.93971335010659</v>
          </cell>
        </row>
        <row r="966">
          <cell r="A966">
            <v>5901.90279113546</v>
          </cell>
          <cell r="B966">
            <v>6338.29245760204</v>
          </cell>
          <cell r="C966">
            <v>5305.99965130307</v>
          </cell>
          <cell r="D966">
            <v>5393.82661626594</v>
          </cell>
          <cell r="E966">
            <v>4742.04518306067</v>
          </cell>
          <cell r="F966">
            <v>6001.35600863532</v>
          </cell>
          <cell r="G966">
            <v>6125.009214316</v>
          </cell>
          <cell r="H966">
            <v>5652.63292471508</v>
          </cell>
          <cell r="I966">
            <v>5857.34590197189</v>
          </cell>
          <cell r="J966">
            <v>6003.77923182542</v>
          </cell>
          <cell r="K966">
            <v>6380.2869316494</v>
          </cell>
          <cell r="L966">
            <v>6878.06597736335</v>
          </cell>
          <cell r="M966">
            <v>8529.70704803912</v>
          </cell>
          <cell r="N966">
            <v>8319.48995050974</v>
          </cell>
          <cell r="O966">
            <v>7699.50546182585</v>
          </cell>
        </row>
        <row r="966">
          <cell r="Z966">
            <v>6759.18958296464</v>
          </cell>
          <cell r="AA966">
            <v>7258.96746682348</v>
          </cell>
          <cell r="AB966">
            <v>6534.11606091693</v>
          </cell>
          <cell r="AC966">
            <v>6642.27128520243</v>
          </cell>
          <cell r="AD966">
            <v>5839.62978297992</v>
          </cell>
          <cell r="AE966">
            <v>6001.35600863532</v>
          </cell>
          <cell r="AF966">
            <v>6125.009214316</v>
          </cell>
          <cell r="AG966">
            <v>5652.63292471508</v>
          </cell>
          <cell r="AH966">
            <v>5857.34590197189</v>
          </cell>
          <cell r="AI966">
            <v>6003.77923182542</v>
          </cell>
          <cell r="AJ966">
            <v>6380.2869316494</v>
          </cell>
          <cell r="AK966">
            <v>6878.06597736335</v>
          </cell>
          <cell r="AL966">
            <v>8529.70704803912</v>
          </cell>
          <cell r="AM966">
            <v>8319.48995050974</v>
          </cell>
          <cell r="AN966">
            <v>7699.50546182585</v>
          </cell>
        </row>
        <row r="966"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6">
          <cell r="BX966">
            <v>3.8216917159837</v>
          </cell>
          <cell r="BY966">
            <v>4.0745820842284</v>
          </cell>
          <cell r="BZ966">
            <v>3.6266245544253</v>
          </cell>
          <cell r="CA966">
            <v>3.76342033936656</v>
          </cell>
          <cell r="CB966">
            <v>3.28158941488073</v>
          </cell>
          <cell r="CC966">
            <v>3.35267550873644</v>
          </cell>
          <cell r="CD966">
            <v>3.44232781184104</v>
          </cell>
          <cell r="CE966">
            <v>3.13042688464595</v>
          </cell>
          <cell r="CF966">
            <v>3.27272610277435</v>
          </cell>
          <cell r="CG966">
            <v>3.35919254030004</v>
          </cell>
          <cell r="CH966">
            <v>3.56724058703633</v>
          </cell>
          <cell r="CI966">
            <v>3.9475761601632</v>
          </cell>
          <cell r="CJ966">
            <v>4.76829737884381</v>
          </cell>
          <cell r="CK966">
            <v>4.68996702534714</v>
          </cell>
          <cell r="CL966">
            <v>4.27586529981384</v>
          </cell>
          <cell r="CM966">
            <v>4.8455838410802</v>
          </cell>
          <cell r="CN966">
            <v>4.88088881013482</v>
          </cell>
          <cell r="CO966">
            <v>4.93618447938993</v>
          </cell>
          <cell r="CP966">
            <v>4.83549587346003</v>
          </cell>
          <cell r="CQ966">
            <v>4.87537704572216</v>
          </cell>
          <cell r="CR966">
            <v>4.90416421562129</v>
          </cell>
          <cell r="CS966">
            <v>4.87485448212871</v>
          </cell>
          <cell r="CT966">
            <v>4.94714175345327</v>
          </cell>
          <cell r="CU966">
            <v>4.9034115642911</v>
          </cell>
          <cell r="CV966">
            <v>4.8966262061031</v>
          </cell>
          <cell r="CW966">
            <v>4.90021285147607</v>
          </cell>
          <cell r="CX966">
            <v>4.77356626238185</v>
          </cell>
          <cell r="CY966">
            <v>4.90092344266771</v>
          </cell>
          <cell r="CZ966">
            <v>4.85997514031442</v>
          </cell>
          <cell r="DA966">
            <v>4.93339570654156</v>
          </cell>
        </row>
        <row r="967">
          <cell r="A967">
            <v>5866.57324131904</v>
          </cell>
          <cell r="B967">
            <v>5764.67310297624</v>
          </cell>
          <cell r="C967">
            <v>5079.08882207222</v>
          </cell>
          <cell r="D967">
            <v>5188.5408529526</v>
          </cell>
          <cell r="E967">
            <v>4735.36349600908</v>
          </cell>
          <cell r="F967">
            <v>5842.69032800276</v>
          </cell>
          <cell r="G967">
            <v>6315.77134317166</v>
          </cell>
          <cell r="H967">
            <v>5472.99400832234</v>
          </cell>
          <cell r="I967">
            <v>6114.27840548017</v>
          </cell>
          <cell r="J967">
            <v>7145.85231316245</v>
          </cell>
          <cell r="K967">
            <v>7125.78594893091</v>
          </cell>
          <cell r="L967">
            <v>8836.03210805618</v>
          </cell>
          <cell r="M967">
            <v>7536.38613105198</v>
          </cell>
          <cell r="N967">
            <v>7915.9276387939</v>
          </cell>
          <cell r="O967">
            <v>8204.49839427144</v>
          </cell>
        </row>
        <row r="967">
          <cell r="Z967">
            <v>6718.72820406008</v>
          </cell>
          <cell r="AA967">
            <v>6602.02645922216</v>
          </cell>
          <cell r="AB967">
            <v>6254.68489033456</v>
          </cell>
          <cell r="AC967">
            <v>6389.47047643987</v>
          </cell>
          <cell r="AD967">
            <v>5831.40156557567</v>
          </cell>
          <cell r="AE967">
            <v>5842.69032800276</v>
          </cell>
          <cell r="AF967">
            <v>6315.77134317166</v>
          </cell>
          <cell r="AG967">
            <v>5472.99400832234</v>
          </cell>
          <cell r="AH967">
            <v>6114.27840548017</v>
          </cell>
          <cell r="AI967">
            <v>7145.85231316245</v>
          </cell>
          <cell r="AJ967">
            <v>7125.78594893091</v>
          </cell>
          <cell r="AK967">
            <v>8836.03210805618</v>
          </cell>
          <cell r="AL967">
            <v>7536.38613105198</v>
          </cell>
          <cell r="AM967">
            <v>7915.9276387939</v>
          </cell>
          <cell r="AN967">
            <v>8204.49839427144</v>
          </cell>
        </row>
        <row r="967"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7">
          <cell r="BX967">
            <v>3.822234632048</v>
          </cell>
          <cell r="BY967">
            <v>3.7927028936573</v>
          </cell>
          <cell r="BZ967">
            <v>3.45949497778706</v>
          </cell>
          <cell r="CA967">
            <v>3.67731006818259</v>
          </cell>
          <cell r="CB967">
            <v>3.23540876866941</v>
          </cell>
          <cell r="CC967">
            <v>3.37023140167261</v>
          </cell>
          <cell r="CD967">
            <v>3.53603184150787</v>
          </cell>
          <cell r="CE967">
            <v>3.07333381444424</v>
          </cell>
          <cell r="CF967">
            <v>3.38937586298804</v>
          </cell>
          <cell r="CG967">
            <v>4.01247486017975</v>
          </cell>
          <cell r="CH967">
            <v>4.00115932303213</v>
          </cell>
          <cell r="CI967">
            <v>4.8947986742513</v>
          </cell>
          <cell r="CJ967">
            <v>4.24493435099663</v>
          </cell>
          <cell r="CK967">
            <v>4.34428069154469</v>
          </cell>
          <cell r="CL967">
            <v>4.56925460744683</v>
          </cell>
          <cell r="CM967">
            <v>4.81589339841456</v>
          </cell>
          <cell r="CN967">
            <v>4.76909060136117</v>
          </cell>
          <cell r="CO967">
            <v>4.95335969476661</v>
          </cell>
          <cell r="CP967">
            <v>4.7603814312673</v>
          </cell>
          <cell r="CQ967">
            <v>4.93799819056039</v>
          </cell>
          <cell r="CR967">
            <v>4.74963551574147</v>
          </cell>
          <cell r="CS967">
            <v>4.89347491978422</v>
          </cell>
          <cell r="CT967">
            <v>4.87890513614821</v>
          </cell>
          <cell r="CU967">
            <v>4.94233993614362</v>
          </cell>
          <cell r="CV967">
            <v>4.87920255017648</v>
          </cell>
          <cell r="CW967">
            <v>4.8792611475299</v>
          </cell>
          <cell r="CX967">
            <v>4.94572070404147</v>
          </cell>
          <cell r="CY967">
            <v>4.86406420653153</v>
          </cell>
          <cell r="CZ967">
            <v>4.99218962191083</v>
          </cell>
          <cell r="DA967">
            <v>4.91941896953836</v>
          </cell>
        </row>
        <row r="968">
          <cell r="A968">
            <v>6821.24600525152</v>
          </cell>
          <cell r="B968">
            <v>6941.52053170833</v>
          </cell>
          <cell r="C968">
            <v>5081.75194354555</v>
          </cell>
          <cell r="D968">
            <v>5340.23275922091</v>
          </cell>
          <cell r="E968">
            <v>5311.93829433305</v>
          </cell>
          <cell r="F968">
            <v>6235.5363548794</v>
          </cell>
          <cell r="G968">
            <v>6047.82238911578</v>
          </cell>
          <cell r="H968">
            <v>6099.20938398848</v>
          </cell>
          <cell r="I968">
            <v>5996.06271221133</v>
          </cell>
          <cell r="J968">
            <v>7521.7559904217</v>
          </cell>
          <cell r="K968">
            <v>6345.35478621137</v>
          </cell>
          <cell r="L968">
            <v>7661.6474019449</v>
          </cell>
          <cell r="M968">
            <v>6229.78070483657</v>
          </cell>
          <cell r="N968">
            <v>5432.98357118277</v>
          </cell>
          <cell r="O968">
            <v>7668.90830313657</v>
          </cell>
        </row>
        <row r="968">
          <cell r="Z968">
            <v>7812.07291499034</v>
          </cell>
          <cell r="AA968">
            <v>7949.81803806215</v>
          </cell>
          <cell r="AB968">
            <v>6257.96441274968</v>
          </cell>
          <cell r="AC968">
            <v>6576.27269773581</v>
          </cell>
          <cell r="AD968">
            <v>6541.42925076848</v>
          </cell>
          <cell r="AE968">
            <v>6235.5363548794</v>
          </cell>
          <cell r="AF968">
            <v>6047.82238911578</v>
          </cell>
          <cell r="AG968">
            <v>6099.20938398848</v>
          </cell>
          <cell r="AH968">
            <v>5996.06271221133</v>
          </cell>
          <cell r="AI968">
            <v>7521.7559904217</v>
          </cell>
          <cell r="AJ968">
            <v>6345.35478621137</v>
          </cell>
          <cell r="AK968">
            <v>7661.6474019449</v>
          </cell>
          <cell r="AL968">
            <v>6229.78070483657</v>
          </cell>
          <cell r="AM968">
            <v>5432.98357118277</v>
          </cell>
          <cell r="AN968">
            <v>7668.90830313657</v>
          </cell>
        </row>
        <row r="968"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8">
          <cell r="BX968">
            <v>4.45997820046058</v>
          </cell>
          <cell r="BY968">
            <v>4.55929690187818</v>
          </cell>
          <cell r="BZ968">
            <v>3.48941003271733</v>
          </cell>
          <cell r="CA968">
            <v>3.74902176561216</v>
          </cell>
          <cell r="CB968">
            <v>3.70790015617577</v>
          </cell>
          <cell r="CC968">
            <v>3.47729022586827</v>
          </cell>
          <cell r="CD968">
            <v>3.4169010131382</v>
          </cell>
          <cell r="CE968">
            <v>3.37407444208359</v>
          </cell>
          <cell r="CF968">
            <v>3.41960066682532</v>
          </cell>
          <cell r="CG968">
            <v>4.27413532661673</v>
          </cell>
          <cell r="CH968">
            <v>3.56333458471267</v>
          </cell>
          <cell r="CI968">
            <v>4.21385979037986</v>
          </cell>
          <cell r="CJ968">
            <v>3.54151078784597</v>
          </cell>
          <cell r="CK968">
            <v>3.09321239639752</v>
          </cell>
          <cell r="CL968">
            <v>4.32635352415699</v>
          </cell>
          <cell r="CM968">
            <v>4.79888881315921</v>
          </cell>
          <cell r="CN968">
            <v>4.77712328472813</v>
          </cell>
          <cell r="CO968">
            <v>4.91346898741636</v>
          </cell>
          <cell r="CP968">
            <v>4.80583645539515</v>
          </cell>
          <cell r="CQ968">
            <v>4.83338903957763</v>
          </cell>
          <cell r="CR968">
            <v>4.91292360906666</v>
          </cell>
          <cell r="CS968">
            <v>4.8492409773728</v>
          </cell>
          <cell r="CT968">
            <v>4.95251749263119</v>
          </cell>
          <cell r="CU968">
            <v>4.80394369843266</v>
          </cell>
          <cell r="CV968">
            <v>4.8214548871109</v>
          </cell>
          <cell r="CW968">
            <v>4.87872616156668</v>
          </cell>
          <cell r="CX968">
            <v>4.98137475949498</v>
          </cell>
          <cell r="CY968">
            <v>4.81938171714539</v>
          </cell>
          <cell r="CZ968">
            <v>4.81211264823802</v>
          </cell>
          <cell r="DA968">
            <v>4.85644725113403</v>
          </cell>
        </row>
        <row r="969">
          <cell r="A969">
            <v>6294.75606758749</v>
          </cell>
          <cell r="B969">
            <v>6660.09353573758</v>
          </cell>
          <cell r="C969">
            <v>4693.88889551284</v>
          </cell>
          <cell r="D969">
            <v>4528.40065933931</v>
          </cell>
          <cell r="E969">
            <v>4499.03668251387</v>
          </cell>
          <cell r="F969">
            <v>6543.90570161415</v>
          </cell>
          <cell r="G969">
            <v>6732.73102757752</v>
          </cell>
          <cell r="H969">
            <v>5940.92762761466</v>
          </cell>
          <cell r="I969">
            <v>6141.98186922619</v>
          </cell>
          <cell r="J969">
            <v>7348.35941735922</v>
          </cell>
          <cell r="K969">
            <v>7226.96308911433</v>
          </cell>
          <cell r="L969">
            <v>6964.35863520297</v>
          </cell>
          <cell r="M969">
            <v>7340.72478681622</v>
          </cell>
          <cell r="N969">
            <v>6476.71740833798</v>
          </cell>
          <cell r="O969">
            <v>7354.42962738988</v>
          </cell>
        </row>
        <row r="969">
          <cell r="Z969">
            <v>7209.10715494098</v>
          </cell>
          <cell r="AA969">
            <v>7627.51208236468</v>
          </cell>
          <cell r="AB969">
            <v>5780.32733432199</v>
          </cell>
          <cell r="AC969">
            <v>5576.53551130355</v>
          </cell>
          <cell r="AD969">
            <v>5540.3750052356</v>
          </cell>
          <cell r="AE969">
            <v>6543.90570161415</v>
          </cell>
          <cell r="AF969">
            <v>6732.73102757752</v>
          </cell>
          <cell r="AG969">
            <v>5940.92762761466</v>
          </cell>
          <cell r="AH969">
            <v>6141.98186922619</v>
          </cell>
          <cell r="AI969">
            <v>7348.35941735922</v>
          </cell>
          <cell r="AJ969">
            <v>7226.96308911433</v>
          </cell>
          <cell r="AK969">
            <v>6964.35863520297</v>
          </cell>
          <cell r="AL969">
            <v>7340.72478681622</v>
          </cell>
          <cell r="AM969">
            <v>6476.71740833798</v>
          </cell>
          <cell r="AN969">
            <v>7354.42962738988</v>
          </cell>
        </row>
        <row r="969"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69">
          <cell r="BX969">
            <v>4.08797134423313</v>
          </cell>
          <cell r="BY969">
            <v>4.31044877809034</v>
          </cell>
          <cell r="BZ969">
            <v>3.28997094915735</v>
          </cell>
          <cell r="CA969">
            <v>3.15439390555085</v>
          </cell>
          <cell r="CB969">
            <v>3.13844102654434</v>
          </cell>
          <cell r="CC969">
            <v>3.80491444045236</v>
          </cell>
          <cell r="CD969">
            <v>3.68711799203897</v>
          </cell>
          <cell r="CE969">
            <v>3.2922392456766</v>
          </cell>
          <cell r="CF969">
            <v>3.53237671242472</v>
          </cell>
          <cell r="CG969">
            <v>4.00368466295783</v>
          </cell>
          <cell r="CH969">
            <v>4.04020123794308</v>
          </cell>
          <cell r="CI969">
            <v>3.87866145781954</v>
          </cell>
          <cell r="CJ969">
            <v>4.07171108169609</v>
          </cell>
          <cell r="CK969">
            <v>3.72452051033889</v>
          </cell>
          <cell r="CL969">
            <v>4.0947342295956</v>
          </cell>
          <cell r="CM969">
            <v>4.83148653538146</v>
          </cell>
          <cell r="CN969">
            <v>4.84805514510712</v>
          </cell>
          <cell r="CO969">
            <v>4.81357236566904</v>
          </cell>
          <cell r="CP969">
            <v>4.84345961236424</v>
          </cell>
          <cell r="CQ969">
            <v>4.83651261088011</v>
          </cell>
          <cell r="CR969">
            <v>4.71193480224856</v>
          </cell>
          <cell r="CS969">
            <v>5.00277953446202</v>
          </cell>
          <cell r="CT969">
            <v>4.9439037790567</v>
          </cell>
          <cell r="CU969">
            <v>4.76374660939556</v>
          </cell>
          <cell r="CV969">
            <v>5.02849081514213</v>
          </cell>
          <cell r="CW969">
            <v>4.90072095625767</v>
          </cell>
          <cell r="CX969">
            <v>4.91933488511288</v>
          </cell>
          <cell r="CY969">
            <v>4.93934229489167</v>
          </cell>
          <cell r="CZ969">
            <v>4.76421896629747</v>
          </cell>
          <cell r="DA969">
            <v>4.92073993989386</v>
          </cell>
        </row>
        <row r="970">
          <cell r="A970">
            <v>6249.7754792114</v>
          </cell>
          <cell r="B970">
            <v>4780.7401687481</v>
          </cell>
          <cell r="C970">
            <v>5077.81842078388</v>
          </cell>
          <cell r="D970">
            <v>4631.44328010116</v>
          </cell>
          <cell r="E970">
            <v>4942.38321189236</v>
          </cell>
          <cell r="F970">
            <v>5483.1056481304</v>
          </cell>
          <cell r="G970">
            <v>5670.27449934644</v>
          </cell>
          <cell r="H970">
            <v>6575.46008493744</v>
          </cell>
          <cell r="I970">
            <v>5528.88694073334</v>
          </cell>
          <cell r="J970">
            <v>6364.00334898765</v>
          </cell>
          <cell r="K970">
            <v>5587.18443887281</v>
          </cell>
          <cell r="L970">
            <v>6628.78435146058</v>
          </cell>
          <cell r="M970">
            <v>8086.60735116882</v>
          </cell>
          <cell r="N970">
            <v>7313.93511755322</v>
          </cell>
          <cell r="O970">
            <v>6816.40899788016</v>
          </cell>
        </row>
        <row r="970">
          <cell r="Z970">
            <v>7157.59286621973</v>
          </cell>
          <cell r="AA970">
            <v>5475.17136269977</v>
          </cell>
          <cell r="AB970">
            <v>6253.12044442287</v>
          </cell>
          <cell r="AC970">
            <v>5703.42817762961</v>
          </cell>
          <cell r="AD970">
            <v>6086.33766421397</v>
          </cell>
          <cell r="AE970">
            <v>5483.1056481304</v>
          </cell>
          <cell r="AF970">
            <v>5670.27449934644</v>
          </cell>
          <cell r="AG970">
            <v>6575.46008493744</v>
          </cell>
          <cell r="AH970">
            <v>5528.88694073334</v>
          </cell>
          <cell r="AI970">
            <v>6364.00334898765</v>
          </cell>
          <cell r="AJ970">
            <v>5587.18443887281</v>
          </cell>
          <cell r="AK970">
            <v>6628.78435146058</v>
          </cell>
          <cell r="AL970">
            <v>8086.60735116882</v>
          </cell>
          <cell r="AM970">
            <v>7313.93511755322</v>
          </cell>
          <cell r="AN970">
            <v>6816.40899788016</v>
          </cell>
        </row>
        <row r="970"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0">
          <cell r="BX970">
            <v>4.03581580524459</v>
          </cell>
          <cell r="BY970">
            <v>3.10232840117734</v>
          </cell>
          <cell r="BZ970">
            <v>3.52403787187904</v>
          </cell>
          <cell r="CA970">
            <v>3.21903918570479</v>
          </cell>
          <cell r="CB970">
            <v>3.37401434311602</v>
          </cell>
          <cell r="CC970">
            <v>3.09983172414296</v>
          </cell>
          <cell r="CD970">
            <v>3.20604868928486</v>
          </cell>
          <cell r="CE970">
            <v>3.65569790371756</v>
          </cell>
          <cell r="CF970">
            <v>3.14096076603315</v>
          </cell>
          <cell r="CG970">
            <v>3.56870984305476</v>
          </cell>
          <cell r="CH970">
            <v>3.18877540937807</v>
          </cell>
          <cell r="CI970">
            <v>3.83393981853315</v>
          </cell>
          <cell r="CJ970">
            <v>4.47209118160261</v>
          </cell>
          <cell r="CK970">
            <v>4.15225814062934</v>
          </cell>
          <cell r="CL970">
            <v>3.88147266297787</v>
          </cell>
          <cell r="CM970">
            <v>4.8589540294708</v>
          </cell>
          <cell r="CN970">
            <v>4.8352293977504</v>
          </cell>
          <cell r="CO970">
            <v>4.86142245256305</v>
          </cell>
          <cell r="CP970">
            <v>4.85419086944777</v>
          </cell>
          <cell r="CQ970">
            <v>4.94215377127752</v>
          </cell>
          <cell r="CR970">
            <v>4.84613636867824</v>
          </cell>
          <cell r="CS970">
            <v>4.84552797974245</v>
          </cell>
          <cell r="CT970">
            <v>4.92791242911376</v>
          </cell>
          <cell r="CU970">
            <v>4.82261211851892</v>
          </cell>
          <cell r="CV970">
            <v>4.88569437708619</v>
          </cell>
          <cell r="CW970">
            <v>4.8003865628261</v>
          </cell>
          <cell r="CX970">
            <v>4.73691656032529</v>
          </cell>
          <cell r="CY970">
            <v>4.95407802159342</v>
          </cell>
          <cell r="CZ970">
            <v>4.82585083239028</v>
          </cell>
          <cell r="DA970">
            <v>4.81134218025114</v>
          </cell>
        </row>
        <row r="971">
          <cell r="A971">
            <v>5685.31876689782</v>
          </cell>
          <cell r="B971">
            <v>5989.17092362224</v>
          </cell>
          <cell r="C971">
            <v>4918.75538417146</v>
          </cell>
          <cell r="D971">
            <v>5141.69173414066</v>
          </cell>
          <cell r="E971">
            <v>5103.26427544941</v>
          </cell>
          <cell r="F971">
            <v>5267.94624245705</v>
          </cell>
          <cell r="G971">
            <v>7182.16106229422</v>
          </cell>
          <cell r="H971">
            <v>6120.02868873776</v>
          </cell>
          <cell r="I971">
            <v>6533.11781171701</v>
          </cell>
          <cell r="J971">
            <v>7090.58103289528</v>
          </cell>
          <cell r="K971">
            <v>7025.50109992929</v>
          </cell>
          <cell r="L971">
            <v>6137.1906468834</v>
          </cell>
          <cell r="M971">
            <v>7718.64454369222</v>
          </cell>
          <cell r="N971">
            <v>7546.31306608572</v>
          </cell>
          <cell r="O971">
            <v>8489.56921164541</v>
          </cell>
        </row>
        <row r="971">
          <cell r="Z971">
            <v>6511.14542970233</v>
          </cell>
          <cell r="AA971">
            <v>6859.13393530391</v>
          </cell>
          <cell r="AB971">
            <v>6057.24098522007</v>
          </cell>
          <cell r="AC971">
            <v>6331.77775126343</v>
          </cell>
          <cell r="AD971">
            <v>6284.45594735923</v>
          </cell>
          <cell r="AE971">
            <v>5267.94624245705</v>
          </cell>
          <cell r="AF971">
            <v>7182.16106229422</v>
          </cell>
          <cell r="AG971">
            <v>6120.02868873776</v>
          </cell>
          <cell r="AH971">
            <v>6533.11781171701</v>
          </cell>
          <cell r="AI971">
            <v>7090.58103289528</v>
          </cell>
          <cell r="AJ971">
            <v>7025.50109992929</v>
          </cell>
          <cell r="AK971">
            <v>6137.1906468834</v>
          </cell>
          <cell r="AL971">
            <v>7718.64454369222</v>
          </cell>
          <cell r="AM971">
            <v>7546.31306608572</v>
          </cell>
          <cell r="AN971">
            <v>8489.56921164541</v>
          </cell>
        </row>
        <row r="971"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1">
          <cell r="BX971">
            <v>3.62492639948993</v>
          </cell>
          <cell r="BY971">
            <v>3.84095703813533</v>
          </cell>
          <cell r="BZ971">
            <v>3.46207786403593</v>
          </cell>
          <cell r="CA971">
            <v>3.6350787220923</v>
          </cell>
          <cell r="CB971">
            <v>3.59704452057743</v>
          </cell>
          <cell r="CC971">
            <v>2.94192492255483</v>
          </cell>
          <cell r="CD971">
            <v>3.97011728026035</v>
          </cell>
          <cell r="CE971">
            <v>3.42894467484473</v>
          </cell>
          <cell r="CF971">
            <v>3.6069898575796</v>
          </cell>
          <cell r="CG971">
            <v>3.96766661087385</v>
          </cell>
          <cell r="CH971">
            <v>3.95543563008103</v>
          </cell>
          <cell r="CI971">
            <v>3.41723017521923</v>
          </cell>
          <cell r="CJ971">
            <v>4.41104792104878</v>
          </cell>
          <cell r="CK971">
            <v>4.37577022577761</v>
          </cell>
          <cell r="CL971">
            <v>4.71073380710626</v>
          </cell>
          <cell r="CM971">
            <v>4.92113566897091</v>
          </cell>
          <cell r="CN971">
            <v>4.8925691126915</v>
          </cell>
          <cell r="CO971">
            <v>4.79341639129947</v>
          </cell>
          <cell r="CP971">
            <v>4.77220374882183</v>
          </cell>
          <cell r="CQ971">
            <v>4.78662063494496</v>
          </cell>
          <cell r="CR971">
            <v>4.90587958949526</v>
          </cell>
          <cell r="CS971">
            <v>4.95631544517906</v>
          </cell>
          <cell r="CT971">
            <v>4.88990155191467</v>
          </cell>
          <cell r="CU971">
            <v>4.96229643429729</v>
          </cell>
          <cell r="CV971">
            <v>4.89613954760025</v>
          </cell>
          <cell r="CW971">
            <v>4.86620185969</v>
          </cell>
          <cell r="CX971">
            <v>4.92042387788138</v>
          </cell>
          <cell r="CY971">
            <v>4.79409240867043</v>
          </cell>
          <cell r="CZ971">
            <v>4.72484368494669</v>
          </cell>
          <cell r="DA971">
            <v>4.93746721486331</v>
          </cell>
        </row>
        <row r="972">
          <cell r="A972">
            <v>5779.49811412482</v>
          </cell>
          <cell r="B972">
            <v>5529.74451773925</v>
          </cell>
          <cell r="C972">
            <v>4965.15885149831</v>
          </cell>
          <cell r="D972">
            <v>4507.78459213302</v>
          </cell>
          <cell r="E972">
            <v>5014.68500226492</v>
          </cell>
          <cell r="F972">
            <v>5877.88328521841</v>
          </cell>
          <cell r="G972">
            <v>5703.96167101608</v>
          </cell>
          <cell r="H972">
            <v>6104.15254564954</v>
          </cell>
          <cell r="I972">
            <v>5717.45734296671</v>
          </cell>
          <cell r="J972">
            <v>7049.5137705916</v>
          </cell>
          <cell r="K972">
            <v>6265.89339788561</v>
          </cell>
          <cell r="L972">
            <v>7107.41347273743</v>
          </cell>
          <cell r="M972">
            <v>6423.55337788101</v>
          </cell>
          <cell r="N972">
            <v>7142.94497585696</v>
          </cell>
          <cell r="O972">
            <v>6389.69120644843</v>
          </cell>
        </row>
        <row r="972">
          <cell r="Z972">
            <v>6619.00489219013</v>
          </cell>
          <cell r="AA972">
            <v>6332.97308740798</v>
          </cell>
          <cell r="AB972">
            <v>6114.38490928123</v>
          </cell>
          <cell r="AC972">
            <v>5551.14768908376</v>
          </cell>
          <cell r="AD972">
            <v>6175.37428704722</v>
          </cell>
          <cell r="AE972">
            <v>5877.88328521841</v>
          </cell>
          <cell r="AF972">
            <v>5703.96167101608</v>
          </cell>
          <cell r="AG972">
            <v>6104.15254564954</v>
          </cell>
          <cell r="AH972">
            <v>5717.45734296671</v>
          </cell>
          <cell r="AI972">
            <v>7049.5137705916</v>
          </cell>
          <cell r="AJ972">
            <v>6265.89339788561</v>
          </cell>
          <cell r="AK972">
            <v>7107.41347273743</v>
          </cell>
          <cell r="AL972">
            <v>6423.55337788101</v>
          </cell>
          <cell r="AM972">
            <v>7142.94497585696</v>
          </cell>
          <cell r="AN972">
            <v>6389.69120644843</v>
          </cell>
        </row>
        <row r="972"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2">
          <cell r="BX972">
            <v>3.65079178968988</v>
          </cell>
          <cell r="BY972">
            <v>3.61255261306869</v>
          </cell>
          <cell r="BZ972">
            <v>3.36916278530406</v>
          </cell>
          <cell r="CA972">
            <v>3.15377082648535</v>
          </cell>
          <cell r="CB972">
            <v>3.52890092364048</v>
          </cell>
          <cell r="CC972">
            <v>3.32346371541873</v>
          </cell>
          <cell r="CD972">
            <v>3.19895049885603</v>
          </cell>
          <cell r="CE972">
            <v>3.41853621074248</v>
          </cell>
          <cell r="CF972">
            <v>3.24549967314135</v>
          </cell>
          <cell r="CG972">
            <v>3.83981611749773</v>
          </cell>
          <cell r="CH972">
            <v>3.5062885600324</v>
          </cell>
          <cell r="CI972">
            <v>4.02809528536518</v>
          </cell>
          <cell r="CJ972">
            <v>3.60759732397462</v>
          </cell>
          <cell r="CK972">
            <v>3.99170116910317</v>
          </cell>
          <cell r="CL972">
            <v>3.61853471540387</v>
          </cell>
          <cell r="CM972">
            <v>4.96721287415395</v>
          </cell>
          <cell r="CN972">
            <v>4.80286740616893</v>
          </cell>
          <cell r="CO972">
            <v>4.97207779646391</v>
          </cell>
          <cell r="CP972">
            <v>4.82236175120494</v>
          </cell>
          <cell r="CQ972">
            <v>4.79436346591711</v>
          </cell>
          <cell r="CR972">
            <v>4.84548386907461</v>
          </cell>
          <cell r="CS972">
            <v>4.88513099997876</v>
          </cell>
          <cell r="CT972">
            <v>4.89206624518599</v>
          </cell>
          <cell r="CU972">
            <v>4.82645764000274</v>
          </cell>
          <cell r="CV972">
            <v>5.02985970337852</v>
          </cell>
          <cell r="CW972">
            <v>4.89601210315823</v>
          </cell>
          <cell r="CX972">
            <v>4.83413730292812</v>
          </cell>
          <cell r="CY972">
            <v>4.87825408362566</v>
          </cell>
          <cell r="CZ972">
            <v>4.90259952676233</v>
          </cell>
          <cell r="DA972">
            <v>4.83787076321701</v>
          </cell>
        </row>
        <row r="973">
          <cell r="A973">
            <v>6491.61530893073</v>
          </cell>
          <cell r="B973">
            <v>5606.04632864843</v>
          </cell>
          <cell r="C973">
            <v>4655.22325374145</v>
          </cell>
          <cell r="D973">
            <v>4879.98682032209</v>
          </cell>
          <cell r="E973">
            <v>6114.28486608368</v>
          </cell>
          <cell r="F973">
            <v>7148.72671101939</v>
          </cell>
          <cell r="G973">
            <v>6969.43473765012</v>
          </cell>
          <cell r="H973">
            <v>6493.55643504643</v>
          </cell>
          <cell r="I973">
            <v>6426.18334762489</v>
          </cell>
          <cell r="J973">
            <v>5667.24766417309</v>
          </cell>
          <cell r="K973">
            <v>7472.20647497544</v>
          </cell>
          <cell r="L973">
            <v>7505.15952578273</v>
          </cell>
          <cell r="M973">
            <v>6833.82421600258</v>
          </cell>
          <cell r="N973">
            <v>6566.34913206082</v>
          </cell>
          <cell r="O973">
            <v>6714.97318977883</v>
          </cell>
        </row>
        <row r="973">
          <cell r="Z973">
            <v>7434.56138224477</v>
          </cell>
          <cell r="AA973">
            <v>6420.35819416259</v>
          </cell>
          <cell r="AB973">
            <v>5732.71221794292</v>
          </cell>
          <cell r="AC973">
            <v>6009.49912461806</v>
          </cell>
          <cell r="AD973">
            <v>7529.48540708767</v>
          </cell>
          <cell r="AE973">
            <v>7148.72671101939</v>
          </cell>
          <cell r="AF973">
            <v>6969.43473765012</v>
          </cell>
          <cell r="AG973">
            <v>6493.55643504643</v>
          </cell>
          <cell r="AH973">
            <v>6426.18334762489</v>
          </cell>
          <cell r="AI973">
            <v>5667.24766417309</v>
          </cell>
          <cell r="AJ973">
            <v>7472.20647497544</v>
          </cell>
          <cell r="AK973">
            <v>7505.15952578273</v>
          </cell>
          <cell r="AL973">
            <v>6833.82421600258</v>
          </cell>
          <cell r="AM973">
            <v>6566.34913206082</v>
          </cell>
          <cell r="AN973">
            <v>6714.97318977883</v>
          </cell>
        </row>
        <row r="973"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3">
          <cell r="BX973">
            <v>4.32106375995359</v>
          </cell>
          <cell r="BY973">
            <v>3.61545524112394</v>
          </cell>
          <cell r="BZ973">
            <v>3.18734630923156</v>
          </cell>
          <cell r="CA973">
            <v>3.47298330740797</v>
          </cell>
          <cell r="CB973">
            <v>4.18694753728259</v>
          </cell>
          <cell r="CC973">
            <v>4.09594630071537</v>
          </cell>
          <cell r="CD973">
            <v>3.91551176541657</v>
          </cell>
          <cell r="CE973">
            <v>3.61065553287522</v>
          </cell>
          <cell r="CF973">
            <v>3.65853543589484</v>
          </cell>
          <cell r="CG973">
            <v>3.20451349075074</v>
          </cell>
          <cell r="CH973">
            <v>4.19306209722352</v>
          </cell>
          <cell r="CI973">
            <v>4.24964428434056</v>
          </cell>
          <cell r="CJ973">
            <v>3.91184562745648</v>
          </cell>
          <cell r="CK973">
            <v>3.73167832740537</v>
          </cell>
          <cell r="CL973">
            <v>3.75262331849951</v>
          </cell>
          <cell r="CM973">
            <v>4.71380716711233</v>
          </cell>
          <cell r="CN973">
            <v>4.86523031724555</v>
          </cell>
          <cell r="CO973">
            <v>4.92762923990618</v>
          </cell>
          <cell r="CP973">
            <v>4.74070264841705</v>
          </cell>
          <cell r="CQ973">
            <v>4.92691321279234</v>
          </cell>
          <cell r="CR973">
            <v>4.78169174959866</v>
          </cell>
          <cell r="CS973">
            <v>4.87658903636449</v>
          </cell>
          <cell r="CT973">
            <v>4.92723978055662</v>
          </cell>
          <cell r="CU973">
            <v>4.81230319695086</v>
          </cell>
          <cell r="CV973">
            <v>4.84526152692332</v>
          </cell>
          <cell r="CW973">
            <v>4.88230273888196</v>
          </cell>
          <cell r="CX973">
            <v>4.83854165590383</v>
          </cell>
          <cell r="CY973">
            <v>4.78618224089116</v>
          </cell>
          <cell r="CZ973">
            <v>4.82088648691026</v>
          </cell>
          <cell r="DA973">
            <v>4.90248694309878</v>
          </cell>
        </row>
        <row r="974">
          <cell r="A974">
            <v>6950.33488153566</v>
          </cell>
          <cell r="B974">
            <v>5778.9555373145</v>
          </cell>
          <cell r="C974">
            <v>5415.25656588392</v>
          </cell>
          <cell r="D974">
            <v>5330.15305617295</v>
          </cell>
          <cell r="E974">
            <v>5561.24275134382</v>
          </cell>
          <cell r="F974">
            <v>6642.02826970709</v>
          </cell>
          <cell r="G974">
            <v>7003.01698201809</v>
          </cell>
          <cell r="H974">
            <v>6066.40133460546</v>
          </cell>
          <cell r="I974">
            <v>5364.2672689084</v>
          </cell>
          <cell r="J974">
            <v>6553.21815900624</v>
          </cell>
          <cell r="K974">
            <v>6654.78003576237</v>
          </cell>
          <cell r="L974">
            <v>6421.62275300352</v>
          </cell>
          <cell r="M974">
            <v>7349.91237917881</v>
          </cell>
          <cell r="N974">
            <v>8478.99218658715</v>
          </cell>
          <cell r="O974">
            <v>8183.19631961998</v>
          </cell>
        </row>
        <row r="974">
          <cell r="Z974">
            <v>7959.912725088</v>
          </cell>
          <cell r="AA974">
            <v>6618.38350284265</v>
          </cell>
          <cell r="AB974">
            <v>6668.66136948166</v>
          </cell>
          <cell r="AC974">
            <v>6563.85996612947</v>
          </cell>
          <cell r="AD974">
            <v>6848.43723487421</v>
          </cell>
          <cell r="AE974">
            <v>6642.02826970709</v>
          </cell>
          <cell r="AF974">
            <v>7003.01698201809</v>
          </cell>
          <cell r="AG974">
            <v>6066.40133460546</v>
          </cell>
          <cell r="AH974">
            <v>5364.2672689084</v>
          </cell>
          <cell r="AI974">
            <v>6553.21815900624</v>
          </cell>
          <cell r="AJ974">
            <v>6654.78003576237</v>
          </cell>
          <cell r="AK974">
            <v>6421.62275300352</v>
          </cell>
          <cell r="AL974">
            <v>7349.91237917881</v>
          </cell>
          <cell r="AM974">
            <v>8478.99218658715</v>
          </cell>
          <cell r="AN974">
            <v>8183.19631961998</v>
          </cell>
        </row>
        <row r="974"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4">
          <cell r="BX974">
            <v>4.59375325991171</v>
          </cell>
          <cell r="BY974">
            <v>3.74443499385891</v>
          </cell>
          <cell r="BZ974">
            <v>3.78344021402064</v>
          </cell>
          <cell r="CA974">
            <v>3.73366752843929</v>
          </cell>
          <cell r="CB974">
            <v>3.74488320438396</v>
          </cell>
          <cell r="CC974">
            <v>3.75826368670915</v>
          </cell>
          <cell r="CD974">
            <v>3.90747440517242</v>
          </cell>
          <cell r="CE974">
            <v>3.48189720531406</v>
          </cell>
          <cell r="CF974">
            <v>3.03521118602095</v>
          </cell>
          <cell r="CG974">
            <v>3.59520507582254</v>
          </cell>
          <cell r="CH974">
            <v>3.79505326597467</v>
          </cell>
          <cell r="CI974">
            <v>3.67181052225621</v>
          </cell>
          <cell r="CJ974">
            <v>4.09247071351439</v>
          </cell>
          <cell r="CK974">
            <v>4.72568444960106</v>
          </cell>
          <cell r="CL974">
            <v>4.56474982651908</v>
          </cell>
          <cell r="CM974">
            <v>4.74731202022666</v>
          </cell>
          <cell r="CN974">
            <v>4.84253500775768</v>
          </cell>
          <cell r="CO974">
            <v>4.82901911708864</v>
          </cell>
          <cell r="CP974">
            <v>4.81649152004516</v>
          </cell>
          <cell r="CQ974">
            <v>5.01026085871426</v>
          </cell>
          <cell r="CR974">
            <v>4.84195342375219</v>
          </cell>
          <cell r="CS974">
            <v>4.91016598100874</v>
          </cell>
          <cell r="CT974">
            <v>4.77333954709812</v>
          </cell>
          <cell r="CU974">
            <v>4.84204286088253</v>
          </cell>
          <cell r="CV974">
            <v>4.99387989691633</v>
          </cell>
          <cell r="CW974">
            <v>4.80422086141637</v>
          </cell>
          <cell r="CX974">
            <v>4.79150187295601</v>
          </cell>
          <cell r="CY974">
            <v>4.92043747016412</v>
          </cell>
          <cell r="CZ974">
            <v>4.91571450176956</v>
          </cell>
          <cell r="DA974">
            <v>4.9114884267953</v>
          </cell>
        </row>
        <row r="975">
          <cell r="A975">
            <v>6167.6457711927</v>
          </cell>
          <cell r="B975">
            <v>5056.70391128706</v>
          </cell>
          <cell r="C975">
            <v>5155.12495777755</v>
          </cell>
          <cell r="D975">
            <v>5524.16516860785</v>
          </cell>
          <cell r="E975">
            <v>4374.65726471308</v>
          </cell>
          <cell r="F975">
            <v>6143.90939683976</v>
          </cell>
          <cell r="G975">
            <v>6754.63504183885</v>
          </cell>
          <cell r="H975">
            <v>7072.63980690715</v>
          </cell>
          <cell r="I975">
            <v>5558.14077672898</v>
          </cell>
          <cell r="J975">
            <v>6363.48034015987</v>
          </cell>
          <cell r="K975">
            <v>6662.02836847208</v>
          </cell>
          <cell r="L975">
            <v>7213.32263538248</v>
          </cell>
          <cell r="M975">
            <v>7087.41311221737</v>
          </cell>
          <cell r="N975">
            <v>7575.47558608928</v>
          </cell>
          <cell r="O975">
            <v>7703.04603756286</v>
          </cell>
        </row>
        <row r="975">
          <cell r="Z975">
            <v>7063.53332533307</v>
          </cell>
          <cell r="AA975">
            <v>5791.22049462497</v>
          </cell>
          <cell r="AB975">
            <v>6348.32020284353</v>
          </cell>
          <cell r="AC975">
            <v>6802.77774660124</v>
          </cell>
          <cell r="AD975">
            <v>5387.20696812499</v>
          </cell>
          <cell r="AE975">
            <v>6143.90939683976</v>
          </cell>
          <cell r="AF975">
            <v>6754.63504183885</v>
          </cell>
          <cell r="AG975">
            <v>7072.63980690715</v>
          </cell>
          <cell r="AH975">
            <v>5558.14077672898</v>
          </cell>
          <cell r="AI975">
            <v>6363.48034015987</v>
          </cell>
          <cell r="AJ975">
            <v>6662.02836847208</v>
          </cell>
          <cell r="AK975">
            <v>7213.32263538248</v>
          </cell>
          <cell r="AL975">
            <v>7087.41311221737</v>
          </cell>
          <cell r="AM975">
            <v>7575.47558608928</v>
          </cell>
          <cell r="AN975">
            <v>7703.04603756286</v>
          </cell>
        </row>
        <row r="975"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5">
          <cell r="BX975">
            <v>3.95209888399626</v>
          </cell>
          <cell r="BY975">
            <v>3.26245016385175</v>
          </cell>
          <cell r="BZ975">
            <v>3.51013827987408</v>
          </cell>
          <cell r="CA975">
            <v>3.81336723009809</v>
          </cell>
          <cell r="CB975">
            <v>3.04024386870243</v>
          </cell>
          <cell r="CC975">
            <v>3.4197163258186</v>
          </cell>
          <cell r="CD975">
            <v>3.94028941759818</v>
          </cell>
          <cell r="CE975">
            <v>3.99904366695065</v>
          </cell>
          <cell r="CF975">
            <v>3.13206992263452</v>
          </cell>
          <cell r="CG975">
            <v>3.7012687002212</v>
          </cell>
          <cell r="CH975">
            <v>3.730334209425</v>
          </cell>
          <cell r="CI975">
            <v>4.04036773970476</v>
          </cell>
          <cell r="CJ975">
            <v>4.01157795232865</v>
          </cell>
          <cell r="CK975">
            <v>4.28869200376282</v>
          </cell>
          <cell r="CL975">
            <v>4.31308637385028</v>
          </cell>
          <cell r="CM975">
            <v>4.89667558045373</v>
          </cell>
          <cell r="CN975">
            <v>4.86332563645605</v>
          </cell>
          <cell r="CO975">
            <v>4.95497803881566</v>
          </cell>
          <cell r="CP975">
            <v>4.88747768739883</v>
          </cell>
          <cell r="CQ975">
            <v>4.85469974875641</v>
          </cell>
          <cell r="CR975">
            <v>4.9222294719031</v>
          </cell>
          <cell r="CS975">
            <v>4.69657110643811</v>
          </cell>
          <cell r="CT975">
            <v>4.84543230210959</v>
          </cell>
          <cell r="CU975">
            <v>4.86189112187306</v>
          </cell>
          <cell r="CV975">
            <v>4.71032884257359</v>
          </cell>
          <cell r="CW975">
            <v>4.89289470907093</v>
          </cell>
          <cell r="CX975">
            <v>4.89126956785752</v>
          </cell>
          <cell r="CY975">
            <v>4.84038211427176</v>
          </cell>
          <cell r="CZ975">
            <v>4.83940735658133</v>
          </cell>
          <cell r="DA975">
            <v>4.8930705045238</v>
          </cell>
        </row>
        <row r="976">
          <cell r="A976">
            <v>6632.80761862827</v>
          </cell>
          <cell r="B976">
            <v>4688.19644162399</v>
          </cell>
          <cell r="C976">
            <v>4928.40218639869</v>
          </cell>
          <cell r="D976">
            <v>5501.6428518739</v>
          </cell>
          <cell r="E976">
            <v>4919.17756997937</v>
          </cell>
          <cell r="F976">
            <v>7434.06374707684</v>
          </cell>
          <cell r="G976">
            <v>6182.77589096468</v>
          </cell>
          <cell r="H976">
            <v>8344.64876023054</v>
          </cell>
          <cell r="I976">
            <v>6641.38952486798</v>
          </cell>
          <cell r="J976">
            <v>7004.93842819319</v>
          </cell>
          <cell r="K976">
            <v>7045.52287336779</v>
          </cell>
          <cell r="L976">
            <v>5783.28222575112</v>
          </cell>
          <cell r="M976">
            <v>6735.63389527644</v>
          </cell>
          <cell r="N976">
            <v>7559.5049688534</v>
          </cell>
          <cell r="O976">
            <v>7570.64469545388</v>
          </cell>
        </row>
        <row r="976">
          <cell r="Z976">
            <v>7596.26272207973</v>
          </cell>
          <cell r="AA976">
            <v>5369.18510394853</v>
          </cell>
          <cell r="AB976">
            <v>6069.12061761959</v>
          </cell>
          <cell r="AC976">
            <v>6775.04245802763</v>
          </cell>
          <cell r="AD976">
            <v>6057.76088933795</v>
          </cell>
          <cell r="AE976">
            <v>7434.06374707684</v>
          </cell>
          <cell r="AF976">
            <v>6182.77589096468</v>
          </cell>
          <cell r="AG976">
            <v>8344.64876023054</v>
          </cell>
          <cell r="AH976">
            <v>6641.38952486798</v>
          </cell>
          <cell r="AI976">
            <v>7004.93842819319</v>
          </cell>
          <cell r="AJ976">
            <v>7045.52287336779</v>
          </cell>
          <cell r="AK976">
            <v>5783.28222575112</v>
          </cell>
          <cell r="AL976">
            <v>6735.63389527644</v>
          </cell>
          <cell r="AM976">
            <v>7559.5049688534</v>
          </cell>
          <cell r="AN976">
            <v>7570.64469545388</v>
          </cell>
        </row>
        <row r="976"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6">
          <cell r="BX976">
            <v>4.37423208430395</v>
          </cell>
          <cell r="BY976">
            <v>3.02507259367923</v>
          </cell>
          <cell r="BZ976">
            <v>3.47714766166392</v>
          </cell>
          <cell r="CA976">
            <v>3.7845849969744</v>
          </cell>
          <cell r="CB976">
            <v>3.28740350398348</v>
          </cell>
          <cell r="CC976">
            <v>4.18171625679977</v>
          </cell>
          <cell r="CD976">
            <v>3.47405536571078</v>
          </cell>
          <cell r="CE976">
            <v>4.59066126514219</v>
          </cell>
          <cell r="CF976">
            <v>3.74405576240139</v>
          </cell>
          <cell r="CG976">
            <v>3.87891350496477</v>
          </cell>
          <cell r="CH976">
            <v>3.85656894548734</v>
          </cell>
          <cell r="CI976">
            <v>3.24417766391886</v>
          </cell>
          <cell r="CJ976">
            <v>3.74418005434844</v>
          </cell>
          <cell r="CK976">
            <v>4.15169025182707</v>
          </cell>
          <cell r="CL976">
            <v>4.19853997235669</v>
          </cell>
          <cell r="CM976">
            <v>4.75779023369791</v>
          </cell>
          <cell r="CN976">
            <v>4.86272501557073</v>
          </cell>
          <cell r="CO976">
            <v>4.78200218611046</v>
          </cell>
          <cell r="CP976">
            <v>4.90456950334556</v>
          </cell>
          <cell r="CQ976">
            <v>5.04854519871308</v>
          </cell>
          <cell r="CR976">
            <v>4.8705595230375</v>
          </cell>
          <cell r="CS976">
            <v>4.87589006128996</v>
          </cell>
          <cell r="CT976">
            <v>4.98012161591796</v>
          </cell>
          <cell r="CU976">
            <v>4.85986024088858</v>
          </cell>
          <cell r="CV976">
            <v>4.94767725742584</v>
          </cell>
          <cell r="CW976">
            <v>5.00517497953073</v>
          </cell>
          <cell r="CX976">
            <v>4.88401391017979</v>
          </cell>
          <cell r="CY976">
            <v>4.92866027435729</v>
          </cell>
          <cell r="CZ976">
            <v>4.98856399710748</v>
          </cell>
          <cell r="DA976">
            <v>4.94016788047145</v>
          </cell>
        </row>
        <row r="977">
          <cell r="A977">
            <v>6255.01135654876</v>
          </cell>
          <cell r="B977">
            <v>5534.70852696106</v>
          </cell>
          <cell r="C977">
            <v>5638.81129987805</v>
          </cell>
          <cell r="D977">
            <v>6231.94553167201</v>
          </cell>
          <cell r="E977">
            <v>5040.6283682842</v>
          </cell>
          <cell r="F977">
            <v>6665.84204171251</v>
          </cell>
          <cell r="G977">
            <v>6484.34551750863</v>
          </cell>
          <cell r="H977">
            <v>7002.12147732565</v>
          </cell>
          <cell r="I977">
            <v>7288.1338008734</v>
          </cell>
          <cell r="J977">
            <v>8218.32065852263</v>
          </cell>
          <cell r="K977">
            <v>7067.58511715426</v>
          </cell>
          <cell r="L977">
            <v>6451.80042382803</v>
          </cell>
          <cell r="M977">
            <v>6218.94095401807</v>
          </cell>
          <cell r="N977">
            <v>7347.70642086617</v>
          </cell>
          <cell r="O977">
            <v>6883.00361837766</v>
          </cell>
        </row>
        <row r="977">
          <cell r="Z977">
            <v>7163.58928615561</v>
          </cell>
          <cell r="AA977">
            <v>6338.65814875332</v>
          </cell>
          <cell r="AB977">
            <v>6943.9596495195</v>
          </cell>
          <cell r="AC977">
            <v>7674.37958260275</v>
          </cell>
          <cell r="AD977">
            <v>6207.32245435235</v>
          </cell>
          <cell r="AE977">
            <v>6665.84204171251</v>
          </cell>
          <cell r="AF977">
            <v>6484.34551750863</v>
          </cell>
          <cell r="AG977">
            <v>7002.12147732565</v>
          </cell>
          <cell r="AH977">
            <v>7288.1338008734</v>
          </cell>
          <cell r="AI977">
            <v>8218.32065852263</v>
          </cell>
          <cell r="AJ977">
            <v>7067.58511715426</v>
          </cell>
          <cell r="AK977">
            <v>6451.80042382803</v>
          </cell>
          <cell r="AL977">
            <v>6218.94095401807</v>
          </cell>
          <cell r="AM977">
            <v>7347.70642086617</v>
          </cell>
          <cell r="AN977">
            <v>6883.00361837766</v>
          </cell>
        </row>
        <row r="977"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7">
          <cell r="BX977">
            <v>4.15094240928258</v>
          </cell>
          <cell r="BY977">
            <v>3.58495967536418</v>
          </cell>
          <cell r="BZ977">
            <v>3.91894537734908</v>
          </cell>
          <cell r="CA977">
            <v>4.31532985349544</v>
          </cell>
          <cell r="CB977">
            <v>3.55211980385613</v>
          </cell>
          <cell r="CC977">
            <v>3.80808431394433</v>
          </cell>
          <cell r="CD977">
            <v>3.7288422286373</v>
          </cell>
          <cell r="CE977">
            <v>3.85413041911929</v>
          </cell>
          <cell r="CF977">
            <v>4.05436336839148</v>
          </cell>
          <cell r="CG977">
            <v>4.75238759295926</v>
          </cell>
          <cell r="CH977">
            <v>4.08984493287016</v>
          </cell>
          <cell r="CI977">
            <v>3.63593849775322</v>
          </cell>
          <cell r="CJ977">
            <v>3.47328603841977</v>
          </cell>
          <cell r="CK977">
            <v>4.19238818951924</v>
          </cell>
          <cell r="CL977">
            <v>3.95832535454131</v>
          </cell>
          <cell r="CM977">
            <v>4.72814847369968</v>
          </cell>
          <cell r="CN977">
            <v>4.84417909307419</v>
          </cell>
          <cell r="CO977">
            <v>4.8545068004632</v>
          </cell>
          <cell r="CP977">
            <v>4.87232684415815</v>
          </cell>
          <cell r="CQ977">
            <v>4.78766590872716</v>
          </cell>
          <cell r="CR977">
            <v>4.79573965033423</v>
          </cell>
          <cell r="CS977">
            <v>4.76430191884183</v>
          </cell>
          <cell r="CT977">
            <v>4.97748969865171</v>
          </cell>
          <cell r="CU977">
            <v>4.92493840613217</v>
          </cell>
          <cell r="CV977">
            <v>4.73781790083973</v>
          </cell>
          <cell r="CW977">
            <v>4.73446969607338</v>
          </cell>
          <cell r="CX977">
            <v>4.86151389954948</v>
          </cell>
          <cell r="CY977">
            <v>4.90549704403898</v>
          </cell>
          <cell r="CZ977">
            <v>4.80172675165118</v>
          </cell>
          <cell r="DA977">
            <v>4.76402075900706</v>
          </cell>
        </row>
        <row r="978">
          <cell r="A978">
            <v>6466.54227391322</v>
          </cell>
          <cell r="B978">
            <v>5729.90789218188</v>
          </cell>
          <cell r="C978">
            <v>5593.43015750497</v>
          </cell>
          <cell r="D978">
            <v>4537.32577998382</v>
          </cell>
          <cell r="E978">
            <v>4315.7951194055</v>
          </cell>
          <cell r="F978">
            <v>5854.7126512217</v>
          </cell>
          <cell r="G978">
            <v>6339.38963482763</v>
          </cell>
          <cell r="H978">
            <v>6971.5371278618</v>
          </cell>
          <cell r="I978">
            <v>7410.32233510459</v>
          </cell>
          <cell r="J978">
            <v>7128.02011441427</v>
          </cell>
          <cell r="K978">
            <v>6294.36566081836</v>
          </cell>
          <cell r="L978">
            <v>5849.62893350928</v>
          </cell>
          <cell r="M978">
            <v>7633.38291973105</v>
          </cell>
          <cell r="N978">
            <v>6050.55905399862</v>
          </cell>
          <cell r="O978">
            <v>7241.66828844056</v>
          </cell>
        </row>
        <row r="978">
          <cell r="Z978">
            <v>7405.84633845276</v>
          </cell>
          <cell r="AA978">
            <v>6562.21139296865</v>
          </cell>
          <cell r="AB978">
            <v>6888.07467576722</v>
          </cell>
          <cell r="AC978">
            <v>5587.52642309801</v>
          </cell>
          <cell r="AD978">
            <v>5314.72070459125</v>
          </cell>
          <cell r="AE978">
            <v>5854.7126512217</v>
          </cell>
          <cell r="AF978">
            <v>6339.38963482763</v>
          </cell>
          <cell r="AG978">
            <v>6971.5371278618</v>
          </cell>
          <cell r="AH978">
            <v>7410.32233510459</v>
          </cell>
          <cell r="AI978">
            <v>7128.02011441427</v>
          </cell>
          <cell r="AJ978">
            <v>6294.36566081836</v>
          </cell>
          <cell r="AK978">
            <v>5849.62893350928</v>
          </cell>
          <cell r="AL978">
            <v>7633.38291973105</v>
          </cell>
          <cell r="AM978">
            <v>6050.55905399862</v>
          </cell>
          <cell r="AN978">
            <v>7241.66828844056</v>
          </cell>
        </row>
        <row r="978"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8">
          <cell r="BX978">
            <v>4.1870832008467</v>
          </cell>
          <cell r="BY978">
            <v>3.66718062230263</v>
          </cell>
          <cell r="BZ978">
            <v>3.77355561937649</v>
          </cell>
          <cell r="CA978">
            <v>3.20168661153461</v>
          </cell>
          <cell r="CB978">
            <v>3.03008614272157</v>
          </cell>
          <cell r="CC978">
            <v>3.37275687795857</v>
          </cell>
          <cell r="CD978">
            <v>3.69659392668971</v>
          </cell>
          <cell r="CE978">
            <v>3.91636702910469</v>
          </cell>
          <cell r="CF978">
            <v>4.02060287759611</v>
          </cell>
          <cell r="CG978">
            <v>3.92629386643945</v>
          </cell>
          <cell r="CH978">
            <v>3.49551660236041</v>
          </cell>
          <cell r="CI978">
            <v>3.24220080131952</v>
          </cell>
          <cell r="CJ978">
            <v>4.38343627242164</v>
          </cell>
          <cell r="CK978">
            <v>3.40384778152635</v>
          </cell>
          <cell r="CL978">
            <v>4.02937300749182</v>
          </cell>
          <cell r="CM978">
            <v>4.8458530664642</v>
          </cell>
          <cell r="CN978">
            <v>4.90258408360323</v>
          </cell>
          <cell r="CO978">
            <v>5.00096974083385</v>
          </cell>
          <cell r="CP978">
            <v>4.78132104340908</v>
          </cell>
          <cell r="CQ978">
            <v>4.80543389094458</v>
          </cell>
          <cell r="CR978">
            <v>4.75584491082347</v>
          </cell>
          <cell r="CS978">
            <v>4.69843080543684</v>
          </cell>
          <cell r="CT978">
            <v>4.87699482153381</v>
          </cell>
          <cell r="CU978">
            <v>5.04955440539003</v>
          </cell>
          <cell r="CV978">
            <v>4.97385649051827</v>
          </cell>
          <cell r="CW978">
            <v>4.93341596926038</v>
          </cell>
          <cell r="CX978">
            <v>4.94305615902291</v>
          </cell>
          <cell r="CY978">
            <v>4.77100077714218</v>
          </cell>
          <cell r="CZ978">
            <v>4.87003978571297</v>
          </cell>
          <cell r="DA978">
            <v>4.92388941275208</v>
          </cell>
        </row>
        <row r="979">
          <cell r="A979">
            <v>6383.43108299121</v>
          </cell>
          <cell r="B979">
            <v>5592.190361858</v>
          </cell>
          <cell r="C979">
            <v>4593.37514008601</v>
          </cell>
          <cell r="D979">
            <v>5755.33111756371</v>
          </cell>
          <cell r="E979">
            <v>4843.1642641653</v>
          </cell>
          <cell r="F979">
            <v>7602.96700266596</v>
          </cell>
          <cell r="G979">
            <v>5709.70527926566</v>
          </cell>
          <cell r="H979">
            <v>7172.38426209026</v>
          </cell>
          <cell r="I979">
            <v>5702.50161965613</v>
          </cell>
          <cell r="J979">
            <v>6216.25302232286</v>
          </cell>
          <cell r="K979">
            <v>7398.66912403956</v>
          </cell>
          <cell r="L979">
            <v>6568.8172698831</v>
          </cell>
          <cell r="M979">
            <v>6672.28999583833</v>
          </cell>
          <cell r="N979">
            <v>7726.71289473837</v>
          </cell>
          <cell r="O979">
            <v>8332.90858667841</v>
          </cell>
        </row>
        <row r="979">
          <cell r="Z979">
            <v>7310.66274838218</v>
          </cell>
          <cell r="AA979">
            <v>6404.48956506004</v>
          </cell>
          <cell r="AB979">
            <v>5656.54885960682</v>
          </cell>
          <cell r="AC979">
            <v>7087.44891868445</v>
          </cell>
          <cell r="AD979">
            <v>5964.15369088268</v>
          </cell>
          <cell r="AE979">
            <v>7602.96700266596</v>
          </cell>
          <cell r="AF979">
            <v>5709.70527926566</v>
          </cell>
          <cell r="AG979">
            <v>7172.38426209026</v>
          </cell>
          <cell r="AH979">
            <v>5702.50161965613</v>
          </cell>
          <cell r="AI979">
            <v>6216.25302232286</v>
          </cell>
          <cell r="AJ979">
            <v>7398.66912403956</v>
          </cell>
          <cell r="AK979">
            <v>6568.8172698831</v>
          </cell>
          <cell r="AL979">
            <v>6672.28999583833</v>
          </cell>
          <cell r="AM979">
            <v>7726.71289473837</v>
          </cell>
          <cell r="AN979">
            <v>8332.90858667841</v>
          </cell>
        </row>
        <row r="979"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79">
          <cell r="BX979">
            <v>4.03754646910142</v>
          </cell>
          <cell r="BY979">
            <v>3.5857138220399</v>
          </cell>
          <cell r="BZ979">
            <v>3.21759548700702</v>
          </cell>
          <cell r="CA979">
            <v>4.03689850997457</v>
          </cell>
          <cell r="CB979">
            <v>3.32318694656783</v>
          </cell>
          <cell r="CC979">
            <v>4.30238007513393</v>
          </cell>
          <cell r="CD979">
            <v>3.22811049185376</v>
          </cell>
          <cell r="CE979">
            <v>4.10753152256856</v>
          </cell>
          <cell r="CF979">
            <v>3.16357047028931</v>
          </cell>
          <cell r="CG979">
            <v>3.58723333738737</v>
          </cell>
          <cell r="CH979">
            <v>4.1383952551767</v>
          </cell>
          <cell r="CI979">
            <v>3.75406358743304</v>
          </cell>
          <cell r="CJ979">
            <v>3.78236098589616</v>
          </cell>
          <cell r="CK979">
            <v>4.23686329276789</v>
          </cell>
          <cell r="CL979">
            <v>4.73377412720809</v>
          </cell>
          <cell r="CM979">
            <v>4.96073869676696</v>
          </cell>
          <cell r="CN979">
            <v>4.89345988677005</v>
          </cell>
          <cell r="CO979">
            <v>4.81645197430478</v>
          </cell>
          <cell r="CP979">
            <v>4.81004618332371</v>
          </cell>
          <cell r="CQ979">
            <v>4.91701109839299</v>
          </cell>
          <cell r="CR979">
            <v>4.8415170716869</v>
          </cell>
          <cell r="CS979">
            <v>4.84587755030299</v>
          </cell>
          <cell r="CT979">
            <v>4.78398467142018</v>
          </cell>
          <cell r="CU979">
            <v>4.93849979173</v>
          </cell>
          <cell r="CV979">
            <v>4.7476226373801</v>
          </cell>
          <cell r="CW979">
            <v>4.8981127024722</v>
          </cell>
          <cell r="CX979">
            <v>4.79394107861161</v>
          </cell>
          <cell r="CY979">
            <v>4.83302535958489</v>
          </cell>
          <cell r="CZ979">
            <v>4.99640298993722</v>
          </cell>
          <cell r="DA979">
            <v>4.8227663435876</v>
          </cell>
        </row>
        <row r="980">
          <cell r="A980">
            <v>5648.28267166358</v>
          </cell>
          <cell r="B980">
            <v>5536.11292389618</v>
          </cell>
          <cell r="C980">
            <v>5241.86094862725</v>
          </cell>
          <cell r="D980">
            <v>4419.53044477478</v>
          </cell>
          <cell r="E980">
            <v>5169.01974923805</v>
          </cell>
          <cell r="F980">
            <v>5334.16124724427</v>
          </cell>
          <cell r="G980">
            <v>6633.69195772028</v>
          </cell>
          <cell r="H980">
            <v>6175.1657537316</v>
          </cell>
          <cell r="I980">
            <v>5881.45789019414</v>
          </cell>
          <cell r="J980">
            <v>5643.94229532164</v>
          </cell>
          <cell r="K980">
            <v>7709.11148987465</v>
          </cell>
          <cell r="L980">
            <v>6611.61719745095</v>
          </cell>
          <cell r="M980">
            <v>7388.77181655013</v>
          </cell>
          <cell r="N980">
            <v>7445.79327098772</v>
          </cell>
          <cell r="O980">
            <v>8337.38578929892</v>
          </cell>
        </row>
        <row r="980">
          <cell r="Z980">
            <v>6468.72961941874</v>
          </cell>
          <cell r="AA980">
            <v>6340.26654276964</v>
          </cell>
          <cell r="AB980">
            <v>6455.1319382592</v>
          </cell>
          <cell r="AC980">
            <v>5442.46640759246</v>
          </cell>
          <cell r="AD980">
            <v>6365.43105584234</v>
          </cell>
          <cell r="AE980">
            <v>5334.16124724427</v>
          </cell>
          <cell r="AF980">
            <v>6633.69195772028</v>
          </cell>
          <cell r="AG980">
            <v>6175.1657537316</v>
          </cell>
          <cell r="AH980">
            <v>5881.45789019414</v>
          </cell>
          <cell r="AI980">
            <v>5643.94229532164</v>
          </cell>
          <cell r="AJ980">
            <v>7709.11148987465</v>
          </cell>
          <cell r="AK980">
            <v>6611.61719745095</v>
          </cell>
          <cell r="AL980">
            <v>7388.77181655013</v>
          </cell>
          <cell r="AM980">
            <v>7445.79327098772</v>
          </cell>
          <cell r="AN980">
            <v>8337.38578929892</v>
          </cell>
        </row>
        <row r="980"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0">
          <cell r="BX980">
            <v>3.68096405602259</v>
          </cell>
          <cell r="BY980">
            <v>3.59563322380648</v>
          </cell>
          <cell r="BZ980">
            <v>3.71868710043413</v>
          </cell>
          <cell r="CA980">
            <v>3.06292834596677</v>
          </cell>
          <cell r="CB980">
            <v>3.57463755430286</v>
          </cell>
          <cell r="CC980">
            <v>3.00154484322599</v>
          </cell>
          <cell r="CD980">
            <v>3.70076056687865</v>
          </cell>
          <cell r="CE980">
            <v>3.62049101141648</v>
          </cell>
          <cell r="CF980">
            <v>3.36704514244061</v>
          </cell>
          <cell r="CG980">
            <v>3.16210679978201</v>
          </cell>
          <cell r="CH980">
            <v>4.37180453360264</v>
          </cell>
          <cell r="CI980">
            <v>3.69900754801736</v>
          </cell>
          <cell r="CJ980">
            <v>4.00310771431085</v>
          </cell>
          <cell r="CK980">
            <v>4.20137316929531</v>
          </cell>
          <cell r="CL980">
            <v>4.66203754830183</v>
          </cell>
          <cell r="CM980">
            <v>4.8146481825924</v>
          </cell>
          <cell r="CN980">
            <v>4.83102479776089</v>
          </cell>
          <cell r="CO980">
            <v>4.75578947727746</v>
          </cell>
          <cell r="CP980">
            <v>4.86817358615352</v>
          </cell>
          <cell r="CQ980">
            <v>4.87868682471088</v>
          </cell>
          <cell r="CR980">
            <v>4.86887291935376</v>
          </cell>
          <cell r="CS980">
            <v>4.91101712360471</v>
          </cell>
          <cell r="CT980">
            <v>4.67291930449279</v>
          </cell>
          <cell r="CU980">
            <v>4.7856748511325</v>
          </cell>
          <cell r="CV980">
            <v>4.89004849699793</v>
          </cell>
          <cell r="CW980">
            <v>4.8311522700929</v>
          </cell>
          <cell r="CX980">
            <v>4.89699452728954</v>
          </cell>
          <cell r="CY980">
            <v>5.05687378431851</v>
          </cell>
          <cell r="CZ980">
            <v>4.8554205487455</v>
          </cell>
          <cell r="DA980">
            <v>4.89960722339413</v>
          </cell>
        </row>
        <row r="981">
          <cell r="A981">
            <v>5606.27609879665</v>
          </cell>
          <cell r="B981">
            <v>5178.54139133313</v>
          </cell>
          <cell r="C981">
            <v>5600.52945413502</v>
          </cell>
          <cell r="D981">
            <v>5348.42675174065</v>
          </cell>
          <cell r="E981">
            <v>4391.85503470384</v>
          </cell>
          <cell r="F981">
            <v>6066.13073296875</v>
          </cell>
          <cell r="G981">
            <v>5580.05412570209</v>
          </cell>
          <cell r="H981">
            <v>6420.25775968345</v>
          </cell>
          <cell r="I981">
            <v>6054.53324791128</v>
          </cell>
          <cell r="J981">
            <v>6540.14647456216</v>
          </cell>
          <cell r="K981">
            <v>7321.81885567894</v>
          </cell>
          <cell r="L981">
            <v>7096.8133271</v>
          </cell>
          <cell r="M981">
            <v>7030.21169948818</v>
          </cell>
          <cell r="N981">
            <v>7304.53910262748</v>
          </cell>
          <cell r="O981">
            <v>7152.06152063263</v>
          </cell>
        </row>
        <row r="981">
          <cell r="Z981">
            <v>6420.62133980345</v>
          </cell>
          <cell r="AA981">
            <v>5930.75559967261</v>
          </cell>
          <cell r="AB981">
            <v>6896.81716185468</v>
          </cell>
          <cell r="AC981">
            <v>6586.36325590483</v>
          </cell>
          <cell r="AD981">
            <v>5408.38530067181</v>
          </cell>
          <cell r="AE981">
            <v>6066.13073296875</v>
          </cell>
          <cell r="AF981">
            <v>5580.05412570209</v>
          </cell>
          <cell r="AG981">
            <v>6420.25775968345</v>
          </cell>
          <cell r="AH981">
            <v>6054.53324791128</v>
          </cell>
          <cell r="AI981">
            <v>6540.14647456216</v>
          </cell>
          <cell r="AJ981">
            <v>7321.81885567894</v>
          </cell>
          <cell r="AK981">
            <v>7096.8133271</v>
          </cell>
          <cell r="AL981">
            <v>7030.21169948818</v>
          </cell>
          <cell r="AM981">
            <v>7304.53910262748</v>
          </cell>
          <cell r="AN981">
            <v>7152.06152063263</v>
          </cell>
        </row>
        <row r="981"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1">
          <cell r="BX981">
            <v>3.62431304895826</v>
          </cell>
          <cell r="BY981">
            <v>3.30856172694428</v>
          </cell>
          <cell r="BZ981">
            <v>3.89704596069193</v>
          </cell>
          <cell r="CA981">
            <v>3.61671970452614</v>
          </cell>
          <cell r="CB981">
            <v>3.15052855944096</v>
          </cell>
          <cell r="CC981">
            <v>3.41190465772701</v>
          </cell>
          <cell r="CD981">
            <v>3.16602085837029</v>
          </cell>
          <cell r="CE981">
            <v>3.56772380968937</v>
          </cell>
          <cell r="CF981">
            <v>3.48761718885603</v>
          </cell>
          <cell r="CG981">
            <v>3.77652254609261</v>
          </cell>
          <cell r="CH981">
            <v>4.12753971277861</v>
          </cell>
          <cell r="CI981">
            <v>3.94856534559044</v>
          </cell>
          <cell r="CJ981">
            <v>4.03751778769525</v>
          </cell>
          <cell r="CK981">
            <v>4.22488505426345</v>
          </cell>
          <cell r="CL981">
            <v>4.11064432272914</v>
          </cell>
          <cell r="CM981">
            <v>4.85353863176303</v>
          </cell>
          <cell r="CN981">
            <v>4.91109032248947</v>
          </cell>
          <cell r="CO981">
            <v>4.84864424877824</v>
          </cell>
          <cell r="CP981">
            <v>4.9892809817452</v>
          </cell>
          <cell r="CQ981">
            <v>4.70317716373045</v>
          </cell>
          <cell r="CR981">
            <v>4.8710435729997</v>
          </cell>
          <cell r="CS981">
            <v>4.828717246778</v>
          </cell>
          <cell r="CT981">
            <v>4.93024354604833</v>
          </cell>
          <cell r="CU981">
            <v>4.75618779952324</v>
          </cell>
          <cell r="CV981">
            <v>4.74463194662707</v>
          </cell>
          <cell r="CW981">
            <v>4.85998417524312</v>
          </cell>
          <cell r="CX981">
            <v>4.92414902175772</v>
          </cell>
          <cell r="CY981">
            <v>4.77046913078623</v>
          </cell>
          <cell r="CZ981">
            <v>4.7368000881857</v>
          </cell>
          <cell r="DA981">
            <v>4.76681696571946</v>
          </cell>
        </row>
        <row r="982">
          <cell r="A982">
            <v>5902.07315683951</v>
          </cell>
          <cell r="B982">
            <v>5635.87986594828</v>
          </cell>
          <cell r="C982">
            <v>5079.40203813033</v>
          </cell>
          <cell r="D982">
            <v>5171.71133744412</v>
          </cell>
          <cell r="E982">
            <v>5333.894268486</v>
          </cell>
          <cell r="F982">
            <v>5199.51469944335</v>
          </cell>
          <cell r="G982">
            <v>6833.71360971347</v>
          </cell>
          <cell r="H982">
            <v>5447.93701763562</v>
          </cell>
          <cell r="I982">
            <v>5214.64173496539</v>
          </cell>
          <cell r="J982">
            <v>6202.51241222847</v>
          </cell>
          <cell r="K982">
            <v>6820.07336193618</v>
          </cell>
          <cell r="L982">
            <v>7348.6610789964</v>
          </cell>
          <cell r="M982">
            <v>6669.11738860936</v>
          </cell>
          <cell r="N982">
            <v>7968.94274024683</v>
          </cell>
          <cell r="O982">
            <v>7713.43291922291</v>
          </cell>
        </row>
        <row r="982">
          <cell r="Z982">
            <v>6759.38469530939</v>
          </cell>
          <cell r="AA982">
            <v>6454.52523175646</v>
          </cell>
          <cell r="AB982">
            <v>6255.07060277526</v>
          </cell>
          <cell r="AC982">
            <v>6368.74563384505</v>
          </cell>
          <cell r="AD982">
            <v>6568.46711220345</v>
          </cell>
          <cell r="AE982">
            <v>5199.51469944335</v>
          </cell>
          <cell r="AF982">
            <v>6833.71360971347</v>
          </cell>
          <cell r="AG982">
            <v>5447.93701763562</v>
          </cell>
          <cell r="AH982">
            <v>5214.64173496539</v>
          </cell>
          <cell r="AI982">
            <v>6202.51241222847</v>
          </cell>
          <cell r="AJ982">
            <v>6820.07336193618</v>
          </cell>
          <cell r="AK982">
            <v>7348.6610789964</v>
          </cell>
          <cell r="AL982">
            <v>6669.11738860936</v>
          </cell>
          <cell r="AM982">
            <v>7968.94274024683</v>
          </cell>
          <cell r="AN982">
            <v>7713.43291922291</v>
          </cell>
        </row>
        <row r="982"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2">
          <cell r="BX982">
            <v>3.69895419884302</v>
          </cell>
          <cell r="BY982">
            <v>3.63098750172896</v>
          </cell>
          <cell r="BZ982">
            <v>3.50574326768748</v>
          </cell>
          <cell r="CA982">
            <v>3.59204918088381</v>
          </cell>
          <cell r="CB982">
            <v>3.66402425081399</v>
          </cell>
          <cell r="CC982">
            <v>3.06062207075498</v>
          </cell>
          <cell r="CD982">
            <v>3.90628487562215</v>
          </cell>
          <cell r="CE982">
            <v>3.16198183687532</v>
          </cell>
          <cell r="CF982">
            <v>2.96338534813558</v>
          </cell>
          <cell r="CG982">
            <v>3.53281439959393</v>
          </cell>
          <cell r="CH982">
            <v>3.81083840449566</v>
          </cell>
          <cell r="CI982">
            <v>4.05775158926425</v>
          </cell>
          <cell r="CJ982">
            <v>3.67031114835782</v>
          </cell>
          <cell r="CK982">
            <v>4.37887901178686</v>
          </cell>
          <cell r="CL982">
            <v>4.29561899165776</v>
          </cell>
          <cell r="CM982">
            <v>5.00651297188872</v>
          </cell>
          <cell r="CN982">
            <v>4.87019874442287</v>
          </cell>
          <cell r="CO982">
            <v>4.88831566520704</v>
          </cell>
          <cell r="CP982">
            <v>4.8575666134462</v>
          </cell>
          <cell r="CQ982">
            <v>4.91148504363987</v>
          </cell>
          <cell r="CR982">
            <v>4.65436287871558</v>
          </cell>
          <cell r="CS982">
            <v>4.79291798638444</v>
          </cell>
          <cell r="CT982">
            <v>4.72041131570417</v>
          </cell>
          <cell r="CU982">
            <v>4.82107050094757</v>
          </cell>
          <cell r="CV982">
            <v>4.81009834340297</v>
          </cell>
          <cell r="CW982">
            <v>4.90315529422931</v>
          </cell>
          <cell r="CX982">
            <v>4.96169309080308</v>
          </cell>
          <cell r="CY982">
            <v>4.97820314158265</v>
          </cell>
          <cell r="CZ982">
            <v>4.98591529419388</v>
          </cell>
          <cell r="DA982">
            <v>4.91959202397099</v>
          </cell>
        </row>
        <row r="983">
          <cell r="A983">
            <v>6961.0276113084</v>
          </cell>
          <cell r="B983">
            <v>6239.51527868193</v>
          </cell>
          <cell r="C983">
            <v>5030.4913832067</v>
          </cell>
          <cell r="D983">
            <v>5614.38989586288</v>
          </cell>
          <cell r="E983">
            <v>5540.18887183514</v>
          </cell>
          <cell r="F983">
            <v>5519.44392159984</v>
          </cell>
          <cell r="G983">
            <v>5773.51957343297</v>
          </cell>
          <cell r="H983">
            <v>6154.68278853355</v>
          </cell>
          <cell r="I983">
            <v>6385.86545342178</v>
          </cell>
          <cell r="J983">
            <v>6844.82062564644</v>
          </cell>
          <cell r="K983">
            <v>7581.43836860671</v>
          </cell>
          <cell r="L983">
            <v>7792.97560350668</v>
          </cell>
          <cell r="M983">
            <v>7600.50657309211</v>
          </cell>
          <cell r="N983">
            <v>7941.0794614516</v>
          </cell>
          <cell r="O983">
            <v>7084.73413263645</v>
          </cell>
        </row>
        <row r="983">
          <cell r="Z983">
            <v>7972.15863801661</v>
          </cell>
          <cell r="AA983">
            <v>7145.84231000215</v>
          </cell>
          <cell r="AB983">
            <v>6194.83918232878</v>
          </cell>
          <cell r="AC983">
            <v>6913.88571459822</v>
          </cell>
          <cell r="AD983">
            <v>6822.51026516389</v>
          </cell>
          <cell r="AE983">
            <v>5519.44392159984</v>
          </cell>
          <cell r="AF983">
            <v>5773.51957343297</v>
          </cell>
          <cell r="AG983">
            <v>6154.68278853355</v>
          </cell>
          <cell r="AH983">
            <v>6385.86545342178</v>
          </cell>
          <cell r="AI983">
            <v>6844.82062564644</v>
          </cell>
          <cell r="AJ983">
            <v>7581.43836860671</v>
          </cell>
          <cell r="AK983">
            <v>7792.97560350668</v>
          </cell>
          <cell r="AL983">
            <v>7600.50657309211</v>
          </cell>
          <cell r="AM983">
            <v>7941.0794614516</v>
          </cell>
          <cell r="AN983">
            <v>7084.73413263645</v>
          </cell>
        </row>
        <row r="983"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3">
          <cell r="BX983">
            <v>4.45446286771383</v>
          </cell>
          <cell r="BY983">
            <v>3.96054828892157</v>
          </cell>
          <cell r="BZ983">
            <v>3.52290803906687</v>
          </cell>
          <cell r="CA983">
            <v>3.94055323285059</v>
          </cell>
          <cell r="CB983">
            <v>3.83155291357776</v>
          </cell>
          <cell r="CC983">
            <v>3.04224235273185</v>
          </cell>
          <cell r="CD983">
            <v>3.26219888999123</v>
          </cell>
          <cell r="CE983">
            <v>3.48925349082981</v>
          </cell>
          <cell r="CF983">
            <v>3.57602530918822</v>
          </cell>
          <cell r="CG983">
            <v>3.91921354796023</v>
          </cell>
          <cell r="CH983">
            <v>4.3302854983628</v>
          </cell>
          <cell r="CI983">
            <v>4.5388647127557</v>
          </cell>
          <cell r="CJ983">
            <v>4.18067109789168</v>
          </cell>
          <cell r="CK983">
            <v>4.4006474973936</v>
          </cell>
          <cell r="CL983">
            <v>3.96613437589759</v>
          </cell>
          <cell r="CM983">
            <v>4.9032916344241</v>
          </cell>
          <cell r="CN983">
            <v>4.94316663658716</v>
          </cell>
          <cell r="CO983">
            <v>4.81765687754428</v>
          </cell>
          <cell r="CP983">
            <v>4.80697798593933</v>
          </cell>
          <cell r="CQ983">
            <v>4.87838987670427</v>
          </cell>
          <cell r="CR983">
            <v>4.97059813633446</v>
          </cell>
          <cell r="CS983">
            <v>4.8488342919718</v>
          </cell>
          <cell r="CT983">
            <v>4.8325937540609</v>
          </cell>
          <cell r="CU983">
            <v>4.89244909571635</v>
          </cell>
          <cell r="CV983">
            <v>4.78487150329157</v>
          </cell>
          <cell r="CW983">
            <v>4.79669620662036</v>
          </cell>
          <cell r="CX983">
            <v>4.70395560189244</v>
          </cell>
          <cell r="CY983">
            <v>4.98085240195184</v>
          </cell>
          <cell r="CZ983">
            <v>4.94390475471043</v>
          </cell>
          <cell r="DA983">
            <v>4.89399214971909</v>
          </cell>
        </row>
        <row r="984">
          <cell r="A984">
            <v>6459.31033549932</v>
          </cell>
          <cell r="B984">
            <v>5515.4625016683</v>
          </cell>
          <cell r="C984">
            <v>5085.3453901071</v>
          </cell>
          <cell r="D984">
            <v>5083.26535684918</v>
          </cell>
          <cell r="E984">
            <v>5247.41977983769</v>
          </cell>
          <cell r="F984">
            <v>5767.99166087328</v>
          </cell>
          <cell r="G984">
            <v>5684.3844726558</v>
          </cell>
          <cell r="H984">
            <v>6145.45630489476</v>
          </cell>
          <cell r="I984">
            <v>7291.57926745761</v>
          </cell>
          <cell r="J984">
            <v>7921.22357738232</v>
          </cell>
          <cell r="K984">
            <v>7429.1705449606</v>
          </cell>
          <cell r="L984">
            <v>8243.58043355786</v>
          </cell>
          <cell r="M984">
            <v>8567.62861270061</v>
          </cell>
          <cell r="N984">
            <v>7405.19786523678</v>
          </cell>
          <cell r="O984">
            <v>8294.87548750308</v>
          </cell>
        </row>
        <row r="984">
          <cell r="Z984">
            <v>7397.56391759261</v>
          </cell>
          <cell r="AA984">
            <v>6316.61652281063</v>
          </cell>
          <cell r="AB984">
            <v>6262.38959149731</v>
          </cell>
          <cell r="AC984">
            <v>6259.82811776737</v>
          </cell>
          <cell r="AD984">
            <v>6461.97740578257</v>
          </cell>
          <cell r="AE984">
            <v>5767.99166087328</v>
          </cell>
          <cell r="AF984">
            <v>5684.3844726558</v>
          </cell>
          <cell r="AG984">
            <v>6145.45630489476</v>
          </cell>
          <cell r="AH984">
            <v>7291.57926745761</v>
          </cell>
          <cell r="AI984">
            <v>7921.22357738232</v>
          </cell>
          <cell r="AJ984">
            <v>7429.1705449606</v>
          </cell>
          <cell r="AK984">
            <v>8243.58043355786</v>
          </cell>
          <cell r="AL984">
            <v>8567.62861270061</v>
          </cell>
          <cell r="AM984">
            <v>7405.19786523678</v>
          </cell>
          <cell r="AN984">
            <v>8294.87548750308</v>
          </cell>
        </row>
        <row r="984"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4">
          <cell r="BX984">
            <v>4.21637190005247</v>
          </cell>
          <cell r="BY984">
            <v>3.46245059687566</v>
          </cell>
          <cell r="BZ984">
            <v>3.43981804142324</v>
          </cell>
          <cell r="CA984">
            <v>3.35958353773387</v>
          </cell>
          <cell r="CB984">
            <v>3.58898281231991</v>
          </cell>
          <cell r="CC984">
            <v>3.10838884695118</v>
          </cell>
          <cell r="CD984">
            <v>3.21138018728897</v>
          </cell>
          <cell r="CE984">
            <v>3.41348346577881</v>
          </cell>
          <cell r="CF984">
            <v>4.13717588471102</v>
          </cell>
          <cell r="CG984">
            <v>4.41367300561348</v>
          </cell>
          <cell r="CH984">
            <v>4.23497617185584</v>
          </cell>
          <cell r="CI984">
            <v>4.73591815645167</v>
          </cell>
          <cell r="CJ984">
            <v>4.57918095459458</v>
          </cell>
          <cell r="CK984">
            <v>4.18960547226548</v>
          </cell>
          <cell r="CL984">
            <v>4.69311641017312</v>
          </cell>
          <cell r="CM984">
            <v>4.80680995054329</v>
          </cell>
          <cell r="CN984">
            <v>4.99813591802515</v>
          </cell>
          <cell r="CO984">
            <v>4.98783120238186</v>
          </cell>
          <cell r="CP984">
            <v>5.10486309646843</v>
          </cell>
          <cell r="CQ984">
            <v>4.93288728669939</v>
          </cell>
          <cell r="CR984">
            <v>5.08389318620956</v>
          </cell>
          <cell r="CS984">
            <v>4.84952113459202</v>
          </cell>
          <cell r="CT984">
            <v>4.93245880858875</v>
          </cell>
          <cell r="CU984">
            <v>4.82863916269763</v>
          </cell>
          <cell r="CV984">
            <v>4.9169891779898</v>
          </cell>
          <cell r="CW984">
            <v>4.80614083244823</v>
          </cell>
          <cell r="CX984">
            <v>4.7689067096723</v>
          </cell>
          <cell r="CY984">
            <v>5.12601605746492</v>
          </cell>
          <cell r="CZ984">
            <v>4.84251165502828</v>
          </cell>
          <cell r="DA984">
            <v>4.84234446387692</v>
          </cell>
        </row>
        <row r="985">
          <cell r="A985">
            <v>5943.68345396496</v>
          </cell>
          <cell r="B985">
            <v>5615.23739019127</v>
          </cell>
          <cell r="C985">
            <v>5168.30652716948</v>
          </cell>
          <cell r="D985">
            <v>4633.14151529384</v>
          </cell>
          <cell r="E985">
            <v>4794.79706964698</v>
          </cell>
          <cell r="F985">
            <v>6123.35488314631</v>
          </cell>
          <cell r="G985">
            <v>6441.57194027529</v>
          </cell>
          <cell r="H985">
            <v>6459.24266146732</v>
          </cell>
          <cell r="I985">
            <v>6023.24700198572</v>
          </cell>
          <cell r="J985">
            <v>5897.97555401846</v>
          </cell>
          <cell r="K985">
            <v>6688.60457439314</v>
          </cell>
          <cell r="L985">
            <v>7120.02355575662</v>
          </cell>
          <cell r="M985">
            <v>6957.3936312081</v>
          </cell>
          <cell r="N985">
            <v>7491.51862910975</v>
          </cell>
          <cell r="O985">
            <v>7172.39945730465</v>
          </cell>
        </row>
        <row r="985">
          <cell r="Z985">
            <v>6807.0391377541</v>
          </cell>
          <cell r="AA985">
            <v>6430.8843125409</v>
          </cell>
          <cell r="AB985">
            <v>6364.55275277421</v>
          </cell>
          <cell r="AC985">
            <v>5705.51948305308</v>
          </cell>
          <cell r="AD985">
            <v>5904.59151913508</v>
          </cell>
          <cell r="AE985">
            <v>6123.35488314631</v>
          </cell>
          <cell r="AF985">
            <v>6441.57194027529</v>
          </cell>
          <cell r="AG985">
            <v>6459.24266146732</v>
          </cell>
          <cell r="AH985">
            <v>6023.24700198572</v>
          </cell>
          <cell r="AI985">
            <v>5897.97555401846</v>
          </cell>
          <cell r="AJ985">
            <v>6688.60457439314</v>
          </cell>
          <cell r="AK985">
            <v>7120.02355575662</v>
          </cell>
          <cell r="AL985">
            <v>6957.3936312081</v>
          </cell>
          <cell r="AM985">
            <v>7491.51862910975</v>
          </cell>
          <cell r="AN985">
            <v>7172.39945730465</v>
          </cell>
        </row>
        <row r="985"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5">
          <cell r="BX985">
            <v>3.8160184655791</v>
          </cell>
          <cell r="BY985">
            <v>3.59579279627953</v>
          </cell>
          <cell r="BZ985">
            <v>3.66768662588468</v>
          </cell>
          <cell r="CA985">
            <v>3.22570279900771</v>
          </cell>
          <cell r="CB985">
            <v>3.31281115482636</v>
          </cell>
          <cell r="CC985">
            <v>3.38080376771702</v>
          </cell>
          <cell r="CD985">
            <v>3.59325757500534</v>
          </cell>
          <cell r="CE985">
            <v>3.61801413370007</v>
          </cell>
          <cell r="CF985">
            <v>3.41982500870808</v>
          </cell>
          <cell r="CG985">
            <v>3.35926449038525</v>
          </cell>
          <cell r="CH985">
            <v>3.70832049997655</v>
          </cell>
          <cell r="CI985">
            <v>4.1004700661698</v>
          </cell>
          <cell r="CJ985">
            <v>3.92783031232106</v>
          </cell>
          <cell r="CK985">
            <v>4.32090789586223</v>
          </cell>
          <cell r="CL985">
            <v>4.02149430209568</v>
          </cell>
          <cell r="CM985">
            <v>4.88714152288216</v>
          </cell>
          <cell r="CN985">
            <v>4.89985439330064</v>
          </cell>
          <cell r="CO985">
            <v>4.75425863988922</v>
          </cell>
          <cell r="CP985">
            <v>4.8459393817531</v>
          </cell>
          <cell r="CQ985">
            <v>4.88315279986777</v>
          </cell>
          <cell r="CR985">
            <v>4.9622267073119</v>
          </cell>
          <cell r="CS985">
            <v>4.91146040430954</v>
          </cell>
          <cell r="CT985">
            <v>4.89123441284041</v>
          </cell>
          <cell r="CU985">
            <v>4.82540672074237</v>
          </cell>
          <cell r="CV985">
            <v>4.81023068607616</v>
          </cell>
          <cell r="CW985">
            <v>4.94157504443025</v>
          </cell>
          <cell r="CX985">
            <v>4.75723844744687</v>
          </cell>
          <cell r="CY985">
            <v>4.85289610258262</v>
          </cell>
          <cell r="CZ985">
            <v>4.75009166304105</v>
          </cell>
          <cell r="DA985">
            <v>4.88634522292555</v>
          </cell>
        </row>
        <row r="986">
          <cell r="A986">
            <v>6916.76014727532</v>
          </cell>
          <cell r="B986">
            <v>5335.60539750057</v>
          </cell>
          <cell r="C986">
            <v>4710.98649213416</v>
          </cell>
          <cell r="D986">
            <v>5018.03802101976</v>
          </cell>
          <cell r="E986">
            <v>4979.85771912713</v>
          </cell>
          <cell r="F986">
            <v>5921.05564456888</v>
          </cell>
          <cell r="G986">
            <v>6691.48118919682</v>
          </cell>
          <cell r="H986">
            <v>6179.73597151619</v>
          </cell>
          <cell r="I986">
            <v>6799.0927166552</v>
          </cell>
          <cell r="J986">
            <v>8267.85933638512</v>
          </cell>
          <cell r="K986">
            <v>7132.40464639715</v>
          </cell>
          <cell r="L986">
            <v>5707.01794604042</v>
          </cell>
          <cell r="M986">
            <v>6825.28817439802</v>
          </cell>
          <cell r="N986">
            <v>7314.6372687918</v>
          </cell>
          <cell r="O986">
            <v>7437.71050409052</v>
          </cell>
        </row>
        <row r="986">
          <cell r="Z986">
            <v>7921.46105922794</v>
          </cell>
          <cell r="AA986">
            <v>6110.63409511991</v>
          </cell>
          <cell r="AB986">
            <v>5801.38230756517</v>
          </cell>
          <cell r="AC986">
            <v>6179.50338903334</v>
          </cell>
          <cell r="AD986">
            <v>6132.48594836199</v>
          </cell>
          <cell r="AE986">
            <v>5921.05564456888</v>
          </cell>
          <cell r="AF986">
            <v>6691.48118919682</v>
          </cell>
          <cell r="AG986">
            <v>6179.73597151619</v>
          </cell>
          <cell r="AH986">
            <v>6799.0927166552</v>
          </cell>
          <cell r="AI986">
            <v>8267.85933638512</v>
          </cell>
          <cell r="AJ986">
            <v>7132.40464639715</v>
          </cell>
          <cell r="AK986">
            <v>5707.01794604042</v>
          </cell>
          <cell r="AL986">
            <v>6825.28817439802</v>
          </cell>
          <cell r="AM986">
            <v>7314.6372687918</v>
          </cell>
          <cell r="AN986">
            <v>7437.71050409052</v>
          </cell>
        </row>
        <row r="986"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6">
          <cell r="BX986">
            <v>4.47833198210655</v>
          </cell>
          <cell r="BY986">
            <v>3.37527961213714</v>
          </cell>
          <cell r="BZ986">
            <v>3.28725500019202</v>
          </cell>
          <cell r="CA986">
            <v>3.38677886095307</v>
          </cell>
          <cell r="CB986">
            <v>3.40767418709026</v>
          </cell>
          <cell r="CC986">
            <v>3.30701273393846</v>
          </cell>
          <cell r="CD986">
            <v>3.68613040039558</v>
          </cell>
          <cell r="CE986">
            <v>3.5685930212925</v>
          </cell>
          <cell r="CF986">
            <v>3.77974625019485</v>
          </cell>
          <cell r="CG986">
            <v>4.66505245969762</v>
          </cell>
          <cell r="CH986">
            <v>3.9994169391846</v>
          </cell>
          <cell r="CI986">
            <v>3.2308576812742</v>
          </cell>
          <cell r="CJ986">
            <v>3.88956394965558</v>
          </cell>
          <cell r="CK986">
            <v>4.09388157953709</v>
          </cell>
          <cell r="CL986">
            <v>4.18481726275773</v>
          </cell>
          <cell r="CM986">
            <v>4.84614207381115</v>
          </cell>
          <cell r="CN986">
            <v>4.96002263459911</v>
          </cell>
          <cell r="CO986">
            <v>4.83509739949892</v>
          </cell>
          <cell r="CP986">
            <v>4.99889333387416</v>
          </cell>
          <cell r="CQ986">
            <v>4.93043948539036</v>
          </cell>
          <cell r="CR986">
            <v>4.90535464003893</v>
          </cell>
          <cell r="CS986">
            <v>4.97346083413498</v>
          </cell>
          <cell r="CT986">
            <v>4.74438619999147</v>
          </cell>
          <cell r="CU986">
            <v>4.92828090709717</v>
          </cell>
          <cell r="CV986">
            <v>4.85560872261273</v>
          </cell>
          <cell r="CW986">
            <v>4.88592085916589</v>
          </cell>
          <cell r="CX986">
            <v>4.83947828968552</v>
          </cell>
          <cell r="CY986">
            <v>4.80758766224702</v>
          </cell>
          <cell r="CZ986">
            <v>4.89513478026517</v>
          </cell>
          <cell r="DA986">
            <v>4.86933784030381</v>
          </cell>
        </row>
        <row r="987">
          <cell r="A987">
            <v>5730.81113402187</v>
          </cell>
          <cell r="B987">
            <v>4776.99576816127</v>
          </cell>
          <cell r="C987">
            <v>4629.94647420504</v>
          </cell>
          <cell r="D987">
            <v>4446.98456950669</v>
          </cell>
          <cell r="E987">
            <v>3825.5378770474</v>
          </cell>
          <cell r="F987">
            <v>5749.48070358971</v>
          </cell>
          <cell r="G987">
            <v>7364.44568424237</v>
          </cell>
          <cell r="H987">
            <v>7487.32301657389</v>
          </cell>
          <cell r="I987">
            <v>7149.94314097802</v>
          </cell>
          <cell r="J987">
            <v>6762.77684170514</v>
          </cell>
          <cell r="K987">
            <v>6102.08863709259</v>
          </cell>
          <cell r="L987">
            <v>7371.60121499932</v>
          </cell>
          <cell r="M987">
            <v>8413.23155310137</v>
          </cell>
          <cell r="N987">
            <v>6792.5809512789</v>
          </cell>
          <cell r="O987">
            <v>8064.96494477327</v>
          </cell>
        </row>
        <row r="987">
          <cell r="Z987">
            <v>6563.24583610534</v>
          </cell>
          <cell r="AA987">
            <v>5470.88306546131</v>
          </cell>
          <cell r="AB987">
            <v>5701.58492393781</v>
          </cell>
          <cell r="AC987">
            <v>5476.2750108978</v>
          </cell>
          <cell r="AD987">
            <v>4710.98946980193</v>
          </cell>
          <cell r="AE987">
            <v>5749.48070358971</v>
          </cell>
          <cell r="AF987">
            <v>7364.44568424237</v>
          </cell>
          <cell r="AG987">
            <v>7487.32301657389</v>
          </cell>
          <cell r="AH987">
            <v>7149.94314097802</v>
          </cell>
          <cell r="AI987">
            <v>6762.77684170514</v>
          </cell>
          <cell r="AJ987">
            <v>6102.08863709259</v>
          </cell>
          <cell r="AK987">
            <v>7371.60121499932</v>
          </cell>
          <cell r="AL987">
            <v>8413.23155310137</v>
          </cell>
          <cell r="AM987">
            <v>6792.5809512789</v>
          </cell>
          <cell r="AN987">
            <v>8064.96494477327</v>
          </cell>
        </row>
        <row r="987"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7">
          <cell r="BX987">
            <v>3.63571513901555</v>
          </cell>
          <cell r="BY987">
            <v>3.0427428666013</v>
          </cell>
          <cell r="BZ987">
            <v>3.24022410032522</v>
          </cell>
          <cell r="CA987">
            <v>3.11455580530671</v>
          </cell>
          <cell r="CB987">
            <v>2.66093760541982</v>
          </cell>
          <cell r="CC987">
            <v>3.32616461975614</v>
          </cell>
          <cell r="CD987">
            <v>4.14421386765961</v>
          </cell>
          <cell r="CE987">
            <v>4.21902705042433</v>
          </cell>
          <cell r="CF987">
            <v>4.09400251407632</v>
          </cell>
          <cell r="CG987">
            <v>3.79341507951892</v>
          </cell>
          <cell r="CH987">
            <v>3.48973291869224</v>
          </cell>
          <cell r="CI987">
            <v>4.16901263250551</v>
          </cell>
          <cell r="CJ987">
            <v>4.79224666881941</v>
          </cell>
          <cell r="CK987">
            <v>3.77594278661723</v>
          </cell>
          <cell r="CL987">
            <v>4.45909626805551</v>
          </cell>
          <cell r="CM987">
            <v>4.94579326317996</v>
          </cell>
          <cell r="CN987">
            <v>4.92605566241404</v>
          </cell>
          <cell r="CO987">
            <v>4.82089513869131</v>
          </cell>
          <cell r="CP987">
            <v>4.81721764464081</v>
          </cell>
          <cell r="CQ987">
            <v>4.85047843246006</v>
          </cell>
          <cell r="CR987">
            <v>4.73578542507553</v>
          </cell>
          <cell r="CS987">
            <v>4.86861058883206</v>
          </cell>
          <cell r="CT987">
            <v>4.86207210782754</v>
          </cell>
          <cell r="CU987">
            <v>4.78477608413673</v>
          </cell>
          <cell r="CV987">
            <v>4.88429432116054</v>
          </cell>
          <cell r="CW987">
            <v>4.79063912627235</v>
          </cell>
          <cell r="CX987">
            <v>4.84435272631671</v>
          </cell>
          <cell r="CY987">
            <v>4.80984203307509</v>
          </cell>
          <cell r="CZ987">
            <v>4.9285203397093</v>
          </cell>
          <cell r="DA987">
            <v>4.95521806235352</v>
          </cell>
        </row>
        <row r="988">
          <cell r="A988">
            <v>6039.70902335493</v>
          </cell>
          <cell r="B988">
            <v>6231.70049197121</v>
          </cell>
          <cell r="C988">
            <v>4774.41029172182</v>
          </cell>
          <cell r="D988">
            <v>5408.9092038458</v>
          </cell>
          <cell r="E988">
            <v>5264.47769506185</v>
          </cell>
          <cell r="F988">
            <v>7350.47126342452</v>
          </cell>
          <cell r="G988">
            <v>6885.16217960382</v>
          </cell>
          <cell r="H988">
            <v>6814.13632352794</v>
          </cell>
          <cell r="I988">
            <v>7346.91195108103</v>
          </cell>
          <cell r="J988">
            <v>7387.40402245051</v>
          </cell>
          <cell r="K988">
            <v>7139.92303800905</v>
          </cell>
          <cell r="L988">
            <v>6799.80119048899</v>
          </cell>
          <cell r="M988">
            <v>7482.98968984205</v>
          </cell>
          <cell r="N988">
            <v>7558.18002482096</v>
          </cell>
          <cell r="O988">
            <v>7940.23403140746</v>
          </cell>
        </row>
        <row r="988">
          <cell r="Z988">
            <v>6917.01299725137</v>
          </cell>
          <cell r="AA988">
            <v>7136.89237863298</v>
          </cell>
          <cell r="AB988">
            <v>5879.48605704964</v>
          </cell>
          <cell r="AC988">
            <v>6660.84485931143</v>
          </cell>
          <cell r="AD988">
            <v>6482.9835130492</v>
          </cell>
          <cell r="AE988">
            <v>7350.47126342452</v>
          </cell>
          <cell r="AF988">
            <v>6885.16217960382</v>
          </cell>
          <cell r="AG988">
            <v>6814.13632352794</v>
          </cell>
          <cell r="AH988">
            <v>7346.91195108103</v>
          </cell>
          <cell r="AI988">
            <v>7387.40402245051</v>
          </cell>
          <cell r="AJ988">
            <v>7139.92303800905</v>
          </cell>
          <cell r="AK988">
            <v>6799.80119048899</v>
          </cell>
          <cell r="AL988">
            <v>7482.98968984205</v>
          </cell>
          <cell r="AM988">
            <v>7558.18002482096</v>
          </cell>
          <cell r="AN988">
            <v>7940.23403140746</v>
          </cell>
        </row>
        <row r="988"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8">
          <cell r="BX988">
            <v>3.89535374819062</v>
          </cell>
          <cell r="BY988">
            <v>4.05430616902371</v>
          </cell>
          <cell r="BZ988">
            <v>3.27924187471603</v>
          </cell>
          <cell r="CA988">
            <v>3.75850170600583</v>
          </cell>
          <cell r="CB988">
            <v>3.64936038749217</v>
          </cell>
          <cell r="CC988">
            <v>4.09158049364863</v>
          </cell>
          <cell r="CD988">
            <v>3.78431037942927</v>
          </cell>
          <cell r="CE988">
            <v>3.81067201546395</v>
          </cell>
          <cell r="CF988">
            <v>4.05551903344114</v>
          </cell>
          <cell r="CG988">
            <v>4.13832106469429</v>
          </cell>
          <cell r="CH988">
            <v>3.93545881799033</v>
          </cell>
          <cell r="CI988">
            <v>3.94331672723724</v>
          </cell>
          <cell r="CJ988">
            <v>4.2911895042288</v>
          </cell>
          <cell r="CK988">
            <v>4.35288722965309</v>
          </cell>
          <cell r="CL988">
            <v>4.49536135459271</v>
          </cell>
          <cell r="CM988">
            <v>4.86495496056482</v>
          </cell>
          <cell r="CN988">
            <v>4.82280542941392</v>
          </cell>
          <cell r="CO988">
            <v>4.91216616328831</v>
          </cell>
          <cell r="CP988">
            <v>4.85536297518511</v>
          </cell>
          <cell r="CQ988">
            <v>4.86704429816369</v>
          </cell>
          <cell r="CR988">
            <v>4.92188225681995</v>
          </cell>
          <cell r="CS988">
            <v>4.98464875630966</v>
          </cell>
          <cell r="CT988">
            <v>4.89910088405486</v>
          </cell>
          <cell r="CU988">
            <v>4.96324286173882</v>
          </cell>
          <cell r="CV988">
            <v>4.89074258831148</v>
          </cell>
          <cell r="CW988">
            <v>4.97055969469803</v>
          </cell>
          <cell r="CX988">
            <v>4.72434592281959</v>
          </cell>
          <cell r="CY988">
            <v>4.77754282252097</v>
          </cell>
          <cell r="CZ988">
            <v>4.75715115996845</v>
          </cell>
          <cell r="DA988">
            <v>4.83922517535711</v>
          </cell>
        </row>
        <row r="989">
          <cell r="A989">
            <v>6555.9686677837</v>
          </cell>
          <cell r="B989">
            <v>5317.97408116016</v>
          </cell>
          <cell r="C989">
            <v>5124.53369434652</v>
          </cell>
          <cell r="D989">
            <v>5598.36126177835</v>
          </cell>
          <cell r="E989">
            <v>4780.3495120747</v>
          </cell>
          <cell r="F989">
            <v>5658.63292886607</v>
          </cell>
          <cell r="G989">
            <v>6358.72980005011</v>
          </cell>
          <cell r="H989">
            <v>5436.54165218922</v>
          </cell>
          <cell r="I989">
            <v>6133.96600382277</v>
          </cell>
          <cell r="J989">
            <v>7158.76493930024</v>
          </cell>
          <cell r="K989">
            <v>6041.89402621952</v>
          </cell>
          <cell r="L989">
            <v>5861.78330040581</v>
          </cell>
          <cell r="M989">
            <v>7130.95416633881</v>
          </cell>
          <cell r="N989">
            <v>7257.79357777245</v>
          </cell>
          <cell r="O989">
            <v>7725.37951396195</v>
          </cell>
        </row>
        <row r="989">
          <cell r="Z989">
            <v>7508.26245259128</v>
          </cell>
          <cell r="AA989">
            <v>6090.44172429315</v>
          </cell>
          <cell r="AB989">
            <v>6310.64834478765</v>
          </cell>
          <cell r="AC989">
            <v>6894.14712389164</v>
          </cell>
          <cell r="AD989">
            <v>5886.79995785013</v>
          </cell>
          <cell r="AE989">
            <v>5658.63292886607</v>
          </cell>
          <cell r="AF989">
            <v>6358.72980005011</v>
          </cell>
          <cell r="AG989">
            <v>5436.54165218922</v>
          </cell>
          <cell r="AH989">
            <v>6133.96600382277</v>
          </cell>
          <cell r="AI989">
            <v>7158.76493930024</v>
          </cell>
          <cell r="AJ989">
            <v>6041.89402621952</v>
          </cell>
          <cell r="AK989">
            <v>5861.78330040581</v>
          </cell>
          <cell r="AL989">
            <v>7130.95416633881</v>
          </cell>
          <cell r="AM989">
            <v>7257.79357777245</v>
          </cell>
          <cell r="AN989">
            <v>7725.37951396195</v>
          </cell>
        </row>
        <row r="989"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89">
          <cell r="BX989">
            <v>4.31356603628812</v>
          </cell>
          <cell r="BY989">
            <v>3.29186262916969</v>
          </cell>
          <cell r="BZ989">
            <v>3.5579475218874</v>
          </cell>
          <cell r="CA989">
            <v>3.88232312491221</v>
          </cell>
          <cell r="CB989">
            <v>3.35157671368558</v>
          </cell>
          <cell r="CC989">
            <v>3.20892895468423</v>
          </cell>
          <cell r="CD989">
            <v>3.57210239228972</v>
          </cell>
          <cell r="CE989">
            <v>3.12306315830338</v>
          </cell>
          <cell r="CF989">
            <v>3.41286539258202</v>
          </cell>
          <cell r="CG989">
            <v>3.9893523263677</v>
          </cell>
          <cell r="CH989">
            <v>3.47539965561981</v>
          </cell>
          <cell r="CI989">
            <v>3.40125835058597</v>
          </cell>
          <cell r="CJ989">
            <v>3.98275030843634</v>
          </cell>
          <cell r="CK989">
            <v>4.01977486598117</v>
          </cell>
          <cell r="CL989">
            <v>4.35251636386551</v>
          </cell>
          <cell r="CM989">
            <v>4.76881120836977</v>
          </cell>
          <cell r="CN989">
            <v>5.06890584149345</v>
          </cell>
          <cell r="CO989">
            <v>4.85938800772265</v>
          </cell>
          <cell r="CP989">
            <v>4.86514741414241</v>
          </cell>
          <cell r="CQ989">
            <v>4.81212886959929</v>
          </cell>
          <cell r="CR989">
            <v>4.83123937414412</v>
          </cell>
          <cell r="CS989">
            <v>4.87700956500771</v>
          </cell>
          <cell r="CT989">
            <v>4.76923901584613</v>
          </cell>
          <cell r="CU989">
            <v>4.92412807969816</v>
          </cell>
          <cell r="CV989">
            <v>4.91635058116751</v>
          </cell>
          <cell r="CW989">
            <v>4.76294410964874</v>
          </cell>
          <cell r="CX989">
            <v>4.72168786364542</v>
          </cell>
          <cell r="CY989">
            <v>4.90536920888865</v>
          </cell>
          <cell r="CZ989">
            <v>4.94663672206587</v>
          </cell>
          <cell r="DA989">
            <v>4.86280155122172</v>
          </cell>
        </row>
        <row r="990">
          <cell r="A990">
            <v>5616.10202335413</v>
          </cell>
          <cell r="B990">
            <v>5703.92625608751</v>
          </cell>
          <cell r="C990">
            <v>4392.92837039123</v>
          </cell>
          <cell r="D990">
            <v>5346.6049769485</v>
          </cell>
          <cell r="E990">
            <v>5221.41148482419</v>
          </cell>
          <cell r="F990">
            <v>7687.50923052662</v>
          </cell>
          <cell r="G990">
            <v>6456.0383535135</v>
          </cell>
          <cell r="H990">
            <v>6413.93524376453</v>
          </cell>
          <cell r="I990">
            <v>6131.06117822543</v>
          </cell>
          <cell r="J990">
            <v>6577.79866927465</v>
          </cell>
          <cell r="K990">
            <v>7335.53849118037</v>
          </cell>
          <cell r="L990">
            <v>5786.37030144052</v>
          </cell>
          <cell r="M990">
            <v>7770.72651408034</v>
          </cell>
          <cell r="N990">
            <v>6867.35486079631</v>
          </cell>
          <cell r="O990">
            <v>7804.6563671823</v>
          </cell>
        </row>
        <row r="990">
          <cell r="Z990">
            <v>6431.87453885846</v>
          </cell>
          <cell r="AA990">
            <v>6532.45576834176</v>
          </cell>
          <cell r="AB990">
            <v>5409.70706855997</v>
          </cell>
          <cell r="AC990">
            <v>6584.11981664531</v>
          </cell>
          <cell r="AD990">
            <v>6429.94928114389</v>
          </cell>
          <cell r="AE990">
            <v>7687.50923052662</v>
          </cell>
          <cell r="AF990">
            <v>6456.0383535135</v>
          </cell>
          <cell r="AG990">
            <v>6413.93524376453</v>
          </cell>
          <cell r="AH990">
            <v>6131.06117822543</v>
          </cell>
          <cell r="AI990">
            <v>6577.79866927465</v>
          </cell>
          <cell r="AJ990">
            <v>7335.53849118037</v>
          </cell>
          <cell r="AK990">
            <v>5786.37030144052</v>
          </cell>
          <cell r="AL990">
            <v>7770.72651408034</v>
          </cell>
          <cell r="AM990">
            <v>6867.35486079631</v>
          </cell>
          <cell r="AN990">
            <v>7804.6563671823</v>
          </cell>
        </row>
        <row r="990"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0">
          <cell r="BX990">
            <v>3.70257309521802</v>
          </cell>
          <cell r="BY990">
            <v>3.60773657571836</v>
          </cell>
          <cell r="BZ990">
            <v>3.05332424351451</v>
          </cell>
          <cell r="CA990">
            <v>3.80054414700411</v>
          </cell>
          <cell r="CB990">
            <v>3.68434208989477</v>
          </cell>
          <cell r="CC990">
            <v>4.30255464842478</v>
          </cell>
          <cell r="CD990">
            <v>3.62575795456276</v>
          </cell>
          <cell r="CE990">
            <v>3.69662048928288</v>
          </cell>
          <cell r="CF990">
            <v>3.44669222849911</v>
          </cell>
          <cell r="CG990">
            <v>3.66609996483413</v>
          </cell>
          <cell r="CH990">
            <v>4.10912001862412</v>
          </cell>
          <cell r="CI990">
            <v>3.29319020120793</v>
          </cell>
          <cell r="CJ990">
            <v>4.38596112378544</v>
          </cell>
          <cell r="CK990">
            <v>3.82272896771879</v>
          </cell>
          <cell r="CL990">
            <v>4.41580922033179</v>
          </cell>
          <cell r="CM990">
            <v>4.75927783892317</v>
          </cell>
          <cell r="CN990">
            <v>4.96076659582156</v>
          </cell>
          <cell r="CO990">
            <v>4.85409149971866</v>
          </cell>
          <cell r="CP990">
            <v>4.7463425581794</v>
          </cell>
          <cell r="CQ990">
            <v>4.78139623590093</v>
          </cell>
          <cell r="CR990">
            <v>4.89515435496942</v>
          </cell>
          <cell r="CS990">
            <v>4.87836654643122</v>
          </cell>
          <cell r="CT990">
            <v>4.75364603326949</v>
          </cell>
          <cell r="CU990">
            <v>4.87349225633171</v>
          </cell>
          <cell r="CV990">
            <v>4.91567780203892</v>
          </cell>
          <cell r="CW990">
            <v>4.89091718863704</v>
          </cell>
          <cell r="CX990">
            <v>4.81389423337901</v>
          </cell>
          <cell r="CY990">
            <v>4.85404705640373</v>
          </cell>
          <cell r="CZ990">
            <v>4.9217904304433</v>
          </cell>
          <cell r="DA990">
            <v>4.84228804215741</v>
          </cell>
        </row>
        <row r="991">
          <cell r="A991">
            <v>7290.06459901735</v>
          </cell>
          <cell r="B991">
            <v>6967.23643436087</v>
          </cell>
          <cell r="C991">
            <v>4640.64024202727</v>
          </cell>
          <cell r="D991">
            <v>4543.08298157078</v>
          </cell>
          <cell r="E991">
            <v>5088.49118185054</v>
          </cell>
          <cell r="F991">
            <v>5955.36447654119</v>
          </cell>
          <cell r="G991">
            <v>6179.54521524216</v>
          </cell>
          <cell r="H991">
            <v>5522.9000299306</v>
          </cell>
          <cell r="I991">
            <v>6615.50323721338</v>
          </cell>
          <cell r="J991">
            <v>6415.19474940607</v>
          </cell>
          <cell r="K991">
            <v>7027.89121129823</v>
          </cell>
          <cell r="L991">
            <v>7249.94575243937</v>
          </cell>
          <cell r="M991">
            <v>7692.45213656799</v>
          </cell>
          <cell r="N991">
            <v>8686.09731347094</v>
          </cell>
          <cell r="O991">
            <v>7372.2958985761</v>
          </cell>
        </row>
        <row r="991">
          <cell r="Z991">
            <v>8348.99022241221</v>
          </cell>
          <cell r="AA991">
            <v>7979.26932987039</v>
          </cell>
          <cell r="AB991">
            <v>5714.75385056257</v>
          </cell>
          <cell r="AC991">
            <v>5594.61617542131</v>
          </cell>
          <cell r="AD991">
            <v>6266.26350210906</v>
          </cell>
          <cell r="AE991">
            <v>5955.36447654119</v>
          </cell>
          <cell r="AF991">
            <v>6179.54521524216</v>
          </cell>
          <cell r="AG991">
            <v>5522.9000299306</v>
          </cell>
          <cell r="AH991">
            <v>6615.50323721338</v>
          </cell>
          <cell r="AI991">
            <v>6415.19474940607</v>
          </cell>
          <cell r="AJ991">
            <v>7027.89121129823</v>
          </cell>
          <cell r="AK991">
            <v>7249.94575243937</v>
          </cell>
          <cell r="AL991">
            <v>7692.45213656799</v>
          </cell>
          <cell r="AM991">
            <v>8686.09731347094</v>
          </cell>
          <cell r="AN991">
            <v>7372.2958985761</v>
          </cell>
        </row>
        <row r="991"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1">
          <cell r="BX991">
            <v>4.78314294863781</v>
          </cell>
          <cell r="BY991">
            <v>4.45431494210309</v>
          </cell>
          <cell r="BZ991">
            <v>3.1865318340351</v>
          </cell>
          <cell r="CA991">
            <v>3.19306564639789</v>
          </cell>
          <cell r="CB991">
            <v>3.55525799140288</v>
          </cell>
          <cell r="CC991">
            <v>3.33493181630124</v>
          </cell>
          <cell r="CD991">
            <v>3.47560700222818</v>
          </cell>
          <cell r="CE991">
            <v>3.14480075179296</v>
          </cell>
          <cell r="CF991">
            <v>3.6966420147716</v>
          </cell>
          <cell r="CG991">
            <v>3.58545919422675</v>
          </cell>
          <cell r="CH991">
            <v>3.91453513891567</v>
          </cell>
          <cell r="CI991">
            <v>4.0105784146616</v>
          </cell>
          <cell r="CJ991">
            <v>4.32141415469443</v>
          </cell>
          <cell r="CK991">
            <v>4.81130943849984</v>
          </cell>
          <cell r="CL991">
            <v>4.1730723462586</v>
          </cell>
          <cell r="CM991">
            <v>4.78219991759649</v>
          </cell>
          <cell r="CN991">
            <v>4.9078280603879</v>
          </cell>
          <cell r="CO991">
            <v>4.91344843862071</v>
          </cell>
          <cell r="CP991">
            <v>4.8003133184533</v>
          </cell>
          <cell r="CQ991">
            <v>4.82886059261297</v>
          </cell>
          <cell r="CR991">
            <v>4.89247395681782</v>
          </cell>
          <cell r="CS991">
            <v>4.87116663443919</v>
          </cell>
          <cell r="CT991">
            <v>4.81150767662694</v>
          </cell>
          <cell r="CU991">
            <v>4.90300827910819</v>
          </cell>
          <cell r="CV991">
            <v>4.90198746483309</v>
          </cell>
          <cell r="CW991">
            <v>4.91871851599823</v>
          </cell>
          <cell r="CX991">
            <v>4.9526185556086</v>
          </cell>
          <cell r="CY991">
            <v>4.87692467757774</v>
          </cell>
          <cell r="CZ991">
            <v>4.94616428030906</v>
          </cell>
          <cell r="DA991">
            <v>4.84009604413204</v>
          </cell>
        </row>
        <row r="992">
          <cell r="A992">
            <v>6711.49304067322</v>
          </cell>
          <cell r="B992">
            <v>6473.96143930336</v>
          </cell>
          <cell r="C992">
            <v>4697.19976987668</v>
          </cell>
          <cell r="D992">
            <v>4691.75439440912</v>
          </cell>
          <cell r="E992">
            <v>5377.02178452956</v>
          </cell>
          <cell r="F992">
            <v>5918.13559659816</v>
          </cell>
          <cell r="G992">
            <v>5450.90075252734</v>
          </cell>
          <cell r="H992">
            <v>5586.41444984547</v>
          </cell>
          <cell r="I992">
            <v>6575.91071179649</v>
          </cell>
          <cell r="J992">
            <v>7568.70048754522</v>
          </cell>
          <cell r="K992">
            <v>7830.54761872891</v>
          </cell>
          <cell r="L992">
            <v>7205.2532524774</v>
          </cell>
          <cell r="M992">
            <v>6482.37280478867</v>
          </cell>
          <cell r="N992">
            <v>7164.96076365899</v>
          </cell>
          <cell r="O992">
            <v>7524.03140644599</v>
          </cell>
        </row>
        <row r="992">
          <cell r="Z992">
            <v>7686.37767378925</v>
          </cell>
          <cell r="AA992">
            <v>7414.34318213081</v>
          </cell>
          <cell r="AB992">
            <v>5784.40453725795</v>
          </cell>
          <cell r="AC992">
            <v>5777.69878572409</v>
          </cell>
          <cell r="AD992">
            <v>6621.57683963783</v>
          </cell>
          <cell r="AE992">
            <v>5918.13559659816</v>
          </cell>
          <cell r="AF992">
            <v>5450.90075252734</v>
          </cell>
          <cell r="AG992">
            <v>5586.41444984547</v>
          </cell>
          <cell r="AH992">
            <v>6575.91071179649</v>
          </cell>
          <cell r="AI992">
            <v>7568.70048754522</v>
          </cell>
          <cell r="AJ992">
            <v>7830.54761872891</v>
          </cell>
          <cell r="AK992">
            <v>7205.2532524774</v>
          </cell>
          <cell r="AL992">
            <v>6482.37280478867</v>
          </cell>
          <cell r="AM992">
            <v>7164.96076365899</v>
          </cell>
          <cell r="AN992">
            <v>7524.03140644599</v>
          </cell>
        </row>
        <row r="992"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2">
          <cell r="BX992">
            <v>4.24290776066778</v>
          </cell>
          <cell r="BY992">
            <v>4.20941078230017</v>
          </cell>
          <cell r="BZ992">
            <v>3.32703624714086</v>
          </cell>
          <cell r="CA992">
            <v>3.19820630959087</v>
          </cell>
          <cell r="CB992">
            <v>3.77545598026736</v>
          </cell>
          <cell r="CC992">
            <v>3.32080251870976</v>
          </cell>
          <cell r="CD992">
            <v>3.20535970328369</v>
          </cell>
          <cell r="CE992">
            <v>3.06780193942444</v>
          </cell>
          <cell r="CF992">
            <v>3.71273677305374</v>
          </cell>
          <cell r="CG992">
            <v>4.10265958547579</v>
          </cell>
          <cell r="CH992">
            <v>4.43544929260602</v>
          </cell>
          <cell r="CI992">
            <v>4.10256166860376</v>
          </cell>
          <cell r="CJ992">
            <v>3.63241313955136</v>
          </cell>
          <cell r="CK992">
            <v>3.99787654658142</v>
          </cell>
          <cell r="CL992">
            <v>4.30359744620532</v>
          </cell>
          <cell r="CM992">
            <v>4.96323987160429</v>
          </cell>
          <cell r="CN992">
            <v>4.82567989742243</v>
          </cell>
          <cell r="CO992">
            <v>4.76330357907562</v>
          </cell>
          <cell r="CP992">
            <v>4.94943421699859</v>
          </cell>
          <cell r="CQ992">
            <v>4.80506368099198</v>
          </cell>
          <cell r="CR992">
            <v>4.88257583409864</v>
          </cell>
          <cell r="CS992">
            <v>4.65906358314779</v>
          </cell>
          <cell r="CT992">
            <v>4.98899386931779</v>
          </cell>
          <cell r="CU992">
            <v>4.85253731471271</v>
          </cell>
          <cell r="CV992">
            <v>5.0543227599755</v>
          </cell>
          <cell r="CW992">
            <v>4.83683922518711</v>
          </cell>
          <cell r="CX992">
            <v>4.81173019795688</v>
          </cell>
          <cell r="CY992">
            <v>4.88929117098316</v>
          </cell>
          <cell r="CZ992">
            <v>4.91011397194401</v>
          </cell>
          <cell r="DA992">
            <v>4.78989611200058</v>
          </cell>
        </row>
        <row r="993">
          <cell r="A993">
            <v>6414.0184029426</v>
          </cell>
          <cell r="B993">
            <v>5541.80190674891</v>
          </cell>
          <cell r="C993">
            <v>5101.67291051564</v>
          </cell>
          <cell r="D993">
            <v>4500.01873355737</v>
          </cell>
          <cell r="E993">
            <v>5500.27004842203</v>
          </cell>
          <cell r="F993">
            <v>6329.7297926268</v>
          </cell>
          <cell r="G993">
            <v>5816.95844682346</v>
          </cell>
          <cell r="H993">
            <v>6147.67859590819</v>
          </cell>
          <cell r="I993">
            <v>5631.14118280761</v>
          </cell>
          <cell r="J993">
            <v>5649.01436342268</v>
          </cell>
          <cell r="K993">
            <v>8138.45934279324</v>
          </cell>
          <cell r="L993">
            <v>6356.90758567955</v>
          </cell>
          <cell r="M993">
            <v>7041.5382313116</v>
          </cell>
          <cell r="N993">
            <v>6677.77238862793</v>
          </cell>
          <cell r="O993">
            <v>6933.2531305055</v>
          </cell>
        </row>
        <row r="993">
          <cell r="Z993">
            <v>7345.69306008042</v>
          </cell>
          <cell r="AA993">
            <v>6346.78188451563</v>
          </cell>
          <cell r="AB993">
            <v>6282.49624817795</v>
          </cell>
          <cell r="AC993">
            <v>5541.58435991288</v>
          </cell>
          <cell r="AD993">
            <v>6773.35190814582</v>
          </cell>
          <cell r="AE993">
            <v>6329.7297926268</v>
          </cell>
          <cell r="AF993">
            <v>5816.95844682346</v>
          </cell>
          <cell r="AG993">
            <v>6147.67859590819</v>
          </cell>
          <cell r="AH993">
            <v>5631.14118280761</v>
          </cell>
          <cell r="AI993">
            <v>5649.01436342268</v>
          </cell>
          <cell r="AJ993">
            <v>8138.45934279324</v>
          </cell>
          <cell r="AK993">
            <v>6356.90758567955</v>
          </cell>
          <cell r="AL993">
            <v>7041.5382313116</v>
          </cell>
          <cell r="AM993">
            <v>6677.77238862793</v>
          </cell>
          <cell r="AN993">
            <v>6933.2531305055</v>
          </cell>
        </row>
        <row r="993"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3">
          <cell r="BX993">
            <v>4.30182110801487</v>
          </cell>
          <cell r="BY993">
            <v>3.60145610910261</v>
          </cell>
          <cell r="BZ993">
            <v>3.53337878145101</v>
          </cell>
          <cell r="CA993">
            <v>3.16574955250626</v>
          </cell>
          <cell r="CB993">
            <v>3.8233780005629</v>
          </cell>
          <cell r="CC993">
            <v>3.51095613381632</v>
          </cell>
          <cell r="CD993">
            <v>3.24041456003721</v>
          </cell>
          <cell r="CE993">
            <v>3.43467896338557</v>
          </cell>
          <cell r="CF993">
            <v>3.20851071935399</v>
          </cell>
          <cell r="CG993">
            <v>3.22306976425559</v>
          </cell>
          <cell r="CH993">
            <v>4.61796518730147</v>
          </cell>
          <cell r="CI993">
            <v>3.64026494258414</v>
          </cell>
          <cell r="CJ993">
            <v>4.00174276036984</v>
          </cell>
          <cell r="CK993">
            <v>3.87574917507185</v>
          </cell>
          <cell r="CL993">
            <v>3.80169232443633</v>
          </cell>
          <cell r="CM993">
            <v>4.67829460143702</v>
          </cell>
          <cell r="CN993">
            <v>4.8281703267942</v>
          </cell>
          <cell r="CO993">
            <v>4.87134823430689</v>
          </cell>
          <cell r="CP993">
            <v>4.79583828475985</v>
          </cell>
          <cell r="CQ993">
            <v>4.85359504415622</v>
          </cell>
          <cell r="CR993">
            <v>4.93931704022787</v>
          </cell>
          <cell r="CS993">
            <v>4.91815851391174</v>
          </cell>
          <cell r="CT993">
            <v>4.90379311628024</v>
          </cell>
          <cell r="CU993">
            <v>4.80839411550817</v>
          </cell>
          <cell r="CV993">
            <v>4.80186679551587</v>
          </cell>
          <cell r="CW993">
            <v>4.82834927939214</v>
          </cell>
          <cell r="CX993">
            <v>4.78431802106196</v>
          </cell>
          <cell r="CY993">
            <v>4.82087098558387</v>
          </cell>
          <cell r="CZ993">
            <v>4.72044654897451</v>
          </cell>
          <cell r="DA993">
            <v>4.99651535030411</v>
          </cell>
        </row>
        <row r="994">
          <cell r="A994">
            <v>7006.20112761468</v>
          </cell>
          <cell r="B994">
            <v>6159.57831435722</v>
          </cell>
          <cell r="C994">
            <v>5886.09401822924</v>
          </cell>
          <cell r="D994">
            <v>5207.75657985578</v>
          </cell>
          <cell r="E994">
            <v>4869.01720480067</v>
          </cell>
          <cell r="F994">
            <v>6145.53367598688</v>
          </cell>
          <cell r="G994">
            <v>5784.77101619166</v>
          </cell>
          <cell r="H994">
            <v>6574.99203521815</v>
          </cell>
          <cell r="I994">
            <v>6636.42178952869</v>
          </cell>
          <cell r="J994">
            <v>7699.95402483869</v>
          </cell>
          <cell r="K994">
            <v>6733.48806997675</v>
          </cell>
          <cell r="L994">
            <v>6767.92957105275</v>
          </cell>
          <cell r="M994">
            <v>6765.85684713046</v>
          </cell>
          <cell r="N994">
            <v>7878.21657095554</v>
          </cell>
          <cell r="O994">
            <v>7637.51198634152</v>
          </cell>
        </row>
        <row r="994">
          <cell r="Z994">
            <v>8023.89387860748</v>
          </cell>
          <cell r="AA994">
            <v>7054.29402198749</v>
          </cell>
          <cell r="AB994">
            <v>7248.47794724854</v>
          </cell>
          <cell r="AC994">
            <v>6413.13383830033</v>
          </cell>
          <cell r="AD994">
            <v>5995.99050311956</v>
          </cell>
          <cell r="AE994">
            <v>6145.53367598688</v>
          </cell>
          <cell r="AF994">
            <v>5784.77101619166</v>
          </cell>
          <cell r="AG994">
            <v>6574.99203521815</v>
          </cell>
          <cell r="AH994">
            <v>6636.42178952869</v>
          </cell>
          <cell r="AI994">
            <v>7699.95402483869</v>
          </cell>
          <cell r="AJ994">
            <v>6733.48806997675</v>
          </cell>
          <cell r="AK994">
            <v>6767.92957105275</v>
          </cell>
          <cell r="AL994">
            <v>6765.85684713046</v>
          </cell>
          <cell r="AM994">
            <v>7878.21657095554</v>
          </cell>
          <cell r="AN994">
            <v>7637.51198634152</v>
          </cell>
        </row>
        <row r="994"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4">
          <cell r="BX994">
            <v>4.50723754319639</v>
          </cell>
          <cell r="BY994">
            <v>4.03569452643632</v>
          </cell>
          <cell r="BZ994">
            <v>4.1470899953503</v>
          </cell>
          <cell r="CA994">
            <v>3.58918603852467</v>
          </cell>
          <cell r="CB994">
            <v>3.30530392437512</v>
          </cell>
          <cell r="CC994">
            <v>3.35304984794518</v>
          </cell>
          <cell r="CD994">
            <v>3.36612258668699</v>
          </cell>
          <cell r="CE994">
            <v>3.70238102276874</v>
          </cell>
          <cell r="CF994">
            <v>3.74030492445158</v>
          </cell>
          <cell r="CG994">
            <v>4.24743072762451</v>
          </cell>
          <cell r="CH994">
            <v>3.80432405910053</v>
          </cell>
          <cell r="CI994">
            <v>3.7577372949841</v>
          </cell>
          <cell r="CJ994">
            <v>3.8915208571784</v>
          </cell>
          <cell r="CK994">
            <v>4.43618443321707</v>
          </cell>
          <cell r="CL994">
            <v>4.33258797021255</v>
          </cell>
          <cell r="CM994">
            <v>4.87732689693222</v>
          </cell>
          <cell r="CN994">
            <v>4.78897320160117</v>
          </cell>
          <cell r="CO994">
            <v>4.7886213497555</v>
          </cell>
          <cell r="CP994">
            <v>4.89532431737523</v>
          </cell>
          <cell r="CQ994">
            <v>4.9700032484998</v>
          </cell>
          <cell r="CR994">
            <v>5.02142208672076</v>
          </cell>
          <cell r="CS994">
            <v>4.70829190186807</v>
          </cell>
          <cell r="CT994">
            <v>4.86543029959292</v>
          </cell>
          <cell r="CU994">
            <v>4.86109498364601</v>
          </cell>
          <cell r="CV994">
            <v>4.96671183226365</v>
          </cell>
          <cell r="CW994">
            <v>4.84919587130176</v>
          </cell>
          <cell r="CX994">
            <v>4.93442498552398</v>
          </cell>
          <cell r="CY994">
            <v>4.76332898679811</v>
          </cell>
          <cell r="CZ994">
            <v>4.86547737449831</v>
          </cell>
          <cell r="DA994">
            <v>4.82960542691805</v>
          </cell>
        </row>
        <row r="995">
          <cell r="A995">
            <v>5526.92838364275</v>
          </cell>
          <cell r="B995">
            <v>6669.86142456277</v>
          </cell>
          <cell r="C995">
            <v>4408.52682470812</v>
          </cell>
          <cell r="D995">
            <v>5181.84234095972</v>
          </cell>
          <cell r="E995">
            <v>4606.99375002654</v>
          </cell>
          <cell r="F995">
            <v>6086.94640227222</v>
          </cell>
          <cell r="G995">
            <v>6193.55361963145</v>
          </cell>
          <cell r="H995">
            <v>6504.5788261955</v>
          </cell>
          <cell r="I995">
            <v>6791.90885906216</v>
          </cell>
          <cell r="J995">
            <v>6089.71071832324</v>
          </cell>
          <cell r="K995">
            <v>7058.3416617377</v>
          </cell>
          <cell r="L995">
            <v>6298.9021753791</v>
          </cell>
          <cell r="M995">
            <v>6448.46478706251</v>
          </cell>
          <cell r="N995">
            <v>7093.36816826381</v>
          </cell>
          <cell r="O995">
            <v>6824.55979878633</v>
          </cell>
        </row>
        <row r="995">
          <cell r="Z995">
            <v>6329.74789293716</v>
          </cell>
          <cell r="AA995">
            <v>7638.69881564906</v>
          </cell>
          <cell r="AB995">
            <v>5428.91591092249</v>
          </cell>
          <cell r="AC995">
            <v>6381.22153982599</v>
          </cell>
          <cell r="AD995">
            <v>5673.31960664559</v>
          </cell>
          <cell r="AE995">
            <v>6086.94640227222</v>
          </cell>
          <cell r="AF995">
            <v>6193.55361963145</v>
          </cell>
          <cell r="AG995">
            <v>6504.5788261955</v>
          </cell>
          <cell r="AH995">
            <v>6791.90885906216</v>
          </cell>
          <cell r="AI995">
            <v>6089.71071832324</v>
          </cell>
          <cell r="AJ995">
            <v>7058.3416617377</v>
          </cell>
          <cell r="AK995">
            <v>6298.9021753791</v>
          </cell>
          <cell r="AL995">
            <v>6448.46478706251</v>
          </cell>
          <cell r="AM995">
            <v>7093.36816826381</v>
          </cell>
          <cell r="AN995">
            <v>6824.55979878633</v>
          </cell>
        </row>
        <row r="995"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5">
          <cell r="BX995">
            <v>3.6133196921622</v>
          </cell>
          <cell r="BY995">
            <v>4.32485737103385</v>
          </cell>
          <cell r="BZ995">
            <v>3.06796463832744</v>
          </cell>
          <cell r="CA995">
            <v>3.52819041458475</v>
          </cell>
          <cell r="CB995">
            <v>3.20618574746955</v>
          </cell>
          <cell r="CC995">
            <v>3.52919084374653</v>
          </cell>
          <cell r="CD995">
            <v>3.52690626837143</v>
          </cell>
          <cell r="CE995">
            <v>3.62328596370513</v>
          </cell>
          <cell r="CF995">
            <v>3.77368142681025</v>
          </cell>
          <cell r="CG995">
            <v>3.46591667828286</v>
          </cell>
          <cell r="CH995">
            <v>3.95921509795347</v>
          </cell>
          <cell r="CI995">
            <v>3.60980958990457</v>
          </cell>
          <cell r="CJ995">
            <v>3.65921104887389</v>
          </cell>
          <cell r="CK995">
            <v>4.00329453501311</v>
          </cell>
          <cell r="CL995">
            <v>3.89374830148415</v>
          </cell>
          <cell r="CM995">
            <v>4.79940235754939</v>
          </cell>
          <cell r="CN995">
            <v>4.83899009036674</v>
          </cell>
          <cell r="CO995">
            <v>4.84808137482777</v>
          </cell>
          <cell r="CP995">
            <v>4.95517437692118</v>
          </cell>
          <cell r="CQ995">
            <v>4.8479229253444</v>
          </cell>
          <cell r="CR995">
            <v>4.72532266573993</v>
          </cell>
          <cell r="CS995">
            <v>4.81119677207077</v>
          </cell>
          <cell r="CT995">
            <v>4.91839840572827</v>
          </cell>
          <cell r="CU995">
            <v>4.93098578610311</v>
          </cell>
          <cell r="CV995">
            <v>4.81377381598688</v>
          </cell>
          <cell r="CW995">
            <v>4.88428182922444</v>
          </cell>
          <cell r="CX995">
            <v>4.78065831565691</v>
          </cell>
          <cell r="CY995">
            <v>4.8280972531789</v>
          </cell>
          <cell r="CZ995">
            <v>4.85447304027555</v>
          </cell>
          <cell r="DA995">
            <v>4.80190876722492</v>
          </cell>
        </row>
        <row r="996">
          <cell r="A996">
            <v>6500.11350897595</v>
          </cell>
          <cell r="B996">
            <v>5443.34856627886</v>
          </cell>
          <cell r="C996">
            <v>4723.18867479558</v>
          </cell>
          <cell r="D996">
            <v>4334.97531582736</v>
          </cell>
          <cell r="E996">
            <v>4551.02295613651</v>
          </cell>
          <cell r="F996">
            <v>6297.83583642493</v>
          </cell>
          <cell r="G996">
            <v>6354.75007592084</v>
          </cell>
          <cell r="H996">
            <v>5119.73429447124</v>
          </cell>
          <cell r="I996">
            <v>6011.61864274737</v>
          </cell>
          <cell r="J996">
            <v>6857.89092318515</v>
          </cell>
          <cell r="K996">
            <v>7277.03755830419</v>
          </cell>
          <cell r="L996">
            <v>6301.43681372078</v>
          </cell>
          <cell r="M996">
            <v>7209.19059026124</v>
          </cell>
          <cell r="N996">
            <v>7027.63202458979</v>
          </cell>
          <cell r="O996">
            <v>8347.36454717035</v>
          </cell>
        </row>
        <row r="996">
          <cell r="Z996">
            <v>7444.29399683577</v>
          </cell>
          <cell r="AA996">
            <v>6234.02760562226</v>
          </cell>
          <cell r="AB996">
            <v>5816.40878380826</v>
          </cell>
          <cell r="AC996">
            <v>5338.34031215395</v>
          </cell>
          <cell r="AD996">
            <v>5604.39392113234</v>
          </cell>
          <cell r="AE996">
            <v>6297.83583642493</v>
          </cell>
          <cell r="AF996">
            <v>6354.75007592084</v>
          </cell>
          <cell r="AG996">
            <v>5119.73429447124</v>
          </cell>
          <cell r="AH996">
            <v>6011.61864274737</v>
          </cell>
          <cell r="AI996">
            <v>6857.89092318515</v>
          </cell>
          <cell r="AJ996">
            <v>7277.03755830419</v>
          </cell>
          <cell r="AK996">
            <v>6301.43681372078</v>
          </cell>
          <cell r="AL996">
            <v>7209.19059026124</v>
          </cell>
          <cell r="AM996">
            <v>7027.63202458979</v>
          </cell>
          <cell r="AN996">
            <v>8347.36454717035</v>
          </cell>
        </row>
        <row r="996"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6">
          <cell r="BX996">
            <v>4.10162335962264</v>
          </cell>
          <cell r="BY996">
            <v>3.48351722515144</v>
          </cell>
          <cell r="BZ996">
            <v>3.29075670157243</v>
          </cell>
          <cell r="CA996">
            <v>3.05242127482449</v>
          </cell>
          <cell r="CB996">
            <v>3.1440132026866</v>
          </cell>
          <cell r="CC996">
            <v>3.61002280989287</v>
          </cell>
          <cell r="CD996">
            <v>3.58785190889898</v>
          </cell>
          <cell r="CE996">
            <v>2.82900584017493</v>
          </cell>
          <cell r="CF996">
            <v>3.3512927744484</v>
          </cell>
          <cell r="CG996">
            <v>3.81837009335336</v>
          </cell>
          <cell r="CH996">
            <v>4.01731889317499</v>
          </cell>
          <cell r="CI996">
            <v>3.69570275350326</v>
          </cell>
          <cell r="CJ996">
            <v>4.19353812622657</v>
          </cell>
          <cell r="CK996">
            <v>3.8890234533221</v>
          </cell>
          <cell r="CL996">
            <v>4.52451380116838</v>
          </cell>
          <cell r="CM996">
            <v>4.97250094182332</v>
          </cell>
          <cell r="CN996">
            <v>4.90295485359451</v>
          </cell>
          <cell r="CO996">
            <v>4.84246268445403</v>
          </cell>
          <cell r="CP996">
            <v>4.7914716153173</v>
          </cell>
          <cell r="CQ996">
            <v>4.88372754936036</v>
          </cell>
          <cell r="CR996">
            <v>4.77956668585166</v>
          </cell>
          <cell r="CS996">
            <v>4.85256209639595</v>
          </cell>
          <cell r="CT996">
            <v>4.95816201604372</v>
          </cell>
          <cell r="CU996">
            <v>4.91457749913612</v>
          </cell>
          <cell r="CV996">
            <v>4.9206184303631</v>
          </cell>
          <cell r="CW996">
            <v>4.96278481519216</v>
          </cell>
          <cell r="CX996">
            <v>4.6714283047209</v>
          </cell>
          <cell r="CY996">
            <v>4.70991475505641</v>
          </cell>
          <cell r="CZ996">
            <v>4.9508023286134</v>
          </cell>
          <cell r="DA996">
            <v>5.05457446149244</v>
          </cell>
        </row>
        <row r="997">
          <cell r="A997">
            <v>6042.71107010574</v>
          </cell>
          <cell r="B997">
            <v>5278.31917876164</v>
          </cell>
          <cell r="C997">
            <v>4248.552326451</v>
          </cell>
          <cell r="D997">
            <v>4401.7920223697</v>
          </cell>
          <cell r="E997">
            <v>5342.09681746653</v>
          </cell>
          <cell r="F997">
            <v>6491.21022045939</v>
          </cell>
          <cell r="G997">
            <v>5531.65235760796</v>
          </cell>
          <cell r="H997">
            <v>5131.73527607714</v>
          </cell>
          <cell r="I997">
            <v>6157.11640978693</v>
          </cell>
          <cell r="J997">
            <v>6791.37234005875</v>
          </cell>
          <cell r="K997">
            <v>6281.67201809826</v>
          </cell>
          <cell r="L997">
            <v>5910.39216727063</v>
          </cell>
          <cell r="M997">
            <v>7416.53779979395</v>
          </cell>
          <cell r="N997">
            <v>7502.69322090757</v>
          </cell>
          <cell r="O997">
            <v>7763.83868498268</v>
          </cell>
        </row>
        <row r="997">
          <cell r="Z997">
            <v>6920.45110930502</v>
          </cell>
          <cell r="AA997">
            <v>6045.02670939184</v>
          </cell>
          <cell r="AB997">
            <v>5231.91402492684</v>
          </cell>
          <cell r="AC997">
            <v>5420.62228426992</v>
          </cell>
          <cell r="AD997">
            <v>6578.56820729511</v>
          </cell>
          <cell r="AE997">
            <v>6491.21022045939</v>
          </cell>
          <cell r="AF997">
            <v>5531.65235760796</v>
          </cell>
          <cell r="AG997">
            <v>5131.73527607714</v>
          </cell>
          <cell r="AH997">
            <v>6157.11640978693</v>
          </cell>
          <cell r="AI997">
            <v>6791.37234005875</v>
          </cell>
          <cell r="AJ997">
            <v>6281.67201809826</v>
          </cell>
          <cell r="AK997">
            <v>5910.39216727063</v>
          </cell>
          <cell r="AL997">
            <v>7416.53779979395</v>
          </cell>
          <cell r="AM997">
            <v>7502.69322090757</v>
          </cell>
          <cell r="AN997">
            <v>7763.83868498268</v>
          </cell>
        </row>
        <row r="997"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7">
          <cell r="BX997">
            <v>3.86621252801562</v>
          </cell>
          <cell r="BY997">
            <v>3.44748857378935</v>
          </cell>
          <cell r="BZ997">
            <v>3.02107992401197</v>
          </cell>
          <cell r="CA997">
            <v>3.08878082288284</v>
          </cell>
          <cell r="CB997">
            <v>3.69429527051997</v>
          </cell>
          <cell r="CC997">
            <v>3.62695844384696</v>
          </cell>
          <cell r="CD997">
            <v>3.11653896879496</v>
          </cell>
          <cell r="CE997">
            <v>2.86231619138704</v>
          </cell>
          <cell r="CF997">
            <v>3.50793222047439</v>
          </cell>
          <cell r="CG997">
            <v>3.93343434135572</v>
          </cell>
          <cell r="CH997">
            <v>3.53414222135098</v>
          </cell>
          <cell r="CI997">
            <v>3.41638509093974</v>
          </cell>
          <cell r="CJ997">
            <v>4.15197583275791</v>
          </cell>
          <cell r="CK997">
            <v>4.2862552690907</v>
          </cell>
          <cell r="CL997">
            <v>4.4945331881497</v>
          </cell>
          <cell r="CM997">
            <v>4.90406046954297</v>
          </cell>
          <cell r="CN997">
            <v>4.80399475083058</v>
          </cell>
          <cell r="CO997">
            <v>4.74466461918736</v>
          </cell>
          <cell r="CP997">
            <v>4.80805237033396</v>
          </cell>
          <cell r="CQ997">
            <v>4.87873145505171</v>
          </cell>
          <cell r="CR997">
            <v>4.90331992098504</v>
          </cell>
          <cell r="CS997">
            <v>4.86283408948095</v>
          </cell>
          <cell r="CT997">
            <v>4.91194814321619</v>
          </cell>
          <cell r="CU997">
            <v>4.80876226260918</v>
          </cell>
          <cell r="CV997">
            <v>4.73034451501528</v>
          </cell>
          <cell r="CW997">
            <v>4.86965697633358</v>
          </cell>
          <cell r="CX997">
            <v>4.73976288438319</v>
          </cell>
          <cell r="CY997">
            <v>4.89388244578828</v>
          </cell>
          <cell r="CZ997">
            <v>4.79563689104736</v>
          </cell>
          <cell r="DA997">
            <v>4.73259180148973</v>
          </cell>
        </row>
        <row r="998">
          <cell r="A998">
            <v>6533.42967753171</v>
          </cell>
          <cell r="B998">
            <v>5902.35322276974</v>
          </cell>
          <cell r="C998">
            <v>4692.55045100504</v>
          </cell>
          <cell r="D998">
            <v>4613.24937969386</v>
          </cell>
          <cell r="E998">
            <v>4422.44350096063</v>
          </cell>
          <cell r="F998">
            <v>5798.60128562242</v>
          </cell>
          <cell r="G998">
            <v>6205.27852605829</v>
          </cell>
          <cell r="H998">
            <v>5388.92093107409</v>
          </cell>
          <cell r="I998">
            <v>5487.63276259923</v>
          </cell>
          <cell r="J998">
            <v>6491.12060270938</v>
          </cell>
          <cell r="K998">
            <v>6622.82976736203</v>
          </cell>
          <cell r="L998">
            <v>7336.46856872762</v>
          </cell>
          <cell r="M998">
            <v>6462.9371015446</v>
          </cell>
          <cell r="N998">
            <v>7203.41389243257</v>
          </cell>
          <cell r="O998">
            <v>7066.23462877701</v>
          </cell>
        </row>
        <row r="998">
          <cell r="Z998">
            <v>7482.44953877125</v>
          </cell>
          <cell r="AA998">
            <v>6759.70544249638</v>
          </cell>
          <cell r="AB998">
            <v>5778.67909603896</v>
          </cell>
          <cell r="AC998">
            <v>5681.02315224804</v>
          </cell>
          <cell r="AD998">
            <v>5446.05371412491</v>
          </cell>
          <cell r="AE998">
            <v>5798.60128562242</v>
          </cell>
          <cell r="AF998">
            <v>6205.27852605829</v>
          </cell>
          <cell r="AG998">
            <v>5388.92093107409</v>
          </cell>
          <cell r="AH998">
            <v>5487.63276259923</v>
          </cell>
          <cell r="AI998">
            <v>6491.12060270938</v>
          </cell>
          <cell r="AJ998">
            <v>6622.82976736203</v>
          </cell>
          <cell r="AK998">
            <v>7336.46856872762</v>
          </cell>
          <cell r="AL998">
            <v>6462.9371015446</v>
          </cell>
          <cell r="AM998">
            <v>7203.41389243257</v>
          </cell>
          <cell r="AN998">
            <v>7066.23462877701</v>
          </cell>
        </row>
        <row r="998"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8">
          <cell r="BX998">
            <v>4.33086033517908</v>
          </cell>
          <cell r="BY998">
            <v>3.87516860483124</v>
          </cell>
          <cell r="BZ998">
            <v>3.25253394760756</v>
          </cell>
          <cell r="CA998">
            <v>3.34476250601993</v>
          </cell>
          <cell r="CB998">
            <v>3.12062834929174</v>
          </cell>
          <cell r="CC998">
            <v>3.33458223619849</v>
          </cell>
          <cell r="CD998">
            <v>3.5808306055697</v>
          </cell>
          <cell r="CE998">
            <v>3.09321420951472</v>
          </cell>
          <cell r="CF998">
            <v>3.10838413781937</v>
          </cell>
          <cell r="CG998">
            <v>3.57069900274427</v>
          </cell>
          <cell r="CH998">
            <v>3.60947825589041</v>
          </cell>
          <cell r="CI998">
            <v>4.14813892148285</v>
          </cell>
          <cell r="CJ998">
            <v>3.58054248792486</v>
          </cell>
          <cell r="CK998">
            <v>4.02787625505818</v>
          </cell>
          <cell r="CL998">
            <v>3.98469381713134</v>
          </cell>
          <cell r="CM998">
            <v>4.73343866195366</v>
          </cell>
          <cell r="CN998">
            <v>4.77908004189995</v>
          </cell>
          <cell r="CO998">
            <v>4.86758871034685</v>
          </cell>
          <cell r="CP998">
            <v>4.6533788167164</v>
          </cell>
          <cell r="CQ998">
            <v>4.78131114542299</v>
          </cell>
          <cell r="CR998">
            <v>4.76418865675662</v>
          </cell>
          <cell r="CS998">
            <v>4.74771497390797</v>
          </cell>
          <cell r="CT998">
            <v>4.77308260418403</v>
          </cell>
          <cell r="CU998">
            <v>4.83679289363453</v>
          </cell>
          <cell r="CV998">
            <v>4.980507191603</v>
          </cell>
          <cell r="CW998">
            <v>5.0269700500487</v>
          </cell>
          <cell r="CX998">
            <v>4.84552573271577</v>
          </cell>
          <cell r="CY998">
            <v>4.94524979112738</v>
          </cell>
          <cell r="CZ998">
            <v>4.89969881831126</v>
          </cell>
          <cell r="DA998">
            <v>4.85847791991544</v>
          </cell>
        </row>
        <row r="999">
          <cell r="A999">
            <v>5744.3571300471</v>
          </cell>
          <cell r="B999">
            <v>4550.13981383164</v>
          </cell>
          <cell r="C999">
            <v>5640.60598697214</v>
          </cell>
          <cell r="D999">
            <v>5120.96233641574</v>
          </cell>
          <cell r="E999">
            <v>4547.28191913344</v>
          </cell>
          <cell r="F999">
            <v>5230.20442408449</v>
          </cell>
          <cell r="G999">
            <v>5695.07867381973</v>
          </cell>
          <cell r="H999">
            <v>5527.4592304705</v>
          </cell>
          <cell r="I999">
            <v>5997.73367976023</v>
          </cell>
          <cell r="J999">
            <v>6718.70158433125</v>
          </cell>
          <cell r="K999">
            <v>7020.59895157847</v>
          </cell>
          <cell r="L999">
            <v>6684.30301873061</v>
          </cell>
          <cell r="M999">
            <v>7276.88268972281</v>
          </cell>
          <cell r="N999">
            <v>8410.18376999332</v>
          </cell>
          <cell r="O999">
            <v>7586.17405918765</v>
          </cell>
        </row>
        <row r="999">
          <cell r="Z999">
            <v>6578.75946932923</v>
          </cell>
          <cell r="AA999">
            <v>5211.07492262957</v>
          </cell>
          <cell r="AB999">
            <v>6946.1697314148</v>
          </cell>
          <cell r="AC999">
            <v>6306.25036726252</v>
          </cell>
          <cell r="AD999">
            <v>5599.78699094526</v>
          </cell>
          <cell r="AE999">
            <v>5230.20442408449</v>
          </cell>
          <cell r="AF999">
            <v>5695.07867381973</v>
          </cell>
          <cell r="AG999">
            <v>5527.4592304705</v>
          </cell>
          <cell r="AH999">
            <v>5997.73367976023</v>
          </cell>
          <cell r="AI999">
            <v>6718.70158433125</v>
          </cell>
          <cell r="AJ999">
            <v>7020.59895157847</v>
          </cell>
          <cell r="AK999">
            <v>6684.30301873061</v>
          </cell>
          <cell r="AL999">
            <v>7276.88268972281</v>
          </cell>
          <cell r="AM999">
            <v>8410.18376999332</v>
          </cell>
          <cell r="AN999">
            <v>7586.17405918765</v>
          </cell>
        </row>
        <row r="999"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999">
          <cell r="BX999">
            <v>3.78432850892271</v>
          </cell>
          <cell r="BY999">
            <v>2.93664150911111</v>
          </cell>
          <cell r="BZ999">
            <v>3.98387420568401</v>
          </cell>
          <cell r="CA999">
            <v>3.56210353772678</v>
          </cell>
          <cell r="CB999">
            <v>3.21572516952107</v>
          </cell>
          <cell r="CC999">
            <v>2.82079032525371</v>
          </cell>
          <cell r="CD999">
            <v>3.25723786492681</v>
          </cell>
          <cell r="CE999">
            <v>3.17388629927797</v>
          </cell>
          <cell r="CF999">
            <v>3.29904895855532</v>
          </cell>
          <cell r="CG999">
            <v>3.73002681380177</v>
          </cell>
          <cell r="CH999">
            <v>3.77766517944725</v>
          </cell>
          <cell r="CI999">
            <v>3.72141931620811</v>
          </cell>
          <cell r="CJ999">
            <v>4.15140047225345</v>
          </cell>
          <cell r="CK999">
            <v>4.50760436475931</v>
          </cell>
          <cell r="CL999">
            <v>4.19677098561155</v>
          </cell>
          <cell r="CM999">
            <v>4.76279966276987</v>
          </cell>
          <cell r="CN999">
            <v>4.86164809424317</v>
          </cell>
          <cell r="CO999">
            <v>4.77690836139459</v>
          </cell>
          <cell r="CP999">
            <v>4.85033578712273</v>
          </cell>
          <cell r="CQ999">
            <v>4.77089345581676</v>
          </cell>
          <cell r="CR999">
            <v>5.07989802041871</v>
          </cell>
          <cell r="CS999">
            <v>4.7902412773559</v>
          </cell>
          <cell r="CT999">
            <v>4.77135048049526</v>
          </cell>
          <cell r="CU999">
            <v>4.98087396527514</v>
          </cell>
          <cell r="CV999">
            <v>4.93492473909218</v>
          </cell>
          <cell r="CW999">
            <v>5.09164173156602</v>
          </cell>
          <cell r="CX999">
            <v>4.92101464504846</v>
          </cell>
          <cell r="CY999">
            <v>4.80239500780521</v>
          </cell>
          <cell r="CZ999">
            <v>5.11171733481873</v>
          </cell>
          <cell r="DA999">
            <v>4.95238805967243</v>
          </cell>
        </row>
        <row r="1000">
          <cell r="A1000">
            <v>6730.80770969003</v>
          </cell>
          <cell r="B1000">
            <v>6264.83173468538</v>
          </cell>
          <cell r="C1000">
            <v>5239.41941298946</v>
          </cell>
          <cell r="D1000">
            <v>5173.9669083058</v>
          </cell>
          <cell r="E1000">
            <v>5617.02990450463</v>
          </cell>
          <cell r="F1000">
            <v>6794.5242210024</v>
          </cell>
          <cell r="G1000">
            <v>5762.09542169516</v>
          </cell>
          <cell r="H1000">
            <v>7562.31946540562</v>
          </cell>
          <cell r="I1000">
            <v>6959.82615877326</v>
          </cell>
          <cell r="J1000">
            <v>6167.13923291328</v>
          </cell>
          <cell r="K1000">
            <v>6416.1396070812</v>
          </cell>
          <cell r="L1000">
            <v>7409.99425052975</v>
          </cell>
          <cell r="M1000">
            <v>6688.42513910529</v>
          </cell>
          <cell r="N1000">
            <v>6557.14929167577</v>
          </cell>
          <cell r="O1000">
            <v>6904.1470440157</v>
          </cell>
        </row>
        <row r="1000">
          <cell r="Z1000">
            <v>7708.49791436876</v>
          </cell>
          <cell r="AA1000">
            <v>7174.83613313884</v>
          </cell>
          <cell r="AB1000">
            <v>6452.12528950824</v>
          </cell>
          <cell r="AC1000">
            <v>6371.52327477275</v>
          </cell>
          <cell r="AD1000">
            <v>6917.13677453049</v>
          </cell>
          <cell r="AE1000">
            <v>6794.5242210024</v>
          </cell>
          <cell r="AF1000">
            <v>5762.09542169516</v>
          </cell>
          <cell r="AG1000">
            <v>7562.31946540562</v>
          </cell>
          <cell r="AH1000">
            <v>6959.82615877326</v>
          </cell>
          <cell r="AI1000">
            <v>6167.13923291328</v>
          </cell>
          <cell r="AJ1000">
            <v>6416.1396070812</v>
          </cell>
          <cell r="AK1000">
            <v>7409.99425052975</v>
          </cell>
          <cell r="AL1000">
            <v>6688.42513910529</v>
          </cell>
          <cell r="AM1000">
            <v>6557.14929167577</v>
          </cell>
          <cell r="AN1000">
            <v>6904.1470440157</v>
          </cell>
        </row>
        <row r="1000"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0">
          <cell r="BX1000">
            <v>4.23182153704181</v>
          </cell>
          <cell r="BY1000">
            <v>4.04876789917134</v>
          </cell>
          <cell r="BZ1000">
            <v>3.62221004976834</v>
          </cell>
          <cell r="CA1000">
            <v>3.51116829416732</v>
          </cell>
          <cell r="CB1000">
            <v>4.01542640062494</v>
          </cell>
          <cell r="CC1000">
            <v>3.75679843799886</v>
          </cell>
          <cell r="CD1000">
            <v>3.18595220822874</v>
          </cell>
          <cell r="CE1000">
            <v>4.20067766598547</v>
          </cell>
          <cell r="CF1000">
            <v>3.88923956452818</v>
          </cell>
          <cell r="CG1000">
            <v>3.51345776068207</v>
          </cell>
          <cell r="CH1000">
            <v>3.61563079517529</v>
          </cell>
          <cell r="CI1000">
            <v>4.06019378004142</v>
          </cell>
          <cell r="CJ1000">
            <v>3.71158404993274</v>
          </cell>
          <cell r="CK1000">
            <v>3.82147243726366</v>
          </cell>
          <cell r="CL1000">
            <v>3.95541042363393</v>
          </cell>
          <cell r="CM1000">
            <v>4.99056309045032</v>
          </cell>
          <cell r="CN1000">
            <v>4.85507833143362</v>
          </cell>
          <cell r="CO1000">
            <v>4.88018512035886</v>
          </cell>
          <cell r="CP1000">
            <v>4.97162957955057</v>
          </cell>
          <cell r="CQ1000">
            <v>4.71956344494286</v>
          </cell>
          <cell r="CR1000">
            <v>4.95505286197285</v>
          </cell>
          <cell r="CS1000">
            <v>4.95505323601245</v>
          </cell>
          <cell r="CT1000">
            <v>4.93222406342481</v>
          </cell>
          <cell r="CU1000">
            <v>4.90276223847492</v>
          </cell>
          <cell r="CV1000">
            <v>4.80901522712919</v>
          </cell>
          <cell r="CW1000">
            <v>4.86179747677544</v>
          </cell>
          <cell r="CX1000">
            <v>5.0000948749873</v>
          </cell>
          <cell r="CY1000">
            <v>4.93709752746593</v>
          </cell>
          <cell r="CZ1000">
            <v>4.70101325467029</v>
          </cell>
          <cell r="DA1000">
            <v>4.78217664605575</v>
          </cell>
        </row>
        <row r="1001">
          <cell r="A1001">
            <v>6789.18772087894</v>
          </cell>
          <cell r="B1001">
            <v>6438.65678812658</v>
          </cell>
          <cell r="C1001">
            <v>4974.48677619871</v>
          </cell>
          <cell r="D1001">
            <v>4825.96707001961</v>
          </cell>
          <cell r="E1001">
            <v>4793.72371648941</v>
          </cell>
          <cell r="F1001">
            <v>6202.99731525746</v>
          </cell>
          <cell r="G1001">
            <v>6379.77766537105</v>
          </cell>
          <cell r="H1001">
            <v>5126.88437525011</v>
          </cell>
          <cell r="I1001">
            <v>7696.63774766415</v>
          </cell>
          <cell r="J1001">
            <v>7300.06579641963</v>
          </cell>
          <cell r="K1001">
            <v>6367.39121243003</v>
          </cell>
          <cell r="L1001">
            <v>7338.85381709837</v>
          </cell>
          <cell r="M1001">
            <v>7871.51693492327</v>
          </cell>
          <cell r="N1001">
            <v>6497.20211402667</v>
          </cell>
          <cell r="O1001">
            <v>7728.69666100024</v>
          </cell>
        </row>
        <row r="1001">
          <cell r="Z1001">
            <v>7775.35797246293</v>
          </cell>
          <cell r="AA1001">
            <v>7373.9103185427</v>
          </cell>
          <cell r="AB1001">
            <v>6125.87185737874</v>
          </cell>
          <cell r="AC1001">
            <v>5942.97606746492</v>
          </cell>
          <cell r="AD1001">
            <v>5903.26972973311</v>
          </cell>
          <cell r="AE1001">
            <v>6202.99731525746</v>
          </cell>
          <cell r="AF1001">
            <v>6379.77766537105</v>
          </cell>
          <cell r="AG1001">
            <v>5126.88437525011</v>
          </cell>
          <cell r="AH1001">
            <v>7696.63774766415</v>
          </cell>
          <cell r="AI1001">
            <v>7300.06579641963</v>
          </cell>
          <cell r="AJ1001">
            <v>6367.39121243003</v>
          </cell>
          <cell r="AK1001">
            <v>7338.85381709837</v>
          </cell>
          <cell r="AL1001">
            <v>7871.51693492327</v>
          </cell>
          <cell r="AM1001">
            <v>6497.20211402667</v>
          </cell>
          <cell r="AN1001">
            <v>7728.69666100024</v>
          </cell>
        </row>
        <row r="1001"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  <row r="1001">
          <cell r="BX1001">
            <v>4.47124384037788</v>
          </cell>
          <cell r="BY1001">
            <v>4.03731033733526</v>
          </cell>
          <cell r="BZ1001">
            <v>3.3445301665585</v>
          </cell>
          <cell r="CA1001">
            <v>3.37113881597974</v>
          </cell>
          <cell r="CB1001">
            <v>3.41833299559752</v>
          </cell>
          <cell r="CC1001">
            <v>3.45175715294127</v>
          </cell>
          <cell r="CD1001">
            <v>3.59922187910197</v>
          </cell>
          <cell r="CE1001">
            <v>2.87435726645386</v>
          </cell>
          <cell r="CF1001">
            <v>4.30844628615676</v>
          </cell>
          <cell r="CG1001">
            <v>4.16243524507844</v>
          </cell>
          <cell r="CH1001">
            <v>3.78895823925479</v>
          </cell>
          <cell r="CI1001">
            <v>4.11530431209993</v>
          </cell>
          <cell r="CJ1001">
            <v>4.41214063838074</v>
          </cell>
          <cell r="CK1001">
            <v>3.65280796135505</v>
          </cell>
          <cell r="CL1001">
            <v>4.46529494021526</v>
          </cell>
          <cell r="CM1001">
            <v>4.76430080084542</v>
          </cell>
          <cell r="CN1001">
            <v>5.00394875186604</v>
          </cell>
          <cell r="CO1001">
            <v>5.01810709796371</v>
          </cell>
          <cell r="CP1001">
            <v>4.82985931491542</v>
          </cell>
          <cell r="CQ1001">
            <v>4.73135348315272</v>
          </cell>
          <cell r="CR1001">
            <v>4.92343824883654</v>
          </cell>
          <cell r="CS1001">
            <v>4.85628380409432</v>
          </cell>
          <cell r="CT1001">
            <v>4.88674763094365</v>
          </cell>
          <cell r="CU1001">
            <v>4.89426520842935</v>
          </cell>
          <cell r="CV1001">
            <v>4.80492286043635</v>
          </cell>
          <cell r="CW1001">
            <v>4.60414349532293</v>
          </cell>
          <cell r="CX1001">
            <v>4.88577448691962</v>
          </cell>
          <cell r="CY1001">
            <v>4.88783146079003</v>
          </cell>
          <cell r="CZ1001">
            <v>4.87311512824673</v>
          </cell>
          <cell r="DA1001">
            <v>4.74201854155235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-85276.9703544569</v>
          </cell>
          <cell r="B2">
            <v>13998.8662138794</v>
          </cell>
          <cell r="C2">
            <v>11792.214494692</v>
          </cell>
          <cell r="D2">
            <v>9826.97813170759</v>
          </cell>
          <cell r="E2">
            <v>9394.46345037664</v>
          </cell>
          <cell r="F2">
            <v>9214.98707686465</v>
          </cell>
          <cell r="G2">
            <v>8277.08841306166</v>
          </cell>
          <cell r="H2">
            <v>8137.53186852197</v>
          </cell>
          <cell r="I2">
            <v>8125.09766598698</v>
          </cell>
          <cell r="J2">
            <v>8115.60600598332</v>
          </cell>
          <cell r="K2">
            <v>8117.16973110657</v>
          </cell>
          <cell r="L2">
            <v>8088.8273716805</v>
          </cell>
          <cell r="M2">
            <v>8071.51699857466</v>
          </cell>
          <cell r="N2">
            <v>7745.05705454863</v>
          </cell>
          <cell r="O2">
            <v>7637.53451304884</v>
          </cell>
          <cell r="P2">
            <v>7608.64200972104</v>
          </cell>
          <cell r="Q2">
            <v>978.092739177479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2">
          <cell r="BZ2">
            <v>85276.9703544569</v>
          </cell>
        </row>
        <row r="3">
          <cell r="A3">
            <v>-97671.6569464894</v>
          </cell>
          <cell r="B3">
            <v>14161.4921622064</v>
          </cell>
          <cell r="C3">
            <v>12202.5857139584</v>
          </cell>
          <cell r="D3">
            <v>10229.5503530481</v>
          </cell>
          <cell r="E3">
            <v>9919.01851134177</v>
          </cell>
          <cell r="F3">
            <v>9597.95831761791</v>
          </cell>
          <cell r="G3">
            <v>8577.31548641865</v>
          </cell>
          <cell r="H3">
            <v>8421.85606319392</v>
          </cell>
          <cell r="I3">
            <v>8409.42186065893</v>
          </cell>
          <cell r="J3">
            <v>8400.41210606997</v>
          </cell>
          <cell r="K3">
            <v>8401.49392577852</v>
          </cell>
          <cell r="L3">
            <v>8373.63347176715</v>
          </cell>
          <cell r="M3">
            <v>8355.84119324661</v>
          </cell>
          <cell r="N3">
            <v>8029.86315463528</v>
          </cell>
          <cell r="O3">
            <v>7921.85870772079</v>
          </cell>
          <cell r="P3">
            <v>7893.44810980769</v>
          </cell>
          <cell r="Q3">
            <v>1120.25483651346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3">
          <cell r="BZ3">
            <v>97671.6569464894</v>
          </cell>
        </row>
        <row r="4">
          <cell r="A4">
            <v>-85232.3552098369</v>
          </cell>
          <cell r="B4">
            <v>14012.122511509</v>
          </cell>
          <cell r="C4">
            <v>11871.6092519893</v>
          </cell>
          <cell r="D4">
            <v>9831.82225509868</v>
          </cell>
          <cell r="E4">
            <v>9553.96204140126</v>
          </cell>
          <cell r="F4">
            <v>9084.20209191081</v>
          </cell>
          <cell r="G4">
            <v>8276.00773432104</v>
          </cell>
          <cell r="H4">
            <v>8136.5084327965</v>
          </cell>
          <cell r="I4">
            <v>8124.07423026151</v>
          </cell>
          <cell r="J4">
            <v>8114.58083562103</v>
          </cell>
          <cell r="K4">
            <v>8116.1462953811</v>
          </cell>
          <cell r="L4">
            <v>8087.80220131821</v>
          </cell>
          <cell r="M4">
            <v>8070.49356284919</v>
          </cell>
          <cell r="N4">
            <v>7744.03188418634</v>
          </cell>
          <cell r="O4">
            <v>7636.51107732337</v>
          </cell>
          <cell r="P4">
            <v>7607.61683935875</v>
          </cell>
          <cell r="Q4">
            <v>977.581021314745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4">
          <cell r="BZ4">
            <v>85232.3552098369</v>
          </cell>
        </row>
        <row r="5">
          <cell r="A5">
            <v>-87459.1975700852</v>
          </cell>
          <cell r="B5">
            <v>14146.4077020432</v>
          </cell>
          <cell r="C5">
            <v>11925.5520772578</v>
          </cell>
          <cell r="D5">
            <v>10020.6067444148</v>
          </cell>
          <cell r="E5">
            <v>9512.08491324271</v>
          </cell>
          <cell r="F5">
            <v>9120.99593452499</v>
          </cell>
          <cell r="G5">
            <v>8329.94684441314</v>
          </cell>
          <cell r="H5">
            <v>8187.59041506671</v>
          </cell>
          <cell r="I5">
            <v>8175.15621253172</v>
          </cell>
          <cell r="J5">
            <v>8165.7493975222</v>
          </cell>
          <cell r="K5">
            <v>8167.22827765131</v>
          </cell>
          <cell r="L5">
            <v>8138.97076321938</v>
          </cell>
          <cell r="M5">
            <v>8121.5755451194</v>
          </cell>
          <cell r="N5">
            <v>7795.20044608752</v>
          </cell>
          <cell r="O5">
            <v>7687.59305959358</v>
          </cell>
          <cell r="P5">
            <v>7658.78540125992</v>
          </cell>
          <cell r="Q5">
            <v>1003.12201244985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5">
          <cell r="BZ5">
            <v>87459.1975700852</v>
          </cell>
        </row>
        <row r="6">
          <cell r="A6">
            <v>-89776.919131054</v>
          </cell>
          <cell r="B6">
            <v>14074.7501165627</v>
          </cell>
          <cell r="C6">
            <v>12004.1461983006</v>
          </cell>
          <cell r="D6">
            <v>9902.39253442489</v>
          </cell>
          <cell r="E6">
            <v>9627.14570518971</v>
          </cell>
          <cell r="F6">
            <v>9322.94832148602</v>
          </cell>
          <cell r="G6">
            <v>8386.0872523161</v>
          </cell>
          <cell r="H6">
            <v>8240.75709349808</v>
          </cell>
          <cell r="I6">
            <v>8228.32289096309</v>
          </cell>
          <cell r="J6">
            <v>8219.00618896787</v>
          </cell>
          <cell r="K6">
            <v>8220.39495608268</v>
          </cell>
          <cell r="L6">
            <v>8192.22755466505</v>
          </cell>
          <cell r="M6">
            <v>8174.74222355078</v>
          </cell>
          <cell r="N6">
            <v>7848.45723753318</v>
          </cell>
          <cell r="O6">
            <v>7740.75973802496</v>
          </cell>
          <cell r="P6">
            <v>7712.04219270559</v>
          </cell>
          <cell r="Q6">
            <v>1029.70535166554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6">
          <cell r="BZ6">
            <v>89776.919131054</v>
          </cell>
        </row>
        <row r="7">
          <cell r="A7">
            <v>-93575.2203952871</v>
          </cell>
          <cell r="B7">
            <v>14228.2379903814</v>
          </cell>
          <cell r="C7">
            <v>12079.0197888328</v>
          </cell>
          <cell r="D7">
            <v>10120.7995040044</v>
          </cell>
          <cell r="E7">
            <v>9492.74967889069</v>
          </cell>
          <cell r="F7">
            <v>9400.19000755767</v>
          </cell>
          <cell r="G7">
            <v>8478.09061713066</v>
          </cell>
          <cell r="H7">
            <v>8327.88708585858</v>
          </cell>
          <cell r="I7">
            <v>8315.45288332359</v>
          </cell>
          <cell r="J7">
            <v>8306.28385928152</v>
          </cell>
          <cell r="K7">
            <v>8307.52494844318</v>
          </cell>
          <cell r="L7">
            <v>8279.5052249787</v>
          </cell>
          <cell r="M7">
            <v>8261.87221591127</v>
          </cell>
          <cell r="N7">
            <v>7935.73490784683</v>
          </cell>
          <cell r="O7">
            <v>7827.88973038545</v>
          </cell>
          <cell r="P7">
            <v>7799.31986301924</v>
          </cell>
          <cell r="Q7">
            <v>1073.27034784579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7">
          <cell r="BZ7">
            <v>93575.2203952871</v>
          </cell>
        </row>
        <row r="8">
          <cell r="A8">
            <v>-95893.3179891637</v>
          </cell>
          <cell r="B8">
            <v>14141.0402436838</v>
          </cell>
          <cell r="C8">
            <v>12207.1140192953</v>
          </cell>
          <cell r="D8">
            <v>10163.0603075362</v>
          </cell>
          <cell r="E8">
            <v>9788.00638438517</v>
          </cell>
          <cell r="F8">
            <v>9508.28678246091</v>
          </cell>
          <cell r="G8">
            <v>8534.24013339296</v>
          </cell>
          <cell r="H8">
            <v>8381.06239018403</v>
          </cell>
          <cell r="I8">
            <v>8368.62818764904</v>
          </cell>
          <cell r="J8">
            <v>8359.54929124142</v>
          </cell>
          <cell r="K8">
            <v>8360.70025276864</v>
          </cell>
          <cell r="L8">
            <v>8332.7706569386</v>
          </cell>
          <cell r="M8">
            <v>8315.04752023673</v>
          </cell>
          <cell r="N8">
            <v>7989.00033980674</v>
          </cell>
          <cell r="O8">
            <v>7881.06503471091</v>
          </cell>
          <cell r="P8">
            <v>7852.58529497914</v>
          </cell>
          <cell r="Q8">
            <v>1099.85800000851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8">
          <cell r="BZ8">
            <v>95893.3179891637</v>
          </cell>
        </row>
        <row r="9">
          <cell r="A9">
            <v>-90265.3180387455</v>
          </cell>
          <cell r="B9">
            <v>14031.0427915792</v>
          </cell>
          <cell r="C9">
            <v>11928.7683505389</v>
          </cell>
          <cell r="D9">
            <v>10086.3680052907</v>
          </cell>
          <cell r="E9">
            <v>9636.06882460084</v>
          </cell>
          <cell r="F9">
            <v>9435.45267111837</v>
          </cell>
          <cell r="G9">
            <v>8397.91736787394</v>
          </cell>
          <cell r="H9">
            <v>8251.9605737214</v>
          </cell>
          <cell r="I9">
            <v>8239.52637118641</v>
          </cell>
          <cell r="J9">
            <v>8230.22865814072</v>
          </cell>
          <cell r="K9">
            <v>8231.598436306</v>
          </cell>
          <cell r="L9">
            <v>8203.45002383789</v>
          </cell>
          <cell r="M9">
            <v>8185.94570377409</v>
          </cell>
          <cell r="N9">
            <v>7859.67970670603</v>
          </cell>
          <cell r="O9">
            <v>7751.96321824827</v>
          </cell>
          <cell r="P9">
            <v>7723.26466187844</v>
          </cell>
          <cell r="Q9">
            <v>1035.3070917772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9">
          <cell r="BZ9">
            <v>90265.3180387455</v>
          </cell>
        </row>
        <row r="10">
          <cell r="A10">
            <v>-96876.5884144681</v>
          </cell>
          <cell r="B10">
            <v>14333.533281753</v>
          </cell>
          <cell r="C10">
            <v>12199.7870225894</v>
          </cell>
          <cell r="D10">
            <v>10177.3113568262</v>
          </cell>
          <cell r="E10">
            <v>9694.33445765583</v>
          </cell>
          <cell r="F10">
            <v>9554.27342964278</v>
          </cell>
          <cell r="G10">
            <v>8558.05714561958</v>
          </cell>
          <cell r="H10">
            <v>8403.61782712418</v>
          </cell>
          <cell r="I10">
            <v>8391.18362458919</v>
          </cell>
          <cell r="J10">
            <v>8382.1429577357</v>
          </cell>
          <cell r="K10">
            <v>8383.25568970878</v>
          </cell>
          <cell r="L10">
            <v>8355.36432343288</v>
          </cell>
          <cell r="M10">
            <v>8337.60295717687</v>
          </cell>
          <cell r="N10">
            <v>8011.59400630102</v>
          </cell>
          <cell r="O10">
            <v>7903.62047165105</v>
          </cell>
          <cell r="P10">
            <v>7875.17896147342</v>
          </cell>
          <cell r="Q10">
            <v>1111.13571847858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0">
          <cell r="BZ10">
            <v>96876.5884144681</v>
          </cell>
        </row>
        <row r="11">
          <cell r="A11">
            <v>-87896.5014987795</v>
          </cell>
          <cell r="B11">
            <v>14074.472751551</v>
          </cell>
          <cell r="C11">
            <v>11933.5685207213</v>
          </cell>
          <cell r="D11">
            <v>9963.5928494693</v>
          </cell>
          <cell r="E11">
            <v>9615.84709059882</v>
          </cell>
          <cell r="F11">
            <v>9250.44929435305</v>
          </cell>
          <cell r="G11">
            <v>8340.53932512691</v>
          </cell>
          <cell r="H11">
            <v>8197.62181734781</v>
          </cell>
          <cell r="I11">
            <v>8185.18761481282</v>
          </cell>
          <cell r="J11">
            <v>8175.79780218006</v>
          </cell>
          <cell r="K11">
            <v>8177.25967993241</v>
          </cell>
          <cell r="L11">
            <v>8149.01916787723</v>
          </cell>
          <cell r="M11">
            <v>8131.6069474005</v>
          </cell>
          <cell r="N11">
            <v>7805.24885074537</v>
          </cell>
          <cell r="O11">
            <v>7697.62446187468</v>
          </cell>
          <cell r="P11">
            <v>7668.83380591777</v>
          </cell>
          <cell r="Q11">
            <v>1008.1377135904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1">
          <cell r="BZ11">
            <v>87896.5014987795</v>
          </cell>
        </row>
        <row r="12">
          <cell r="A12">
            <v>-95663.5711950639</v>
          </cell>
          <cell r="B12">
            <v>14272.1835869291</v>
          </cell>
          <cell r="C12">
            <v>12307.445812757</v>
          </cell>
          <cell r="D12">
            <v>10189.9169526679</v>
          </cell>
          <cell r="E12">
            <v>9798.7826806</v>
          </cell>
          <cell r="F12">
            <v>9433.11794080825</v>
          </cell>
          <cell r="G12">
            <v>8528.67515140704</v>
          </cell>
          <cell r="H12">
            <v>8375.79218252482</v>
          </cell>
          <cell r="I12">
            <v>8363.35797998983</v>
          </cell>
          <cell r="J12">
            <v>8354.27015102685</v>
          </cell>
          <cell r="K12">
            <v>8355.43004510942</v>
          </cell>
          <cell r="L12">
            <v>8327.49151672403</v>
          </cell>
          <cell r="M12">
            <v>8309.77731257751</v>
          </cell>
          <cell r="N12">
            <v>7983.72119959217</v>
          </cell>
          <cell r="O12">
            <v>7875.79482705169</v>
          </cell>
          <cell r="P12">
            <v>7847.30615476457</v>
          </cell>
          <cell r="Q12">
            <v>1097.2228961789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2">
          <cell r="BZ12">
            <v>95663.5711950639</v>
          </cell>
        </row>
        <row r="13">
          <cell r="A13">
            <v>-101857.545269354</v>
          </cell>
          <cell r="B13">
            <v>14312.1918614705</v>
          </cell>
          <cell r="C13">
            <v>12505.2900782436</v>
          </cell>
          <cell r="D13">
            <v>10437.4212382759</v>
          </cell>
          <cell r="E13">
            <v>9855.57057874086</v>
          </cell>
          <cell r="F13">
            <v>9618.31659232076</v>
          </cell>
          <cell r="G13">
            <v>8678.70707798827</v>
          </cell>
          <cell r="H13">
            <v>8517.87699260978</v>
          </cell>
          <cell r="I13">
            <v>8505.44279007479</v>
          </cell>
          <cell r="J13">
            <v>8496.59578282382</v>
          </cell>
          <cell r="K13">
            <v>8497.51485519438</v>
          </cell>
          <cell r="L13">
            <v>8469.817148521</v>
          </cell>
          <cell r="M13">
            <v>8451.86212266247</v>
          </cell>
          <cell r="N13">
            <v>8126.04683138913</v>
          </cell>
          <cell r="O13">
            <v>8017.87963713665</v>
          </cell>
          <cell r="P13">
            <v>7989.63178656154</v>
          </cell>
          <cell r="Q13">
            <v>1168.26530122138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3">
          <cell r="BZ13">
            <v>101857.545269354</v>
          </cell>
        </row>
        <row r="14">
          <cell r="A14">
            <v>-85770.1666618093</v>
          </cell>
          <cell r="B14">
            <v>13932.0936383632</v>
          </cell>
          <cell r="C14">
            <v>11876.1369265255</v>
          </cell>
          <cell r="D14">
            <v>9827.26146371888</v>
          </cell>
          <cell r="E14">
            <v>9580.94559270596</v>
          </cell>
          <cell r="F14">
            <v>9328.93670095183</v>
          </cell>
          <cell r="G14">
            <v>8289.03473238546</v>
          </cell>
          <cell r="H14">
            <v>8148.84539725558</v>
          </cell>
          <cell r="I14">
            <v>8136.4111947206</v>
          </cell>
          <cell r="J14">
            <v>8126.93871018937</v>
          </cell>
          <cell r="K14">
            <v>8128.48325984018</v>
          </cell>
          <cell r="L14">
            <v>8100.16007588654</v>
          </cell>
          <cell r="M14">
            <v>8082.83052730828</v>
          </cell>
          <cell r="N14">
            <v>7756.38975875468</v>
          </cell>
          <cell r="O14">
            <v>7648.84804178246</v>
          </cell>
          <cell r="P14">
            <v>7619.97471392709</v>
          </cell>
          <cell r="Q14">
            <v>983.749503544287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4">
          <cell r="BZ14">
            <v>85770.1666618093</v>
          </cell>
        </row>
        <row r="15">
          <cell r="A15">
            <v>-91019.9168627522</v>
          </cell>
          <cell r="B15">
            <v>14112.8865720881</v>
          </cell>
          <cell r="C15">
            <v>11996.9607379496</v>
          </cell>
          <cell r="D15">
            <v>10013.9242520906</v>
          </cell>
          <cell r="E15">
            <v>9600.68106603238</v>
          </cell>
          <cell r="F15">
            <v>9407.38663127316</v>
          </cell>
          <cell r="G15">
            <v>8416.19544169275</v>
          </cell>
          <cell r="H15">
            <v>8269.27046706506</v>
          </cell>
          <cell r="I15">
            <v>8256.83626453007</v>
          </cell>
          <cell r="J15">
            <v>8247.56789028665</v>
          </cell>
          <cell r="K15">
            <v>8248.90832964966</v>
          </cell>
          <cell r="L15">
            <v>8220.78925598383</v>
          </cell>
          <cell r="M15">
            <v>8203.25559711775</v>
          </cell>
          <cell r="N15">
            <v>7877.01893885196</v>
          </cell>
          <cell r="O15">
            <v>7769.27311159193</v>
          </cell>
          <cell r="P15">
            <v>7740.60389402437</v>
          </cell>
          <cell r="Q15">
            <v>1043.96203844902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5">
          <cell r="BZ15">
            <v>91019.9168627522</v>
          </cell>
        </row>
        <row r="16">
          <cell r="A16">
            <v>-88358.4364331227</v>
          </cell>
          <cell r="B16">
            <v>13947.5018880435</v>
          </cell>
          <cell r="C16">
            <v>11934.730317014</v>
          </cell>
          <cell r="D16">
            <v>10016.8043808981</v>
          </cell>
          <cell r="E16">
            <v>9585.40624748138</v>
          </cell>
          <cell r="F16">
            <v>9340.53487459083</v>
          </cell>
          <cell r="G16">
            <v>8351.72842397096</v>
          </cell>
          <cell r="H16">
            <v>8208.2182351937</v>
          </cell>
          <cell r="I16">
            <v>8195.78403265871</v>
          </cell>
          <cell r="J16">
            <v>8186.41218005619</v>
          </cell>
          <cell r="K16">
            <v>8187.8560977783</v>
          </cell>
          <cell r="L16">
            <v>8159.63354575337</v>
          </cell>
          <cell r="M16">
            <v>8142.20336524639</v>
          </cell>
          <cell r="N16">
            <v>7815.8632286215</v>
          </cell>
          <cell r="O16">
            <v>7708.22087972057</v>
          </cell>
          <cell r="P16">
            <v>7679.44818379391</v>
          </cell>
          <cell r="Q16">
            <v>1013.43592251334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6">
          <cell r="BZ16">
            <v>88358.4364331227</v>
          </cell>
        </row>
        <row r="17">
          <cell r="A17">
            <v>-99752.3642195074</v>
          </cell>
          <cell r="B17">
            <v>14284.0134706237</v>
          </cell>
          <cell r="C17">
            <v>12308.365930959</v>
          </cell>
          <cell r="D17">
            <v>10327.9152212499</v>
          </cell>
          <cell r="E17">
            <v>9909.94853246367</v>
          </cell>
          <cell r="F17">
            <v>9532.53933141745</v>
          </cell>
          <cell r="G17">
            <v>8627.71487735544</v>
          </cell>
          <cell r="H17">
            <v>8469.58582347113</v>
          </cell>
          <cell r="I17">
            <v>8457.15162093614</v>
          </cell>
          <cell r="J17">
            <v>8448.22276424596</v>
          </cell>
          <cell r="K17">
            <v>8449.22368605573</v>
          </cell>
          <cell r="L17">
            <v>8421.44412994314</v>
          </cell>
          <cell r="M17">
            <v>8403.57095352382</v>
          </cell>
          <cell r="N17">
            <v>8077.67381281127</v>
          </cell>
          <cell r="O17">
            <v>7969.588467998</v>
          </cell>
          <cell r="P17">
            <v>7941.25876798368</v>
          </cell>
          <cell r="Q17">
            <v>1144.11971665206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7">
          <cell r="BZ17">
            <v>99752.3642195074</v>
          </cell>
        </row>
        <row r="18">
          <cell r="A18">
            <v>-93188.3859487103</v>
          </cell>
          <cell r="B18">
            <v>14112.5907889333</v>
          </cell>
          <cell r="C18">
            <v>12173.983584129</v>
          </cell>
          <cell r="D18">
            <v>10198.2487567232</v>
          </cell>
          <cell r="E18">
            <v>9716.14879281474</v>
          </cell>
          <cell r="F18">
            <v>9445.59169462371</v>
          </cell>
          <cell r="G18">
            <v>8468.72062032541</v>
          </cell>
          <cell r="H18">
            <v>8319.01341312167</v>
          </cell>
          <cell r="I18">
            <v>8306.57921058668</v>
          </cell>
          <cell r="J18">
            <v>8297.39514642132</v>
          </cell>
          <cell r="K18">
            <v>8298.65127570627</v>
          </cell>
          <cell r="L18">
            <v>8270.6165121185</v>
          </cell>
          <cell r="M18">
            <v>8252.99854317436</v>
          </cell>
          <cell r="N18">
            <v>7926.84619498663</v>
          </cell>
          <cell r="O18">
            <v>7819.01605764854</v>
          </cell>
          <cell r="P18">
            <v>7790.43115015904</v>
          </cell>
          <cell r="Q18">
            <v>1068.83351147733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8">
          <cell r="BZ18">
            <v>93188.3859487103</v>
          </cell>
        </row>
        <row r="19">
          <cell r="A19">
            <v>-103797.892596749</v>
          </cell>
          <cell r="B19">
            <v>14229.0141442484</v>
          </cell>
          <cell r="C19">
            <v>12493.0049417055</v>
          </cell>
          <cell r="D19">
            <v>10456.9350157859</v>
          </cell>
          <cell r="E19">
            <v>9980.28315810874</v>
          </cell>
          <cell r="F19">
            <v>9780.58663478993</v>
          </cell>
          <cell r="G19">
            <v>8725.70663663578</v>
          </cell>
          <cell r="H19">
            <v>8562.38700802234</v>
          </cell>
          <cell r="I19">
            <v>8549.95280548736</v>
          </cell>
          <cell r="J19">
            <v>8541.18123894048</v>
          </cell>
          <cell r="K19">
            <v>8542.02487060695</v>
          </cell>
          <cell r="L19">
            <v>8514.40260463766</v>
          </cell>
          <cell r="M19">
            <v>8496.37213807504</v>
          </cell>
          <cell r="N19">
            <v>8170.63228750579</v>
          </cell>
          <cell r="O19">
            <v>8062.38965254922</v>
          </cell>
          <cell r="P19">
            <v>8034.2172426782</v>
          </cell>
          <cell r="Q19">
            <v>1190.52030892767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19">
          <cell r="BZ19">
            <v>103797.892596749</v>
          </cell>
        </row>
        <row r="20">
          <cell r="A20">
            <v>-100726.782933598</v>
          </cell>
          <cell r="B20">
            <v>14285.3959408256</v>
          </cell>
          <cell r="C20">
            <v>12397.8782483835</v>
          </cell>
          <cell r="D20">
            <v>10374.5139525248</v>
          </cell>
          <cell r="E20">
            <v>10010.7834168775</v>
          </cell>
          <cell r="F20">
            <v>9654.20785086426</v>
          </cell>
          <cell r="G20">
            <v>8651.31748130863</v>
          </cell>
          <cell r="H20">
            <v>8491.9382092374</v>
          </cell>
          <cell r="I20">
            <v>8479.50400670241</v>
          </cell>
          <cell r="J20">
            <v>8470.61303541183</v>
          </cell>
          <cell r="K20">
            <v>8471.576071822</v>
          </cell>
          <cell r="L20">
            <v>8443.834401109</v>
          </cell>
          <cell r="M20">
            <v>8425.92333929009</v>
          </cell>
          <cell r="N20">
            <v>8100.06408397714</v>
          </cell>
          <cell r="O20">
            <v>7991.94085376427</v>
          </cell>
          <cell r="P20">
            <v>7963.64903914954</v>
          </cell>
          <cell r="Q20">
            <v>1155.29590953519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0">
          <cell r="BZ20">
            <v>100726.782933598</v>
          </cell>
        </row>
        <row r="21">
          <cell r="A21">
            <v>-100810.918448731</v>
          </cell>
          <cell r="B21">
            <v>14272.7350413921</v>
          </cell>
          <cell r="C21">
            <v>12386.7741553102</v>
          </cell>
          <cell r="D21">
            <v>10410.1004288052</v>
          </cell>
          <cell r="E21">
            <v>9899.8306858401</v>
          </cell>
          <cell r="F21">
            <v>9643.21009181011</v>
          </cell>
          <cell r="G21">
            <v>8653.3554319487</v>
          </cell>
          <cell r="H21">
            <v>8493.86821064614</v>
          </cell>
          <cell r="I21">
            <v>8481.43400811115</v>
          </cell>
          <cell r="J21">
            <v>8472.54630800939</v>
          </cell>
          <cell r="K21">
            <v>8473.50607323074</v>
          </cell>
          <cell r="L21">
            <v>8445.76767370657</v>
          </cell>
          <cell r="M21">
            <v>8427.85334069883</v>
          </cell>
          <cell r="N21">
            <v>8101.99735657471</v>
          </cell>
          <cell r="O21">
            <v>7993.87085517301</v>
          </cell>
          <cell r="P21">
            <v>7965.58231174711</v>
          </cell>
          <cell r="Q21">
            <v>1156.26091023956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1">
          <cell r="BZ21">
            <v>100810.918448731</v>
          </cell>
        </row>
        <row r="22">
          <cell r="A22">
            <v>-94285.3473655811</v>
          </cell>
          <cell r="B22">
            <v>14195.0358210291</v>
          </cell>
          <cell r="C22">
            <v>12116.93679208</v>
          </cell>
          <cell r="D22">
            <v>10107.3659347147</v>
          </cell>
          <cell r="E22">
            <v>9620.16386554093</v>
          </cell>
          <cell r="F22">
            <v>9373.19572739346</v>
          </cell>
          <cell r="G22">
            <v>8495.29148303559</v>
          </cell>
          <cell r="H22">
            <v>8344.17683045555</v>
          </cell>
          <cell r="I22">
            <v>8331.74262792056</v>
          </cell>
          <cell r="J22">
            <v>8322.60121361509</v>
          </cell>
          <cell r="K22">
            <v>8323.81469304015</v>
          </cell>
          <cell r="L22">
            <v>8295.82257931227</v>
          </cell>
          <cell r="M22">
            <v>8278.16196050824</v>
          </cell>
          <cell r="N22">
            <v>7952.05226218041</v>
          </cell>
          <cell r="O22">
            <v>7844.17947498242</v>
          </cell>
          <cell r="P22">
            <v>7815.63721735281</v>
          </cell>
          <cell r="Q22">
            <v>1081.41522014427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2">
          <cell r="BZ22">
            <v>94285.3473655811</v>
          </cell>
        </row>
        <row r="23">
          <cell r="A23">
            <v>-103197.093751736</v>
          </cell>
          <cell r="B23">
            <v>14318.4850847267</v>
          </cell>
          <cell r="C23">
            <v>12551.3691385376</v>
          </cell>
          <cell r="D23">
            <v>10409.1671007702</v>
          </cell>
          <cell r="E23">
            <v>9906.81299303664</v>
          </cell>
          <cell r="F23">
            <v>9622.94686774856</v>
          </cell>
          <cell r="G23">
            <v>8711.15394282018</v>
          </cell>
          <cell r="H23">
            <v>8548.60516315684</v>
          </cell>
          <cell r="I23">
            <v>8536.17096062185</v>
          </cell>
          <cell r="J23">
            <v>8527.37603501588</v>
          </cell>
          <cell r="K23">
            <v>8528.24302574144</v>
          </cell>
          <cell r="L23">
            <v>8500.59740071306</v>
          </cell>
          <cell r="M23">
            <v>8482.59029320953</v>
          </cell>
          <cell r="N23">
            <v>8156.82708358119</v>
          </cell>
          <cell r="O23">
            <v>8048.60780768372</v>
          </cell>
          <cell r="P23">
            <v>8020.4120387536</v>
          </cell>
          <cell r="Q23">
            <v>1183.62938649492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3">
          <cell r="BZ23">
            <v>103197.093751736</v>
          </cell>
        </row>
        <row r="24">
          <cell r="A24">
            <v>-91356.786067773</v>
          </cell>
          <cell r="B24">
            <v>14136.2933143862</v>
          </cell>
          <cell r="C24">
            <v>12110.1613700631</v>
          </cell>
          <cell r="D24">
            <v>10066.1769708125</v>
          </cell>
          <cell r="E24">
            <v>9484.08841332153</v>
          </cell>
          <cell r="F24">
            <v>9427.5805443468</v>
          </cell>
          <cell r="G24">
            <v>8424.35516842537</v>
          </cell>
          <cell r="H24">
            <v>8276.99797713287</v>
          </cell>
          <cell r="I24">
            <v>8264.56377459788</v>
          </cell>
          <cell r="J24">
            <v>8255.30849782915</v>
          </cell>
          <cell r="K24">
            <v>8256.63583971747</v>
          </cell>
          <cell r="L24">
            <v>8228.52986352633</v>
          </cell>
          <cell r="M24">
            <v>8210.98310718556</v>
          </cell>
          <cell r="N24">
            <v>7884.75954639447</v>
          </cell>
          <cell r="O24">
            <v>7777.00062165974</v>
          </cell>
          <cell r="P24">
            <v>7748.34450156687</v>
          </cell>
          <cell r="Q24">
            <v>1047.82579348293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4">
          <cell r="BZ24">
            <v>91356.786067773</v>
          </cell>
        </row>
        <row r="25">
          <cell r="A25">
            <v>-94951.1655257881</v>
          </cell>
          <cell r="B25">
            <v>14184.2919341892</v>
          </cell>
          <cell r="C25">
            <v>12231.7417150635</v>
          </cell>
          <cell r="D25">
            <v>10248.7434222941</v>
          </cell>
          <cell r="E25">
            <v>9776.65499577197</v>
          </cell>
          <cell r="F25">
            <v>9462.13278783427</v>
          </cell>
          <cell r="G25">
            <v>8511.41909030848</v>
          </cell>
          <cell r="H25">
            <v>8359.45016639617</v>
          </cell>
          <cell r="I25">
            <v>8347.01596386118</v>
          </cell>
          <cell r="J25">
            <v>8337.90043656578</v>
          </cell>
          <cell r="K25">
            <v>8339.08802898077</v>
          </cell>
          <cell r="L25">
            <v>8311.12180226296</v>
          </cell>
          <cell r="M25">
            <v>8293.43529644886</v>
          </cell>
          <cell r="N25">
            <v>7967.35148513109</v>
          </cell>
          <cell r="O25">
            <v>7859.45281092304</v>
          </cell>
          <cell r="P25">
            <v>7830.9364403035</v>
          </cell>
          <cell r="Q25">
            <v>1089.05188811458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5">
          <cell r="BZ25">
            <v>94951.1655257881</v>
          </cell>
        </row>
        <row r="26">
          <cell r="A26">
            <v>-99701.4818861901</v>
          </cell>
          <cell r="B26">
            <v>14283.8591200999</v>
          </cell>
          <cell r="C26">
            <v>12392.9280138106</v>
          </cell>
          <cell r="D26">
            <v>10242.294862471</v>
          </cell>
          <cell r="E26">
            <v>9904.32497446968</v>
          </cell>
          <cell r="F26">
            <v>9638.43687209438</v>
          </cell>
          <cell r="G26">
            <v>8626.48239326607</v>
          </cell>
          <cell r="H26">
            <v>8468.4186234507</v>
          </cell>
          <cell r="I26">
            <v>8455.98442091571</v>
          </cell>
          <cell r="J26">
            <v>8447.05358592041</v>
          </cell>
          <cell r="K26">
            <v>8448.0564860353</v>
          </cell>
          <cell r="L26">
            <v>8420.27495161759</v>
          </cell>
          <cell r="M26">
            <v>8402.40375350339</v>
          </cell>
          <cell r="N26">
            <v>8076.50463448572</v>
          </cell>
          <cell r="O26">
            <v>7968.42126797757</v>
          </cell>
          <cell r="P26">
            <v>7940.08958965813</v>
          </cell>
          <cell r="Q26">
            <v>1143.53611664185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6">
          <cell r="BZ26">
            <v>99701.4818861901</v>
          </cell>
        </row>
        <row r="27">
          <cell r="A27">
            <v>-91516.2389629224</v>
          </cell>
          <cell r="B27">
            <v>14099.309820665</v>
          </cell>
          <cell r="C27">
            <v>11958.4462450412</v>
          </cell>
          <cell r="D27">
            <v>10061.1610979543</v>
          </cell>
          <cell r="E27">
            <v>9642.7495046079</v>
          </cell>
          <cell r="F27">
            <v>9371.4287285807</v>
          </cell>
          <cell r="G27">
            <v>8428.21747472037</v>
          </cell>
          <cell r="H27">
            <v>8280.65569898528</v>
          </cell>
          <cell r="I27">
            <v>8268.22149645029</v>
          </cell>
          <cell r="J27">
            <v>8258.97241921013</v>
          </cell>
          <cell r="K27">
            <v>8260.29356156988</v>
          </cell>
          <cell r="L27">
            <v>8232.1937849073</v>
          </cell>
          <cell r="M27">
            <v>8214.64082903797</v>
          </cell>
          <cell r="N27">
            <v>7888.42346777544</v>
          </cell>
          <cell r="O27">
            <v>7780.65834351215</v>
          </cell>
          <cell r="P27">
            <v>7752.00842294785</v>
          </cell>
          <cell r="Q27">
            <v>1049.65465440913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7">
          <cell r="BZ27">
            <v>91516.2389629224</v>
          </cell>
        </row>
        <row r="28">
          <cell r="A28">
            <v>-98320.7864471436</v>
          </cell>
          <cell r="B28">
            <v>14211.0449505582</v>
          </cell>
          <cell r="C28">
            <v>12342.5995810536</v>
          </cell>
          <cell r="D28">
            <v>10316.5519317945</v>
          </cell>
          <cell r="E28">
            <v>9871.82649403225</v>
          </cell>
          <cell r="F28">
            <v>9618.31574717311</v>
          </cell>
          <cell r="G28">
            <v>8593.03885697457</v>
          </cell>
          <cell r="H28">
            <v>8436.74657463533</v>
          </cell>
          <cell r="I28">
            <v>8424.31237210033</v>
          </cell>
          <cell r="J28">
            <v>8415.32785566636</v>
          </cell>
          <cell r="K28">
            <v>8416.38443721993</v>
          </cell>
          <cell r="L28">
            <v>8388.54922136354</v>
          </cell>
          <cell r="M28">
            <v>8370.73170468802</v>
          </cell>
          <cell r="N28">
            <v>8044.77890423167</v>
          </cell>
          <cell r="O28">
            <v>7936.7492191622</v>
          </cell>
          <cell r="P28">
            <v>7908.36385940408</v>
          </cell>
          <cell r="Q28">
            <v>1127.70009223416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8">
          <cell r="BZ28">
            <v>98320.7864471436</v>
          </cell>
        </row>
        <row r="29">
          <cell r="A29">
            <v>-102710.595589471</v>
          </cell>
          <cell r="B29">
            <v>14382.7048493633</v>
          </cell>
          <cell r="C29">
            <v>12484.7078293782</v>
          </cell>
          <cell r="D29">
            <v>10313.8104701228</v>
          </cell>
          <cell r="E29">
            <v>9971.70625378742</v>
          </cell>
          <cell r="F29">
            <v>9679.26982745659</v>
          </cell>
          <cell r="G29">
            <v>8699.36986757423</v>
          </cell>
          <cell r="H29">
            <v>8537.44528451301</v>
          </cell>
          <cell r="I29">
            <v>8525.01108197802</v>
          </cell>
          <cell r="J29">
            <v>8516.1972413235</v>
          </cell>
          <cell r="K29">
            <v>8517.08314709761</v>
          </cell>
          <cell r="L29">
            <v>8489.41860702068</v>
          </cell>
          <cell r="M29">
            <v>8471.4304145657</v>
          </cell>
          <cell r="N29">
            <v>8145.64828988881</v>
          </cell>
          <cell r="O29">
            <v>8037.44792903988</v>
          </cell>
          <cell r="P29">
            <v>8009.23324506122</v>
          </cell>
          <cell r="Q29">
            <v>1178.049447173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29">
          <cell r="BZ29">
            <v>102710.595589471</v>
          </cell>
        </row>
        <row r="30">
          <cell r="A30">
            <v>-100921.426997176</v>
          </cell>
          <cell r="B30">
            <v>14197.024006212</v>
          </cell>
          <cell r="C30">
            <v>12387.7504258438</v>
          </cell>
          <cell r="D30">
            <v>10322.8255813888</v>
          </cell>
          <cell r="E30">
            <v>9985.14593680438</v>
          </cell>
          <cell r="F30">
            <v>9532.88169494627</v>
          </cell>
          <cell r="G30">
            <v>8656.0321965312</v>
          </cell>
          <cell r="H30">
            <v>8496.40318834063</v>
          </cell>
          <cell r="I30">
            <v>8483.96898580564</v>
          </cell>
          <cell r="J30">
            <v>8475.08558227625</v>
          </cell>
          <cell r="K30">
            <v>8476.04105092523</v>
          </cell>
          <cell r="L30">
            <v>8448.30694797343</v>
          </cell>
          <cell r="M30">
            <v>8430.38831839332</v>
          </cell>
          <cell r="N30">
            <v>8104.53663084157</v>
          </cell>
          <cell r="O30">
            <v>7996.4058328675</v>
          </cell>
          <cell r="P30">
            <v>7968.12158601397</v>
          </cell>
          <cell r="Q30">
            <v>1157.52839908681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0">
          <cell r="BZ30">
            <v>100921.426997176</v>
          </cell>
        </row>
        <row r="31">
          <cell r="A31">
            <v>-90671.3955977985</v>
          </cell>
          <cell r="B31">
            <v>14119.0301464425</v>
          </cell>
          <cell r="C31">
            <v>12057.7639098599</v>
          </cell>
          <cell r="D31">
            <v>10096.1094257008</v>
          </cell>
          <cell r="E31">
            <v>9536.14937159259</v>
          </cell>
          <cell r="F31">
            <v>9309.19496767767</v>
          </cell>
          <cell r="G31">
            <v>8407.75347596794</v>
          </cell>
          <cell r="H31">
            <v>8261.27566806403</v>
          </cell>
          <cell r="I31">
            <v>8248.84146552904</v>
          </cell>
          <cell r="J31">
            <v>8239.55954077884</v>
          </cell>
          <cell r="K31">
            <v>8240.91353064863</v>
          </cell>
          <cell r="L31">
            <v>8212.78090647602</v>
          </cell>
          <cell r="M31">
            <v>8195.26079811672</v>
          </cell>
          <cell r="N31">
            <v>7869.01058934415</v>
          </cell>
          <cell r="O31">
            <v>7761.2783125909</v>
          </cell>
          <cell r="P31">
            <v>7732.59554451656</v>
          </cell>
          <cell r="Q31">
            <v>1039.96463894851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1">
          <cell r="BZ31">
            <v>90671.3955977985</v>
          </cell>
        </row>
        <row r="32">
          <cell r="A32">
            <v>-101887.870740587</v>
          </cell>
          <cell r="B32">
            <v>14257.311027807</v>
          </cell>
          <cell r="C32">
            <v>12429.1035939979</v>
          </cell>
          <cell r="D32">
            <v>10243.9132256911</v>
          </cell>
          <cell r="E32">
            <v>9885.34469942956</v>
          </cell>
          <cell r="F32">
            <v>9642.84251766442</v>
          </cell>
          <cell r="G32">
            <v>8679.44162883059</v>
          </cell>
          <cell r="H32">
            <v>8518.57263465948</v>
          </cell>
          <cell r="I32">
            <v>8506.13843212449</v>
          </cell>
          <cell r="J32">
            <v>8497.29260392784</v>
          </cell>
          <cell r="K32">
            <v>8498.21049724408</v>
          </cell>
          <cell r="L32">
            <v>8470.51396962502</v>
          </cell>
          <cell r="M32">
            <v>8452.55776471217</v>
          </cell>
          <cell r="N32">
            <v>8126.74365249316</v>
          </cell>
          <cell r="O32">
            <v>8018.57527918635</v>
          </cell>
          <cell r="P32">
            <v>7990.32860766556</v>
          </cell>
          <cell r="Q32">
            <v>1168.61312224623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2">
          <cell r="BZ32">
            <v>101887.870740587</v>
          </cell>
        </row>
        <row r="33">
          <cell r="A33">
            <v>-99084.3813833708</v>
          </cell>
          <cell r="B33">
            <v>14228.2778858503</v>
          </cell>
          <cell r="C33">
            <v>12309.532324993</v>
          </cell>
          <cell r="D33">
            <v>10251.5395380146</v>
          </cell>
          <cell r="E33">
            <v>9867.44300589792</v>
          </cell>
          <cell r="F33">
            <v>9540.57478167307</v>
          </cell>
          <cell r="G33">
            <v>8611.53483678266</v>
          </cell>
          <cell r="H33">
            <v>8454.26283159643</v>
          </cell>
          <cell r="I33">
            <v>8441.82862906144</v>
          </cell>
          <cell r="J33">
            <v>8432.87380119858</v>
          </cell>
          <cell r="K33">
            <v>8433.90069418103</v>
          </cell>
          <cell r="L33">
            <v>8406.09516689576</v>
          </cell>
          <cell r="M33">
            <v>8388.24796164912</v>
          </cell>
          <cell r="N33">
            <v>8062.3248497639</v>
          </cell>
          <cell r="O33">
            <v>7954.2654761233</v>
          </cell>
          <cell r="P33">
            <v>7925.9098049363</v>
          </cell>
          <cell r="Q33">
            <v>1136.45822071471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3">
          <cell r="BZ33">
            <v>99084.3813833708</v>
          </cell>
        </row>
        <row r="34">
          <cell r="A34">
            <v>-89717.4405415065</v>
          </cell>
          <cell r="B34">
            <v>14012.6286501964</v>
          </cell>
          <cell r="C34">
            <v>12020.8825150205</v>
          </cell>
          <cell r="D34">
            <v>9923.69230585043</v>
          </cell>
          <cell r="E34">
            <v>9479.34855754213</v>
          </cell>
          <cell r="F34">
            <v>9363.47549017095</v>
          </cell>
          <cell r="G34">
            <v>8384.64654764522</v>
          </cell>
          <cell r="H34">
            <v>8239.39270223674</v>
          </cell>
          <cell r="I34">
            <v>8226.95849970175</v>
          </cell>
          <cell r="J34">
            <v>8217.63948517896</v>
          </cell>
          <cell r="K34">
            <v>8219.03056482134</v>
          </cell>
          <cell r="L34">
            <v>8190.86085087614</v>
          </cell>
          <cell r="M34">
            <v>8173.37783228943</v>
          </cell>
          <cell r="N34">
            <v>7847.09053374427</v>
          </cell>
          <cell r="O34">
            <v>7739.39534676361</v>
          </cell>
          <cell r="P34">
            <v>7710.67548891668</v>
          </cell>
          <cell r="Q34">
            <v>1029.02315603486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4">
          <cell r="BZ34">
            <v>89717.4405415065</v>
          </cell>
        </row>
        <row r="35">
          <cell r="A35">
            <v>-95497.9335581129</v>
          </cell>
          <cell r="B35">
            <v>14128.2636002401</v>
          </cell>
          <cell r="C35">
            <v>12220.2321895733</v>
          </cell>
          <cell r="D35">
            <v>10258.0500785015</v>
          </cell>
          <cell r="E35">
            <v>9716.726236856</v>
          </cell>
          <cell r="F35">
            <v>9533.72477351818</v>
          </cell>
          <cell r="G35">
            <v>8524.66303681178</v>
          </cell>
          <cell r="H35">
            <v>8371.99258764327</v>
          </cell>
          <cell r="I35">
            <v>8359.55838510828</v>
          </cell>
          <cell r="J35">
            <v>8350.46411615398</v>
          </cell>
          <cell r="K35">
            <v>8351.63045022787</v>
          </cell>
          <cell r="L35">
            <v>8323.68548185116</v>
          </cell>
          <cell r="M35">
            <v>8305.97771769597</v>
          </cell>
          <cell r="N35">
            <v>7979.9151647193</v>
          </cell>
          <cell r="O35">
            <v>7871.99523217015</v>
          </cell>
          <cell r="P35">
            <v>7843.5001198917</v>
          </cell>
          <cell r="Q35">
            <v>1095.32309873813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5">
          <cell r="BZ35">
            <v>95497.9335581129</v>
          </cell>
        </row>
        <row r="36">
          <cell r="A36">
            <v>-88515.8168522528</v>
          </cell>
          <cell r="B36">
            <v>14065.2487978889</v>
          </cell>
          <cell r="C36">
            <v>11979.8188545766</v>
          </cell>
          <cell r="D36">
            <v>10098.2473531668</v>
          </cell>
          <cell r="E36">
            <v>9473.11993113413</v>
          </cell>
          <cell r="F36">
            <v>9221.40898102772</v>
          </cell>
          <cell r="G36">
            <v>8355.54053025443</v>
          </cell>
          <cell r="H36">
            <v>8211.82841610421</v>
          </cell>
          <cell r="I36">
            <v>8199.39421356922</v>
          </cell>
          <cell r="J36">
            <v>8190.02847991739</v>
          </cell>
          <cell r="K36">
            <v>8191.46627868881</v>
          </cell>
          <cell r="L36">
            <v>8163.24984561457</v>
          </cell>
          <cell r="M36">
            <v>8145.8135461569</v>
          </cell>
          <cell r="N36">
            <v>7819.47952848271</v>
          </cell>
          <cell r="O36">
            <v>7711.83106063108</v>
          </cell>
          <cell r="P36">
            <v>7683.06448365511</v>
          </cell>
          <cell r="Q36">
            <v>1015.2410129686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6">
          <cell r="BZ36">
            <v>88515.8168522528</v>
          </cell>
        </row>
        <row r="37">
          <cell r="A37">
            <v>-93574.1355551938</v>
          </cell>
          <cell r="B37">
            <v>14147.1064222505</v>
          </cell>
          <cell r="C37">
            <v>12096.3172700392</v>
          </cell>
          <cell r="D37">
            <v>10116.6756771195</v>
          </cell>
          <cell r="E37">
            <v>9736.13175322364</v>
          </cell>
          <cell r="F37">
            <v>9359.97191727331</v>
          </cell>
          <cell r="G37">
            <v>8478.06433987355</v>
          </cell>
          <cell r="H37">
            <v>8327.86220049471</v>
          </cell>
          <cell r="I37">
            <v>8315.42799795972</v>
          </cell>
          <cell r="J37">
            <v>8306.25893173907</v>
          </cell>
          <cell r="K37">
            <v>8307.50006307931</v>
          </cell>
          <cell r="L37">
            <v>8279.48029743625</v>
          </cell>
          <cell r="M37">
            <v>8261.8473305474</v>
          </cell>
          <cell r="N37">
            <v>7935.70998030438</v>
          </cell>
          <cell r="O37">
            <v>7827.86484502158</v>
          </cell>
          <cell r="P37">
            <v>7799.29493547679</v>
          </cell>
          <cell r="Q37">
            <v>1073.25790516385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7">
          <cell r="BZ37">
            <v>93574.1355551938</v>
          </cell>
        </row>
        <row r="38">
          <cell r="A38">
            <v>-90456.9207563423</v>
          </cell>
          <cell r="B38">
            <v>14146.1346539827</v>
          </cell>
          <cell r="C38">
            <v>11973.8488934176</v>
          </cell>
          <cell r="D38">
            <v>10117.2689342177</v>
          </cell>
          <cell r="E38">
            <v>9513.22044925796</v>
          </cell>
          <cell r="F38">
            <v>9324.885239642</v>
          </cell>
          <cell r="G38">
            <v>8402.55841488422</v>
          </cell>
          <cell r="H38">
            <v>8256.3557867809</v>
          </cell>
          <cell r="I38">
            <v>8243.92158424591</v>
          </cell>
          <cell r="J38">
            <v>8234.63132071387</v>
          </cell>
          <cell r="K38">
            <v>8235.9936493655</v>
          </cell>
          <cell r="L38">
            <v>8207.85268641105</v>
          </cell>
          <cell r="M38">
            <v>8190.34091683359</v>
          </cell>
          <cell r="N38">
            <v>7864.08236927919</v>
          </cell>
          <cell r="O38">
            <v>7756.35843130777</v>
          </cell>
          <cell r="P38">
            <v>7727.66732445159</v>
          </cell>
          <cell r="Q38">
            <v>1037.50469830694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8">
          <cell r="BZ38">
            <v>90456.9207563423</v>
          </cell>
        </row>
        <row r="39">
          <cell r="A39">
            <v>-102410.445578075</v>
          </cell>
          <cell r="B39">
            <v>14400.7911904542</v>
          </cell>
          <cell r="C39">
            <v>12442.8871597426</v>
          </cell>
          <cell r="D39">
            <v>10478.4223658513</v>
          </cell>
          <cell r="E39">
            <v>9932.94028606586</v>
          </cell>
          <cell r="F39">
            <v>9586.17516402707</v>
          </cell>
          <cell r="G39">
            <v>8692.09956196219</v>
          </cell>
          <cell r="H39">
            <v>8530.56008337159</v>
          </cell>
          <cell r="I39">
            <v>8518.1258808366</v>
          </cell>
          <cell r="J39">
            <v>8509.30037034964</v>
          </cell>
          <cell r="K39">
            <v>8510.19794595619</v>
          </cell>
          <cell r="L39">
            <v>8482.52173604682</v>
          </cell>
          <cell r="M39">
            <v>8464.54521342428</v>
          </cell>
          <cell r="N39">
            <v>8138.75141891495</v>
          </cell>
          <cell r="O39">
            <v>8030.56272789847</v>
          </cell>
          <cell r="P39">
            <v>8002.33637408736</v>
          </cell>
          <cell r="Q39">
            <v>1174.60684660229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39">
          <cell r="BZ39">
            <v>102410.445578075</v>
          </cell>
        </row>
        <row r="40">
          <cell r="A40">
            <v>-98721.4877602558</v>
          </cell>
          <cell r="B40">
            <v>14210.3656773666</v>
          </cell>
          <cell r="C40">
            <v>12277.7503886746</v>
          </cell>
          <cell r="D40">
            <v>10184.0467881317</v>
          </cell>
          <cell r="E40">
            <v>9796.26047054836</v>
          </cell>
          <cell r="F40">
            <v>9552.85443462091</v>
          </cell>
          <cell r="G40">
            <v>8602.7447403491</v>
          </cell>
          <cell r="H40">
            <v>8445.93834219707</v>
          </cell>
          <cell r="I40">
            <v>8433.50413966208</v>
          </cell>
          <cell r="J40">
            <v>8424.53520249516</v>
          </cell>
          <cell r="K40">
            <v>8425.57620478167</v>
          </cell>
          <cell r="L40">
            <v>8397.75656819234</v>
          </cell>
          <cell r="M40">
            <v>8379.92347224976</v>
          </cell>
          <cell r="N40">
            <v>8053.98625106047</v>
          </cell>
          <cell r="O40">
            <v>7945.94098672394</v>
          </cell>
          <cell r="P40">
            <v>7917.57120623288</v>
          </cell>
          <cell r="Q40">
            <v>1132.29597601503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0">
          <cell r="BZ40">
            <v>98721.4877602558</v>
          </cell>
        </row>
        <row r="41">
          <cell r="A41">
            <v>-102410.747745331</v>
          </cell>
          <cell r="B41">
            <v>14315.4015866964</v>
          </cell>
          <cell r="C41">
            <v>12360.8863390128</v>
          </cell>
          <cell r="D41">
            <v>10447.8955084692</v>
          </cell>
          <cell r="E41">
            <v>10040.34886199</v>
          </cell>
          <cell r="F41">
            <v>9634.25367419419</v>
          </cell>
          <cell r="G41">
            <v>8692.10688112998</v>
          </cell>
          <cell r="H41">
            <v>8530.5670148467</v>
          </cell>
          <cell r="I41">
            <v>8518.13281231171</v>
          </cell>
          <cell r="J41">
            <v>8509.30731357301</v>
          </cell>
          <cell r="K41">
            <v>8510.2048774313</v>
          </cell>
          <cell r="L41">
            <v>8482.52867927019</v>
          </cell>
          <cell r="M41">
            <v>8464.55214489939</v>
          </cell>
          <cell r="N41">
            <v>8138.75836213832</v>
          </cell>
          <cell r="O41">
            <v>8030.56965937357</v>
          </cell>
          <cell r="P41">
            <v>8002.34331731073</v>
          </cell>
          <cell r="Q41">
            <v>1174.61031233985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1">
          <cell r="BZ41">
            <v>102410.747745331</v>
          </cell>
        </row>
        <row r="42">
          <cell r="A42">
            <v>-101084.9724142</v>
          </cell>
          <cell r="B42">
            <v>14342.8260446926</v>
          </cell>
          <cell r="C42">
            <v>12394.9382996681</v>
          </cell>
          <cell r="D42">
            <v>10413.510698527</v>
          </cell>
          <cell r="E42">
            <v>9959.15265798462</v>
          </cell>
          <cell r="F42">
            <v>9633.82509475073</v>
          </cell>
          <cell r="G42">
            <v>8659.99363287324</v>
          </cell>
          <cell r="H42">
            <v>8500.15478937082</v>
          </cell>
          <cell r="I42">
            <v>8487.72058683583</v>
          </cell>
          <cell r="J42">
            <v>8478.84354195225</v>
          </cell>
          <cell r="K42">
            <v>8479.79265195542</v>
          </cell>
          <cell r="L42">
            <v>8452.06490764943</v>
          </cell>
          <cell r="M42">
            <v>8434.13991942351</v>
          </cell>
          <cell r="N42">
            <v>8108.29459051757</v>
          </cell>
          <cell r="O42">
            <v>8000.15743389769</v>
          </cell>
          <cell r="P42">
            <v>7971.87954568997</v>
          </cell>
          <cell r="Q42">
            <v>1159.40419960191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2">
          <cell r="BZ42">
            <v>101084.9724142</v>
          </cell>
        </row>
        <row r="43">
          <cell r="A43">
            <v>-92330.2333833418</v>
          </cell>
          <cell r="B43">
            <v>14022.4969710479</v>
          </cell>
          <cell r="C43">
            <v>12010.7677319771</v>
          </cell>
          <cell r="D43">
            <v>10039.7572868443</v>
          </cell>
          <cell r="E43">
            <v>9476.26999927333</v>
          </cell>
          <cell r="F43">
            <v>9358.98429317263</v>
          </cell>
          <cell r="G43">
            <v>8447.93424293043</v>
          </cell>
          <cell r="H43">
            <v>8299.32807979416</v>
          </cell>
          <cell r="I43">
            <v>8286.89387725917</v>
          </cell>
          <cell r="J43">
            <v>8277.67644812208</v>
          </cell>
          <cell r="K43">
            <v>8278.96594237876</v>
          </cell>
          <cell r="L43">
            <v>8250.89781381926</v>
          </cell>
          <cell r="M43">
            <v>8233.31320984686</v>
          </cell>
          <cell r="N43">
            <v>7907.12749668739</v>
          </cell>
          <cell r="O43">
            <v>7799.33072432104</v>
          </cell>
          <cell r="P43">
            <v>7770.7124518598</v>
          </cell>
          <cell r="Q43">
            <v>1058.99084481358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3">
          <cell r="BZ43">
            <v>92330.2333833418</v>
          </cell>
        </row>
        <row r="44">
          <cell r="A44">
            <v>-90833.0761449845</v>
          </cell>
          <cell r="B44">
            <v>14101.4806088645</v>
          </cell>
          <cell r="C44">
            <v>12004.7840978576</v>
          </cell>
          <cell r="D44">
            <v>10027.4139994176</v>
          </cell>
          <cell r="E44">
            <v>9677.00824193924</v>
          </cell>
          <cell r="F44">
            <v>9366.07387104844</v>
          </cell>
          <cell r="G44">
            <v>8411.66974098521</v>
          </cell>
          <cell r="H44">
            <v>8264.98449047204</v>
          </cell>
          <cell r="I44">
            <v>8252.55028793705</v>
          </cell>
          <cell r="J44">
            <v>8243.27464932653</v>
          </cell>
          <cell r="K44">
            <v>8244.62235305664</v>
          </cell>
          <cell r="L44">
            <v>8216.4960150237</v>
          </cell>
          <cell r="M44">
            <v>8198.96962052473</v>
          </cell>
          <cell r="N44">
            <v>7872.72569789184</v>
          </cell>
          <cell r="O44">
            <v>7764.98713499891</v>
          </cell>
          <cell r="P44">
            <v>7736.31065306424</v>
          </cell>
          <cell r="Q44">
            <v>1041.81905015251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4">
          <cell r="BZ44">
            <v>90833.0761449845</v>
          </cell>
        </row>
        <row r="45">
          <cell r="A45">
            <v>-87176.8004333958</v>
          </cell>
          <cell r="B45">
            <v>14073.0260886328</v>
          </cell>
          <cell r="C45">
            <v>11888.6082122368</v>
          </cell>
          <cell r="D45">
            <v>9936.92303265556</v>
          </cell>
          <cell r="E45">
            <v>9539.07148433071</v>
          </cell>
          <cell r="F45">
            <v>9308.58004277457</v>
          </cell>
          <cell r="G45">
            <v>8323.10655319293</v>
          </cell>
          <cell r="H45">
            <v>8181.11245066876</v>
          </cell>
          <cell r="I45">
            <v>8168.67824813377</v>
          </cell>
          <cell r="J45">
            <v>8159.26045352358</v>
          </cell>
          <cell r="K45">
            <v>8160.75031325336</v>
          </cell>
          <cell r="L45">
            <v>8132.48181922076</v>
          </cell>
          <cell r="M45">
            <v>8115.09758072145</v>
          </cell>
          <cell r="N45">
            <v>7788.7115020889</v>
          </cell>
          <cell r="O45">
            <v>7681.11509519564</v>
          </cell>
          <cell r="P45">
            <v>7652.2964572613</v>
          </cell>
          <cell r="Q45">
            <v>999.883030250877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5">
          <cell r="BZ45">
            <v>87176.8004333958</v>
          </cell>
        </row>
        <row r="46">
          <cell r="A46">
            <v>-89352.1886887272</v>
          </cell>
          <cell r="B46">
            <v>14030.2598318121</v>
          </cell>
          <cell r="C46">
            <v>11944.3815271089</v>
          </cell>
          <cell r="D46">
            <v>9960.02711840275</v>
          </cell>
          <cell r="E46">
            <v>9556.24677659034</v>
          </cell>
          <cell r="F46">
            <v>9342.96668367526</v>
          </cell>
          <cell r="G46">
            <v>8375.79932960675</v>
          </cell>
          <cell r="H46">
            <v>8231.01411693546</v>
          </cell>
          <cell r="I46">
            <v>8218.57991440047</v>
          </cell>
          <cell r="J46">
            <v>8209.24669888565</v>
          </cell>
          <cell r="K46">
            <v>8210.65197952006</v>
          </cell>
          <cell r="L46">
            <v>8182.46806458283</v>
          </cell>
          <cell r="M46">
            <v>8164.99924698815</v>
          </cell>
          <cell r="N46">
            <v>7838.69774745096</v>
          </cell>
          <cell r="O46">
            <v>7731.01676146233</v>
          </cell>
          <cell r="P46">
            <v>7702.28270262337</v>
          </cell>
          <cell r="Q46">
            <v>1024.83386338423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6">
          <cell r="BZ46">
            <v>89352.1886887272</v>
          </cell>
        </row>
        <row r="47">
          <cell r="A47">
            <v>-102560.967504448</v>
          </cell>
          <cell r="B47">
            <v>14430.9514634461</v>
          </cell>
          <cell r="C47">
            <v>12502.1621027307</v>
          </cell>
          <cell r="D47">
            <v>10372.569368942</v>
          </cell>
          <cell r="E47">
            <v>10005.0284158568</v>
          </cell>
          <cell r="F47">
            <v>9615.2729597402</v>
          </cell>
          <cell r="G47">
            <v>8695.74554018805</v>
          </cell>
          <cell r="H47">
            <v>8534.01293594504</v>
          </cell>
          <cell r="I47">
            <v>8521.57873341005</v>
          </cell>
          <cell r="J47">
            <v>8512.75907521558</v>
          </cell>
          <cell r="K47">
            <v>8513.65079852964</v>
          </cell>
          <cell r="L47">
            <v>8485.98044091276</v>
          </cell>
          <cell r="M47">
            <v>8467.99806599773</v>
          </cell>
          <cell r="N47">
            <v>8142.2101237809</v>
          </cell>
          <cell r="O47">
            <v>8034.01558047191</v>
          </cell>
          <cell r="P47">
            <v>8005.7950789533</v>
          </cell>
          <cell r="Q47">
            <v>1176.33327288901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7">
          <cell r="BZ47">
            <v>102560.967504448</v>
          </cell>
        </row>
        <row r="48">
          <cell r="A48">
            <v>-89670.9615930966</v>
          </cell>
          <cell r="B48">
            <v>14101.1140367617</v>
          </cell>
          <cell r="C48">
            <v>12032.6269498486</v>
          </cell>
          <cell r="D48">
            <v>9945.42202347716</v>
          </cell>
          <cell r="E48">
            <v>9570.58224586782</v>
          </cell>
          <cell r="F48">
            <v>9256.76369898437</v>
          </cell>
          <cell r="G48">
            <v>8383.52072340189</v>
          </cell>
          <cell r="H48">
            <v>8238.32651234337</v>
          </cell>
          <cell r="I48">
            <v>8225.89230980838</v>
          </cell>
          <cell r="J48">
            <v>8216.57148818408</v>
          </cell>
          <cell r="K48">
            <v>8217.96437492797</v>
          </cell>
          <cell r="L48">
            <v>8189.79285388126</v>
          </cell>
          <cell r="M48">
            <v>8172.31164239606</v>
          </cell>
          <cell r="N48">
            <v>7846.02253674939</v>
          </cell>
          <cell r="O48">
            <v>7738.32915687024</v>
          </cell>
          <cell r="P48">
            <v>7709.6074919218</v>
          </cell>
          <cell r="Q48">
            <v>1028.49006108818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8">
          <cell r="BZ48">
            <v>89670.9615930966</v>
          </cell>
        </row>
        <row r="49">
          <cell r="A49">
            <v>-92828.3557473348</v>
          </cell>
          <cell r="B49">
            <v>14043.9418477711</v>
          </cell>
          <cell r="C49">
            <v>12133.7137667311</v>
          </cell>
          <cell r="D49">
            <v>10149.9240710959</v>
          </cell>
          <cell r="E49">
            <v>9627.83641140627</v>
          </cell>
          <cell r="F49">
            <v>9381.54432089059</v>
          </cell>
          <cell r="G49">
            <v>8459.99988238044</v>
          </cell>
          <cell r="H49">
            <v>8310.75460832627</v>
          </cell>
          <cell r="I49">
            <v>8298.32040579128</v>
          </cell>
          <cell r="J49">
            <v>8289.1223436517</v>
          </cell>
          <cell r="K49">
            <v>8290.39247091087</v>
          </cell>
          <cell r="L49">
            <v>8262.34370934888</v>
          </cell>
          <cell r="M49">
            <v>8244.73973837897</v>
          </cell>
          <cell r="N49">
            <v>7918.57339221701</v>
          </cell>
          <cell r="O49">
            <v>7810.75725285315</v>
          </cell>
          <cell r="P49">
            <v>7782.15834738942</v>
          </cell>
          <cell r="Q49">
            <v>1064.70410907963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49">
          <cell r="BZ49">
            <v>92828.3557473348</v>
          </cell>
        </row>
        <row r="50">
          <cell r="A50">
            <v>-89732.4073401989</v>
          </cell>
          <cell r="B50">
            <v>14086.0699304013</v>
          </cell>
          <cell r="C50">
            <v>11851.4683568078</v>
          </cell>
          <cell r="D50">
            <v>9936.85110505359</v>
          </cell>
          <cell r="E50">
            <v>9471.24017557381</v>
          </cell>
          <cell r="F50">
            <v>9402.3226953214</v>
          </cell>
          <cell r="G50">
            <v>8385.00907703518</v>
          </cell>
          <cell r="H50">
            <v>8239.7360286253</v>
          </cell>
          <cell r="I50">
            <v>8227.30182609031</v>
          </cell>
          <cell r="J50">
            <v>8217.98339347666</v>
          </cell>
          <cell r="K50">
            <v>8219.3738912099</v>
          </cell>
          <cell r="L50">
            <v>8191.20475917384</v>
          </cell>
          <cell r="M50">
            <v>8173.72115867799</v>
          </cell>
          <cell r="N50">
            <v>7847.43444204197</v>
          </cell>
          <cell r="O50">
            <v>7739.73867315217</v>
          </cell>
          <cell r="P50">
            <v>7711.01939721438</v>
          </cell>
          <cell r="Q50">
            <v>1029.19481922915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0">
          <cell r="BZ50">
            <v>89732.4073401989</v>
          </cell>
        </row>
        <row r="51">
          <cell r="A51">
            <v>-93023.4787394495</v>
          </cell>
          <cell r="B51">
            <v>14160.121483796</v>
          </cell>
          <cell r="C51">
            <v>12080.4935955281</v>
          </cell>
          <cell r="D51">
            <v>10136.4551972135</v>
          </cell>
          <cell r="E51">
            <v>9760.74465181702</v>
          </cell>
          <cell r="F51">
            <v>9414.68978537068</v>
          </cell>
          <cell r="G51">
            <v>8464.72619832496</v>
          </cell>
          <cell r="H51">
            <v>8315.23057366699</v>
          </cell>
          <cell r="I51">
            <v>8302.796371132</v>
          </cell>
          <cell r="J51">
            <v>8293.60589537435</v>
          </cell>
          <cell r="K51">
            <v>8294.86843625159</v>
          </cell>
          <cell r="L51">
            <v>8266.82726107153</v>
          </cell>
          <cell r="M51">
            <v>8249.21570371968</v>
          </cell>
          <cell r="N51">
            <v>7923.05694393966</v>
          </cell>
          <cell r="O51">
            <v>7815.23321819386</v>
          </cell>
          <cell r="P51">
            <v>7786.64189911207</v>
          </cell>
          <cell r="Q51">
            <v>1066.94209174999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1">
          <cell r="BZ51">
            <v>93023.4787394495</v>
          </cell>
        </row>
        <row r="52">
          <cell r="A52">
            <v>-94477.7752481484</v>
          </cell>
          <cell r="B52">
            <v>14073.2588636096</v>
          </cell>
          <cell r="C52">
            <v>12142.1840035816</v>
          </cell>
          <cell r="D52">
            <v>10090.8856755562</v>
          </cell>
          <cell r="E52">
            <v>9708.18693091535</v>
          </cell>
          <cell r="F52">
            <v>9356.02155141993</v>
          </cell>
          <cell r="G52">
            <v>8499.95251738983</v>
          </cell>
          <cell r="H52">
            <v>8348.59097213933</v>
          </cell>
          <cell r="I52">
            <v>8336.15676960434</v>
          </cell>
          <cell r="J52">
            <v>8327.02283689495</v>
          </cell>
          <cell r="K52">
            <v>8328.22883472393</v>
          </cell>
          <cell r="L52">
            <v>8300.24420259213</v>
          </cell>
          <cell r="M52">
            <v>8282.57610219203</v>
          </cell>
          <cell r="N52">
            <v>7956.47388546027</v>
          </cell>
          <cell r="O52">
            <v>7848.59361666621</v>
          </cell>
          <cell r="P52">
            <v>7820.05884063267</v>
          </cell>
          <cell r="Q52">
            <v>1083.62229098616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2">
          <cell r="BZ52">
            <v>94477.7752481484</v>
          </cell>
        </row>
        <row r="53">
          <cell r="A53">
            <v>-97984.7503011323</v>
          </cell>
          <cell r="B53">
            <v>14200.4785353411</v>
          </cell>
          <cell r="C53">
            <v>12374.0405623799</v>
          </cell>
          <cell r="D53">
            <v>10224.9297103049</v>
          </cell>
          <cell r="E53">
            <v>9688.05100659176</v>
          </cell>
          <cell r="F53">
            <v>9401.41522054824</v>
          </cell>
          <cell r="G53">
            <v>8584.89930879722</v>
          </cell>
          <cell r="H53">
            <v>8429.03817427474</v>
          </cell>
          <cell r="I53">
            <v>8416.60397173975</v>
          </cell>
          <cell r="J53">
            <v>8407.60639022042</v>
          </cell>
          <cell r="K53">
            <v>8408.67603685934</v>
          </cell>
          <cell r="L53">
            <v>8380.8277559176</v>
          </cell>
          <cell r="M53">
            <v>8363.02330432744</v>
          </cell>
          <cell r="N53">
            <v>8037.05743878574</v>
          </cell>
          <cell r="O53">
            <v>7929.04081880162</v>
          </cell>
          <cell r="P53">
            <v>7900.64239395814</v>
          </cell>
          <cell r="Q53">
            <v>1123.84589205387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3">
          <cell r="BZ53">
            <v>97984.7503011323</v>
          </cell>
        </row>
        <row r="54">
          <cell r="A54">
            <v>-94444.0421334207</v>
          </cell>
          <cell r="B54">
            <v>14208.1887879681</v>
          </cell>
          <cell r="C54">
            <v>12153.4580033149</v>
          </cell>
          <cell r="D54">
            <v>10178.7834111508</v>
          </cell>
          <cell r="E54">
            <v>9674.22119158101</v>
          </cell>
          <cell r="F54">
            <v>9431.89937122917</v>
          </cell>
          <cell r="G54">
            <v>8499.13542578895</v>
          </cell>
          <cell r="H54">
            <v>8347.81716147397</v>
          </cell>
          <cell r="I54">
            <v>8335.38295893898</v>
          </cell>
          <cell r="J54">
            <v>8326.24771468609</v>
          </cell>
          <cell r="K54">
            <v>8327.45502405857</v>
          </cell>
          <cell r="L54">
            <v>8299.46908038327</v>
          </cell>
          <cell r="M54">
            <v>8281.80229152667</v>
          </cell>
          <cell r="N54">
            <v>7955.69876325141</v>
          </cell>
          <cell r="O54">
            <v>7847.81980600085</v>
          </cell>
          <cell r="P54">
            <v>7819.28371842381</v>
          </cell>
          <cell r="Q54">
            <v>1083.23538565348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4">
          <cell r="BZ54">
            <v>94444.0421334207</v>
          </cell>
        </row>
        <row r="55">
          <cell r="A55">
            <v>-89624.1174925138</v>
          </cell>
          <cell r="B55">
            <v>14113.0891189561</v>
          </cell>
          <cell r="C55">
            <v>11978.7239656084</v>
          </cell>
          <cell r="D55">
            <v>10099.1111640497</v>
          </cell>
          <cell r="E55">
            <v>9592.07973818761</v>
          </cell>
          <cell r="F55">
            <v>9326.08365682302</v>
          </cell>
          <cell r="G55">
            <v>8382.38605435498</v>
          </cell>
          <cell r="H55">
            <v>8237.25194615128</v>
          </cell>
          <cell r="I55">
            <v>8224.81774361629</v>
          </cell>
          <cell r="J55">
            <v>8215.49510069336</v>
          </cell>
          <cell r="K55">
            <v>8216.88980873588</v>
          </cell>
          <cell r="L55">
            <v>8188.71646639054</v>
          </cell>
          <cell r="M55">
            <v>8171.23707620397</v>
          </cell>
          <cell r="N55">
            <v>7844.94614925867</v>
          </cell>
          <cell r="O55">
            <v>7737.25459067815</v>
          </cell>
          <cell r="P55">
            <v>7708.53110443108</v>
          </cell>
          <cell r="Q55">
            <v>1027.95277799214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5">
          <cell r="BZ55">
            <v>89624.1174925138</v>
          </cell>
        </row>
        <row r="56">
          <cell r="A56">
            <v>-99232.6920008346</v>
          </cell>
          <cell r="B56">
            <v>14347.9853593851</v>
          </cell>
          <cell r="C56">
            <v>12356.7185442465</v>
          </cell>
          <cell r="D56">
            <v>10295.5278252433</v>
          </cell>
          <cell r="E56">
            <v>9885.41703037753</v>
          </cell>
          <cell r="F56">
            <v>9581.46248625964</v>
          </cell>
          <cell r="G56">
            <v>8615.12725215341</v>
          </cell>
          <cell r="H56">
            <v>8457.66495851255</v>
          </cell>
          <cell r="I56">
            <v>8445.23075597756</v>
          </cell>
          <cell r="J56">
            <v>8436.28169443152</v>
          </cell>
          <cell r="K56">
            <v>8437.30282109715</v>
          </cell>
          <cell r="L56">
            <v>8409.50306012869</v>
          </cell>
          <cell r="M56">
            <v>8391.65008856525</v>
          </cell>
          <cell r="N56">
            <v>8065.73274299683</v>
          </cell>
          <cell r="O56">
            <v>7957.66760303943</v>
          </cell>
          <cell r="P56">
            <v>7929.31769816924</v>
          </cell>
          <cell r="Q56">
            <v>1138.15928417277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6">
          <cell r="BZ56">
            <v>99232.6920008346</v>
          </cell>
        </row>
        <row r="57">
          <cell r="A57">
            <v>-85685.6470699542</v>
          </cell>
          <cell r="B57">
            <v>14050.7599208071</v>
          </cell>
          <cell r="C57">
            <v>11783.3190959935</v>
          </cell>
          <cell r="D57">
            <v>9842.7934867167</v>
          </cell>
          <cell r="E57">
            <v>9447.30293827077</v>
          </cell>
          <cell r="F57">
            <v>9215.94653266262</v>
          </cell>
          <cell r="G57">
            <v>8286.98747854684</v>
          </cell>
          <cell r="H57">
            <v>8146.9065854341</v>
          </cell>
          <cell r="I57">
            <v>8134.47238289911</v>
          </cell>
          <cell r="J57">
            <v>8124.99661224615</v>
          </cell>
          <cell r="K57">
            <v>8126.5444480187</v>
          </cell>
          <cell r="L57">
            <v>8098.21797794333</v>
          </cell>
          <cell r="M57">
            <v>8080.89171548679</v>
          </cell>
          <cell r="N57">
            <v>7754.44766081147</v>
          </cell>
          <cell r="O57">
            <v>7646.90922996097</v>
          </cell>
          <cell r="P57">
            <v>7618.03261598387</v>
          </cell>
          <cell r="Q57">
            <v>982.780097633546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7">
          <cell r="BZ57">
            <v>85685.6470699542</v>
          </cell>
        </row>
        <row r="58">
          <cell r="A58">
            <v>-86604.0353125632</v>
          </cell>
          <cell r="B58">
            <v>14037.0104590292</v>
          </cell>
          <cell r="C58">
            <v>11894.6375005088</v>
          </cell>
          <cell r="D58">
            <v>9772.69205559859</v>
          </cell>
          <cell r="E58">
            <v>9576.30523824243</v>
          </cell>
          <cell r="F58">
            <v>9407.03691384329</v>
          </cell>
          <cell r="G58">
            <v>8309.2328989725</v>
          </cell>
          <cell r="H58">
            <v>8167.97367700896</v>
          </cell>
          <cell r="I58">
            <v>8155.53947447397</v>
          </cell>
          <cell r="J58">
            <v>8146.09941075588</v>
          </cell>
          <cell r="K58">
            <v>8147.61153959356</v>
          </cell>
          <cell r="L58">
            <v>8119.32077645306</v>
          </cell>
          <cell r="M58">
            <v>8101.95880706165</v>
          </cell>
          <cell r="N58">
            <v>7775.5504593212</v>
          </cell>
          <cell r="O58">
            <v>7667.97632153583</v>
          </cell>
          <cell r="P58">
            <v>7639.1354144936</v>
          </cell>
          <cell r="Q58">
            <v>993.313643420975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8">
          <cell r="BZ58">
            <v>86604.0353125632</v>
          </cell>
        </row>
        <row r="59">
          <cell r="A59">
            <v>-96762.8142799916</v>
          </cell>
          <cell r="B59">
            <v>14116.5922328073</v>
          </cell>
          <cell r="C59">
            <v>12166.9418889025</v>
          </cell>
          <cell r="D59">
            <v>10206.8390466833</v>
          </cell>
          <cell r="E59">
            <v>9809.06339366461</v>
          </cell>
          <cell r="F59">
            <v>9567.17820390126</v>
          </cell>
          <cell r="G59">
            <v>8555.3012812285</v>
          </cell>
          <cell r="H59">
            <v>8401.00793949859</v>
          </cell>
          <cell r="I59">
            <v>8388.5737369636</v>
          </cell>
          <cell r="J59">
            <v>8379.52864657177</v>
          </cell>
          <cell r="K59">
            <v>8380.64580208319</v>
          </cell>
          <cell r="L59">
            <v>8352.75001226895</v>
          </cell>
          <cell r="M59">
            <v>8334.99306955129</v>
          </cell>
          <cell r="N59">
            <v>8008.97969513708</v>
          </cell>
          <cell r="O59">
            <v>7901.01058402547</v>
          </cell>
          <cell r="P59">
            <v>7872.56465030949</v>
          </cell>
          <cell r="Q59">
            <v>1109.83077466579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59">
          <cell r="BZ59">
            <v>96762.8142799916</v>
          </cell>
        </row>
        <row r="60">
          <cell r="A60">
            <v>-92827.8031645938</v>
          </cell>
          <cell r="B60">
            <v>14135.1664701737</v>
          </cell>
          <cell r="C60">
            <v>11983.6552543207</v>
          </cell>
          <cell r="D60">
            <v>10147.5118804912</v>
          </cell>
          <cell r="E60">
            <v>9546.1136135022</v>
          </cell>
          <cell r="F60">
            <v>9368.63827714342</v>
          </cell>
          <cell r="G60">
            <v>8459.98649758867</v>
          </cell>
          <cell r="H60">
            <v>8310.74193252026</v>
          </cell>
          <cell r="I60">
            <v>8298.30772998527</v>
          </cell>
          <cell r="J60">
            <v>8289.10964636127</v>
          </cell>
          <cell r="K60">
            <v>8290.37979510486</v>
          </cell>
          <cell r="L60">
            <v>8262.33101205845</v>
          </cell>
          <cell r="M60">
            <v>8244.72706257295</v>
          </cell>
          <cell r="N60">
            <v>7918.56069492658</v>
          </cell>
          <cell r="O60">
            <v>7810.74457704713</v>
          </cell>
          <cell r="P60">
            <v>7782.14565009899</v>
          </cell>
          <cell r="Q60">
            <v>1064.69777117662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0">
          <cell r="BZ60">
            <v>92827.8031645938</v>
          </cell>
        </row>
        <row r="61">
          <cell r="A61">
            <v>-85844.4531825112</v>
          </cell>
          <cell r="B61">
            <v>14041.6784087725</v>
          </cell>
          <cell r="C61">
            <v>11840.9589525711</v>
          </cell>
          <cell r="D61">
            <v>9899.20834325758</v>
          </cell>
          <cell r="E61">
            <v>9472.4252866466</v>
          </cell>
          <cell r="F61">
            <v>9162.84298570086</v>
          </cell>
          <cell r="G61">
            <v>8290.83411831867</v>
          </cell>
          <cell r="H61">
            <v>8150.54947061127</v>
          </cell>
          <cell r="I61">
            <v>8138.11526807628</v>
          </cell>
          <cell r="J61">
            <v>8128.64567180498</v>
          </cell>
          <cell r="K61">
            <v>8130.18733319587</v>
          </cell>
          <cell r="L61">
            <v>8101.86703750216</v>
          </cell>
          <cell r="M61">
            <v>8084.53460066396</v>
          </cell>
          <cell r="N61">
            <v>7758.09672037029</v>
          </cell>
          <cell r="O61">
            <v>7650.55211513814</v>
          </cell>
          <cell r="P61">
            <v>7621.6816755427</v>
          </cell>
          <cell r="Q61">
            <v>984.601540222131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1">
          <cell r="BZ61">
            <v>85844.4531825112</v>
          </cell>
        </row>
        <row r="62">
          <cell r="A62">
            <v>-103365.882264462</v>
          </cell>
          <cell r="B62">
            <v>14216.3587932052</v>
          </cell>
          <cell r="C62">
            <v>12420.3042141502</v>
          </cell>
          <cell r="D62">
            <v>10472.3486942738</v>
          </cell>
          <cell r="E62">
            <v>10077.241082697</v>
          </cell>
          <cell r="F62">
            <v>9563.58676546101</v>
          </cell>
          <cell r="G62">
            <v>8715.24237868467</v>
          </cell>
          <cell r="H62">
            <v>8552.47703660796</v>
          </cell>
          <cell r="I62">
            <v>8540.04283407297</v>
          </cell>
          <cell r="J62">
            <v>8531.25447096438</v>
          </cell>
          <cell r="K62">
            <v>8532.11489919256</v>
          </cell>
          <cell r="L62">
            <v>8504.47583666155</v>
          </cell>
          <cell r="M62">
            <v>8486.46216666065</v>
          </cell>
          <cell r="N62">
            <v>8160.70551952969</v>
          </cell>
          <cell r="O62">
            <v>8052.47968113483</v>
          </cell>
          <cell r="P62">
            <v>8024.29047470209</v>
          </cell>
          <cell r="Q62">
            <v>1185.56532322048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2">
          <cell r="BZ62">
            <v>103365.882264462</v>
          </cell>
        </row>
        <row r="63">
          <cell r="A63">
            <v>-92584.0611817707</v>
          </cell>
          <cell r="B63">
            <v>14184.5347686777</v>
          </cell>
          <cell r="C63">
            <v>12103.3495560792</v>
          </cell>
          <cell r="D63">
            <v>10069.5359566324</v>
          </cell>
          <cell r="E63">
            <v>9523.97963873984</v>
          </cell>
          <cell r="F63">
            <v>9373.77184196211</v>
          </cell>
          <cell r="G63">
            <v>8454.08252078265</v>
          </cell>
          <cell r="H63">
            <v>8305.15068642788</v>
          </cell>
          <cell r="I63">
            <v>8292.71648389289</v>
          </cell>
          <cell r="J63">
            <v>8283.5089235806</v>
          </cell>
          <cell r="K63">
            <v>8284.78854901248</v>
          </cell>
          <cell r="L63">
            <v>8256.73028927778</v>
          </cell>
          <cell r="M63">
            <v>8239.13581648058</v>
          </cell>
          <cell r="N63">
            <v>7912.95997214591</v>
          </cell>
          <cell r="O63">
            <v>7805.15333095476</v>
          </cell>
          <cell r="P63">
            <v>7776.54492731832</v>
          </cell>
          <cell r="Q63">
            <v>1061.90214813044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3">
          <cell r="BZ63">
            <v>92584.0611817707</v>
          </cell>
        </row>
        <row r="64">
          <cell r="A64">
            <v>-89549.4605775035</v>
          </cell>
          <cell r="B64">
            <v>14051.8701301347</v>
          </cell>
          <cell r="C64">
            <v>12061.8066624834</v>
          </cell>
          <cell r="D64">
            <v>9932.05430354711</v>
          </cell>
          <cell r="E64">
            <v>9408.76643089937</v>
          </cell>
          <cell r="F64">
            <v>9341.29165650831</v>
          </cell>
          <cell r="G64">
            <v>8380.57769664195</v>
          </cell>
          <cell r="H64">
            <v>8235.53937624648</v>
          </cell>
          <cell r="I64">
            <v>8223.10517371149</v>
          </cell>
          <cell r="J64">
            <v>8213.7796281277</v>
          </cell>
          <cell r="K64">
            <v>8215.17723883108</v>
          </cell>
          <cell r="L64">
            <v>8187.00099382488</v>
          </cell>
          <cell r="M64">
            <v>8169.52450629917</v>
          </cell>
          <cell r="N64">
            <v>7843.23067669302</v>
          </cell>
          <cell r="O64">
            <v>7735.54202077335</v>
          </cell>
          <cell r="P64">
            <v>7706.81563186542</v>
          </cell>
          <cell r="Q64">
            <v>1027.09649303973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4">
          <cell r="BZ64">
            <v>89549.4605775035</v>
          </cell>
        </row>
        <row r="65">
          <cell r="A65">
            <v>-101658.614213894</v>
          </cell>
          <cell r="B65">
            <v>14338.9402236029</v>
          </cell>
          <cell r="C65">
            <v>12497.5766864369</v>
          </cell>
          <cell r="D65">
            <v>10454.8061611722</v>
          </cell>
          <cell r="E65">
            <v>9991.18688343863</v>
          </cell>
          <cell r="F65">
            <v>9539.43060058293</v>
          </cell>
          <cell r="G65">
            <v>8673.88852221948</v>
          </cell>
          <cell r="H65">
            <v>8513.31367334237</v>
          </cell>
          <cell r="I65">
            <v>8500.87947080739</v>
          </cell>
          <cell r="J65">
            <v>8492.02472911698</v>
          </cell>
          <cell r="K65">
            <v>8492.95153592698</v>
          </cell>
          <cell r="L65">
            <v>8465.24609481416</v>
          </cell>
          <cell r="M65">
            <v>8447.29880339507</v>
          </cell>
          <cell r="N65">
            <v>8121.4757776823</v>
          </cell>
          <cell r="O65">
            <v>8013.31631786925</v>
          </cell>
          <cell r="P65">
            <v>7985.0607328547</v>
          </cell>
          <cell r="Q65">
            <v>1165.98364158768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5">
          <cell r="BZ65">
            <v>101658.614213894</v>
          </cell>
        </row>
        <row r="66">
          <cell r="A66">
            <v>-99742.0884007225</v>
          </cell>
          <cell r="B66">
            <v>14255.3402942809</v>
          </cell>
          <cell r="C66">
            <v>12242.0246893285</v>
          </cell>
          <cell r="D66">
            <v>10268.1945404983</v>
          </cell>
          <cell r="E66">
            <v>9952.90318579171</v>
          </cell>
          <cell r="F66">
            <v>9475.82204931101</v>
          </cell>
          <cell r="G66">
            <v>8627.46597400663</v>
          </cell>
          <cell r="H66">
            <v>8469.35010440886</v>
          </cell>
          <cell r="I66">
            <v>8456.91590187387</v>
          </cell>
          <cell r="J66">
            <v>8447.98664565985</v>
          </cell>
          <cell r="K66">
            <v>8448.98796699346</v>
          </cell>
          <cell r="L66">
            <v>8421.20801135703</v>
          </cell>
          <cell r="M66">
            <v>8403.33523446156</v>
          </cell>
          <cell r="N66">
            <v>8077.43769422517</v>
          </cell>
          <cell r="O66">
            <v>7969.35274893574</v>
          </cell>
          <cell r="P66">
            <v>7941.02264939757</v>
          </cell>
          <cell r="Q66">
            <v>1144.00185712093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6">
          <cell r="BZ66">
            <v>99742.0884007225</v>
          </cell>
        </row>
        <row r="67">
          <cell r="A67">
            <v>-92567.2849565313</v>
          </cell>
          <cell r="B67">
            <v>14128.212667596</v>
          </cell>
          <cell r="C67">
            <v>12068.3712937758</v>
          </cell>
          <cell r="D67">
            <v>10046.1870075525</v>
          </cell>
          <cell r="E67">
            <v>9718.45151773931</v>
          </cell>
          <cell r="F67">
            <v>9396.11614907017</v>
          </cell>
          <cell r="G67">
            <v>8453.67616302861</v>
          </cell>
          <cell r="H67">
            <v>8304.76585324187</v>
          </cell>
          <cell r="I67">
            <v>8292.33165070688</v>
          </cell>
          <cell r="J67">
            <v>8283.12343813495</v>
          </cell>
          <cell r="K67">
            <v>8284.40371582647</v>
          </cell>
          <cell r="L67">
            <v>8256.34480383213</v>
          </cell>
          <cell r="M67">
            <v>8238.75098329456</v>
          </cell>
          <cell r="N67">
            <v>7912.57448670027</v>
          </cell>
          <cell r="O67">
            <v>7804.76849776874</v>
          </cell>
          <cell r="P67">
            <v>7776.15944187267</v>
          </cell>
          <cell r="Q67">
            <v>1061.70973153743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7">
          <cell r="BZ67">
            <v>92567.2849565313</v>
          </cell>
        </row>
        <row r="68">
          <cell r="A68">
            <v>-99143.6544812115</v>
          </cell>
          <cell r="B68">
            <v>14230.4717169132</v>
          </cell>
          <cell r="C68">
            <v>12301.103209671</v>
          </cell>
          <cell r="D68">
            <v>10384.8389638877</v>
          </cell>
          <cell r="E68">
            <v>9783.63532466511</v>
          </cell>
          <cell r="F68">
            <v>9636.01885752033</v>
          </cell>
          <cell r="G68">
            <v>8612.9705639841</v>
          </cell>
          <cell r="H68">
            <v>8455.62250904242</v>
          </cell>
          <cell r="I68">
            <v>8443.18830650743</v>
          </cell>
          <cell r="J68">
            <v>8434.23578318262</v>
          </cell>
          <cell r="K68">
            <v>8435.26037162702</v>
          </cell>
          <cell r="L68">
            <v>8407.45714887979</v>
          </cell>
          <cell r="M68">
            <v>8389.60763909511</v>
          </cell>
          <cell r="N68">
            <v>8063.68683174793</v>
          </cell>
          <cell r="O68">
            <v>7955.62515356929</v>
          </cell>
          <cell r="P68">
            <v>7927.27178692034</v>
          </cell>
          <cell r="Q68">
            <v>1137.1380594377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8">
          <cell r="BZ68">
            <v>99143.6544812115</v>
          </cell>
        </row>
        <row r="69">
          <cell r="A69">
            <v>-95829.3013402863</v>
          </cell>
          <cell r="B69">
            <v>14254.5797700927</v>
          </cell>
          <cell r="C69">
            <v>12205.5248840923</v>
          </cell>
          <cell r="D69">
            <v>10259.4096056882</v>
          </cell>
          <cell r="E69">
            <v>9751.23039467762</v>
          </cell>
          <cell r="F69">
            <v>9443.66323583914</v>
          </cell>
          <cell r="G69">
            <v>8532.68950675985</v>
          </cell>
          <cell r="H69">
            <v>8379.5938994721</v>
          </cell>
          <cell r="I69">
            <v>8367.15969693712</v>
          </cell>
          <cell r="J69">
            <v>8358.07831156219</v>
          </cell>
          <cell r="K69">
            <v>8359.23176205671</v>
          </cell>
          <cell r="L69">
            <v>8331.29967725936</v>
          </cell>
          <cell r="M69">
            <v>8313.5790295248</v>
          </cell>
          <cell r="N69">
            <v>7987.5293601275</v>
          </cell>
          <cell r="O69">
            <v>7879.59654399898</v>
          </cell>
          <cell r="P69">
            <v>7851.11431529991</v>
          </cell>
          <cell r="Q69">
            <v>1099.12375465255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69">
          <cell r="BZ69">
            <v>95829.3013402863</v>
          </cell>
        </row>
        <row r="70">
          <cell r="A70">
            <v>-87329.4637588549</v>
          </cell>
          <cell r="B70">
            <v>14009.4753084309</v>
          </cell>
          <cell r="C70">
            <v>11877.1289536515</v>
          </cell>
          <cell r="D70">
            <v>9901.47931133435</v>
          </cell>
          <cell r="E70">
            <v>9511.5260959125</v>
          </cell>
          <cell r="F70">
            <v>9207.16485948259</v>
          </cell>
          <cell r="G70">
            <v>8326.8044009014</v>
          </cell>
          <cell r="H70">
            <v>8184.61442522413</v>
          </cell>
          <cell r="I70">
            <v>8172.18022268914</v>
          </cell>
          <cell r="J70">
            <v>8162.76836362905</v>
          </cell>
          <cell r="K70">
            <v>8164.25228780873</v>
          </cell>
          <cell r="L70">
            <v>8135.98972932623</v>
          </cell>
          <cell r="M70">
            <v>8118.59955527683</v>
          </cell>
          <cell r="N70">
            <v>7792.21941219436</v>
          </cell>
          <cell r="O70">
            <v>7684.61706975101</v>
          </cell>
          <cell r="P70">
            <v>7655.80436736677</v>
          </cell>
          <cell r="Q70">
            <v>1001.63401752856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0">
          <cell r="BZ70">
            <v>87329.4637588549</v>
          </cell>
        </row>
        <row r="71">
          <cell r="A71">
            <v>-90065.3061695049</v>
          </cell>
          <cell r="B71">
            <v>13952.9103084324</v>
          </cell>
          <cell r="C71">
            <v>11991.9175267558</v>
          </cell>
          <cell r="D71">
            <v>10128.1144997</v>
          </cell>
          <cell r="E71">
            <v>9695.75881652577</v>
          </cell>
          <cell r="F71">
            <v>9294.96641807941</v>
          </cell>
          <cell r="G71">
            <v>8393.07263237435</v>
          </cell>
          <cell r="H71">
            <v>8247.37246145052</v>
          </cell>
          <cell r="I71">
            <v>8234.93825891553</v>
          </cell>
          <cell r="J71">
            <v>8225.63276940836</v>
          </cell>
          <cell r="K71">
            <v>8227.01032403512</v>
          </cell>
          <cell r="L71">
            <v>8198.85413510554</v>
          </cell>
          <cell r="M71">
            <v>8181.35759150321</v>
          </cell>
          <cell r="N71">
            <v>7855.08381797367</v>
          </cell>
          <cell r="O71">
            <v>7747.37510597739</v>
          </cell>
          <cell r="P71">
            <v>7718.66877314608</v>
          </cell>
          <cell r="Q71">
            <v>1033.01303564175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1">
          <cell r="BZ71">
            <v>90065.3061695049</v>
          </cell>
        </row>
        <row r="72">
          <cell r="A72">
            <v>-99941.1903497955</v>
          </cell>
          <cell r="B72">
            <v>14240.8616894209</v>
          </cell>
          <cell r="C72">
            <v>12360.9930954075</v>
          </cell>
          <cell r="D72">
            <v>10421.7698864896</v>
          </cell>
          <cell r="E72">
            <v>9825.63839124905</v>
          </cell>
          <cell r="F72">
            <v>9649.33250396849</v>
          </cell>
          <cell r="G72">
            <v>8632.28866920155</v>
          </cell>
          <cell r="H72">
            <v>8473.91734383904</v>
          </cell>
          <cell r="I72">
            <v>8461.48314130405</v>
          </cell>
          <cell r="J72">
            <v>8452.56162617381</v>
          </cell>
          <cell r="K72">
            <v>8453.55520642364</v>
          </cell>
          <cell r="L72">
            <v>8425.78299187099</v>
          </cell>
          <cell r="M72">
            <v>8407.90247389173</v>
          </cell>
          <cell r="N72">
            <v>8082.01267473912</v>
          </cell>
          <cell r="O72">
            <v>7973.91998836591</v>
          </cell>
          <cell r="P72">
            <v>7945.59762991153</v>
          </cell>
          <cell r="Q72">
            <v>1146.28547683601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2">
          <cell r="BZ72">
            <v>99941.1903497955</v>
          </cell>
        </row>
        <row r="73">
          <cell r="A73">
            <v>-98158.4491617132</v>
          </cell>
          <cell r="B73">
            <v>14306.2751150974</v>
          </cell>
          <cell r="C73">
            <v>12280.2972447565</v>
          </cell>
          <cell r="D73">
            <v>10272.2345508234</v>
          </cell>
          <cell r="E73">
            <v>9734.05889714617</v>
          </cell>
          <cell r="F73">
            <v>9493.78614252941</v>
          </cell>
          <cell r="G73">
            <v>8589.10668428593</v>
          </cell>
          <cell r="H73">
            <v>8433.02268717738</v>
          </cell>
          <cell r="I73">
            <v>8420.58848464239</v>
          </cell>
          <cell r="J73">
            <v>8411.59765653476</v>
          </cell>
          <cell r="K73">
            <v>8412.66054976198</v>
          </cell>
          <cell r="L73">
            <v>8384.81902223194</v>
          </cell>
          <cell r="M73">
            <v>8367.00781723007</v>
          </cell>
          <cell r="N73">
            <v>8041.04870510007</v>
          </cell>
          <cell r="O73">
            <v>7933.02533170425</v>
          </cell>
          <cell r="P73">
            <v>7904.63366027248</v>
          </cell>
          <cell r="Q73">
            <v>1125.83814850519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3">
          <cell r="BZ73">
            <v>98158.4491617132</v>
          </cell>
        </row>
        <row r="74">
          <cell r="A74">
            <v>-101182.232756187</v>
          </cell>
          <cell r="B74">
            <v>14450.5269455584</v>
          </cell>
          <cell r="C74">
            <v>12428.8889613781</v>
          </cell>
          <cell r="D74">
            <v>10379.402370677</v>
          </cell>
          <cell r="E74">
            <v>10060.1028644883</v>
          </cell>
          <cell r="F74">
            <v>9567.40428710199</v>
          </cell>
          <cell r="G74">
            <v>8662.34949621935</v>
          </cell>
          <cell r="H74">
            <v>8502.38586380774</v>
          </cell>
          <cell r="I74">
            <v>8489.95166127275</v>
          </cell>
          <cell r="J74">
            <v>8481.07839787127</v>
          </cell>
          <cell r="K74">
            <v>8482.02372639234</v>
          </cell>
          <cell r="L74">
            <v>8454.29976356845</v>
          </cell>
          <cell r="M74">
            <v>8436.37099386043</v>
          </cell>
          <cell r="N74">
            <v>8110.52944643659</v>
          </cell>
          <cell r="O74">
            <v>8002.38850833461</v>
          </cell>
          <cell r="P74">
            <v>7974.11440160899</v>
          </cell>
          <cell r="Q74">
            <v>1160.51973682037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4">
          <cell r="BZ74">
            <v>101182.232756187</v>
          </cell>
        </row>
        <row r="75">
          <cell r="A75">
            <v>-95570.920196637</v>
          </cell>
          <cell r="B75">
            <v>14250.5979883065</v>
          </cell>
          <cell r="C75">
            <v>12245.376007141</v>
          </cell>
          <cell r="D75">
            <v>10102.866111359</v>
          </cell>
          <cell r="E75">
            <v>9797.55207971277</v>
          </cell>
          <cell r="F75">
            <v>9325.49959426147</v>
          </cell>
          <cell r="G75">
            <v>8526.43093668691</v>
          </cell>
          <cell r="H75">
            <v>8373.6668427417</v>
          </cell>
          <cell r="I75">
            <v>8361.23264020672</v>
          </cell>
          <cell r="J75">
            <v>8352.14120897292</v>
          </cell>
          <cell r="K75">
            <v>8353.30470532631</v>
          </cell>
          <cell r="L75">
            <v>8325.3625746701</v>
          </cell>
          <cell r="M75">
            <v>8307.6519727944</v>
          </cell>
          <cell r="N75">
            <v>7981.59225753823</v>
          </cell>
          <cell r="O75">
            <v>7873.66948726858</v>
          </cell>
          <cell r="P75">
            <v>7845.17721271064</v>
          </cell>
          <cell r="Q75">
            <v>1096.16022628735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5">
          <cell r="BZ75">
            <v>95570.920196637</v>
          </cell>
        </row>
        <row r="76">
          <cell r="A76">
            <v>-94477.6301951789</v>
          </cell>
          <cell r="B76">
            <v>14021.7610226299</v>
          </cell>
          <cell r="C76">
            <v>12185.94094644</v>
          </cell>
          <cell r="D76">
            <v>10274.6718878293</v>
          </cell>
          <cell r="E76">
            <v>9770.08876940931</v>
          </cell>
          <cell r="F76">
            <v>9367.88675397196</v>
          </cell>
          <cell r="G76">
            <v>8499.94900388199</v>
          </cell>
          <cell r="H76">
            <v>8348.58764474026</v>
          </cell>
          <cell r="I76">
            <v>8336.15344220527</v>
          </cell>
          <cell r="J76">
            <v>8327.01950385622</v>
          </cell>
          <cell r="K76">
            <v>8328.22550732486</v>
          </cell>
          <cell r="L76">
            <v>8300.24086955339</v>
          </cell>
          <cell r="M76">
            <v>8282.57277479295</v>
          </cell>
          <cell r="N76">
            <v>7956.47055242153</v>
          </cell>
          <cell r="O76">
            <v>7848.59028926713</v>
          </cell>
          <cell r="P76">
            <v>7820.05550759393</v>
          </cell>
          <cell r="Q76">
            <v>1083.62062728662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6">
          <cell r="BZ76">
            <v>94477.6301951789</v>
          </cell>
        </row>
        <row r="77">
          <cell r="A77">
            <v>-103322.988020379</v>
          </cell>
          <cell r="B77">
            <v>14331.0780452345</v>
          </cell>
          <cell r="C77">
            <v>12500.2414294805</v>
          </cell>
          <cell r="D77">
            <v>10482.2654807871</v>
          </cell>
          <cell r="E77">
            <v>10065.6801763965</v>
          </cell>
          <cell r="F77">
            <v>9588.97772679901</v>
          </cell>
          <cell r="G77">
            <v>8714.20338400985</v>
          </cell>
          <cell r="H77">
            <v>8551.49307696408</v>
          </cell>
          <cell r="I77">
            <v>8539.05887442909</v>
          </cell>
          <cell r="J77">
            <v>8530.26884359228</v>
          </cell>
          <cell r="K77">
            <v>8531.13093954868</v>
          </cell>
          <cell r="L77">
            <v>8503.49020928946</v>
          </cell>
          <cell r="M77">
            <v>8485.47820701677</v>
          </cell>
          <cell r="N77">
            <v>8159.7198921576</v>
          </cell>
          <cell r="O77">
            <v>8051.49572149095</v>
          </cell>
          <cell r="P77">
            <v>8023.30484733</v>
          </cell>
          <cell r="Q77">
            <v>1185.07334339853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7">
          <cell r="BZ77">
            <v>103322.988020379</v>
          </cell>
        </row>
        <row r="78">
          <cell r="A78">
            <v>-94274.5873496936</v>
          </cell>
          <cell r="B78">
            <v>14165.5349525584</v>
          </cell>
          <cell r="C78">
            <v>12201.5562913217</v>
          </cell>
          <cell r="D78">
            <v>10311.3577132945</v>
          </cell>
          <cell r="E78">
            <v>9639.08165593134</v>
          </cell>
          <cell r="F78">
            <v>9351.7286394683</v>
          </cell>
          <cell r="G78">
            <v>8495.03085134836</v>
          </cell>
          <cell r="H78">
            <v>8343.9300042991</v>
          </cell>
          <cell r="I78">
            <v>8331.49580176411</v>
          </cell>
          <cell r="J78">
            <v>8322.35396910923</v>
          </cell>
          <cell r="K78">
            <v>8323.5678668837</v>
          </cell>
          <cell r="L78">
            <v>8295.5753348064</v>
          </cell>
          <cell r="M78">
            <v>8277.91513435179</v>
          </cell>
          <cell r="N78">
            <v>7951.80501767454</v>
          </cell>
          <cell r="O78">
            <v>7843.93264882597</v>
          </cell>
          <cell r="P78">
            <v>7815.38997284695</v>
          </cell>
          <cell r="Q78">
            <v>1081.29180706605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8">
          <cell r="BZ78">
            <v>94274.5873496936</v>
          </cell>
        </row>
        <row r="79">
          <cell r="A79">
            <v>-88380.0265068747</v>
          </cell>
          <cell r="B79">
            <v>14044.7263472977</v>
          </cell>
          <cell r="C79">
            <v>11928.7229551401</v>
          </cell>
          <cell r="D79">
            <v>10019.4287264301</v>
          </cell>
          <cell r="E79">
            <v>9654.00958814317</v>
          </cell>
          <cell r="F79">
            <v>9307.76875484035</v>
          </cell>
          <cell r="G79">
            <v>8352.251383919</v>
          </cell>
          <cell r="H79">
            <v>8208.71349421351</v>
          </cell>
          <cell r="I79">
            <v>8196.27929167852</v>
          </cell>
          <cell r="J79">
            <v>8186.90827849807</v>
          </cell>
          <cell r="K79">
            <v>8188.35135679811</v>
          </cell>
          <cell r="L79">
            <v>8160.12964419525</v>
          </cell>
          <cell r="M79">
            <v>8142.6986242662</v>
          </cell>
          <cell r="N79">
            <v>7816.35932706338</v>
          </cell>
          <cell r="O79">
            <v>7708.71613874038</v>
          </cell>
          <cell r="P79">
            <v>7679.94428223579</v>
          </cell>
          <cell r="Q79">
            <v>1013.68355202325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79">
          <cell r="BZ79">
            <v>88380.0265068747</v>
          </cell>
        </row>
        <row r="80">
          <cell r="A80">
            <v>-102101.221853234</v>
          </cell>
          <cell r="B80">
            <v>14363.0666397004</v>
          </cell>
          <cell r="C80">
            <v>12320.2687500815</v>
          </cell>
          <cell r="D80">
            <v>10360.6094313115</v>
          </cell>
          <cell r="E80">
            <v>9907.90261427937</v>
          </cell>
          <cell r="F80">
            <v>9646.61975584986</v>
          </cell>
          <cell r="G80">
            <v>8684.60947068541</v>
          </cell>
          <cell r="H80">
            <v>8523.46673850272</v>
          </cell>
          <cell r="I80">
            <v>8511.03253596774</v>
          </cell>
          <cell r="J80">
            <v>8502.19500286235</v>
          </cell>
          <cell r="K80">
            <v>8503.10460108733</v>
          </cell>
          <cell r="L80">
            <v>8475.41636855953</v>
          </cell>
          <cell r="M80">
            <v>8457.45186855542</v>
          </cell>
          <cell r="N80">
            <v>8131.64605142766</v>
          </cell>
          <cell r="O80">
            <v>8023.4693830296</v>
          </cell>
          <cell r="P80">
            <v>7995.23100660007</v>
          </cell>
          <cell r="Q80">
            <v>1171.06017416786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0">
          <cell r="BZ80">
            <v>102101.221853234</v>
          </cell>
        </row>
        <row r="81">
          <cell r="A81">
            <v>-86080.3059982789</v>
          </cell>
          <cell r="B81">
            <v>13978.2696168628</v>
          </cell>
          <cell r="C81">
            <v>11907.8605272608</v>
          </cell>
          <cell r="D81">
            <v>9916.96072539731</v>
          </cell>
          <cell r="E81">
            <v>9628.97020838019</v>
          </cell>
          <cell r="F81">
            <v>9128.71527288145</v>
          </cell>
          <cell r="G81">
            <v>8296.54700182687</v>
          </cell>
          <cell r="H81">
            <v>8155.95974552273</v>
          </cell>
          <cell r="I81">
            <v>8143.52554298774</v>
          </cell>
          <cell r="J81">
            <v>8134.06511667391</v>
          </cell>
          <cell r="K81">
            <v>8135.59760810733</v>
          </cell>
          <cell r="L81">
            <v>8107.28648237109</v>
          </cell>
          <cell r="M81">
            <v>8089.94487557542</v>
          </cell>
          <cell r="N81">
            <v>7763.51616523923</v>
          </cell>
          <cell r="O81">
            <v>7655.9623900496</v>
          </cell>
          <cell r="P81">
            <v>7627.10112041163</v>
          </cell>
          <cell r="Q81">
            <v>987.30667767786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1">
          <cell r="BZ81">
            <v>86080.3059982789</v>
          </cell>
        </row>
        <row r="82">
          <cell r="A82">
            <v>-90408.643226879</v>
          </cell>
          <cell r="B82">
            <v>14032.5556309816</v>
          </cell>
          <cell r="C82">
            <v>11993.4683243369</v>
          </cell>
          <cell r="D82">
            <v>10125.9671084229</v>
          </cell>
          <cell r="E82">
            <v>9659.82832270192</v>
          </cell>
          <cell r="F82">
            <v>9313.42014267875</v>
          </cell>
          <cell r="G82">
            <v>8401.38902497896</v>
          </cell>
          <cell r="H82">
            <v>8255.24833887703</v>
          </cell>
          <cell r="I82">
            <v>8242.81413634204</v>
          </cell>
          <cell r="J82">
            <v>8233.52199577967</v>
          </cell>
          <cell r="K82">
            <v>8234.88620146163</v>
          </cell>
          <cell r="L82">
            <v>8206.74336147684</v>
          </cell>
          <cell r="M82">
            <v>8189.23346892973</v>
          </cell>
          <cell r="N82">
            <v>7862.97304434498</v>
          </cell>
          <cell r="O82">
            <v>7755.25098340391</v>
          </cell>
          <cell r="P82">
            <v>7726.55799951738</v>
          </cell>
          <cell r="Q82">
            <v>1036.95097435501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2">
          <cell r="BZ82">
            <v>90408.643226879</v>
          </cell>
        </row>
        <row r="83">
          <cell r="A83">
            <v>-100277.386508685</v>
          </cell>
          <cell r="B83">
            <v>14202.8825144631</v>
          </cell>
          <cell r="C83">
            <v>12361.329149591</v>
          </cell>
          <cell r="D83">
            <v>10280.5909580141</v>
          </cell>
          <cell r="E83">
            <v>9941.22965602963</v>
          </cell>
          <cell r="F83">
            <v>9512.51833309339</v>
          </cell>
          <cell r="G83">
            <v>8640.43209324925</v>
          </cell>
          <cell r="H83">
            <v>8481.62941476704</v>
          </cell>
          <cell r="I83">
            <v>8469.19521223205</v>
          </cell>
          <cell r="J83">
            <v>8460.28676840847</v>
          </cell>
          <cell r="K83">
            <v>8461.26727735164</v>
          </cell>
          <cell r="L83">
            <v>8433.50813410565</v>
          </cell>
          <cell r="M83">
            <v>8415.61454481974</v>
          </cell>
          <cell r="N83">
            <v>8089.73781697378</v>
          </cell>
          <cell r="O83">
            <v>7981.63205929392</v>
          </cell>
          <cell r="P83">
            <v>7953.32277214619</v>
          </cell>
          <cell r="Q83">
            <v>1150.14151230002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3">
          <cell r="BZ83">
            <v>100277.386508685</v>
          </cell>
        </row>
        <row r="84">
          <cell r="A84">
            <v>-93419.8903647251</v>
          </cell>
          <cell r="B84">
            <v>14155.5651202186</v>
          </cell>
          <cell r="C84">
            <v>12056.6217720525</v>
          </cell>
          <cell r="D84">
            <v>10133.4075969156</v>
          </cell>
          <cell r="E84">
            <v>9824.83028582559</v>
          </cell>
          <cell r="F84">
            <v>9381.4751436674</v>
          </cell>
          <cell r="G84">
            <v>8474.32817585118</v>
          </cell>
          <cell r="H84">
            <v>8324.32393922151</v>
          </cell>
          <cell r="I84">
            <v>8311.88973668652</v>
          </cell>
          <cell r="J84">
            <v>8302.71467341286</v>
          </cell>
          <cell r="K84">
            <v>8303.96180180611</v>
          </cell>
          <cell r="L84">
            <v>8275.93603911004</v>
          </cell>
          <cell r="M84">
            <v>8258.3090692742</v>
          </cell>
          <cell r="N84">
            <v>7932.16572197818</v>
          </cell>
          <cell r="O84">
            <v>7824.32658374838</v>
          </cell>
          <cell r="P84">
            <v>7795.75067715058</v>
          </cell>
          <cell r="Q84">
            <v>1071.48877452725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4">
          <cell r="BZ84">
            <v>93419.8903647251</v>
          </cell>
        </row>
        <row r="85">
          <cell r="A85">
            <v>-94263.9677966032</v>
          </cell>
          <cell r="B85">
            <v>14198.1124653778</v>
          </cell>
          <cell r="C85">
            <v>12213.4278663115</v>
          </cell>
          <cell r="D85">
            <v>10093.6564241212</v>
          </cell>
          <cell r="E85">
            <v>9575.64455413947</v>
          </cell>
          <cell r="F85">
            <v>9428.75425128308</v>
          </cell>
          <cell r="G85">
            <v>8494.77362198471</v>
          </cell>
          <cell r="H85">
            <v>8343.68640024685</v>
          </cell>
          <cell r="I85">
            <v>8331.25219771186</v>
          </cell>
          <cell r="J85">
            <v>8322.10995216875</v>
          </cell>
          <cell r="K85">
            <v>8323.32426283145</v>
          </cell>
          <cell r="L85">
            <v>8295.33131786593</v>
          </cell>
          <cell r="M85">
            <v>8277.67153029954</v>
          </cell>
          <cell r="N85">
            <v>7951.56100073407</v>
          </cell>
          <cell r="O85">
            <v>7843.68904477372</v>
          </cell>
          <cell r="P85">
            <v>7815.14595590647</v>
          </cell>
          <cell r="Q85">
            <v>1081.17000503992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5">
          <cell r="BZ85">
            <v>94263.9677966032</v>
          </cell>
        </row>
        <row r="86">
          <cell r="A86">
            <v>-101623.958404047</v>
          </cell>
          <cell r="B86">
            <v>14329.4098201014</v>
          </cell>
          <cell r="C86">
            <v>12428.9264417704</v>
          </cell>
          <cell r="D86">
            <v>10320.0135588714</v>
          </cell>
          <cell r="E86">
            <v>9953.12448744512</v>
          </cell>
          <cell r="F86">
            <v>9606.46242023205</v>
          </cell>
          <cell r="G86">
            <v>8673.04908087597</v>
          </cell>
          <cell r="H86">
            <v>8512.51869678913</v>
          </cell>
          <cell r="I86">
            <v>8500.08449425414</v>
          </cell>
          <cell r="J86">
            <v>8491.22840514585</v>
          </cell>
          <cell r="K86">
            <v>8492.15655937373</v>
          </cell>
          <cell r="L86">
            <v>8464.44977084303</v>
          </cell>
          <cell r="M86">
            <v>8446.50382684183</v>
          </cell>
          <cell r="N86">
            <v>8120.67945371117</v>
          </cell>
          <cell r="O86">
            <v>8012.52134131601</v>
          </cell>
          <cell r="P86">
            <v>7984.26440888357</v>
          </cell>
          <cell r="Q86">
            <v>1165.58615331106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6">
          <cell r="BZ86">
            <v>101623.958404047</v>
          </cell>
        </row>
        <row r="87">
          <cell r="A87">
            <v>-90437.8788361409</v>
          </cell>
          <cell r="B87">
            <v>14114.1215115755</v>
          </cell>
          <cell r="C87">
            <v>11948.8656569151</v>
          </cell>
          <cell r="D87">
            <v>9989.00132505725</v>
          </cell>
          <cell r="E87">
            <v>9613.25840539568</v>
          </cell>
          <cell r="F87">
            <v>9382.11577830334</v>
          </cell>
          <cell r="G87">
            <v>8402.09717692304</v>
          </cell>
          <cell r="H87">
            <v>8255.91898036501</v>
          </cell>
          <cell r="I87">
            <v>8243.48477783002</v>
          </cell>
          <cell r="J87">
            <v>8234.19377394813</v>
          </cell>
          <cell r="K87">
            <v>8235.55684294961</v>
          </cell>
          <cell r="L87">
            <v>8207.41513964531</v>
          </cell>
          <cell r="M87">
            <v>8189.90411041771</v>
          </cell>
          <cell r="N87">
            <v>7863.64482251345</v>
          </cell>
          <cell r="O87">
            <v>7755.92162489189</v>
          </cell>
          <cell r="P87">
            <v>7727.22977768585</v>
          </cell>
          <cell r="Q87">
            <v>1037.286295099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7">
          <cell r="BZ87">
            <v>90437.8788361409</v>
          </cell>
        </row>
        <row r="88">
          <cell r="A88">
            <v>-91924.2629400567</v>
          </cell>
          <cell r="B88">
            <v>14103.3911316072</v>
          </cell>
          <cell r="C88">
            <v>11987.5838553455</v>
          </cell>
          <cell r="D88">
            <v>9989.97791619674</v>
          </cell>
          <cell r="E88">
            <v>9690.94785652944</v>
          </cell>
          <cell r="F88">
            <v>9259.05508235852</v>
          </cell>
          <cell r="G88">
            <v>8438.10072942028</v>
          </cell>
          <cell r="H88">
            <v>8290.01544260156</v>
          </cell>
          <cell r="I88">
            <v>8277.58124006657</v>
          </cell>
          <cell r="J88">
            <v>8268.34802679864</v>
          </cell>
          <cell r="K88">
            <v>8269.65330518616</v>
          </cell>
          <cell r="L88">
            <v>8241.56939249582</v>
          </cell>
          <cell r="M88">
            <v>8224.00057265425</v>
          </cell>
          <cell r="N88">
            <v>7897.79907536395</v>
          </cell>
          <cell r="O88">
            <v>7790.01808712843</v>
          </cell>
          <cell r="P88">
            <v>7761.38403053636</v>
          </cell>
          <cell r="Q88">
            <v>1054.33452621727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8">
          <cell r="BZ88">
            <v>91924.2629400567</v>
          </cell>
        </row>
        <row r="89">
          <cell r="A89">
            <v>-96662.0741028162</v>
          </cell>
          <cell r="B89">
            <v>14217.6501097875</v>
          </cell>
          <cell r="C89">
            <v>12263.583854301</v>
          </cell>
          <cell r="D89">
            <v>10339.8486668953</v>
          </cell>
          <cell r="E89">
            <v>9719.78366930699</v>
          </cell>
          <cell r="F89">
            <v>9416.39775324616</v>
          </cell>
          <cell r="G89">
            <v>8552.86112847932</v>
          </cell>
          <cell r="H89">
            <v>8398.69704042633</v>
          </cell>
          <cell r="I89">
            <v>8386.26283789134</v>
          </cell>
          <cell r="J89">
            <v>8377.21383072142</v>
          </cell>
          <cell r="K89">
            <v>8378.33490301093</v>
          </cell>
          <cell r="L89">
            <v>8350.4351964186</v>
          </cell>
          <cell r="M89">
            <v>8332.68217047902</v>
          </cell>
          <cell r="N89">
            <v>8006.66487928673</v>
          </cell>
          <cell r="O89">
            <v>7898.6996849532</v>
          </cell>
          <cell r="P89">
            <v>7870.24983445914</v>
          </cell>
          <cell r="Q89">
            <v>1108.67532512966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89">
          <cell r="BZ89">
            <v>96662.0741028162</v>
          </cell>
        </row>
        <row r="90">
          <cell r="A90">
            <v>-91061.5125462047</v>
          </cell>
          <cell r="B90">
            <v>14091.4672995927</v>
          </cell>
          <cell r="C90">
            <v>12053.4465655028</v>
          </cell>
          <cell r="D90">
            <v>10120.508657005</v>
          </cell>
          <cell r="E90">
            <v>9637.08139169808</v>
          </cell>
          <cell r="F90">
            <v>9398.26845690276</v>
          </cell>
          <cell r="G90">
            <v>8417.2029823203</v>
          </cell>
          <cell r="H90">
            <v>8270.22463876691</v>
          </cell>
          <cell r="I90">
            <v>8257.79043623192</v>
          </cell>
          <cell r="J90">
            <v>8248.52367922868</v>
          </cell>
          <cell r="K90">
            <v>8249.86250135151</v>
          </cell>
          <cell r="L90">
            <v>8221.74504492585</v>
          </cell>
          <cell r="M90">
            <v>8204.2097688196</v>
          </cell>
          <cell r="N90">
            <v>7877.97472779399</v>
          </cell>
          <cell r="O90">
            <v>7770.22728329378</v>
          </cell>
          <cell r="P90">
            <v>7741.5596829664</v>
          </cell>
          <cell r="Q90">
            <v>1044.43912429995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0">
          <cell r="BZ90">
            <v>91061.5125462047</v>
          </cell>
        </row>
        <row r="91">
          <cell r="A91">
            <v>-90707.7064687236</v>
          </cell>
          <cell r="B91">
            <v>14068.8360264621</v>
          </cell>
          <cell r="C91">
            <v>11986.1647176731</v>
          </cell>
          <cell r="D91">
            <v>10011.4806079731</v>
          </cell>
          <cell r="E91">
            <v>9683.19456483537</v>
          </cell>
          <cell r="F91">
            <v>9266.34801036252</v>
          </cell>
          <cell r="G91">
            <v>8408.63300659809</v>
          </cell>
          <cell r="H91">
            <v>8262.10861039435</v>
          </cell>
          <cell r="I91">
            <v>8249.67440785936</v>
          </cell>
          <cell r="J91">
            <v>8240.39389487583</v>
          </cell>
          <cell r="K91">
            <v>8241.74647297895</v>
          </cell>
          <cell r="L91">
            <v>8213.61526057301</v>
          </cell>
          <cell r="M91">
            <v>8196.09374044705</v>
          </cell>
          <cell r="N91">
            <v>7869.84494344114</v>
          </cell>
          <cell r="O91">
            <v>7762.11125492123</v>
          </cell>
          <cell r="P91">
            <v>7733.42989861355</v>
          </cell>
          <cell r="Q91">
            <v>1040.38111011367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1">
          <cell r="BZ91">
            <v>90707.7064687236</v>
          </cell>
        </row>
        <row r="92">
          <cell r="A92">
            <v>-100741.349286009</v>
          </cell>
          <cell r="B92">
            <v>14361.2332144714</v>
          </cell>
          <cell r="C92">
            <v>12379.9581053695</v>
          </cell>
          <cell r="D92">
            <v>10325.9086894805</v>
          </cell>
          <cell r="E92">
            <v>9916.34960044214</v>
          </cell>
          <cell r="F92">
            <v>9670.44797684472</v>
          </cell>
          <cell r="G92">
            <v>8651.67031099266</v>
          </cell>
          <cell r="H92">
            <v>8492.27234970863</v>
          </cell>
          <cell r="I92">
            <v>8479.83814717364</v>
          </cell>
          <cell r="J92">
            <v>8470.94774222285</v>
          </cell>
          <cell r="K92">
            <v>8471.91021229323</v>
          </cell>
          <cell r="L92">
            <v>8444.16910792002</v>
          </cell>
          <cell r="M92">
            <v>8426.25747976133</v>
          </cell>
          <cell r="N92">
            <v>8100.39879078816</v>
          </cell>
          <cell r="O92">
            <v>7992.27499423551</v>
          </cell>
          <cell r="P92">
            <v>7963.98374596056</v>
          </cell>
          <cell r="Q92">
            <v>1155.46297977081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2">
          <cell r="BZ92">
            <v>100741.349286009</v>
          </cell>
        </row>
        <row r="93">
          <cell r="A93">
            <v>-103539.955263734</v>
          </cell>
          <cell r="B93">
            <v>14357.3320233073</v>
          </cell>
          <cell r="C93">
            <v>12482.5531315751</v>
          </cell>
          <cell r="D93">
            <v>10547.7778217553</v>
          </cell>
          <cell r="E93">
            <v>10111.9957621178</v>
          </cell>
          <cell r="F93">
            <v>9721.66713195427</v>
          </cell>
          <cell r="G93">
            <v>8719.45881665054</v>
          </cell>
          <cell r="H93">
            <v>8556.47013195285</v>
          </cell>
          <cell r="I93">
            <v>8544.03592941786</v>
          </cell>
          <cell r="J93">
            <v>8535.25433426748</v>
          </cell>
          <cell r="K93">
            <v>8536.10799453745</v>
          </cell>
          <cell r="L93">
            <v>8508.47569996465</v>
          </cell>
          <cell r="M93">
            <v>8490.45526200554</v>
          </cell>
          <cell r="N93">
            <v>8164.70538283279</v>
          </cell>
          <cell r="O93">
            <v>8056.47277647972</v>
          </cell>
          <cell r="P93">
            <v>8028.2903380052</v>
          </cell>
          <cell r="Q93">
            <v>1187.56187089292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3">
          <cell r="BZ93">
            <v>103539.955263734</v>
          </cell>
        </row>
        <row r="94">
          <cell r="A94">
            <v>-96907.4039857124</v>
          </cell>
          <cell r="B94">
            <v>14169.816846753</v>
          </cell>
          <cell r="C94">
            <v>12293.4974358519</v>
          </cell>
          <cell r="D94">
            <v>10250.1494768533</v>
          </cell>
          <cell r="E94">
            <v>9710.03840368777</v>
          </cell>
          <cell r="F94">
            <v>9433.97336422288</v>
          </cell>
          <cell r="G94">
            <v>8558.803567782</v>
          </cell>
          <cell r="H94">
            <v>8404.32471167606</v>
          </cell>
          <cell r="I94">
            <v>8391.89050914107</v>
          </cell>
          <cell r="J94">
            <v>8382.851040397</v>
          </cell>
          <cell r="K94">
            <v>8383.96257426066</v>
          </cell>
          <cell r="L94">
            <v>8356.07240609418</v>
          </cell>
          <cell r="M94">
            <v>8338.30984172876</v>
          </cell>
          <cell r="N94">
            <v>8012.30208896231</v>
          </cell>
          <cell r="O94">
            <v>7904.32735620294</v>
          </cell>
          <cell r="P94">
            <v>7875.88704413472</v>
          </cell>
          <cell r="Q94">
            <v>1111.48916075453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4">
          <cell r="BZ94">
            <v>96907.4039857124</v>
          </cell>
        </row>
        <row r="95">
          <cell r="A95">
            <v>-97026.5733347305</v>
          </cell>
          <cell r="B95">
            <v>14282.2932555955</v>
          </cell>
          <cell r="C95">
            <v>12293.1175556</v>
          </cell>
          <cell r="D95">
            <v>10170.5493649761</v>
          </cell>
          <cell r="E95">
            <v>9828.27536839484</v>
          </cell>
          <cell r="F95">
            <v>9627.25860405434</v>
          </cell>
          <cell r="G95">
            <v>8561.69011635456</v>
          </cell>
          <cell r="H95">
            <v>8407.05836120706</v>
          </cell>
          <cell r="I95">
            <v>8394.62415867207</v>
          </cell>
          <cell r="J95">
            <v>8385.58932323228</v>
          </cell>
          <cell r="K95">
            <v>8386.69622379166</v>
          </cell>
          <cell r="L95">
            <v>8358.81068892946</v>
          </cell>
          <cell r="M95">
            <v>8341.04349125975</v>
          </cell>
          <cell r="N95">
            <v>8015.0403717976</v>
          </cell>
          <cell r="O95">
            <v>7907.06100573393</v>
          </cell>
          <cell r="P95">
            <v>7878.62532697</v>
          </cell>
          <cell r="Q95">
            <v>1112.85598552002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5">
          <cell r="BZ95">
            <v>97026.5733347305</v>
          </cell>
        </row>
        <row r="96">
          <cell r="A96">
            <v>-94803.6749104521</v>
          </cell>
          <cell r="B96">
            <v>14175.5274825513</v>
          </cell>
          <cell r="C96">
            <v>12232.5203844288</v>
          </cell>
          <cell r="D96">
            <v>10177.2015944698</v>
          </cell>
          <cell r="E96">
            <v>9581.10912274475</v>
          </cell>
          <cell r="F96">
            <v>9461.74254370918</v>
          </cell>
          <cell r="G96">
            <v>8507.84653722607</v>
          </cell>
          <cell r="H96">
            <v>8356.06684967285</v>
          </cell>
          <cell r="I96">
            <v>8343.63264713786</v>
          </cell>
          <cell r="J96">
            <v>8334.51138540734</v>
          </cell>
          <cell r="K96">
            <v>8335.70471225745</v>
          </cell>
          <cell r="L96">
            <v>8307.73275110452</v>
          </cell>
          <cell r="M96">
            <v>8290.05197972554</v>
          </cell>
          <cell r="N96">
            <v>7963.96243397265</v>
          </cell>
          <cell r="O96">
            <v>7856.06949419972</v>
          </cell>
          <cell r="P96">
            <v>7827.54738914506</v>
          </cell>
          <cell r="Q96">
            <v>1087.36022975292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6">
          <cell r="BZ96">
            <v>94803.6749104521</v>
          </cell>
        </row>
        <row r="97">
          <cell r="A97">
            <v>-88088.1727870313</v>
          </cell>
          <cell r="B97">
            <v>14035.4989115217</v>
          </cell>
          <cell r="C97">
            <v>11864.544844622</v>
          </cell>
          <cell r="D97">
            <v>9961.86995981018</v>
          </cell>
          <cell r="E97">
            <v>9494.12613651793</v>
          </cell>
          <cell r="F97">
            <v>9248.80954227412</v>
          </cell>
          <cell r="G97">
            <v>8345.18203307206</v>
          </cell>
          <cell r="H97">
            <v>8202.01860336328</v>
          </cell>
          <cell r="I97">
            <v>8189.58440082829</v>
          </cell>
          <cell r="J97">
            <v>8180.20204037521</v>
          </cell>
          <cell r="K97">
            <v>8181.65646594788</v>
          </cell>
          <cell r="L97">
            <v>8153.42340607239</v>
          </cell>
          <cell r="M97">
            <v>8136.00373341597</v>
          </cell>
          <cell r="N97">
            <v>7809.65308894052</v>
          </cell>
          <cell r="O97">
            <v>7702.02124789015</v>
          </cell>
          <cell r="P97">
            <v>7673.23804411293</v>
          </cell>
          <cell r="Q97">
            <v>1010.33610659813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7">
          <cell r="BZ97">
            <v>88088.1727870313</v>
          </cell>
        </row>
        <row r="98">
          <cell r="A98">
            <v>-95341.7184788928</v>
          </cell>
          <cell r="B98">
            <v>14071.5932108921</v>
          </cell>
          <cell r="C98">
            <v>12211.1493208806</v>
          </cell>
          <cell r="D98">
            <v>10129.2425191178</v>
          </cell>
          <cell r="E98">
            <v>9741.0371147948</v>
          </cell>
          <cell r="F98">
            <v>9435.78758691077</v>
          </cell>
          <cell r="G98">
            <v>8520.87915767129</v>
          </cell>
          <cell r="H98">
            <v>8368.40913869803</v>
          </cell>
          <cell r="I98">
            <v>8355.97493616304</v>
          </cell>
          <cell r="J98">
            <v>8346.87459356646</v>
          </cell>
          <cell r="K98">
            <v>8348.04700128263</v>
          </cell>
          <cell r="L98">
            <v>8320.09595926364</v>
          </cell>
          <cell r="M98">
            <v>8302.39426875072</v>
          </cell>
          <cell r="N98">
            <v>7976.32564213177</v>
          </cell>
          <cell r="O98">
            <v>7868.4117832249</v>
          </cell>
          <cell r="P98">
            <v>7839.91059730418</v>
          </cell>
          <cell r="Q98">
            <v>1093.53137426551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8">
          <cell r="BZ98">
            <v>95341.7184788928</v>
          </cell>
        </row>
        <row r="99">
          <cell r="A99">
            <v>-101924.507381592</v>
          </cell>
          <cell r="B99">
            <v>14296.6389963053</v>
          </cell>
          <cell r="C99">
            <v>12439.4839880947</v>
          </cell>
          <cell r="D99">
            <v>10307.5586423285</v>
          </cell>
          <cell r="E99">
            <v>9952.26185445041</v>
          </cell>
          <cell r="F99">
            <v>9629.42541113989</v>
          </cell>
          <cell r="G99">
            <v>8680.32905034181</v>
          </cell>
          <cell r="H99">
            <v>8519.41304989483</v>
          </cell>
          <cell r="I99">
            <v>8506.97884735984</v>
          </cell>
          <cell r="J99">
            <v>8498.13444359579</v>
          </cell>
          <cell r="K99">
            <v>8499.05091247943</v>
          </cell>
          <cell r="L99">
            <v>8471.35580929297</v>
          </cell>
          <cell r="M99">
            <v>8453.39817994752</v>
          </cell>
          <cell r="N99">
            <v>8127.58549216111</v>
          </cell>
          <cell r="O99">
            <v>8019.4156944217</v>
          </cell>
          <cell r="P99">
            <v>7991.17044733351</v>
          </cell>
          <cell r="Q99">
            <v>1169.03332986391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99">
          <cell r="BZ99">
            <v>101924.507381592</v>
          </cell>
        </row>
        <row r="100">
          <cell r="A100">
            <v>-97995.5359638368</v>
          </cell>
          <cell r="B100">
            <v>14207.6753737985</v>
          </cell>
          <cell r="C100">
            <v>12259.2142827781</v>
          </cell>
          <cell r="D100">
            <v>10292.9241637758</v>
          </cell>
          <cell r="E100">
            <v>9671.93285469732</v>
          </cell>
          <cell r="F100">
            <v>9496.5887271296</v>
          </cell>
          <cell r="G100">
            <v>8585.1605617078</v>
          </cell>
          <cell r="H100">
            <v>8429.28558874866</v>
          </cell>
          <cell r="I100">
            <v>8416.85138621367</v>
          </cell>
          <cell r="J100">
            <v>8407.8542240409</v>
          </cell>
          <cell r="K100">
            <v>8408.92345133326</v>
          </cell>
          <cell r="L100">
            <v>8381.07558973808</v>
          </cell>
          <cell r="M100">
            <v>8363.27071880135</v>
          </cell>
          <cell r="N100">
            <v>8037.30527260621</v>
          </cell>
          <cell r="O100">
            <v>7929.28823327553</v>
          </cell>
          <cell r="P100">
            <v>7900.89022777862</v>
          </cell>
          <cell r="Q100">
            <v>1123.96959929082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0">
          <cell r="BZ100">
            <v>97995.5359638368</v>
          </cell>
        </row>
        <row r="101">
          <cell r="A101">
            <v>-89859.6072177215</v>
          </cell>
          <cell r="B101">
            <v>14073.159845754</v>
          </cell>
          <cell r="C101">
            <v>12048.6520093981</v>
          </cell>
          <cell r="D101">
            <v>9835.70792918777</v>
          </cell>
          <cell r="E101">
            <v>9472.05905901</v>
          </cell>
          <cell r="F101">
            <v>9315.98713334477</v>
          </cell>
          <cell r="G101">
            <v>8388.0901429965</v>
          </cell>
          <cell r="H101">
            <v>8242.65389205577</v>
          </cell>
          <cell r="I101">
            <v>8230.21968952078</v>
          </cell>
          <cell r="J101">
            <v>8220.90620243836</v>
          </cell>
          <cell r="K101">
            <v>8222.29175464037</v>
          </cell>
          <cell r="L101">
            <v>8194.12756813554</v>
          </cell>
          <cell r="M101">
            <v>8176.63902210846</v>
          </cell>
          <cell r="N101">
            <v>7850.35725100367</v>
          </cell>
          <cell r="O101">
            <v>7742.65653658264</v>
          </cell>
          <cell r="P101">
            <v>7713.94220617608</v>
          </cell>
          <cell r="Q101">
            <v>1030.65375094438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1">
          <cell r="BZ101">
            <v>89859.6072177215</v>
          </cell>
        </row>
        <row r="102">
          <cell r="A102">
            <v>-90256.1613938381</v>
          </cell>
          <cell r="B102">
            <v>14092.1994531497</v>
          </cell>
          <cell r="C102">
            <v>11934.3119283404</v>
          </cell>
          <cell r="D102">
            <v>10043.0373264907</v>
          </cell>
          <cell r="E102">
            <v>9610.65532639362</v>
          </cell>
          <cell r="F102">
            <v>9279.48674736174</v>
          </cell>
          <cell r="G102">
            <v>8397.6955734234</v>
          </cell>
          <cell r="H102">
            <v>8251.75052761254</v>
          </cell>
          <cell r="I102">
            <v>8239.31632507755</v>
          </cell>
          <cell r="J102">
            <v>8230.0182560215</v>
          </cell>
          <cell r="K102">
            <v>8231.38839019714</v>
          </cell>
          <cell r="L102">
            <v>8203.23962171868</v>
          </cell>
          <cell r="M102">
            <v>8185.73565766523</v>
          </cell>
          <cell r="N102">
            <v>7859.46930458682</v>
          </cell>
          <cell r="O102">
            <v>7751.75317213941</v>
          </cell>
          <cell r="P102">
            <v>7723.05425975922</v>
          </cell>
          <cell r="Q102">
            <v>1035.20206872277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2">
          <cell r="BZ102">
            <v>90256.1613938381</v>
          </cell>
        </row>
        <row r="103">
          <cell r="A103">
            <v>-102292.945043032</v>
          </cell>
          <cell r="B103">
            <v>14312.5702273152</v>
          </cell>
          <cell r="C103">
            <v>12495.2837080317</v>
          </cell>
          <cell r="D103">
            <v>10391.8039925912</v>
          </cell>
          <cell r="E103">
            <v>9856.07267317743</v>
          </cell>
          <cell r="F103">
            <v>9671.21664421917</v>
          </cell>
          <cell r="G103">
            <v>8689.25343580224</v>
          </cell>
          <cell r="H103">
            <v>8527.86471509812</v>
          </cell>
          <cell r="I103">
            <v>8515.43051256313</v>
          </cell>
          <cell r="J103">
            <v>8506.60043365536</v>
          </cell>
          <cell r="K103">
            <v>8507.50257768272</v>
          </cell>
          <cell r="L103">
            <v>8479.82179935254</v>
          </cell>
          <cell r="M103">
            <v>8461.84984515081</v>
          </cell>
          <cell r="N103">
            <v>8136.05148222068</v>
          </cell>
          <cell r="O103">
            <v>8027.86735962499</v>
          </cell>
          <cell r="P103">
            <v>7999.63643739308</v>
          </cell>
          <cell r="Q103">
            <v>1173.25916246556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3">
          <cell r="BZ103">
            <v>102292.945043032</v>
          </cell>
        </row>
        <row r="104">
          <cell r="A104">
            <v>-90244.8542576026</v>
          </cell>
          <cell r="B104">
            <v>14085.1322197766</v>
          </cell>
          <cell r="C104">
            <v>11932.1607084651</v>
          </cell>
          <cell r="D104">
            <v>10045.4689332087</v>
          </cell>
          <cell r="E104">
            <v>9479.75543876239</v>
          </cell>
          <cell r="F104">
            <v>9368.27384928851</v>
          </cell>
          <cell r="G104">
            <v>8397.42168925579</v>
          </cell>
          <cell r="H104">
            <v>8251.49115095301</v>
          </cell>
          <cell r="I104">
            <v>8239.05694841802</v>
          </cell>
          <cell r="J104">
            <v>8229.75843974051</v>
          </cell>
          <cell r="K104">
            <v>8231.12901353761</v>
          </cell>
          <cell r="L104">
            <v>8202.97980543769</v>
          </cell>
          <cell r="M104">
            <v>8185.4762810057</v>
          </cell>
          <cell r="N104">
            <v>7859.20948830583</v>
          </cell>
          <cell r="O104">
            <v>7751.49379547988</v>
          </cell>
          <cell r="P104">
            <v>7722.79444347823</v>
          </cell>
          <cell r="Q104">
            <v>1035.072380393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4">
          <cell r="BZ104">
            <v>90244.8542576026</v>
          </cell>
        </row>
        <row r="105">
          <cell r="A105">
            <v>-89207.8525878246</v>
          </cell>
          <cell r="B105">
            <v>14013.7040194606</v>
          </cell>
          <cell r="C105">
            <v>11894.5734563797</v>
          </cell>
          <cell r="D105">
            <v>9910.41694276433</v>
          </cell>
          <cell r="E105">
            <v>9653.01576004872</v>
          </cell>
          <cell r="F105">
            <v>9402.63984193269</v>
          </cell>
          <cell r="G105">
            <v>8372.30318593003</v>
          </cell>
          <cell r="H105">
            <v>8227.70316224964</v>
          </cell>
          <cell r="I105">
            <v>8215.26895971465</v>
          </cell>
          <cell r="J105">
            <v>8205.93013241222</v>
          </cell>
          <cell r="K105">
            <v>8207.34102483424</v>
          </cell>
          <cell r="L105">
            <v>8179.1514981094</v>
          </cell>
          <cell r="M105">
            <v>8161.68829230233</v>
          </cell>
          <cell r="N105">
            <v>7835.38118097753</v>
          </cell>
          <cell r="O105">
            <v>7727.70580677651</v>
          </cell>
          <cell r="P105">
            <v>7698.96613614994</v>
          </cell>
          <cell r="Q105">
            <v>1023.17838604131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5">
          <cell r="BZ105">
            <v>89207.8525878246</v>
          </cell>
        </row>
        <row r="106">
          <cell r="A106">
            <v>-99751.5343057791</v>
          </cell>
          <cell r="B106">
            <v>14393.0428046599</v>
          </cell>
          <cell r="C106">
            <v>12395.0633052146</v>
          </cell>
          <cell r="D106">
            <v>10273.1227110727</v>
          </cell>
          <cell r="E106">
            <v>9851.00973730833</v>
          </cell>
          <cell r="F106">
            <v>9513.38465358504</v>
          </cell>
          <cell r="G106">
            <v>8627.69477498593</v>
          </cell>
          <cell r="H106">
            <v>8469.56678591414</v>
          </cell>
          <cell r="I106">
            <v>8457.13258337915</v>
          </cell>
          <cell r="J106">
            <v>8448.20369442191</v>
          </cell>
          <cell r="K106">
            <v>8449.20464849874</v>
          </cell>
          <cell r="L106">
            <v>8421.42506011909</v>
          </cell>
          <cell r="M106">
            <v>8403.55191596683</v>
          </cell>
          <cell r="N106">
            <v>8077.65474298723</v>
          </cell>
          <cell r="O106">
            <v>7969.56943044101</v>
          </cell>
          <cell r="P106">
            <v>7941.23969815963</v>
          </cell>
          <cell r="Q106">
            <v>1144.11019787356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6">
          <cell r="BZ106">
            <v>99751.5343057791</v>
          </cell>
        </row>
        <row r="107">
          <cell r="A107">
            <v>-96038.8509092195</v>
          </cell>
          <cell r="B107">
            <v>14159.6844992335</v>
          </cell>
          <cell r="C107">
            <v>12156.7345812686</v>
          </cell>
          <cell r="D107">
            <v>10136.5177311501</v>
          </cell>
          <cell r="E107">
            <v>9610.3638573251</v>
          </cell>
          <cell r="F107">
            <v>9346.99947107818</v>
          </cell>
          <cell r="G107">
            <v>8537.76526671045</v>
          </cell>
          <cell r="H107">
            <v>8384.40079894378</v>
          </cell>
          <cell r="I107">
            <v>8371.96659640879</v>
          </cell>
          <cell r="J107">
            <v>8362.8933583211</v>
          </cell>
          <cell r="K107">
            <v>8364.03866152838</v>
          </cell>
          <cell r="L107">
            <v>8336.11472401828</v>
          </cell>
          <cell r="M107">
            <v>8318.38592899647</v>
          </cell>
          <cell r="N107">
            <v>7992.34440688641</v>
          </cell>
          <cell r="O107">
            <v>7884.40344347065</v>
          </cell>
          <cell r="P107">
            <v>7855.92936205882</v>
          </cell>
          <cell r="Q107">
            <v>1101.52720438838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7">
          <cell r="BZ107">
            <v>96038.8509092195</v>
          </cell>
        </row>
        <row r="108">
          <cell r="A108">
            <v>-89945.2107333975</v>
          </cell>
          <cell r="B108">
            <v>14029.5082683578</v>
          </cell>
          <cell r="C108">
            <v>11980.3010091591</v>
          </cell>
          <cell r="D108">
            <v>9986.02188764788</v>
          </cell>
          <cell r="E108">
            <v>9603.74623515998</v>
          </cell>
          <cell r="F108">
            <v>9232.20021960375</v>
          </cell>
          <cell r="G108">
            <v>8390.16365189805</v>
          </cell>
          <cell r="H108">
            <v>8244.61756822256</v>
          </cell>
          <cell r="I108">
            <v>8232.18336568757</v>
          </cell>
          <cell r="J108">
            <v>8222.87320686985</v>
          </cell>
          <cell r="K108">
            <v>8224.25543080716</v>
          </cell>
          <cell r="L108">
            <v>8196.09457256702</v>
          </cell>
          <cell r="M108">
            <v>8178.60269827525</v>
          </cell>
          <cell r="N108">
            <v>7852.32425543516</v>
          </cell>
          <cell r="O108">
            <v>7744.62021274943</v>
          </cell>
          <cell r="P108">
            <v>7715.90921060757</v>
          </cell>
          <cell r="Q108">
            <v>1031.63558902778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8">
          <cell r="BZ108">
            <v>89945.2107333975</v>
          </cell>
        </row>
        <row r="109">
          <cell r="A109">
            <v>-85272.1291939784</v>
          </cell>
          <cell r="B109">
            <v>14067.339835323</v>
          </cell>
          <cell r="C109">
            <v>11776.2856088446</v>
          </cell>
          <cell r="D109">
            <v>9878.57858392951</v>
          </cell>
          <cell r="E109">
            <v>9405.5265960098</v>
          </cell>
          <cell r="F109">
            <v>9161.4169131375</v>
          </cell>
          <cell r="G109">
            <v>8276.97114931067</v>
          </cell>
          <cell r="H109">
            <v>8137.42081617352</v>
          </cell>
          <cell r="I109">
            <v>8124.98661363853</v>
          </cell>
          <cell r="J109">
            <v>8115.49476541055</v>
          </cell>
          <cell r="K109">
            <v>8117.05867875812</v>
          </cell>
          <cell r="L109">
            <v>8088.71613110773</v>
          </cell>
          <cell r="M109">
            <v>8071.40594622621</v>
          </cell>
          <cell r="N109">
            <v>7744.94581397587</v>
          </cell>
          <cell r="O109">
            <v>7637.42346070039</v>
          </cell>
          <cell r="P109">
            <v>7608.53076914827</v>
          </cell>
          <cell r="Q109">
            <v>978.037213003255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09">
          <cell r="BZ109">
            <v>85272.1291939784</v>
          </cell>
        </row>
        <row r="110">
          <cell r="A110">
            <v>-99970.7971991556</v>
          </cell>
          <cell r="B110">
            <v>14172.7886550647</v>
          </cell>
          <cell r="C110">
            <v>12261.8117549023</v>
          </cell>
          <cell r="D110">
            <v>10353.7025945422</v>
          </cell>
          <cell r="E110">
            <v>9874.03188378778</v>
          </cell>
          <cell r="F110">
            <v>9571.76645400519</v>
          </cell>
          <cell r="G110">
            <v>8633.00581341239</v>
          </cell>
          <cell r="H110">
            <v>8474.59650127788</v>
          </cell>
          <cell r="I110">
            <v>8462.16229874289</v>
          </cell>
          <cell r="J110">
            <v>8453.24193472695</v>
          </cell>
          <cell r="K110">
            <v>8454.23436386248</v>
          </cell>
          <cell r="L110">
            <v>8426.46330042413</v>
          </cell>
          <cell r="M110">
            <v>8408.58163133057</v>
          </cell>
          <cell r="N110">
            <v>8082.69298329227</v>
          </cell>
          <cell r="O110">
            <v>7974.59914580475</v>
          </cell>
          <cell r="P110">
            <v>7946.27793846467</v>
          </cell>
          <cell r="Q110">
            <v>1146.62505555543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0">
          <cell r="BZ110">
            <v>99970.7971991556</v>
          </cell>
        </row>
        <row r="111">
          <cell r="A111">
            <v>-94438.9080829448</v>
          </cell>
          <cell r="B111">
            <v>14195.1371261294</v>
          </cell>
          <cell r="C111">
            <v>12217.5869006086</v>
          </cell>
          <cell r="D111">
            <v>10085.3186243168</v>
          </cell>
          <cell r="E111">
            <v>9676.1356935494</v>
          </cell>
          <cell r="F111">
            <v>9437.85043710753</v>
          </cell>
          <cell r="G111">
            <v>8499.01106758614</v>
          </cell>
          <cell r="H111">
            <v>8347.6993904633</v>
          </cell>
          <cell r="I111">
            <v>8335.26518792831</v>
          </cell>
          <cell r="J111">
            <v>8326.12974406353</v>
          </cell>
          <cell r="K111">
            <v>8327.3372530479</v>
          </cell>
          <cell r="L111">
            <v>8299.35110976071</v>
          </cell>
          <cell r="M111">
            <v>8281.68452051599</v>
          </cell>
          <cell r="N111">
            <v>7955.58079262884</v>
          </cell>
          <cell r="O111">
            <v>7847.70203499017</v>
          </cell>
          <cell r="P111">
            <v>7819.16574780125</v>
          </cell>
          <cell r="Q111">
            <v>1083.17650014814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1">
          <cell r="BZ111">
            <v>94438.9080829448</v>
          </cell>
        </row>
        <row r="112">
          <cell r="A112">
            <v>-96246.2021115917</v>
          </cell>
          <cell r="B112">
            <v>14170.3933073052</v>
          </cell>
          <cell r="C112">
            <v>12274.5594331877</v>
          </cell>
          <cell r="D112">
            <v>10123.1785889861</v>
          </cell>
          <cell r="E112">
            <v>9756.86310827421</v>
          </cell>
          <cell r="F112">
            <v>9376.12629697504</v>
          </cell>
          <cell r="G112">
            <v>8542.7877772986</v>
          </cell>
          <cell r="H112">
            <v>8389.15726964523</v>
          </cell>
          <cell r="I112">
            <v>8376.72306711024</v>
          </cell>
          <cell r="J112">
            <v>8367.6578908373</v>
          </cell>
          <cell r="K112">
            <v>8368.79513222983</v>
          </cell>
          <cell r="L112">
            <v>8340.87925653448</v>
          </cell>
          <cell r="M112">
            <v>8323.14239969793</v>
          </cell>
          <cell r="N112">
            <v>7997.10893940262</v>
          </cell>
          <cell r="O112">
            <v>7889.15991417211</v>
          </cell>
          <cell r="P112">
            <v>7860.69389457502</v>
          </cell>
          <cell r="Q112">
            <v>1103.90543973911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2">
          <cell r="BZ112">
            <v>96246.2021115917</v>
          </cell>
        </row>
        <row r="113">
          <cell r="A113">
            <v>-97981.1722750222</v>
          </cell>
          <cell r="B113">
            <v>14127.2224852616</v>
          </cell>
          <cell r="C113">
            <v>12293.6442725282</v>
          </cell>
          <cell r="D113">
            <v>10270.2693582199</v>
          </cell>
          <cell r="E113">
            <v>9742.27332068235</v>
          </cell>
          <cell r="F113">
            <v>9505.48242193822</v>
          </cell>
          <cell r="G113">
            <v>8584.81264099005</v>
          </cell>
          <cell r="H113">
            <v>8428.9560972182</v>
          </cell>
          <cell r="I113">
            <v>8416.52189468321</v>
          </cell>
          <cell r="J113">
            <v>8407.52417405022</v>
          </cell>
          <cell r="K113">
            <v>8408.5939598028</v>
          </cell>
          <cell r="L113">
            <v>8380.7455397474</v>
          </cell>
          <cell r="M113">
            <v>8362.94122727089</v>
          </cell>
          <cell r="N113">
            <v>8036.97522261554</v>
          </cell>
          <cell r="O113">
            <v>7928.95874174507</v>
          </cell>
          <cell r="P113">
            <v>7900.56017778794</v>
          </cell>
          <cell r="Q113">
            <v>1123.80485352559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3">
          <cell r="BZ113">
            <v>97981.1722750222</v>
          </cell>
        </row>
        <row r="114">
          <cell r="A114">
            <v>-85547.9829827547</v>
          </cell>
          <cell r="B114">
            <v>13940.547275207</v>
          </cell>
          <cell r="C114">
            <v>11924.838113678</v>
          </cell>
          <cell r="D114">
            <v>9909.14015101837</v>
          </cell>
          <cell r="E114">
            <v>9450.58512680363</v>
          </cell>
          <cell r="F114">
            <v>9283.04238037172</v>
          </cell>
          <cell r="G114">
            <v>8283.65294598732</v>
          </cell>
          <cell r="H114">
            <v>8143.74868140502</v>
          </cell>
          <cell r="I114">
            <v>8131.31447887003</v>
          </cell>
          <cell r="J114">
            <v>8121.83335583736</v>
          </cell>
          <cell r="K114">
            <v>8123.38654398962</v>
          </cell>
          <cell r="L114">
            <v>8095.05472153453</v>
          </cell>
          <cell r="M114">
            <v>8077.73381145771</v>
          </cell>
          <cell r="N114">
            <v>7751.28440440267</v>
          </cell>
          <cell r="O114">
            <v>7643.75132593189</v>
          </cell>
          <cell r="P114">
            <v>7614.86935957508</v>
          </cell>
          <cell r="Q114">
            <v>981.201145619003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4">
          <cell r="BZ114">
            <v>85547.9829827547</v>
          </cell>
        </row>
        <row r="115">
          <cell r="A115">
            <v>-90279.6952073368</v>
          </cell>
          <cell r="B115">
            <v>14068.8937596335</v>
          </cell>
          <cell r="C115">
            <v>11996.0957841246</v>
          </cell>
          <cell r="D115">
            <v>9948.24593789927</v>
          </cell>
          <cell r="E115">
            <v>9544.58815542776</v>
          </cell>
          <cell r="F115">
            <v>9321.89229248172</v>
          </cell>
          <cell r="G115">
            <v>8398.26561510208</v>
          </cell>
          <cell r="H115">
            <v>8252.29037446715</v>
          </cell>
          <cell r="I115">
            <v>8239.85617193216</v>
          </cell>
          <cell r="J115">
            <v>8230.55901787078</v>
          </cell>
          <cell r="K115">
            <v>8231.92823705175</v>
          </cell>
          <cell r="L115">
            <v>8203.78038356796</v>
          </cell>
          <cell r="M115">
            <v>8186.27550451984</v>
          </cell>
          <cell r="N115">
            <v>7860.01006643609</v>
          </cell>
          <cell r="O115">
            <v>7752.29301899402</v>
          </cell>
          <cell r="P115">
            <v>7723.5950216085</v>
          </cell>
          <cell r="Q115">
            <v>1035.47199215007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5">
          <cell r="BZ115">
            <v>90279.6952073368</v>
          </cell>
        </row>
        <row r="116">
          <cell r="A116">
            <v>-89697.4387907225</v>
          </cell>
          <cell r="B116">
            <v>14025.9015435999</v>
          </cell>
          <cell r="C116">
            <v>12012.6498106562</v>
          </cell>
          <cell r="D116">
            <v>10089.221544687</v>
          </cell>
          <cell r="E116">
            <v>9533.86019393865</v>
          </cell>
          <cell r="F116">
            <v>9286.40269259114</v>
          </cell>
          <cell r="G116">
            <v>8384.16206043731</v>
          </cell>
          <cell r="H116">
            <v>8238.93387807515</v>
          </cell>
          <cell r="I116">
            <v>8226.49967554016</v>
          </cell>
          <cell r="J116">
            <v>8217.17988334931</v>
          </cell>
          <cell r="K116">
            <v>8218.57174065975</v>
          </cell>
          <cell r="L116">
            <v>8190.40124904648</v>
          </cell>
          <cell r="M116">
            <v>8172.91900812784</v>
          </cell>
          <cell r="N116">
            <v>7846.63093191462</v>
          </cell>
          <cell r="O116">
            <v>7738.93652260202</v>
          </cell>
          <cell r="P116">
            <v>7710.21588708702</v>
          </cell>
          <cell r="Q116">
            <v>1028.79374395407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6">
          <cell r="BZ116">
            <v>89697.4387907225</v>
          </cell>
        </row>
        <row r="117">
          <cell r="A117">
            <v>-90863.4262850897</v>
          </cell>
          <cell r="B117">
            <v>13985.3927617905</v>
          </cell>
          <cell r="C117">
            <v>11962.3438922408</v>
          </cell>
          <cell r="D117">
            <v>9988.50206506881</v>
          </cell>
          <cell r="E117">
            <v>9583.60561935051</v>
          </cell>
          <cell r="F117">
            <v>9340.51343590054</v>
          </cell>
          <cell r="G117">
            <v>8412.40488936287</v>
          </cell>
          <cell r="H117">
            <v>8265.68069840594</v>
          </cell>
          <cell r="I117">
            <v>8253.24649587095</v>
          </cell>
          <cell r="J117">
            <v>8243.97203727387</v>
          </cell>
          <cell r="K117">
            <v>8245.31856099054</v>
          </cell>
          <cell r="L117">
            <v>8217.19340297105</v>
          </cell>
          <cell r="M117">
            <v>8199.66582845863</v>
          </cell>
          <cell r="N117">
            <v>7873.42308583919</v>
          </cell>
          <cell r="O117">
            <v>7765.68334293281</v>
          </cell>
          <cell r="P117">
            <v>7737.00804101159</v>
          </cell>
          <cell r="Q117">
            <v>1042.16715411946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7">
          <cell r="BZ117">
            <v>90863.4262850897</v>
          </cell>
        </row>
        <row r="118">
          <cell r="A118">
            <v>-95971.6392008549</v>
          </cell>
          <cell r="B118">
            <v>14199.0779735015</v>
          </cell>
          <cell r="C118">
            <v>12212.9174924069</v>
          </cell>
          <cell r="D118">
            <v>10212.4949501048</v>
          </cell>
          <cell r="E118">
            <v>9846.66151186511</v>
          </cell>
          <cell r="F118">
            <v>9477.70517732531</v>
          </cell>
          <cell r="G118">
            <v>8536.13724857963</v>
          </cell>
          <cell r="H118">
            <v>8382.85901612326</v>
          </cell>
          <cell r="I118">
            <v>8370.42481358827</v>
          </cell>
          <cell r="J118">
            <v>8361.34896230936</v>
          </cell>
          <cell r="K118">
            <v>8362.49687870786</v>
          </cell>
          <cell r="L118">
            <v>8334.57032800654</v>
          </cell>
          <cell r="M118">
            <v>8316.84414617595</v>
          </cell>
          <cell r="N118">
            <v>7990.80001087467</v>
          </cell>
          <cell r="O118">
            <v>7882.86166065013</v>
          </cell>
          <cell r="P118">
            <v>7854.38496604708</v>
          </cell>
          <cell r="Q118">
            <v>1100.75631297813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8">
          <cell r="BZ118">
            <v>95971.6392008549</v>
          </cell>
        </row>
        <row r="119">
          <cell r="A119">
            <v>-88905.5068529609</v>
          </cell>
          <cell r="B119">
            <v>14046.7276444355</v>
          </cell>
          <cell r="C119">
            <v>12066.0774247601</v>
          </cell>
          <cell r="D119">
            <v>9993.28825944349</v>
          </cell>
          <cell r="E119">
            <v>9395.73483964906</v>
          </cell>
          <cell r="F119">
            <v>9325.43047743641</v>
          </cell>
          <cell r="G119">
            <v>8364.97969497718</v>
          </cell>
          <cell r="H119">
            <v>8220.76759296845</v>
          </cell>
          <cell r="I119">
            <v>8208.33339043346</v>
          </cell>
          <cell r="J119">
            <v>8198.98280792886</v>
          </cell>
          <cell r="K119">
            <v>8200.40545555305</v>
          </cell>
          <cell r="L119">
            <v>8172.20417362604</v>
          </cell>
          <cell r="M119">
            <v>8154.75272302114</v>
          </cell>
          <cell r="N119">
            <v>7828.43385649418</v>
          </cell>
          <cell r="O119">
            <v>7720.77023749532</v>
          </cell>
          <cell r="P119">
            <v>7692.01881166658</v>
          </cell>
          <cell r="Q119">
            <v>1019.71060140072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19">
          <cell r="BZ119">
            <v>88905.5068529609</v>
          </cell>
        </row>
        <row r="120">
          <cell r="A120">
            <v>-91892.0058168247</v>
          </cell>
          <cell r="B120">
            <v>14108.9751243309</v>
          </cell>
          <cell r="C120">
            <v>12025.4763330993</v>
          </cell>
          <cell r="D120">
            <v>9978.11223371444</v>
          </cell>
          <cell r="E120">
            <v>9598.44928836758</v>
          </cell>
          <cell r="F120">
            <v>9496.95850676852</v>
          </cell>
          <cell r="G120">
            <v>8437.31938963964</v>
          </cell>
          <cell r="H120">
            <v>8289.27549000032</v>
          </cell>
          <cell r="I120">
            <v>8276.84128746533</v>
          </cell>
          <cell r="J120">
            <v>8267.60682004044</v>
          </cell>
          <cell r="K120">
            <v>8268.91335258492</v>
          </cell>
          <cell r="L120">
            <v>8240.82818573762</v>
          </cell>
          <cell r="M120">
            <v>8223.26062005301</v>
          </cell>
          <cell r="N120">
            <v>7897.05786860576</v>
          </cell>
          <cell r="O120">
            <v>7789.27813452719</v>
          </cell>
          <cell r="P120">
            <v>7760.64282377816</v>
          </cell>
          <cell r="Q120">
            <v>1053.96454991665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0">
          <cell r="BZ120">
            <v>91892.0058168247</v>
          </cell>
        </row>
        <row r="121">
          <cell r="A121">
            <v>-94478.3484558288</v>
          </cell>
          <cell r="B121">
            <v>14209.5319959234</v>
          </cell>
          <cell r="C121">
            <v>12134.024976289</v>
          </cell>
          <cell r="D121">
            <v>10205.9659722852</v>
          </cell>
          <cell r="E121">
            <v>9779.97953442707</v>
          </cell>
          <cell r="F121">
            <v>9393.54864269407</v>
          </cell>
          <cell r="G121">
            <v>8499.96640176383</v>
          </cell>
          <cell r="H121">
            <v>8348.60412106496</v>
          </cell>
          <cell r="I121">
            <v>8336.16991852997</v>
          </cell>
          <cell r="J121">
            <v>8327.03600810689</v>
          </cell>
          <cell r="K121">
            <v>8328.24198364956</v>
          </cell>
          <cell r="L121">
            <v>8300.25737380407</v>
          </cell>
          <cell r="M121">
            <v>8282.58925111765</v>
          </cell>
          <cell r="N121">
            <v>7956.4870566722</v>
          </cell>
          <cell r="O121">
            <v>7848.60676559183</v>
          </cell>
          <cell r="P121">
            <v>7820.07201184461</v>
          </cell>
          <cell r="Q121">
            <v>1083.62886544897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1">
          <cell r="BZ121">
            <v>94478.3484558288</v>
          </cell>
        </row>
        <row r="122">
          <cell r="A122">
            <v>-85950.8663809723</v>
          </cell>
          <cell r="B122">
            <v>13989.4739359985</v>
          </cell>
          <cell r="C122">
            <v>11801.5061247778</v>
          </cell>
          <cell r="D122">
            <v>9857.2882595305</v>
          </cell>
          <cell r="E122">
            <v>9530.42503842528</v>
          </cell>
          <cell r="F122">
            <v>9209.4468929834</v>
          </cell>
          <cell r="G122">
            <v>8293.41168435096</v>
          </cell>
          <cell r="H122">
            <v>8152.99050425341</v>
          </cell>
          <cell r="I122">
            <v>8140.55630171842</v>
          </cell>
          <cell r="J122">
            <v>8131.09084279227</v>
          </cell>
          <cell r="K122">
            <v>8132.62836683801</v>
          </cell>
          <cell r="L122">
            <v>8104.31220848945</v>
          </cell>
          <cell r="M122">
            <v>8086.9756343061</v>
          </cell>
          <cell r="N122">
            <v>7760.54189135758</v>
          </cell>
          <cell r="O122">
            <v>7652.99314878028</v>
          </cell>
          <cell r="P122">
            <v>7624.12684652999</v>
          </cell>
          <cell r="Q122">
            <v>985.822057043199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2">
          <cell r="BZ122">
            <v>85950.8663809723</v>
          </cell>
        </row>
        <row r="123">
          <cell r="A123">
            <v>-95131.5682405381</v>
          </cell>
          <cell r="B123">
            <v>14169.1239662799</v>
          </cell>
          <cell r="C123">
            <v>12211.7050735769</v>
          </cell>
          <cell r="D123">
            <v>10110.1988232591</v>
          </cell>
          <cell r="E123">
            <v>9594.60441181142</v>
          </cell>
          <cell r="F123">
            <v>9539.7112953152</v>
          </cell>
          <cell r="G123">
            <v>8515.78884816181</v>
          </cell>
          <cell r="H123">
            <v>8363.58846035036</v>
          </cell>
          <cell r="I123">
            <v>8351.15425781537</v>
          </cell>
          <cell r="J123">
            <v>8342.04574457752</v>
          </cell>
          <cell r="K123">
            <v>8343.22632293496</v>
          </cell>
          <cell r="L123">
            <v>8315.2671102747</v>
          </cell>
          <cell r="M123">
            <v>8297.57359040305</v>
          </cell>
          <cell r="N123">
            <v>7971.49679314284</v>
          </cell>
          <cell r="O123">
            <v>7863.59110487723</v>
          </cell>
          <cell r="P123">
            <v>7835.08174831524</v>
          </cell>
          <cell r="Q123">
            <v>1091.12103509168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3">
          <cell r="BZ123">
            <v>95131.5682405381</v>
          </cell>
        </row>
        <row r="124">
          <cell r="A124">
            <v>-90114.8433180223</v>
          </cell>
          <cell r="B124">
            <v>14103.5653767799</v>
          </cell>
          <cell r="C124">
            <v>12016.3524695635</v>
          </cell>
          <cell r="D124">
            <v>10059.292785088</v>
          </cell>
          <cell r="E124">
            <v>9623.00796229265</v>
          </cell>
          <cell r="F124">
            <v>9352.70123788649</v>
          </cell>
          <cell r="G124">
            <v>8394.27253307465</v>
          </cell>
          <cell r="H124">
            <v>8248.50880400778</v>
          </cell>
          <cell r="I124">
            <v>8236.0746014728</v>
          </cell>
          <cell r="J124">
            <v>8226.77103796996</v>
          </cell>
          <cell r="K124">
            <v>8228.14666659239</v>
          </cell>
          <cell r="L124">
            <v>8199.99240366714</v>
          </cell>
          <cell r="M124">
            <v>8182.49393406048</v>
          </cell>
          <cell r="N124">
            <v>7856.22208653527</v>
          </cell>
          <cell r="O124">
            <v>7748.51144853466</v>
          </cell>
          <cell r="P124">
            <v>7719.80704170768</v>
          </cell>
          <cell r="Q124">
            <v>1033.58120692039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4">
          <cell r="BZ124">
            <v>90114.8433180223</v>
          </cell>
        </row>
        <row r="125">
          <cell r="A125">
            <v>-102486.210372144</v>
          </cell>
          <cell r="B125">
            <v>14326.4474268601</v>
          </cell>
          <cell r="C125">
            <v>12390.8431800234</v>
          </cell>
          <cell r="D125">
            <v>10393.8466725442</v>
          </cell>
          <cell r="E125">
            <v>10002.6249619689</v>
          </cell>
          <cell r="F125">
            <v>9672.88771921591</v>
          </cell>
          <cell r="G125">
            <v>8693.93475498767</v>
          </cell>
          <cell r="H125">
            <v>8532.29806713568</v>
          </cell>
          <cell r="I125">
            <v>8519.8638646007</v>
          </cell>
          <cell r="J125">
            <v>8511.04129984892</v>
          </cell>
          <cell r="K125">
            <v>8511.93592972029</v>
          </cell>
          <cell r="L125">
            <v>8484.2626655461</v>
          </cell>
          <cell r="M125">
            <v>8466.28319718838</v>
          </cell>
          <cell r="N125">
            <v>8140.49234841424</v>
          </cell>
          <cell r="O125">
            <v>8032.30071166256</v>
          </cell>
          <cell r="P125">
            <v>8004.07730358664</v>
          </cell>
          <cell r="Q125">
            <v>1175.47583848434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5">
          <cell r="BZ125">
            <v>102486.210372144</v>
          </cell>
        </row>
        <row r="126">
          <cell r="A126">
            <v>-101033.524591035</v>
          </cell>
          <cell r="B126">
            <v>14278.9159146681</v>
          </cell>
          <cell r="C126">
            <v>12404.3989361621</v>
          </cell>
          <cell r="D126">
            <v>10258.051682341</v>
          </cell>
          <cell r="E126">
            <v>9860.84296993682</v>
          </cell>
          <cell r="F126">
            <v>9591.64575603301</v>
          </cell>
          <cell r="G126">
            <v>8658.74745135307</v>
          </cell>
          <cell r="H126">
            <v>8498.97461746568</v>
          </cell>
          <cell r="I126">
            <v>8486.54041493069</v>
          </cell>
          <cell r="J126">
            <v>8477.66136975575</v>
          </cell>
          <cell r="K126">
            <v>8478.61248005028</v>
          </cell>
          <cell r="L126">
            <v>8450.88273545293</v>
          </cell>
          <cell r="M126">
            <v>8432.95974751837</v>
          </cell>
          <cell r="N126">
            <v>8107.11241832106</v>
          </cell>
          <cell r="O126">
            <v>7998.97726199255</v>
          </cell>
          <cell r="P126">
            <v>7970.69737349347</v>
          </cell>
          <cell r="Q126">
            <v>1158.81411364933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6">
          <cell r="BZ126">
            <v>101033.524591035</v>
          </cell>
        </row>
        <row r="127">
          <cell r="A127">
            <v>-95789.8150304378</v>
          </cell>
          <cell r="B127">
            <v>14160.5543296406</v>
          </cell>
          <cell r="C127">
            <v>12148.5871080885</v>
          </cell>
          <cell r="D127">
            <v>10214.274982266</v>
          </cell>
          <cell r="E127">
            <v>9733.37868798297</v>
          </cell>
          <cell r="F127">
            <v>9504.95800962754</v>
          </cell>
          <cell r="G127">
            <v>8531.73305988599</v>
          </cell>
          <cell r="H127">
            <v>8378.68811511323</v>
          </cell>
          <cell r="I127">
            <v>8366.25391257824</v>
          </cell>
          <cell r="J127">
            <v>8357.17099197558</v>
          </cell>
          <cell r="K127">
            <v>8358.32597769783</v>
          </cell>
          <cell r="L127">
            <v>8330.39235767276</v>
          </cell>
          <cell r="M127">
            <v>8312.67324516592</v>
          </cell>
          <cell r="N127">
            <v>7986.6220405409</v>
          </cell>
          <cell r="O127">
            <v>7878.6907596401</v>
          </cell>
          <cell r="P127">
            <v>7850.2069957133</v>
          </cell>
          <cell r="Q127">
            <v>1098.67086247311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7">
          <cell r="BZ127">
            <v>95789.8150304378</v>
          </cell>
        </row>
        <row r="128">
          <cell r="A128">
            <v>-99803.0461975295</v>
          </cell>
          <cell r="B128">
            <v>14332.6389667189</v>
          </cell>
          <cell r="C128">
            <v>12364.6490449913</v>
          </cell>
          <cell r="D128">
            <v>10386.223411656</v>
          </cell>
          <cell r="E128">
            <v>9947.62976889001</v>
          </cell>
          <cell r="F128">
            <v>9658.64378355039</v>
          </cell>
          <cell r="G128">
            <v>8628.94250839076</v>
          </cell>
          <cell r="H128">
            <v>8470.74842750138</v>
          </cell>
          <cell r="I128">
            <v>8458.31422496639</v>
          </cell>
          <cell r="J128">
            <v>8449.38733879151</v>
          </cell>
          <cell r="K128">
            <v>8450.38629008598</v>
          </cell>
          <cell r="L128">
            <v>8422.60870448868</v>
          </cell>
          <cell r="M128">
            <v>8404.73355755407</v>
          </cell>
          <cell r="N128">
            <v>8078.83838735682</v>
          </cell>
          <cell r="O128">
            <v>7970.75107202825</v>
          </cell>
          <cell r="P128">
            <v>7942.42334252923</v>
          </cell>
          <cell r="Q128">
            <v>1144.70101866718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8">
          <cell r="BZ128">
            <v>99803.0461975295</v>
          </cell>
        </row>
        <row r="129">
          <cell r="A129">
            <v>-89553.3155645678</v>
          </cell>
          <cell r="B129">
            <v>14049.5533205817</v>
          </cell>
          <cell r="C129">
            <v>11978.8528658697</v>
          </cell>
          <cell r="D129">
            <v>9859.711521711</v>
          </cell>
          <cell r="E129">
            <v>9512.00487499536</v>
          </cell>
          <cell r="F129">
            <v>9270.60730615232</v>
          </cell>
          <cell r="G129">
            <v>8380.67107306381</v>
          </cell>
          <cell r="H129">
            <v>8235.62780656574</v>
          </cell>
          <cell r="I129">
            <v>8223.19360403075</v>
          </cell>
          <cell r="J129">
            <v>8213.86820832886</v>
          </cell>
          <cell r="K129">
            <v>8215.26566915034</v>
          </cell>
          <cell r="L129">
            <v>8187.08957402604</v>
          </cell>
          <cell r="M129">
            <v>8169.61293661844</v>
          </cell>
          <cell r="N129">
            <v>7843.31925689418</v>
          </cell>
          <cell r="O129">
            <v>7735.63045109262</v>
          </cell>
          <cell r="P129">
            <v>7706.90421206658</v>
          </cell>
          <cell r="Q129">
            <v>1027.14070819937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29">
          <cell r="BZ129">
            <v>89553.3155645678</v>
          </cell>
        </row>
        <row r="130">
          <cell r="A130">
            <v>-101844.596014388</v>
          </cell>
          <cell r="B130">
            <v>14313.6555620226</v>
          </cell>
          <cell r="C130">
            <v>12418.0136287833</v>
          </cell>
          <cell r="D130">
            <v>10335.0013839641</v>
          </cell>
          <cell r="E130">
            <v>9855.46563534392</v>
          </cell>
          <cell r="F130">
            <v>9630.84979179927</v>
          </cell>
          <cell r="G130">
            <v>8678.39341802667</v>
          </cell>
          <cell r="H130">
            <v>8517.57994706026</v>
          </cell>
          <cell r="I130">
            <v>8505.14574452527</v>
          </cell>
          <cell r="J130">
            <v>8496.29823380727</v>
          </cell>
          <cell r="K130">
            <v>8497.21780964486</v>
          </cell>
          <cell r="L130">
            <v>8469.51959950445</v>
          </cell>
          <cell r="M130">
            <v>8451.56507711296</v>
          </cell>
          <cell r="N130">
            <v>8125.74928237259</v>
          </cell>
          <cell r="O130">
            <v>8017.58259158714</v>
          </cell>
          <cell r="P130">
            <v>7989.33423754499</v>
          </cell>
          <cell r="Q130">
            <v>1168.11677844663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0">
          <cell r="BZ130">
            <v>101844.596014388</v>
          </cell>
        </row>
        <row r="131">
          <cell r="A131">
            <v>-92263.5519940609</v>
          </cell>
          <cell r="B131">
            <v>14206.6160746014</v>
          </cell>
          <cell r="C131">
            <v>12077.9942446605</v>
          </cell>
          <cell r="D131">
            <v>9980.97506771639</v>
          </cell>
          <cell r="E131">
            <v>9739.77696219559</v>
          </cell>
          <cell r="F131">
            <v>9386.30820891211</v>
          </cell>
          <cell r="G131">
            <v>8446.31907031574</v>
          </cell>
          <cell r="H131">
            <v>8297.79846206917</v>
          </cell>
          <cell r="I131">
            <v>8285.36425953418</v>
          </cell>
          <cell r="J131">
            <v>8276.14423782467</v>
          </cell>
          <cell r="K131">
            <v>8277.43632465377</v>
          </cell>
          <cell r="L131">
            <v>8249.36560352185</v>
          </cell>
          <cell r="M131">
            <v>8231.78359212186</v>
          </cell>
          <cell r="N131">
            <v>7905.59528638998</v>
          </cell>
          <cell r="O131">
            <v>7797.80110659604</v>
          </cell>
          <cell r="P131">
            <v>7769.18024156239</v>
          </cell>
          <cell r="Q131">
            <v>1058.22603595108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1">
          <cell r="BZ131">
            <v>92263.5519940609</v>
          </cell>
        </row>
        <row r="132">
          <cell r="A132">
            <v>-95061.450072062</v>
          </cell>
          <cell r="B132">
            <v>14185.6262985558</v>
          </cell>
          <cell r="C132">
            <v>12163.7618167608</v>
          </cell>
          <cell r="D132">
            <v>10030.5968857895</v>
          </cell>
          <cell r="E132">
            <v>9775.20954373771</v>
          </cell>
          <cell r="F132">
            <v>9546.25182463449</v>
          </cell>
          <cell r="G132">
            <v>8514.09042905662</v>
          </cell>
          <cell r="H132">
            <v>8361.98000566005</v>
          </cell>
          <cell r="I132">
            <v>8349.54580312506</v>
          </cell>
          <cell r="J132">
            <v>8340.43456369283</v>
          </cell>
          <cell r="K132">
            <v>8341.61786824465</v>
          </cell>
          <cell r="L132">
            <v>8313.65592939</v>
          </cell>
          <cell r="M132">
            <v>8295.96513571274</v>
          </cell>
          <cell r="N132">
            <v>7969.88561225814</v>
          </cell>
          <cell r="O132">
            <v>7861.98265018693</v>
          </cell>
          <cell r="P132">
            <v>7833.47056743054</v>
          </cell>
          <cell r="Q132">
            <v>1090.31680774652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2">
          <cell r="BZ132">
            <v>95061.450072062</v>
          </cell>
        </row>
        <row r="133">
          <cell r="A133">
            <v>-95308.7588037964</v>
          </cell>
          <cell r="B133">
            <v>14175.5965797237</v>
          </cell>
          <cell r="C133">
            <v>12131.0154377259</v>
          </cell>
          <cell r="D133">
            <v>10122.9301625173</v>
          </cell>
          <cell r="E133">
            <v>9696.23166889907</v>
          </cell>
          <cell r="F133">
            <v>9480.1344502984</v>
          </cell>
          <cell r="G133">
            <v>8520.08080051079</v>
          </cell>
          <cell r="H133">
            <v>8367.65307011906</v>
          </cell>
          <cell r="I133">
            <v>8355.21886758407</v>
          </cell>
          <cell r="J133">
            <v>8346.11724351532</v>
          </cell>
          <cell r="K133">
            <v>8347.29093270366</v>
          </cell>
          <cell r="L133">
            <v>8319.3386092125</v>
          </cell>
          <cell r="M133">
            <v>8301.63820017175</v>
          </cell>
          <cell r="N133">
            <v>7975.56829208063</v>
          </cell>
          <cell r="O133">
            <v>7867.65571464593</v>
          </cell>
          <cell r="P133">
            <v>7839.15324725304</v>
          </cell>
          <cell r="Q133">
            <v>1093.15333997602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3">
          <cell r="BZ133">
            <v>95308.7588037964</v>
          </cell>
        </row>
        <row r="134">
          <cell r="A134">
            <v>-99257.2744880977</v>
          </cell>
          <cell r="B134">
            <v>14317.591773801</v>
          </cell>
          <cell r="C134">
            <v>12401.9944842228</v>
          </cell>
          <cell r="D134">
            <v>10354.1521799306</v>
          </cell>
          <cell r="E134">
            <v>9770.37120400221</v>
          </cell>
          <cell r="F134">
            <v>9581.68309040932</v>
          </cell>
          <cell r="G134">
            <v>8615.72269505969</v>
          </cell>
          <cell r="H134">
            <v>8458.22886110438</v>
          </cell>
          <cell r="I134">
            <v>8445.79465856939</v>
          </cell>
          <cell r="J134">
            <v>8436.84655279045</v>
          </cell>
          <cell r="K134">
            <v>8437.86672368898</v>
          </cell>
          <cell r="L134">
            <v>8410.06791848762</v>
          </cell>
          <cell r="M134">
            <v>8392.21399115707</v>
          </cell>
          <cell r="N134">
            <v>8066.29760135576</v>
          </cell>
          <cell r="O134">
            <v>7958.23150563125</v>
          </cell>
          <cell r="P134">
            <v>7929.88255652817</v>
          </cell>
          <cell r="Q134">
            <v>1138.44123546868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4">
          <cell r="BZ134">
            <v>99257.2744880977</v>
          </cell>
        </row>
        <row r="135">
          <cell r="A135">
            <v>-99934.3681026596</v>
          </cell>
          <cell r="B135">
            <v>14248.6369384251</v>
          </cell>
          <cell r="C135">
            <v>12359.669842933</v>
          </cell>
          <cell r="D135">
            <v>10321.6334017119</v>
          </cell>
          <cell r="E135">
            <v>9976.59269378422</v>
          </cell>
          <cell r="F135">
            <v>9482.97930370779</v>
          </cell>
          <cell r="G135">
            <v>8632.12341909408</v>
          </cell>
          <cell r="H135">
            <v>8473.76084694754</v>
          </cell>
          <cell r="I135">
            <v>8461.32664441255</v>
          </cell>
          <cell r="J135">
            <v>8452.40486403334</v>
          </cell>
          <cell r="K135">
            <v>8453.39870953214</v>
          </cell>
          <cell r="L135">
            <v>8425.62622973052</v>
          </cell>
          <cell r="M135">
            <v>8407.74597700023</v>
          </cell>
          <cell r="N135">
            <v>8081.85591259865</v>
          </cell>
          <cell r="O135">
            <v>7973.76349147441</v>
          </cell>
          <cell r="P135">
            <v>7945.44086777106</v>
          </cell>
          <cell r="Q135">
            <v>1146.20722839026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5">
          <cell r="BZ135">
            <v>99934.3681026596</v>
          </cell>
        </row>
        <row r="136">
          <cell r="A136">
            <v>-103342.129012534</v>
          </cell>
          <cell r="B136">
            <v>14364.883427403</v>
          </cell>
          <cell r="C136">
            <v>12452.9781639052</v>
          </cell>
          <cell r="D136">
            <v>10576.6638921112</v>
          </cell>
          <cell r="E136">
            <v>9959.40461814489</v>
          </cell>
          <cell r="F136">
            <v>9493.89069915711</v>
          </cell>
          <cell r="G136">
            <v>8714.66702171567</v>
          </cell>
          <cell r="H136">
            <v>8551.93215601132</v>
          </cell>
          <cell r="I136">
            <v>8539.49795347633</v>
          </cell>
          <cell r="J136">
            <v>8530.7086668413</v>
          </cell>
          <cell r="K136">
            <v>8531.57001859592</v>
          </cell>
          <cell r="L136">
            <v>8503.93003253847</v>
          </cell>
          <cell r="M136">
            <v>8485.91728606401</v>
          </cell>
          <cell r="N136">
            <v>8160.15971540661</v>
          </cell>
          <cell r="O136">
            <v>8051.93480053819</v>
          </cell>
          <cell r="P136">
            <v>8023.74467057902</v>
          </cell>
          <cell r="Q136">
            <v>1185.29288292215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6">
          <cell r="BZ136">
            <v>103342.129012534</v>
          </cell>
        </row>
        <row r="137">
          <cell r="A137">
            <v>-95584.6837005972</v>
          </cell>
          <cell r="B137">
            <v>14241.7858349429</v>
          </cell>
          <cell r="C137">
            <v>12104.9237270622</v>
          </cell>
          <cell r="D137">
            <v>10139.1074743327</v>
          </cell>
          <cell r="E137">
            <v>9781.36962524439</v>
          </cell>
          <cell r="F137">
            <v>9490.76365703263</v>
          </cell>
          <cell r="G137">
            <v>8526.76431958307</v>
          </cell>
          <cell r="H137">
            <v>8373.98256651175</v>
          </cell>
          <cell r="I137">
            <v>8361.54836397676</v>
          </cell>
          <cell r="J137">
            <v>8352.457467868</v>
          </cell>
          <cell r="K137">
            <v>8353.62042909635</v>
          </cell>
          <cell r="L137">
            <v>8325.67883356518</v>
          </cell>
          <cell r="M137">
            <v>8307.96769656444</v>
          </cell>
          <cell r="N137">
            <v>7981.90851643331</v>
          </cell>
          <cell r="O137">
            <v>7873.98521103862</v>
          </cell>
          <cell r="P137">
            <v>7845.49347160572</v>
          </cell>
          <cell r="Q137">
            <v>1096.31808817237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7">
          <cell r="BZ137">
            <v>95584.6837005972</v>
          </cell>
        </row>
        <row r="138">
          <cell r="A138">
            <v>-93346.9534692201</v>
          </cell>
          <cell r="B138">
            <v>14126.2538452631</v>
          </cell>
          <cell r="C138">
            <v>12105.9318926682</v>
          </cell>
          <cell r="D138">
            <v>10095.0165064584</v>
          </cell>
          <cell r="E138">
            <v>9745.52571128202</v>
          </cell>
          <cell r="F138">
            <v>9402.40258070856</v>
          </cell>
          <cell r="G138">
            <v>8472.5614808634</v>
          </cell>
          <cell r="H138">
            <v>8322.65082518814</v>
          </cell>
          <cell r="I138">
            <v>8310.21662265315</v>
          </cell>
          <cell r="J138">
            <v>8301.038723593</v>
          </cell>
          <cell r="K138">
            <v>8302.28868777274</v>
          </cell>
          <cell r="L138">
            <v>8274.26008929017</v>
          </cell>
          <cell r="M138">
            <v>8256.63595524083</v>
          </cell>
          <cell r="N138">
            <v>7930.48977215831</v>
          </cell>
          <cell r="O138">
            <v>7822.65346971502</v>
          </cell>
          <cell r="P138">
            <v>7794.07472733071</v>
          </cell>
          <cell r="Q138">
            <v>1070.65221751057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8">
          <cell r="BZ138">
            <v>93346.9534692201</v>
          </cell>
        </row>
        <row r="139">
          <cell r="A139">
            <v>-88991.4576006362</v>
          </cell>
          <cell r="B139">
            <v>14010.1858002175</v>
          </cell>
          <cell r="C139">
            <v>11961.2663402226</v>
          </cell>
          <cell r="D139">
            <v>10068.8817921433</v>
          </cell>
          <cell r="E139">
            <v>9611.02492132749</v>
          </cell>
          <cell r="F139">
            <v>9232.5033192122</v>
          </cell>
          <cell r="G139">
            <v>8367.06161461555</v>
          </cell>
          <cell r="H139">
            <v>8222.73923435952</v>
          </cell>
          <cell r="I139">
            <v>8210.30503182453</v>
          </cell>
          <cell r="J139">
            <v>8200.95779108501</v>
          </cell>
          <cell r="K139">
            <v>8202.37709694412</v>
          </cell>
          <cell r="L139">
            <v>8174.17915678218</v>
          </cell>
          <cell r="M139">
            <v>8156.72436441221</v>
          </cell>
          <cell r="N139">
            <v>7830.40883965032</v>
          </cell>
          <cell r="O139">
            <v>7722.74187888639</v>
          </cell>
          <cell r="P139">
            <v>7693.99379482272</v>
          </cell>
          <cell r="Q139">
            <v>1020.69642209626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39">
          <cell r="BZ139">
            <v>88991.4576006362</v>
          </cell>
        </row>
        <row r="140">
          <cell r="A140">
            <v>-93145.9205905935</v>
          </cell>
          <cell r="B140">
            <v>14136.1314103285</v>
          </cell>
          <cell r="C140">
            <v>12163.6308402605</v>
          </cell>
          <cell r="D140">
            <v>10082.4862055104</v>
          </cell>
          <cell r="E140">
            <v>9587.0843674106</v>
          </cell>
          <cell r="F140">
            <v>9316.00903722365</v>
          </cell>
          <cell r="G140">
            <v>8467.69201422941</v>
          </cell>
          <cell r="H140">
            <v>8318.03929177875</v>
          </cell>
          <cell r="I140">
            <v>8305.60508924376</v>
          </cell>
          <cell r="J140">
            <v>8296.41937402528</v>
          </cell>
          <cell r="K140">
            <v>8297.67715436335</v>
          </cell>
          <cell r="L140">
            <v>8269.64073972246</v>
          </cell>
          <cell r="M140">
            <v>8252.02442183144</v>
          </cell>
          <cell r="N140">
            <v>7925.8704225906</v>
          </cell>
          <cell r="O140">
            <v>7818.04193630562</v>
          </cell>
          <cell r="P140">
            <v>7789.455377763</v>
          </cell>
          <cell r="Q140">
            <v>1068.34645080587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0">
          <cell r="BZ140">
            <v>93145.9205905935</v>
          </cell>
        </row>
        <row r="141">
          <cell r="A141">
            <v>-89051.271801382</v>
          </cell>
          <cell r="B141">
            <v>14054.2223897318</v>
          </cell>
          <cell r="C141">
            <v>12051.167100851</v>
          </cell>
          <cell r="D141">
            <v>10016.400455017</v>
          </cell>
          <cell r="E141">
            <v>9635.38644343762</v>
          </cell>
          <cell r="F141">
            <v>9380.46972036249</v>
          </cell>
          <cell r="G141">
            <v>8368.51044854142</v>
          </cell>
          <cell r="H141">
            <v>8224.11132427327</v>
          </cell>
          <cell r="I141">
            <v>8211.67712173828</v>
          </cell>
          <cell r="J141">
            <v>8202.33220657488</v>
          </cell>
          <cell r="K141">
            <v>8203.74918685787</v>
          </cell>
          <cell r="L141">
            <v>8175.55357227206</v>
          </cell>
          <cell r="M141">
            <v>8158.09645432596</v>
          </cell>
          <cell r="N141">
            <v>7831.78325514019</v>
          </cell>
          <cell r="O141">
            <v>7724.11396880014</v>
          </cell>
          <cell r="P141">
            <v>7695.3682103126</v>
          </cell>
          <cell r="Q141">
            <v>1021.38246705313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1">
          <cell r="BZ141">
            <v>89051.271801382</v>
          </cell>
        </row>
        <row r="142">
          <cell r="A142">
            <v>-95988.7858380232</v>
          </cell>
          <cell r="B142">
            <v>14181.4434287916</v>
          </cell>
          <cell r="C142">
            <v>12205.5427117668</v>
          </cell>
          <cell r="D142">
            <v>10138.9202268013</v>
          </cell>
          <cell r="E142">
            <v>9692.62673801659</v>
          </cell>
          <cell r="F142">
            <v>9474.8874364356</v>
          </cell>
          <cell r="G142">
            <v>8536.55257854032</v>
          </cell>
          <cell r="H142">
            <v>8383.25234626259</v>
          </cell>
          <cell r="I142">
            <v>8370.8181437276</v>
          </cell>
          <cell r="J142">
            <v>8361.74295910994</v>
          </cell>
          <cell r="K142">
            <v>8362.89020884719</v>
          </cell>
          <cell r="L142">
            <v>8334.96432480712</v>
          </cell>
          <cell r="M142">
            <v>8317.23747631528</v>
          </cell>
          <cell r="N142">
            <v>7991.19400767526</v>
          </cell>
          <cell r="O142">
            <v>7883.25499078946</v>
          </cell>
          <cell r="P142">
            <v>7854.77896284766</v>
          </cell>
          <cell r="Q142">
            <v>1100.95297804779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2">
          <cell r="BZ142">
            <v>95988.7858380232</v>
          </cell>
        </row>
        <row r="143">
          <cell r="A143">
            <v>-93651.6698034255</v>
          </cell>
          <cell r="B143">
            <v>14207.5562157256</v>
          </cell>
          <cell r="C143">
            <v>12122.6652757405</v>
          </cell>
          <cell r="D143">
            <v>10141.1628937885</v>
          </cell>
          <cell r="E143">
            <v>9708.78789320344</v>
          </cell>
          <cell r="F143">
            <v>9242.62020203424</v>
          </cell>
          <cell r="G143">
            <v>8479.94239304244</v>
          </cell>
          <cell r="H143">
            <v>8329.64077412175</v>
          </cell>
          <cell r="I143">
            <v>8317.20657158676</v>
          </cell>
          <cell r="J143">
            <v>8308.04051989768</v>
          </cell>
          <cell r="K143">
            <v>8309.27863670635</v>
          </cell>
          <cell r="L143">
            <v>8281.26188559485</v>
          </cell>
          <cell r="M143">
            <v>8263.62590417444</v>
          </cell>
          <cell r="N143">
            <v>7937.49156846299</v>
          </cell>
          <cell r="O143">
            <v>7829.64341864862</v>
          </cell>
          <cell r="P143">
            <v>7801.0765236354</v>
          </cell>
          <cell r="Q143">
            <v>1074.14719197737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3">
          <cell r="BZ143">
            <v>93651.6698034255</v>
          </cell>
        </row>
        <row r="144">
          <cell r="A144">
            <v>-100600.641244976</v>
          </cell>
          <cell r="B144">
            <v>14274.0799096471</v>
          </cell>
          <cell r="C144">
            <v>12350.1246646538</v>
          </cell>
          <cell r="D144">
            <v>10382.4839657749</v>
          </cell>
          <cell r="E144">
            <v>9929.19133870669</v>
          </cell>
          <cell r="F144">
            <v>9469.13086315069</v>
          </cell>
          <cell r="G144">
            <v>8648.26204705283</v>
          </cell>
          <cell r="H144">
            <v>8489.04461981377</v>
          </cell>
          <cell r="I144">
            <v>8476.61041727878</v>
          </cell>
          <cell r="J144">
            <v>8467.71454159934</v>
          </cell>
          <cell r="K144">
            <v>8468.68248239837</v>
          </cell>
          <cell r="L144">
            <v>8440.93590729652</v>
          </cell>
          <cell r="M144">
            <v>8423.02974986646</v>
          </cell>
          <cell r="N144">
            <v>8097.16559016465</v>
          </cell>
          <cell r="O144">
            <v>7989.04726434064</v>
          </cell>
          <cell r="P144">
            <v>7960.75054533706</v>
          </cell>
          <cell r="Q144">
            <v>1153.84911482338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4">
          <cell r="BZ144">
            <v>100600.641244976</v>
          </cell>
        </row>
        <row r="145">
          <cell r="A145">
            <v>-98116.6938354153</v>
          </cell>
          <cell r="B145">
            <v>14224.1945970325</v>
          </cell>
          <cell r="C145">
            <v>12357.7874581395</v>
          </cell>
          <cell r="D145">
            <v>10254.422789303</v>
          </cell>
          <cell r="E145">
            <v>9830.97776310651</v>
          </cell>
          <cell r="F145">
            <v>9651.76642179057</v>
          </cell>
          <cell r="G145">
            <v>8588.09527675107</v>
          </cell>
          <cell r="H145">
            <v>8432.06485339637</v>
          </cell>
          <cell r="I145">
            <v>8419.63065086138</v>
          </cell>
          <cell r="J145">
            <v>8410.63819930666</v>
          </cell>
          <cell r="K145">
            <v>8411.70271598097</v>
          </cell>
          <cell r="L145">
            <v>8383.85956500384</v>
          </cell>
          <cell r="M145">
            <v>8366.04998344906</v>
          </cell>
          <cell r="N145">
            <v>8040.08924787197</v>
          </cell>
          <cell r="O145">
            <v>7932.06749792324</v>
          </cell>
          <cell r="P145">
            <v>7903.67420304438</v>
          </cell>
          <cell r="Q145">
            <v>1125.35923161468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5">
          <cell r="BZ145">
            <v>98116.6938354153</v>
          </cell>
        </row>
        <row r="146">
          <cell r="A146">
            <v>-102198.561170855</v>
          </cell>
          <cell r="B146">
            <v>14311.9178075505</v>
          </cell>
          <cell r="C146">
            <v>12453.0660912186</v>
          </cell>
          <cell r="D146">
            <v>10493.269782409</v>
          </cell>
          <cell r="E146">
            <v>9891.65565700006</v>
          </cell>
          <cell r="F146">
            <v>9629.22414716481</v>
          </cell>
          <cell r="G146">
            <v>8686.96724699824</v>
          </cell>
          <cell r="H146">
            <v>8525.69962457748</v>
          </cell>
          <cell r="I146">
            <v>8513.26542204249</v>
          </cell>
          <cell r="J146">
            <v>8504.43167348978</v>
          </cell>
          <cell r="K146">
            <v>8505.33748716208</v>
          </cell>
          <cell r="L146">
            <v>8477.65303918696</v>
          </cell>
          <cell r="M146">
            <v>8459.68475463018</v>
          </cell>
          <cell r="N146">
            <v>8133.88272205509</v>
          </cell>
          <cell r="O146">
            <v>8025.70226910436</v>
          </cell>
          <cell r="P146">
            <v>7997.4676772275</v>
          </cell>
          <cell r="Q146">
            <v>1172.17661720524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6">
          <cell r="BZ146">
            <v>102198.561170855</v>
          </cell>
        </row>
        <row r="147">
          <cell r="A147">
            <v>-91714.57951606</v>
          </cell>
          <cell r="B147">
            <v>14111.3817530999</v>
          </cell>
          <cell r="C147">
            <v>11950.9400767759</v>
          </cell>
          <cell r="D147">
            <v>9950.17801304922</v>
          </cell>
          <cell r="E147">
            <v>9692.25973263627</v>
          </cell>
          <cell r="F147">
            <v>9394.45641556278</v>
          </cell>
          <cell r="G147">
            <v>8433.02172720021</v>
          </cell>
          <cell r="H147">
            <v>8285.20547260181</v>
          </cell>
          <cell r="I147">
            <v>8272.77127006682</v>
          </cell>
          <cell r="J147">
            <v>8263.52990430737</v>
          </cell>
          <cell r="K147">
            <v>8264.84333518641</v>
          </cell>
          <cell r="L147">
            <v>8236.75127000454</v>
          </cell>
          <cell r="M147">
            <v>8219.1906026545</v>
          </cell>
          <cell r="N147">
            <v>7892.98095287268</v>
          </cell>
          <cell r="O147">
            <v>7785.20811712868</v>
          </cell>
          <cell r="P147">
            <v>7756.56590804509</v>
          </cell>
          <cell r="Q147">
            <v>1051.9295412174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7">
          <cell r="BZ147">
            <v>91714.57951606</v>
          </cell>
        </row>
        <row r="148">
          <cell r="A148">
            <v>-103204.763938498</v>
          </cell>
          <cell r="B148">
            <v>14374.5575171939</v>
          </cell>
          <cell r="C148">
            <v>12528.5509925342</v>
          </cell>
          <cell r="D148">
            <v>10493.8595050649</v>
          </cell>
          <cell r="E148">
            <v>10092.641172361</v>
          </cell>
          <cell r="F148">
            <v>9657.85978572363</v>
          </cell>
          <cell r="G148">
            <v>8711.33973192476</v>
          </cell>
          <cell r="H148">
            <v>8548.78111110501</v>
          </cell>
          <cell r="I148">
            <v>8536.34690857001</v>
          </cell>
          <cell r="J148">
            <v>8527.5522811809</v>
          </cell>
          <cell r="K148">
            <v>8528.41897368961</v>
          </cell>
          <cell r="L148">
            <v>8500.77364687808</v>
          </cell>
          <cell r="M148">
            <v>8482.7662411577</v>
          </cell>
          <cell r="N148">
            <v>8157.00332974622</v>
          </cell>
          <cell r="O148">
            <v>8048.78375563188</v>
          </cell>
          <cell r="P148">
            <v>8020.58828491862</v>
          </cell>
          <cell r="Q148">
            <v>1183.717360469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8">
          <cell r="BZ148">
            <v>103204.763938498</v>
          </cell>
        </row>
        <row r="149">
          <cell r="A149">
            <v>-98063.8274639863</v>
          </cell>
          <cell r="B149">
            <v>14289.81253437</v>
          </cell>
          <cell r="C149">
            <v>12263.815000236</v>
          </cell>
          <cell r="D149">
            <v>10213.7851745798</v>
          </cell>
          <cell r="E149">
            <v>9932.77832539017</v>
          </cell>
          <cell r="F149">
            <v>9520.41110010316</v>
          </cell>
          <cell r="G149">
            <v>8586.81473481438</v>
          </cell>
          <cell r="H149">
            <v>8430.85214112888</v>
          </cell>
          <cell r="I149">
            <v>8418.41793859389</v>
          </cell>
          <cell r="J149">
            <v>8409.42343159465</v>
          </cell>
          <cell r="K149">
            <v>8410.49000371348</v>
          </cell>
          <cell r="L149">
            <v>8382.64479729183</v>
          </cell>
          <cell r="M149">
            <v>8364.83727118158</v>
          </cell>
          <cell r="N149">
            <v>8038.87448015997</v>
          </cell>
          <cell r="O149">
            <v>7930.85478565576</v>
          </cell>
          <cell r="P149">
            <v>7902.45943533237</v>
          </cell>
          <cell r="Q149">
            <v>1124.75287548094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49">
          <cell r="BZ149">
            <v>98063.8274639863</v>
          </cell>
        </row>
        <row r="150">
          <cell r="A150">
            <v>-89404.4991735483</v>
          </cell>
          <cell r="B150">
            <v>14034.2918424621</v>
          </cell>
          <cell r="C150">
            <v>11931.6947853911</v>
          </cell>
          <cell r="D150">
            <v>10199.5894968074</v>
          </cell>
          <cell r="E150">
            <v>9535.63987033171</v>
          </cell>
          <cell r="F150">
            <v>9265.19967160641</v>
          </cell>
          <cell r="G150">
            <v>8377.06640672461</v>
          </cell>
          <cell r="H150">
            <v>8232.21407760887</v>
          </cell>
          <cell r="I150">
            <v>8219.77987507388</v>
          </cell>
          <cell r="J150">
            <v>8210.44869339071</v>
          </cell>
          <cell r="K150">
            <v>8211.85194019347</v>
          </cell>
          <cell r="L150">
            <v>8183.67005908788</v>
          </cell>
          <cell r="M150">
            <v>8166.19920766156</v>
          </cell>
          <cell r="N150">
            <v>7839.89974195602</v>
          </cell>
          <cell r="O150">
            <v>7732.21672213574</v>
          </cell>
          <cell r="P150">
            <v>7703.48469712843</v>
          </cell>
          <cell r="Q150">
            <v>1025.43384372093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0">
          <cell r="BZ150">
            <v>89404.4991735483</v>
          </cell>
        </row>
        <row r="151">
          <cell r="A151">
            <v>-94393.0275132754</v>
          </cell>
          <cell r="B151">
            <v>14137.8438711628</v>
          </cell>
          <cell r="C151">
            <v>12160.2878929497</v>
          </cell>
          <cell r="D151">
            <v>10126.6741897779</v>
          </cell>
          <cell r="E151">
            <v>9691.48968012674</v>
          </cell>
          <cell r="F151">
            <v>9335.97820419144</v>
          </cell>
          <cell r="G151">
            <v>8497.89973741628</v>
          </cell>
          <cell r="H151">
            <v>8346.64692689954</v>
          </cell>
          <cell r="I151">
            <v>8334.21272436455</v>
          </cell>
          <cell r="J151">
            <v>8325.07549666322</v>
          </cell>
          <cell r="K151">
            <v>8326.28478948414</v>
          </cell>
          <cell r="L151">
            <v>8298.2968623604</v>
          </cell>
          <cell r="M151">
            <v>8280.63205695223</v>
          </cell>
          <cell r="N151">
            <v>7954.52654522854</v>
          </cell>
          <cell r="O151">
            <v>7846.64957142641</v>
          </cell>
          <cell r="P151">
            <v>7818.11150040094</v>
          </cell>
          <cell r="Q151">
            <v>1082.65026836626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1">
          <cell r="BZ151">
            <v>94393.0275132754</v>
          </cell>
        </row>
        <row r="152">
          <cell r="A152">
            <v>-90011.9750717617</v>
          </cell>
          <cell r="B152">
            <v>14012.5762765164</v>
          </cell>
          <cell r="C152">
            <v>11932.0222524618</v>
          </cell>
          <cell r="D152">
            <v>9911.14146294299</v>
          </cell>
          <cell r="E152">
            <v>9672.29133362643</v>
          </cell>
          <cell r="F152">
            <v>9301.37957565693</v>
          </cell>
          <cell r="G152">
            <v>8391.78083372535</v>
          </cell>
          <cell r="H152">
            <v>8246.14908873317</v>
          </cell>
          <cell r="I152">
            <v>8233.71488619818</v>
          </cell>
          <cell r="J152">
            <v>8224.40732317793</v>
          </cell>
          <cell r="K152">
            <v>8225.78695131777</v>
          </cell>
          <cell r="L152">
            <v>8197.6286888751</v>
          </cell>
          <cell r="M152">
            <v>8180.13421878586</v>
          </cell>
          <cell r="N152">
            <v>7853.85837174324</v>
          </cell>
          <cell r="O152">
            <v>7746.15173326004</v>
          </cell>
          <cell r="P152">
            <v>7717.44332691565</v>
          </cell>
          <cell r="Q152">
            <v>1032.40134928308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2">
          <cell r="BZ152">
            <v>90011.9750717617</v>
          </cell>
        </row>
        <row r="153">
          <cell r="A153">
            <v>-102620.886072144</v>
          </cell>
          <cell r="B153">
            <v>14352.8266950727</v>
          </cell>
          <cell r="C153">
            <v>12482.821910587</v>
          </cell>
          <cell r="D153">
            <v>10446.803262807</v>
          </cell>
          <cell r="E153">
            <v>9938.99755702461</v>
          </cell>
          <cell r="F153">
            <v>9636.85502921847</v>
          </cell>
          <cell r="G153">
            <v>8697.19690211525</v>
          </cell>
          <cell r="H153">
            <v>8535.38741995314</v>
          </cell>
          <cell r="I153">
            <v>8522.95321741815</v>
          </cell>
          <cell r="J153">
            <v>8514.1358888576</v>
          </cell>
          <cell r="K153">
            <v>8515.02528253774</v>
          </cell>
          <cell r="L153">
            <v>8487.35725455478</v>
          </cell>
          <cell r="M153">
            <v>8469.37255000584</v>
          </cell>
          <cell r="N153">
            <v>8143.58693742291</v>
          </cell>
          <cell r="O153">
            <v>8035.39006448002</v>
          </cell>
          <cell r="P153">
            <v>8007.17189259532</v>
          </cell>
          <cell r="Q153">
            <v>1177.02051489307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3">
          <cell r="BZ153">
            <v>102620.886072144</v>
          </cell>
        </row>
        <row r="154">
          <cell r="A154">
            <v>-97404.3530540841</v>
          </cell>
          <cell r="B154">
            <v>14251.0700674293</v>
          </cell>
          <cell r="C154">
            <v>12232.3677602159</v>
          </cell>
          <cell r="D154">
            <v>10210.7286844031</v>
          </cell>
          <cell r="E154">
            <v>9862.30352084258</v>
          </cell>
          <cell r="F154">
            <v>9560.97234558413</v>
          </cell>
          <cell r="G154">
            <v>8570.84078738387</v>
          </cell>
          <cell r="H154">
            <v>8415.72432574525</v>
          </cell>
          <cell r="I154">
            <v>8403.29012321027</v>
          </cell>
          <cell r="J154">
            <v>8394.26997584597</v>
          </cell>
          <cell r="K154">
            <v>8395.36218832986</v>
          </cell>
          <cell r="L154">
            <v>8367.49134154315</v>
          </cell>
          <cell r="M154">
            <v>8349.70945579795</v>
          </cell>
          <cell r="N154">
            <v>8023.72102441128</v>
          </cell>
          <cell r="O154">
            <v>7915.72697027213</v>
          </cell>
          <cell r="P154">
            <v>7887.30597958369</v>
          </cell>
          <cell r="Q154">
            <v>1117.18896778912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4">
          <cell r="BZ154">
            <v>97404.3530540841</v>
          </cell>
        </row>
        <row r="155">
          <cell r="A155">
            <v>-87972.041374404</v>
          </cell>
          <cell r="B155">
            <v>14123.6561781429</v>
          </cell>
          <cell r="C155">
            <v>11907.7623962914</v>
          </cell>
          <cell r="D155">
            <v>9967.53914287943</v>
          </cell>
          <cell r="E155">
            <v>9589.77645800912</v>
          </cell>
          <cell r="F155">
            <v>9167.61679407302</v>
          </cell>
          <cell r="G155">
            <v>8342.36907012386</v>
          </cell>
          <cell r="H155">
            <v>8199.35464166274</v>
          </cell>
          <cell r="I155">
            <v>8186.92043912775</v>
          </cell>
          <cell r="J155">
            <v>8177.53356348535</v>
          </cell>
          <cell r="K155">
            <v>8178.99250424734</v>
          </cell>
          <cell r="L155">
            <v>8150.75492918252</v>
          </cell>
          <cell r="M155">
            <v>8133.33977171543</v>
          </cell>
          <cell r="N155">
            <v>7806.98461205066</v>
          </cell>
          <cell r="O155">
            <v>7699.35728618961</v>
          </cell>
          <cell r="P155">
            <v>7670.56956722306</v>
          </cell>
          <cell r="Q155">
            <v>1009.00412574786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5">
          <cell r="BZ155">
            <v>87972.041374404</v>
          </cell>
        </row>
        <row r="156">
          <cell r="A156">
            <v>-89337.8649987271</v>
          </cell>
          <cell r="B156">
            <v>14106.1246429029</v>
          </cell>
          <cell r="C156">
            <v>12073.8441831116</v>
          </cell>
          <cell r="D156">
            <v>9940.69289516752</v>
          </cell>
          <cell r="E156">
            <v>9594.46630093869</v>
          </cell>
          <cell r="F156">
            <v>9371.11161201934</v>
          </cell>
          <cell r="G156">
            <v>8375.45237774988</v>
          </cell>
          <cell r="H156">
            <v>8230.68554294581</v>
          </cell>
          <cell r="I156">
            <v>8218.25134041082</v>
          </cell>
          <cell r="J156">
            <v>8208.91756799093</v>
          </cell>
          <cell r="K156">
            <v>8210.32340553041</v>
          </cell>
          <cell r="L156">
            <v>8182.13893368811</v>
          </cell>
          <cell r="M156">
            <v>8164.6706729985</v>
          </cell>
          <cell r="N156">
            <v>7838.36861655624</v>
          </cell>
          <cell r="O156">
            <v>7730.68818747268</v>
          </cell>
          <cell r="P156">
            <v>7701.95357172865</v>
          </cell>
          <cell r="Q156">
            <v>1024.6695763894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6">
          <cell r="BZ156">
            <v>89337.8649987271</v>
          </cell>
        </row>
        <row r="157">
          <cell r="A157">
            <v>-91769.7226834436</v>
          </cell>
          <cell r="B157">
            <v>14119.4912824168</v>
          </cell>
          <cell r="C157">
            <v>12012.5261316339</v>
          </cell>
          <cell r="D157">
            <v>10008.0654397607</v>
          </cell>
          <cell r="E157">
            <v>9683.04093409399</v>
          </cell>
          <cell r="F157">
            <v>9325.37926171802</v>
          </cell>
          <cell r="G157">
            <v>8434.35741823493</v>
          </cell>
          <cell r="H157">
            <v>8286.47041274706</v>
          </cell>
          <cell r="I157">
            <v>8274.03621021207</v>
          </cell>
          <cell r="J157">
            <v>8264.79698841896</v>
          </cell>
          <cell r="K157">
            <v>8266.10827533166</v>
          </cell>
          <cell r="L157">
            <v>8238.01835411614</v>
          </cell>
          <cell r="M157">
            <v>8220.45554279975</v>
          </cell>
          <cell r="N157">
            <v>7894.24803698427</v>
          </cell>
          <cell r="O157">
            <v>7786.47305727393</v>
          </cell>
          <cell r="P157">
            <v>7757.83299215668</v>
          </cell>
          <cell r="Q157">
            <v>1052.56201129002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7">
          <cell r="BZ157">
            <v>91769.7226834436</v>
          </cell>
        </row>
        <row r="158">
          <cell r="A158">
            <v>-98573.968899061</v>
          </cell>
          <cell r="B158">
            <v>14266.9945812626</v>
          </cell>
          <cell r="C158">
            <v>12252.4793860302</v>
          </cell>
          <cell r="D158">
            <v>10348.0124055686</v>
          </cell>
          <cell r="E158">
            <v>9957.84901520084</v>
          </cell>
          <cell r="F158">
            <v>9518.57303935421</v>
          </cell>
          <cell r="G158">
            <v>8599.17150308871</v>
          </cell>
          <cell r="H158">
            <v>8442.55437753635</v>
          </cell>
          <cell r="I158">
            <v>8430.12017500136</v>
          </cell>
          <cell r="J158">
            <v>8421.14550230112</v>
          </cell>
          <cell r="K158">
            <v>8422.19224012095</v>
          </cell>
          <cell r="L158">
            <v>8394.36686799829</v>
          </cell>
          <cell r="M158">
            <v>8376.53950758904</v>
          </cell>
          <cell r="N158">
            <v>8050.59655086643</v>
          </cell>
          <cell r="O158">
            <v>7942.55702206322</v>
          </cell>
          <cell r="P158">
            <v>7914.18150603883</v>
          </cell>
          <cell r="Q158">
            <v>1130.60399368467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8">
          <cell r="BZ158">
            <v>98573.968899061</v>
          </cell>
        </row>
        <row r="159">
          <cell r="A159">
            <v>-87840.5902220032</v>
          </cell>
          <cell r="B159">
            <v>14143.8651919728</v>
          </cell>
          <cell r="C159">
            <v>11917.7781909871</v>
          </cell>
          <cell r="D159">
            <v>9826.74061208747</v>
          </cell>
          <cell r="E159">
            <v>9470.00917537591</v>
          </cell>
          <cell r="F159">
            <v>9229.12782051985</v>
          </cell>
          <cell r="G159">
            <v>8339.18502876213</v>
          </cell>
          <cell r="H159">
            <v>8196.33925738758</v>
          </cell>
          <cell r="I159">
            <v>8183.9050548526</v>
          </cell>
          <cell r="J159">
            <v>8174.51306838939</v>
          </cell>
          <cell r="K159">
            <v>8175.97711997219</v>
          </cell>
          <cell r="L159">
            <v>8147.73443408657</v>
          </cell>
          <cell r="M159">
            <v>8130.32438744028</v>
          </cell>
          <cell r="N159">
            <v>7803.9641169547</v>
          </cell>
          <cell r="O159">
            <v>7696.34190191446</v>
          </cell>
          <cell r="P159">
            <v>7667.54907212711</v>
          </cell>
          <cell r="Q159">
            <v>1007.49643361029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59">
          <cell r="BZ159">
            <v>87840.5902220032</v>
          </cell>
        </row>
        <row r="160">
          <cell r="A160">
            <v>-103727.354467151</v>
          </cell>
          <cell r="B160">
            <v>14385.5366645828</v>
          </cell>
          <cell r="C160">
            <v>12552.27760893</v>
          </cell>
          <cell r="D160">
            <v>10508.2058698121</v>
          </cell>
          <cell r="E160">
            <v>9996.1185049414</v>
          </cell>
          <cell r="F160">
            <v>9715.0529698341</v>
          </cell>
          <cell r="G160">
            <v>8723.99804513153</v>
          </cell>
          <cell r="H160">
            <v>8560.76891975989</v>
          </cell>
          <cell r="I160">
            <v>8548.3347172249</v>
          </cell>
          <cell r="J160">
            <v>8539.56040815554</v>
          </cell>
          <cell r="K160">
            <v>8540.40678234449</v>
          </cell>
          <cell r="L160">
            <v>8512.78177385272</v>
          </cell>
          <cell r="M160">
            <v>8494.75404981258</v>
          </cell>
          <cell r="N160">
            <v>8169.01145672086</v>
          </cell>
          <cell r="O160">
            <v>8060.77156428676</v>
          </cell>
          <cell r="P160">
            <v>8032.59641189326</v>
          </cell>
          <cell r="Q160">
            <v>1189.71126479644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0">
          <cell r="BZ160">
            <v>103727.354467151</v>
          </cell>
        </row>
        <row r="161">
          <cell r="A161">
            <v>-87360.1134671737</v>
          </cell>
          <cell r="B161">
            <v>14061.1772577163</v>
          </cell>
          <cell r="C161">
            <v>11855.298942384</v>
          </cell>
          <cell r="D161">
            <v>9856.77462549623</v>
          </cell>
          <cell r="E161">
            <v>9581.97356051533</v>
          </cell>
          <cell r="F161">
            <v>9224.67525972505</v>
          </cell>
          <cell r="G161">
            <v>8327.54680549223</v>
          </cell>
          <cell r="H161">
            <v>8185.3175050132</v>
          </cell>
          <cell r="I161">
            <v>8172.88330247821</v>
          </cell>
          <cell r="J161">
            <v>8163.47263507878</v>
          </cell>
          <cell r="K161">
            <v>8164.9553675978</v>
          </cell>
          <cell r="L161">
            <v>8136.69400077595</v>
          </cell>
          <cell r="M161">
            <v>8119.30263506589</v>
          </cell>
          <cell r="N161">
            <v>7792.92368364409</v>
          </cell>
          <cell r="O161">
            <v>7685.32014954007</v>
          </cell>
          <cell r="P161">
            <v>7656.50863881649</v>
          </cell>
          <cell r="Q161">
            <v>1001.9855574231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1">
          <cell r="BZ161">
            <v>87360.1134671737</v>
          </cell>
        </row>
        <row r="162">
          <cell r="A162">
            <v>-91193.215047984</v>
          </cell>
          <cell r="B162">
            <v>14020.1658874879</v>
          </cell>
          <cell r="C162">
            <v>11990.9531794283</v>
          </cell>
          <cell r="D162">
            <v>10044.9817677185</v>
          </cell>
          <cell r="E162">
            <v>9643.27548866611</v>
          </cell>
          <cell r="F162">
            <v>9336.46972464792</v>
          </cell>
          <cell r="G162">
            <v>8420.393111927</v>
          </cell>
          <cell r="H162">
            <v>8273.24578879572</v>
          </cell>
          <cell r="I162">
            <v>8260.81158626073</v>
          </cell>
          <cell r="J162">
            <v>8251.54994985076</v>
          </cell>
          <cell r="K162">
            <v>8252.88365138033</v>
          </cell>
          <cell r="L162">
            <v>8224.77131554794</v>
          </cell>
          <cell r="M162">
            <v>8207.23091884842</v>
          </cell>
          <cell r="N162">
            <v>7881.00099841607</v>
          </cell>
          <cell r="O162">
            <v>7773.2484333226</v>
          </cell>
          <cell r="P162">
            <v>7744.58595358848</v>
          </cell>
          <cell r="Q162">
            <v>1045.94969931436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2">
          <cell r="BZ162">
            <v>91193.215047984</v>
          </cell>
        </row>
        <row r="163">
          <cell r="A163">
            <v>-98114.6098002673</v>
          </cell>
          <cell r="B163">
            <v>14302.9542667677</v>
          </cell>
          <cell r="C163">
            <v>12260.4989785635</v>
          </cell>
          <cell r="D163">
            <v>10305.1130145532</v>
          </cell>
          <cell r="E163">
            <v>9746.30769294202</v>
          </cell>
          <cell r="F163">
            <v>9539.72074675727</v>
          </cell>
          <cell r="G163">
            <v>8588.04479675154</v>
          </cell>
          <cell r="H163">
            <v>8432.0170472973</v>
          </cell>
          <cell r="I163">
            <v>8419.58284476231</v>
          </cell>
          <cell r="J163">
            <v>8410.59031218031</v>
          </cell>
          <cell r="K163">
            <v>8411.6549098819</v>
          </cell>
          <cell r="L163">
            <v>8383.81167787748</v>
          </cell>
          <cell r="M163">
            <v>8366.00217734999</v>
          </cell>
          <cell r="N163">
            <v>8040.04136074562</v>
          </cell>
          <cell r="O163">
            <v>7932.01969182417</v>
          </cell>
          <cell r="P163">
            <v>7903.62631591803</v>
          </cell>
          <cell r="Q163">
            <v>1125.33532856515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3">
          <cell r="BZ163">
            <v>98114.6098002673</v>
          </cell>
        </row>
        <row r="164">
          <cell r="A164">
            <v>-92386.7841213414</v>
          </cell>
          <cell r="B164">
            <v>14131.5563237746</v>
          </cell>
          <cell r="C164">
            <v>12012.919925425</v>
          </cell>
          <cell r="D164">
            <v>10128.4337802172</v>
          </cell>
          <cell r="E164">
            <v>9701.77931084073</v>
          </cell>
          <cell r="F164">
            <v>9421.74574360723</v>
          </cell>
          <cell r="G164">
            <v>8449.30402847844</v>
          </cell>
          <cell r="H164">
            <v>8300.62530848328</v>
          </cell>
          <cell r="I164">
            <v>8288.1911059483</v>
          </cell>
          <cell r="J164">
            <v>8278.97587550389</v>
          </cell>
          <cell r="K164">
            <v>8280.26317106789</v>
          </cell>
          <cell r="L164">
            <v>8252.19724120107</v>
          </cell>
          <cell r="M164">
            <v>8234.61043853598</v>
          </cell>
          <cell r="N164">
            <v>7908.42692406921</v>
          </cell>
          <cell r="O164">
            <v>7800.62795301016</v>
          </cell>
          <cell r="P164">
            <v>7772.01187924161</v>
          </cell>
          <cell r="Q164">
            <v>1059.63945915814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4">
          <cell r="BZ164">
            <v>92386.7841213414</v>
          </cell>
        </row>
        <row r="165">
          <cell r="A165">
            <v>-102387.540309824</v>
          </cell>
          <cell r="B165">
            <v>14343.4648615249</v>
          </cell>
          <cell r="C165">
            <v>12448.2942588575</v>
          </cell>
          <cell r="D165">
            <v>10392.1502430186</v>
          </cell>
          <cell r="E165">
            <v>9991.79420971688</v>
          </cell>
          <cell r="F165">
            <v>9633.24700321875</v>
          </cell>
          <cell r="G165">
            <v>8691.54474505734</v>
          </cell>
          <cell r="H165">
            <v>8530.03465484212</v>
          </cell>
          <cell r="I165">
            <v>8517.60045230713</v>
          </cell>
          <cell r="J165">
            <v>8508.77405126334</v>
          </cell>
          <cell r="K165">
            <v>8509.67251742672</v>
          </cell>
          <cell r="L165">
            <v>8481.99541696051</v>
          </cell>
          <cell r="M165">
            <v>8464.01978489481</v>
          </cell>
          <cell r="N165">
            <v>8138.22509982865</v>
          </cell>
          <cell r="O165">
            <v>8030.03729936899</v>
          </cell>
          <cell r="P165">
            <v>8001.81005500106</v>
          </cell>
          <cell r="Q165">
            <v>1174.34413233756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5">
          <cell r="BZ165">
            <v>102387.540309824</v>
          </cell>
        </row>
        <row r="166">
          <cell r="A166">
            <v>-90521.7918556658</v>
          </cell>
          <cell r="B166">
            <v>14061.5651600452</v>
          </cell>
          <cell r="C166">
            <v>12024.7725960161</v>
          </cell>
          <cell r="D166">
            <v>10060.3899657959</v>
          </cell>
          <cell r="E166">
            <v>9707.94257548526</v>
          </cell>
          <cell r="F166">
            <v>9335.97977518434</v>
          </cell>
          <cell r="G166">
            <v>8404.1297382211</v>
          </cell>
          <cell r="H166">
            <v>8257.8438779025</v>
          </cell>
          <cell r="I166">
            <v>8245.40967536751</v>
          </cell>
          <cell r="J166">
            <v>8236.12193402382</v>
          </cell>
          <cell r="K166">
            <v>8237.4817404871</v>
          </cell>
          <cell r="L166">
            <v>8209.343299721</v>
          </cell>
          <cell r="M166">
            <v>8191.82900795519</v>
          </cell>
          <cell r="N166">
            <v>7865.57298258913</v>
          </cell>
          <cell r="O166">
            <v>7757.84652242937</v>
          </cell>
          <cell r="P166">
            <v>7729.15793776154</v>
          </cell>
          <cell r="Q166">
            <v>1038.24874386774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6">
          <cell r="BZ166">
            <v>90521.7918556658</v>
          </cell>
        </row>
        <row r="167">
          <cell r="A167">
            <v>-102247.848591091</v>
          </cell>
          <cell r="B167">
            <v>14269.7387269296</v>
          </cell>
          <cell r="C167">
            <v>12452.5829468963</v>
          </cell>
          <cell r="D167">
            <v>10428.2476042473</v>
          </cell>
          <cell r="E167">
            <v>9974.86525630434</v>
          </cell>
          <cell r="F167">
            <v>9672.56257776652</v>
          </cell>
          <cell r="G167">
            <v>8688.16109872019</v>
          </cell>
          <cell r="H167">
            <v>8526.83023856776</v>
          </cell>
          <cell r="I167">
            <v>8514.39603603278</v>
          </cell>
          <cell r="J167">
            <v>8505.56420377496</v>
          </cell>
          <cell r="K167">
            <v>8506.46810115236</v>
          </cell>
          <cell r="L167">
            <v>8478.78556947214</v>
          </cell>
          <cell r="M167">
            <v>8460.81536862046</v>
          </cell>
          <cell r="N167">
            <v>8135.01525234027</v>
          </cell>
          <cell r="O167">
            <v>8026.83288309464</v>
          </cell>
          <cell r="P167">
            <v>7998.60020751268</v>
          </cell>
          <cell r="Q167">
            <v>1172.74192420038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7">
          <cell r="BZ167">
            <v>102247.848591091</v>
          </cell>
        </row>
        <row r="168">
          <cell r="A168">
            <v>-87412.0766935647</v>
          </cell>
          <cell r="B168">
            <v>13968.6819390777</v>
          </cell>
          <cell r="C168">
            <v>11947.225249509</v>
          </cell>
          <cell r="D168">
            <v>9911.57552931379</v>
          </cell>
          <cell r="E168">
            <v>9478.73753062673</v>
          </cell>
          <cell r="F168">
            <v>9279.88809877319</v>
          </cell>
          <cell r="G168">
            <v>8328.80547123305</v>
          </cell>
          <cell r="H168">
            <v>8186.50949985603</v>
          </cell>
          <cell r="I168">
            <v>8174.07529732104</v>
          </cell>
          <cell r="J168">
            <v>8164.66665025185</v>
          </cell>
          <cell r="K168">
            <v>8166.14736244063</v>
          </cell>
          <cell r="L168">
            <v>8137.88801594902</v>
          </cell>
          <cell r="M168">
            <v>8120.49462990872</v>
          </cell>
          <cell r="N168">
            <v>7794.11769881716</v>
          </cell>
          <cell r="O168">
            <v>7686.5121443829</v>
          </cell>
          <cell r="P168">
            <v>7657.70265398956</v>
          </cell>
          <cell r="Q168">
            <v>1002.58155484451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8">
          <cell r="BZ168">
            <v>87412.0766935647</v>
          </cell>
        </row>
        <row r="169">
          <cell r="A169">
            <v>-92716.3129536138</v>
          </cell>
          <cell r="B169">
            <v>14095.0808475244</v>
          </cell>
          <cell r="C169">
            <v>12136.8226158595</v>
          </cell>
          <cell r="D169">
            <v>10027.1181899399</v>
          </cell>
          <cell r="E169">
            <v>9541.19460621572</v>
          </cell>
          <cell r="F169">
            <v>9327.32270530145</v>
          </cell>
          <cell r="G169">
            <v>8457.28595494066</v>
          </cell>
          <cell r="H169">
            <v>8308.18443627255</v>
          </cell>
          <cell r="I169">
            <v>8295.75023373756</v>
          </cell>
          <cell r="J169">
            <v>8286.54781537416</v>
          </cell>
          <cell r="K169">
            <v>8287.82229885715</v>
          </cell>
          <cell r="L169">
            <v>8259.76918107133</v>
          </cell>
          <cell r="M169">
            <v>8242.16956632524</v>
          </cell>
          <cell r="N169">
            <v>7915.99886393947</v>
          </cell>
          <cell r="O169">
            <v>7808.18708079942</v>
          </cell>
          <cell r="P169">
            <v>7779.58381911187</v>
          </cell>
          <cell r="Q169">
            <v>1063.41902305277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69">
          <cell r="BZ169">
            <v>92716.3129536138</v>
          </cell>
        </row>
        <row r="170">
          <cell r="A170">
            <v>-93222.5554117386</v>
          </cell>
          <cell r="B170">
            <v>14214.5722810365</v>
          </cell>
          <cell r="C170">
            <v>12096.662627351</v>
          </cell>
          <cell r="D170">
            <v>10060.5433133252</v>
          </cell>
          <cell r="E170">
            <v>9669.8257449925</v>
          </cell>
          <cell r="F170">
            <v>9449.7487557845</v>
          </cell>
          <cell r="G170">
            <v>8469.54828125955</v>
          </cell>
          <cell r="H170">
            <v>8319.79723326796</v>
          </cell>
          <cell r="I170">
            <v>8307.36303073297</v>
          </cell>
          <cell r="J170">
            <v>8298.18029507634</v>
          </cell>
          <cell r="K170">
            <v>8299.43509585257</v>
          </cell>
          <cell r="L170">
            <v>8271.40166077352</v>
          </cell>
          <cell r="M170">
            <v>8253.78236332066</v>
          </cell>
          <cell r="N170">
            <v>7927.63134364166</v>
          </cell>
          <cell r="O170">
            <v>7819.79987779484</v>
          </cell>
          <cell r="P170">
            <v>7791.21629881406</v>
          </cell>
          <cell r="Q170">
            <v>1069.22542155048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0">
          <cell r="BZ170">
            <v>93222.5554117386</v>
          </cell>
        </row>
        <row r="171">
          <cell r="A171">
            <v>-89746.1051544762</v>
          </cell>
          <cell r="B171">
            <v>14148.3924332618</v>
          </cell>
          <cell r="C171">
            <v>12042.1794342772</v>
          </cell>
          <cell r="D171">
            <v>10087.5716865211</v>
          </cell>
          <cell r="E171">
            <v>9666.93614604299</v>
          </cell>
          <cell r="F171">
            <v>9233.91341698451</v>
          </cell>
          <cell r="G171">
            <v>8385.34086878008</v>
          </cell>
          <cell r="H171">
            <v>8240.05024552657</v>
          </cell>
          <cell r="I171">
            <v>8227.61604299158</v>
          </cell>
          <cell r="J171">
            <v>8218.29814294895</v>
          </cell>
          <cell r="K171">
            <v>8219.68810811117</v>
          </cell>
          <cell r="L171">
            <v>8191.51950864612</v>
          </cell>
          <cell r="M171">
            <v>8174.03537557926</v>
          </cell>
          <cell r="N171">
            <v>7847.74919151426</v>
          </cell>
          <cell r="O171">
            <v>7740.05289005344</v>
          </cell>
          <cell r="P171">
            <v>7711.33414668666</v>
          </cell>
          <cell r="Q171">
            <v>1029.35192767978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1">
          <cell r="BZ171">
            <v>89746.1051544762</v>
          </cell>
        </row>
        <row r="172">
          <cell r="A172">
            <v>-94471.6458439136</v>
          </cell>
          <cell r="B172">
            <v>14142.2624918283</v>
          </cell>
          <cell r="C172">
            <v>12214.3625080222</v>
          </cell>
          <cell r="D172">
            <v>10107.4278077893</v>
          </cell>
          <cell r="E172">
            <v>9774.42575706104</v>
          </cell>
          <cell r="F172">
            <v>9475.01677060684</v>
          </cell>
          <cell r="G172">
            <v>8499.80404948939</v>
          </cell>
          <cell r="H172">
            <v>8348.45036850971</v>
          </cell>
          <cell r="I172">
            <v>8336.01616597472</v>
          </cell>
          <cell r="J172">
            <v>8326.88199495409</v>
          </cell>
          <cell r="K172">
            <v>8328.08823109431</v>
          </cell>
          <cell r="L172">
            <v>8300.10336065127</v>
          </cell>
          <cell r="M172">
            <v>8282.43549856241</v>
          </cell>
          <cell r="N172">
            <v>7956.33304351941</v>
          </cell>
          <cell r="O172">
            <v>7848.45301303659</v>
          </cell>
          <cell r="P172">
            <v>7819.91799869181</v>
          </cell>
          <cell r="Q172">
            <v>1083.55198917135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2">
          <cell r="BZ172">
            <v>94471.6458439136</v>
          </cell>
        </row>
        <row r="173">
          <cell r="A173">
            <v>-87590.3135694239</v>
          </cell>
          <cell r="B173">
            <v>14096.5142289612</v>
          </cell>
          <cell r="C173">
            <v>11916.3356396124</v>
          </cell>
          <cell r="D173">
            <v>9898.16838192621</v>
          </cell>
          <cell r="E173">
            <v>9622.6610843467</v>
          </cell>
          <cell r="F173">
            <v>9166.82667039182</v>
          </cell>
          <cell r="G173">
            <v>8333.12276761696</v>
          </cell>
          <cell r="H173">
            <v>8190.59811119874</v>
          </cell>
          <cell r="I173">
            <v>8178.16390866375</v>
          </cell>
          <cell r="J173">
            <v>8168.76219144429</v>
          </cell>
          <cell r="K173">
            <v>8170.23597378334</v>
          </cell>
          <cell r="L173">
            <v>8141.98355714147</v>
          </cell>
          <cell r="M173">
            <v>8124.58324125143</v>
          </cell>
          <cell r="N173">
            <v>7798.2132400096</v>
          </cell>
          <cell r="O173">
            <v>7690.60075572561</v>
          </cell>
          <cell r="P173">
            <v>7661.79819518201</v>
          </cell>
          <cell r="Q173">
            <v>1004.62586051586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3">
          <cell r="BZ173">
            <v>87590.3135694239</v>
          </cell>
        </row>
        <row r="174">
          <cell r="A174">
            <v>-89640.3483770882</v>
          </cell>
          <cell r="B174">
            <v>14104.0926201197</v>
          </cell>
          <cell r="C174">
            <v>11936.2199404325</v>
          </cell>
          <cell r="D174">
            <v>9893.74721313903</v>
          </cell>
          <cell r="E174">
            <v>9611.67057087892</v>
          </cell>
          <cell r="F174">
            <v>9352.99722707504</v>
          </cell>
          <cell r="G174">
            <v>8382.77920273656</v>
          </cell>
          <cell r="H174">
            <v>8237.62426965871</v>
          </cell>
          <cell r="I174">
            <v>8225.19006712372</v>
          </cell>
          <cell r="J174">
            <v>8215.86805525758</v>
          </cell>
          <cell r="K174">
            <v>8217.26213224331</v>
          </cell>
          <cell r="L174">
            <v>8189.08942095476</v>
          </cell>
          <cell r="M174">
            <v>8171.6093997114</v>
          </cell>
          <cell r="N174">
            <v>7845.3191038229</v>
          </cell>
          <cell r="O174">
            <v>7737.62691418559</v>
          </cell>
          <cell r="P174">
            <v>7708.9040589953</v>
          </cell>
          <cell r="Q174">
            <v>1028.13893974585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4">
          <cell r="BZ174">
            <v>89640.3483770882</v>
          </cell>
        </row>
        <row r="175">
          <cell r="A175">
            <v>-99485.4232855073</v>
          </cell>
          <cell r="B175">
            <v>14302.4616244651</v>
          </cell>
          <cell r="C175">
            <v>12331.3713504483</v>
          </cell>
          <cell r="D175">
            <v>10231.658417444</v>
          </cell>
          <cell r="E175">
            <v>9956.25195483098</v>
          </cell>
          <cell r="F175">
            <v>9513.00741604904</v>
          </cell>
          <cell r="G175">
            <v>8621.24896998626</v>
          </cell>
          <cell r="H175">
            <v>8463.46241199792</v>
          </cell>
          <cell r="I175">
            <v>8451.02820946293</v>
          </cell>
          <cell r="J175">
            <v>8442.08897410923</v>
          </cell>
          <cell r="K175">
            <v>8443.10027458252</v>
          </cell>
          <cell r="L175">
            <v>8415.31033980641</v>
          </cell>
          <cell r="M175">
            <v>8397.44754205061</v>
          </cell>
          <cell r="N175">
            <v>8071.54002267454</v>
          </cell>
          <cell r="O175">
            <v>7963.46505652479</v>
          </cell>
          <cell r="P175">
            <v>7935.12497784695</v>
          </cell>
          <cell r="Q175">
            <v>1141.05801091545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5">
          <cell r="BZ175">
            <v>99485.4232855073</v>
          </cell>
        </row>
        <row r="176">
          <cell r="A176">
            <v>-90448.2995404994</v>
          </cell>
          <cell r="B176">
            <v>14068.2781111718</v>
          </cell>
          <cell r="C176">
            <v>11981.1596469569</v>
          </cell>
          <cell r="D176">
            <v>10073.3582984799</v>
          </cell>
          <cell r="E176">
            <v>9516.40671310669</v>
          </cell>
          <cell r="F176">
            <v>9105.95266967985</v>
          </cell>
          <cell r="G176">
            <v>8402.34958972498</v>
          </cell>
          <cell r="H176">
            <v>8256.15802298643</v>
          </cell>
          <cell r="I176">
            <v>8243.72382045144</v>
          </cell>
          <cell r="J176">
            <v>8234.43322172654</v>
          </cell>
          <cell r="K176">
            <v>8235.79588557103</v>
          </cell>
          <cell r="L176">
            <v>8207.65458742371</v>
          </cell>
          <cell r="M176">
            <v>8190.14315303913</v>
          </cell>
          <cell r="N176">
            <v>7863.88427029185</v>
          </cell>
          <cell r="O176">
            <v>7756.1606675133</v>
          </cell>
          <cell r="P176">
            <v>7727.46922546426</v>
          </cell>
          <cell r="Q176">
            <v>1037.40581640971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6">
          <cell r="BZ176">
            <v>90448.2995404994</v>
          </cell>
        </row>
        <row r="177">
          <cell r="A177">
            <v>-103262.470316255</v>
          </cell>
          <cell r="B177">
            <v>14295.5871942093</v>
          </cell>
          <cell r="C177">
            <v>12472.2491545697</v>
          </cell>
          <cell r="D177">
            <v>10476.8239091039</v>
          </cell>
          <cell r="E177">
            <v>9939.97826033899</v>
          </cell>
          <cell r="F177">
            <v>9608.59609466247</v>
          </cell>
          <cell r="G177">
            <v>8712.73750965632</v>
          </cell>
          <cell r="H177">
            <v>8550.10484924564</v>
          </cell>
          <cell r="I177">
            <v>8537.67064671065</v>
          </cell>
          <cell r="J177">
            <v>8528.87826294551</v>
          </cell>
          <cell r="K177">
            <v>8529.74271183024</v>
          </cell>
          <cell r="L177">
            <v>8502.09962864269</v>
          </cell>
          <cell r="M177">
            <v>8484.08997929833</v>
          </cell>
          <cell r="N177">
            <v>8158.32931151082</v>
          </cell>
          <cell r="O177">
            <v>8050.10749377251</v>
          </cell>
          <cell r="P177">
            <v>8021.91426668323</v>
          </cell>
          <cell r="Q177">
            <v>1184.37922953932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7">
          <cell r="BZ177">
            <v>103262.470316255</v>
          </cell>
        </row>
        <row r="178">
          <cell r="A178">
            <v>-102940.361061432</v>
          </cell>
          <cell r="B178">
            <v>14363.2044735319</v>
          </cell>
          <cell r="C178">
            <v>12494.9443897752</v>
          </cell>
          <cell r="D178">
            <v>10490.9887964596</v>
          </cell>
          <cell r="E178">
            <v>9962.35314848239</v>
          </cell>
          <cell r="F178">
            <v>9507.50692972515</v>
          </cell>
          <cell r="G178">
            <v>8704.93530197977</v>
          </cell>
          <cell r="H178">
            <v>8542.7159206274</v>
          </cell>
          <cell r="I178">
            <v>8530.28171809241</v>
          </cell>
          <cell r="J178">
            <v>8521.47681071944</v>
          </cell>
          <cell r="K178">
            <v>8522.353783212</v>
          </cell>
          <cell r="L178">
            <v>8494.69817641662</v>
          </cell>
          <cell r="M178">
            <v>8476.70105068009</v>
          </cell>
          <cell r="N178">
            <v>8150.92785928475</v>
          </cell>
          <cell r="O178">
            <v>8042.71856515427</v>
          </cell>
          <cell r="P178">
            <v>8014.51281445716</v>
          </cell>
          <cell r="Q178">
            <v>1180.6847652302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8">
          <cell r="BZ178">
            <v>102940.361061432</v>
          </cell>
        </row>
        <row r="179">
          <cell r="A179">
            <v>-87852.2158598119</v>
          </cell>
          <cell r="B179">
            <v>14065.9694095589</v>
          </cell>
          <cell r="C179">
            <v>11909.9134315433</v>
          </cell>
          <cell r="D179">
            <v>9989.87873998901</v>
          </cell>
          <cell r="E179">
            <v>9470.81768614998</v>
          </cell>
          <cell r="F179">
            <v>9183.15712319376</v>
          </cell>
          <cell r="G179">
            <v>8339.46662775129</v>
          </cell>
          <cell r="H179">
            <v>8196.60594021841</v>
          </cell>
          <cell r="I179">
            <v>8184.17173768342</v>
          </cell>
          <cell r="J179">
            <v>8174.78020322501</v>
          </cell>
          <cell r="K179">
            <v>8176.24380280301</v>
          </cell>
          <cell r="L179">
            <v>8148.00156892218</v>
          </cell>
          <cell r="M179">
            <v>8130.5910702711</v>
          </cell>
          <cell r="N179">
            <v>7804.23125179032</v>
          </cell>
          <cell r="O179">
            <v>7696.60858474528</v>
          </cell>
          <cell r="P179">
            <v>7667.81620696272</v>
          </cell>
          <cell r="Q179">
            <v>1007.6297750257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79">
          <cell r="BZ179">
            <v>87852.2158598119</v>
          </cell>
        </row>
        <row r="180">
          <cell r="A180">
            <v>-101348.778480761</v>
          </cell>
          <cell r="B180">
            <v>14336.2237401848</v>
          </cell>
          <cell r="C180">
            <v>12449.261794329</v>
          </cell>
          <cell r="D180">
            <v>10441.8443945697</v>
          </cell>
          <cell r="E180">
            <v>9930.16257236049</v>
          </cell>
          <cell r="F180">
            <v>9623.54869755304</v>
          </cell>
          <cell r="G180">
            <v>8666.38360673095</v>
          </cell>
          <cell r="H180">
            <v>8506.20628949288</v>
          </cell>
          <cell r="I180">
            <v>8493.7720869579</v>
          </cell>
          <cell r="J180">
            <v>8484.90529885419</v>
          </cell>
          <cell r="K180">
            <v>8485.84415207749</v>
          </cell>
          <cell r="L180">
            <v>8458.12666455136</v>
          </cell>
          <cell r="M180">
            <v>8440.19141954558</v>
          </cell>
          <cell r="N180">
            <v>8114.3563474195</v>
          </cell>
          <cell r="O180">
            <v>8006.20893401976</v>
          </cell>
          <cell r="P180">
            <v>7977.94130259191</v>
          </cell>
          <cell r="Q180">
            <v>1162.42994966294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0">
          <cell r="BZ180">
            <v>101348.778480761</v>
          </cell>
        </row>
        <row r="181">
          <cell r="A181">
            <v>-93694.710043182</v>
          </cell>
          <cell r="B181">
            <v>14233.0576349357</v>
          </cell>
          <cell r="C181">
            <v>12154.9766842105</v>
          </cell>
          <cell r="D181">
            <v>10159.5471282664</v>
          </cell>
          <cell r="E181">
            <v>9723.98030313632</v>
          </cell>
          <cell r="F181">
            <v>9322.79848740632</v>
          </cell>
          <cell r="G181">
            <v>8480.98492405948</v>
          </cell>
          <cell r="H181">
            <v>8330.62808278957</v>
          </cell>
          <cell r="I181">
            <v>8318.19388025458</v>
          </cell>
          <cell r="J181">
            <v>8309.02950197002</v>
          </cell>
          <cell r="K181">
            <v>8310.26594537417</v>
          </cell>
          <cell r="L181">
            <v>8282.2508676672</v>
          </cell>
          <cell r="M181">
            <v>8264.61321284226</v>
          </cell>
          <cell r="N181">
            <v>7938.48055053533</v>
          </cell>
          <cell r="O181">
            <v>7830.63072731644</v>
          </cell>
          <cell r="P181">
            <v>7802.06550570774</v>
          </cell>
          <cell r="Q181">
            <v>1074.64084631128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1">
          <cell r="BZ181">
            <v>93694.710043182</v>
          </cell>
        </row>
        <row r="182">
          <cell r="A182">
            <v>-93420.1571057179</v>
          </cell>
          <cell r="B182">
            <v>14243.3168415552</v>
          </cell>
          <cell r="C182">
            <v>12070.3767809196</v>
          </cell>
          <cell r="D182">
            <v>10125.2418763354</v>
          </cell>
          <cell r="E182">
            <v>9689.40306402176</v>
          </cell>
          <cell r="F182">
            <v>9367.80720983485</v>
          </cell>
          <cell r="G182">
            <v>8474.33463691552</v>
          </cell>
          <cell r="H182">
            <v>8324.33005804649</v>
          </cell>
          <cell r="I182">
            <v>8311.8958555115</v>
          </cell>
          <cell r="J182">
            <v>8302.72080260873</v>
          </cell>
          <cell r="K182">
            <v>8303.96792063109</v>
          </cell>
          <cell r="L182">
            <v>8275.94216830591</v>
          </cell>
          <cell r="M182">
            <v>8258.31518809919</v>
          </cell>
          <cell r="N182">
            <v>7932.17185117405</v>
          </cell>
          <cell r="O182">
            <v>7824.33270257337</v>
          </cell>
          <cell r="P182">
            <v>7795.75680634645</v>
          </cell>
          <cell r="Q182">
            <v>1071.49183393974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2">
          <cell r="BZ182">
            <v>93420.1571057179</v>
          </cell>
        </row>
        <row r="183">
          <cell r="A183">
            <v>-99565.4932999916</v>
          </cell>
          <cell r="B183">
            <v>14275.1588919334</v>
          </cell>
          <cell r="C183">
            <v>12387.2717104106</v>
          </cell>
          <cell r="D183">
            <v>10320.2342645002</v>
          </cell>
          <cell r="E183">
            <v>9968.10114201892</v>
          </cell>
          <cell r="F183">
            <v>9610.68492316171</v>
          </cell>
          <cell r="G183">
            <v>8623.18844509391</v>
          </cell>
          <cell r="H183">
            <v>8465.29915407418</v>
          </cell>
          <cell r="I183">
            <v>8452.86495153919</v>
          </cell>
          <cell r="J183">
            <v>8443.92882930765</v>
          </cell>
          <cell r="K183">
            <v>8444.93701665878</v>
          </cell>
          <cell r="L183">
            <v>8417.15019500483</v>
          </cell>
          <cell r="M183">
            <v>8399.28428412687</v>
          </cell>
          <cell r="N183">
            <v>8073.37987787296</v>
          </cell>
          <cell r="O183">
            <v>7965.30179860105</v>
          </cell>
          <cell r="P183">
            <v>7936.96483304537</v>
          </cell>
          <cell r="Q183">
            <v>1141.97638195358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3">
          <cell r="BZ183">
            <v>99565.4932999916</v>
          </cell>
        </row>
        <row r="184">
          <cell r="A184">
            <v>-94363.1424607072</v>
          </cell>
          <cell r="B184">
            <v>14185.9601693833</v>
          </cell>
          <cell r="C184">
            <v>12141.7216741239</v>
          </cell>
          <cell r="D184">
            <v>10098.9336475939</v>
          </cell>
          <cell r="E184">
            <v>9751.29990027643</v>
          </cell>
          <cell r="F184">
            <v>9445.22209476105</v>
          </cell>
          <cell r="G184">
            <v>8497.17585450056</v>
          </cell>
          <cell r="H184">
            <v>8345.96138770166</v>
          </cell>
          <cell r="I184">
            <v>8333.52718516667</v>
          </cell>
          <cell r="J184">
            <v>8324.38879553451</v>
          </cell>
          <cell r="K184">
            <v>8325.59925028626</v>
          </cell>
          <cell r="L184">
            <v>8297.61016123168</v>
          </cell>
          <cell r="M184">
            <v>8279.94651775436</v>
          </cell>
          <cell r="N184">
            <v>7953.83984409982</v>
          </cell>
          <cell r="O184">
            <v>7845.96403222854</v>
          </cell>
          <cell r="P184">
            <v>7817.42479927223</v>
          </cell>
          <cell r="Q184">
            <v>1082.30749876733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4">
          <cell r="BZ184">
            <v>94363.1424607072</v>
          </cell>
        </row>
        <row r="185">
          <cell r="A185">
            <v>-94615.415247956</v>
          </cell>
          <cell r="B185">
            <v>14158.5977527491</v>
          </cell>
          <cell r="C185">
            <v>12193.7739739055</v>
          </cell>
          <cell r="D185">
            <v>10199.3217113251</v>
          </cell>
          <cell r="E185">
            <v>9712.31964189773</v>
          </cell>
          <cell r="F185">
            <v>9507.24334685291</v>
          </cell>
          <cell r="G185">
            <v>8503.28646649877</v>
          </cell>
          <cell r="H185">
            <v>8351.74832362292</v>
          </cell>
          <cell r="I185">
            <v>8339.31412108793</v>
          </cell>
          <cell r="J185">
            <v>8330.18553982173</v>
          </cell>
          <cell r="K185">
            <v>8331.38618620752</v>
          </cell>
          <cell r="L185">
            <v>8303.40690551891</v>
          </cell>
          <cell r="M185">
            <v>8285.73345367562</v>
          </cell>
          <cell r="N185">
            <v>7959.63658838705</v>
          </cell>
          <cell r="O185">
            <v>7851.7509681498</v>
          </cell>
          <cell r="P185">
            <v>7823.22154355945</v>
          </cell>
          <cell r="Q185">
            <v>1085.20096672796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5">
          <cell r="BZ185">
            <v>94615.415247956</v>
          </cell>
        </row>
        <row r="186">
          <cell r="A186">
            <v>-85558.8423349051</v>
          </cell>
          <cell r="B186">
            <v>14030.8706984345</v>
          </cell>
          <cell r="C186">
            <v>11834.6561071215</v>
          </cell>
          <cell r="D186">
            <v>9905.10053757821</v>
          </cell>
          <cell r="E186">
            <v>9527.94632940451</v>
          </cell>
          <cell r="F186">
            <v>9241.6581312506</v>
          </cell>
          <cell r="G186">
            <v>8283.91598382135</v>
          </cell>
          <cell r="H186">
            <v>8143.99778625586</v>
          </cell>
          <cell r="I186">
            <v>8131.56358372088</v>
          </cell>
          <cell r="J186">
            <v>8122.08288289982</v>
          </cell>
          <cell r="K186">
            <v>8123.63564884046</v>
          </cell>
          <cell r="L186">
            <v>8095.30424859699</v>
          </cell>
          <cell r="M186">
            <v>8077.98291630856</v>
          </cell>
          <cell r="N186">
            <v>7751.53393146513</v>
          </cell>
          <cell r="O186">
            <v>7644.00043078274</v>
          </cell>
          <cell r="P186">
            <v>7615.11888663753</v>
          </cell>
          <cell r="Q186">
            <v>981.325698044427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6">
          <cell r="BZ186">
            <v>85558.8423349051</v>
          </cell>
        </row>
        <row r="187">
          <cell r="A187">
            <v>-87289.4639488074</v>
          </cell>
          <cell r="B187">
            <v>14051.165438292</v>
          </cell>
          <cell r="C187">
            <v>11909.7119631129</v>
          </cell>
          <cell r="D187">
            <v>9874.77687154896</v>
          </cell>
          <cell r="E187">
            <v>9545.19097644985</v>
          </cell>
          <cell r="F187">
            <v>9231.89399756584</v>
          </cell>
          <cell r="G187">
            <v>8325.83551590248</v>
          </cell>
          <cell r="H187">
            <v>8183.69686158149</v>
          </cell>
          <cell r="I187">
            <v>8171.2626590465</v>
          </cell>
          <cell r="J187">
            <v>8161.84924479379</v>
          </cell>
          <cell r="K187">
            <v>8163.33472416609</v>
          </cell>
          <cell r="L187">
            <v>8135.07061049097</v>
          </cell>
          <cell r="M187">
            <v>8117.68199163419</v>
          </cell>
          <cell r="N187">
            <v>7791.30029335911</v>
          </cell>
          <cell r="O187">
            <v>7683.69950610837</v>
          </cell>
          <cell r="P187">
            <v>7654.88524853151</v>
          </cell>
          <cell r="Q187">
            <v>1001.17523570724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7">
          <cell r="BZ187">
            <v>87289.4639488074</v>
          </cell>
        </row>
        <row r="188">
          <cell r="A188">
            <v>-100883.257511735</v>
          </cell>
          <cell r="B188">
            <v>14259.3083124635</v>
          </cell>
          <cell r="C188">
            <v>12384.4668710748</v>
          </cell>
          <cell r="D188">
            <v>10401.7250629104</v>
          </cell>
          <cell r="E188">
            <v>9981.95775931135</v>
          </cell>
          <cell r="F188">
            <v>9558.33571443419</v>
          </cell>
          <cell r="G188">
            <v>8655.10764609416</v>
          </cell>
          <cell r="H188">
            <v>8495.52761088019</v>
          </cell>
          <cell r="I188">
            <v>8483.0934083452</v>
          </cell>
          <cell r="J188">
            <v>8474.20852078622</v>
          </cell>
          <cell r="K188">
            <v>8475.16547346479</v>
          </cell>
          <cell r="L188">
            <v>8447.4298864834</v>
          </cell>
          <cell r="M188">
            <v>8429.51274093288</v>
          </cell>
          <cell r="N188">
            <v>8103.65956935153</v>
          </cell>
          <cell r="O188">
            <v>7995.53025540706</v>
          </cell>
          <cell r="P188">
            <v>7967.24452452394</v>
          </cell>
          <cell r="Q188">
            <v>1157.09061035659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8">
          <cell r="BZ188">
            <v>100883.257511735</v>
          </cell>
        </row>
        <row r="189">
          <cell r="A189">
            <v>-86781.1013068264</v>
          </cell>
          <cell r="B189">
            <v>13972.2605610211</v>
          </cell>
          <cell r="C189">
            <v>11906.3038859103</v>
          </cell>
          <cell r="D189">
            <v>9880.48447372997</v>
          </cell>
          <cell r="E189">
            <v>9618.12286259094</v>
          </cell>
          <cell r="F189">
            <v>9250.25763703994</v>
          </cell>
          <cell r="G189">
            <v>8313.52183398138</v>
          </cell>
          <cell r="H189">
            <v>8172.03542926456</v>
          </cell>
          <cell r="I189">
            <v>8159.60122672957</v>
          </cell>
          <cell r="J189">
            <v>8150.16804733734</v>
          </cell>
          <cell r="K189">
            <v>8151.67329184916</v>
          </cell>
          <cell r="L189">
            <v>8123.38941303452</v>
          </cell>
          <cell r="M189">
            <v>8106.02055931725</v>
          </cell>
          <cell r="N189">
            <v>7779.61909590265</v>
          </cell>
          <cell r="O189">
            <v>7672.03807379143</v>
          </cell>
          <cell r="P189">
            <v>7643.20405107506</v>
          </cell>
          <cell r="Q189">
            <v>995.344519548776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89">
          <cell r="BZ189">
            <v>86781.1013068264</v>
          </cell>
        </row>
        <row r="190">
          <cell r="A190">
            <v>-98031.8438833076</v>
          </cell>
          <cell r="B190">
            <v>14177.8142850488</v>
          </cell>
          <cell r="C190">
            <v>12336.5542503327</v>
          </cell>
          <cell r="D190">
            <v>10243.3809305622</v>
          </cell>
          <cell r="E190">
            <v>9912.95859135201</v>
          </cell>
          <cell r="F190">
            <v>9439.77662930842</v>
          </cell>
          <cell r="G190">
            <v>8586.04002084712</v>
          </cell>
          <cell r="H190">
            <v>8430.11846337498</v>
          </cell>
          <cell r="I190">
            <v>8417.68426083999</v>
          </cell>
          <cell r="J190">
            <v>8408.68851031913</v>
          </cell>
          <cell r="K190">
            <v>8409.75632595958</v>
          </cell>
          <cell r="L190">
            <v>8381.90987601631</v>
          </cell>
          <cell r="M190">
            <v>8364.10359342767</v>
          </cell>
          <cell r="N190">
            <v>8038.13955888444</v>
          </cell>
          <cell r="O190">
            <v>7930.12110790185</v>
          </cell>
          <cell r="P190">
            <v>7901.72451405685</v>
          </cell>
          <cell r="Q190">
            <v>1124.38603660398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0">
          <cell r="BZ190">
            <v>98031.8438833076</v>
          </cell>
        </row>
        <row r="191">
          <cell r="A191">
            <v>-87503.4306995959</v>
          </cell>
          <cell r="B191">
            <v>14045.4587955849</v>
          </cell>
          <cell r="C191">
            <v>11890.4098132758</v>
          </cell>
          <cell r="D191">
            <v>10003.1719625698</v>
          </cell>
          <cell r="E191">
            <v>9536.77110468957</v>
          </cell>
          <cell r="F191">
            <v>9238.10820112184</v>
          </cell>
          <cell r="G191">
            <v>8331.0182698921</v>
          </cell>
          <cell r="H191">
            <v>8188.60508767118</v>
          </cell>
          <cell r="I191">
            <v>8176.17088513619</v>
          </cell>
          <cell r="J191">
            <v>8166.76578991075</v>
          </cell>
          <cell r="K191">
            <v>8168.24295025578</v>
          </cell>
          <cell r="L191">
            <v>8139.98715560793</v>
          </cell>
          <cell r="M191">
            <v>8122.59021772387</v>
          </cell>
          <cell r="N191">
            <v>7796.21683847606</v>
          </cell>
          <cell r="O191">
            <v>7688.60773219805</v>
          </cell>
          <cell r="P191">
            <v>7659.80179364847</v>
          </cell>
          <cell r="Q191">
            <v>1003.62934875209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1">
          <cell r="BZ191">
            <v>87503.4306995959</v>
          </cell>
        </row>
        <row r="192">
          <cell r="A192">
            <v>-94449.8454151628</v>
          </cell>
          <cell r="B192">
            <v>14187.066849348</v>
          </cell>
          <cell r="C192">
            <v>12170.8110553593</v>
          </cell>
          <cell r="D192">
            <v>10055.7754665289</v>
          </cell>
          <cell r="E192">
            <v>9770.43160726864</v>
          </cell>
          <cell r="F192">
            <v>9390.54246729227</v>
          </cell>
          <cell r="G192">
            <v>8499.27599427209</v>
          </cell>
          <cell r="H192">
            <v>8347.95028411451</v>
          </cell>
          <cell r="I192">
            <v>8335.51608157952</v>
          </cell>
          <cell r="J192">
            <v>8326.38106295822</v>
          </cell>
          <cell r="K192">
            <v>8327.58814669911</v>
          </cell>
          <cell r="L192">
            <v>8299.6024286554</v>
          </cell>
          <cell r="M192">
            <v>8281.9354141672</v>
          </cell>
          <cell r="N192">
            <v>7955.83211152354</v>
          </cell>
          <cell r="O192">
            <v>7847.95292864138</v>
          </cell>
          <cell r="P192">
            <v>7819.41706669594</v>
          </cell>
          <cell r="Q192">
            <v>1083.30194697375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2">
          <cell r="BZ192">
            <v>94449.8454151628</v>
          </cell>
        </row>
        <row r="193">
          <cell r="A193">
            <v>-94519.6180872711</v>
          </cell>
          <cell r="B193">
            <v>14161.3461289171</v>
          </cell>
          <cell r="C193">
            <v>12210.5081591693</v>
          </cell>
          <cell r="D193">
            <v>10194.2725431801</v>
          </cell>
          <cell r="E193">
            <v>9653.94377400186</v>
          </cell>
          <cell r="F193">
            <v>9354.03230134273</v>
          </cell>
          <cell r="G193">
            <v>8500.96604468134</v>
          </cell>
          <cell r="H193">
            <v>8349.55081339454</v>
          </cell>
          <cell r="I193">
            <v>8337.11661085955</v>
          </cell>
          <cell r="J193">
            <v>8327.98430499974</v>
          </cell>
          <cell r="K193">
            <v>8329.18867597914</v>
          </cell>
          <cell r="L193">
            <v>8301.20567069692</v>
          </cell>
          <cell r="M193">
            <v>8283.53594344723</v>
          </cell>
          <cell r="N193">
            <v>7957.43535356505</v>
          </cell>
          <cell r="O193">
            <v>7849.55345792141</v>
          </cell>
          <cell r="P193">
            <v>7821.02030873746</v>
          </cell>
          <cell r="Q193">
            <v>1084.10221161376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3">
          <cell r="BZ193">
            <v>94519.6180872711</v>
          </cell>
        </row>
        <row r="194">
          <cell r="A194">
            <v>-101041.937495871</v>
          </cell>
          <cell r="B194">
            <v>14347.683797268</v>
          </cell>
          <cell r="C194">
            <v>12379.2383754439</v>
          </cell>
          <cell r="D194">
            <v>10350.328653772</v>
          </cell>
          <cell r="E194">
            <v>9850.5131283779</v>
          </cell>
          <cell r="F194">
            <v>9577.93191386775</v>
          </cell>
          <cell r="G194">
            <v>8658.95123075311</v>
          </cell>
          <cell r="H194">
            <v>8499.1676027723</v>
          </cell>
          <cell r="I194">
            <v>8486.73340023731</v>
          </cell>
          <cell r="J194">
            <v>8477.85468215611</v>
          </cell>
          <cell r="K194">
            <v>8478.8054653569</v>
          </cell>
          <cell r="L194">
            <v>8451.07604785329</v>
          </cell>
          <cell r="M194">
            <v>8433.152732825</v>
          </cell>
          <cell r="N194">
            <v>8107.30573072143</v>
          </cell>
          <cell r="O194">
            <v>7999.17024729918</v>
          </cell>
          <cell r="P194">
            <v>7970.89068589383</v>
          </cell>
          <cell r="Q194">
            <v>1158.91060630265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4">
          <cell r="BZ194">
            <v>101041.937495871</v>
          </cell>
        </row>
        <row r="195">
          <cell r="A195">
            <v>-89688.2659348418</v>
          </cell>
          <cell r="B195">
            <v>14083.5019216958</v>
          </cell>
          <cell r="C195">
            <v>11960.3951757526</v>
          </cell>
          <cell r="D195">
            <v>10024.8169366506</v>
          </cell>
          <cell r="E195">
            <v>9584.40509498892</v>
          </cell>
          <cell r="F195">
            <v>9283.90459954419</v>
          </cell>
          <cell r="G195">
            <v>8383.93987332068</v>
          </cell>
          <cell r="H195">
            <v>8238.72346009953</v>
          </cell>
          <cell r="I195">
            <v>8226.28925756454</v>
          </cell>
          <cell r="J195">
            <v>8216.96910873305</v>
          </cell>
          <cell r="K195">
            <v>8218.36132268413</v>
          </cell>
          <cell r="L195">
            <v>8190.19047443023</v>
          </cell>
          <cell r="M195">
            <v>8172.70859015223</v>
          </cell>
          <cell r="N195">
            <v>7846.42015729836</v>
          </cell>
          <cell r="O195">
            <v>7738.72610462641</v>
          </cell>
          <cell r="P195">
            <v>7710.00511247077</v>
          </cell>
          <cell r="Q195">
            <v>1028.68853496626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5">
          <cell r="BZ195">
            <v>89688.2659348418</v>
          </cell>
        </row>
        <row r="196">
          <cell r="A196">
            <v>-95301.6343277328</v>
          </cell>
          <cell r="B196">
            <v>14212.8676929744</v>
          </cell>
          <cell r="C196">
            <v>12195.3847150282</v>
          </cell>
          <cell r="D196">
            <v>10230.9521361621</v>
          </cell>
          <cell r="E196">
            <v>9833.61018076134</v>
          </cell>
          <cell r="F196">
            <v>9432.08056481941</v>
          </cell>
          <cell r="G196">
            <v>8519.9082297417</v>
          </cell>
          <cell r="H196">
            <v>8367.48964033774</v>
          </cell>
          <cell r="I196">
            <v>8355.05543780275</v>
          </cell>
          <cell r="J196">
            <v>8345.95353673437</v>
          </cell>
          <cell r="K196">
            <v>8347.12750292234</v>
          </cell>
          <cell r="L196">
            <v>8319.17490243155</v>
          </cell>
          <cell r="M196">
            <v>8301.47477039043</v>
          </cell>
          <cell r="N196">
            <v>7975.40458529968</v>
          </cell>
          <cell r="O196">
            <v>7867.49228486461</v>
          </cell>
          <cell r="P196">
            <v>7838.98954047209</v>
          </cell>
          <cell r="Q196">
            <v>1093.07162508536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6">
          <cell r="BZ196">
            <v>95301.6343277328</v>
          </cell>
        </row>
        <row r="197">
          <cell r="A197">
            <v>-100260.542056393</v>
          </cell>
          <cell r="B197">
            <v>14219.5075596933</v>
          </cell>
          <cell r="C197">
            <v>12315.4763326641</v>
          </cell>
          <cell r="D197">
            <v>10237.3210542594</v>
          </cell>
          <cell r="E197">
            <v>9864.05299912842</v>
          </cell>
          <cell r="F197">
            <v>9613.8264448725</v>
          </cell>
          <cell r="G197">
            <v>8640.02408288317</v>
          </cell>
          <cell r="H197">
            <v>8481.24301650702</v>
          </cell>
          <cell r="I197">
            <v>8468.80881397203</v>
          </cell>
          <cell r="J197">
            <v>8459.89971523615</v>
          </cell>
          <cell r="K197">
            <v>8460.88087909162</v>
          </cell>
          <cell r="L197">
            <v>8433.12108093332</v>
          </cell>
          <cell r="M197">
            <v>8415.22814655972</v>
          </cell>
          <cell r="N197">
            <v>8089.35076380146</v>
          </cell>
          <cell r="O197">
            <v>7981.2456610339</v>
          </cell>
          <cell r="P197">
            <v>7952.93571897387</v>
          </cell>
          <cell r="Q197">
            <v>1149.94831317001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7">
          <cell r="BZ197">
            <v>100260.542056393</v>
          </cell>
        </row>
        <row r="198">
          <cell r="A198">
            <v>-86590.6505815176</v>
          </cell>
          <cell r="B198">
            <v>14024.5692125594</v>
          </cell>
          <cell r="C198">
            <v>11951.7831272384</v>
          </cell>
          <cell r="D198">
            <v>9929.16807495173</v>
          </cell>
          <cell r="E198">
            <v>9473.98292220381</v>
          </cell>
          <cell r="F198">
            <v>9332.35625911792</v>
          </cell>
          <cell r="G198">
            <v>8308.90869080477</v>
          </cell>
          <cell r="H198">
            <v>8167.66664198656</v>
          </cell>
          <cell r="I198">
            <v>8155.23243945157</v>
          </cell>
          <cell r="J198">
            <v>8145.79185533514</v>
          </cell>
          <cell r="K198">
            <v>8147.30450457116</v>
          </cell>
          <cell r="L198">
            <v>8119.01322103231</v>
          </cell>
          <cell r="M198">
            <v>8101.65177203925</v>
          </cell>
          <cell r="N198">
            <v>7775.24290390045</v>
          </cell>
          <cell r="O198">
            <v>7667.66928651343</v>
          </cell>
          <cell r="P198">
            <v>7638.82785907286</v>
          </cell>
          <cell r="Q198">
            <v>993.160125909774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8">
          <cell r="BZ198">
            <v>86590.6505815176</v>
          </cell>
        </row>
        <row r="199">
          <cell r="A199">
            <v>-103148.274590749</v>
          </cell>
          <cell r="B199">
            <v>14357.4142261874</v>
          </cell>
          <cell r="C199">
            <v>12527.0875260804</v>
          </cell>
          <cell r="D199">
            <v>10386.6812936791</v>
          </cell>
          <cell r="E199">
            <v>10035.946616337</v>
          </cell>
          <cell r="F199">
            <v>9861.92268215218</v>
          </cell>
          <cell r="G199">
            <v>8709.97143338615</v>
          </cell>
          <cell r="H199">
            <v>8547.48529065913</v>
          </cell>
          <cell r="I199">
            <v>8535.05108812414</v>
          </cell>
          <cell r="J199">
            <v>8526.25426442919</v>
          </cell>
          <cell r="K199">
            <v>8527.12315324373</v>
          </cell>
          <cell r="L199">
            <v>8499.47563012637</v>
          </cell>
          <cell r="M199">
            <v>8481.47042071182</v>
          </cell>
          <cell r="N199">
            <v>8155.7053129945</v>
          </cell>
          <cell r="O199">
            <v>8047.487935186</v>
          </cell>
          <cell r="P199">
            <v>8019.29026816691</v>
          </cell>
          <cell r="Q199">
            <v>1183.06945024606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199">
          <cell r="BZ199">
            <v>103148.274590749</v>
          </cell>
        </row>
        <row r="200">
          <cell r="A200">
            <v>-90806.3666282531</v>
          </cell>
          <cell r="B200">
            <v>14119.0974098094</v>
          </cell>
          <cell r="C200">
            <v>12050.495993575</v>
          </cell>
          <cell r="D200">
            <v>10013.6639907587</v>
          </cell>
          <cell r="E200">
            <v>9624.06321337102</v>
          </cell>
          <cell r="F200">
            <v>9336.43104425095</v>
          </cell>
          <cell r="G200">
            <v>8411.02277666065</v>
          </cell>
          <cell r="H200">
            <v>8264.37179552583</v>
          </cell>
          <cell r="I200">
            <v>8251.93759299084</v>
          </cell>
          <cell r="J200">
            <v>8242.66091591431</v>
          </cell>
          <cell r="K200">
            <v>8244.00965811043</v>
          </cell>
          <cell r="L200">
            <v>8215.88228161149</v>
          </cell>
          <cell r="M200">
            <v>8198.35692557852</v>
          </cell>
          <cell r="N200">
            <v>7872.11196447962</v>
          </cell>
          <cell r="O200">
            <v>7764.37444005271</v>
          </cell>
          <cell r="P200">
            <v>7735.69691965203</v>
          </cell>
          <cell r="Q200">
            <v>1041.51270267941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0">
          <cell r="BZ200">
            <v>90806.3666282531</v>
          </cell>
        </row>
        <row r="201">
          <cell r="A201">
            <v>-102671.303097667</v>
          </cell>
          <cell r="B201">
            <v>14339.3188035824</v>
          </cell>
          <cell r="C201">
            <v>12487.1098992374</v>
          </cell>
          <cell r="D201">
            <v>10439.3150351027</v>
          </cell>
          <cell r="E201">
            <v>10065.8773393399</v>
          </cell>
          <cell r="F201">
            <v>9752.37430306129</v>
          </cell>
          <cell r="G201">
            <v>8698.41811540755</v>
          </cell>
          <cell r="H201">
            <v>8536.54394618501</v>
          </cell>
          <cell r="I201">
            <v>8524.10974365002</v>
          </cell>
          <cell r="J201">
            <v>8515.29437530342</v>
          </cell>
          <cell r="K201">
            <v>8516.18180876961</v>
          </cell>
          <cell r="L201">
            <v>8488.51574100059</v>
          </cell>
          <cell r="M201">
            <v>8470.5290762377</v>
          </cell>
          <cell r="N201">
            <v>8144.74542386873</v>
          </cell>
          <cell r="O201">
            <v>8036.54659071188</v>
          </cell>
          <cell r="P201">
            <v>8008.33037904114</v>
          </cell>
          <cell r="Q201">
            <v>1177.598778009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1">
          <cell r="BZ201">
            <v>102671.303097667</v>
          </cell>
        </row>
        <row r="202">
          <cell r="A202">
            <v>-99781.9616154032</v>
          </cell>
          <cell r="B202">
            <v>14252.0209007377</v>
          </cell>
          <cell r="C202">
            <v>12399.3730150931</v>
          </cell>
          <cell r="D202">
            <v>10309.4254910125</v>
          </cell>
          <cell r="E202">
            <v>9828.26341644802</v>
          </cell>
          <cell r="F202">
            <v>9538.1163786131</v>
          </cell>
          <cell r="G202">
            <v>8628.4317925822</v>
          </cell>
          <cell r="H202">
            <v>8470.26476405507</v>
          </cell>
          <cell r="I202">
            <v>8457.83056152008</v>
          </cell>
          <cell r="J202">
            <v>8448.90285557664</v>
          </cell>
          <cell r="K202">
            <v>8449.90262663967</v>
          </cell>
          <cell r="L202">
            <v>8422.12422127382</v>
          </cell>
          <cell r="M202">
            <v>8404.24989410776</v>
          </cell>
          <cell r="N202">
            <v>8078.35390414196</v>
          </cell>
          <cell r="O202">
            <v>7970.26740858194</v>
          </cell>
          <cell r="P202">
            <v>7941.93885931436</v>
          </cell>
          <cell r="Q202">
            <v>1144.45918694403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2">
          <cell r="BZ202">
            <v>99781.9616154032</v>
          </cell>
        </row>
        <row r="203">
          <cell r="A203">
            <v>-94349.3440943441</v>
          </cell>
          <cell r="B203">
            <v>14124.4005985539</v>
          </cell>
          <cell r="C203">
            <v>12113.9950756551</v>
          </cell>
          <cell r="D203">
            <v>10151.7367107539</v>
          </cell>
          <cell r="E203">
            <v>9651.00602869644</v>
          </cell>
          <cell r="F203">
            <v>9467.79107152422</v>
          </cell>
          <cell r="G203">
            <v>8496.8416271589</v>
          </cell>
          <cell r="H203">
            <v>8345.64486421599</v>
          </cell>
          <cell r="I203">
            <v>8333.210661681</v>
          </cell>
          <cell r="J203">
            <v>8324.07173556835</v>
          </cell>
          <cell r="K203">
            <v>8325.28272680059</v>
          </cell>
          <cell r="L203">
            <v>8297.29310126552</v>
          </cell>
          <cell r="M203">
            <v>8279.62999426868</v>
          </cell>
          <cell r="N203">
            <v>7953.52278413366</v>
          </cell>
          <cell r="O203">
            <v>7845.64750874286</v>
          </cell>
          <cell r="P203">
            <v>7817.10773930607</v>
          </cell>
          <cell r="Q203">
            <v>1082.14923702449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3">
          <cell r="BZ203">
            <v>94349.3440943441</v>
          </cell>
        </row>
        <row r="204">
          <cell r="A204">
            <v>-89708.2756501475</v>
          </cell>
          <cell r="B204">
            <v>14110.9053630563</v>
          </cell>
          <cell r="C204">
            <v>12074.3923260255</v>
          </cell>
          <cell r="D204">
            <v>10052.9218629342</v>
          </cell>
          <cell r="E204">
            <v>9642.48311212937</v>
          </cell>
          <cell r="F204">
            <v>9316.73234100858</v>
          </cell>
          <cell r="G204">
            <v>8384.42455344715</v>
          </cell>
          <cell r="H204">
            <v>8239.18246696087</v>
          </cell>
          <cell r="I204">
            <v>8226.74826442588</v>
          </cell>
          <cell r="J204">
            <v>8217.42889357212</v>
          </cell>
          <cell r="K204">
            <v>8218.82032954547</v>
          </cell>
          <cell r="L204">
            <v>8190.6502592693</v>
          </cell>
          <cell r="M204">
            <v>8173.16759701357</v>
          </cell>
          <cell r="N204">
            <v>7846.87994213743</v>
          </cell>
          <cell r="O204">
            <v>7739.18511148774</v>
          </cell>
          <cell r="P204">
            <v>7710.46489730984</v>
          </cell>
          <cell r="Q204">
            <v>1028.91803839693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4">
          <cell r="BZ204">
            <v>89708.2756501475</v>
          </cell>
        </row>
        <row r="205">
          <cell r="A205">
            <v>-92734.3893605817</v>
          </cell>
          <cell r="B205">
            <v>14158.2210236368</v>
          </cell>
          <cell r="C205">
            <v>12113.9860250571</v>
          </cell>
          <cell r="D205">
            <v>10104.8060187474</v>
          </cell>
          <cell r="E205">
            <v>9631.11975297373</v>
          </cell>
          <cell r="F205">
            <v>9397.1720681844</v>
          </cell>
          <cell r="G205">
            <v>8457.72380600857</v>
          </cell>
          <cell r="H205">
            <v>8308.59909458727</v>
          </cell>
          <cell r="I205">
            <v>8296.16489205228</v>
          </cell>
          <cell r="J205">
            <v>8286.96317649958</v>
          </cell>
          <cell r="K205">
            <v>8288.23695717187</v>
          </cell>
          <cell r="L205">
            <v>8260.18454219675</v>
          </cell>
          <cell r="M205">
            <v>8242.58422463996</v>
          </cell>
          <cell r="N205">
            <v>7916.41422506489</v>
          </cell>
          <cell r="O205">
            <v>7808.60173911414</v>
          </cell>
          <cell r="P205">
            <v>7779.99918023729</v>
          </cell>
          <cell r="Q205">
            <v>1063.62635221013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5">
          <cell r="BZ205">
            <v>92734.3893605817</v>
          </cell>
        </row>
        <row r="206">
          <cell r="A206">
            <v>-91236.2213151791</v>
          </cell>
          <cell r="B206">
            <v>14058.4893354012</v>
          </cell>
          <cell r="C206">
            <v>12011.24257942</v>
          </cell>
          <cell r="D206">
            <v>10010.8006975593</v>
          </cell>
          <cell r="E206">
            <v>9684.44670207124</v>
          </cell>
          <cell r="F206">
            <v>9287.08486970299</v>
          </cell>
          <cell r="G206">
            <v>8421.4348200525</v>
          </cell>
          <cell r="H206">
            <v>8274.23231816017</v>
          </cell>
          <cell r="I206">
            <v>8261.79811562518</v>
          </cell>
          <cell r="J206">
            <v>8252.53815129887</v>
          </cell>
          <cell r="K206">
            <v>8253.87018074477</v>
          </cell>
          <cell r="L206">
            <v>8225.75951699605</v>
          </cell>
          <cell r="M206">
            <v>8208.21744821286</v>
          </cell>
          <cell r="N206">
            <v>7881.98919986418</v>
          </cell>
          <cell r="O206">
            <v>7774.23496268704</v>
          </cell>
          <cell r="P206">
            <v>7745.57415503659</v>
          </cell>
          <cell r="Q206">
            <v>1046.44296399658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6">
          <cell r="BZ206">
            <v>91236.2213151791</v>
          </cell>
        </row>
        <row r="207">
          <cell r="A207">
            <v>-91610.6766837233</v>
          </cell>
          <cell r="B207">
            <v>14047.7267443069</v>
          </cell>
          <cell r="C207">
            <v>11959.1510007728</v>
          </cell>
          <cell r="D207">
            <v>9965.12687362836</v>
          </cell>
          <cell r="E207">
            <v>9642.8963489876</v>
          </cell>
          <cell r="F207">
            <v>9378.03744270007</v>
          </cell>
          <cell r="G207">
            <v>8430.50496785867</v>
          </cell>
          <cell r="H207">
            <v>8282.82202475028</v>
          </cell>
          <cell r="I207">
            <v>8270.38782221529</v>
          </cell>
          <cell r="J207">
            <v>8261.14241671371</v>
          </cell>
          <cell r="K207">
            <v>8262.45988733488</v>
          </cell>
          <cell r="L207">
            <v>8234.36378241089</v>
          </cell>
          <cell r="M207">
            <v>8216.80715480297</v>
          </cell>
          <cell r="N207">
            <v>7890.59346527902</v>
          </cell>
          <cell r="O207">
            <v>7782.82466927715</v>
          </cell>
          <cell r="P207">
            <v>7754.17842045143</v>
          </cell>
          <cell r="Q207">
            <v>1050.73781729163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7">
          <cell r="BZ207">
            <v>91610.6766837233</v>
          </cell>
        </row>
        <row r="208">
          <cell r="A208">
            <v>-86033.8350143907</v>
          </cell>
          <cell r="B208">
            <v>14020.8704640457</v>
          </cell>
          <cell r="C208">
            <v>11802.8838764526</v>
          </cell>
          <cell r="D208">
            <v>9864.14594509808</v>
          </cell>
          <cell r="E208">
            <v>9416.04531571852</v>
          </cell>
          <cell r="F208">
            <v>9216.00366174882</v>
          </cell>
          <cell r="G208">
            <v>8295.42137050209</v>
          </cell>
          <cell r="H208">
            <v>8154.89373832912</v>
          </cell>
          <cell r="I208">
            <v>8142.45953579413</v>
          </cell>
          <cell r="J208">
            <v>8132.99730268845</v>
          </cell>
          <cell r="K208">
            <v>8134.53160091372</v>
          </cell>
          <cell r="L208">
            <v>8106.21866838563</v>
          </cell>
          <cell r="M208">
            <v>8088.87886838181</v>
          </cell>
          <cell r="N208">
            <v>7762.44835125376</v>
          </cell>
          <cell r="O208">
            <v>7654.89638285599</v>
          </cell>
          <cell r="P208">
            <v>7626.03330642617</v>
          </cell>
          <cell r="Q208">
            <v>986.773674081055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8">
          <cell r="BZ208">
            <v>86033.8350143907</v>
          </cell>
        </row>
        <row r="209">
          <cell r="A209">
            <v>-102691.670758311</v>
          </cell>
          <cell r="B209">
            <v>14362.3935217735</v>
          </cell>
          <cell r="C209">
            <v>12503.150249127</v>
          </cell>
          <cell r="D209">
            <v>10414.7807315546</v>
          </cell>
          <cell r="E209">
            <v>10037.8475491045</v>
          </cell>
          <cell r="F209">
            <v>9764.91139046486</v>
          </cell>
          <cell r="G209">
            <v>8698.9114657719</v>
          </cell>
          <cell r="H209">
            <v>8537.01116402605</v>
          </cell>
          <cell r="I209">
            <v>8524.57696149106</v>
          </cell>
          <cell r="J209">
            <v>8515.7623850391</v>
          </cell>
          <cell r="K209">
            <v>8516.64902661065</v>
          </cell>
          <cell r="L209">
            <v>8488.98375073628</v>
          </cell>
          <cell r="M209">
            <v>8470.99629407874</v>
          </cell>
          <cell r="N209">
            <v>8145.21343360441</v>
          </cell>
          <cell r="O209">
            <v>8037.01380855292</v>
          </cell>
          <cell r="P209">
            <v>8008.79838877682</v>
          </cell>
          <cell r="Q209">
            <v>1177.83238692952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09">
          <cell r="BZ209">
            <v>102691.670758311</v>
          </cell>
        </row>
        <row r="210">
          <cell r="A210">
            <v>-99982.0496938387</v>
          </cell>
          <cell r="B210">
            <v>14324.0340677602</v>
          </cell>
          <cell r="C210">
            <v>12337.4467330563</v>
          </cell>
          <cell r="D210">
            <v>10260.1585066529</v>
          </cell>
          <cell r="E210">
            <v>9960.58327438403</v>
          </cell>
          <cell r="F210">
            <v>9590.51806400419</v>
          </cell>
          <cell r="G210">
            <v>8633.2783740392</v>
          </cell>
          <cell r="H210">
            <v>8474.85462450391</v>
          </cell>
          <cell r="I210">
            <v>8462.42042196892</v>
          </cell>
          <cell r="J210">
            <v>8453.50049544998</v>
          </cell>
          <cell r="K210">
            <v>8454.49248708852</v>
          </cell>
          <cell r="L210">
            <v>8426.72186114716</v>
          </cell>
          <cell r="M210">
            <v>8408.83975455661</v>
          </cell>
          <cell r="N210">
            <v>8082.95154401529</v>
          </cell>
          <cell r="O210">
            <v>7974.85726903079</v>
          </cell>
          <cell r="P210">
            <v>7946.5364991877</v>
          </cell>
          <cell r="Q210">
            <v>1146.75411716845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0">
          <cell r="BZ210">
            <v>99982.0496938387</v>
          </cell>
        </row>
        <row r="211">
          <cell r="A211">
            <v>-100305.531295652</v>
          </cell>
          <cell r="B211">
            <v>14230.2403716109</v>
          </cell>
          <cell r="C211">
            <v>12358.954945884</v>
          </cell>
          <cell r="D211">
            <v>10174.525343568</v>
          </cell>
          <cell r="E211">
            <v>9746.16256887379</v>
          </cell>
          <cell r="F211">
            <v>9573.38671319006</v>
          </cell>
          <cell r="G211">
            <v>8641.11382303392</v>
          </cell>
          <cell r="H211">
            <v>8482.27503366424</v>
          </cell>
          <cell r="I211">
            <v>8469.84083112925</v>
          </cell>
          <cell r="J211">
            <v>8460.93348157498</v>
          </cell>
          <cell r="K211">
            <v>8461.91289624884</v>
          </cell>
          <cell r="L211">
            <v>8434.15484727216</v>
          </cell>
          <cell r="M211">
            <v>8416.26016371693</v>
          </cell>
          <cell r="N211">
            <v>8090.38453014029</v>
          </cell>
          <cell r="O211">
            <v>7982.27767819111</v>
          </cell>
          <cell r="P211">
            <v>7953.9694853127</v>
          </cell>
          <cell r="Q211">
            <v>1150.46432174861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1">
          <cell r="BZ211">
            <v>100305.531295652</v>
          </cell>
        </row>
        <row r="212">
          <cell r="A212">
            <v>-96394.7457794169</v>
          </cell>
          <cell r="B212">
            <v>14261.190172901</v>
          </cell>
          <cell r="C212">
            <v>12223.2899226736</v>
          </cell>
          <cell r="D212">
            <v>10170.5819605427</v>
          </cell>
          <cell r="E212">
            <v>9895.59877363684</v>
          </cell>
          <cell r="F212">
            <v>9460.54868348146</v>
          </cell>
          <cell r="G212">
            <v>8546.38583767114</v>
          </cell>
          <cell r="H212">
            <v>8392.56474255021</v>
          </cell>
          <cell r="I212">
            <v>8380.13054001522</v>
          </cell>
          <cell r="J212">
            <v>8371.07113912008</v>
          </cell>
          <cell r="K212">
            <v>8372.20260513481</v>
          </cell>
          <cell r="L212">
            <v>8344.29250481726</v>
          </cell>
          <cell r="M212">
            <v>8326.5498726029</v>
          </cell>
          <cell r="N212">
            <v>8000.5221876854</v>
          </cell>
          <cell r="O212">
            <v>7892.56738707708</v>
          </cell>
          <cell r="P212">
            <v>7864.1071428578</v>
          </cell>
          <cell r="Q212">
            <v>1105.6091761916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2">
          <cell r="BZ212">
            <v>96394.7457794169</v>
          </cell>
        </row>
        <row r="213">
          <cell r="A213">
            <v>-86842.65567626</v>
          </cell>
          <cell r="B213">
            <v>13999.805477668</v>
          </cell>
          <cell r="C213">
            <v>11856.1622572336</v>
          </cell>
          <cell r="D213">
            <v>9800.24497788262</v>
          </cell>
          <cell r="E213">
            <v>9557.88592873608</v>
          </cell>
          <cell r="F213">
            <v>9123.29096165536</v>
          </cell>
          <cell r="G213">
            <v>8315.01281869085</v>
          </cell>
          <cell r="H213">
            <v>8173.44743725587</v>
          </cell>
          <cell r="I213">
            <v>8161.01323472088</v>
          </cell>
          <cell r="J213">
            <v>8151.58244856254</v>
          </cell>
          <cell r="K213">
            <v>8153.08529984047</v>
          </cell>
          <cell r="L213">
            <v>8124.80381425971</v>
          </cell>
          <cell r="M213">
            <v>8107.43256730856</v>
          </cell>
          <cell r="N213">
            <v>7781.03349712785</v>
          </cell>
          <cell r="O213">
            <v>7673.45008178275</v>
          </cell>
          <cell r="P213">
            <v>7644.61845230025</v>
          </cell>
          <cell r="Q213">
            <v>996.050523544431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3">
          <cell r="BZ213">
            <v>86842.65567626</v>
          </cell>
        </row>
        <row r="214">
          <cell r="A214">
            <v>-92549.4203142121</v>
          </cell>
          <cell r="B214">
            <v>14077.9529368596</v>
          </cell>
          <cell r="C214">
            <v>11985.736230362</v>
          </cell>
          <cell r="D214">
            <v>9991.36424830156</v>
          </cell>
          <cell r="E214">
            <v>9766.11449894392</v>
          </cell>
          <cell r="F214">
            <v>9417.67940500179</v>
          </cell>
          <cell r="G214">
            <v>8453.24344137484</v>
          </cell>
          <cell r="H214">
            <v>8304.35605263878</v>
          </cell>
          <cell r="I214">
            <v>8291.92185010379</v>
          </cell>
          <cell r="J214">
            <v>8282.71294295457</v>
          </cell>
          <cell r="K214">
            <v>8283.99391522338</v>
          </cell>
          <cell r="L214">
            <v>8255.93430865175</v>
          </cell>
          <cell r="M214">
            <v>8238.34118269147</v>
          </cell>
          <cell r="N214">
            <v>7912.16399151988</v>
          </cell>
          <cell r="O214">
            <v>7804.35869716566</v>
          </cell>
          <cell r="P214">
            <v>7775.74894669229</v>
          </cell>
          <cell r="Q214">
            <v>1061.50483123589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4">
          <cell r="BZ214">
            <v>92549.4203142121</v>
          </cell>
        </row>
        <row r="215">
          <cell r="A215">
            <v>-103695.766152291</v>
          </cell>
          <cell r="B215">
            <v>14365.9517209625</v>
          </cell>
          <cell r="C215">
            <v>12502.3331056843</v>
          </cell>
          <cell r="D215">
            <v>10479.4819371204</v>
          </cell>
          <cell r="E215">
            <v>10029.8529741146</v>
          </cell>
          <cell r="F215">
            <v>9702.13969080203</v>
          </cell>
          <cell r="G215">
            <v>8723.23290538777</v>
          </cell>
          <cell r="H215">
            <v>8560.04430908763</v>
          </cell>
          <cell r="I215">
            <v>8547.61010655264</v>
          </cell>
          <cell r="J215">
            <v>8538.8345693296</v>
          </cell>
          <cell r="K215">
            <v>8539.68217167223</v>
          </cell>
          <cell r="L215">
            <v>8512.05593502678</v>
          </cell>
          <cell r="M215">
            <v>8494.02943914032</v>
          </cell>
          <cell r="N215">
            <v>8168.28561789492</v>
          </cell>
          <cell r="O215">
            <v>8060.0469536145</v>
          </cell>
          <cell r="P215">
            <v>8031.87057306732</v>
          </cell>
          <cell r="Q215">
            <v>1189.34895946031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5">
          <cell r="BZ215">
            <v>103695.766152291</v>
          </cell>
        </row>
        <row r="216">
          <cell r="A216">
            <v>-98805.1208145102</v>
          </cell>
          <cell r="B216">
            <v>14287.7731161004</v>
          </cell>
          <cell r="C216">
            <v>12292.2459453596</v>
          </cell>
          <cell r="D216">
            <v>10299.7238185653</v>
          </cell>
          <cell r="E216">
            <v>9908.53771769971</v>
          </cell>
          <cell r="F216">
            <v>9569.70061672313</v>
          </cell>
          <cell r="G216">
            <v>8604.77052026118</v>
          </cell>
          <cell r="H216">
            <v>8447.85681755522</v>
          </cell>
          <cell r="I216">
            <v>8435.42261502023</v>
          </cell>
          <cell r="J216">
            <v>8426.45692950646</v>
          </cell>
          <cell r="K216">
            <v>8427.49468013982</v>
          </cell>
          <cell r="L216">
            <v>8399.67829520364</v>
          </cell>
          <cell r="M216">
            <v>8381.84194760791</v>
          </cell>
          <cell r="N216">
            <v>8055.90797807177</v>
          </cell>
          <cell r="O216">
            <v>7947.85946208209</v>
          </cell>
          <cell r="P216">
            <v>7919.49293324418</v>
          </cell>
          <cell r="Q216">
            <v>1133.25521369411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6">
          <cell r="BZ216">
            <v>98805.1208145102</v>
          </cell>
        </row>
        <row r="217">
          <cell r="A217">
            <v>-97444.5228767137</v>
          </cell>
          <cell r="B217">
            <v>14208.3346163736</v>
          </cell>
          <cell r="C217">
            <v>12352.858424241</v>
          </cell>
          <cell r="D217">
            <v>10103.9319708225</v>
          </cell>
          <cell r="E217">
            <v>9657.30061881146</v>
          </cell>
          <cell r="F217">
            <v>9584.49334884571</v>
          </cell>
          <cell r="G217">
            <v>8571.81379046836</v>
          </cell>
          <cell r="H217">
            <v>8416.64578934052</v>
          </cell>
          <cell r="I217">
            <v>8404.21158680553</v>
          </cell>
          <cell r="J217">
            <v>8395.19300124394</v>
          </cell>
          <cell r="K217">
            <v>8396.28365192512</v>
          </cell>
          <cell r="L217">
            <v>8368.41436694111</v>
          </cell>
          <cell r="M217">
            <v>8350.63091939321</v>
          </cell>
          <cell r="N217">
            <v>8024.64404980925</v>
          </cell>
          <cell r="O217">
            <v>7916.64843386739</v>
          </cell>
          <cell r="P217">
            <v>7888.22900498166</v>
          </cell>
          <cell r="Q217">
            <v>1117.64969958675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7">
          <cell r="BZ217">
            <v>97444.5228767137</v>
          </cell>
        </row>
        <row r="218">
          <cell r="A218">
            <v>-102618.042156435</v>
          </cell>
          <cell r="B218">
            <v>14361.806772136</v>
          </cell>
          <cell r="C218">
            <v>12464.275046008</v>
          </cell>
          <cell r="D218">
            <v>10297.5263451549</v>
          </cell>
          <cell r="E218">
            <v>9942.73807840007</v>
          </cell>
          <cell r="F218">
            <v>9644.79068102505</v>
          </cell>
          <cell r="G218">
            <v>8697.12801610639</v>
          </cell>
          <cell r="H218">
            <v>8535.32218280189</v>
          </cell>
          <cell r="I218">
            <v>8522.88798026691</v>
          </cell>
          <cell r="J218">
            <v>8514.07054113491</v>
          </cell>
          <cell r="K218">
            <v>8514.9600453865</v>
          </cell>
          <cell r="L218">
            <v>8487.29190683208</v>
          </cell>
          <cell r="M218">
            <v>8469.30731285459</v>
          </cell>
          <cell r="N218">
            <v>8143.52158970022</v>
          </cell>
          <cell r="O218">
            <v>8035.32482732877</v>
          </cell>
          <cell r="P218">
            <v>8007.10654487263</v>
          </cell>
          <cell r="Q218">
            <v>1176.98789631744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8">
          <cell r="BZ218">
            <v>102618.042156435</v>
          </cell>
        </row>
        <row r="219">
          <cell r="A219">
            <v>-97989.2506258978</v>
          </cell>
          <cell r="B219">
            <v>14295.7454965583</v>
          </cell>
          <cell r="C219">
            <v>12280.3840421744</v>
          </cell>
          <cell r="D219">
            <v>10375.2856251099</v>
          </cell>
          <cell r="E219">
            <v>9824.28800830287</v>
          </cell>
          <cell r="F219">
            <v>9521.89616426507</v>
          </cell>
          <cell r="G219">
            <v>8585.00831674376</v>
          </cell>
          <cell r="H219">
            <v>8429.1414081246</v>
          </cell>
          <cell r="I219">
            <v>8416.70720558961</v>
          </cell>
          <cell r="J219">
            <v>8407.70979904291</v>
          </cell>
          <cell r="K219">
            <v>8408.77927070921</v>
          </cell>
          <cell r="L219">
            <v>8380.93116474009</v>
          </cell>
          <cell r="M219">
            <v>8363.1265381773</v>
          </cell>
          <cell r="N219">
            <v>8037.16084760822</v>
          </cell>
          <cell r="O219">
            <v>7929.14405265148</v>
          </cell>
          <cell r="P219">
            <v>7900.74580278063</v>
          </cell>
          <cell r="Q219">
            <v>1123.8975089788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19">
          <cell r="BZ219">
            <v>97989.2506258978</v>
          </cell>
        </row>
        <row r="220">
          <cell r="A220">
            <v>-85530.6400342242</v>
          </cell>
          <cell r="B220">
            <v>14054.7053471383</v>
          </cell>
          <cell r="C220">
            <v>11822.0744766993</v>
          </cell>
          <cell r="D220">
            <v>9948.11291337443</v>
          </cell>
          <cell r="E220">
            <v>9492.8509442382</v>
          </cell>
          <cell r="F220">
            <v>9299.00863173642</v>
          </cell>
          <cell r="G220">
            <v>8283.2328609257</v>
          </cell>
          <cell r="H220">
            <v>8143.35084804008</v>
          </cell>
          <cell r="I220">
            <v>8130.91664550509</v>
          </cell>
          <cell r="J220">
            <v>8121.43484817859</v>
          </cell>
          <cell r="K220">
            <v>8122.98871062469</v>
          </cell>
          <cell r="L220">
            <v>8094.65621387576</v>
          </cell>
          <cell r="M220">
            <v>8077.33597809278</v>
          </cell>
          <cell r="N220">
            <v>7750.8858967439</v>
          </cell>
          <cell r="O220">
            <v>7643.35349256696</v>
          </cell>
          <cell r="P220">
            <v>7614.47085191631</v>
          </cell>
          <cell r="Q220">
            <v>981.002228936538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0">
          <cell r="BZ220">
            <v>85530.6400342242</v>
          </cell>
        </row>
        <row r="221">
          <cell r="A221">
            <v>-102468.587863617</v>
          </cell>
          <cell r="B221">
            <v>14266.9960460865</v>
          </cell>
          <cell r="C221">
            <v>12493.6856184274</v>
          </cell>
          <cell r="D221">
            <v>10497.4508299271</v>
          </cell>
          <cell r="E221">
            <v>10013.2851170675</v>
          </cell>
          <cell r="F221">
            <v>9663.06704428273</v>
          </cell>
          <cell r="G221">
            <v>8693.50789835673</v>
          </cell>
          <cell r="H221">
            <v>8531.89382088809</v>
          </cell>
          <cell r="I221">
            <v>8519.4596183531</v>
          </cell>
          <cell r="J221">
            <v>8510.6363684382</v>
          </cell>
          <cell r="K221">
            <v>8511.53168347269</v>
          </cell>
          <cell r="L221">
            <v>8483.85773413538</v>
          </cell>
          <cell r="M221">
            <v>8465.87895094078</v>
          </cell>
          <cell r="N221">
            <v>8140.08741700351</v>
          </cell>
          <cell r="O221">
            <v>8031.89646541496</v>
          </cell>
          <cell r="P221">
            <v>8003.67237217592</v>
          </cell>
          <cell r="Q221">
            <v>1175.27371536054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1">
          <cell r="BZ221">
            <v>102468.587863617</v>
          </cell>
        </row>
        <row r="222">
          <cell r="A222">
            <v>-91969.0322563187</v>
          </cell>
          <cell r="B222">
            <v>14153.2764061609</v>
          </cell>
          <cell r="C222">
            <v>12086.4388948693</v>
          </cell>
          <cell r="D222">
            <v>10053.9165268285</v>
          </cell>
          <cell r="E222">
            <v>9603.8322076562</v>
          </cell>
          <cell r="F222">
            <v>9397.39926901277</v>
          </cell>
          <cell r="G222">
            <v>8439.18514254341</v>
          </cell>
          <cell r="H222">
            <v>8291.04241490116</v>
          </cell>
          <cell r="I222">
            <v>8278.60821236617</v>
          </cell>
          <cell r="J222">
            <v>8269.37673972925</v>
          </cell>
          <cell r="K222">
            <v>8270.68027748576</v>
          </cell>
          <cell r="L222">
            <v>8242.59810542643</v>
          </cell>
          <cell r="M222">
            <v>8225.02754495385</v>
          </cell>
          <cell r="N222">
            <v>7898.82778829457</v>
          </cell>
          <cell r="O222">
            <v>7791.04505942803</v>
          </cell>
          <cell r="P222">
            <v>7762.41274346697</v>
          </cell>
          <cell r="Q222">
            <v>1054.84801236707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2">
          <cell r="BZ222">
            <v>91969.0322563187</v>
          </cell>
        </row>
        <row r="223">
          <cell r="A223">
            <v>-86981.9552039737</v>
          </cell>
          <cell r="B223">
            <v>14070.1125246445</v>
          </cell>
          <cell r="C223">
            <v>11937.182523065</v>
          </cell>
          <cell r="D223">
            <v>9880.37507644521</v>
          </cell>
          <cell r="E223">
            <v>9422.26924698311</v>
          </cell>
          <cell r="F223">
            <v>9346.8556755886</v>
          </cell>
          <cell r="G223">
            <v>8318.38696528302</v>
          </cell>
          <cell r="H223">
            <v>8176.642856982</v>
          </cell>
          <cell r="I223">
            <v>8164.20865444701</v>
          </cell>
          <cell r="J223">
            <v>8154.7832842543</v>
          </cell>
          <cell r="K223">
            <v>8156.2807195666</v>
          </cell>
          <cell r="L223">
            <v>8128.00464995148</v>
          </cell>
          <cell r="M223">
            <v>8110.62798703469</v>
          </cell>
          <cell r="N223">
            <v>7784.23433281962</v>
          </cell>
          <cell r="O223">
            <v>7676.64550150887</v>
          </cell>
          <cell r="P223">
            <v>7647.81928799202</v>
          </cell>
          <cell r="Q223">
            <v>997.648233407496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3">
          <cell r="BZ223">
            <v>86981.9552039737</v>
          </cell>
        </row>
        <row r="224">
          <cell r="A224">
            <v>-87191.1829322256</v>
          </cell>
          <cell r="B224">
            <v>13982.242383553</v>
          </cell>
          <cell r="C224">
            <v>11928.4951498363</v>
          </cell>
          <cell r="D224">
            <v>9894.39788505015</v>
          </cell>
          <cell r="E224">
            <v>9468.53108326702</v>
          </cell>
          <cell r="F224">
            <v>9136.53651886033</v>
          </cell>
          <cell r="G224">
            <v>8323.45492953139</v>
          </cell>
          <cell r="H224">
            <v>8181.44237368592</v>
          </cell>
          <cell r="I224">
            <v>8169.00817115093</v>
          </cell>
          <cell r="J224">
            <v>8159.59093573229</v>
          </cell>
          <cell r="K224">
            <v>8161.08023627052</v>
          </cell>
          <cell r="L224">
            <v>8132.81230142947</v>
          </cell>
          <cell r="M224">
            <v>8115.42750373861</v>
          </cell>
          <cell r="N224">
            <v>7789.04198429761</v>
          </cell>
          <cell r="O224">
            <v>7681.44501821279</v>
          </cell>
          <cell r="P224">
            <v>7652.62693947001</v>
          </cell>
          <cell r="Q224">
            <v>1000.04799175945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4">
          <cell r="BZ224">
            <v>87191.1829322256</v>
          </cell>
        </row>
        <row r="225">
          <cell r="A225">
            <v>-85573.8169835852</v>
          </cell>
          <cell r="B225">
            <v>13945.3097715891</v>
          </cell>
          <cell r="C225">
            <v>11812.1321073465</v>
          </cell>
          <cell r="D225">
            <v>9875.78660781465</v>
          </cell>
          <cell r="E225">
            <v>9499.68598212995</v>
          </cell>
          <cell r="F225">
            <v>9277.76508868742</v>
          </cell>
          <cell r="G225">
            <v>8284.27870335559</v>
          </cell>
          <cell r="H225">
            <v>8144.34129271687</v>
          </cell>
          <cell r="I225">
            <v>8131.90709018188</v>
          </cell>
          <cell r="J225">
            <v>8122.42697157516</v>
          </cell>
          <cell r="K225">
            <v>8123.97915530147</v>
          </cell>
          <cell r="L225">
            <v>8095.64833727234</v>
          </cell>
          <cell r="M225">
            <v>8078.32642276956</v>
          </cell>
          <cell r="N225">
            <v>7751.87802014047</v>
          </cell>
          <cell r="O225">
            <v>7644.34393724374</v>
          </cell>
          <cell r="P225">
            <v>7615.46297531288</v>
          </cell>
          <cell r="Q225">
            <v>981.497451274928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5">
          <cell r="BZ225">
            <v>85573.8169835852</v>
          </cell>
        </row>
        <row r="226">
          <cell r="A226">
            <v>-102628.549712844</v>
          </cell>
          <cell r="B226">
            <v>14333.1772337656</v>
          </cell>
          <cell r="C226">
            <v>12465.533983659</v>
          </cell>
          <cell r="D226">
            <v>10316.5658064821</v>
          </cell>
          <cell r="E226">
            <v>9966.32279796956</v>
          </cell>
          <cell r="F226">
            <v>9603.13520720483</v>
          </cell>
          <cell r="G226">
            <v>8697.38253265957</v>
          </cell>
          <cell r="H226">
            <v>8535.56321773989</v>
          </cell>
          <cell r="I226">
            <v>8523.1290152049</v>
          </cell>
          <cell r="J226">
            <v>8514.3119846067</v>
          </cell>
          <cell r="K226">
            <v>8515.20108032449</v>
          </cell>
          <cell r="L226">
            <v>8487.53335030388</v>
          </cell>
          <cell r="M226">
            <v>8469.54834779258</v>
          </cell>
          <cell r="N226">
            <v>8143.76303317201</v>
          </cell>
          <cell r="O226">
            <v>8035.56586226676</v>
          </cell>
          <cell r="P226">
            <v>8007.34798834442</v>
          </cell>
          <cell r="Q226">
            <v>1177.10841378644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6">
          <cell r="BZ226">
            <v>102628.549712844</v>
          </cell>
        </row>
        <row r="227">
          <cell r="A227">
            <v>-85551.3844502212</v>
          </cell>
          <cell r="B227">
            <v>13952.4054187948</v>
          </cell>
          <cell r="C227">
            <v>11856.1573715774</v>
          </cell>
          <cell r="D227">
            <v>9842.35137899875</v>
          </cell>
          <cell r="E227">
            <v>9481.33578993082</v>
          </cell>
          <cell r="F227">
            <v>9074.0756895237</v>
          </cell>
          <cell r="G227">
            <v>8283.73533714864</v>
          </cell>
          <cell r="H227">
            <v>8143.82670834752</v>
          </cell>
          <cell r="I227">
            <v>8131.39250581253</v>
          </cell>
          <cell r="J227">
            <v>8121.91151502892</v>
          </cell>
          <cell r="K227">
            <v>8123.46457093212</v>
          </cell>
          <cell r="L227">
            <v>8095.1328807261</v>
          </cell>
          <cell r="M227">
            <v>8077.81183840022</v>
          </cell>
          <cell r="N227">
            <v>7751.36256359423</v>
          </cell>
          <cell r="O227">
            <v>7643.82935287439</v>
          </cell>
          <cell r="P227">
            <v>7614.94751876664</v>
          </cell>
          <cell r="Q227">
            <v>981.240159090257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7">
          <cell r="BZ227">
            <v>85551.3844502212</v>
          </cell>
        </row>
        <row r="228">
          <cell r="A228">
            <v>-100010.922679487</v>
          </cell>
          <cell r="B228">
            <v>14263.7050317854</v>
          </cell>
          <cell r="C228">
            <v>12390.3711624063</v>
          </cell>
          <cell r="D228">
            <v>10356.5388200497</v>
          </cell>
          <cell r="E228">
            <v>9945.96104920353</v>
          </cell>
          <cell r="F228">
            <v>9635.29954449012</v>
          </cell>
          <cell r="G228">
            <v>8633.9777424271</v>
          </cell>
          <cell r="H228">
            <v>8475.5169476963</v>
          </cell>
          <cell r="I228">
            <v>8463.08274516131</v>
          </cell>
          <cell r="J228">
            <v>8454.16394122405</v>
          </cell>
          <cell r="K228">
            <v>8455.1548102809</v>
          </cell>
          <cell r="L228">
            <v>8427.38530692123</v>
          </cell>
          <cell r="M228">
            <v>8409.50207774899</v>
          </cell>
          <cell r="N228">
            <v>8083.61498978936</v>
          </cell>
          <cell r="O228">
            <v>7975.51959222317</v>
          </cell>
          <cell r="P228">
            <v>7947.19994496177</v>
          </cell>
          <cell r="Q228">
            <v>1147.08527876465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8">
          <cell r="BZ228">
            <v>100010.922679487</v>
          </cell>
        </row>
        <row r="229">
          <cell r="A229">
            <v>-93000.7097931489</v>
          </cell>
          <cell r="B229">
            <v>14063.9758484967</v>
          </cell>
          <cell r="C229">
            <v>12053.8680038903</v>
          </cell>
          <cell r="D229">
            <v>10047.0985277992</v>
          </cell>
          <cell r="E229">
            <v>9633.25709180108</v>
          </cell>
          <cell r="F229">
            <v>9356.42253328594</v>
          </cell>
          <cell r="G229">
            <v>8464.17468344312</v>
          </cell>
          <cell r="H229">
            <v>8314.70827225401</v>
          </cell>
          <cell r="I229">
            <v>8302.27406971902</v>
          </cell>
          <cell r="J229">
            <v>8293.08270870474</v>
          </cell>
          <cell r="K229">
            <v>8294.34613483861</v>
          </cell>
          <cell r="L229">
            <v>8266.30407440192</v>
          </cell>
          <cell r="M229">
            <v>8248.6934023067</v>
          </cell>
          <cell r="N229">
            <v>7922.53375727005</v>
          </cell>
          <cell r="O229">
            <v>7814.71091678088</v>
          </cell>
          <cell r="P229">
            <v>7786.11871244246</v>
          </cell>
          <cell r="Q229">
            <v>1066.6809410435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29">
          <cell r="BZ229">
            <v>93000.7097931489</v>
          </cell>
        </row>
        <row r="230">
          <cell r="A230">
            <v>-100866.998434163</v>
          </cell>
          <cell r="B230">
            <v>14317.882728786</v>
          </cell>
          <cell r="C230">
            <v>12451.2666911072</v>
          </cell>
          <cell r="D230">
            <v>10423.4333109463</v>
          </cell>
          <cell r="E230">
            <v>9989.61027973007</v>
          </cell>
          <cell r="F230">
            <v>9565.13931946688</v>
          </cell>
          <cell r="G230">
            <v>8654.71381481504</v>
          </cell>
          <cell r="H230">
            <v>8495.15464064797</v>
          </cell>
          <cell r="I230">
            <v>8482.72043811298</v>
          </cell>
          <cell r="J230">
            <v>8473.83491840106</v>
          </cell>
          <cell r="K230">
            <v>8474.79250323257</v>
          </cell>
          <cell r="L230">
            <v>8447.05628409824</v>
          </cell>
          <cell r="M230">
            <v>8429.13977070066</v>
          </cell>
          <cell r="N230">
            <v>8103.28596696637</v>
          </cell>
          <cell r="O230">
            <v>7995.15728517484</v>
          </cell>
          <cell r="P230">
            <v>7966.87092213878</v>
          </cell>
          <cell r="Q230">
            <v>1156.90412524048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0">
          <cell r="BZ230">
            <v>100866.998434163</v>
          </cell>
        </row>
        <row r="231">
          <cell r="A231">
            <v>-96615.9007664937</v>
          </cell>
          <cell r="B231">
            <v>14257.2148293432</v>
          </cell>
          <cell r="C231">
            <v>12282.3447130142</v>
          </cell>
          <cell r="D231">
            <v>10239.8688142211</v>
          </cell>
          <cell r="E231">
            <v>9872.10390093581</v>
          </cell>
          <cell r="F231">
            <v>9695.35735898951</v>
          </cell>
          <cell r="G231">
            <v>8551.74270684531</v>
          </cell>
          <cell r="H231">
            <v>8397.63786102976</v>
          </cell>
          <cell r="I231">
            <v>8385.20365849477</v>
          </cell>
          <cell r="J231">
            <v>8376.15285610553</v>
          </cell>
          <cell r="K231">
            <v>8377.27572361436</v>
          </cell>
          <cell r="L231">
            <v>8349.37422180271</v>
          </cell>
          <cell r="M231">
            <v>8331.62299108246</v>
          </cell>
          <cell r="N231">
            <v>8005.60390467085</v>
          </cell>
          <cell r="O231">
            <v>7897.64050555663</v>
          </cell>
          <cell r="P231">
            <v>7869.18885984325</v>
          </cell>
          <cell r="Q231">
            <v>1108.14573543138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1">
          <cell r="BZ231">
            <v>96615.9007664937</v>
          </cell>
        </row>
        <row r="232">
          <cell r="A232">
            <v>-96031.9637388978</v>
          </cell>
          <cell r="B232">
            <v>14180.9521765356</v>
          </cell>
          <cell r="C232">
            <v>12217.2688310284</v>
          </cell>
          <cell r="D232">
            <v>10219.8992628104</v>
          </cell>
          <cell r="E232">
            <v>9763.7838949981</v>
          </cell>
          <cell r="F232">
            <v>9398.25734814174</v>
          </cell>
          <cell r="G232">
            <v>8537.598444018</v>
          </cell>
          <cell r="H232">
            <v>8384.24281276633</v>
          </cell>
          <cell r="I232">
            <v>8371.80861023134</v>
          </cell>
          <cell r="J232">
            <v>8362.73510437047</v>
          </cell>
          <cell r="K232">
            <v>8363.88067535093</v>
          </cell>
          <cell r="L232">
            <v>8335.95647006765</v>
          </cell>
          <cell r="M232">
            <v>8318.22794281903</v>
          </cell>
          <cell r="N232">
            <v>7992.18615293579</v>
          </cell>
          <cell r="O232">
            <v>7884.24545729321</v>
          </cell>
          <cell r="P232">
            <v>7855.77110810819</v>
          </cell>
          <cell r="Q232">
            <v>1101.44821129966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2">
          <cell r="BZ232">
            <v>96031.9637388978</v>
          </cell>
        </row>
        <row r="233">
          <cell r="A233">
            <v>-93837.892213528</v>
          </cell>
          <cell r="B233">
            <v>14148.1768256358</v>
          </cell>
          <cell r="C233">
            <v>12125.5795473809</v>
          </cell>
          <cell r="D233">
            <v>10133.8514146583</v>
          </cell>
          <cell r="E233">
            <v>9764.99879223634</v>
          </cell>
          <cell r="F233">
            <v>9364.05738319964</v>
          </cell>
          <cell r="G233">
            <v>8484.45311695332</v>
          </cell>
          <cell r="H233">
            <v>8333.91256723157</v>
          </cell>
          <cell r="I233">
            <v>8321.47836469658</v>
          </cell>
          <cell r="J233">
            <v>8312.3195533348</v>
          </cell>
          <cell r="K233">
            <v>8313.55042981617</v>
          </cell>
          <cell r="L233">
            <v>8285.54091903198</v>
          </cell>
          <cell r="M233">
            <v>8267.89769728426</v>
          </cell>
          <cell r="N233">
            <v>7941.77060190012</v>
          </cell>
          <cell r="O233">
            <v>7833.91521175844</v>
          </cell>
          <cell r="P233">
            <v>7805.35555707252</v>
          </cell>
          <cell r="Q233">
            <v>1076.28308853228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3">
          <cell r="BZ233">
            <v>93837.892213528</v>
          </cell>
        </row>
        <row r="234">
          <cell r="A234">
            <v>-100862.592943591</v>
          </cell>
          <cell r="B234">
            <v>14299.7710475522</v>
          </cell>
          <cell r="C234">
            <v>12413.3993436045</v>
          </cell>
          <cell r="D234">
            <v>10372.2891908908</v>
          </cell>
          <cell r="E234">
            <v>9966.50670659176</v>
          </cell>
          <cell r="F234">
            <v>9531.2861304847</v>
          </cell>
          <cell r="G234">
            <v>8654.60710396509</v>
          </cell>
          <cell r="H234">
            <v>8495.05358221864</v>
          </cell>
          <cell r="I234">
            <v>8482.61937968365</v>
          </cell>
          <cell r="J234">
            <v>8473.73368868626</v>
          </cell>
          <cell r="K234">
            <v>8474.69144480324</v>
          </cell>
          <cell r="L234">
            <v>8446.95505438343</v>
          </cell>
          <cell r="M234">
            <v>8429.03871227133</v>
          </cell>
          <cell r="N234">
            <v>8103.18473725157</v>
          </cell>
          <cell r="O234">
            <v>7995.05622674551</v>
          </cell>
          <cell r="P234">
            <v>7966.76969242398</v>
          </cell>
          <cell r="Q234">
            <v>1156.85359602582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4">
          <cell r="BZ234">
            <v>100862.592943591</v>
          </cell>
        </row>
        <row r="235">
          <cell r="A235">
            <v>-88392.9699646556</v>
          </cell>
          <cell r="B235">
            <v>14123.0534489248</v>
          </cell>
          <cell r="C235">
            <v>11955.8796779055</v>
          </cell>
          <cell r="D235">
            <v>9956.68668879817</v>
          </cell>
          <cell r="E235">
            <v>9565.17136595775</v>
          </cell>
          <cell r="F235">
            <v>9295.8639410488</v>
          </cell>
          <cell r="G235">
            <v>8352.5649034598</v>
          </cell>
          <cell r="H235">
            <v>8209.01040678024</v>
          </cell>
          <cell r="I235">
            <v>8196.57620424525</v>
          </cell>
          <cell r="J235">
            <v>8187.20569430643</v>
          </cell>
          <cell r="K235">
            <v>8188.64826936484</v>
          </cell>
          <cell r="L235">
            <v>8160.42706000361</v>
          </cell>
          <cell r="M235">
            <v>8142.99553683293</v>
          </cell>
          <cell r="N235">
            <v>7816.65674287175</v>
          </cell>
          <cell r="O235">
            <v>7709.01305130711</v>
          </cell>
          <cell r="P235">
            <v>7680.24169804415</v>
          </cell>
          <cell r="Q235">
            <v>1013.83200830661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5">
          <cell r="BZ235">
            <v>88392.9699646556</v>
          </cell>
        </row>
        <row r="236">
          <cell r="A236">
            <v>-99709.8580520274</v>
          </cell>
          <cell r="B236">
            <v>14299.0988263722</v>
          </cell>
          <cell r="C236">
            <v>12339.1381994202</v>
          </cell>
          <cell r="D236">
            <v>10340.7787472152</v>
          </cell>
          <cell r="E236">
            <v>9873.60198993805</v>
          </cell>
          <cell r="F236">
            <v>9589.67620250702</v>
          </cell>
          <cell r="G236">
            <v>8626.68528276526</v>
          </cell>
          <cell r="H236">
            <v>8468.61076599408</v>
          </cell>
          <cell r="I236">
            <v>8456.17656345909</v>
          </cell>
          <cell r="J236">
            <v>8447.24605412911</v>
          </cell>
          <cell r="K236">
            <v>8448.24862857868</v>
          </cell>
          <cell r="L236">
            <v>8420.46741982629</v>
          </cell>
          <cell r="M236">
            <v>8402.59589604677</v>
          </cell>
          <cell r="N236">
            <v>8076.69710269442</v>
          </cell>
          <cell r="O236">
            <v>7968.61341052095</v>
          </cell>
          <cell r="P236">
            <v>7940.28205786683</v>
          </cell>
          <cell r="Q236">
            <v>1143.63218791353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6">
          <cell r="BZ236">
            <v>99709.8580520274</v>
          </cell>
        </row>
        <row r="237">
          <cell r="A237">
            <v>-89040.9995948249</v>
          </cell>
          <cell r="B237">
            <v>14010.1583317713</v>
          </cell>
          <cell r="C237">
            <v>11957.0208413874</v>
          </cell>
          <cell r="D237">
            <v>9888.54659413786</v>
          </cell>
          <cell r="E237">
            <v>9581.04222475316</v>
          </cell>
          <cell r="F237">
            <v>9339.08310682887</v>
          </cell>
          <cell r="G237">
            <v>8368.26163268887</v>
          </cell>
          <cell r="H237">
            <v>8223.87568807262</v>
          </cell>
          <cell r="I237">
            <v>8211.44148553763</v>
          </cell>
          <cell r="J237">
            <v>8202.09617099083</v>
          </cell>
          <cell r="K237">
            <v>8203.51355065722</v>
          </cell>
          <cell r="L237">
            <v>8175.31753668801</v>
          </cell>
          <cell r="M237">
            <v>8157.86081812531</v>
          </cell>
          <cell r="N237">
            <v>7831.54721955615</v>
          </cell>
          <cell r="O237">
            <v>7723.87833259949</v>
          </cell>
          <cell r="P237">
            <v>7695.13217472855</v>
          </cell>
          <cell r="Q237">
            <v>1021.2646489528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7">
          <cell r="BZ237">
            <v>89040.9995948249</v>
          </cell>
        </row>
        <row r="238">
          <cell r="A238">
            <v>-87679.3283760638</v>
          </cell>
          <cell r="B238">
            <v>14107.2060426187</v>
          </cell>
          <cell r="C238">
            <v>11866.7584577436</v>
          </cell>
          <cell r="D238">
            <v>9884.60410255554</v>
          </cell>
          <cell r="E238">
            <v>9339.47475878575</v>
          </cell>
          <cell r="F238">
            <v>9131.79394022117</v>
          </cell>
          <cell r="G238">
            <v>8335.27890562694</v>
          </cell>
          <cell r="H238">
            <v>8192.64003965121</v>
          </cell>
          <cell r="I238">
            <v>8180.20583711622</v>
          </cell>
          <cell r="J238">
            <v>8170.80758079244</v>
          </cell>
          <cell r="K238">
            <v>8172.27790223581</v>
          </cell>
          <cell r="L238">
            <v>8144.02894648962</v>
          </cell>
          <cell r="M238">
            <v>8126.6251697039</v>
          </cell>
          <cell r="N238">
            <v>7800.25862935776</v>
          </cell>
          <cell r="O238">
            <v>7692.64268417808</v>
          </cell>
          <cell r="P238">
            <v>7663.84358453016</v>
          </cell>
          <cell r="Q238">
            <v>1005.6468247421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8">
          <cell r="BZ238">
            <v>87679.3283760638</v>
          </cell>
        </row>
        <row r="239">
          <cell r="A239">
            <v>-98043.7546227983</v>
          </cell>
          <cell r="B239">
            <v>14263.5087157925</v>
          </cell>
          <cell r="C239">
            <v>12304.1689997893</v>
          </cell>
          <cell r="D239">
            <v>10275.5899073597</v>
          </cell>
          <cell r="E239">
            <v>9874.519232814</v>
          </cell>
          <cell r="F239">
            <v>9627.55160275942</v>
          </cell>
          <cell r="G239">
            <v>8586.32852563765</v>
          </cell>
          <cell r="H239">
            <v>8430.3916862103</v>
          </cell>
          <cell r="I239">
            <v>8417.95748367532</v>
          </cell>
          <cell r="J239">
            <v>8408.96219624401</v>
          </cell>
          <cell r="K239">
            <v>8410.0295487949</v>
          </cell>
          <cell r="L239">
            <v>8382.18356194119</v>
          </cell>
          <cell r="M239">
            <v>8364.376816263</v>
          </cell>
          <cell r="N239">
            <v>8038.41324480932</v>
          </cell>
          <cell r="O239">
            <v>7930.39433073718</v>
          </cell>
          <cell r="P239">
            <v>7901.99819998173</v>
          </cell>
          <cell r="Q239">
            <v>1124.52264802165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39">
          <cell r="BZ239">
            <v>98043.7546227983</v>
          </cell>
        </row>
        <row r="240">
          <cell r="A240">
            <v>-91154.1475891574</v>
          </cell>
          <cell r="B240">
            <v>14158.0690735479</v>
          </cell>
          <cell r="C240">
            <v>12098.4371120852</v>
          </cell>
          <cell r="D240">
            <v>10022.0650815022</v>
          </cell>
          <cell r="E240">
            <v>9658.46363188926</v>
          </cell>
          <cell r="F240">
            <v>9290.78688351242</v>
          </cell>
          <cell r="G240">
            <v>8419.44681056311</v>
          </cell>
          <cell r="H240">
            <v>8272.34961254421</v>
          </cell>
          <cell r="I240">
            <v>8259.91541000922</v>
          </cell>
          <cell r="J240">
            <v>8250.65225465645</v>
          </cell>
          <cell r="K240">
            <v>8251.98747512881</v>
          </cell>
          <cell r="L240">
            <v>8223.87362035363</v>
          </cell>
          <cell r="M240">
            <v>8206.3347425969</v>
          </cell>
          <cell r="N240">
            <v>7880.10330322176</v>
          </cell>
          <cell r="O240">
            <v>7772.35225707108</v>
          </cell>
          <cell r="P240">
            <v>7743.68825839416</v>
          </cell>
          <cell r="Q240">
            <v>1045.5016111886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0">
          <cell r="BZ240">
            <v>91154.1475891574</v>
          </cell>
        </row>
        <row r="241">
          <cell r="A241">
            <v>-86371.3767281135</v>
          </cell>
          <cell r="B241">
            <v>14007.6715249654</v>
          </cell>
          <cell r="C241">
            <v>11880.4388031176</v>
          </cell>
          <cell r="D241">
            <v>9910.52468086506</v>
          </cell>
          <cell r="E241">
            <v>9487.42989697448</v>
          </cell>
          <cell r="F241">
            <v>9196.30023316566</v>
          </cell>
          <cell r="G241">
            <v>8303.59738690189</v>
          </cell>
          <cell r="H241">
            <v>8162.63667520855</v>
          </cell>
          <cell r="I241">
            <v>8150.20247267356</v>
          </cell>
          <cell r="J241">
            <v>8140.75336318971</v>
          </cell>
          <cell r="K241">
            <v>8142.27453779315</v>
          </cell>
          <cell r="L241">
            <v>8113.97472888689</v>
          </cell>
          <cell r="M241">
            <v>8096.62180526124</v>
          </cell>
          <cell r="N241">
            <v>7770.20441175502</v>
          </cell>
          <cell r="O241">
            <v>7662.63931973542</v>
          </cell>
          <cell r="P241">
            <v>7633.78936692743</v>
          </cell>
          <cell r="Q241">
            <v>990.64514252077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1">
          <cell r="BZ241">
            <v>86371.3767281135</v>
          </cell>
        </row>
        <row r="242">
          <cell r="A242">
            <v>-88116.1581426003</v>
          </cell>
          <cell r="B242">
            <v>14012.1282067249</v>
          </cell>
          <cell r="C242">
            <v>11972.7942021161</v>
          </cell>
          <cell r="D242">
            <v>9994.73743879157</v>
          </cell>
          <cell r="E242">
            <v>9615.60669200493</v>
          </cell>
          <cell r="F242">
            <v>9259.77029590062</v>
          </cell>
          <cell r="G242">
            <v>8345.85990107114</v>
          </cell>
          <cell r="H242">
            <v>8202.66056503175</v>
          </cell>
          <cell r="I242">
            <v>8190.22636249676</v>
          </cell>
          <cell r="J242">
            <v>8180.8450901143</v>
          </cell>
          <cell r="K242">
            <v>8182.29842761635</v>
          </cell>
          <cell r="L242">
            <v>8154.06645581148</v>
          </cell>
          <cell r="M242">
            <v>8136.64569508444</v>
          </cell>
          <cell r="N242">
            <v>7810.29613867961</v>
          </cell>
          <cell r="O242">
            <v>7702.66320955862</v>
          </cell>
          <cell r="P242">
            <v>7673.88109385202</v>
          </cell>
          <cell r="Q242">
            <v>1010.65708743237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2">
          <cell r="BZ242">
            <v>88116.1581426003</v>
          </cell>
        </row>
        <row r="243">
          <cell r="A243">
            <v>-96495.0706649362</v>
          </cell>
          <cell r="B243">
            <v>14232.7833102954</v>
          </cell>
          <cell r="C243">
            <v>12254.2313884896</v>
          </cell>
          <cell r="D243">
            <v>10245.7732362738</v>
          </cell>
          <cell r="E243">
            <v>9810.67413756056</v>
          </cell>
          <cell r="F243">
            <v>9507.2816037958</v>
          </cell>
          <cell r="G243">
            <v>8548.81593112616</v>
          </cell>
          <cell r="H243">
            <v>8394.86611516411</v>
          </cell>
          <cell r="I243">
            <v>8382.43191262913</v>
          </cell>
          <cell r="J243">
            <v>8373.37641236554</v>
          </cell>
          <cell r="K243">
            <v>8374.50397774872</v>
          </cell>
          <cell r="L243">
            <v>8346.59777806272</v>
          </cell>
          <cell r="M243">
            <v>8328.85124521681</v>
          </cell>
          <cell r="N243">
            <v>8002.82746093085</v>
          </cell>
          <cell r="O243">
            <v>7894.86875969099</v>
          </cell>
          <cell r="P243">
            <v>7866.41241610326</v>
          </cell>
          <cell r="Q243">
            <v>1106.75986249855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3">
          <cell r="BZ243">
            <v>96495.0706649362</v>
          </cell>
        </row>
        <row r="244">
          <cell r="A244">
            <v>-104001.434097058</v>
          </cell>
          <cell r="B244">
            <v>14420.1838745833</v>
          </cell>
          <cell r="C244">
            <v>12528.4417529988</v>
          </cell>
          <cell r="D244">
            <v>10340.6851509771</v>
          </cell>
          <cell r="E244">
            <v>10008.1973581063</v>
          </cell>
          <cell r="F244">
            <v>9632.51068686064</v>
          </cell>
          <cell r="G244">
            <v>8730.63686770624</v>
          </cell>
          <cell r="H244">
            <v>8567.05608720624</v>
          </cell>
          <cell r="I244">
            <v>8554.62188467125</v>
          </cell>
          <cell r="J244">
            <v>8545.8582318179</v>
          </cell>
          <cell r="K244">
            <v>8546.69394979084</v>
          </cell>
          <cell r="L244">
            <v>8519.07959751508</v>
          </cell>
          <cell r="M244">
            <v>8501.04121725893</v>
          </cell>
          <cell r="N244">
            <v>8175.30928038322</v>
          </cell>
          <cell r="O244">
            <v>8067.05873173311</v>
          </cell>
          <cell r="P244">
            <v>8038.89423555562</v>
          </cell>
          <cell r="Q244">
            <v>1192.85484851961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4">
          <cell r="BZ244">
            <v>104001.434097058</v>
          </cell>
        </row>
        <row r="245">
          <cell r="A245">
            <v>-91374.3992990416</v>
          </cell>
          <cell r="B245">
            <v>14157.4858069593</v>
          </cell>
          <cell r="C245">
            <v>12043.0136136259</v>
          </cell>
          <cell r="D245">
            <v>9990.25248703765</v>
          </cell>
          <cell r="E245">
            <v>9668.21571423489</v>
          </cell>
          <cell r="F245">
            <v>9329.38661067016</v>
          </cell>
          <cell r="G245">
            <v>8424.78180034033</v>
          </cell>
          <cell r="H245">
            <v>8277.40201056758</v>
          </cell>
          <cell r="I245">
            <v>8264.96780803259</v>
          </cell>
          <cell r="J245">
            <v>8255.7132160663</v>
          </cell>
          <cell r="K245">
            <v>8257.03987315218</v>
          </cell>
          <cell r="L245">
            <v>8228.93458176348</v>
          </cell>
          <cell r="M245">
            <v>8211.38714062028</v>
          </cell>
          <cell r="N245">
            <v>7885.16426463161</v>
          </cell>
          <cell r="O245">
            <v>7777.40465509446</v>
          </cell>
          <cell r="P245">
            <v>7748.74921980402</v>
          </cell>
          <cell r="Q245">
            <v>1048.02781020029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5">
          <cell r="BZ245">
            <v>91374.3992990416</v>
          </cell>
        </row>
        <row r="246">
          <cell r="A246">
            <v>-91306.9039955581</v>
          </cell>
          <cell r="B246">
            <v>14150.4388079437</v>
          </cell>
          <cell r="C246">
            <v>12028.1943921612</v>
          </cell>
          <cell r="D246">
            <v>10007.5636906956</v>
          </cell>
          <cell r="E246">
            <v>9568.87343861102</v>
          </cell>
          <cell r="F246">
            <v>9394.69097758134</v>
          </cell>
          <cell r="G246">
            <v>8423.14691290048</v>
          </cell>
          <cell r="H246">
            <v>8275.85372230192</v>
          </cell>
          <cell r="I246">
            <v>8263.41951976693</v>
          </cell>
          <cell r="J246">
            <v>8254.16230358323</v>
          </cell>
          <cell r="K246">
            <v>8255.49158488652</v>
          </cell>
          <cell r="L246">
            <v>8227.38366928041</v>
          </cell>
          <cell r="M246">
            <v>8209.83885235461</v>
          </cell>
          <cell r="N246">
            <v>7883.61335214855</v>
          </cell>
          <cell r="O246">
            <v>7775.85636682879</v>
          </cell>
          <cell r="P246">
            <v>7747.19830732095</v>
          </cell>
          <cell r="Q246">
            <v>1047.25366606745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6">
          <cell r="BZ246">
            <v>91306.9039955581</v>
          </cell>
        </row>
        <row r="247">
          <cell r="A247">
            <v>-91709.2127676351</v>
          </cell>
          <cell r="B247">
            <v>14154.6437453893</v>
          </cell>
          <cell r="C247">
            <v>11978.9155482403</v>
          </cell>
          <cell r="D247">
            <v>9957.87598826807</v>
          </cell>
          <cell r="E247">
            <v>9698.56904023755</v>
          </cell>
          <cell r="F247">
            <v>9374.8089536401</v>
          </cell>
          <cell r="G247">
            <v>8432.89173253184</v>
          </cell>
          <cell r="H247">
            <v>8285.08236368634</v>
          </cell>
          <cell r="I247">
            <v>8272.64816115136</v>
          </cell>
          <cell r="J247">
            <v>8263.40658673272</v>
          </cell>
          <cell r="K247">
            <v>8264.72022627095</v>
          </cell>
          <cell r="L247">
            <v>8236.6279524299</v>
          </cell>
          <cell r="M247">
            <v>8219.06749373904</v>
          </cell>
          <cell r="N247">
            <v>7892.85763529803</v>
          </cell>
          <cell r="O247">
            <v>7785.08500821322</v>
          </cell>
          <cell r="P247">
            <v>7756.44259047044</v>
          </cell>
          <cell r="Q247">
            <v>1051.86798675967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7">
          <cell r="BZ247">
            <v>91709.2127676351</v>
          </cell>
        </row>
        <row r="248">
          <cell r="A248">
            <v>-92188.1614355967</v>
          </cell>
          <cell r="B248">
            <v>14066.1961042665</v>
          </cell>
          <cell r="C248">
            <v>12092.0581070136</v>
          </cell>
          <cell r="D248">
            <v>10068.6642797913</v>
          </cell>
          <cell r="E248">
            <v>9636.06993748721</v>
          </cell>
          <cell r="F248">
            <v>9380.60046767682</v>
          </cell>
          <cell r="G248">
            <v>8444.49294211488</v>
          </cell>
          <cell r="H248">
            <v>8296.06906297045</v>
          </cell>
          <cell r="I248">
            <v>8283.63486043546</v>
          </cell>
          <cell r="J248">
            <v>8274.41190754104</v>
          </cell>
          <cell r="K248">
            <v>8275.70692555505</v>
          </cell>
          <cell r="L248">
            <v>8247.63327323821</v>
          </cell>
          <cell r="M248">
            <v>8230.05419302314</v>
          </cell>
          <cell r="N248">
            <v>7903.86295610635</v>
          </cell>
          <cell r="O248">
            <v>7796.07170749732</v>
          </cell>
          <cell r="P248">
            <v>7767.44791127876</v>
          </cell>
          <cell r="Q248">
            <v>1057.36133640172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8">
          <cell r="BZ248">
            <v>92188.1614355967</v>
          </cell>
        </row>
        <row r="249">
          <cell r="A249">
            <v>-93539.5933366938</v>
          </cell>
          <cell r="B249">
            <v>14225.4941594474</v>
          </cell>
          <cell r="C249">
            <v>12058.3715216235</v>
          </cell>
          <cell r="D249">
            <v>10021.7099357828</v>
          </cell>
          <cell r="E249">
            <v>9698.06298919366</v>
          </cell>
          <cell r="F249">
            <v>9354.52374044728</v>
          </cell>
          <cell r="G249">
            <v>8477.22764996691</v>
          </cell>
          <cell r="H249">
            <v>8327.06982963609</v>
          </cell>
          <cell r="I249">
            <v>8314.63562710111</v>
          </cell>
          <cell r="J249">
            <v>8305.465217879</v>
          </cell>
          <cell r="K249">
            <v>8306.70769222069</v>
          </cell>
          <cell r="L249">
            <v>8278.68658357617</v>
          </cell>
          <cell r="M249">
            <v>8261.05495968879</v>
          </cell>
          <cell r="N249">
            <v>7934.91626644431</v>
          </cell>
          <cell r="O249">
            <v>7827.07247416297</v>
          </cell>
          <cell r="P249">
            <v>7798.50122161671</v>
          </cell>
          <cell r="Q249">
            <v>1072.86171973454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49">
          <cell r="BZ249">
            <v>93539.5933366938</v>
          </cell>
        </row>
        <row r="250">
          <cell r="A250">
            <v>-89576.9062838689</v>
          </cell>
          <cell r="B250">
            <v>14050.911182687</v>
          </cell>
          <cell r="C250">
            <v>11990.0410573643</v>
          </cell>
          <cell r="D250">
            <v>10002.7885576033</v>
          </cell>
          <cell r="E250">
            <v>9595.94714499654</v>
          </cell>
          <cell r="F250">
            <v>9278.70880684934</v>
          </cell>
          <cell r="G250">
            <v>8381.2424931285</v>
          </cell>
          <cell r="H250">
            <v>8236.16895879394</v>
          </cell>
          <cell r="I250">
            <v>8223.73475625895</v>
          </cell>
          <cell r="J250">
            <v>8214.41027776422</v>
          </cell>
          <cell r="K250">
            <v>8215.80682137854</v>
          </cell>
          <cell r="L250">
            <v>8187.6316434614</v>
          </cell>
          <cell r="M250">
            <v>8170.15408884663</v>
          </cell>
          <cell r="N250">
            <v>7843.86132632954</v>
          </cell>
          <cell r="O250">
            <v>7736.17160332081</v>
          </cell>
          <cell r="P250">
            <v>7707.44628150194</v>
          </cell>
          <cell r="Q250">
            <v>1027.41128431346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0">
          <cell r="BZ250">
            <v>89576.9062838689</v>
          </cell>
        </row>
        <row r="251">
          <cell r="A251">
            <v>-102848.253941158</v>
          </cell>
          <cell r="B251">
            <v>14312.0154600794</v>
          </cell>
          <cell r="C251">
            <v>12551.6149457751</v>
          </cell>
          <cell r="D251">
            <v>10367.0282993802</v>
          </cell>
          <cell r="E251">
            <v>9979.35289569866</v>
          </cell>
          <cell r="F251">
            <v>9643.23456738895</v>
          </cell>
          <cell r="G251">
            <v>8702.70426120679</v>
          </cell>
          <cell r="H251">
            <v>8540.60305697402</v>
          </cell>
          <cell r="I251">
            <v>8528.16885443903</v>
          </cell>
          <cell r="J251">
            <v>8519.36036594122</v>
          </cell>
          <cell r="K251">
            <v>8520.24091955862</v>
          </cell>
          <cell r="L251">
            <v>8492.5817316384</v>
          </cell>
          <cell r="M251">
            <v>8474.58818702671</v>
          </cell>
          <cell r="N251">
            <v>8148.81141450654</v>
          </cell>
          <cell r="O251">
            <v>8040.60570150089</v>
          </cell>
          <cell r="P251">
            <v>8012.39636967894</v>
          </cell>
          <cell r="Q251">
            <v>1179.62833340351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1">
          <cell r="BZ251">
            <v>102848.253941158</v>
          </cell>
        </row>
        <row r="252">
          <cell r="A252">
            <v>-93916.7368986908</v>
          </cell>
          <cell r="B252">
            <v>14149.5319418355</v>
          </cell>
          <cell r="C252">
            <v>12108.888221149</v>
          </cell>
          <cell r="D252">
            <v>10135.747685596</v>
          </cell>
          <cell r="E252">
            <v>9726.19484258863</v>
          </cell>
          <cell r="F252">
            <v>9439.73535663988</v>
          </cell>
          <cell r="G252">
            <v>8486.36291184006</v>
          </cell>
          <cell r="H252">
            <v>8335.72120123346</v>
          </cell>
          <cell r="I252">
            <v>8323.28699869847</v>
          </cell>
          <cell r="J252">
            <v>8314.13125281805</v>
          </cell>
          <cell r="K252">
            <v>8315.35906381806</v>
          </cell>
          <cell r="L252">
            <v>8287.35261851523</v>
          </cell>
          <cell r="M252">
            <v>8269.70633128615</v>
          </cell>
          <cell r="N252">
            <v>7943.58230138336</v>
          </cell>
          <cell r="O252">
            <v>7835.72384576033</v>
          </cell>
          <cell r="P252">
            <v>7807.16725655577</v>
          </cell>
          <cell r="Q252">
            <v>1077.18740553322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2">
          <cell r="BZ252">
            <v>93916.7368986908</v>
          </cell>
        </row>
        <row r="253">
          <cell r="A253">
            <v>-96475.2232443799</v>
          </cell>
          <cell r="B253">
            <v>14279.3912078422</v>
          </cell>
          <cell r="C253">
            <v>12280.1906291941</v>
          </cell>
          <cell r="D253">
            <v>10223.3967942383</v>
          </cell>
          <cell r="E253">
            <v>9778.32801674273</v>
          </cell>
          <cell r="F253">
            <v>9461.71635448659</v>
          </cell>
          <cell r="G253">
            <v>8548.33518214206</v>
          </cell>
          <cell r="H253">
            <v>8394.41083121449</v>
          </cell>
          <cell r="I253">
            <v>8381.9766286795</v>
          </cell>
          <cell r="J253">
            <v>8372.9203567482</v>
          </cell>
          <cell r="K253">
            <v>8374.04869379909</v>
          </cell>
          <cell r="L253">
            <v>8346.14172244538</v>
          </cell>
          <cell r="M253">
            <v>8328.39596126718</v>
          </cell>
          <cell r="N253">
            <v>8002.37140531351</v>
          </cell>
          <cell r="O253">
            <v>7894.41347574136</v>
          </cell>
          <cell r="P253">
            <v>7865.95636048592</v>
          </cell>
          <cell r="Q253">
            <v>1106.53222052374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3">
          <cell r="BZ253">
            <v>96475.2232443799</v>
          </cell>
        </row>
        <row r="254">
          <cell r="A254">
            <v>-90832.2947936935</v>
          </cell>
          <cell r="B254">
            <v>14089.6550578379</v>
          </cell>
          <cell r="C254">
            <v>11976.5946325825</v>
          </cell>
          <cell r="D254">
            <v>10007.7569187986</v>
          </cell>
          <cell r="E254">
            <v>9494.4255748293</v>
          </cell>
          <cell r="F254">
            <v>9411.28823650223</v>
          </cell>
          <cell r="G254">
            <v>8411.65081490671</v>
          </cell>
          <cell r="H254">
            <v>8264.9665668985</v>
          </cell>
          <cell r="I254">
            <v>8252.53236436351</v>
          </cell>
          <cell r="J254">
            <v>8243.25669537405</v>
          </cell>
          <cell r="K254">
            <v>8244.6044294831</v>
          </cell>
          <cell r="L254">
            <v>8216.47806107123</v>
          </cell>
          <cell r="M254">
            <v>8198.9516969512</v>
          </cell>
          <cell r="N254">
            <v>7872.70774393937</v>
          </cell>
          <cell r="O254">
            <v>7764.96921142538</v>
          </cell>
          <cell r="P254">
            <v>7736.29269911177</v>
          </cell>
          <cell r="Q254">
            <v>1041.81008836575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4">
          <cell r="BZ254">
            <v>90832.2947936935</v>
          </cell>
        </row>
        <row r="255">
          <cell r="A255">
            <v>-94081.897774442</v>
          </cell>
          <cell r="B255">
            <v>14142.9072322832</v>
          </cell>
          <cell r="C255">
            <v>12231.067000813</v>
          </cell>
          <cell r="D255">
            <v>10070.4411246675</v>
          </cell>
          <cell r="E255">
            <v>9510.50638444075</v>
          </cell>
          <cell r="F255">
            <v>9332.29678116168</v>
          </cell>
          <cell r="G255">
            <v>8490.36347821112</v>
          </cell>
          <cell r="H255">
            <v>8339.50985959449</v>
          </cell>
          <cell r="I255">
            <v>8327.0756570595</v>
          </cell>
          <cell r="J255">
            <v>8317.92633263393</v>
          </cell>
          <cell r="K255">
            <v>8319.14772217909</v>
          </cell>
          <cell r="L255">
            <v>8291.14769833111</v>
          </cell>
          <cell r="M255">
            <v>8273.49498964718</v>
          </cell>
          <cell r="N255">
            <v>7947.37738119924</v>
          </cell>
          <cell r="O255">
            <v>7839.51250412136</v>
          </cell>
          <cell r="P255">
            <v>7810.96233637165</v>
          </cell>
          <cell r="Q255">
            <v>1079.08173471374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5">
          <cell r="BZ255">
            <v>94081.897774442</v>
          </cell>
        </row>
        <row r="256">
          <cell r="A256">
            <v>-98642.3645282827</v>
          </cell>
          <cell r="B256">
            <v>14267.1380429688</v>
          </cell>
          <cell r="C256">
            <v>12328.064627775</v>
          </cell>
          <cell r="D256">
            <v>10313.6061877463</v>
          </cell>
          <cell r="E256">
            <v>9817.24436596439</v>
          </cell>
          <cell r="F256">
            <v>9567.00387766408</v>
          </cell>
          <cell r="G256">
            <v>8600.82819843467</v>
          </cell>
          <cell r="H256">
            <v>8444.12331855419</v>
          </cell>
          <cell r="I256">
            <v>8431.6891160192</v>
          </cell>
          <cell r="J256">
            <v>8422.71710254102</v>
          </cell>
          <cell r="K256">
            <v>8423.76118113879</v>
          </cell>
          <cell r="L256">
            <v>8395.9384682382</v>
          </cell>
          <cell r="M256">
            <v>8378.10844860689</v>
          </cell>
          <cell r="N256">
            <v>8052.16815110634</v>
          </cell>
          <cell r="O256">
            <v>7944.12596308107</v>
          </cell>
          <cell r="P256">
            <v>7915.75310627874</v>
          </cell>
          <cell r="Q256">
            <v>1131.38846419359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6">
          <cell r="BZ256">
            <v>98642.3645282827</v>
          </cell>
        </row>
        <row r="257">
          <cell r="A257">
            <v>-91732.2046324388</v>
          </cell>
          <cell r="B257">
            <v>14127.2661929245</v>
          </cell>
          <cell r="C257">
            <v>12016.3018937868</v>
          </cell>
          <cell r="D257">
            <v>10006.4644369614</v>
          </cell>
          <cell r="E257">
            <v>9692.32218103859</v>
          </cell>
          <cell r="F257">
            <v>9343.05279471013</v>
          </cell>
          <cell r="G257">
            <v>8433.44864699916</v>
          </cell>
          <cell r="H257">
            <v>8285.60977867145</v>
          </cell>
          <cell r="I257">
            <v>8273.17557613646</v>
          </cell>
          <cell r="J257">
            <v>8263.93489564153</v>
          </cell>
          <cell r="K257">
            <v>8265.24764125605</v>
          </cell>
          <cell r="L257">
            <v>8237.15626133871</v>
          </cell>
          <cell r="M257">
            <v>8219.59490872414</v>
          </cell>
          <cell r="N257">
            <v>7893.38594420684</v>
          </cell>
          <cell r="O257">
            <v>7785.61242319832</v>
          </cell>
          <cell r="P257">
            <v>7756.97089937925</v>
          </cell>
          <cell r="Q257">
            <v>1052.13169425222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7">
          <cell r="BZ257">
            <v>91732.2046324388</v>
          </cell>
        </row>
        <row r="258">
          <cell r="A258">
            <v>-100466.102395545</v>
          </cell>
          <cell r="B258">
            <v>14256.3484175418</v>
          </cell>
          <cell r="C258">
            <v>12398.7653271703</v>
          </cell>
          <cell r="D258">
            <v>10313.7700788859</v>
          </cell>
          <cell r="E258">
            <v>9888.54851749643</v>
          </cell>
          <cell r="F258">
            <v>9577.71214882587</v>
          </cell>
          <cell r="G258">
            <v>8645.00321475258</v>
          </cell>
          <cell r="H258">
            <v>8485.95840623889</v>
          </cell>
          <cell r="I258">
            <v>8473.5242037039</v>
          </cell>
          <cell r="J258">
            <v>8464.623097154</v>
          </cell>
          <cell r="K258">
            <v>8465.59626882349</v>
          </cell>
          <cell r="L258">
            <v>8437.84446285118</v>
          </cell>
          <cell r="M258">
            <v>8419.94353629158</v>
          </cell>
          <cell r="N258">
            <v>8094.07414571931</v>
          </cell>
          <cell r="O258">
            <v>7985.96105076576</v>
          </cell>
          <cell r="P258">
            <v>7957.65910089172</v>
          </cell>
          <cell r="Q258">
            <v>1152.30600803594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8">
          <cell r="BZ258">
            <v>100466.102395545</v>
          </cell>
        </row>
        <row r="259">
          <cell r="A259">
            <v>-100159.612801121</v>
          </cell>
          <cell r="B259">
            <v>14227.8444088351</v>
          </cell>
          <cell r="C259">
            <v>12356.7277983812</v>
          </cell>
          <cell r="D259">
            <v>10557.5855786135</v>
          </cell>
          <cell r="E259">
            <v>10008.0605643098</v>
          </cell>
          <cell r="F259">
            <v>9603.81820224606</v>
          </cell>
          <cell r="G259">
            <v>8637.57935023895</v>
          </cell>
          <cell r="H259">
            <v>8478.92778013449</v>
          </cell>
          <cell r="I259">
            <v>8466.4935775995</v>
          </cell>
          <cell r="J259">
            <v>8457.58055473417</v>
          </cell>
          <cell r="K259">
            <v>8458.56564271909</v>
          </cell>
          <cell r="L259">
            <v>8430.80192043135</v>
          </cell>
          <cell r="M259">
            <v>8412.91291018718</v>
          </cell>
          <cell r="N259">
            <v>8087.03160329948</v>
          </cell>
          <cell r="O259">
            <v>7978.93042466137</v>
          </cell>
          <cell r="P259">
            <v>7950.61655847189</v>
          </cell>
          <cell r="Q259">
            <v>1148.79069498374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59">
          <cell r="BZ259">
            <v>100159.612801121</v>
          </cell>
        </row>
        <row r="260">
          <cell r="A260">
            <v>-103702.486208623</v>
          </cell>
          <cell r="B260">
            <v>14289.9285424202</v>
          </cell>
          <cell r="C260">
            <v>12544.0240297615</v>
          </cell>
          <cell r="D260">
            <v>10540.4896701475</v>
          </cell>
          <cell r="E260">
            <v>9988.90428896476</v>
          </cell>
          <cell r="F260">
            <v>9686.29554674932</v>
          </cell>
          <cell r="G260">
            <v>8723.39568020506</v>
          </cell>
          <cell r="H260">
            <v>8560.19846180384</v>
          </cell>
          <cell r="I260">
            <v>8547.76425926885</v>
          </cell>
          <cell r="J260">
            <v>8538.98898332161</v>
          </cell>
          <cell r="K260">
            <v>8539.83632438845</v>
          </cell>
          <cell r="L260">
            <v>8512.21034901878</v>
          </cell>
          <cell r="M260">
            <v>8494.18359185654</v>
          </cell>
          <cell r="N260">
            <v>8168.44003188692</v>
          </cell>
          <cell r="O260">
            <v>8060.20110633072</v>
          </cell>
          <cell r="P260">
            <v>8032.02498705933</v>
          </cell>
          <cell r="Q260">
            <v>1189.42603581842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0">
          <cell r="BZ260">
            <v>103702.486208623</v>
          </cell>
        </row>
        <row r="261">
          <cell r="A261">
            <v>-85753.4598970662</v>
          </cell>
          <cell r="B261">
            <v>13958.0846246501</v>
          </cell>
          <cell r="C261">
            <v>11847.6242546094</v>
          </cell>
          <cell r="D261">
            <v>9887.18673936627</v>
          </cell>
          <cell r="E261">
            <v>9447.54056999072</v>
          </cell>
          <cell r="F261">
            <v>9154.30175017048</v>
          </cell>
          <cell r="G261">
            <v>8288.63005712023</v>
          </cell>
          <cell r="H261">
            <v>8148.46215743779</v>
          </cell>
          <cell r="I261">
            <v>8136.0279549028</v>
          </cell>
          <cell r="J261">
            <v>8126.55482081256</v>
          </cell>
          <cell r="K261">
            <v>8128.10002002239</v>
          </cell>
          <cell r="L261">
            <v>8099.77618650974</v>
          </cell>
          <cell r="M261">
            <v>8082.44728749048</v>
          </cell>
          <cell r="N261">
            <v>7756.00586937787</v>
          </cell>
          <cell r="O261">
            <v>7648.46480196466</v>
          </cell>
          <cell r="P261">
            <v>7619.59082455028</v>
          </cell>
          <cell r="Q261">
            <v>983.557883635391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1">
          <cell r="BZ261">
            <v>85753.4598970662</v>
          </cell>
        </row>
        <row r="262">
          <cell r="A262">
            <v>-92764.6232838671</v>
          </cell>
          <cell r="B262">
            <v>14209.6732103772</v>
          </cell>
          <cell r="C262">
            <v>12062.8002730462</v>
          </cell>
          <cell r="D262">
            <v>10134.7578163487</v>
          </cell>
          <cell r="E262">
            <v>9619.20004229757</v>
          </cell>
          <cell r="F262">
            <v>9321.91201140034</v>
          </cell>
          <cell r="G262">
            <v>8458.45613935453</v>
          </cell>
          <cell r="H262">
            <v>8309.29263660029</v>
          </cell>
          <cell r="I262">
            <v>8296.8584340653</v>
          </cell>
          <cell r="J262">
            <v>8287.65789400754</v>
          </cell>
          <cell r="K262">
            <v>8288.93049918489</v>
          </cell>
          <cell r="L262">
            <v>8260.87925970472</v>
          </cell>
          <cell r="M262">
            <v>8243.27776665299</v>
          </cell>
          <cell r="N262">
            <v>7917.10894257285</v>
          </cell>
          <cell r="O262">
            <v>7809.29528112717</v>
          </cell>
          <cell r="P262">
            <v>7780.69389774526</v>
          </cell>
          <cell r="Q262">
            <v>1063.97312321664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2">
          <cell r="BZ262">
            <v>92764.6232838671</v>
          </cell>
        </row>
        <row r="263">
          <cell r="A263">
            <v>-90804.9265035358</v>
          </cell>
          <cell r="B263">
            <v>14016.430247083</v>
          </cell>
          <cell r="C263">
            <v>11921.511403316</v>
          </cell>
          <cell r="D263">
            <v>10051.6183589358</v>
          </cell>
          <cell r="E263">
            <v>9631.2104468946</v>
          </cell>
          <cell r="F263">
            <v>9277.4332052264</v>
          </cell>
          <cell r="G263">
            <v>8410.98789361412</v>
          </cell>
          <cell r="H263">
            <v>8264.33876021692</v>
          </cell>
          <cell r="I263">
            <v>8251.90455768193</v>
          </cell>
          <cell r="J263">
            <v>8242.62782461335</v>
          </cell>
          <cell r="K263">
            <v>8243.97662280152</v>
          </cell>
          <cell r="L263">
            <v>8215.84919031052</v>
          </cell>
          <cell r="M263">
            <v>8198.32389026961</v>
          </cell>
          <cell r="N263">
            <v>7872.07887317866</v>
          </cell>
          <cell r="O263">
            <v>7764.34140474379</v>
          </cell>
          <cell r="P263">
            <v>7735.66382835107</v>
          </cell>
          <cell r="Q263">
            <v>1041.49618502495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3">
          <cell r="BZ263">
            <v>90804.9265035358</v>
          </cell>
        </row>
        <row r="264">
          <cell r="A264">
            <v>-87432.9288068101</v>
          </cell>
          <cell r="B264">
            <v>14083.3577558814</v>
          </cell>
          <cell r="C264">
            <v>11905.0691258227</v>
          </cell>
          <cell r="D264">
            <v>9831.51347697509</v>
          </cell>
          <cell r="E264">
            <v>9659.98806428531</v>
          </cell>
          <cell r="F264">
            <v>9287.84400463702</v>
          </cell>
          <cell r="G264">
            <v>8329.31055612459</v>
          </cell>
          <cell r="H264">
            <v>8186.98783065219</v>
          </cell>
          <cell r="I264">
            <v>8174.5536281172</v>
          </cell>
          <cell r="J264">
            <v>8165.14579177817</v>
          </cell>
          <cell r="K264">
            <v>8166.62569323679</v>
          </cell>
          <cell r="L264">
            <v>8138.36715747535</v>
          </cell>
          <cell r="M264">
            <v>8120.97296070488</v>
          </cell>
          <cell r="N264">
            <v>7794.59684034348</v>
          </cell>
          <cell r="O264">
            <v>7686.99047517906</v>
          </cell>
          <cell r="P264">
            <v>7658.18179551589</v>
          </cell>
          <cell r="Q264">
            <v>1002.82072024259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4">
          <cell r="BZ264">
            <v>87432.9288068101</v>
          </cell>
        </row>
        <row r="265">
          <cell r="A265">
            <v>-86821.7493179262</v>
          </cell>
          <cell r="B265">
            <v>14000.5385292632</v>
          </cell>
          <cell r="C265">
            <v>11784.6607795421</v>
          </cell>
          <cell r="D265">
            <v>9887.00123194539</v>
          </cell>
          <cell r="E265">
            <v>9499.28669165772</v>
          </cell>
          <cell r="F265">
            <v>9289.32367108343</v>
          </cell>
          <cell r="G265">
            <v>8314.50641986176</v>
          </cell>
          <cell r="H265">
            <v>8172.96786212078</v>
          </cell>
          <cell r="I265">
            <v>8160.53365958579</v>
          </cell>
          <cell r="J265">
            <v>8151.10206058824</v>
          </cell>
          <cell r="K265">
            <v>8152.60572470538</v>
          </cell>
          <cell r="L265">
            <v>8124.32342628541</v>
          </cell>
          <cell r="M265">
            <v>8106.95299217348</v>
          </cell>
          <cell r="N265">
            <v>7780.55310915355</v>
          </cell>
          <cell r="O265">
            <v>7672.97050664766</v>
          </cell>
          <cell r="P265">
            <v>7644.13806432595</v>
          </cell>
          <cell r="Q265">
            <v>995.810735976887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5">
          <cell r="BZ265">
            <v>86821.7493179262</v>
          </cell>
        </row>
        <row r="266">
          <cell r="A266">
            <v>-96311.6499339098</v>
          </cell>
          <cell r="B266">
            <v>14191.3638568124</v>
          </cell>
          <cell r="C266">
            <v>12232.6677871744</v>
          </cell>
          <cell r="D266">
            <v>10121.2528347098</v>
          </cell>
          <cell r="E266">
            <v>9843.5629161156</v>
          </cell>
          <cell r="F266">
            <v>9587.05635573253</v>
          </cell>
          <cell r="G266">
            <v>8544.37307015826</v>
          </cell>
          <cell r="H266">
            <v>8390.65859033095</v>
          </cell>
          <cell r="I266">
            <v>8378.22438779597</v>
          </cell>
          <cell r="J266">
            <v>8369.16175613436</v>
          </cell>
          <cell r="K266">
            <v>8370.29645291555</v>
          </cell>
          <cell r="L266">
            <v>8342.38312183153</v>
          </cell>
          <cell r="M266">
            <v>8324.64372038365</v>
          </cell>
          <cell r="N266">
            <v>7998.61280469967</v>
          </cell>
          <cell r="O266">
            <v>7890.66123485783</v>
          </cell>
          <cell r="P266">
            <v>7862.19775987207</v>
          </cell>
          <cell r="Q266">
            <v>1104.65610008197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6">
          <cell r="BZ266">
            <v>96311.6499339098</v>
          </cell>
        </row>
        <row r="267">
          <cell r="A267">
            <v>-87162.7276874998</v>
          </cell>
          <cell r="B267">
            <v>13990.1791721071</v>
          </cell>
          <cell r="C267">
            <v>11958.1707246436</v>
          </cell>
          <cell r="D267">
            <v>9757.43112548658</v>
          </cell>
          <cell r="E267">
            <v>9614.01731394773</v>
          </cell>
          <cell r="F267">
            <v>9348.61165988868</v>
          </cell>
          <cell r="G267">
            <v>8322.76567976438</v>
          </cell>
          <cell r="H267">
            <v>8180.78963313611</v>
          </cell>
          <cell r="I267">
            <v>8168.35543060112</v>
          </cell>
          <cell r="J267">
            <v>8158.93708884257</v>
          </cell>
          <cell r="K267">
            <v>8160.42749572071</v>
          </cell>
          <cell r="L267">
            <v>8132.15845453974</v>
          </cell>
          <cell r="M267">
            <v>8114.7747631888</v>
          </cell>
          <cell r="N267">
            <v>7788.38813740788</v>
          </cell>
          <cell r="O267">
            <v>7680.79227766298</v>
          </cell>
          <cell r="P267">
            <v>7651.97309258029</v>
          </cell>
          <cell r="Q267">
            <v>999.721621484548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7">
          <cell r="BZ267">
            <v>87162.7276874998</v>
          </cell>
        </row>
        <row r="268">
          <cell r="A268">
            <v>-88243.8826653659</v>
          </cell>
          <cell r="B268">
            <v>14080.0230058685</v>
          </cell>
          <cell r="C268">
            <v>11943.4476402771</v>
          </cell>
          <cell r="D268">
            <v>9935.58855983785</v>
          </cell>
          <cell r="E268">
            <v>9623.27127308345</v>
          </cell>
          <cell r="F268">
            <v>9252.73049057522</v>
          </cell>
          <cell r="G268">
            <v>8348.95367511545</v>
          </cell>
          <cell r="H268">
            <v>8205.59046340437</v>
          </cell>
          <cell r="I268">
            <v>8193.15626086938</v>
          </cell>
          <cell r="J268">
            <v>8183.77995441637</v>
          </cell>
          <cell r="K268">
            <v>8185.22832598897</v>
          </cell>
          <cell r="L268">
            <v>8157.00132011355</v>
          </cell>
          <cell r="M268">
            <v>8139.57559345706</v>
          </cell>
          <cell r="N268">
            <v>7813.23100298168</v>
          </cell>
          <cell r="O268">
            <v>7705.59310793124</v>
          </cell>
          <cell r="P268">
            <v>7676.81595815409</v>
          </cell>
          <cell r="Q268">
            <v>1012.12203661868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8">
          <cell r="BZ268">
            <v>88243.8826653659</v>
          </cell>
        </row>
        <row r="269">
          <cell r="A269">
            <v>-89389.9698596867</v>
          </cell>
          <cell r="B269">
            <v>14114.4376538755</v>
          </cell>
          <cell r="C269">
            <v>12064.2654332547</v>
          </cell>
          <cell r="D269">
            <v>10010.5365898575</v>
          </cell>
          <cell r="E269">
            <v>9526.3125579995</v>
          </cell>
          <cell r="F269">
            <v>9329.96224212711</v>
          </cell>
          <cell r="G269">
            <v>8376.71447419721</v>
          </cell>
          <cell r="H269">
            <v>8231.88078677233</v>
          </cell>
          <cell r="I269">
            <v>8219.44658423734</v>
          </cell>
          <cell r="J269">
            <v>8210.11483765445</v>
          </cell>
          <cell r="K269">
            <v>8211.51864935693</v>
          </cell>
          <cell r="L269">
            <v>8183.33620335163</v>
          </cell>
          <cell r="M269">
            <v>8165.86591682503</v>
          </cell>
          <cell r="N269">
            <v>7839.56588621976</v>
          </cell>
          <cell r="O269">
            <v>7731.88343129921</v>
          </cell>
          <cell r="P269">
            <v>7703.15084139217</v>
          </cell>
          <cell r="Q269">
            <v>1025.26719830266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69">
          <cell r="BZ269">
            <v>89389.9698596867</v>
          </cell>
        </row>
        <row r="270">
          <cell r="A270">
            <v>-92684.4512724059</v>
          </cell>
          <cell r="B270">
            <v>14154.0537825541</v>
          </cell>
          <cell r="C270">
            <v>12077.6921180901</v>
          </cell>
          <cell r="D270">
            <v>10037.2203505892</v>
          </cell>
          <cell r="E270">
            <v>9592.99739882825</v>
          </cell>
          <cell r="F270">
            <v>9380.87758131875</v>
          </cell>
          <cell r="G270">
            <v>8456.51419365164</v>
          </cell>
          <cell r="H270">
            <v>8307.45355479498</v>
          </cell>
          <cell r="I270">
            <v>8295.01935225999</v>
          </cell>
          <cell r="J270">
            <v>8285.81569511443</v>
          </cell>
          <cell r="K270">
            <v>8287.09141737958</v>
          </cell>
          <cell r="L270">
            <v>8259.0370608116</v>
          </cell>
          <cell r="M270">
            <v>8241.43868484768</v>
          </cell>
          <cell r="N270">
            <v>7915.26674367974</v>
          </cell>
          <cell r="O270">
            <v>7807.45619932186</v>
          </cell>
          <cell r="P270">
            <v>7778.85169885214</v>
          </cell>
          <cell r="Q270">
            <v>1063.05358231399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0">
          <cell r="BZ270">
            <v>92684.4512724059</v>
          </cell>
        </row>
        <row r="271">
          <cell r="A271">
            <v>-91210.7152165243</v>
          </cell>
          <cell r="B271">
            <v>14037.072290083</v>
          </cell>
          <cell r="C271">
            <v>12025.6684221526</v>
          </cell>
          <cell r="D271">
            <v>10116.1541873344</v>
          </cell>
          <cell r="E271">
            <v>9643.10763724901</v>
          </cell>
          <cell r="F271">
            <v>9238.71710666796</v>
          </cell>
          <cell r="G271">
            <v>8420.81700520942</v>
          </cell>
          <cell r="H271">
            <v>8273.6472286619</v>
          </cell>
          <cell r="I271">
            <v>8261.21302612691</v>
          </cell>
          <cell r="J271">
            <v>8251.95207012349</v>
          </cell>
          <cell r="K271">
            <v>8253.2850912465</v>
          </cell>
          <cell r="L271">
            <v>8225.17343582067</v>
          </cell>
          <cell r="M271">
            <v>8207.6323587146</v>
          </cell>
          <cell r="N271">
            <v>7881.40311868881</v>
          </cell>
          <cell r="O271">
            <v>7773.64987318878</v>
          </cell>
          <cell r="P271">
            <v>7744.98807386121</v>
          </cell>
          <cell r="Q271">
            <v>1046.15041924745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1">
          <cell r="BZ271">
            <v>91210.7152165243</v>
          </cell>
        </row>
        <row r="272">
          <cell r="A272">
            <v>-101984.993694576</v>
          </cell>
          <cell r="B272">
            <v>14345.4810358827</v>
          </cell>
          <cell r="C272">
            <v>12498.7239297157</v>
          </cell>
          <cell r="D272">
            <v>10410.0797288012</v>
          </cell>
          <cell r="E272">
            <v>9976.8411873146</v>
          </cell>
          <cell r="F272">
            <v>9691.93202691656</v>
          </cell>
          <cell r="G272">
            <v>8681.79416433162</v>
          </cell>
          <cell r="H272">
            <v>8520.80055752563</v>
          </cell>
          <cell r="I272">
            <v>8508.36635499064</v>
          </cell>
          <cell r="J272">
            <v>8499.52430293444</v>
          </cell>
          <cell r="K272">
            <v>8500.43842011023</v>
          </cell>
          <cell r="L272">
            <v>8472.74566863162</v>
          </cell>
          <cell r="M272">
            <v>8454.78568757832</v>
          </cell>
          <cell r="N272">
            <v>8128.97535149976</v>
          </cell>
          <cell r="O272">
            <v>8020.8032020525</v>
          </cell>
          <cell r="P272">
            <v>7992.56030667216</v>
          </cell>
          <cell r="Q272">
            <v>1169.72708367931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2">
          <cell r="BZ272">
            <v>101984.993694576</v>
          </cell>
        </row>
        <row r="273">
          <cell r="A273">
            <v>-102805.609945164</v>
          </cell>
          <cell r="B273">
            <v>14358.3290810667</v>
          </cell>
          <cell r="C273">
            <v>12547.2797447334</v>
          </cell>
          <cell r="D273">
            <v>10316.8681707446</v>
          </cell>
          <cell r="E273">
            <v>9967.98187113632</v>
          </cell>
          <cell r="F273">
            <v>9518.73782084976</v>
          </cell>
          <cell r="G273">
            <v>8701.67132810126</v>
          </cell>
          <cell r="H273">
            <v>8539.62483782111</v>
          </cell>
          <cell r="I273">
            <v>8527.19063528612</v>
          </cell>
          <cell r="J273">
            <v>8518.38048878975</v>
          </cell>
          <cell r="K273">
            <v>8519.26270040571</v>
          </cell>
          <cell r="L273">
            <v>8491.60185448693</v>
          </cell>
          <cell r="M273">
            <v>8473.60996787381</v>
          </cell>
          <cell r="N273">
            <v>8147.83153735506</v>
          </cell>
          <cell r="O273">
            <v>8039.62748234799</v>
          </cell>
          <cell r="P273">
            <v>8011.41649252747</v>
          </cell>
          <cell r="Q273">
            <v>1179.13922382705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3">
          <cell r="BZ273">
            <v>102805.609945164</v>
          </cell>
        </row>
        <row r="274">
          <cell r="A274">
            <v>-98155.0997015159</v>
          </cell>
          <cell r="B274">
            <v>14093.3633736817</v>
          </cell>
          <cell r="C274">
            <v>12237.2110255044</v>
          </cell>
          <cell r="D274">
            <v>10329.2404145096</v>
          </cell>
          <cell r="E274">
            <v>9877.2798877289</v>
          </cell>
          <cell r="F274">
            <v>9432.88670711888</v>
          </cell>
          <cell r="G274">
            <v>8589.02555285716</v>
          </cell>
          <cell r="H274">
            <v>8432.94585324002</v>
          </cell>
          <cell r="I274">
            <v>8420.51165070503</v>
          </cell>
          <cell r="J274">
            <v>8411.52069237039</v>
          </cell>
          <cell r="K274">
            <v>8412.58371582462</v>
          </cell>
          <cell r="L274">
            <v>8384.74205806757</v>
          </cell>
          <cell r="M274">
            <v>8366.93098329272</v>
          </cell>
          <cell r="N274">
            <v>8040.9717409357</v>
          </cell>
          <cell r="O274">
            <v>7932.9484977669</v>
          </cell>
          <cell r="P274">
            <v>7904.55669610811</v>
          </cell>
          <cell r="Q274">
            <v>1125.79973153651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4">
          <cell r="BZ274">
            <v>98155.0997015159</v>
          </cell>
        </row>
        <row r="275">
          <cell r="A275">
            <v>-97217.9842958963</v>
          </cell>
          <cell r="B275">
            <v>14231.45298274</v>
          </cell>
          <cell r="C275">
            <v>12338.5210301841</v>
          </cell>
          <cell r="D275">
            <v>10150.2070944945</v>
          </cell>
          <cell r="E275">
            <v>9831.05675755922</v>
          </cell>
          <cell r="F275">
            <v>9580.64534980439</v>
          </cell>
          <cell r="G275">
            <v>8566.32651859455</v>
          </cell>
          <cell r="H275">
            <v>8411.44917552743</v>
          </cell>
          <cell r="I275">
            <v>8399.01497299244</v>
          </cell>
          <cell r="J275">
            <v>8389.98757961083</v>
          </cell>
          <cell r="K275">
            <v>8391.08703811203</v>
          </cell>
          <cell r="L275">
            <v>8363.208945308</v>
          </cell>
          <cell r="M275">
            <v>8345.43430558013</v>
          </cell>
          <cell r="N275">
            <v>8019.43862817614</v>
          </cell>
          <cell r="O275">
            <v>7911.45182005431</v>
          </cell>
          <cell r="P275">
            <v>7883.02358334855</v>
          </cell>
          <cell r="Q275">
            <v>1115.05139268021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5">
          <cell r="BZ275">
            <v>97217.9842958963</v>
          </cell>
        </row>
        <row r="276">
          <cell r="A276">
            <v>-88318.6933203129</v>
          </cell>
          <cell r="B276">
            <v>13985.8536547644</v>
          </cell>
          <cell r="C276">
            <v>11934.7364751981</v>
          </cell>
          <cell r="D276">
            <v>10072.8334792859</v>
          </cell>
          <cell r="E276">
            <v>9587.31224626368</v>
          </cell>
          <cell r="F276">
            <v>9320.05788603282</v>
          </cell>
          <cell r="G276">
            <v>8350.76575675413</v>
          </cell>
          <cell r="H276">
            <v>8207.30655998033</v>
          </cell>
          <cell r="I276">
            <v>8194.87235744534</v>
          </cell>
          <cell r="J276">
            <v>8185.4989596306</v>
          </cell>
          <cell r="K276">
            <v>8186.94442256493</v>
          </cell>
          <cell r="L276">
            <v>8158.72032532777</v>
          </cell>
          <cell r="M276">
            <v>8141.29169003302</v>
          </cell>
          <cell r="N276">
            <v>7814.95000819591</v>
          </cell>
          <cell r="O276">
            <v>7707.3092045072</v>
          </cell>
          <cell r="P276">
            <v>7678.53496336831</v>
          </cell>
          <cell r="Q276">
            <v>1012.98008490666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6">
          <cell r="BZ276">
            <v>88318.6933203129</v>
          </cell>
        </row>
        <row r="277">
          <cell r="A277">
            <v>-94505.9289247198</v>
          </cell>
          <cell r="B277">
            <v>14238.7724610734</v>
          </cell>
          <cell r="C277">
            <v>12109.616868566</v>
          </cell>
          <cell r="D277">
            <v>10066.8006470518</v>
          </cell>
          <cell r="E277">
            <v>9726.51201432462</v>
          </cell>
          <cell r="F277">
            <v>9409.96625419858</v>
          </cell>
          <cell r="G277">
            <v>8500.63446250062</v>
          </cell>
          <cell r="H277">
            <v>8349.23679495694</v>
          </cell>
          <cell r="I277">
            <v>8336.80259242195</v>
          </cell>
          <cell r="J277">
            <v>8327.6697543275</v>
          </cell>
          <cell r="K277">
            <v>8328.87465754154</v>
          </cell>
          <cell r="L277">
            <v>8300.89112002468</v>
          </cell>
          <cell r="M277">
            <v>8283.22192500963</v>
          </cell>
          <cell r="N277">
            <v>7957.12080289282</v>
          </cell>
          <cell r="O277">
            <v>7849.23943948381</v>
          </cell>
          <cell r="P277">
            <v>7820.70575806522</v>
          </cell>
          <cell r="Q277">
            <v>1083.94520239497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7">
          <cell r="BZ277">
            <v>94505.9289247198</v>
          </cell>
        </row>
        <row r="278">
          <cell r="A278">
            <v>-102452.102713451</v>
          </cell>
          <cell r="B278">
            <v>14367.625586411</v>
          </cell>
          <cell r="C278">
            <v>12491.5627812126</v>
          </cell>
          <cell r="D278">
            <v>10387.798302289</v>
          </cell>
          <cell r="E278">
            <v>9944.7363828917</v>
          </cell>
          <cell r="F278">
            <v>9666.36295739425</v>
          </cell>
          <cell r="G278">
            <v>8693.10859109297</v>
          </cell>
          <cell r="H278">
            <v>8531.5156647314</v>
          </cell>
          <cell r="I278">
            <v>8519.08146219641</v>
          </cell>
          <cell r="J278">
            <v>8510.25757133887</v>
          </cell>
          <cell r="K278">
            <v>8511.153527316</v>
          </cell>
          <cell r="L278">
            <v>8483.47893703605</v>
          </cell>
          <cell r="M278">
            <v>8465.50079478409</v>
          </cell>
          <cell r="N278">
            <v>8139.70861990418</v>
          </cell>
          <cell r="O278">
            <v>8031.51830925827</v>
          </cell>
          <cell r="P278">
            <v>8003.29357507659</v>
          </cell>
          <cell r="Q278">
            <v>1175.0846372822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8">
          <cell r="BZ278">
            <v>102452.102713451</v>
          </cell>
        </row>
        <row r="279">
          <cell r="A279">
            <v>-85637.0539022689</v>
          </cell>
          <cell r="B279">
            <v>14006.4731129807</v>
          </cell>
          <cell r="C279">
            <v>11780.9375337301</v>
          </cell>
          <cell r="D279">
            <v>9914.21894449533</v>
          </cell>
          <cell r="E279">
            <v>9479.71509767077</v>
          </cell>
          <cell r="F279">
            <v>9199.44919534937</v>
          </cell>
          <cell r="G279">
            <v>8285.81044317681</v>
          </cell>
          <cell r="H279">
            <v>8145.79189704194</v>
          </cell>
          <cell r="I279">
            <v>8133.35769450695</v>
          </cell>
          <cell r="J279">
            <v>8123.88003455163</v>
          </cell>
          <cell r="K279">
            <v>8125.42975962654</v>
          </cell>
          <cell r="L279">
            <v>8097.10140024881</v>
          </cell>
          <cell r="M279">
            <v>8079.77702709463</v>
          </cell>
          <cell r="N279">
            <v>7753.33108311694</v>
          </cell>
          <cell r="O279">
            <v>7645.79454156881</v>
          </cell>
          <cell r="P279">
            <v>7616.91603828935</v>
          </cell>
          <cell r="Q279">
            <v>982.222753437463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79">
          <cell r="BZ279">
            <v>85637.0539022689</v>
          </cell>
        </row>
        <row r="280">
          <cell r="A280">
            <v>-93986.6516635039</v>
          </cell>
          <cell r="B280">
            <v>14234.16515496</v>
          </cell>
          <cell r="C280">
            <v>12076.7186072944</v>
          </cell>
          <cell r="D280">
            <v>10182.1655106506</v>
          </cell>
          <cell r="E280">
            <v>9681.12084214442</v>
          </cell>
          <cell r="F280">
            <v>9444.0337229281</v>
          </cell>
          <cell r="G280">
            <v>8488.05640405291</v>
          </cell>
          <cell r="H280">
            <v>8337.32499000646</v>
          </cell>
          <cell r="I280">
            <v>8324.89078747147</v>
          </cell>
          <cell r="J280">
            <v>8315.73775987711</v>
          </cell>
          <cell r="K280">
            <v>8316.96285259106</v>
          </cell>
          <cell r="L280">
            <v>8288.95912557428</v>
          </cell>
          <cell r="M280">
            <v>8271.31012005915</v>
          </cell>
          <cell r="N280">
            <v>7945.18880844242</v>
          </cell>
          <cell r="O280">
            <v>7837.32763453333</v>
          </cell>
          <cell r="P280">
            <v>7808.77376361483</v>
          </cell>
          <cell r="Q280">
            <v>1077.98929991972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0">
          <cell r="BZ280">
            <v>93986.6516635039</v>
          </cell>
        </row>
        <row r="281">
          <cell r="A281">
            <v>-95069.1424519984</v>
          </cell>
          <cell r="B281">
            <v>14203.5682680979</v>
          </cell>
          <cell r="C281">
            <v>12190.3191945282</v>
          </cell>
          <cell r="D281">
            <v>10107.8727481733</v>
          </cell>
          <cell r="E281">
            <v>9763.81978775256</v>
          </cell>
          <cell r="F281">
            <v>9413.31307596044</v>
          </cell>
          <cell r="G281">
            <v>8514.27675572961</v>
          </cell>
          <cell r="H281">
            <v>8362.15646270189</v>
          </cell>
          <cell r="I281">
            <v>8349.7222601669</v>
          </cell>
          <cell r="J281">
            <v>8340.61131981439</v>
          </cell>
          <cell r="K281">
            <v>8341.79432528649</v>
          </cell>
          <cell r="L281">
            <v>8313.83268551157</v>
          </cell>
          <cell r="M281">
            <v>8296.14159275458</v>
          </cell>
          <cell r="N281">
            <v>7970.06236837971</v>
          </cell>
          <cell r="O281">
            <v>7862.15910722876</v>
          </cell>
          <cell r="P281">
            <v>7833.64732355211</v>
          </cell>
          <cell r="Q281">
            <v>1090.40503626744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1">
          <cell r="BZ281">
            <v>95069.1424519984</v>
          </cell>
        </row>
        <row r="282">
          <cell r="A282">
            <v>-85401.1842676165</v>
          </cell>
          <cell r="B282">
            <v>13960.7110498868</v>
          </cell>
          <cell r="C282">
            <v>11835.0047399722</v>
          </cell>
          <cell r="D282">
            <v>9968.62727767402</v>
          </cell>
          <cell r="E282">
            <v>9482.70988625644</v>
          </cell>
          <cell r="F282">
            <v>9288.7749998734</v>
          </cell>
          <cell r="G282">
            <v>8280.09715227755</v>
          </cell>
          <cell r="H282">
            <v>8140.38123631872</v>
          </cell>
          <cell r="I282">
            <v>8127.94703378373</v>
          </cell>
          <cell r="J282">
            <v>8118.46020321701</v>
          </cell>
          <cell r="K282">
            <v>8120.01909890332</v>
          </cell>
          <cell r="L282">
            <v>8091.68156891419</v>
          </cell>
          <cell r="M282">
            <v>8074.36636637141</v>
          </cell>
          <cell r="N282">
            <v>7747.91125178233</v>
          </cell>
          <cell r="O282">
            <v>7640.38388084559</v>
          </cell>
          <cell r="P282">
            <v>7611.49620695473</v>
          </cell>
          <cell r="Q282">
            <v>979.517423075854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2">
          <cell r="BZ282">
            <v>85401.1842676165</v>
          </cell>
        </row>
        <row r="283">
          <cell r="A283">
            <v>-87424.8836355679</v>
          </cell>
          <cell r="B283">
            <v>14053.9969900068</v>
          </cell>
          <cell r="C283">
            <v>11855.7544159438</v>
          </cell>
          <cell r="D283">
            <v>9745.65691016458</v>
          </cell>
          <cell r="E283">
            <v>9418.20112865037</v>
          </cell>
          <cell r="F283">
            <v>9395.33545827907</v>
          </cell>
          <cell r="G283">
            <v>8329.11568405591</v>
          </cell>
          <cell r="H283">
            <v>8186.80328086003</v>
          </cell>
          <cell r="I283">
            <v>8174.36907832504</v>
          </cell>
          <cell r="J283">
            <v>8164.96092918975</v>
          </cell>
          <cell r="K283">
            <v>8166.44114344463</v>
          </cell>
          <cell r="L283">
            <v>8138.18229488693</v>
          </cell>
          <cell r="M283">
            <v>8120.78841091272</v>
          </cell>
          <cell r="N283">
            <v>7794.41197775506</v>
          </cell>
          <cell r="O283">
            <v>7686.8059253869</v>
          </cell>
          <cell r="P283">
            <v>7657.99693292747</v>
          </cell>
          <cell r="Q283">
            <v>1002.72844534651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3">
          <cell r="BZ283">
            <v>87424.8836355679</v>
          </cell>
        </row>
        <row r="284">
          <cell r="A284">
            <v>-88036.7691035274</v>
          </cell>
          <cell r="B284">
            <v>14062.873052008</v>
          </cell>
          <cell r="C284">
            <v>11911.0710538585</v>
          </cell>
          <cell r="D284">
            <v>9901.1959195758</v>
          </cell>
          <cell r="E284">
            <v>9522.0775385992</v>
          </cell>
          <cell r="F284">
            <v>9207.49772643055</v>
          </cell>
          <cell r="G284">
            <v>8343.93692071334</v>
          </cell>
          <cell r="H284">
            <v>8200.83944398665</v>
          </cell>
          <cell r="I284">
            <v>8188.40524145166</v>
          </cell>
          <cell r="J284">
            <v>8179.02088242336</v>
          </cell>
          <cell r="K284">
            <v>8180.47730657125</v>
          </cell>
          <cell r="L284">
            <v>8152.24224812054</v>
          </cell>
          <cell r="M284">
            <v>8134.82457403934</v>
          </cell>
          <cell r="N284">
            <v>7808.47193098867</v>
          </cell>
          <cell r="O284">
            <v>7700.84208851352</v>
          </cell>
          <cell r="P284">
            <v>7672.05688616108</v>
          </cell>
          <cell r="Q284">
            <v>1009.74652690982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4">
          <cell r="BZ284">
            <v>88036.7691035274</v>
          </cell>
        </row>
        <row r="285">
          <cell r="A285">
            <v>-95014.6583311608</v>
          </cell>
          <cell r="B285">
            <v>14189.1582969703</v>
          </cell>
          <cell r="C285">
            <v>12194.8987857587</v>
          </cell>
          <cell r="D285">
            <v>10133.9793919182</v>
          </cell>
          <cell r="E285">
            <v>9746.08724261857</v>
          </cell>
          <cell r="F285">
            <v>9393.07357542722</v>
          </cell>
          <cell r="G285">
            <v>8512.95702827849</v>
          </cell>
          <cell r="H285">
            <v>8360.90664055717</v>
          </cell>
          <cell r="I285">
            <v>8348.47243802218</v>
          </cell>
          <cell r="J285">
            <v>8339.35937932706</v>
          </cell>
          <cell r="K285">
            <v>8340.54450314177</v>
          </cell>
          <cell r="L285">
            <v>8312.58074502424</v>
          </cell>
          <cell r="M285">
            <v>8294.89177060986</v>
          </cell>
          <cell r="N285">
            <v>7968.81042789237</v>
          </cell>
          <cell r="O285">
            <v>7860.90928508404</v>
          </cell>
          <cell r="P285">
            <v>7832.39538306478</v>
          </cell>
          <cell r="Q285">
            <v>1089.78012519508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5">
          <cell r="BZ285">
            <v>95014.6583311608</v>
          </cell>
        </row>
        <row r="286">
          <cell r="A286">
            <v>-85549.5378705904</v>
          </cell>
          <cell r="B286">
            <v>13983.1092611771</v>
          </cell>
          <cell r="C286">
            <v>11895.9774297821</v>
          </cell>
          <cell r="D286">
            <v>9853.80427849544</v>
          </cell>
          <cell r="E286">
            <v>9450.46495293791</v>
          </cell>
          <cell r="F286">
            <v>9168.29472843706</v>
          </cell>
          <cell r="G286">
            <v>8283.69060885365</v>
          </cell>
          <cell r="H286">
            <v>8143.78434928806</v>
          </cell>
          <cell r="I286">
            <v>8131.35014675307</v>
          </cell>
          <cell r="J286">
            <v>8121.86908417444</v>
          </cell>
          <cell r="K286">
            <v>8123.42221187266</v>
          </cell>
          <cell r="L286">
            <v>8095.09044987161</v>
          </cell>
          <cell r="M286">
            <v>8077.76947934075</v>
          </cell>
          <cell r="N286">
            <v>7751.32013273975</v>
          </cell>
          <cell r="O286">
            <v>7643.78699381493</v>
          </cell>
          <cell r="P286">
            <v>7614.90508791215</v>
          </cell>
          <cell r="Q286">
            <v>981.218979560523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6">
          <cell r="BZ286">
            <v>85549.5378705904</v>
          </cell>
        </row>
        <row r="287">
          <cell r="A287">
            <v>-86484.4233599233</v>
          </cell>
          <cell r="B287">
            <v>14153.9153490256</v>
          </cell>
          <cell r="C287">
            <v>11879.4973842594</v>
          </cell>
          <cell r="D287">
            <v>9937.12274031779</v>
          </cell>
          <cell r="E287">
            <v>9345.49588435316</v>
          </cell>
          <cell r="F287">
            <v>9262.65535615364</v>
          </cell>
          <cell r="G287">
            <v>8306.33562954879</v>
          </cell>
          <cell r="H287">
            <v>8165.22987450496</v>
          </cell>
          <cell r="I287">
            <v>8152.79567196997</v>
          </cell>
          <cell r="J287">
            <v>8143.35095773917</v>
          </cell>
          <cell r="K287">
            <v>8144.86773708956</v>
          </cell>
          <cell r="L287">
            <v>8116.57232343634</v>
          </cell>
          <cell r="M287">
            <v>8099.21500455765</v>
          </cell>
          <cell r="N287">
            <v>7772.80200630448</v>
          </cell>
          <cell r="O287">
            <v>7665.23251903183</v>
          </cell>
          <cell r="P287">
            <v>7636.38696147689</v>
          </cell>
          <cell r="Q287">
            <v>991.941742168976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7">
          <cell r="BZ287">
            <v>86484.4233599233</v>
          </cell>
        </row>
        <row r="288">
          <cell r="A288">
            <v>-89495.5498846041</v>
          </cell>
          <cell r="B288">
            <v>14086.4235996696</v>
          </cell>
          <cell r="C288">
            <v>11990.6550850502</v>
          </cell>
          <cell r="D288">
            <v>9945.47194256749</v>
          </cell>
          <cell r="E288">
            <v>9486.95394873388</v>
          </cell>
          <cell r="F288">
            <v>9231.56670715482</v>
          </cell>
          <cell r="G288">
            <v>8379.27185889997</v>
          </cell>
          <cell r="H288">
            <v>8234.30270807992</v>
          </cell>
          <cell r="I288">
            <v>8221.86850554493</v>
          </cell>
          <cell r="J288">
            <v>8212.5408639134</v>
          </cell>
          <cell r="K288">
            <v>8213.94057066452</v>
          </cell>
          <cell r="L288">
            <v>8185.76222961058</v>
          </cell>
          <cell r="M288">
            <v>8168.28783813261</v>
          </cell>
          <cell r="N288">
            <v>7841.99191247872</v>
          </cell>
          <cell r="O288">
            <v>7734.30535260679</v>
          </cell>
          <cell r="P288">
            <v>7705.57686765112</v>
          </cell>
          <cell r="Q288">
            <v>1026.47815895645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8">
          <cell r="BZ288">
            <v>89495.5498846041</v>
          </cell>
        </row>
        <row r="289">
          <cell r="A289">
            <v>-98708.3019572349</v>
          </cell>
          <cell r="B289">
            <v>14247.3139148212</v>
          </cell>
          <cell r="C289">
            <v>12315.7407960237</v>
          </cell>
          <cell r="D289">
            <v>10232.6809612896</v>
          </cell>
          <cell r="E289">
            <v>9728.91460770267</v>
          </cell>
          <cell r="F289">
            <v>9705.61619831374</v>
          </cell>
          <cell r="G289">
            <v>8602.42535066373</v>
          </cell>
          <cell r="H289">
            <v>8445.63587042441</v>
          </cell>
          <cell r="I289">
            <v>8433.20166788942</v>
          </cell>
          <cell r="J289">
            <v>8424.23221805848</v>
          </cell>
          <cell r="K289">
            <v>8425.27373300901</v>
          </cell>
          <cell r="L289">
            <v>8397.45358375566</v>
          </cell>
          <cell r="M289">
            <v>8379.6210004771</v>
          </cell>
          <cell r="N289">
            <v>8053.68326662379</v>
          </cell>
          <cell r="O289">
            <v>7945.63851495128</v>
          </cell>
          <cell r="P289">
            <v>7917.2682217962</v>
          </cell>
          <cell r="Q289">
            <v>1132.1447401287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89">
          <cell r="BZ289">
            <v>98708.3019572349</v>
          </cell>
        </row>
        <row r="290">
          <cell r="A290">
            <v>-90034.5530016974</v>
          </cell>
          <cell r="B290">
            <v>14110.8225866479</v>
          </cell>
          <cell r="C290">
            <v>11971.2978081916</v>
          </cell>
          <cell r="D290">
            <v>10007.1946805586</v>
          </cell>
          <cell r="E290">
            <v>9565.44619766256</v>
          </cell>
          <cell r="F290">
            <v>9216.01790029237</v>
          </cell>
          <cell r="G290">
            <v>8392.32772176295</v>
          </cell>
          <cell r="H290">
            <v>8246.66700838355</v>
          </cell>
          <cell r="I290">
            <v>8234.23280584856</v>
          </cell>
          <cell r="J290">
            <v>8224.92612065822</v>
          </cell>
          <cell r="K290">
            <v>8226.30487096815</v>
          </cell>
          <cell r="L290">
            <v>8198.1474863554</v>
          </cell>
          <cell r="M290">
            <v>8180.65213843624</v>
          </cell>
          <cell r="N290">
            <v>7854.37716922354</v>
          </cell>
          <cell r="O290">
            <v>7746.66965291042</v>
          </cell>
          <cell r="P290">
            <v>7717.96212439594</v>
          </cell>
          <cell r="Q290">
            <v>1032.66030910827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0">
          <cell r="BZ290">
            <v>90034.5530016974</v>
          </cell>
        </row>
        <row r="291">
          <cell r="A291">
            <v>-86784.7961488575</v>
          </cell>
          <cell r="B291">
            <v>14091.0554242213</v>
          </cell>
          <cell r="C291">
            <v>11818.6590122615</v>
          </cell>
          <cell r="D291">
            <v>9924.76059869316</v>
          </cell>
          <cell r="E291">
            <v>9416.77310953908</v>
          </cell>
          <cell r="F291">
            <v>9119.52298321991</v>
          </cell>
          <cell r="G291">
            <v>8313.61133133182</v>
          </cell>
          <cell r="H291">
            <v>8172.12018598488</v>
          </cell>
          <cell r="I291">
            <v>8159.68598344989</v>
          </cell>
          <cell r="J291">
            <v>8150.25294771312</v>
          </cell>
          <cell r="K291">
            <v>8151.75804856948</v>
          </cell>
          <cell r="L291">
            <v>8123.4743134103</v>
          </cell>
          <cell r="M291">
            <v>8106.10531603757</v>
          </cell>
          <cell r="N291">
            <v>7779.70399627843</v>
          </cell>
          <cell r="O291">
            <v>7672.12283051175</v>
          </cell>
          <cell r="P291">
            <v>7643.28895145084</v>
          </cell>
          <cell r="Q291">
            <v>995.386897908936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1">
          <cell r="BZ291">
            <v>86784.7961488575</v>
          </cell>
        </row>
        <row r="292">
          <cell r="A292">
            <v>-94977.9252524851</v>
          </cell>
          <cell r="B292">
            <v>14218.5975618212</v>
          </cell>
          <cell r="C292">
            <v>12237.7679832092</v>
          </cell>
          <cell r="D292">
            <v>10259.9769644433</v>
          </cell>
          <cell r="E292">
            <v>9816.9432627195</v>
          </cell>
          <cell r="F292">
            <v>9496.12388703519</v>
          </cell>
          <cell r="G292">
            <v>8512.06727083087</v>
          </cell>
          <cell r="H292">
            <v>8360.06401311881</v>
          </cell>
          <cell r="I292">
            <v>8347.62981058383</v>
          </cell>
          <cell r="J292">
            <v>8338.5153237066</v>
          </cell>
          <cell r="K292">
            <v>8339.70187570342</v>
          </cell>
          <cell r="L292">
            <v>8311.73668940378</v>
          </cell>
          <cell r="M292">
            <v>8294.04914317151</v>
          </cell>
          <cell r="N292">
            <v>7967.96637227191</v>
          </cell>
          <cell r="O292">
            <v>7860.06665764569</v>
          </cell>
          <cell r="P292">
            <v>7831.55132744432</v>
          </cell>
          <cell r="Q292">
            <v>1089.3588114759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2">
          <cell r="BZ292">
            <v>94977.9252524851</v>
          </cell>
        </row>
        <row r="293">
          <cell r="A293">
            <v>-85934.738885404</v>
          </cell>
          <cell r="B293">
            <v>14074.7555724854</v>
          </cell>
          <cell r="C293">
            <v>11843.8332493823</v>
          </cell>
          <cell r="D293">
            <v>9974.78320884936</v>
          </cell>
          <cell r="E293">
            <v>9432.70938942861</v>
          </cell>
          <cell r="F293">
            <v>9317.45476247722</v>
          </cell>
          <cell r="G293">
            <v>8293.0210402827</v>
          </cell>
          <cell r="H293">
            <v>8152.62055240707</v>
          </cell>
          <cell r="I293">
            <v>8140.18634987208</v>
          </cell>
          <cell r="J293">
            <v>8130.7202639089</v>
          </cell>
          <cell r="K293">
            <v>8132.25841499167</v>
          </cell>
          <cell r="L293">
            <v>8103.94162960608</v>
          </cell>
          <cell r="M293">
            <v>8086.60568245976</v>
          </cell>
          <cell r="N293">
            <v>7760.17131247422</v>
          </cell>
          <cell r="O293">
            <v>7652.62319693394</v>
          </cell>
          <cell r="P293">
            <v>7623.75626764662</v>
          </cell>
          <cell r="Q293">
            <v>985.637081120029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3">
          <cell r="BZ293">
            <v>85934.738885404</v>
          </cell>
        </row>
        <row r="294">
          <cell r="A294">
            <v>-99572.8099289503</v>
          </cell>
          <cell r="B294">
            <v>14279.4188038041</v>
          </cell>
          <cell r="C294">
            <v>12314.9759257564</v>
          </cell>
          <cell r="D294">
            <v>10288.9722489718</v>
          </cell>
          <cell r="E294">
            <v>9928.79254230072</v>
          </cell>
          <cell r="F294">
            <v>9392.68940684178</v>
          </cell>
          <cell r="G294">
            <v>8623.36567023653</v>
          </cell>
          <cell r="H294">
            <v>8465.46699168919</v>
          </cell>
          <cell r="I294">
            <v>8453.0327891542</v>
          </cell>
          <cell r="J294">
            <v>8444.09695139319</v>
          </cell>
          <cell r="K294">
            <v>8445.10485427379</v>
          </cell>
          <cell r="L294">
            <v>8417.31831709037</v>
          </cell>
          <cell r="M294">
            <v>8399.45212174188</v>
          </cell>
          <cell r="N294">
            <v>8073.54799995851</v>
          </cell>
          <cell r="O294">
            <v>7965.46963621606</v>
          </cell>
          <cell r="P294">
            <v>7937.13295513091</v>
          </cell>
          <cell r="Q294">
            <v>1142.06030076109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4">
          <cell r="BZ294">
            <v>99572.8099289503</v>
          </cell>
        </row>
        <row r="295">
          <cell r="A295">
            <v>-103086.736978528</v>
          </cell>
          <cell r="B295">
            <v>14283.5970228181</v>
          </cell>
          <cell r="C295">
            <v>12479.4934885589</v>
          </cell>
          <cell r="D295">
            <v>10477.3866536677</v>
          </cell>
          <cell r="E295">
            <v>9883.08934189031</v>
          </cell>
          <cell r="F295">
            <v>9647.15591220609</v>
          </cell>
          <cell r="G295">
            <v>8708.48085457391</v>
          </cell>
          <cell r="H295">
            <v>8546.07366706487</v>
          </cell>
          <cell r="I295">
            <v>8533.63946452988</v>
          </cell>
          <cell r="J295">
            <v>8524.84024825257</v>
          </cell>
          <cell r="K295">
            <v>8525.71152964947</v>
          </cell>
          <cell r="L295">
            <v>8498.06161394974</v>
          </cell>
          <cell r="M295">
            <v>8480.05879711756</v>
          </cell>
          <cell r="N295">
            <v>8154.29129681788</v>
          </cell>
          <cell r="O295">
            <v>8046.07631159174</v>
          </cell>
          <cell r="P295">
            <v>8017.87625199028</v>
          </cell>
          <cell r="Q295">
            <v>1182.36363844893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5">
          <cell r="BZ295">
            <v>103086.736978528</v>
          </cell>
        </row>
        <row r="296">
          <cell r="A296">
            <v>-103000.999598979</v>
          </cell>
          <cell r="B296">
            <v>14341.2100843625</v>
          </cell>
          <cell r="C296">
            <v>12520.8962894247</v>
          </cell>
          <cell r="D296">
            <v>10432.0046421977</v>
          </cell>
          <cell r="E296">
            <v>9943.11699967171</v>
          </cell>
          <cell r="F296">
            <v>9641.75579474604</v>
          </cell>
          <cell r="G296">
            <v>8706.40410318948</v>
          </cell>
          <cell r="H296">
            <v>8544.1069201679</v>
          </cell>
          <cell r="I296">
            <v>8531.67271763291</v>
          </cell>
          <cell r="J296">
            <v>8522.87016788628</v>
          </cell>
          <cell r="K296">
            <v>8523.7447827525</v>
          </cell>
          <cell r="L296">
            <v>8496.09153358345</v>
          </cell>
          <cell r="M296">
            <v>8478.09205022059</v>
          </cell>
          <cell r="N296">
            <v>8152.32121645159</v>
          </cell>
          <cell r="O296">
            <v>8044.10956469477</v>
          </cell>
          <cell r="P296">
            <v>8015.906171624</v>
          </cell>
          <cell r="Q296">
            <v>1181.38026500044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6">
          <cell r="BZ296">
            <v>103000.999598979</v>
          </cell>
        </row>
        <row r="297">
          <cell r="A297">
            <v>-92477.0586263282</v>
          </cell>
          <cell r="B297">
            <v>14172.5445617153</v>
          </cell>
          <cell r="C297">
            <v>12106.970247259</v>
          </cell>
          <cell r="D297">
            <v>10039.0048806541</v>
          </cell>
          <cell r="E297">
            <v>9633.74436665878</v>
          </cell>
          <cell r="F297">
            <v>9334.07164254877</v>
          </cell>
          <cell r="G297">
            <v>8451.49067920411</v>
          </cell>
          <cell r="H297">
            <v>8302.69613340808</v>
          </cell>
          <cell r="I297">
            <v>8290.26193087309</v>
          </cell>
          <cell r="J297">
            <v>8281.05021030144</v>
          </cell>
          <cell r="K297">
            <v>8282.33399599268</v>
          </cell>
          <cell r="L297">
            <v>8254.27157599862</v>
          </cell>
          <cell r="M297">
            <v>8236.68126346077</v>
          </cell>
          <cell r="N297">
            <v>7910.50125886675</v>
          </cell>
          <cell r="O297">
            <v>7802.69877793495</v>
          </cell>
          <cell r="P297">
            <v>7774.08621403916</v>
          </cell>
          <cell r="Q297">
            <v>1060.67487162053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7">
          <cell r="BZ297">
            <v>92477.0586263282</v>
          </cell>
        </row>
        <row r="298">
          <cell r="A298">
            <v>-89629.9922611238</v>
          </cell>
          <cell r="B298">
            <v>14119.315043268</v>
          </cell>
          <cell r="C298">
            <v>11877.7032501811</v>
          </cell>
          <cell r="D298">
            <v>9938.23340234864</v>
          </cell>
          <cell r="E298">
            <v>9650.79155576325</v>
          </cell>
          <cell r="F298">
            <v>9302.05644405477</v>
          </cell>
          <cell r="G298">
            <v>8382.5283544102</v>
          </cell>
          <cell r="H298">
            <v>8237.38670864338</v>
          </cell>
          <cell r="I298">
            <v>8224.95250610839</v>
          </cell>
          <cell r="J298">
            <v>8215.63009159646</v>
          </cell>
          <cell r="K298">
            <v>8217.02457122798</v>
          </cell>
          <cell r="L298">
            <v>8188.85145729364</v>
          </cell>
          <cell r="M298">
            <v>8171.37183869607</v>
          </cell>
          <cell r="N298">
            <v>7845.08114016178</v>
          </cell>
          <cell r="O298">
            <v>7737.38935317025</v>
          </cell>
          <cell r="P298">
            <v>7708.66609533418</v>
          </cell>
          <cell r="Q298">
            <v>1028.02015923819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8">
          <cell r="BZ298">
            <v>89629.9922611238</v>
          </cell>
        </row>
        <row r="299">
          <cell r="A299">
            <v>-86515.270586617</v>
          </cell>
          <cell r="B299">
            <v>14042.4395892605</v>
          </cell>
          <cell r="C299">
            <v>11866.9929968484</v>
          </cell>
          <cell r="D299">
            <v>9923.52670744948</v>
          </cell>
          <cell r="E299">
            <v>9553.65259706961</v>
          </cell>
          <cell r="F299">
            <v>9187.50871732102</v>
          </cell>
          <cell r="G299">
            <v>8307.08281847709</v>
          </cell>
          <cell r="H299">
            <v>8165.93748520753</v>
          </cell>
          <cell r="I299">
            <v>8153.50328267254</v>
          </cell>
          <cell r="J299">
            <v>8144.05976778191</v>
          </cell>
          <cell r="K299">
            <v>8145.57534779213</v>
          </cell>
          <cell r="L299">
            <v>8117.28113347909</v>
          </cell>
          <cell r="M299">
            <v>8099.92261526023</v>
          </cell>
          <cell r="N299">
            <v>7773.51081634722</v>
          </cell>
          <cell r="O299">
            <v>7665.94012973441</v>
          </cell>
          <cell r="P299">
            <v>7637.09577151963</v>
          </cell>
          <cell r="Q299">
            <v>992.295547520262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299">
          <cell r="BZ299">
            <v>86515.270586617</v>
          </cell>
        </row>
        <row r="300">
          <cell r="A300">
            <v>-87748.4948194439</v>
          </cell>
          <cell r="B300">
            <v>14102.6417792161</v>
          </cell>
          <cell r="C300">
            <v>11836.6695391793</v>
          </cell>
          <cell r="D300">
            <v>9901.14060716105</v>
          </cell>
          <cell r="E300">
            <v>9491.6197535589</v>
          </cell>
          <cell r="F300">
            <v>9345.83060662113</v>
          </cell>
          <cell r="G300">
            <v>8336.95427181844</v>
          </cell>
          <cell r="H300">
            <v>8194.2266625292</v>
          </cell>
          <cell r="I300">
            <v>8181.79245999421</v>
          </cell>
          <cell r="J300">
            <v>8172.39689286175</v>
          </cell>
          <cell r="K300">
            <v>8173.8645251138</v>
          </cell>
          <cell r="L300">
            <v>8145.61825855893</v>
          </cell>
          <cell r="M300">
            <v>8128.21179258189</v>
          </cell>
          <cell r="N300">
            <v>7801.84794142706</v>
          </cell>
          <cell r="O300">
            <v>7694.22930705607</v>
          </cell>
          <cell r="P300">
            <v>7665.43289659947</v>
          </cell>
          <cell r="Q300">
            <v>1006.44013618109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0">
          <cell r="BZ300">
            <v>87748.4948194439</v>
          </cell>
        </row>
        <row r="301">
          <cell r="A301">
            <v>-91834.8132828692</v>
          </cell>
          <cell r="B301">
            <v>14086.0175821193</v>
          </cell>
          <cell r="C301">
            <v>11981.3809457273</v>
          </cell>
          <cell r="D301">
            <v>10145.3902919028</v>
          </cell>
          <cell r="E301">
            <v>9638.65747520631</v>
          </cell>
          <cell r="F301">
            <v>9285.54330853486</v>
          </cell>
          <cell r="G301">
            <v>8435.93405835596</v>
          </cell>
          <cell r="H301">
            <v>8287.9635390254</v>
          </cell>
          <cell r="I301">
            <v>8275.52933649041</v>
          </cell>
          <cell r="J301">
            <v>8266.29264541981</v>
          </cell>
          <cell r="K301">
            <v>8267.60140161</v>
          </cell>
          <cell r="L301">
            <v>8239.51401111699</v>
          </cell>
          <cell r="M301">
            <v>8221.94866907809</v>
          </cell>
          <cell r="N301">
            <v>7895.74369398512</v>
          </cell>
          <cell r="O301">
            <v>7787.96618355228</v>
          </cell>
          <cell r="P301">
            <v>7759.32864915753</v>
          </cell>
          <cell r="Q301">
            <v>1053.3085744292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1">
          <cell r="BZ301">
            <v>91834.8132828692</v>
          </cell>
        </row>
        <row r="302">
          <cell r="A302">
            <v>-91199.0068851314</v>
          </cell>
          <cell r="B302">
            <v>14060.0705265879</v>
          </cell>
          <cell r="C302">
            <v>12066.3756741433</v>
          </cell>
          <cell r="D302">
            <v>9873.2508458666</v>
          </cell>
          <cell r="E302">
            <v>9608.50340884948</v>
          </cell>
          <cell r="F302">
            <v>9421.62424636863</v>
          </cell>
          <cell r="G302">
            <v>8420.53340319642</v>
          </cell>
          <cell r="H302">
            <v>8273.37864890642</v>
          </cell>
          <cell r="I302">
            <v>8260.94444637142</v>
          </cell>
          <cell r="J302">
            <v>8251.68303514808</v>
          </cell>
          <cell r="K302">
            <v>8253.01651149101</v>
          </cell>
          <cell r="L302">
            <v>8224.90440084526</v>
          </cell>
          <cell r="M302">
            <v>8207.36377895911</v>
          </cell>
          <cell r="N302">
            <v>7881.13408371339</v>
          </cell>
          <cell r="O302">
            <v>7773.38129343329</v>
          </cell>
          <cell r="P302">
            <v>7744.7190388858</v>
          </cell>
          <cell r="Q302">
            <v>1046.0161293697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2">
          <cell r="BZ302">
            <v>91199.0068851314</v>
          </cell>
        </row>
        <row r="303">
          <cell r="A303">
            <v>-96219.0491718794</v>
          </cell>
          <cell r="B303">
            <v>14244.8511992237</v>
          </cell>
          <cell r="C303">
            <v>12218.0973979556</v>
          </cell>
          <cell r="D303">
            <v>10297.7886491527</v>
          </cell>
          <cell r="E303">
            <v>9708.35224073806</v>
          </cell>
          <cell r="F303">
            <v>9475.23403507526</v>
          </cell>
          <cell r="G303">
            <v>8542.13007227618</v>
          </cell>
          <cell r="H303">
            <v>8388.53440293059</v>
          </cell>
          <cell r="I303">
            <v>8376.1002003956</v>
          </cell>
          <cell r="J303">
            <v>8367.03396841636</v>
          </cell>
          <cell r="K303">
            <v>8368.17226551519</v>
          </cell>
          <cell r="L303">
            <v>8340.25533411354</v>
          </cell>
          <cell r="M303">
            <v>8322.51953298328</v>
          </cell>
          <cell r="N303">
            <v>7996.48501698167</v>
          </cell>
          <cell r="O303">
            <v>7888.53704745746</v>
          </cell>
          <cell r="P303">
            <v>7860.06997215408</v>
          </cell>
          <cell r="Q303">
            <v>1103.59400638179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3">
          <cell r="BZ303">
            <v>96219.0491718794</v>
          </cell>
        </row>
        <row r="304">
          <cell r="A304">
            <v>-96862.0899631279</v>
          </cell>
          <cell r="B304">
            <v>14264.1576353352</v>
          </cell>
          <cell r="C304">
            <v>12280.2561450726</v>
          </cell>
          <cell r="D304">
            <v>10238.8040350385</v>
          </cell>
          <cell r="E304">
            <v>9779.1855224871</v>
          </cell>
          <cell r="F304">
            <v>9514.73061538426</v>
          </cell>
          <cell r="G304">
            <v>8557.70596065159</v>
          </cell>
          <cell r="H304">
            <v>8403.28524424919</v>
          </cell>
          <cell r="I304">
            <v>8390.8510417142</v>
          </cell>
          <cell r="J304">
            <v>8381.80981116093</v>
          </cell>
          <cell r="K304">
            <v>8382.92310683379</v>
          </cell>
          <cell r="L304">
            <v>8355.03117685811</v>
          </cell>
          <cell r="M304">
            <v>8337.27037430189</v>
          </cell>
          <cell r="N304">
            <v>8011.26085972624</v>
          </cell>
          <cell r="O304">
            <v>7903.28788877607</v>
          </cell>
          <cell r="P304">
            <v>7874.84581489865</v>
          </cell>
          <cell r="Q304">
            <v>1110.96942704109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4">
          <cell r="BZ304">
            <v>96862.0899631279</v>
          </cell>
        </row>
        <row r="305">
          <cell r="A305">
            <v>-102019.13531702</v>
          </cell>
          <cell r="B305">
            <v>14308.6701018063</v>
          </cell>
          <cell r="C305">
            <v>12497.7899945242</v>
          </cell>
          <cell r="D305">
            <v>10373.0184544661</v>
          </cell>
          <cell r="E305">
            <v>9961.41221742706</v>
          </cell>
          <cell r="F305">
            <v>9655.74044599641</v>
          </cell>
          <cell r="G305">
            <v>8682.62115090444</v>
          </cell>
          <cell r="H305">
            <v>8521.58373903119</v>
          </cell>
          <cell r="I305">
            <v>8509.1495364962</v>
          </cell>
          <cell r="J305">
            <v>8500.30881186629</v>
          </cell>
          <cell r="K305">
            <v>8501.22160161579</v>
          </cell>
          <cell r="L305">
            <v>8473.53017756346</v>
          </cell>
          <cell r="M305">
            <v>8455.56886908388</v>
          </cell>
          <cell r="N305">
            <v>8129.7598604316</v>
          </cell>
          <cell r="O305">
            <v>8021.58638355806</v>
          </cell>
          <cell r="P305">
            <v>7993.344815604</v>
          </cell>
          <cell r="Q305">
            <v>1170.11867443209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5">
          <cell r="BZ305">
            <v>102019.13531702</v>
          </cell>
        </row>
        <row r="306">
          <cell r="A306">
            <v>-101228.428514753</v>
          </cell>
          <cell r="B306">
            <v>14279.882256657</v>
          </cell>
          <cell r="C306">
            <v>12442.5529603707</v>
          </cell>
          <cell r="D306">
            <v>10439.7849546142</v>
          </cell>
          <cell r="E306">
            <v>9995.45203042952</v>
          </cell>
          <cell r="F306">
            <v>9635.04354920358</v>
          </cell>
          <cell r="G306">
            <v>8663.4684609703</v>
          </cell>
          <cell r="H306">
            <v>8503.44555755262</v>
          </cell>
          <cell r="I306">
            <v>8491.01135501764</v>
          </cell>
          <cell r="J306">
            <v>8482.13988770725</v>
          </cell>
          <cell r="K306">
            <v>8483.08342013723</v>
          </cell>
          <cell r="L306">
            <v>8455.36125340443</v>
          </cell>
          <cell r="M306">
            <v>8437.43068760532</v>
          </cell>
          <cell r="N306">
            <v>8111.59093627256</v>
          </cell>
          <cell r="O306">
            <v>8003.4482020795</v>
          </cell>
          <cell r="P306">
            <v>7975.17589144497</v>
          </cell>
          <cell r="Q306">
            <v>1161.04958369281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6">
          <cell r="BZ306">
            <v>101228.428514753</v>
          </cell>
        </row>
        <row r="307">
          <cell r="A307">
            <v>-85583.0413797885</v>
          </cell>
          <cell r="B307">
            <v>14032.121621836</v>
          </cell>
          <cell r="C307">
            <v>11851.4898851629</v>
          </cell>
          <cell r="D307">
            <v>9748.41758502296</v>
          </cell>
          <cell r="E307">
            <v>9471.90164704785</v>
          </cell>
          <cell r="F307">
            <v>9144.76497056298</v>
          </cell>
          <cell r="G307">
            <v>8284.50213889428</v>
          </cell>
          <cell r="H307">
            <v>8144.55289298625</v>
          </cell>
          <cell r="I307">
            <v>8132.11869045126</v>
          </cell>
          <cell r="J307">
            <v>8122.63893048907</v>
          </cell>
          <cell r="K307">
            <v>8124.19075557085</v>
          </cell>
          <cell r="L307">
            <v>8095.86029618625</v>
          </cell>
          <cell r="M307">
            <v>8078.53802303895</v>
          </cell>
          <cell r="N307">
            <v>7752.08997905438</v>
          </cell>
          <cell r="O307">
            <v>7644.55553751313</v>
          </cell>
          <cell r="P307">
            <v>7615.67493422679</v>
          </cell>
          <cell r="Q307">
            <v>981.603251409622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7">
          <cell r="BZ307">
            <v>85583.0413797885</v>
          </cell>
        </row>
        <row r="308">
          <cell r="A308">
            <v>-94058.7189019652</v>
          </cell>
          <cell r="B308">
            <v>14184.7729673688</v>
          </cell>
          <cell r="C308">
            <v>12205.0322910141</v>
          </cell>
          <cell r="D308">
            <v>10118.0271969675</v>
          </cell>
          <cell r="E308">
            <v>9823.7751567673</v>
          </cell>
          <cell r="F308">
            <v>9356.64056607394</v>
          </cell>
          <cell r="G308">
            <v>8489.80203399905</v>
          </cell>
          <cell r="H308">
            <v>8338.97815480297</v>
          </cell>
          <cell r="I308">
            <v>8326.54395226798</v>
          </cell>
          <cell r="J308">
            <v>8317.39372664785</v>
          </cell>
          <cell r="K308">
            <v>8318.61601738757</v>
          </cell>
          <cell r="L308">
            <v>8290.61509234503</v>
          </cell>
          <cell r="M308">
            <v>8272.96328485566</v>
          </cell>
          <cell r="N308">
            <v>7946.84477521316</v>
          </cell>
          <cell r="O308">
            <v>7838.98079932984</v>
          </cell>
          <cell r="P308">
            <v>7810.42973038557</v>
          </cell>
          <cell r="Q308">
            <v>1078.81588231798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8">
          <cell r="BZ308">
            <v>94058.7189019652</v>
          </cell>
        </row>
        <row r="309">
          <cell r="A309">
            <v>-103457.01078819</v>
          </cell>
          <cell r="B309">
            <v>14387.0717329063</v>
          </cell>
          <cell r="C309">
            <v>12547.3706301435</v>
          </cell>
          <cell r="D309">
            <v>10409.4083344934</v>
          </cell>
          <cell r="E309">
            <v>10049.3838010279</v>
          </cell>
          <cell r="F309">
            <v>9661.65852281186</v>
          </cell>
          <cell r="G309">
            <v>8717.44971565724</v>
          </cell>
          <cell r="H309">
            <v>8554.56745203945</v>
          </cell>
          <cell r="I309">
            <v>8542.13324950446</v>
          </cell>
          <cell r="J309">
            <v>8533.34842947287</v>
          </cell>
          <cell r="K309">
            <v>8534.20531462405</v>
          </cell>
          <cell r="L309">
            <v>8506.56979517004</v>
          </cell>
          <cell r="M309">
            <v>8488.55258209214</v>
          </cell>
          <cell r="N309">
            <v>8162.79947803818</v>
          </cell>
          <cell r="O309">
            <v>8054.57009656632</v>
          </cell>
          <cell r="P309">
            <v>8026.38443321059</v>
          </cell>
          <cell r="Q309">
            <v>1186.61053093622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09">
          <cell r="BZ309">
            <v>103457.01078819</v>
          </cell>
        </row>
        <row r="310">
          <cell r="A310">
            <v>-85442.0958127557</v>
          </cell>
          <cell r="B310">
            <v>13996.6518149608</v>
          </cell>
          <cell r="C310">
            <v>11829.074547467</v>
          </cell>
          <cell r="D310">
            <v>9873.36978001447</v>
          </cell>
          <cell r="E310">
            <v>9593.84414211896</v>
          </cell>
          <cell r="F310">
            <v>9175.89401659575</v>
          </cell>
          <cell r="G310">
            <v>8281.08812154268</v>
          </cell>
          <cell r="H310">
            <v>8141.31971443497</v>
          </cell>
          <cell r="I310">
            <v>8128.88551189998</v>
          </cell>
          <cell r="J310">
            <v>8119.40027197415</v>
          </cell>
          <cell r="K310">
            <v>8120.95757701958</v>
          </cell>
          <cell r="L310">
            <v>8092.62163767132</v>
          </cell>
          <cell r="M310">
            <v>8075.30484448767</v>
          </cell>
          <cell r="N310">
            <v>7748.85132053946</v>
          </cell>
          <cell r="O310">
            <v>7641.32235896185</v>
          </cell>
          <cell r="P310">
            <v>7612.43627571186</v>
          </cell>
          <cell r="Q310">
            <v>979.986662133983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0">
          <cell r="BZ310">
            <v>85442.0958127557</v>
          </cell>
        </row>
        <row r="311">
          <cell r="A311">
            <v>-100083.898974705</v>
          </cell>
          <cell r="B311">
            <v>14298.2965574437</v>
          </cell>
          <cell r="C311">
            <v>12358.3653074093</v>
          </cell>
          <cell r="D311">
            <v>10345.9206358642</v>
          </cell>
          <cell r="E311">
            <v>10000.0752407769</v>
          </cell>
          <cell r="F311">
            <v>9505.06038351949</v>
          </cell>
          <cell r="G311">
            <v>8635.74539176419</v>
          </cell>
          <cell r="H311">
            <v>8477.19096552757</v>
          </cell>
          <cell r="I311">
            <v>8464.75676299258</v>
          </cell>
          <cell r="J311">
            <v>8455.84079637368</v>
          </cell>
          <cell r="K311">
            <v>8456.82882811217</v>
          </cell>
          <cell r="L311">
            <v>8429.06216207086</v>
          </cell>
          <cell r="M311">
            <v>8411.17609558026</v>
          </cell>
          <cell r="N311">
            <v>8085.29184493899</v>
          </cell>
          <cell r="O311">
            <v>7977.19361005444</v>
          </cell>
          <cell r="P311">
            <v>7948.8768001114</v>
          </cell>
          <cell r="Q311">
            <v>1147.92228768028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1">
          <cell r="BZ311">
            <v>100083.898974705</v>
          </cell>
        </row>
        <row r="312">
          <cell r="A312">
            <v>-98325.8372754165</v>
          </cell>
          <cell r="B312">
            <v>14234.6180421563</v>
          </cell>
          <cell r="C312">
            <v>12348.041880997</v>
          </cell>
          <cell r="D312">
            <v>10349.6749000809</v>
          </cell>
          <cell r="E312">
            <v>9842.80921942059</v>
          </cell>
          <cell r="F312">
            <v>9496.47058759233</v>
          </cell>
          <cell r="G312">
            <v>8593.1611993492</v>
          </cell>
          <cell r="H312">
            <v>8436.86243659524</v>
          </cell>
          <cell r="I312">
            <v>8424.42823406025</v>
          </cell>
          <cell r="J312">
            <v>8415.44391400248</v>
          </cell>
          <cell r="K312">
            <v>8416.50029917984</v>
          </cell>
          <cell r="L312">
            <v>8388.66527969966</v>
          </cell>
          <cell r="M312">
            <v>8370.84756664794</v>
          </cell>
          <cell r="N312">
            <v>8044.8949625678</v>
          </cell>
          <cell r="O312">
            <v>7936.86508112212</v>
          </cell>
          <cell r="P312">
            <v>7908.4799177402</v>
          </cell>
          <cell r="Q312">
            <v>1127.75802321412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2">
          <cell r="BZ312">
            <v>98325.8372754165</v>
          </cell>
        </row>
        <row r="313">
          <cell r="A313">
            <v>-101484.520307753</v>
          </cell>
          <cell r="B313">
            <v>14314.9410400472</v>
          </cell>
          <cell r="C313">
            <v>12424.9323941539</v>
          </cell>
          <cell r="D313">
            <v>10321.2171179601</v>
          </cell>
          <cell r="E313">
            <v>9861.25366684046</v>
          </cell>
          <cell r="F313">
            <v>9664.57505931606</v>
          </cell>
          <cell r="G313">
            <v>8669.6715778424</v>
          </cell>
          <cell r="H313">
            <v>8509.32009841063</v>
          </cell>
          <cell r="I313">
            <v>8496.88589587564</v>
          </cell>
          <cell r="J313">
            <v>8488.02438541416</v>
          </cell>
          <cell r="K313">
            <v>8488.95796099523</v>
          </cell>
          <cell r="L313">
            <v>8461.24575111134</v>
          </cell>
          <cell r="M313">
            <v>8443.30522846332</v>
          </cell>
          <cell r="N313">
            <v>8117.47543397948</v>
          </cell>
          <cell r="O313">
            <v>8009.3227429375</v>
          </cell>
          <cell r="P313">
            <v>7981.06038915188</v>
          </cell>
          <cell r="Q313">
            <v>1163.98685412181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3">
          <cell r="BZ313">
            <v>101484.520307753</v>
          </cell>
        </row>
        <row r="314">
          <cell r="A314">
            <v>-86714.359672635</v>
          </cell>
          <cell r="B314">
            <v>14003.7280103354</v>
          </cell>
          <cell r="C314">
            <v>11894.6454912383</v>
          </cell>
          <cell r="D314">
            <v>9817.98592748664</v>
          </cell>
          <cell r="E314">
            <v>9411.94566133666</v>
          </cell>
          <cell r="F314">
            <v>9174.77551608912</v>
          </cell>
          <cell r="G314">
            <v>8311.9052021</v>
          </cell>
          <cell r="H314">
            <v>8170.50442956952</v>
          </cell>
          <cell r="I314">
            <v>8158.07022703453</v>
          </cell>
          <cell r="J314">
            <v>8148.63445272756</v>
          </cell>
          <cell r="K314">
            <v>8150.14229215412</v>
          </cell>
          <cell r="L314">
            <v>8121.85581842474</v>
          </cell>
          <cell r="M314">
            <v>8104.48955962221</v>
          </cell>
          <cell r="N314">
            <v>7778.08550129288</v>
          </cell>
          <cell r="O314">
            <v>7670.50707409639</v>
          </cell>
          <cell r="P314">
            <v>7641.67045646528</v>
          </cell>
          <cell r="Q314">
            <v>994.579019701255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4">
          <cell r="BZ314">
            <v>86714.359672635</v>
          </cell>
        </row>
        <row r="315">
          <cell r="A315">
            <v>-103822.838482933</v>
          </cell>
          <cell r="B315">
            <v>14352.768345446</v>
          </cell>
          <cell r="C315">
            <v>12535.0307027468</v>
          </cell>
          <cell r="D315">
            <v>10486.6667357449</v>
          </cell>
          <cell r="E315">
            <v>9942.30229462481</v>
          </cell>
          <cell r="F315">
            <v>9611.12638826412</v>
          </cell>
          <cell r="G315">
            <v>8726.31088187795</v>
          </cell>
          <cell r="H315">
            <v>8562.9592466947</v>
          </cell>
          <cell r="I315">
            <v>8550.52504415971</v>
          </cell>
          <cell r="J315">
            <v>8541.75444750888</v>
          </cell>
          <cell r="K315">
            <v>8542.5971092793</v>
          </cell>
          <cell r="L315">
            <v>8514.97581320606</v>
          </cell>
          <cell r="M315">
            <v>8496.94437674739</v>
          </cell>
          <cell r="N315">
            <v>8171.2054960742</v>
          </cell>
          <cell r="O315">
            <v>8062.96189122157</v>
          </cell>
          <cell r="P315">
            <v>8034.7904512466</v>
          </cell>
          <cell r="Q315">
            <v>1190.80642826384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5">
          <cell r="BZ315">
            <v>103822.838482933</v>
          </cell>
        </row>
        <row r="316">
          <cell r="A316">
            <v>-92806.9799051187</v>
          </cell>
          <cell r="B316">
            <v>14177.4649032503</v>
          </cell>
          <cell r="C316">
            <v>12072.3500483412</v>
          </cell>
          <cell r="D316">
            <v>10107.1774182019</v>
          </cell>
          <cell r="E316">
            <v>9637.60204239164</v>
          </cell>
          <cell r="F316">
            <v>9428.06755464715</v>
          </cell>
          <cell r="G316">
            <v>8459.48211160008</v>
          </cell>
          <cell r="H316">
            <v>8310.26426360651</v>
          </cell>
          <cell r="I316">
            <v>8297.83006107152</v>
          </cell>
          <cell r="J316">
            <v>8288.63116783919</v>
          </cell>
          <cell r="K316">
            <v>8289.90212619111</v>
          </cell>
          <cell r="L316">
            <v>8261.85253353637</v>
          </cell>
          <cell r="M316">
            <v>8244.2493936592</v>
          </cell>
          <cell r="N316">
            <v>7918.0822164045</v>
          </cell>
          <cell r="O316">
            <v>7810.26690813338</v>
          </cell>
          <cell r="P316">
            <v>7781.66717157691</v>
          </cell>
          <cell r="Q316">
            <v>1064.45893671975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6">
          <cell r="BZ316">
            <v>92806.9799051187</v>
          </cell>
        </row>
        <row r="317">
          <cell r="A317">
            <v>-86197.7121925064</v>
          </cell>
          <cell r="B317">
            <v>14050.9672272189</v>
          </cell>
          <cell r="C317">
            <v>11786.7070447084</v>
          </cell>
          <cell r="D317">
            <v>9782.00514984619</v>
          </cell>
          <cell r="E317">
            <v>9443.84179654638</v>
          </cell>
          <cell r="F317">
            <v>9088.90912618814</v>
          </cell>
          <cell r="G317">
            <v>8299.39084284093</v>
          </cell>
          <cell r="H317">
            <v>8158.65294969335</v>
          </cell>
          <cell r="I317">
            <v>8146.21874715836</v>
          </cell>
          <cell r="J317">
            <v>8136.76288559737</v>
          </cell>
          <cell r="K317">
            <v>8138.29081227795</v>
          </cell>
          <cell r="L317">
            <v>8109.98425129454</v>
          </cell>
          <cell r="M317">
            <v>8092.63807974604</v>
          </cell>
          <cell r="N317">
            <v>7766.21393416268</v>
          </cell>
          <cell r="O317">
            <v>7658.65559422022</v>
          </cell>
          <cell r="P317">
            <v>7629.79888933509</v>
          </cell>
          <cell r="Q317">
            <v>988.653279763171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7">
          <cell r="BZ317">
            <v>86197.7121925064</v>
          </cell>
        </row>
        <row r="318">
          <cell r="A318">
            <v>-99882.4016164534</v>
          </cell>
          <cell r="B318">
            <v>14303.7355396568</v>
          </cell>
          <cell r="C318">
            <v>12349.3198217943</v>
          </cell>
          <cell r="D318">
            <v>10322.3629042999</v>
          </cell>
          <cell r="E318">
            <v>9877.28435968656</v>
          </cell>
          <cell r="F318">
            <v>9553.77874584047</v>
          </cell>
          <cell r="G318">
            <v>8630.86467439324</v>
          </cell>
          <cell r="H318">
            <v>8472.56877732716</v>
          </cell>
          <cell r="I318">
            <v>8460.13457479217</v>
          </cell>
          <cell r="J318">
            <v>8451.21077395597</v>
          </cell>
          <cell r="K318">
            <v>8452.20663991176</v>
          </cell>
          <cell r="L318">
            <v>8424.43213965315</v>
          </cell>
          <cell r="M318">
            <v>8406.55390737985</v>
          </cell>
          <cell r="N318">
            <v>8080.66182252129</v>
          </cell>
          <cell r="O318">
            <v>7972.57142185403</v>
          </cell>
          <cell r="P318">
            <v>7944.24677769369</v>
          </cell>
          <cell r="Q318">
            <v>1145.61119358007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8">
          <cell r="BZ318">
            <v>99882.4016164534</v>
          </cell>
        </row>
        <row r="319">
          <cell r="A319">
            <v>-85365.0939980825</v>
          </cell>
          <cell r="B319">
            <v>13982.1125215948</v>
          </cell>
          <cell r="C319">
            <v>11815.7878035423</v>
          </cell>
          <cell r="D319">
            <v>9828.60401023996</v>
          </cell>
          <cell r="E319">
            <v>9323.42922472512</v>
          </cell>
          <cell r="F319">
            <v>9178.89750153202</v>
          </cell>
          <cell r="G319">
            <v>8279.22296510723</v>
          </cell>
          <cell r="H319">
            <v>8139.55335440782</v>
          </cell>
          <cell r="I319">
            <v>8127.11915187283</v>
          </cell>
          <cell r="J319">
            <v>8117.63091811644</v>
          </cell>
          <cell r="K319">
            <v>8119.19121699242</v>
          </cell>
          <cell r="L319">
            <v>8090.85228381362</v>
          </cell>
          <cell r="M319">
            <v>8073.53848446052</v>
          </cell>
          <cell r="N319">
            <v>7747.08196668175</v>
          </cell>
          <cell r="O319">
            <v>7639.5559989347</v>
          </cell>
          <cell r="P319">
            <v>7610.66692185416</v>
          </cell>
          <cell r="Q319">
            <v>979.103482120407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19">
          <cell r="BZ319">
            <v>85365.0939980825</v>
          </cell>
        </row>
        <row r="320">
          <cell r="A320">
            <v>-89966.6648904731</v>
          </cell>
          <cell r="B320">
            <v>14067.1183971218</v>
          </cell>
          <cell r="C320">
            <v>12021.3357301963</v>
          </cell>
          <cell r="D320">
            <v>10029.1577564905</v>
          </cell>
          <cell r="E320">
            <v>9548.517525239</v>
          </cell>
          <cell r="F320">
            <v>9241.09636988847</v>
          </cell>
          <cell r="G320">
            <v>8390.68331963973</v>
          </cell>
          <cell r="H320">
            <v>8245.10970942255</v>
          </cell>
          <cell r="I320">
            <v>8232.67550688756</v>
          </cell>
          <cell r="J320">
            <v>8223.36618220746</v>
          </cell>
          <cell r="K320">
            <v>8224.74757200715</v>
          </cell>
          <cell r="L320">
            <v>8196.58754790464</v>
          </cell>
          <cell r="M320">
            <v>8179.09483947524</v>
          </cell>
          <cell r="N320">
            <v>7852.81723077278</v>
          </cell>
          <cell r="O320">
            <v>7745.11235394942</v>
          </cell>
          <cell r="P320">
            <v>7716.40218594518</v>
          </cell>
          <cell r="Q320">
            <v>1031.88165962777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0">
          <cell r="BZ320">
            <v>89966.6648904731</v>
          </cell>
        </row>
        <row r="321">
          <cell r="A321">
            <v>-100025.847823027</v>
          </cell>
          <cell r="B321">
            <v>14203.9956913848</v>
          </cell>
          <cell r="C321">
            <v>12343.0632155098</v>
          </cell>
          <cell r="D321">
            <v>10236.815183105</v>
          </cell>
          <cell r="E321">
            <v>9991.69206419496</v>
          </cell>
          <cell r="F321">
            <v>9661.69607154541</v>
          </cell>
          <cell r="G321">
            <v>8634.33926283594</v>
          </cell>
          <cell r="H321">
            <v>8475.85931854898</v>
          </cell>
          <cell r="I321">
            <v>8463.42511601399</v>
          </cell>
          <cell r="J321">
            <v>8454.50689236631</v>
          </cell>
          <cell r="K321">
            <v>8455.49718113358</v>
          </cell>
          <cell r="L321">
            <v>8427.72825806349</v>
          </cell>
          <cell r="M321">
            <v>8409.84444860167</v>
          </cell>
          <cell r="N321">
            <v>8083.95794093162</v>
          </cell>
          <cell r="O321">
            <v>7975.86196307585</v>
          </cell>
          <cell r="P321">
            <v>7947.54289610403</v>
          </cell>
          <cell r="Q321">
            <v>1147.25646419098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1">
          <cell r="BZ321">
            <v>100025.847823027</v>
          </cell>
        </row>
        <row r="322">
          <cell r="A322">
            <v>-95039.4288921447</v>
          </cell>
          <cell r="B322">
            <v>14195.1495738264</v>
          </cell>
          <cell r="C322">
            <v>12138.1114123614</v>
          </cell>
          <cell r="D322">
            <v>10041.2451097646</v>
          </cell>
          <cell r="E322">
            <v>9624.30477175789</v>
          </cell>
          <cell r="F322">
            <v>9506.97030486559</v>
          </cell>
          <cell r="G322">
            <v>8513.55702675158</v>
          </cell>
          <cell r="H322">
            <v>8361.47485740969</v>
          </cell>
          <cell r="I322">
            <v>8349.04065487471</v>
          </cell>
          <cell r="J322">
            <v>8339.92855925899</v>
          </cell>
          <cell r="K322">
            <v>8341.1127199943</v>
          </cell>
          <cell r="L322">
            <v>8313.14992495617</v>
          </cell>
          <cell r="M322">
            <v>8295.45998746239</v>
          </cell>
          <cell r="N322">
            <v>7969.3796078243</v>
          </cell>
          <cell r="O322">
            <v>7861.47750193657</v>
          </cell>
          <cell r="P322">
            <v>7832.96456299671</v>
          </cell>
          <cell r="Q322">
            <v>1090.06423362134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2">
          <cell r="BZ322">
            <v>95039.4288921447</v>
          </cell>
        </row>
        <row r="323">
          <cell r="A323">
            <v>-89110.823983462</v>
          </cell>
          <cell r="B323">
            <v>13960.9543110774</v>
          </cell>
          <cell r="C323">
            <v>11957.3571325333</v>
          </cell>
          <cell r="D323">
            <v>9827.35683324899</v>
          </cell>
          <cell r="E323">
            <v>9456.9348501456</v>
          </cell>
          <cell r="F323">
            <v>9278.04844705783</v>
          </cell>
          <cell r="G323">
            <v>8369.95293578829</v>
          </cell>
          <cell r="H323">
            <v>8225.47740368844</v>
          </cell>
          <cell r="I323">
            <v>8213.04320115345</v>
          </cell>
          <cell r="J323">
            <v>8203.70060137889</v>
          </cell>
          <cell r="K323">
            <v>8205.11526627304</v>
          </cell>
          <cell r="L323">
            <v>8176.92196707607</v>
          </cell>
          <cell r="M323">
            <v>8159.46253374113</v>
          </cell>
          <cell r="N323">
            <v>7833.1516499442</v>
          </cell>
          <cell r="O323">
            <v>7725.48004821531</v>
          </cell>
          <cell r="P323">
            <v>7696.73660511661</v>
          </cell>
          <cell r="Q323">
            <v>1022.06550676072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3">
          <cell r="BZ323">
            <v>89110.823983462</v>
          </cell>
        </row>
        <row r="324">
          <cell r="A324">
            <v>-99672.8548756302</v>
          </cell>
          <cell r="B324">
            <v>14263.2140464643</v>
          </cell>
          <cell r="C324">
            <v>12388.5573532333</v>
          </cell>
          <cell r="D324">
            <v>10242.0806861242</v>
          </cell>
          <cell r="E324">
            <v>9851.25362645873</v>
          </cell>
          <cell r="F324">
            <v>9488.31977400734</v>
          </cell>
          <cell r="G324">
            <v>8625.7889829458</v>
          </cell>
          <cell r="H324">
            <v>8467.76194273007</v>
          </cell>
          <cell r="I324">
            <v>8455.32774019508</v>
          </cell>
          <cell r="J324">
            <v>8446.3957921816</v>
          </cell>
          <cell r="K324">
            <v>8447.39980531467</v>
          </cell>
          <cell r="L324">
            <v>8419.61715787878</v>
          </cell>
          <cell r="M324">
            <v>8401.74707278276</v>
          </cell>
          <cell r="N324">
            <v>8075.84684074691</v>
          </cell>
          <cell r="O324">
            <v>7967.76458725694</v>
          </cell>
          <cell r="P324">
            <v>7939.43179591932</v>
          </cell>
          <cell r="Q324">
            <v>1143.20777628153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4">
          <cell r="BZ324">
            <v>99672.8548756302</v>
          </cell>
        </row>
        <row r="325">
          <cell r="A325">
            <v>-91526.1479467648</v>
          </cell>
          <cell r="B325">
            <v>14135.1569854374</v>
          </cell>
          <cell r="C325">
            <v>11977.5098998677</v>
          </cell>
          <cell r="D325">
            <v>9897.64535673254</v>
          </cell>
          <cell r="E325">
            <v>9620.67888889463</v>
          </cell>
          <cell r="F325">
            <v>9372.992860123</v>
          </cell>
          <cell r="G325">
            <v>8428.45749250516</v>
          </cell>
          <cell r="H325">
            <v>8280.88300314744</v>
          </cell>
          <cell r="I325">
            <v>8268.44880061245</v>
          </cell>
          <cell r="J325">
            <v>8259.20010863358</v>
          </cell>
          <cell r="K325">
            <v>8260.52086573204</v>
          </cell>
          <cell r="L325">
            <v>8232.42147433076</v>
          </cell>
          <cell r="M325">
            <v>8214.86813320013</v>
          </cell>
          <cell r="N325">
            <v>7888.65115719889</v>
          </cell>
          <cell r="O325">
            <v>7780.88564767431</v>
          </cell>
          <cell r="P325">
            <v>7752.2361123713</v>
          </cell>
          <cell r="Q325">
            <v>1049.76830649021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5">
          <cell r="BZ325">
            <v>91526.1479467648</v>
          </cell>
        </row>
        <row r="326">
          <cell r="A326">
            <v>-99385.6006317984</v>
          </cell>
          <cell r="B326">
            <v>14178.2245503345</v>
          </cell>
          <cell r="C326">
            <v>12389.3295824236</v>
          </cell>
          <cell r="D326">
            <v>10338.5098797985</v>
          </cell>
          <cell r="E326">
            <v>10009.5864139582</v>
          </cell>
          <cell r="F326">
            <v>9667.64260254577</v>
          </cell>
          <cell r="G326">
            <v>8618.83104171069</v>
          </cell>
          <cell r="H326">
            <v>8461.17256017996</v>
          </cell>
          <cell r="I326">
            <v>8448.73835764497</v>
          </cell>
          <cell r="J326">
            <v>8439.7952411865</v>
          </cell>
          <cell r="K326">
            <v>8440.81042276456</v>
          </cell>
          <cell r="L326">
            <v>8413.01660688367</v>
          </cell>
          <cell r="M326">
            <v>8395.15769023265</v>
          </cell>
          <cell r="N326">
            <v>8069.24628975181</v>
          </cell>
          <cell r="O326">
            <v>7961.17520470683</v>
          </cell>
          <cell r="P326">
            <v>7932.83124492421</v>
          </cell>
          <cell r="Q326">
            <v>1139.91308500648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6">
          <cell r="BZ326">
            <v>99385.6006317984</v>
          </cell>
        </row>
        <row r="327">
          <cell r="A327">
            <v>-93341.9569300869</v>
          </cell>
          <cell r="B327">
            <v>14191.9968162518</v>
          </cell>
          <cell r="C327">
            <v>12107.2674467613</v>
          </cell>
          <cell r="D327">
            <v>10188.2285243136</v>
          </cell>
          <cell r="E327">
            <v>9576.73771668411</v>
          </cell>
          <cell r="F327">
            <v>9282.77449963409</v>
          </cell>
          <cell r="G327">
            <v>8472.44045349335</v>
          </cell>
          <cell r="H327">
            <v>8322.53620857766</v>
          </cell>
          <cell r="I327">
            <v>8310.10200604267</v>
          </cell>
          <cell r="J327">
            <v>8300.92391271707</v>
          </cell>
          <cell r="K327">
            <v>8302.17407116226</v>
          </cell>
          <cell r="L327">
            <v>8274.14527841425</v>
          </cell>
          <cell r="M327">
            <v>8256.52133863035</v>
          </cell>
          <cell r="N327">
            <v>7930.37496128239</v>
          </cell>
          <cell r="O327">
            <v>7822.53885310453</v>
          </cell>
          <cell r="P327">
            <v>7793.95991645479</v>
          </cell>
          <cell r="Q327">
            <v>1070.59490920533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7">
          <cell r="BZ327">
            <v>93341.9569300869</v>
          </cell>
        </row>
        <row r="328">
          <cell r="A328">
            <v>-90943.9197055269</v>
          </cell>
          <cell r="B328">
            <v>14076.7375902376</v>
          </cell>
          <cell r="C328">
            <v>12114.4908999817</v>
          </cell>
          <cell r="D328">
            <v>10038.638143383</v>
          </cell>
          <cell r="E328">
            <v>9576.74659110485</v>
          </cell>
          <cell r="F328">
            <v>9331.04197038202</v>
          </cell>
          <cell r="G328">
            <v>8414.35462031112</v>
          </cell>
          <cell r="H328">
            <v>8267.52715307603</v>
          </cell>
          <cell r="I328">
            <v>8255.09295054104</v>
          </cell>
          <cell r="J328">
            <v>8245.82162152815</v>
          </cell>
          <cell r="K328">
            <v>8247.16501566063</v>
          </cell>
          <cell r="L328">
            <v>8219.04298722533</v>
          </cell>
          <cell r="M328">
            <v>8201.51228312872</v>
          </cell>
          <cell r="N328">
            <v>7875.27267009347</v>
          </cell>
          <cell r="O328">
            <v>7767.5297976029</v>
          </cell>
          <cell r="P328">
            <v>7738.85762526587</v>
          </cell>
          <cell r="Q328">
            <v>1043.09038145451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8">
          <cell r="BZ328">
            <v>90943.9197055269</v>
          </cell>
        </row>
        <row r="329">
          <cell r="A329">
            <v>-100748.337316778</v>
          </cell>
          <cell r="B329">
            <v>14243.4073408063</v>
          </cell>
          <cell r="C329">
            <v>12372.5358804708</v>
          </cell>
          <cell r="D329">
            <v>10458.2468976825</v>
          </cell>
          <cell r="E329">
            <v>9990.52573750729</v>
          </cell>
          <cell r="F329">
            <v>9539.09870162827</v>
          </cell>
          <cell r="G329">
            <v>8651.83957675106</v>
          </cell>
          <cell r="H329">
            <v>8492.43264954404</v>
          </cell>
          <cell r="I329">
            <v>8479.99844700905</v>
          </cell>
          <cell r="J329">
            <v>8471.10831375288</v>
          </cell>
          <cell r="K329">
            <v>8472.07051212864</v>
          </cell>
          <cell r="L329">
            <v>8444.32967945006</v>
          </cell>
          <cell r="M329">
            <v>8426.41777959673</v>
          </cell>
          <cell r="N329">
            <v>8100.5593623182</v>
          </cell>
          <cell r="O329">
            <v>7992.43529407091</v>
          </cell>
          <cell r="P329">
            <v>7964.1443174906</v>
          </cell>
          <cell r="Q329">
            <v>1155.54312968851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29">
          <cell r="BZ329">
            <v>100748.337316778</v>
          </cell>
        </row>
        <row r="330">
          <cell r="A330">
            <v>-96457.4679292168</v>
          </cell>
          <cell r="B330">
            <v>14242.2977051385</v>
          </cell>
          <cell r="C330">
            <v>12191.6550094051</v>
          </cell>
          <cell r="D330">
            <v>10154.4974857532</v>
          </cell>
          <cell r="E330">
            <v>9669.78217576676</v>
          </cell>
          <cell r="F330">
            <v>9474.73165175909</v>
          </cell>
          <cell r="G330">
            <v>8547.90510863691</v>
          </cell>
          <cell r="H330">
            <v>8394.0035384889</v>
          </cell>
          <cell r="I330">
            <v>8381.56933595391</v>
          </cell>
          <cell r="J330">
            <v>8372.51237369596</v>
          </cell>
          <cell r="K330">
            <v>8373.6414010735</v>
          </cell>
          <cell r="L330">
            <v>8345.73373939314</v>
          </cell>
          <cell r="M330">
            <v>8327.98866854159</v>
          </cell>
          <cell r="N330">
            <v>8001.96342226127</v>
          </cell>
          <cell r="O330">
            <v>7894.00618301577</v>
          </cell>
          <cell r="P330">
            <v>7865.54837743368</v>
          </cell>
          <cell r="Q330">
            <v>1106.32857416094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0">
          <cell r="BZ330">
            <v>96457.4679292168</v>
          </cell>
        </row>
        <row r="331">
          <cell r="A331">
            <v>-102089.813354365</v>
          </cell>
          <cell r="B331">
            <v>14309.5850173229</v>
          </cell>
          <cell r="C331">
            <v>12357.6230811964</v>
          </cell>
          <cell r="D331">
            <v>10315.4009472816</v>
          </cell>
          <cell r="E331">
            <v>10029.0749751142</v>
          </cell>
          <cell r="F331">
            <v>9741.83559057329</v>
          </cell>
          <cell r="G331">
            <v>8684.33313128774</v>
          </cell>
          <cell r="H331">
            <v>8523.20503666545</v>
          </cell>
          <cell r="I331">
            <v>8510.77083413046</v>
          </cell>
          <cell r="J331">
            <v>8501.93285746264</v>
          </cell>
          <cell r="K331">
            <v>8502.84289925005</v>
          </cell>
          <cell r="L331">
            <v>8475.15422315981</v>
          </cell>
          <cell r="M331">
            <v>8457.19016671814</v>
          </cell>
          <cell r="N331">
            <v>8131.38390602795</v>
          </cell>
          <cell r="O331">
            <v>8023.20768119232</v>
          </cell>
          <cell r="P331">
            <v>7994.96886120036</v>
          </cell>
          <cell r="Q331">
            <v>1170.92932324922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1">
          <cell r="BZ331">
            <v>102089.813354365</v>
          </cell>
        </row>
        <row r="332">
          <cell r="A332">
            <v>-96243.6255712172</v>
          </cell>
          <cell r="B332">
            <v>14246.9008981548</v>
          </cell>
          <cell r="C332">
            <v>12204.2274800313</v>
          </cell>
          <cell r="D332">
            <v>10172.2836981632</v>
          </cell>
          <cell r="E332">
            <v>9794.62626955515</v>
          </cell>
          <cell r="F332">
            <v>9503.15854803654</v>
          </cell>
          <cell r="G332">
            <v>8542.72536771928</v>
          </cell>
          <cell r="H332">
            <v>8389.09816587028</v>
          </cell>
          <cell r="I332">
            <v>8376.66396333529</v>
          </cell>
          <cell r="J332">
            <v>8367.59868688646</v>
          </cell>
          <cell r="K332">
            <v>8368.73602845488</v>
          </cell>
          <cell r="L332">
            <v>8340.82005258363</v>
          </cell>
          <cell r="M332">
            <v>8323.08329592297</v>
          </cell>
          <cell r="N332">
            <v>7997.04973545177</v>
          </cell>
          <cell r="O332">
            <v>7889.10081039715</v>
          </cell>
          <cell r="P332">
            <v>7860.63469062417</v>
          </cell>
          <cell r="Q332">
            <v>1103.87588785163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2">
          <cell r="BZ332">
            <v>96243.6255712172</v>
          </cell>
        </row>
        <row r="333">
          <cell r="A333">
            <v>-102742.68437408</v>
          </cell>
          <cell r="B333">
            <v>14361.7641338214</v>
          </cell>
          <cell r="C333">
            <v>12453.2976804502</v>
          </cell>
          <cell r="D333">
            <v>10498.2418462135</v>
          </cell>
          <cell r="E333">
            <v>10050.7232654714</v>
          </cell>
          <cell r="F333">
            <v>9665.93404068655</v>
          </cell>
          <cell r="G333">
            <v>8700.14712981634</v>
          </cell>
          <cell r="H333">
            <v>8538.18137556091</v>
          </cell>
          <cell r="I333">
            <v>8525.74717302592</v>
          </cell>
          <cell r="J333">
            <v>8516.93457998335</v>
          </cell>
          <cell r="K333">
            <v>8517.81923814551</v>
          </cell>
          <cell r="L333">
            <v>8490.15594568053</v>
          </cell>
          <cell r="M333">
            <v>8472.16650561361</v>
          </cell>
          <cell r="N333">
            <v>8146.38562854866</v>
          </cell>
          <cell r="O333">
            <v>8038.18402008779</v>
          </cell>
          <cell r="P333">
            <v>8009.97058372107</v>
          </cell>
          <cell r="Q333">
            <v>1178.41749269695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3">
          <cell r="BZ333">
            <v>102742.68437408</v>
          </cell>
        </row>
        <row r="334">
          <cell r="A334">
            <v>-103532.623146247</v>
          </cell>
          <cell r="B334">
            <v>14360.2591898438</v>
          </cell>
          <cell r="C334">
            <v>12507.4234960974</v>
          </cell>
          <cell r="D334">
            <v>10480.4512954507</v>
          </cell>
          <cell r="E334">
            <v>10056.9430877379</v>
          </cell>
          <cell r="F334">
            <v>9751.67688237566</v>
          </cell>
          <cell r="G334">
            <v>8719.28121634108</v>
          </cell>
          <cell r="H334">
            <v>8556.30193904341</v>
          </cell>
          <cell r="I334">
            <v>8543.86773650842</v>
          </cell>
          <cell r="J334">
            <v>8535.08585628531</v>
          </cell>
          <cell r="K334">
            <v>8535.93980162801</v>
          </cell>
          <cell r="L334">
            <v>8508.30722198248</v>
          </cell>
          <cell r="M334">
            <v>8490.2870690961</v>
          </cell>
          <cell r="N334">
            <v>8164.53690485062</v>
          </cell>
          <cell r="O334">
            <v>8056.30458357028</v>
          </cell>
          <cell r="P334">
            <v>8028.12186002302</v>
          </cell>
          <cell r="Q334">
            <v>1187.4777744382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4">
          <cell r="BZ334">
            <v>103532.623146247</v>
          </cell>
        </row>
        <row r="335">
          <cell r="A335">
            <v>-102088.246396402</v>
          </cell>
          <cell r="B335">
            <v>14367.8279093265</v>
          </cell>
          <cell r="C335">
            <v>12483.6522053796</v>
          </cell>
          <cell r="D335">
            <v>10427.3242748785</v>
          </cell>
          <cell r="E335">
            <v>9983.79712663814</v>
          </cell>
          <cell r="F335">
            <v>9624.34413056046</v>
          </cell>
          <cell r="G335">
            <v>8684.2951760559</v>
          </cell>
          <cell r="H335">
            <v>8523.16909190335</v>
          </cell>
          <cell r="I335">
            <v>8510.73488936837</v>
          </cell>
          <cell r="J335">
            <v>8501.89685177722</v>
          </cell>
          <cell r="K335">
            <v>8502.80695448795</v>
          </cell>
          <cell r="L335">
            <v>8475.1182174744</v>
          </cell>
          <cell r="M335">
            <v>8457.15422195605</v>
          </cell>
          <cell r="N335">
            <v>8131.34790034253</v>
          </cell>
          <cell r="O335">
            <v>8023.17173643023</v>
          </cell>
          <cell r="P335">
            <v>7994.93285551494</v>
          </cell>
          <cell r="Q335">
            <v>1170.91135086817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5">
          <cell r="BZ335">
            <v>102088.246396402</v>
          </cell>
        </row>
        <row r="336">
          <cell r="A336">
            <v>-94390.8313581025</v>
          </cell>
          <cell r="B336">
            <v>14224.9806114811</v>
          </cell>
          <cell r="C336">
            <v>12148.477712004</v>
          </cell>
          <cell r="D336">
            <v>10218.6291127656</v>
          </cell>
          <cell r="E336">
            <v>9657.29484948711</v>
          </cell>
          <cell r="F336">
            <v>9364.28042865985</v>
          </cell>
          <cell r="G336">
            <v>8497.8465416186</v>
          </cell>
          <cell r="H336">
            <v>8346.59654885679</v>
          </cell>
          <cell r="I336">
            <v>8334.16234632181</v>
          </cell>
          <cell r="J336">
            <v>8325.02503323397</v>
          </cell>
          <cell r="K336">
            <v>8326.2344114414</v>
          </cell>
          <cell r="L336">
            <v>8298.24639893115</v>
          </cell>
          <cell r="M336">
            <v>8280.58167890949</v>
          </cell>
          <cell r="N336">
            <v>7954.47608179928</v>
          </cell>
          <cell r="O336">
            <v>7846.59919338367</v>
          </cell>
          <cell r="P336">
            <v>7818.06103697169</v>
          </cell>
          <cell r="Q336">
            <v>1082.62507934489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6">
          <cell r="BZ336">
            <v>94390.8313581025</v>
          </cell>
        </row>
        <row r="337">
          <cell r="A337">
            <v>-91316.440400135</v>
          </cell>
          <cell r="B337">
            <v>14173.090762056</v>
          </cell>
          <cell r="C337">
            <v>12116.0745836864</v>
          </cell>
          <cell r="D337">
            <v>10195.0979240542</v>
          </cell>
          <cell r="E337">
            <v>9579.3417973633</v>
          </cell>
          <cell r="F337">
            <v>9411.32742364912</v>
          </cell>
          <cell r="G337">
            <v>8423.37790598088</v>
          </cell>
          <cell r="H337">
            <v>8276.07247979379</v>
          </cell>
          <cell r="I337">
            <v>8263.6382772588</v>
          </cell>
          <cell r="J337">
            <v>8254.38143185051</v>
          </cell>
          <cell r="K337">
            <v>8255.71034237839</v>
          </cell>
          <cell r="L337">
            <v>8227.60279754769</v>
          </cell>
          <cell r="M337">
            <v>8210.05760984648</v>
          </cell>
          <cell r="N337">
            <v>7883.83248041583</v>
          </cell>
          <cell r="O337">
            <v>7776.07512432066</v>
          </cell>
          <cell r="P337">
            <v>7747.41743558823</v>
          </cell>
          <cell r="Q337">
            <v>1047.36304481339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7">
          <cell r="BZ337">
            <v>91316.440400135</v>
          </cell>
        </row>
        <row r="338">
          <cell r="A338">
            <v>-85978.4758886502</v>
          </cell>
          <cell r="B338">
            <v>14031.9606166113</v>
          </cell>
          <cell r="C338">
            <v>11864.1486707764</v>
          </cell>
          <cell r="D338">
            <v>9840.55522637159</v>
          </cell>
          <cell r="E338">
            <v>9555.90568937988</v>
          </cell>
          <cell r="F338">
            <v>9315.8771269399</v>
          </cell>
          <cell r="G338">
            <v>8294.08044847221</v>
          </cell>
          <cell r="H338">
            <v>8153.62384427193</v>
          </cell>
          <cell r="I338">
            <v>8141.18964173694</v>
          </cell>
          <cell r="J338">
            <v>8131.72525626845</v>
          </cell>
          <cell r="K338">
            <v>8133.26170685653</v>
          </cell>
          <cell r="L338">
            <v>8104.94662196563</v>
          </cell>
          <cell r="M338">
            <v>8087.60897432463</v>
          </cell>
          <cell r="N338">
            <v>7761.17630483377</v>
          </cell>
          <cell r="O338">
            <v>7653.62648879881</v>
          </cell>
          <cell r="P338">
            <v>7624.76126000617</v>
          </cell>
          <cell r="Q338">
            <v>986.138727052462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8">
          <cell r="BZ338">
            <v>85978.4758886502</v>
          </cell>
        </row>
        <row r="339">
          <cell r="A339">
            <v>-94979.8028708435</v>
          </cell>
          <cell r="B339">
            <v>14095.7770895001</v>
          </cell>
          <cell r="C339">
            <v>12281.0026189797</v>
          </cell>
          <cell r="D339">
            <v>10227.9993456587</v>
          </cell>
          <cell r="E339">
            <v>9693.47007498926</v>
          </cell>
          <cell r="F339">
            <v>9448.05263534204</v>
          </cell>
          <cell r="G339">
            <v>8512.11275095338</v>
          </cell>
          <cell r="H339">
            <v>8360.10708418186</v>
          </cell>
          <cell r="I339">
            <v>8347.67288164687</v>
          </cell>
          <cell r="J339">
            <v>8338.55846777145</v>
          </cell>
          <cell r="K339">
            <v>8339.74494676646</v>
          </cell>
          <cell r="L339">
            <v>8311.77983346863</v>
          </cell>
          <cell r="M339">
            <v>8294.09221423455</v>
          </cell>
          <cell r="N339">
            <v>7968.00951633676</v>
          </cell>
          <cell r="O339">
            <v>7860.10972870873</v>
          </cell>
          <cell r="P339">
            <v>7831.59447150917</v>
          </cell>
          <cell r="Q339">
            <v>1089.38034700743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39">
          <cell r="BZ339">
            <v>94979.8028708435</v>
          </cell>
        </row>
        <row r="340">
          <cell r="A340">
            <v>-103729.972609817</v>
          </cell>
          <cell r="B340">
            <v>14360.7556351565</v>
          </cell>
          <cell r="C340">
            <v>12551.3082153711</v>
          </cell>
          <cell r="D340">
            <v>10522.950364056</v>
          </cell>
          <cell r="E340">
            <v>10025.9423935091</v>
          </cell>
          <cell r="F340">
            <v>9720.44373872739</v>
          </cell>
          <cell r="G340">
            <v>8724.06146241153</v>
          </cell>
          <cell r="H340">
            <v>8560.82897785812</v>
          </cell>
          <cell r="I340">
            <v>8548.39477532313</v>
          </cell>
          <cell r="J340">
            <v>8539.62056804717</v>
          </cell>
          <cell r="K340">
            <v>8540.46684044273</v>
          </cell>
          <cell r="L340">
            <v>8512.84193374434</v>
          </cell>
          <cell r="M340">
            <v>8494.81410791082</v>
          </cell>
          <cell r="N340">
            <v>8169.07161661248</v>
          </cell>
          <cell r="O340">
            <v>8060.831622385</v>
          </cell>
          <cell r="P340">
            <v>8032.65657178488</v>
          </cell>
          <cell r="Q340">
            <v>1189.74129384556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0">
          <cell r="BZ340">
            <v>103729.972609817</v>
          </cell>
        </row>
        <row r="341">
          <cell r="A341">
            <v>-92943.7322924676</v>
          </cell>
          <cell r="B341">
            <v>14167.6902314461</v>
          </cell>
          <cell r="C341">
            <v>12093.6949678707</v>
          </cell>
          <cell r="D341">
            <v>10108.576799657</v>
          </cell>
          <cell r="E341">
            <v>9763.023468647</v>
          </cell>
          <cell r="F341">
            <v>9456.8140404231</v>
          </cell>
          <cell r="G341">
            <v>8462.79456074702</v>
          </cell>
          <cell r="H341">
            <v>8313.40125397038</v>
          </cell>
          <cell r="I341">
            <v>8300.96705143539</v>
          </cell>
          <cell r="J341">
            <v>8291.77347513588</v>
          </cell>
          <cell r="K341">
            <v>8293.03911655498</v>
          </cell>
          <cell r="L341">
            <v>8264.99484083306</v>
          </cell>
          <cell r="M341">
            <v>8247.38638402307</v>
          </cell>
          <cell r="N341">
            <v>7921.2245237012</v>
          </cell>
          <cell r="O341">
            <v>7813.40389849725</v>
          </cell>
          <cell r="P341">
            <v>7784.8094788736</v>
          </cell>
          <cell r="Q341">
            <v>1066.02743190169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1">
          <cell r="BZ341">
            <v>92943.7322924676</v>
          </cell>
        </row>
        <row r="342">
          <cell r="A342">
            <v>-96004.0326372273</v>
          </cell>
          <cell r="B342">
            <v>14187.3188435949</v>
          </cell>
          <cell r="C342">
            <v>12204.1493535748</v>
          </cell>
          <cell r="D342">
            <v>10208.0455664186</v>
          </cell>
          <cell r="E342">
            <v>9835.01382026112</v>
          </cell>
          <cell r="F342">
            <v>9411.38078835436</v>
          </cell>
          <cell r="G342">
            <v>8536.92189016987</v>
          </cell>
          <cell r="H342">
            <v>8383.6020956389</v>
          </cell>
          <cell r="I342">
            <v>8371.1678931039</v>
          </cell>
          <cell r="J342">
            <v>8362.0933012818</v>
          </cell>
          <cell r="K342">
            <v>8363.23995822349</v>
          </cell>
          <cell r="L342">
            <v>8335.31466697898</v>
          </cell>
          <cell r="M342">
            <v>8317.58722569159</v>
          </cell>
          <cell r="N342">
            <v>7991.54434984711</v>
          </cell>
          <cell r="O342">
            <v>7883.60474016577</v>
          </cell>
          <cell r="P342">
            <v>7855.12930501952</v>
          </cell>
          <cell r="Q342">
            <v>1101.12785273594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2">
          <cell r="BZ342">
            <v>96004.0326372273</v>
          </cell>
        </row>
        <row r="343">
          <cell r="A343">
            <v>-90929.4608477268</v>
          </cell>
          <cell r="B343">
            <v>14072.8642779132</v>
          </cell>
          <cell r="C343">
            <v>12130.7099175918</v>
          </cell>
          <cell r="D343">
            <v>10166.1325328783</v>
          </cell>
          <cell r="E343">
            <v>9679.83139646707</v>
          </cell>
          <cell r="F343">
            <v>9139.59469089635</v>
          </cell>
          <cell r="G343">
            <v>8414.00439438736</v>
          </cell>
          <cell r="H343">
            <v>8267.19547844518</v>
          </cell>
          <cell r="I343">
            <v>8254.76127591019</v>
          </cell>
          <cell r="J343">
            <v>8245.48938473691</v>
          </cell>
          <cell r="K343">
            <v>8246.83334102978</v>
          </cell>
          <cell r="L343">
            <v>8218.71075043409</v>
          </cell>
          <cell r="M343">
            <v>8201.18060849788</v>
          </cell>
          <cell r="N343">
            <v>7874.94043330223</v>
          </cell>
          <cell r="O343">
            <v>7767.19812297206</v>
          </cell>
          <cell r="P343">
            <v>7738.52538847463</v>
          </cell>
          <cell r="Q343">
            <v>1042.92454413909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3">
          <cell r="BZ343">
            <v>90929.4608477268</v>
          </cell>
        </row>
        <row r="344">
          <cell r="A344">
            <v>-94290.6579658904</v>
          </cell>
          <cell r="B344">
            <v>14163.7111295602</v>
          </cell>
          <cell r="C344">
            <v>12101.0290016413</v>
          </cell>
          <cell r="D344">
            <v>10106.0923989477</v>
          </cell>
          <cell r="E344">
            <v>9726.4799048008</v>
          </cell>
          <cell r="F344">
            <v>9456.23524911086</v>
          </cell>
          <cell r="G344">
            <v>8495.42011767083</v>
          </cell>
          <cell r="H344">
            <v>8344.29865137816</v>
          </cell>
          <cell r="I344">
            <v>8331.86444884317</v>
          </cell>
          <cell r="J344">
            <v>8322.72324101385</v>
          </cell>
          <cell r="K344">
            <v>8323.93651396276</v>
          </cell>
          <cell r="L344">
            <v>8295.94460671103</v>
          </cell>
          <cell r="M344">
            <v>8278.28378143086</v>
          </cell>
          <cell r="N344">
            <v>7952.17428957916</v>
          </cell>
          <cell r="O344">
            <v>7844.30129590504</v>
          </cell>
          <cell r="P344">
            <v>7815.75924475157</v>
          </cell>
          <cell r="Q344">
            <v>1081.47613060558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4">
          <cell r="BZ344">
            <v>94290.6579658904</v>
          </cell>
        </row>
        <row r="345">
          <cell r="A345">
            <v>-86919.0538700572</v>
          </cell>
          <cell r="B345">
            <v>14077.2462205837</v>
          </cell>
          <cell r="C345">
            <v>11922.623252544</v>
          </cell>
          <cell r="D345">
            <v>9876.47166818067</v>
          </cell>
          <cell r="E345">
            <v>9536.0881871461</v>
          </cell>
          <cell r="F345">
            <v>9340.73749478328</v>
          </cell>
          <cell r="G345">
            <v>8316.86335407657</v>
          </cell>
          <cell r="H345">
            <v>8175.19995070303</v>
          </cell>
          <cell r="I345">
            <v>8162.76574816804</v>
          </cell>
          <cell r="J345">
            <v>8153.33793237147</v>
          </cell>
          <cell r="K345">
            <v>8154.83781328763</v>
          </cell>
          <cell r="L345">
            <v>8126.55929806864</v>
          </cell>
          <cell r="M345">
            <v>8109.18508075572</v>
          </cell>
          <cell r="N345">
            <v>7782.78898093678</v>
          </cell>
          <cell r="O345">
            <v>7675.2025952299</v>
          </cell>
          <cell r="P345">
            <v>7646.37393610918</v>
          </cell>
          <cell r="Q345">
            <v>996.926780268008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5">
          <cell r="BZ345">
            <v>86919.0538700572</v>
          </cell>
        </row>
        <row r="346">
          <cell r="A346">
            <v>-92236.4215206431</v>
          </cell>
          <cell r="B346">
            <v>14070.4477731577</v>
          </cell>
          <cell r="C346">
            <v>12041.8887403019</v>
          </cell>
          <cell r="D346">
            <v>10033.4748820997</v>
          </cell>
          <cell r="E346">
            <v>9715.54806343443</v>
          </cell>
          <cell r="F346">
            <v>9408.71289397576</v>
          </cell>
          <cell r="G346">
            <v>8445.6619094773</v>
          </cell>
          <cell r="H346">
            <v>8297.17611071335</v>
          </cell>
          <cell r="I346">
            <v>8284.74190817836</v>
          </cell>
          <cell r="J346">
            <v>8275.52083163604</v>
          </cell>
          <cell r="K346">
            <v>8276.81397329795</v>
          </cell>
          <cell r="L346">
            <v>8248.74219733322</v>
          </cell>
          <cell r="M346">
            <v>8231.16124076604</v>
          </cell>
          <cell r="N346">
            <v>7904.97188020135</v>
          </cell>
          <cell r="O346">
            <v>7797.17875524022</v>
          </cell>
          <cell r="P346">
            <v>7768.55683537376</v>
          </cell>
          <cell r="Q346">
            <v>1057.91486027317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6">
          <cell r="BZ346">
            <v>92236.4215206431</v>
          </cell>
        </row>
        <row r="347">
          <cell r="A347">
            <v>-91513.2747512186</v>
          </cell>
          <cell r="B347">
            <v>14120.045665642</v>
          </cell>
          <cell r="C347">
            <v>12055.0240480961</v>
          </cell>
          <cell r="D347">
            <v>9945.52665610609</v>
          </cell>
          <cell r="E347">
            <v>9616.13371854196</v>
          </cell>
          <cell r="F347">
            <v>9313.87905179917</v>
          </cell>
          <cell r="G347">
            <v>8428.14567487307</v>
          </cell>
          <cell r="H347">
            <v>8280.58770234016</v>
          </cell>
          <cell r="I347">
            <v>8268.15349980517</v>
          </cell>
          <cell r="J347">
            <v>8258.90430731646</v>
          </cell>
          <cell r="K347">
            <v>8260.22556492476</v>
          </cell>
          <cell r="L347">
            <v>8232.12567301364</v>
          </cell>
          <cell r="M347">
            <v>8214.57283239286</v>
          </cell>
          <cell r="N347">
            <v>7888.35535588178</v>
          </cell>
          <cell r="O347">
            <v>7780.59034686704</v>
          </cell>
          <cell r="P347">
            <v>7751.94031105418</v>
          </cell>
          <cell r="Q347">
            <v>1049.62065608658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7">
          <cell r="BZ347">
            <v>91513.2747512186</v>
          </cell>
        </row>
        <row r="348">
          <cell r="A348">
            <v>-96652.8016816046</v>
          </cell>
          <cell r="B348">
            <v>14218.6613122062</v>
          </cell>
          <cell r="C348">
            <v>12241.6558995438</v>
          </cell>
          <cell r="D348">
            <v>10199.6675663677</v>
          </cell>
          <cell r="E348">
            <v>9794.84852182932</v>
          </cell>
          <cell r="F348">
            <v>9427.45913255838</v>
          </cell>
          <cell r="G348">
            <v>8552.63652966735</v>
          </cell>
          <cell r="H348">
            <v>8398.48433850167</v>
          </cell>
          <cell r="I348">
            <v>8386.05013596668</v>
          </cell>
          <cell r="J348">
            <v>8377.00076828503</v>
          </cell>
          <cell r="K348">
            <v>8378.12220108627</v>
          </cell>
          <cell r="L348">
            <v>8350.2221339822</v>
          </cell>
          <cell r="M348">
            <v>8332.46946855437</v>
          </cell>
          <cell r="N348">
            <v>8006.45181685034</v>
          </cell>
          <cell r="O348">
            <v>7898.48698302855</v>
          </cell>
          <cell r="P348">
            <v>7870.03677202274</v>
          </cell>
          <cell r="Q348">
            <v>1108.56897416733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8">
          <cell r="BZ348">
            <v>96652.8016816046</v>
          </cell>
        </row>
        <row r="349">
          <cell r="A349">
            <v>-102242.853435177</v>
          </cell>
          <cell r="B349">
            <v>14340.2980547315</v>
          </cell>
          <cell r="C349">
            <v>12381.604657929</v>
          </cell>
          <cell r="D349">
            <v>10336.0315228245</v>
          </cell>
          <cell r="E349">
            <v>10030.2519456327</v>
          </cell>
          <cell r="F349">
            <v>9718.05209253476</v>
          </cell>
          <cell r="G349">
            <v>8688.04010485479</v>
          </cell>
          <cell r="H349">
            <v>8526.71565368722</v>
          </cell>
          <cell r="I349">
            <v>8514.28145115223</v>
          </cell>
          <cell r="J349">
            <v>8505.44942468275</v>
          </cell>
          <cell r="K349">
            <v>8506.35351627182</v>
          </cell>
          <cell r="L349">
            <v>8478.67079037993</v>
          </cell>
          <cell r="M349">
            <v>8460.70078373991</v>
          </cell>
          <cell r="N349">
            <v>8134.90047324806</v>
          </cell>
          <cell r="O349">
            <v>8026.71829821409</v>
          </cell>
          <cell r="P349">
            <v>7998.48542842047</v>
          </cell>
          <cell r="Q349">
            <v>1172.6846317601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49">
          <cell r="BZ349">
            <v>102242.853435177</v>
          </cell>
        </row>
        <row r="350">
          <cell r="A350">
            <v>-103054.456966107</v>
          </cell>
          <cell r="B350">
            <v>14366.7654879972</v>
          </cell>
          <cell r="C350">
            <v>12463.524916863</v>
          </cell>
          <cell r="D350">
            <v>10228.0826270924</v>
          </cell>
          <cell r="E350">
            <v>10028.0788755846</v>
          </cell>
          <cell r="F350">
            <v>9646.37690346238</v>
          </cell>
          <cell r="G350">
            <v>8707.69896036583</v>
          </cell>
          <cell r="H350">
            <v>8545.33318940393</v>
          </cell>
          <cell r="I350">
            <v>8532.89898686894</v>
          </cell>
          <cell r="J350">
            <v>8524.09851554474</v>
          </cell>
          <cell r="K350">
            <v>8524.97105198853</v>
          </cell>
          <cell r="L350">
            <v>8497.31988124192</v>
          </cell>
          <cell r="M350">
            <v>8479.31831945662</v>
          </cell>
          <cell r="N350">
            <v>8153.54956411006</v>
          </cell>
          <cell r="O350">
            <v>8045.3358339308</v>
          </cell>
          <cell r="P350">
            <v>8017.13451928246</v>
          </cell>
          <cell r="Q350">
            <v>1181.99339961846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0">
          <cell r="BZ350">
            <v>103054.456966107</v>
          </cell>
        </row>
        <row r="351">
          <cell r="A351">
            <v>-92429.8029608511</v>
          </cell>
          <cell r="B351">
            <v>14113.8228281404</v>
          </cell>
          <cell r="C351">
            <v>12158.2618953961</v>
          </cell>
          <cell r="D351">
            <v>10131.1896958234</v>
          </cell>
          <cell r="E351">
            <v>9583.46468464929</v>
          </cell>
          <cell r="F351">
            <v>9439.36264936885</v>
          </cell>
          <cell r="G351">
            <v>8450.34604113356</v>
          </cell>
          <cell r="H351">
            <v>8301.61212624657</v>
          </cell>
          <cell r="I351">
            <v>8289.17792371158</v>
          </cell>
          <cell r="J351">
            <v>8279.96436583965</v>
          </cell>
          <cell r="K351">
            <v>8281.24998883117</v>
          </cell>
          <cell r="L351">
            <v>8253.18573153683</v>
          </cell>
          <cell r="M351">
            <v>8235.59725629926</v>
          </cell>
          <cell r="N351">
            <v>7909.41541440497</v>
          </cell>
          <cell r="O351">
            <v>7801.61477077344</v>
          </cell>
          <cell r="P351">
            <v>7773.00036957737</v>
          </cell>
          <cell r="Q351">
            <v>1060.13286803978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1">
          <cell r="BZ351">
            <v>92429.8029608511</v>
          </cell>
        </row>
        <row r="352">
          <cell r="A352">
            <v>-95505.0636022934</v>
          </cell>
          <cell r="B352">
            <v>14203.7924127256</v>
          </cell>
          <cell r="C352">
            <v>12197.5740759071</v>
          </cell>
          <cell r="D352">
            <v>10162.9228755895</v>
          </cell>
          <cell r="E352">
            <v>9701.41297876998</v>
          </cell>
          <cell r="F352">
            <v>9319.63717970194</v>
          </cell>
          <cell r="G352">
            <v>8524.83574245313</v>
          </cell>
          <cell r="H352">
            <v>8372.15614515274</v>
          </cell>
          <cell r="I352">
            <v>8359.72194261775</v>
          </cell>
          <cell r="J352">
            <v>8350.62795087957</v>
          </cell>
          <cell r="K352">
            <v>8351.79400773734</v>
          </cell>
          <cell r="L352">
            <v>8323.84931657674</v>
          </cell>
          <cell r="M352">
            <v>8306.14127520543</v>
          </cell>
          <cell r="N352">
            <v>7980.07899944488</v>
          </cell>
          <cell r="O352">
            <v>7872.15878967961</v>
          </cell>
          <cell r="P352">
            <v>7843.66395461729</v>
          </cell>
          <cell r="Q352">
            <v>1095.40487749286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2">
          <cell r="BZ352">
            <v>95505.0636022934</v>
          </cell>
        </row>
        <row r="353">
          <cell r="A353">
            <v>-93697.3954349558</v>
          </cell>
          <cell r="B353">
            <v>14197.8486789242</v>
          </cell>
          <cell r="C353">
            <v>12166.6859984232</v>
          </cell>
          <cell r="D353">
            <v>10118.8547242811</v>
          </cell>
          <cell r="E353">
            <v>9828.29909950422</v>
          </cell>
          <cell r="F353">
            <v>9379.10353263387</v>
          </cell>
          <cell r="G353">
            <v>8481.04997026352</v>
          </cell>
          <cell r="H353">
            <v>8330.68968352855</v>
          </cell>
          <cell r="I353">
            <v>8318.25548099356</v>
          </cell>
          <cell r="J353">
            <v>8309.09120711703</v>
          </cell>
          <cell r="K353">
            <v>8310.32754611315</v>
          </cell>
          <cell r="L353">
            <v>8282.31257281421</v>
          </cell>
          <cell r="M353">
            <v>8264.67481358124</v>
          </cell>
          <cell r="N353">
            <v>7938.54225568234</v>
          </cell>
          <cell r="O353">
            <v>7830.69232805542</v>
          </cell>
          <cell r="P353">
            <v>7802.12721085475</v>
          </cell>
          <cell r="Q353">
            <v>1074.67164668077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3">
          <cell r="BZ353">
            <v>93697.3954349558</v>
          </cell>
        </row>
        <row r="354">
          <cell r="A354">
            <v>-85743.5260240936</v>
          </cell>
          <cell r="B354">
            <v>13993.5810859395</v>
          </cell>
          <cell r="C354">
            <v>11794.4094495212</v>
          </cell>
          <cell r="D354">
            <v>9845.51840446748</v>
          </cell>
          <cell r="E354">
            <v>9467.80684185943</v>
          </cell>
          <cell r="F354">
            <v>9314.16594255856</v>
          </cell>
          <cell r="G354">
            <v>8288.38943646496</v>
          </cell>
          <cell r="H354">
            <v>8148.2342823389</v>
          </cell>
          <cell r="I354">
            <v>8135.80007980391</v>
          </cell>
          <cell r="J354">
            <v>8126.32655948469</v>
          </cell>
          <cell r="K354">
            <v>8127.8721449235</v>
          </cell>
          <cell r="L354">
            <v>8099.54792518186</v>
          </cell>
          <cell r="M354">
            <v>8082.21941239159</v>
          </cell>
          <cell r="N354">
            <v>7755.77760805</v>
          </cell>
          <cell r="O354">
            <v>7648.23692686577</v>
          </cell>
          <cell r="P354">
            <v>7619.3625632224</v>
          </cell>
          <cell r="Q354">
            <v>983.443946085944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4">
          <cell r="BZ354">
            <v>85743.5260240936</v>
          </cell>
        </row>
        <row r="355">
          <cell r="A355">
            <v>-100000.873699794</v>
          </cell>
          <cell r="B355">
            <v>14301.3639373779</v>
          </cell>
          <cell r="C355">
            <v>12414.5916040074</v>
          </cell>
          <cell r="D355">
            <v>10385.4267171732</v>
          </cell>
          <cell r="E355">
            <v>9972.08096353557</v>
          </cell>
          <cell r="F355">
            <v>9508.38643770633</v>
          </cell>
          <cell r="G355">
            <v>8633.73433362921</v>
          </cell>
          <cell r="H355">
            <v>8475.28643214132</v>
          </cell>
          <cell r="I355">
            <v>8462.85222960633</v>
          </cell>
          <cell r="J355">
            <v>8453.93303496474</v>
          </cell>
          <cell r="K355">
            <v>8454.92429472592</v>
          </cell>
          <cell r="L355">
            <v>8427.15440066192</v>
          </cell>
          <cell r="M355">
            <v>8409.27156219402</v>
          </cell>
          <cell r="N355">
            <v>8083.38408353006</v>
          </cell>
          <cell r="O355">
            <v>7975.2890766682</v>
          </cell>
          <cell r="P355">
            <v>7946.96903870246</v>
          </cell>
          <cell r="Q355">
            <v>1146.97002098716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5">
          <cell r="BZ355">
            <v>100000.873699794</v>
          </cell>
        </row>
        <row r="356">
          <cell r="A356">
            <v>-89055.786848178</v>
          </cell>
          <cell r="B356">
            <v>14188.2114242496</v>
          </cell>
          <cell r="C356">
            <v>11930.4144593663</v>
          </cell>
          <cell r="D356">
            <v>9864.01401130785</v>
          </cell>
          <cell r="E356">
            <v>9561.04065051512</v>
          </cell>
          <cell r="F356">
            <v>9348.58214625016</v>
          </cell>
          <cell r="G356">
            <v>8368.61981308853</v>
          </cell>
          <cell r="H356">
            <v>8224.21489583474</v>
          </cell>
          <cell r="I356">
            <v>8211.78069329975</v>
          </cell>
          <cell r="J356">
            <v>8202.43595368136</v>
          </cell>
          <cell r="K356">
            <v>8203.85275841933</v>
          </cell>
          <cell r="L356">
            <v>8175.65731937854</v>
          </cell>
          <cell r="M356">
            <v>8158.20002588743</v>
          </cell>
          <cell r="N356">
            <v>7831.88700224668</v>
          </cell>
          <cell r="O356">
            <v>7724.21754036161</v>
          </cell>
          <cell r="P356">
            <v>7695.47195741908</v>
          </cell>
          <cell r="Q356">
            <v>1021.43425283386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6">
          <cell r="BZ356">
            <v>89055.786848178</v>
          </cell>
        </row>
        <row r="357">
          <cell r="A357">
            <v>-93345.7722707492</v>
          </cell>
          <cell r="B357">
            <v>14127.5948127987</v>
          </cell>
          <cell r="C357">
            <v>12121.5796131592</v>
          </cell>
          <cell r="D357">
            <v>10105.2799937054</v>
          </cell>
          <cell r="E357">
            <v>9732.6209278657</v>
          </cell>
          <cell r="F357">
            <v>9495.19901216523</v>
          </cell>
          <cell r="G357">
            <v>8472.53286959055</v>
          </cell>
          <cell r="H357">
            <v>8322.62372944018</v>
          </cell>
          <cell r="I357">
            <v>8310.18952690519</v>
          </cell>
          <cell r="J357">
            <v>8301.01158192004</v>
          </cell>
          <cell r="K357">
            <v>8302.26159202478</v>
          </cell>
          <cell r="L357">
            <v>8274.23294761721</v>
          </cell>
          <cell r="M357">
            <v>8256.60885949287</v>
          </cell>
          <cell r="N357">
            <v>7930.46263048535</v>
          </cell>
          <cell r="O357">
            <v>7822.62637396705</v>
          </cell>
          <cell r="P357">
            <v>7794.04758565776</v>
          </cell>
          <cell r="Q357">
            <v>1070.63866963659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7">
          <cell r="BZ357">
            <v>93345.7722707492</v>
          </cell>
        </row>
        <row r="358">
          <cell r="A358">
            <v>-85272.9759882637</v>
          </cell>
          <cell r="B358">
            <v>13989.8138003465</v>
          </cell>
          <cell r="C358">
            <v>11803.105034441</v>
          </cell>
          <cell r="D358">
            <v>9814.28459026184</v>
          </cell>
          <cell r="E358">
            <v>9466.95090422038</v>
          </cell>
          <cell r="F358">
            <v>9164.15341140314</v>
          </cell>
          <cell r="G358">
            <v>8276.99166056508</v>
          </cell>
          <cell r="H358">
            <v>8137.44024095699</v>
          </cell>
          <cell r="I358">
            <v>8125.006038422</v>
          </cell>
          <cell r="J358">
            <v>8115.51422311738</v>
          </cell>
          <cell r="K358">
            <v>8117.07810354159</v>
          </cell>
          <cell r="L358">
            <v>8088.73558881456</v>
          </cell>
          <cell r="M358">
            <v>8071.42537100968</v>
          </cell>
          <cell r="N358">
            <v>7744.9652716827</v>
          </cell>
          <cell r="O358">
            <v>7637.44288548386</v>
          </cell>
          <cell r="P358">
            <v>7608.5502268551</v>
          </cell>
          <cell r="Q358">
            <v>978.046925394989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8">
          <cell r="BZ358">
            <v>85272.9759882637</v>
          </cell>
        </row>
        <row r="359">
          <cell r="A359">
            <v>-86900.645807721</v>
          </cell>
          <cell r="B359">
            <v>13902.1063759992</v>
          </cell>
          <cell r="C359">
            <v>11869.9727808106</v>
          </cell>
          <cell r="D359">
            <v>9991.20530512739</v>
          </cell>
          <cell r="E359">
            <v>9478.72908014731</v>
          </cell>
          <cell r="F359">
            <v>9185.02249679964</v>
          </cell>
          <cell r="G359">
            <v>8316.41746957273</v>
          </cell>
          <cell r="H359">
            <v>8174.77768447948</v>
          </cell>
          <cell r="I359">
            <v>8162.34348194449</v>
          </cell>
          <cell r="J359">
            <v>8152.91495044246</v>
          </cell>
          <cell r="K359">
            <v>8154.41554706408</v>
          </cell>
          <cell r="L359">
            <v>8126.13631613964</v>
          </cell>
          <cell r="M359">
            <v>8108.76281453218</v>
          </cell>
          <cell r="N359">
            <v>7782.36599900777</v>
          </cell>
          <cell r="O359">
            <v>7674.78032900636</v>
          </cell>
          <cell r="P359">
            <v>7645.95095418018</v>
          </cell>
          <cell r="Q359">
            <v>996.715647156237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59">
          <cell r="BZ359">
            <v>86900.645807721</v>
          </cell>
        </row>
        <row r="360">
          <cell r="A360">
            <v>-98315.7440327181</v>
          </cell>
          <cell r="B360">
            <v>14289.2058875387</v>
          </cell>
          <cell r="C360">
            <v>12349.5738109176</v>
          </cell>
          <cell r="D360">
            <v>10251.4151039545</v>
          </cell>
          <cell r="E360">
            <v>9791.66328295797</v>
          </cell>
          <cell r="F360">
            <v>9567.21522390359</v>
          </cell>
          <cell r="G360">
            <v>8592.91671840218</v>
          </cell>
          <cell r="H360">
            <v>8436.63090568234</v>
          </cell>
          <cell r="I360">
            <v>8424.19670314735</v>
          </cell>
          <cell r="J360">
            <v>8415.2119906643</v>
          </cell>
          <cell r="K360">
            <v>8416.26876826694</v>
          </cell>
          <cell r="L360">
            <v>8388.43335636148</v>
          </cell>
          <cell r="M360">
            <v>8370.61603573503</v>
          </cell>
          <cell r="N360">
            <v>8044.66303922961</v>
          </cell>
          <cell r="O360">
            <v>7936.63355020921</v>
          </cell>
          <cell r="P360">
            <v>7908.24799440202</v>
          </cell>
          <cell r="Q360">
            <v>1127.64225775766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0">
          <cell r="BZ360">
            <v>98315.7440327181</v>
          </cell>
        </row>
        <row r="361">
          <cell r="A361">
            <v>-90736.6542451068</v>
          </cell>
          <cell r="B361">
            <v>14195.7385186828</v>
          </cell>
          <cell r="C361">
            <v>12092.0495278242</v>
          </cell>
          <cell r="D361">
            <v>10051.2681394391</v>
          </cell>
          <cell r="E361">
            <v>9635.86472965461</v>
          </cell>
          <cell r="F361">
            <v>9341.04191996012</v>
          </cell>
          <cell r="G361">
            <v>8409.33418658511</v>
          </cell>
          <cell r="H361">
            <v>8262.77264922636</v>
          </cell>
          <cell r="I361">
            <v>8250.33844669137</v>
          </cell>
          <cell r="J361">
            <v>8241.05905919738</v>
          </cell>
          <cell r="K361">
            <v>8242.41051181096</v>
          </cell>
          <cell r="L361">
            <v>8214.28042489456</v>
          </cell>
          <cell r="M361">
            <v>8196.75777927906</v>
          </cell>
          <cell r="N361">
            <v>7870.5101077627</v>
          </cell>
          <cell r="O361">
            <v>7762.77529375324</v>
          </cell>
          <cell r="P361">
            <v>7734.0950629351</v>
          </cell>
          <cell r="Q361">
            <v>1040.71312952968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1">
          <cell r="BZ361">
            <v>90736.6542451068</v>
          </cell>
        </row>
        <row r="362">
          <cell r="A362">
            <v>-91030.3991423782</v>
          </cell>
          <cell r="B362">
            <v>14061.3997250451</v>
          </cell>
          <cell r="C362">
            <v>12027.3928196712</v>
          </cell>
          <cell r="D362">
            <v>10055.9642807956</v>
          </cell>
          <cell r="E362">
            <v>9600.92391508635</v>
          </cell>
          <cell r="F362">
            <v>9297.84936411381</v>
          </cell>
          <cell r="G362">
            <v>8416.4493459856</v>
          </cell>
          <cell r="H362">
            <v>8269.51092217385</v>
          </cell>
          <cell r="I362">
            <v>8257.07671963886</v>
          </cell>
          <cell r="J362">
            <v>8247.80875294648</v>
          </cell>
          <cell r="K362">
            <v>8249.14878475845</v>
          </cell>
          <cell r="L362">
            <v>8221.03011864366</v>
          </cell>
          <cell r="M362">
            <v>8203.49605222654</v>
          </cell>
          <cell r="N362">
            <v>7877.25980151179</v>
          </cell>
          <cell r="O362">
            <v>7769.51356670072</v>
          </cell>
          <cell r="P362">
            <v>7740.8447566842</v>
          </cell>
          <cell r="Q362">
            <v>1044.08226600342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2">
          <cell r="BZ362">
            <v>91030.3991423782</v>
          </cell>
        </row>
        <row r="363">
          <cell r="A363">
            <v>-96125.0234652986</v>
          </cell>
          <cell r="B363">
            <v>14216.258810415</v>
          </cell>
          <cell r="C363">
            <v>12252.2931412022</v>
          </cell>
          <cell r="D363">
            <v>10228.2638704311</v>
          </cell>
          <cell r="E363">
            <v>9894.89698175298</v>
          </cell>
          <cell r="F363">
            <v>9421.1739934235</v>
          </cell>
          <cell r="G363">
            <v>8539.85255904521</v>
          </cell>
          <cell r="H363">
            <v>8386.37752844219</v>
          </cell>
          <cell r="I363">
            <v>8373.9433259072</v>
          </cell>
          <cell r="J363">
            <v>8364.87343820849</v>
          </cell>
          <cell r="K363">
            <v>8366.01539102679</v>
          </cell>
          <cell r="L363">
            <v>8338.09480390567</v>
          </cell>
          <cell r="M363">
            <v>8320.36265849488</v>
          </cell>
          <cell r="N363">
            <v>7994.3244867738</v>
          </cell>
          <cell r="O363">
            <v>7886.38017296906</v>
          </cell>
          <cell r="P363">
            <v>7857.90944194621</v>
          </cell>
          <cell r="Q363">
            <v>1102.51556913759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3">
          <cell r="BZ363">
            <v>96125.0234652986</v>
          </cell>
        </row>
        <row r="364">
          <cell r="A364">
            <v>-100081.883571885</v>
          </cell>
          <cell r="B364">
            <v>14202.0783423246</v>
          </cell>
          <cell r="C364">
            <v>12366.3687526918</v>
          </cell>
          <cell r="D364">
            <v>10245.8231105383</v>
          </cell>
          <cell r="E364">
            <v>9989.47011440927</v>
          </cell>
          <cell r="F364">
            <v>9589.87780326336</v>
          </cell>
          <cell r="G364">
            <v>8635.69657419336</v>
          </cell>
          <cell r="H364">
            <v>8477.14473379918</v>
          </cell>
          <cell r="I364">
            <v>8464.71053126419</v>
          </cell>
          <cell r="J364">
            <v>8455.79448628643</v>
          </cell>
          <cell r="K364">
            <v>8456.78259638378</v>
          </cell>
          <cell r="L364">
            <v>8429.01585198361</v>
          </cell>
          <cell r="M364">
            <v>8411.12986385188</v>
          </cell>
          <cell r="N364">
            <v>8085.24553485174</v>
          </cell>
          <cell r="O364">
            <v>7977.14737832606</v>
          </cell>
          <cell r="P364">
            <v>7948.83049002415</v>
          </cell>
          <cell r="Q364">
            <v>1147.89917181609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4">
          <cell r="BZ364">
            <v>100081.883571885</v>
          </cell>
        </row>
        <row r="365">
          <cell r="A365">
            <v>-99795.9226201176</v>
          </cell>
          <cell r="B365">
            <v>14392.6333929015</v>
          </cell>
          <cell r="C365">
            <v>12287.8922596818</v>
          </cell>
          <cell r="D365">
            <v>10408.2054618337</v>
          </cell>
          <cell r="E365">
            <v>9901.73828947289</v>
          </cell>
          <cell r="F365">
            <v>9469.22684020232</v>
          </cell>
          <cell r="G365">
            <v>8628.76995938903</v>
          </cell>
          <cell r="H365">
            <v>8470.58501833441</v>
          </cell>
          <cell r="I365">
            <v>8458.15081579942</v>
          </cell>
          <cell r="J365">
            <v>8449.22365265985</v>
          </cell>
          <cell r="K365">
            <v>8450.22288091901</v>
          </cell>
          <cell r="L365">
            <v>8422.44501835703</v>
          </cell>
          <cell r="M365">
            <v>8404.5701483871</v>
          </cell>
          <cell r="N365">
            <v>8078.67470122517</v>
          </cell>
          <cell r="O365">
            <v>7970.58766286128</v>
          </cell>
          <cell r="P365">
            <v>7942.25965639757</v>
          </cell>
          <cell r="Q365">
            <v>1144.6193140837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5">
          <cell r="BZ365">
            <v>99795.9226201176</v>
          </cell>
        </row>
        <row r="366">
          <cell r="A366">
            <v>-90505.784444644</v>
          </cell>
          <cell r="B366">
            <v>14139.6301009654</v>
          </cell>
          <cell r="C366">
            <v>11965.0404762765</v>
          </cell>
          <cell r="D366">
            <v>9978.0687981718</v>
          </cell>
          <cell r="E366">
            <v>9571.65282109489</v>
          </cell>
          <cell r="F366">
            <v>9331.2726956375</v>
          </cell>
          <cell r="G366">
            <v>8403.74200286955</v>
          </cell>
          <cell r="H366">
            <v>8257.47668069959</v>
          </cell>
          <cell r="I366">
            <v>8245.0424781646</v>
          </cell>
          <cell r="J366">
            <v>8235.75411445277</v>
          </cell>
          <cell r="K366">
            <v>8237.11454328419</v>
          </cell>
          <cell r="L366">
            <v>8208.97548014994</v>
          </cell>
          <cell r="M366">
            <v>8191.46181075228</v>
          </cell>
          <cell r="N366">
            <v>7865.20516301808</v>
          </cell>
          <cell r="O366">
            <v>7757.47932522646</v>
          </cell>
          <cell r="P366">
            <v>7728.79011819048</v>
          </cell>
          <cell r="Q366">
            <v>1038.06514526629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6">
          <cell r="BZ366">
            <v>90505.784444644</v>
          </cell>
        </row>
        <row r="367">
          <cell r="A367">
            <v>-96379.4396339541</v>
          </cell>
          <cell r="B367">
            <v>14185.2606663844</v>
          </cell>
          <cell r="C367">
            <v>12150.5635856701</v>
          </cell>
          <cell r="D367">
            <v>10249.8964662297</v>
          </cell>
          <cell r="E367">
            <v>9829.60179297594</v>
          </cell>
          <cell r="F367">
            <v>9548.64179391857</v>
          </cell>
          <cell r="G367">
            <v>8546.01508854226</v>
          </cell>
          <cell r="H367">
            <v>8392.21363181821</v>
          </cell>
          <cell r="I367">
            <v>8379.77942928322</v>
          </cell>
          <cell r="J367">
            <v>8370.71943328515</v>
          </cell>
          <cell r="K367">
            <v>8371.85149440281</v>
          </cell>
          <cell r="L367">
            <v>8343.94079898233</v>
          </cell>
          <cell r="M367">
            <v>8326.1987618709</v>
          </cell>
          <cell r="N367">
            <v>8000.17048185046</v>
          </cell>
          <cell r="O367">
            <v>7892.21627634508</v>
          </cell>
          <cell r="P367">
            <v>7863.75543702287</v>
          </cell>
          <cell r="Q367">
            <v>1105.4336208256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7">
          <cell r="BZ367">
            <v>96379.4396339541</v>
          </cell>
        </row>
        <row r="368">
          <cell r="A368">
            <v>-96462.7252007102</v>
          </cell>
          <cell r="B368">
            <v>14235.0714088417</v>
          </cell>
          <cell r="C368">
            <v>12240.2920828729</v>
          </cell>
          <cell r="D368">
            <v>10266.2836857438</v>
          </cell>
          <cell r="E368">
            <v>9889.36396302791</v>
          </cell>
          <cell r="F368">
            <v>9431.03804876703</v>
          </cell>
          <cell r="G368">
            <v>8548.03245152877</v>
          </cell>
          <cell r="H368">
            <v>8394.12413609114</v>
          </cell>
          <cell r="I368">
            <v>8381.68993355615</v>
          </cell>
          <cell r="J368">
            <v>8372.63317570092</v>
          </cell>
          <cell r="K368">
            <v>8373.76199867574</v>
          </cell>
          <cell r="L368">
            <v>8345.85454139809</v>
          </cell>
          <cell r="M368">
            <v>8328.10926614383</v>
          </cell>
          <cell r="N368">
            <v>8002.08422426623</v>
          </cell>
          <cell r="O368">
            <v>7894.12678061801</v>
          </cell>
          <cell r="P368">
            <v>7865.66917943864</v>
          </cell>
          <cell r="Q368">
            <v>1106.38887296207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8">
          <cell r="BZ368">
            <v>96462.7252007102</v>
          </cell>
        </row>
        <row r="369">
          <cell r="A369">
            <v>-86014.3174342785</v>
          </cell>
          <cell r="B369">
            <v>13958.7569995378</v>
          </cell>
          <cell r="C369">
            <v>11865.7614814003</v>
          </cell>
          <cell r="D369">
            <v>9950.31281971504</v>
          </cell>
          <cell r="E369">
            <v>9481.16998872727</v>
          </cell>
          <cell r="F369">
            <v>9155.32460126037</v>
          </cell>
          <cell r="G369">
            <v>8294.94861099239</v>
          </cell>
          <cell r="H369">
            <v>8154.44602065541</v>
          </cell>
          <cell r="I369">
            <v>8142.01181812042</v>
          </cell>
          <cell r="J369">
            <v>8132.54882617123</v>
          </cell>
          <cell r="K369">
            <v>8134.08388324001</v>
          </cell>
          <cell r="L369">
            <v>8105.7701918684</v>
          </cell>
          <cell r="M369">
            <v>8088.4311507081</v>
          </cell>
          <cell r="N369">
            <v>7761.99987473654</v>
          </cell>
          <cell r="O369">
            <v>7654.44866518228</v>
          </cell>
          <cell r="P369">
            <v>7625.58482990894</v>
          </cell>
          <cell r="Q369">
            <v>986.5498152442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69">
          <cell r="BZ369">
            <v>86014.3174342785</v>
          </cell>
        </row>
        <row r="370">
          <cell r="A370">
            <v>-102566.156910111</v>
          </cell>
          <cell r="B370">
            <v>14388.2990990817</v>
          </cell>
          <cell r="C370">
            <v>12347.0553761156</v>
          </cell>
          <cell r="D370">
            <v>10350.617403536</v>
          </cell>
          <cell r="E370">
            <v>10058.6064949403</v>
          </cell>
          <cell r="F370">
            <v>9672.02462325817</v>
          </cell>
          <cell r="G370">
            <v>8695.87123921749</v>
          </cell>
          <cell r="H370">
            <v>8534.13197675943</v>
          </cell>
          <cell r="I370">
            <v>8521.69777422444</v>
          </cell>
          <cell r="J370">
            <v>8512.87831779407</v>
          </cell>
          <cell r="K370">
            <v>8513.76983934403</v>
          </cell>
          <cell r="L370">
            <v>8486.09968349125</v>
          </cell>
          <cell r="M370">
            <v>8468.11710681213</v>
          </cell>
          <cell r="N370">
            <v>8142.32936635938</v>
          </cell>
          <cell r="O370">
            <v>8034.13462128631</v>
          </cell>
          <cell r="P370">
            <v>8005.91432153179</v>
          </cell>
          <cell r="Q370">
            <v>1176.39279329621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0">
          <cell r="BZ370">
            <v>102566.156910111</v>
          </cell>
        </row>
        <row r="371">
          <cell r="A371">
            <v>-93967.5694977993</v>
          </cell>
          <cell r="B371">
            <v>14176.8304475037</v>
          </cell>
          <cell r="C371">
            <v>12102.482479825</v>
          </cell>
          <cell r="D371">
            <v>10108.7337504561</v>
          </cell>
          <cell r="E371">
            <v>9837.45478450274</v>
          </cell>
          <cell r="F371">
            <v>9512.03416925628</v>
          </cell>
          <cell r="G371">
            <v>8487.59419125549</v>
          </cell>
          <cell r="H371">
            <v>8336.88726039093</v>
          </cell>
          <cell r="I371">
            <v>8324.45305785594</v>
          </cell>
          <cell r="J371">
            <v>8315.29928834697</v>
          </cell>
          <cell r="K371">
            <v>8316.52512297553</v>
          </cell>
          <cell r="L371">
            <v>8288.52065404415</v>
          </cell>
          <cell r="M371">
            <v>8270.87239044362</v>
          </cell>
          <cell r="N371">
            <v>7944.75033691229</v>
          </cell>
          <cell r="O371">
            <v>7836.8899049178</v>
          </cell>
          <cell r="P371">
            <v>7808.33529208469</v>
          </cell>
          <cell r="Q371">
            <v>1077.77043511196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1">
          <cell r="BZ371">
            <v>93967.5694977993</v>
          </cell>
        </row>
        <row r="372">
          <cell r="A372">
            <v>-88346.2420192204</v>
          </cell>
          <cell r="B372">
            <v>14132.1807645288</v>
          </cell>
          <cell r="C372">
            <v>11945.1746226254</v>
          </cell>
          <cell r="D372">
            <v>9964.93383642831</v>
          </cell>
          <cell r="E372">
            <v>9641.11613301349</v>
          </cell>
          <cell r="F372">
            <v>9258.93583763534</v>
          </cell>
          <cell r="G372">
            <v>8351.43304795076</v>
          </cell>
          <cell r="H372">
            <v>8207.93850509431</v>
          </cell>
          <cell r="I372">
            <v>8195.50430255932</v>
          </cell>
          <cell r="J372">
            <v>8186.13197583799</v>
          </cell>
          <cell r="K372">
            <v>8187.57636767891</v>
          </cell>
          <cell r="L372">
            <v>8159.35334153517</v>
          </cell>
          <cell r="M372">
            <v>8141.923635147</v>
          </cell>
          <cell r="N372">
            <v>7815.5830244033</v>
          </cell>
          <cell r="O372">
            <v>7707.94114962118</v>
          </cell>
          <cell r="P372">
            <v>7679.16797957571</v>
          </cell>
          <cell r="Q372">
            <v>1013.29605746365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2">
          <cell r="BZ372">
            <v>88346.2420192204</v>
          </cell>
        </row>
        <row r="373">
          <cell r="A373">
            <v>-90524.4904981481</v>
          </cell>
          <cell r="B373">
            <v>14102.305267314</v>
          </cell>
          <cell r="C373">
            <v>12025.6398281018</v>
          </cell>
          <cell r="D373">
            <v>10108.0616658704</v>
          </cell>
          <cell r="E373">
            <v>9633.16475337835</v>
          </cell>
          <cell r="F373">
            <v>9339.97090625093</v>
          </cell>
          <cell r="G373">
            <v>8404.19510538698</v>
          </cell>
          <cell r="H373">
            <v>8257.90578260213</v>
          </cell>
          <cell r="I373">
            <v>8245.47158006714</v>
          </cell>
          <cell r="J373">
            <v>8236.18394364667</v>
          </cell>
          <cell r="K373">
            <v>8237.54364518673</v>
          </cell>
          <cell r="L373">
            <v>8209.40530934385</v>
          </cell>
          <cell r="M373">
            <v>8191.89091265482</v>
          </cell>
          <cell r="N373">
            <v>7865.63499221198</v>
          </cell>
          <cell r="O373">
            <v>7757.908427129</v>
          </cell>
          <cell r="P373">
            <v>7729.21994738439</v>
          </cell>
          <cell r="Q373">
            <v>1038.27969621756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3">
          <cell r="BZ373">
            <v>90524.4904981481</v>
          </cell>
        </row>
        <row r="374">
          <cell r="A374">
            <v>-86790.7739011993</v>
          </cell>
          <cell r="B374">
            <v>14038.2163264876</v>
          </cell>
          <cell r="C374">
            <v>11916.8872913815</v>
          </cell>
          <cell r="D374">
            <v>9895.72346150227</v>
          </cell>
          <cell r="E374">
            <v>9493.34400557149</v>
          </cell>
          <cell r="F374">
            <v>9224.47412885344</v>
          </cell>
          <cell r="G374">
            <v>8313.7561258837</v>
          </cell>
          <cell r="H374">
            <v>8172.2573108414</v>
          </cell>
          <cell r="I374">
            <v>8159.82310830641</v>
          </cell>
          <cell r="J374">
            <v>8150.39030498465</v>
          </cell>
          <cell r="K374">
            <v>8151.895173426</v>
          </cell>
          <cell r="L374">
            <v>8123.61167068183</v>
          </cell>
          <cell r="M374">
            <v>8106.24244089409</v>
          </cell>
          <cell r="N374">
            <v>7779.84135354996</v>
          </cell>
          <cell r="O374">
            <v>7672.25995536827</v>
          </cell>
          <cell r="P374">
            <v>7643.42630872237</v>
          </cell>
          <cell r="Q374">
            <v>995.455460337196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4">
          <cell r="BZ374">
            <v>86790.7739011993</v>
          </cell>
        </row>
        <row r="375">
          <cell r="A375">
            <v>-99219.2211137522</v>
          </cell>
          <cell r="B375">
            <v>14289.7545186733</v>
          </cell>
          <cell r="C375">
            <v>12246.7907203705</v>
          </cell>
          <cell r="D375">
            <v>10240.2554554398</v>
          </cell>
          <cell r="E375">
            <v>9830.49404589545</v>
          </cell>
          <cell r="F375">
            <v>9355.43711113134</v>
          </cell>
          <cell r="G375">
            <v>8614.80095709349</v>
          </cell>
          <cell r="H375">
            <v>8457.35594713959</v>
          </cell>
          <cell r="I375">
            <v>8444.9217446046</v>
          </cell>
          <cell r="J375">
            <v>8435.97215931047</v>
          </cell>
          <cell r="K375">
            <v>8436.99380972419</v>
          </cell>
          <cell r="L375">
            <v>8409.19352500765</v>
          </cell>
          <cell r="M375">
            <v>8391.34107719229</v>
          </cell>
          <cell r="N375">
            <v>8065.42320787578</v>
          </cell>
          <cell r="O375">
            <v>7957.35859166647</v>
          </cell>
          <cell r="P375">
            <v>7929.00816304819</v>
          </cell>
          <cell r="Q375">
            <v>1138.00477848629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5">
          <cell r="BZ375">
            <v>99219.2211137522</v>
          </cell>
        </row>
        <row r="376">
          <cell r="A376">
            <v>-103900.176137872</v>
          </cell>
          <cell r="B376">
            <v>14342.9107615118</v>
          </cell>
          <cell r="C376">
            <v>12525.5891056763</v>
          </cell>
          <cell r="D376">
            <v>10413.1046995136</v>
          </cell>
          <cell r="E376">
            <v>9977.65151209462</v>
          </cell>
          <cell r="F376">
            <v>9718.81228799757</v>
          </cell>
          <cell r="G376">
            <v>8728.18417311693</v>
          </cell>
          <cell r="H376">
            <v>8564.73331062888</v>
          </cell>
          <cell r="I376">
            <v>8552.2991080939</v>
          </cell>
          <cell r="J376">
            <v>8543.5315183311</v>
          </cell>
          <cell r="K376">
            <v>8544.37117321349</v>
          </cell>
          <cell r="L376">
            <v>8516.75288402827</v>
          </cell>
          <cell r="M376">
            <v>8498.71844068158</v>
          </cell>
          <cell r="N376">
            <v>8172.98256689641</v>
          </cell>
          <cell r="O376">
            <v>8064.73595515576</v>
          </cell>
          <cell r="P376">
            <v>8036.56752206882</v>
          </cell>
          <cell r="Q376">
            <v>1191.69346023094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6">
          <cell r="BZ376">
            <v>103900.176137872</v>
          </cell>
        </row>
        <row r="377">
          <cell r="A377">
            <v>-92899.3928401169</v>
          </cell>
          <cell r="B377">
            <v>14099.413639893</v>
          </cell>
          <cell r="C377">
            <v>12090.7137916757</v>
          </cell>
          <cell r="D377">
            <v>10039.276836587</v>
          </cell>
          <cell r="E377">
            <v>9657.02735874511</v>
          </cell>
          <cell r="F377">
            <v>9453.05888566213</v>
          </cell>
          <cell r="G377">
            <v>8461.72055989071</v>
          </cell>
          <cell r="H377">
            <v>8312.38414240502</v>
          </cell>
          <cell r="I377">
            <v>8299.94993987003</v>
          </cell>
          <cell r="J377">
            <v>8290.75463965261</v>
          </cell>
          <cell r="K377">
            <v>8292.02200498962</v>
          </cell>
          <cell r="L377">
            <v>8263.97600534979</v>
          </cell>
          <cell r="M377">
            <v>8246.36927245771</v>
          </cell>
          <cell r="N377">
            <v>7920.20568821793</v>
          </cell>
          <cell r="O377">
            <v>7812.38678693189</v>
          </cell>
          <cell r="P377">
            <v>7783.79064339033</v>
          </cell>
          <cell r="Q377">
            <v>1065.51887611901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7">
          <cell r="BZ377">
            <v>92899.3928401169</v>
          </cell>
        </row>
        <row r="378">
          <cell r="A378">
            <v>-86231.2205033243</v>
          </cell>
          <cell r="B378">
            <v>13935.1154614029</v>
          </cell>
          <cell r="C378">
            <v>11877.2785617685</v>
          </cell>
          <cell r="D378">
            <v>9880.79717316525</v>
          </cell>
          <cell r="E378">
            <v>9550.93602129673</v>
          </cell>
          <cell r="F378">
            <v>9272.20658292781</v>
          </cell>
          <cell r="G378">
            <v>8300.20248918756</v>
          </cell>
          <cell r="H378">
            <v>8159.42160353686</v>
          </cell>
          <cell r="I378">
            <v>8146.98740100188</v>
          </cell>
          <cell r="J378">
            <v>8137.53284224401</v>
          </cell>
          <cell r="K378">
            <v>8139.05946612147</v>
          </cell>
          <cell r="L378">
            <v>8110.75420794118</v>
          </cell>
          <cell r="M378">
            <v>8093.40673358956</v>
          </cell>
          <cell r="N378">
            <v>7766.98389080932</v>
          </cell>
          <cell r="O378">
            <v>7659.42424806374</v>
          </cell>
          <cell r="P378">
            <v>7630.56884598173</v>
          </cell>
          <cell r="Q378">
            <v>989.037606684928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8">
          <cell r="BZ378">
            <v>86231.2205033243</v>
          </cell>
        </row>
        <row r="379">
          <cell r="A379">
            <v>-98243.354935955</v>
          </cell>
          <cell r="B379">
            <v>14284.0677911353</v>
          </cell>
          <cell r="C379">
            <v>12401.1711411333</v>
          </cell>
          <cell r="D379">
            <v>10306.451845775</v>
          </cell>
          <cell r="E379">
            <v>9761.03061804315</v>
          </cell>
          <cell r="F379">
            <v>9569.24708126601</v>
          </cell>
          <cell r="G379">
            <v>8591.163292327</v>
          </cell>
          <cell r="H379">
            <v>8434.97035771387</v>
          </cell>
          <cell r="I379">
            <v>8422.53615517888</v>
          </cell>
          <cell r="J379">
            <v>8413.54862820775</v>
          </cell>
          <cell r="K379">
            <v>8414.60822029847</v>
          </cell>
          <cell r="L379">
            <v>8386.76999390493</v>
          </cell>
          <cell r="M379">
            <v>8368.95548776656</v>
          </cell>
          <cell r="N379">
            <v>8042.99967677306</v>
          </cell>
          <cell r="O379">
            <v>7934.97300224074</v>
          </cell>
          <cell r="P379">
            <v>7906.58463194547</v>
          </cell>
          <cell r="Q379">
            <v>1126.81198377343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79">
          <cell r="BZ379">
            <v>98243.354935955</v>
          </cell>
        </row>
        <row r="380">
          <cell r="A380">
            <v>-92787.4824037065</v>
          </cell>
          <cell r="B380">
            <v>14127.3607780504</v>
          </cell>
          <cell r="C380">
            <v>12067.8151735098</v>
          </cell>
          <cell r="D380">
            <v>10191.6457845482</v>
          </cell>
          <cell r="E380">
            <v>9676.44947551492</v>
          </cell>
          <cell r="F380">
            <v>9337.17610173622</v>
          </cell>
          <cell r="G380">
            <v>8459.00983844147</v>
          </cell>
          <cell r="H380">
            <v>8309.81700652211</v>
          </cell>
          <cell r="I380">
            <v>8297.38280398712</v>
          </cell>
          <cell r="J380">
            <v>8288.18315269194</v>
          </cell>
          <cell r="K380">
            <v>8289.45486910671</v>
          </cell>
          <cell r="L380">
            <v>8261.40451838912</v>
          </cell>
          <cell r="M380">
            <v>8243.80213657481</v>
          </cell>
          <cell r="N380">
            <v>7917.63420125725</v>
          </cell>
          <cell r="O380">
            <v>7809.81965104899</v>
          </cell>
          <cell r="P380">
            <v>7781.21915642966</v>
          </cell>
          <cell r="Q380">
            <v>1064.23530817755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0">
          <cell r="BZ380">
            <v>92787.4824037065</v>
          </cell>
        </row>
        <row r="381">
          <cell r="A381">
            <v>-102162.13409192</v>
          </cell>
          <cell r="B381">
            <v>14364.7512517607</v>
          </cell>
          <cell r="C381">
            <v>12497.1496889561</v>
          </cell>
          <cell r="D381">
            <v>10388.7843288149</v>
          </cell>
          <cell r="E381">
            <v>9955.65566437169</v>
          </cell>
          <cell r="F381">
            <v>9690.88880874583</v>
          </cell>
          <cell r="G381">
            <v>8686.08490154979</v>
          </cell>
          <cell r="H381">
            <v>8524.86401652839</v>
          </cell>
          <cell r="I381">
            <v>8512.4298139934</v>
          </cell>
          <cell r="J381">
            <v>8503.59464915585</v>
          </cell>
          <cell r="K381">
            <v>8504.50187911299</v>
          </cell>
          <cell r="L381">
            <v>8476.81601485303</v>
          </cell>
          <cell r="M381">
            <v>8458.84914658108</v>
          </cell>
          <cell r="N381">
            <v>8133.04569772116</v>
          </cell>
          <cell r="O381">
            <v>8024.86666105526</v>
          </cell>
          <cell r="P381">
            <v>7996.63065289357</v>
          </cell>
          <cell r="Q381">
            <v>1171.75881318069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1">
          <cell r="BZ381">
            <v>102162.13409192</v>
          </cell>
        </row>
        <row r="382">
          <cell r="A382">
            <v>-100897.042900509</v>
          </cell>
          <cell r="B382">
            <v>14359.1891666502</v>
          </cell>
          <cell r="C382">
            <v>12484.8315493188</v>
          </cell>
          <cell r="D382">
            <v>10462.4538197069</v>
          </cell>
          <cell r="E382">
            <v>9927.72242866191</v>
          </cell>
          <cell r="F382">
            <v>9667.42997069762</v>
          </cell>
          <cell r="G382">
            <v>8655.44155908954</v>
          </cell>
          <cell r="H382">
            <v>8495.84383667036</v>
          </cell>
          <cell r="I382">
            <v>8483.40963413537</v>
          </cell>
          <cell r="J382">
            <v>8474.5252825523</v>
          </cell>
          <cell r="K382">
            <v>8475.48169925496</v>
          </cell>
          <cell r="L382">
            <v>8447.74664824948</v>
          </cell>
          <cell r="M382">
            <v>8429.82896672305</v>
          </cell>
          <cell r="N382">
            <v>8103.97633111762</v>
          </cell>
          <cell r="O382">
            <v>7995.84648119723</v>
          </cell>
          <cell r="P382">
            <v>7967.56128629002</v>
          </cell>
          <cell r="Q382">
            <v>1157.24872325168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2">
          <cell r="BZ382">
            <v>100897.042900509</v>
          </cell>
        </row>
        <row r="383">
          <cell r="A383">
            <v>-87412.8943873909</v>
          </cell>
          <cell r="B383">
            <v>14000.5202178811</v>
          </cell>
          <cell r="C383">
            <v>11905.411333855</v>
          </cell>
          <cell r="D383">
            <v>10024.6029097155</v>
          </cell>
          <cell r="E383">
            <v>9515.33478841515</v>
          </cell>
          <cell r="F383">
            <v>9203.22852086611</v>
          </cell>
          <cell r="G383">
            <v>8328.82527760915</v>
          </cell>
          <cell r="H383">
            <v>8186.52825709825</v>
          </cell>
          <cell r="I383">
            <v>8174.09405456326</v>
          </cell>
          <cell r="J383">
            <v>8164.685439286</v>
          </cell>
          <cell r="K383">
            <v>8166.16611968285</v>
          </cell>
          <cell r="L383">
            <v>8137.90680498318</v>
          </cell>
          <cell r="M383">
            <v>8120.51338715094</v>
          </cell>
          <cell r="N383">
            <v>7794.13648785131</v>
          </cell>
          <cell r="O383">
            <v>7686.53090162512</v>
          </cell>
          <cell r="P383">
            <v>7657.72144302372</v>
          </cell>
          <cell r="Q383">
            <v>1002.59093346562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3">
          <cell r="BZ383">
            <v>87412.8943873909</v>
          </cell>
        </row>
        <row r="384">
          <cell r="A384">
            <v>-85557.9171112263</v>
          </cell>
          <cell r="B384">
            <v>14018.201751462</v>
          </cell>
          <cell r="C384">
            <v>11810.141617206</v>
          </cell>
          <cell r="D384">
            <v>9909.69598953692</v>
          </cell>
          <cell r="E384">
            <v>9459.30953718431</v>
          </cell>
          <cell r="F384">
            <v>9222.67961455904</v>
          </cell>
          <cell r="G384">
            <v>8283.89357283135</v>
          </cell>
          <cell r="H384">
            <v>8143.97656236485</v>
          </cell>
          <cell r="I384">
            <v>8131.54235982986</v>
          </cell>
          <cell r="J384">
            <v>8122.06162303611</v>
          </cell>
          <cell r="K384">
            <v>8123.61442494945</v>
          </cell>
          <cell r="L384">
            <v>8095.28298873329</v>
          </cell>
          <cell r="M384">
            <v>8077.96169241754</v>
          </cell>
          <cell r="N384">
            <v>7751.51267160142</v>
          </cell>
          <cell r="O384">
            <v>7643.97920689173</v>
          </cell>
          <cell r="P384">
            <v>7615.09762677383</v>
          </cell>
          <cell r="Q384">
            <v>981.315086098921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4">
          <cell r="BZ384">
            <v>85557.9171112263</v>
          </cell>
        </row>
        <row r="385">
          <cell r="A385">
            <v>-101605.605291624</v>
          </cell>
          <cell r="B385">
            <v>14393.8842271468</v>
          </cell>
          <cell r="C385">
            <v>12425.7297124976</v>
          </cell>
          <cell r="D385">
            <v>10408.0962796125</v>
          </cell>
          <cell r="E385">
            <v>9923.53492233415</v>
          </cell>
          <cell r="F385">
            <v>9639.09648327273</v>
          </cell>
          <cell r="G385">
            <v>8672.60452738211</v>
          </cell>
          <cell r="H385">
            <v>8512.09769107264</v>
          </cell>
          <cell r="I385">
            <v>8499.66348853765</v>
          </cell>
          <cell r="J385">
            <v>8490.80668586035</v>
          </cell>
          <cell r="K385">
            <v>8491.73555365724</v>
          </cell>
          <cell r="L385">
            <v>8464.02805155753</v>
          </cell>
          <cell r="M385">
            <v>8446.08282112533</v>
          </cell>
          <cell r="N385">
            <v>8120.25773442566</v>
          </cell>
          <cell r="O385">
            <v>8012.10033559951</v>
          </cell>
          <cell r="P385">
            <v>7983.84268959807</v>
          </cell>
          <cell r="Q385">
            <v>1165.37565045281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5">
          <cell r="BZ385">
            <v>101605.605291624</v>
          </cell>
        </row>
        <row r="386">
          <cell r="A386">
            <v>-94734.4782300827</v>
          </cell>
          <cell r="B386">
            <v>14257.4376816343</v>
          </cell>
          <cell r="C386">
            <v>12115.5601728387</v>
          </cell>
          <cell r="D386">
            <v>9989.08747115796</v>
          </cell>
          <cell r="E386">
            <v>9610.59864564893</v>
          </cell>
          <cell r="F386">
            <v>9284.16083791032</v>
          </cell>
          <cell r="G386">
            <v>8506.17043862695</v>
          </cell>
          <cell r="H386">
            <v>8354.47953318252</v>
          </cell>
          <cell r="I386">
            <v>8342.04533064753</v>
          </cell>
          <cell r="J386">
            <v>8332.92137855008</v>
          </cell>
          <cell r="K386">
            <v>8334.11739576712</v>
          </cell>
          <cell r="L386">
            <v>8306.14274424726</v>
          </cell>
          <cell r="M386">
            <v>8288.46466323521</v>
          </cell>
          <cell r="N386">
            <v>7962.37242711539</v>
          </cell>
          <cell r="O386">
            <v>7854.48217770939</v>
          </cell>
          <cell r="P386">
            <v>7825.9573822878</v>
          </cell>
          <cell r="Q386">
            <v>1086.56657150776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6">
          <cell r="BZ386">
            <v>94734.4782300827</v>
          </cell>
        </row>
        <row r="387">
          <cell r="A387">
            <v>-102219.77325581</v>
          </cell>
          <cell r="B387">
            <v>14350.0731916117</v>
          </cell>
          <cell r="C387">
            <v>12460.2440786893</v>
          </cell>
          <cell r="D387">
            <v>10450.2200164137</v>
          </cell>
          <cell r="E387">
            <v>9941.92394980916</v>
          </cell>
          <cell r="F387">
            <v>9581.75903278936</v>
          </cell>
          <cell r="G387">
            <v>8687.48105121093</v>
          </cell>
          <cell r="H387">
            <v>8526.18621283669</v>
          </cell>
          <cell r="I387">
            <v>8513.7520103017</v>
          </cell>
          <cell r="J387">
            <v>8504.91908647484</v>
          </cell>
          <cell r="K387">
            <v>8505.82407542129</v>
          </cell>
          <cell r="L387">
            <v>8478.14045217202</v>
          </cell>
          <cell r="M387">
            <v>8460.17134288938</v>
          </cell>
          <cell r="N387">
            <v>8134.37013504016</v>
          </cell>
          <cell r="O387">
            <v>8026.18885736356</v>
          </cell>
          <cell r="P387">
            <v>7997.95509021256</v>
          </cell>
          <cell r="Q387">
            <v>1172.41991133484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7">
          <cell r="BZ387">
            <v>102219.77325581</v>
          </cell>
        </row>
        <row r="388">
          <cell r="A388">
            <v>-103304.94326886</v>
          </cell>
          <cell r="B388">
            <v>14399.5994069893</v>
          </cell>
          <cell r="C388">
            <v>12532.926121387</v>
          </cell>
          <cell r="D388">
            <v>10465.6495306828</v>
          </cell>
          <cell r="E388">
            <v>10028.037938348</v>
          </cell>
          <cell r="F388">
            <v>9727.29990871017</v>
          </cell>
          <cell r="G388">
            <v>8713.76629970783</v>
          </cell>
          <cell r="H388">
            <v>8551.07914480005</v>
          </cell>
          <cell r="I388">
            <v>8538.64494226506</v>
          </cell>
          <cell r="J388">
            <v>8529.85420984831</v>
          </cell>
          <cell r="K388">
            <v>8530.71700738465</v>
          </cell>
          <cell r="L388">
            <v>8503.07557554549</v>
          </cell>
          <cell r="M388">
            <v>8485.06427485274</v>
          </cell>
          <cell r="N388">
            <v>8159.30525841362</v>
          </cell>
          <cell r="O388">
            <v>8051.08178932692</v>
          </cell>
          <cell r="P388">
            <v>8022.89021358603</v>
          </cell>
          <cell r="Q388">
            <v>1184.86637731652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8">
          <cell r="BZ388">
            <v>103304.94326886</v>
          </cell>
        </row>
        <row r="389">
          <cell r="A389">
            <v>-94713.7474260171</v>
          </cell>
          <cell r="B389">
            <v>14171.233827462</v>
          </cell>
          <cell r="C389">
            <v>12137.8789191476</v>
          </cell>
          <cell r="D389">
            <v>10114.3565369938</v>
          </cell>
          <cell r="E389">
            <v>9665.86238428756</v>
          </cell>
          <cell r="F389">
            <v>9530.34141626481</v>
          </cell>
          <cell r="G389">
            <v>8505.66829211548</v>
          </cell>
          <cell r="H389">
            <v>8354.0039851219</v>
          </cell>
          <cell r="I389">
            <v>8341.56978258691</v>
          </cell>
          <cell r="J389">
            <v>8332.44502447579</v>
          </cell>
          <cell r="K389">
            <v>8333.6418477065</v>
          </cell>
          <cell r="L389">
            <v>8305.66639017297</v>
          </cell>
          <cell r="M389">
            <v>8287.98911517459</v>
          </cell>
          <cell r="N389">
            <v>7961.89607304111</v>
          </cell>
          <cell r="O389">
            <v>7854.00662964877</v>
          </cell>
          <cell r="P389">
            <v>7825.48102821351</v>
          </cell>
          <cell r="Q389">
            <v>1086.32879747745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89">
          <cell r="BZ389">
            <v>94713.7474260171</v>
          </cell>
        </row>
        <row r="390">
          <cell r="A390">
            <v>-99826.5631304712</v>
          </cell>
          <cell r="B390">
            <v>14245.1736381132</v>
          </cell>
          <cell r="C390">
            <v>12320.4830050343</v>
          </cell>
          <cell r="D390">
            <v>10272.5042830302</v>
          </cell>
          <cell r="E390">
            <v>9954.4801049673</v>
          </cell>
          <cell r="F390">
            <v>9559.96908500232</v>
          </cell>
          <cell r="G390">
            <v>8629.51214118454</v>
          </cell>
          <cell r="H390">
            <v>8471.28788712951</v>
          </cell>
          <cell r="I390">
            <v>8458.85368459452</v>
          </cell>
          <cell r="J390">
            <v>8449.927712758</v>
          </cell>
          <cell r="K390">
            <v>8450.92574971412</v>
          </cell>
          <cell r="L390">
            <v>8423.14907845518</v>
          </cell>
          <cell r="M390">
            <v>8405.27301718221</v>
          </cell>
          <cell r="N390">
            <v>8079.37876132331</v>
          </cell>
          <cell r="O390">
            <v>7971.29053165639</v>
          </cell>
          <cell r="P390">
            <v>7942.96371649572</v>
          </cell>
          <cell r="Q390">
            <v>1144.97074848125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0">
          <cell r="BZ390">
            <v>99826.5631304712</v>
          </cell>
        </row>
        <row r="391">
          <cell r="A391">
            <v>-89802.365821778</v>
          </cell>
          <cell r="B391">
            <v>14047.0543671002</v>
          </cell>
          <cell r="C391">
            <v>11971.2401368229</v>
          </cell>
          <cell r="D391">
            <v>10001.0279213807</v>
          </cell>
          <cell r="E391">
            <v>9682.30806670059</v>
          </cell>
          <cell r="F391">
            <v>9271.41097859795</v>
          </cell>
          <cell r="G391">
            <v>8386.70362816602</v>
          </cell>
          <cell r="H391">
            <v>8241.34082022594</v>
          </cell>
          <cell r="I391">
            <v>8228.90661769095</v>
          </cell>
          <cell r="J391">
            <v>8219.59090506306</v>
          </cell>
          <cell r="K391">
            <v>8220.97868281054</v>
          </cell>
          <cell r="L391">
            <v>8192.81227076024</v>
          </cell>
          <cell r="M391">
            <v>8175.32595027863</v>
          </cell>
          <cell r="N391">
            <v>7849.04195362837</v>
          </cell>
          <cell r="O391">
            <v>7741.34346475281</v>
          </cell>
          <cell r="P391">
            <v>7712.62690880078</v>
          </cell>
          <cell r="Q391">
            <v>1029.99721502946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1">
          <cell r="BZ391">
            <v>89802.365821778</v>
          </cell>
        </row>
        <row r="392">
          <cell r="A392">
            <v>-91851.5337652674</v>
          </cell>
          <cell r="B392">
            <v>14041.507386267</v>
          </cell>
          <cell r="C392">
            <v>12054.6459252259</v>
          </cell>
          <cell r="D392">
            <v>10063.6043511786</v>
          </cell>
          <cell r="E392">
            <v>9717.90949429972</v>
          </cell>
          <cell r="F392">
            <v>9227.55073231382</v>
          </cell>
          <cell r="G392">
            <v>8436.33906589353</v>
          </cell>
          <cell r="H392">
            <v>8288.34709351523</v>
          </cell>
          <cell r="I392">
            <v>8275.91289098024</v>
          </cell>
          <cell r="J392">
            <v>8266.676850002</v>
          </cell>
          <cell r="K392">
            <v>8267.98495609983</v>
          </cell>
          <cell r="L392">
            <v>8239.89821569917</v>
          </cell>
          <cell r="M392">
            <v>8222.33222356792</v>
          </cell>
          <cell r="N392">
            <v>7896.12789856731</v>
          </cell>
          <cell r="O392">
            <v>7788.3497380421</v>
          </cell>
          <cell r="P392">
            <v>7759.71285373971</v>
          </cell>
          <cell r="Q392">
            <v>1053.50035167411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2">
          <cell r="BZ392">
            <v>91851.5337652674</v>
          </cell>
        </row>
        <row r="393">
          <cell r="A393">
            <v>-98636.0789084137</v>
          </cell>
          <cell r="B393">
            <v>14255.3973744351</v>
          </cell>
          <cell r="C393">
            <v>12302.9264438388</v>
          </cell>
          <cell r="D393">
            <v>10364.2958486427</v>
          </cell>
          <cell r="E393">
            <v>9890.52673790567</v>
          </cell>
          <cell r="F393">
            <v>9504.24236443838</v>
          </cell>
          <cell r="G393">
            <v>8600.67594664165</v>
          </cell>
          <cell r="H393">
            <v>8443.97913146289</v>
          </cell>
          <cell r="I393">
            <v>8431.5449289279</v>
          </cell>
          <cell r="J393">
            <v>8422.57267106482</v>
          </cell>
          <cell r="K393">
            <v>8423.61699404749</v>
          </cell>
          <cell r="L393">
            <v>8395.794036762</v>
          </cell>
          <cell r="M393">
            <v>8377.96426151558</v>
          </cell>
          <cell r="N393">
            <v>8052.02371963014</v>
          </cell>
          <cell r="O393">
            <v>7943.98177598977</v>
          </cell>
          <cell r="P393">
            <v>7915.60867480254</v>
          </cell>
          <cell r="Q393">
            <v>1131.31637064794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3">
          <cell r="BZ393">
            <v>98636.0789084137</v>
          </cell>
        </row>
        <row r="394">
          <cell r="A394">
            <v>-93012.0990062468</v>
          </cell>
          <cell r="B394">
            <v>14123.4287720577</v>
          </cell>
          <cell r="C394">
            <v>12116.6065279908</v>
          </cell>
          <cell r="D394">
            <v>10056.4197261341</v>
          </cell>
          <cell r="E394">
            <v>9709.63234607652</v>
          </cell>
          <cell r="F394">
            <v>9440.56950781567</v>
          </cell>
          <cell r="G394">
            <v>8464.45055569619</v>
          </cell>
          <cell r="H394">
            <v>8314.96953169111</v>
          </cell>
          <cell r="I394">
            <v>8302.53532915612</v>
          </cell>
          <cell r="J394">
            <v>8293.34441095444</v>
          </cell>
          <cell r="K394">
            <v>8294.60739427571</v>
          </cell>
          <cell r="L394">
            <v>8266.56577665162</v>
          </cell>
          <cell r="M394">
            <v>8248.9546617438</v>
          </cell>
          <cell r="N394">
            <v>7922.79545951975</v>
          </cell>
          <cell r="O394">
            <v>7814.97217621798</v>
          </cell>
          <cell r="P394">
            <v>7786.38041469216</v>
          </cell>
          <cell r="Q394">
            <v>1066.81157076205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4">
          <cell r="BZ394">
            <v>93012.0990062468</v>
          </cell>
        </row>
        <row r="395">
          <cell r="A395">
            <v>-89084.9468385358</v>
          </cell>
          <cell r="B395">
            <v>14128.0628051947</v>
          </cell>
          <cell r="C395">
            <v>11919.6873662084</v>
          </cell>
          <cell r="D395">
            <v>9869.36677389518</v>
          </cell>
          <cell r="E395">
            <v>9473.46825764685</v>
          </cell>
          <cell r="F395">
            <v>9428.82325296083</v>
          </cell>
          <cell r="G395">
            <v>8369.32613337337</v>
          </cell>
          <cell r="H395">
            <v>8224.88380268555</v>
          </cell>
          <cell r="I395">
            <v>8212.44960015056</v>
          </cell>
          <cell r="J395">
            <v>8203.1059942726</v>
          </cell>
          <cell r="K395">
            <v>8204.52166527015</v>
          </cell>
          <cell r="L395">
            <v>8176.32735996978</v>
          </cell>
          <cell r="M395">
            <v>8158.86893273824</v>
          </cell>
          <cell r="N395">
            <v>7832.55704283792</v>
          </cell>
          <cell r="O395">
            <v>7724.88644721242</v>
          </cell>
          <cell r="P395">
            <v>7696.14199801032</v>
          </cell>
          <cell r="Q395">
            <v>1021.76870625927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5">
          <cell r="BZ395">
            <v>89084.9468385358</v>
          </cell>
        </row>
        <row r="396">
          <cell r="A396">
            <v>-98393.2255512351</v>
          </cell>
          <cell r="B396">
            <v>14286.6998817097</v>
          </cell>
          <cell r="C396">
            <v>12312.1977111519</v>
          </cell>
          <cell r="D396">
            <v>10297.7311009678</v>
          </cell>
          <cell r="E396">
            <v>9845.35452892152</v>
          </cell>
          <cell r="F396">
            <v>9586.41813525509</v>
          </cell>
          <cell r="G396">
            <v>8594.79349433927</v>
          </cell>
          <cell r="H396">
            <v>8438.4082697319</v>
          </cell>
          <cell r="I396">
            <v>8425.97406719691</v>
          </cell>
          <cell r="J396">
            <v>8416.99236719531</v>
          </cell>
          <cell r="K396">
            <v>8418.0461323165</v>
          </cell>
          <cell r="L396">
            <v>8390.21373289248</v>
          </cell>
          <cell r="M396">
            <v>8372.39339978459</v>
          </cell>
          <cell r="N396">
            <v>8046.44341576062</v>
          </cell>
          <cell r="O396">
            <v>7938.41091425878</v>
          </cell>
          <cell r="P396">
            <v>7910.02837093302</v>
          </cell>
          <cell r="Q396">
            <v>1128.53093978245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6">
          <cell r="BZ396">
            <v>98393.2255512351</v>
          </cell>
        </row>
        <row r="397">
          <cell r="A397">
            <v>-102458.620238341</v>
          </cell>
          <cell r="B397">
            <v>14328.5404551261</v>
          </cell>
          <cell r="C397">
            <v>12488.4289973815</v>
          </cell>
          <cell r="D397">
            <v>10328.1219146351</v>
          </cell>
          <cell r="E397">
            <v>9955.81741413513</v>
          </cell>
          <cell r="F397">
            <v>9709.84436391103</v>
          </cell>
          <cell r="G397">
            <v>8693.26646014506</v>
          </cell>
          <cell r="H397">
            <v>8531.66517153836</v>
          </cell>
          <cell r="I397">
            <v>8519.23096900337</v>
          </cell>
          <cell r="J397">
            <v>8510.40733154719</v>
          </cell>
          <cell r="K397">
            <v>8511.30303412296</v>
          </cell>
          <cell r="L397">
            <v>8483.62869724437</v>
          </cell>
          <cell r="M397">
            <v>8465.65030159105</v>
          </cell>
          <cell r="N397">
            <v>8139.85838011251</v>
          </cell>
          <cell r="O397">
            <v>8031.66781606523</v>
          </cell>
          <cell r="P397">
            <v>8003.44333528491</v>
          </cell>
          <cell r="Q397">
            <v>1175.15939068567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7">
          <cell r="BZ397">
            <v>102458.620238341</v>
          </cell>
        </row>
        <row r="398">
          <cell r="A398">
            <v>-91588.2480885686</v>
          </cell>
          <cell r="B398">
            <v>14174.1281715615</v>
          </cell>
          <cell r="C398">
            <v>12037.9592467692</v>
          </cell>
          <cell r="D398">
            <v>10010.1043005361</v>
          </cell>
          <cell r="E398">
            <v>9613.94056726117</v>
          </cell>
          <cell r="F398">
            <v>9340.48755026838</v>
          </cell>
          <cell r="G398">
            <v>8429.96169704397</v>
          </cell>
          <cell r="H398">
            <v>8282.3075307203</v>
          </cell>
          <cell r="I398">
            <v>8269.87332818531</v>
          </cell>
          <cell r="J398">
            <v>8260.62705065996</v>
          </cell>
          <cell r="K398">
            <v>8261.9453933049</v>
          </cell>
          <cell r="L398">
            <v>8233.84841635713</v>
          </cell>
          <cell r="M398">
            <v>8216.29266077299</v>
          </cell>
          <cell r="N398">
            <v>7890.07809922527</v>
          </cell>
          <cell r="O398">
            <v>7782.31017524717</v>
          </cell>
          <cell r="P398">
            <v>7753.66305439767</v>
          </cell>
          <cell r="Q398">
            <v>1050.48057027665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8">
          <cell r="BZ398">
            <v>91588.2480885686</v>
          </cell>
        </row>
        <row r="399">
          <cell r="A399">
            <v>-89353.1550653713</v>
          </cell>
          <cell r="B399">
            <v>14059.6022220149</v>
          </cell>
          <cell r="C399">
            <v>11992.5739320286</v>
          </cell>
          <cell r="D399">
            <v>10047.1111990179</v>
          </cell>
          <cell r="E399">
            <v>9526.43319758524</v>
          </cell>
          <cell r="F399">
            <v>9284.39096178676</v>
          </cell>
          <cell r="G399">
            <v>8375.82273741376</v>
          </cell>
          <cell r="H399">
            <v>8231.03628484257</v>
          </cell>
          <cell r="I399">
            <v>8218.60208230758</v>
          </cell>
          <cell r="J399">
            <v>8209.26890436549</v>
          </cell>
          <cell r="K399">
            <v>8210.67414742718</v>
          </cell>
          <cell r="L399">
            <v>8182.49027006266</v>
          </cell>
          <cell r="M399">
            <v>8165.02141489527</v>
          </cell>
          <cell r="N399">
            <v>7838.7199529308</v>
          </cell>
          <cell r="O399">
            <v>7731.03892936945</v>
          </cell>
          <cell r="P399">
            <v>7702.30490810321</v>
          </cell>
          <cell r="Q399">
            <v>1024.84494733778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399">
          <cell r="BZ399">
            <v>89353.1550653713</v>
          </cell>
        </row>
        <row r="400">
          <cell r="A400">
            <v>-93133.1090143664</v>
          </cell>
          <cell r="B400">
            <v>14146.7161314957</v>
          </cell>
          <cell r="C400">
            <v>12144.3861170507</v>
          </cell>
          <cell r="D400">
            <v>10182.5530312902</v>
          </cell>
          <cell r="E400">
            <v>9673.27775253437</v>
          </cell>
          <cell r="F400">
            <v>9371.26664679058</v>
          </cell>
          <cell r="G400">
            <v>8467.38168915526</v>
          </cell>
          <cell r="H400">
            <v>8317.74540446936</v>
          </cell>
          <cell r="I400">
            <v>8305.31120193437</v>
          </cell>
          <cell r="J400">
            <v>8296.12498860181</v>
          </cell>
          <cell r="K400">
            <v>8297.38326705396</v>
          </cell>
          <cell r="L400">
            <v>8269.34635429899</v>
          </cell>
          <cell r="M400">
            <v>8251.73053452205</v>
          </cell>
          <cell r="N400">
            <v>7925.57603716712</v>
          </cell>
          <cell r="O400">
            <v>7817.74804899623</v>
          </cell>
          <cell r="P400">
            <v>7789.16099233953</v>
          </cell>
          <cell r="Q400">
            <v>1068.19950715118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0">
          <cell r="BZ400">
            <v>93133.1090143664</v>
          </cell>
        </row>
        <row r="401">
          <cell r="A401">
            <v>-85527.6435679699</v>
          </cell>
          <cell r="B401">
            <v>14040.5906426432</v>
          </cell>
          <cell r="C401">
            <v>11835.5458091402</v>
          </cell>
          <cell r="D401">
            <v>9933.62833030055</v>
          </cell>
          <cell r="E401">
            <v>9389.59139997251</v>
          </cell>
          <cell r="F401">
            <v>9159.64823212531</v>
          </cell>
          <cell r="G401">
            <v>8283.16027980094</v>
          </cell>
          <cell r="H401">
            <v>8143.28211150138</v>
          </cell>
          <cell r="I401">
            <v>8130.84790896639</v>
          </cell>
          <cell r="J401">
            <v>8121.36599513728</v>
          </cell>
          <cell r="K401">
            <v>8122.91997408598</v>
          </cell>
          <cell r="L401">
            <v>8094.58736083446</v>
          </cell>
          <cell r="M401">
            <v>8077.26724155408</v>
          </cell>
          <cell r="N401">
            <v>7750.81704370259</v>
          </cell>
          <cell r="O401">
            <v>7643.28475602826</v>
          </cell>
          <cell r="P401">
            <v>7614.401998875</v>
          </cell>
          <cell r="Q401">
            <v>980.967860667187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1">
          <cell r="BZ401">
            <v>85527.6435679699</v>
          </cell>
        </row>
        <row r="402">
          <cell r="A402">
            <v>-95341.4567069157</v>
          </cell>
          <cell r="B402">
            <v>14162.0178192197</v>
          </cell>
          <cell r="C402">
            <v>12184.1672749079</v>
          </cell>
          <cell r="D402">
            <v>10208.7186927656</v>
          </cell>
          <cell r="E402">
            <v>9777.6282541787</v>
          </cell>
          <cell r="F402">
            <v>9396.58322920987</v>
          </cell>
          <cell r="G402">
            <v>8520.87281696764</v>
          </cell>
          <cell r="H402">
            <v>8368.40313385829</v>
          </cell>
          <cell r="I402">
            <v>8355.9689313233</v>
          </cell>
          <cell r="J402">
            <v>8346.86857854903</v>
          </cell>
          <cell r="K402">
            <v>8348.04099644289</v>
          </cell>
          <cell r="L402">
            <v>8320.0899442462</v>
          </cell>
          <cell r="M402">
            <v>8302.38826391098</v>
          </cell>
          <cell r="N402">
            <v>7976.31962711434</v>
          </cell>
          <cell r="O402">
            <v>7868.40577838516</v>
          </cell>
          <cell r="P402">
            <v>7839.90458228675</v>
          </cell>
          <cell r="Q402">
            <v>1093.52837184564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2">
          <cell r="BZ402">
            <v>95341.4567069157</v>
          </cell>
        </row>
        <row r="403">
          <cell r="A403">
            <v>-101024.382870795</v>
          </cell>
          <cell r="B403">
            <v>14360.038762736</v>
          </cell>
          <cell r="C403">
            <v>12504.708463526</v>
          </cell>
          <cell r="D403">
            <v>10332.8181746422</v>
          </cell>
          <cell r="E403">
            <v>9979.75232806564</v>
          </cell>
          <cell r="F403">
            <v>9542.88625767945</v>
          </cell>
          <cell r="G403">
            <v>8658.52601841141</v>
          </cell>
          <cell r="H403">
            <v>8498.76491371676</v>
          </cell>
          <cell r="I403">
            <v>8486.33071118177</v>
          </cell>
          <cell r="J403">
            <v>8477.45131057675</v>
          </cell>
          <cell r="K403">
            <v>8478.40277630136</v>
          </cell>
          <cell r="L403">
            <v>8450.67267627392</v>
          </cell>
          <cell r="M403">
            <v>8432.75004376945</v>
          </cell>
          <cell r="N403">
            <v>8106.90235914206</v>
          </cell>
          <cell r="O403">
            <v>7998.76755824363</v>
          </cell>
          <cell r="P403">
            <v>7970.48731431447</v>
          </cell>
          <cell r="Q403">
            <v>1158.70926177487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3">
          <cell r="BZ403">
            <v>101024.382870795</v>
          </cell>
        </row>
        <row r="404">
          <cell r="A404">
            <v>-91533.9294958645</v>
          </cell>
          <cell r="B404">
            <v>14109.4308975314</v>
          </cell>
          <cell r="C404">
            <v>12026.1753514392</v>
          </cell>
          <cell r="D404">
            <v>10137.5268107431</v>
          </cell>
          <cell r="E404">
            <v>9628.48252737999</v>
          </cell>
          <cell r="F404">
            <v>9295.11481650369</v>
          </cell>
          <cell r="G404">
            <v>8428.64597905503</v>
          </cell>
          <cell r="H404">
            <v>8281.06150565855</v>
          </cell>
          <cell r="I404">
            <v>8268.62730312355</v>
          </cell>
          <cell r="J404">
            <v>8259.37891369132</v>
          </cell>
          <cell r="K404">
            <v>8260.69936824315</v>
          </cell>
          <cell r="L404">
            <v>8232.60027938849</v>
          </cell>
          <cell r="M404">
            <v>8215.04663571124</v>
          </cell>
          <cell r="N404">
            <v>7888.82996225663</v>
          </cell>
          <cell r="O404">
            <v>7781.06415018542</v>
          </cell>
          <cell r="P404">
            <v>7752.41491742903</v>
          </cell>
          <cell r="Q404">
            <v>1049.85755774577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4">
          <cell r="BZ404">
            <v>91533.9294958645</v>
          </cell>
        </row>
        <row r="405">
          <cell r="A405">
            <v>-98374.1208928051</v>
          </cell>
          <cell r="B405">
            <v>14345.3589992548</v>
          </cell>
          <cell r="C405">
            <v>12284.5989000014</v>
          </cell>
          <cell r="D405">
            <v>10279.3021669645</v>
          </cell>
          <cell r="E405">
            <v>9889.26489357</v>
          </cell>
          <cell r="F405">
            <v>9618.88972670258</v>
          </cell>
          <cell r="G405">
            <v>8594.33073671766</v>
          </cell>
          <cell r="H405">
            <v>8437.97002415124</v>
          </cell>
          <cell r="I405">
            <v>8425.53582161626</v>
          </cell>
          <cell r="J405">
            <v>8416.55337882553</v>
          </cell>
          <cell r="K405">
            <v>8417.60788673585</v>
          </cell>
          <cell r="L405">
            <v>8389.77474452271</v>
          </cell>
          <cell r="M405">
            <v>8371.95515420394</v>
          </cell>
          <cell r="N405">
            <v>8046.00442739084</v>
          </cell>
          <cell r="O405">
            <v>7937.97266867812</v>
          </cell>
          <cell r="P405">
            <v>7909.58938256325</v>
          </cell>
          <cell r="Q405">
            <v>1128.31181699212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5">
          <cell r="BZ405">
            <v>98374.1208928051</v>
          </cell>
        </row>
        <row r="406">
          <cell r="A406">
            <v>-85428.0289257169</v>
          </cell>
          <cell r="B406">
            <v>14066.3817121678</v>
          </cell>
          <cell r="C406">
            <v>11852.3750419877</v>
          </cell>
          <cell r="D406">
            <v>9838.09458067357</v>
          </cell>
          <cell r="E406">
            <v>9442.21566361798</v>
          </cell>
          <cell r="F406">
            <v>9187.62700653627</v>
          </cell>
          <cell r="G406">
            <v>8280.74739002877</v>
          </cell>
          <cell r="H406">
            <v>8140.99703129981</v>
          </cell>
          <cell r="I406">
            <v>8128.56282876482</v>
          </cell>
          <cell r="J406">
            <v>8119.07704191842</v>
          </cell>
          <cell r="K406">
            <v>8120.63489388442</v>
          </cell>
          <cell r="L406">
            <v>8092.29840761559</v>
          </cell>
          <cell r="M406">
            <v>8074.98216135251</v>
          </cell>
          <cell r="N406">
            <v>7748.52809048373</v>
          </cell>
          <cell r="O406">
            <v>7640.99967582669</v>
          </cell>
          <cell r="P406">
            <v>7612.11304565614</v>
          </cell>
          <cell r="Q406">
            <v>979.825320566402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6">
          <cell r="BZ406">
            <v>85428.0289257169</v>
          </cell>
        </row>
        <row r="407">
          <cell r="A407">
            <v>-91028.0279615559</v>
          </cell>
          <cell r="B407">
            <v>14137.5698648161</v>
          </cell>
          <cell r="C407">
            <v>11986.1842585669</v>
          </cell>
          <cell r="D407">
            <v>10006.87261529</v>
          </cell>
          <cell r="E407">
            <v>9769.88804487383</v>
          </cell>
          <cell r="F407">
            <v>9376.50961052337</v>
          </cell>
          <cell r="G407">
            <v>8416.39191067463</v>
          </cell>
          <cell r="H407">
            <v>8269.45652918273</v>
          </cell>
          <cell r="I407">
            <v>8257.02232664774</v>
          </cell>
          <cell r="J407">
            <v>8247.75426776385</v>
          </cell>
          <cell r="K407">
            <v>8249.09439176733</v>
          </cell>
          <cell r="L407">
            <v>8220.97563346103</v>
          </cell>
          <cell r="M407">
            <v>8203.44165923543</v>
          </cell>
          <cell r="N407">
            <v>7877.20531632916</v>
          </cell>
          <cell r="O407">
            <v>7769.4591737096</v>
          </cell>
          <cell r="P407">
            <v>7740.79027150157</v>
          </cell>
          <cell r="Q407">
            <v>1044.05506950786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7">
          <cell r="BZ407">
            <v>91028.0279615559</v>
          </cell>
        </row>
        <row r="408">
          <cell r="A408">
            <v>-90780.6780680459</v>
          </cell>
          <cell r="B408">
            <v>14139.429681024</v>
          </cell>
          <cell r="C408">
            <v>12014.7038570267</v>
          </cell>
          <cell r="D408">
            <v>10168.045504441</v>
          </cell>
          <cell r="E408">
            <v>9646.68573378897</v>
          </cell>
          <cell r="F408">
            <v>9225.62321383796</v>
          </cell>
          <cell r="G408">
            <v>8410.40054219006</v>
          </cell>
          <cell r="H408">
            <v>8263.78252050553</v>
          </cell>
          <cell r="I408">
            <v>8251.34831797054</v>
          </cell>
          <cell r="J408">
            <v>8242.07064212278</v>
          </cell>
          <cell r="K408">
            <v>8243.42038309013</v>
          </cell>
          <cell r="L408">
            <v>8215.29200781996</v>
          </cell>
          <cell r="M408">
            <v>8197.76765055822</v>
          </cell>
          <cell r="N408">
            <v>7871.5216906881</v>
          </cell>
          <cell r="O408">
            <v>7763.7851650324</v>
          </cell>
          <cell r="P408">
            <v>7735.1066458605</v>
          </cell>
          <cell r="Q408">
            <v>1041.21806516926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8">
          <cell r="BZ408">
            <v>90780.6780680459</v>
          </cell>
        </row>
        <row r="409">
          <cell r="A409">
            <v>-93629.839437236</v>
          </cell>
          <cell r="B409">
            <v>14227.4157625762</v>
          </cell>
          <cell r="C409">
            <v>12114.9683510791</v>
          </cell>
          <cell r="D409">
            <v>10173.1543037567</v>
          </cell>
          <cell r="E409">
            <v>9663.50740623461</v>
          </cell>
          <cell r="F409">
            <v>9411.75999746657</v>
          </cell>
          <cell r="G409">
            <v>8479.41361267331</v>
          </cell>
          <cell r="H409">
            <v>8329.14000298565</v>
          </cell>
          <cell r="I409">
            <v>8316.70580045066</v>
          </cell>
          <cell r="J409">
            <v>8307.53889999694</v>
          </cell>
          <cell r="K409">
            <v>8308.77786557025</v>
          </cell>
          <cell r="L409">
            <v>8280.76026569412</v>
          </cell>
          <cell r="M409">
            <v>8263.12513303835</v>
          </cell>
          <cell r="N409">
            <v>7936.98994856226</v>
          </cell>
          <cell r="O409">
            <v>7829.14264751253</v>
          </cell>
          <cell r="P409">
            <v>7800.57490373466</v>
          </cell>
          <cell r="Q409">
            <v>1073.89680640932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09">
          <cell r="BZ409">
            <v>93629.839437236</v>
          </cell>
        </row>
        <row r="410">
          <cell r="A410">
            <v>-87079.6316745969</v>
          </cell>
          <cell r="B410">
            <v>14083.7701453127</v>
          </cell>
          <cell r="C410">
            <v>11947.8199377383</v>
          </cell>
          <cell r="D410">
            <v>9943.71174684434</v>
          </cell>
          <cell r="E410">
            <v>9517.83919670795</v>
          </cell>
          <cell r="F410">
            <v>9300.24267710868</v>
          </cell>
          <cell r="G410">
            <v>8320.7529081968</v>
          </cell>
          <cell r="H410">
            <v>8178.88347707692</v>
          </cell>
          <cell r="I410">
            <v>8166.44927454193</v>
          </cell>
          <cell r="J410">
            <v>8157.0277020104</v>
          </cell>
          <cell r="K410">
            <v>8158.52133966152</v>
          </cell>
          <cell r="L410">
            <v>8130.24906770758</v>
          </cell>
          <cell r="M410">
            <v>8112.86860712961</v>
          </cell>
          <cell r="N410">
            <v>7786.47875057571</v>
          </cell>
          <cell r="O410">
            <v>7678.88612160379</v>
          </cell>
          <cell r="P410">
            <v>7650.06370574812</v>
          </cell>
          <cell r="Q410">
            <v>998.768543454956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0">
          <cell r="BZ410">
            <v>87079.6316745969</v>
          </cell>
        </row>
        <row r="411">
          <cell r="A411">
            <v>-104002.888344705</v>
          </cell>
          <cell r="B411">
            <v>14493.1313036968</v>
          </cell>
          <cell r="C411">
            <v>12560.6714848543</v>
          </cell>
          <cell r="D411">
            <v>10472.6254876439</v>
          </cell>
          <cell r="E411">
            <v>9856.66841160052</v>
          </cell>
          <cell r="F411">
            <v>9524.68411265913</v>
          </cell>
          <cell r="G411">
            <v>8730.67209284175</v>
          </cell>
          <cell r="H411">
            <v>8567.08944648386</v>
          </cell>
          <cell r="I411">
            <v>8554.65524394887</v>
          </cell>
          <cell r="J411">
            <v>8545.89164763667</v>
          </cell>
          <cell r="K411">
            <v>8546.72730906846</v>
          </cell>
          <cell r="L411">
            <v>8519.11301333385</v>
          </cell>
          <cell r="M411">
            <v>8501.07457653655</v>
          </cell>
          <cell r="N411">
            <v>8175.34269620198</v>
          </cell>
          <cell r="O411">
            <v>8067.09209101073</v>
          </cell>
          <cell r="P411">
            <v>8038.92765137439</v>
          </cell>
          <cell r="Q411">
            <v>1192.87152815842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1">
          <cell r="BZ411">
            <v>104002.888344705</v>
          </cell>
        </row>
        <row r="412">
          <cell r="A412">
            <v>-100238.466957369</v>
          </cell>
          <cell r="B412">
            <v>14272.3023118801</v>
          </cell>
          <cell r="C412">
            <v>12477.0905755353</v>
          </cell>
          <cell r="D412">
            <v>10266.5686834362</v>
          </cell>
          <cell r="E412">
            <v>9894.44173273729</v>
          </cell>
          <cell r="F412">
            <v>9720.80980362046</v>
          </cell>
          <cell r="G412">
            <v>8639.48937453658</v>
          </cell>
          <cell r="H412">
            <v>8480.73663139549</v>
          </cell>
          <cell r="I412">
            <v>8468.3024288605</v>
          </cell>
          <cell r="J412">
            <v>8459.39247184476</v>
          </cell>
          <cell r="K412">
            <v>8460.37449398009</v>
          </cell>
          <cell r="L412">
            <v>8432.61383754194</v>
          </cell>
          <cell r="M412">
            <v>8414.72176144818</v>
          </cell>
          <cell r="N412">
            <v>8088.84352041008</v>
          </cell>
          <cell r="O412">
            <v>7980.73927592236</v>
          </cell>
          <cell r="P412">
            <v>7952.42847558248</v>
          </cell>
          <cell r="Q412">
            <v>1149.69512061424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2">
          <cell r="BZ412">
            <v>100238.466957369</v>
          </cell>
        </row>
        <row r="413">
          <cell r="A413">
            <v>-100121.835832681</v>
          </cell>
          <cell r="B413">
            <v>14256.0191039175</v>
          </cell>
          <cell r="C413">
            <v>12404.843283157</v>
          </cell>
          <cell r="D413">
            <v>10213.327135927</v>
          </cell>
          <cell r="E413">
            <v>9897.35672232559</v>
          </cell>
          <cell r="F413">
            <v>9530.90193978546</v>
          </cell>
          <cell r="G413">
            <v>8636.6643074429</v>
          </cell>
          <cell r="H413">
            <v>8478.06120670003</v>
          </cell>
          <cell r="I413">
            <v>8465.62700416504</v>
          </cell>
          <cell r="J413">
            <v>8456.71251253118</v>
          </cell>
          <cell r="K413">
            <v>8457.69906928463</v>
          </cell>
          <cell r="L413">
            <v>8429.93387822836</v>
          </cell>
          <cell r="M413">
            <v>8412.04633675273</v>
          </cell>
          <cell r="N413">
            <v>8086.16356109649</v>
          </cell>
          <cell r="O413">
            <v>7978.06385122691</v>
          </cell>
          <cell r="P413">
            <v>7949.7485162689</v>
          </cell>
          <cell r="Q413">
            <v>1148.35740826651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3">
          <cell r="BZ413">
            <v>100121.835832681</v>
          </cell>
        </row>
        <row r="414">
          <cell r="A414">
            <v>-93422.3432083253</v>
          </cell>
          <cell r="B414">
            <v>14116.0237255576</v>
          </cell>
          <cell r="C414">
            <v>11931.679125819</v>
          </cell>
          <cell r="D414">
            <v>10025.5561955226</v>
          </cell>
          <cell r="E414">
            <v>9763.81747926353</v>
          </cell>
          <cell r="F414">
            <v>9384.67580346014</v>
          </cell>
          <cell r="G414">
            <v>8474.38758921754</v>
          </cell>
          <cell r="H414">
            <v>8324.38020549142</v>
          </cell>
          <cell r="I414">
            <v>8311.94600295643</v>
          </cell>
          <cell r="J414">
            <v>8302.77103504933</v>
          </cell>
          <cell r="K414">
            <v>8304.01806807602</v>
          </cell>
          <cell r="L414">
            <v>8275.99240074651</v>
          </cell>
          <cell r="M414">
            <v>8258.36533554412</v>
          </cell>
          <cell r="N414">
            <v>7932.22208361465</v>
          </cell>
          <cell r="O414">
            <v>7824.3828500183</v>
          </cell>
          <cell r="P414">
            <v>7795.80703878705</v>
          </cell>
          <cell r="Q414">
            <v>1071.51690766221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4">
          <cell r="BZ414">
            <v>93422.3432083253</v>
          </cell>
        </row>
        <row r="415">
          <cell r="A415">
            <v>-94447.4373984278</v>
          </cell>
          <cell r="B415">
            <v>14234.0266009249</v>
          </cell>
          <cell r="C415">
            <v>12236.040998441</v>
          </cell>
          <cell r="D415">
            <v>10150.3646192184</v>
          </cell>
          <cell r="E415">
            <v>9732.82567931812</v>
          </cell>
          <cell r="F415">
            <v>9506.94893365904</v>
          </cell>
          <cell r="G415">
            <v>8499.21766671281</v>
          </cell>
          <cell r="H415">
            <v>8347.89504613702</v>
          </cell>
          <cell r="I415">
            <v>8335.46084360204</v>
          </cell>
          <cell r="J415">
            <v>8326.32573135705</v>
          </cell>
          <cell r="K415">
            <v>8327.53290872163</v>
          </cell>
          <cell r="L415">
            <v>8299.54709705423</v>
          </cell>
          <cell r="M415">
            <v>8281.88017618972</v>
          </cell>
          <cell r="N415">
            <v>7955.77677992236</v>
          </cell>
          <cell r="O415">
            <v>7847.8976906639</v>
          </cell>
          <cell r="P415">
            <v>7819.36173509477</v>
          </cell>
          <cell r="Q415">
            <v>1083.27432798501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5">
          <cell r="BZ415">
            <v>94447.4373984278</v>
          </cell>
        </row>
        <row r="416">
          <cell r="A416">
            <v>-96091.5808441637</v>
          </cell>
          <cell r="B416">
            <v>14203.2836650208</v>
          </cell>
          <cell r="C416">
            <v>12133.9654416305</v>
          </cell>
          <cell r="D416">
            <v>10236.9932291508</v>
          </cell>
          <cell r="E416">
            <v>9789.13362324015</v>
          </cell>
          <cell r="F416">
            <v>9349.01012385222</v>
          </cell>
          <cell r="G416">
            <v>8539.04250384985</v>
          </cell>
          <cell r="H416">
            <v>8385.61038146745</v>
          </cell>
          <cell r="I416">
            <v>8373.17617893246</v>
          </cell>
          <cell r="J416">
            <v>8364.10499098464</v>
          </cell>
          <cell r="K416">
            <v>8365.24824405205</v>
          </cell>
          <cell r="L416">
            <v>8337.32635668182</v>
          </cell>
          <cell r="M416">
            <v>8319.59551152014</v>
          </cell>
          <cell r="N416">
            <v>7993.55603954995</v>
          </cell>
          <cell r="O416">
            <v>7885.61302599432</v>
          </cell>
          <cell r="P416">
            <v>7857.14099472236</v>
          </cell>
          <cell r="Q416">
            <v>1102.13199565022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6">
          <cell r="BZ416">
            <v>96091.5808441637</v>
          </cell>
        </row>
        <row r="417">
          <cell r="A417">
            <v>-86170.5950138488</v>
          </cell>
          <cell r="B417">
            <v>13998.5081208205</v>
          </cell>
          <cell r="C417">
            <v>11851.6157385411</v>
          </cell>
          <cell r="D417">
            <v>9902.58503691038</v>
          </cell>
          <cell r="E417">
            <v>9466.85441605085</v>
          </cell>
          <cell r="F417">
            <v>9203.18928734906</v>
          </cell>
          <cell r="G417">
            <v>8298.73400403137</v>
          </cell>
          <cell r="H417">
            <v>8158.03090330869</v>
          </cell>
          <cell r="I417">
            <v>8145.5967007737</v>
          </cell>
          <cell r="J417">
            <v>8136.1397848968</v>
          </cell>
          <cell r="K417">
            <v>8137.66876589329</v>
          </cell>
          <cell r="L417">
            <v>8109.36115059398</v>
          </cell>
          <cell r="M417">
            <v>8092.01603336138</v>
          </cell>
          <cell r="N417">
            <v>7765.59083346211</v>
          </cell>
          <cell r="O417">
            <v>7658.03354783556</v>
          </cell>
          <cell r="P417">
            <v>7629.17578863452</v>
          </cell>
          <cell r="Q417">
            <v>988.34225657084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7">
          <cell r="BZ417">
            <v>86170.5950138488</v>
          </cell>
        </row>
        <row r="418">
          <cell r="A418">
            <v>-101222.44112393</v>
          </cell>
          <cell r="B418">
            <v>14335.0671633029</v>
          </cell>
          <cell r="C418">
            <v>12425.6219196502</v>
          </cell>
          <cell r="D418">
            <v>10339.432024463</v>
          </cell>
          <cell r="E418">
            <v>9917.9245638982</v>
          </cell>
          <cell r="F418">
            <v>9514.08458122466</v>
          </cell>
          <cell r="G418">
            <v>8663.32343295282</v>
          </cell>
          <cell r="H418">
            <v>8503.30821159707</v>
          </cell>
          <cell r="I418">
            <v>8490.87400906207</v>
          </cell>
          <cell r="J418">
            <v>8482.00230896193</v>
          </cell>
          <cell r="K418">
            <v>8482.94607418167</v>
          </cell>
          <cell r="L418">
            <v>8455.22367465911</v>
          </cell>
          <cell r="M418">
            <v>8437.29334164976</v>
          </cell>
          <cell r="N418">
            <v>8111.45335752725</v>
          </cell>
          <cell r="O418">
            <v>8003.31085612394</v>
          </cell>
          <cell r="P418">
            <v>7975.03831269965</v>
          </cell>
          <cell r="Q418">
            <v>1160.98091071503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8">
          <cell r="BZ418">
            <v>101222.44112393</v>
          </cell>
        </row>
        <row r="419">
          <cell r="A419">
            <v>-97318.7011874182</v>
          </cell>
          <cell r="B419">
            <v>14216.6058748394</v>
          </cell>
          <cell r="C419">
            <v>12249.3800990109</v>
          </cell>
          <cell r="D419">
            <v>10354.6156685902</v>
          </cell>
          <cell r="E419">
            <v>9938.23708858717</v>
          </cell>
          <cell r="F419">
            <v>9630.38002674288</v>
          </cell>
          <cell r="G419">
            <v>8568.76610731304</v>
          </cell>
          <cell r="H419">
            <v>8413.75954044543</v>
          </cell>
          <cell r="I419">
            <v>8401.32533791044</v>
          </cell>
          <cell r="J419">
            <v>8392.30186040157</v>
          </cell>
          <cell r="K419">
            <v>8393.39740303003</v>
          </cell>
          <cell r="L419">
            <v>8365.52322609875</v>
          </cell>
          <cell r="M419">
            <v>8347.74467049813</v>
          </cell>
          <cell r="N419">
            <v>8021.75290896688</v>
          </cell>
          <cell r="O419">
            <v>7913.76218497231</v>
          </cell>
          <cell r="P419">
            <v>7885.33786413929</v>
          </cell>
          <cell r="Q419">
            <v>1116.20657513921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19">
          <cell r="BZ419">
            <v>97318.7011874182</v>
          </cell>
        </row>
        <row r="420">
          <cell r="A420">
            <v>-89434.4964342446</v>
          </cell>
          <cell r="B420">
            <v>14171.0068872873</v>
          </cell>
          <cell r="C420">
            <v>12097.4155932671</v>
          </cell>
          <cell r="D420">
            <v>10078.2537967523</v>
          </cell>
          <cell r="E420">
            <v>9591.44664230039</v>
          </cell>
          <cell r="F420">
            <v>9254.08228826653</v>
          </cell>
          <cell r="G420">
            <v>8377.79300757253</v>
          </cell>
          <cell r="H420">
            <v>8232.90219077143</v>
          </cell>
          <cell r="I420">
            <v>8220.46798823644</v>
          </cell>
          <cell r="J420">
            <v>8211.13797284677</v>
          </cell>
          <cell r="K420">
            <v>8212.54005335603</v>
          </cell>
          <cell r="L420">
            <v>8184.35933854394</v>
          </cell>
          <cell r="M420">
            <v>8166.88732082412</v>
          </cell>
          <cell r="N420">
            <v>7840.58902141208</v>
          </cell>
          <cell r="O420">
            <v>7732.9048352983</v>
          </cell>
          <cell r="P420">
            <v>7704.17397658449</v>
          </cell>
          <cell r="Q420">
            <v>1025.77790030221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0">
          <cell r="BZ420">
            <v>89434.4964342446</v>
          </cell>
        </row>
        <row r="421">
          <cell r="A421">
            <v>-97057.9329691445</v>
          </cell>
          <cell r="B421">
            <v>14161.1008326219</v>
          </cell>
          <cell r="C421">
            <v>12273.2461472116</v>
          </cell>
          <cell r="D421">
            <v>10261.1903886057</v>
          </cell>
          <cell r="E421">
            <v>9911.20433040494</v>
          </cell>
          <cell r="F421">
            <v>9397.18278389343</v>
          </cell>
          <cell r="G421">
            <v>8562.44971694565</v>
          </cell>
          <cell r="H421">
            <v>8407.77772613281</v>
          </cell>
          <cell r="I421">
            <v>8395.34352359782</v>
          </cell>
          <cell r="J421">
            <v>8386.30990742062</v>
          </cell>
          <cell r="K421">
            <v>8387.41558871741</v>
          </cell>
          <cell r="L421">
            <v>8359.5312731178</v>
          </cell>
          <cell r="M421">
            <v>8341.7628561855</v>
          </cell>
          <cell r="N421">
            <v>8015.76095598593</v>
          </cell>
          <cell r="O421">
            <v>7907.78037065968</v>
          </cell>
          <cell r="P421">
            <v>7879.34591115834</v>
          </cell>
          <cell r="Q421">
            <v>1113.2156679829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1">
          <cell r="BZ421">
            <v>97057.9329691445</v>
          </cell>
        </row>
        <row r="422">
          <cell r="A422">
            <v>-96344.9424978182</v>
          </cell>
          <cell r="B422">
            <v>14283.1919234528</v>
          </cell>
          <cell r="C422">
            <v>12219.0534658787</v>
          </cell>
          <cell r="D422">
            <v>10268.0520993359</v>
          </cell>
          <cell r="E422">
            <v>9786.16563868763</v>
          </cell>
          <cell r="F422">
            <v>9439.61936997677</v>
          </cell>
          <cell r="G422">
            <v>8545.17949063147</v>
          </cell>
          <cell r="H422">
            <v>8391.42229511296</v>
          </cell>
          <cell r="I422">
            <v>8378.98809257797</v>
          </cell>
          <cell r="J422">
            <v>8369.92675533125</v>
          </cell>
          <cell r="K422">
            <v>8371.06015769756</v>
          </cell>
          <cell r="L422">
            <v>8343.14812102843</v>
          </cell>
          <cell r="M422">
            <v>8325.40742516565</v>
          </cell>
          <cell r="N422">
            <v>7999.37780389656</v>
          </cell>
          <cell r="O422">
            <v>7891.42493963983</v>
          </cell>
          <cell r="P422">
            <v>7862.96275906897</v>
          </cell>
          <cell r="Q422">
            <v>1105.03795247298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2">
          <cell r="BZ422">
            <v>96344.9424978182</v>
          </cell>
        </row>
        <row r="423">
          <cell r="A423">
            <v>-96642.492700807</v>
          </cell>
          <cell r="B423">
            <v>14245.9959435151</v>
          </cell>
          <cell r="C423">
            <v>12266.8652683947</v>
          </cell>
          <cell r="D423">
            <v>10265.0722788672</v>
          </cell>
          <cell r="E423">
            <v>9883.73678132823</v>
          </cell>
          <cell r="F423">
            <v>9466.32912192672</v>
          </cell>
          <cell r="G423">
            <v>8552.38682306031</v>
          </cell>
          <cell r="H423">
            <v>8398.24785872936</v>
          </cell>
          <cell r="I423">
            <v>8385.81365619437</v>
          </cell>
          <cell r="J423">
            <v>8376.76388769954</v>
          </cell>
          <cell r="K423">
            <v>8377.88572131396</v>
          </cell>
          <cell r="L423">
            <v>8349.98525339672</v>
          </cell>
          <cell r="M423">
            <v>8332.23298878205</v>
          </cell>
          <cell r="N423">
            <v>8006.21493626485</v>
          </cell>
          <cell r="O423">
            <v>7898.25050325624</v>
          </cell>
          <cell r="P423">
            <v>7869.79989143726</v>
          </cell>
          <cell r="Q423">
            <v>1108.45073428118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3">
          <cell r="BZ423">
            <v>96642.492700807</v>
          </cell>
        </row>
        <row r="424">
          <cell r="A424">
            <v>-88460.4845627213</v>
          </cell>
          <cell r="B424">
            <v>14115.2705276521</v>
          </cell>
          <cell r="C424">
            <v>11920.1404812519</v>
          </cell>
          <cell r="D424">
            <v>9988.5674739296</v>
          </cell>
          <cell r="E424">
            <v>9499.71618130995</v>
          </cell>
          <cell r="F424">
            <v>9217.24198931051</v>
          </cell>
          <cell r="G424">
            <v>8354.20025825765</v>
          </cell>
          <cell r="H424">
            <v>8210.55913764819</v>
          </cell>
          <cell r="I424">
            <v>8198.1249351132</v>
          </cell>
          <cell r="J424">
            <v>8188.75705014196</v>
          </cell>
          <cell r="K424">
            <v>8190.19700023279</v>
          </cell>
          <cell r="L424">
            <v>8161.97841583913</v>
          </cell>
          <cell r="M424">
            <v>8144.54426770088</v>
          </cell>
          <cell r="N424">
            <v>7818.20809870727</v>
          </cell>
          <cell r="O424">
            <v>7710.56178217506</v>
          </cell>
          <cell r="P424">
            <v>7681.79305387967</v>
          </cell>
          <cell r="Q424">
            <v>1014.60637374059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4">
          <cell r="BZ424">
            <v>88460.4845627213</v>
          </cell>
        </row>
        <row r="425">
          <cell r="A425">
            <v>-98252.1092051231</v>
          </cell>
          <cell r="B425">
            <v>14259.3167833275</v>
          </cell>
          <cell r="C425">
            <v>12315.9837276647</v>
          </cell>
          <cell r="D425">
            <v>10308.297452498</v>
          </cell>
          <cell r="E425">
            <v>9853.62100166452</v>
          </cell>
          <cell r="F425">
            <v>9453.2078707912</v>
          </cell>
          <cell r="G425">
            <v>8591.37534033582</v>
          </cell>
          <cell r="H425">
            <v>8435.17117364517</v>
          </cell>
          <cell r="I425">
            <v>8422.73697111018</v>
          </cell>
          <cell r="J425">
            <v>8413.74978450504</v>
          </cell>
          <cell r="K425">
            <v>8414.80903622977</v>
          </cell>
          <cell r="L425">
            <v>8386.97115020221</v>
          </cell>
          <cell r="M425">
            <v>8369.15630369786</v>
          </cell>
          <cell r="N425">
            <v>8043.20083307035</v>
          </cell>
          <cell r="O425">
            <v>7935.17381817204</v>
          </cell>
          <cell r="P425">
            <v>7906.78578824275</v>
          </cell>
          <cell r="Q425">
            <v>1126.91239173908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5">
          <cell r="BZ425">
            <v>98252.1092051231</v>
          </cell>
        </row>
        <row r="426">
          <cell r="A426">
            <v>-85752.428843925</v>
          </cell>
          <cell r="B426">
            <v>13950.5289104872</v>
          </cell>
          <cell r="C426">
            <v>11836.6667802735</v>
          </cell>
          <cell r="D426">
            <v>9976.37876432978</v>
          </cell>
          <cell r="E426">
            <v>9399.6374451708</v>
          </cell>
          <cell r="F426">
            <v>9143.95755728251</v>
          </cell>
          <cell r="G426">
            <v>8288.60508270359</v>
          </cell>
          <cell r="H426">
            <v>8148.43850590357</v>
          </cell>
          <cell r="I426">
            <v>8136.00430336858</v>
          </cell>
          <cell r="J426">
            <v>8126.531129191</v>
          </cell>
          <cell r="K426">
            <v>8128.07636848817</v>
          </cell>
          <cell r="L426">
            <v>8099.75249488817</v>
          </cell>
          <cell r="M426">
            <v>8082.42363595627</v>
          </cell>
          <cell r="N426">
            <v>7755.98217775631</v>
          </cell>
          <cell r="O426">
            <v>7648.44115043045</v>
          </cell>
          <cell r="P426">
            <v>7619.56713292871</v>
          </cell>
          <cell r="Q426">
            <v>983.546057868282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6">
          <cell r="BZ426">
            <v>85752.428843925</v>
          </cell>
        </row>
        <row r="427">
          <cell r="A427">
            <v>-91371.4532982518</v>
          </cell>
          <cell r="B427">
            <v>14078.8140630107</v>
          </cell>
          <cell r="C427">
            <v>11978.7304090198</v>
          </cell>
          <cell r="D427">
            <v>10087.7368894092</v>
          </cell>
          <cell r="E427">
            <v>9697.73658606133</v>
          </cell>
          <cell r="F427">
            <v>9373.94837177187</v>
          </cell>
          <cell r="G427">
            <v>8424.71044160216</v>
          </cell>
          <cell r="H427">
            <v>8277.33443166627</v>
          </cell>
          <cell r="I427">
            <v>8264.90022913128</v>
          </cell>
          <cell r="J427">
            <v>8255.64552262447</v>
          </cell>
          <cell r="K427">
            <v>8256.97229425087</v>
          </cell>
          <cell r="L427">
            <v>8228.86688832165</v>
          </cell>
          <cell r="M427">
            <v>8211.31956171896</v>
          </cell>
          <cell r="N427">
            <v>7885.09657118979</v>
          </cell>
          <cell r="O427">
            <v>7777.33707619314</v>
          </cell>
          <cell r="P427">
            <v>7748.68152636219</v>
          </cell>
          <cell r="Q427">
            <v>1047.99402074963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7">
          <cell r="BZ427">
            <v>91371.4532982518</v>
          </cell>
        </row>
        <row r="428">
          <cell r="A428">
            <v>-89412.7931303684</v>
          </cell>
          <cell r="B428">
            <v>14070.5865713173</v>
          </cell>
          <cell r="C428">
            <v>12028.4517318247</v>
          </cell>
          <cell r="D428">
            <v>9959.45703964207</v>
          </cell>
          <cell r="E428">
            <v>9561.95740683403</v>
          </cell>
          <cell r="F428">
            <v>9277.75634389861</v>
          </cell>
          <cell r="G428">
            <v>8377.26730493725</v>
          </cell>
          <cell r="H428">
            <v>8232.40433434316</v>
          </cell>
          <cell r="I428">
            <v>8219.97013180816</v>
          </cell>
          <cell r="J428">
            <v>8210.63927259404</v>
          </cell>
          <cell r="K428">
            <v>8212.04219692776</v>
          </cell>
          <cell r="L428">
            <v>8183.86063829121</v>
          </cell>
          <cell r="M428">
            <v>8166.38946439585</v>
          </cell>
          <cell r="N428">
            <v>7840.09032115935</v>
          </cell>
          <cell r="O428">
            <v>7732.40697887003</v>
          </cell>
          <cell r="P428">
            <v>7703.67527633175</v>
          </cell>
          <cell r="Q428">
            <v>1025.52897208807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8">
          <cell r="BZ428">
            <v>89412.7931303684</v>
          </cell>
        </row>
        <row r="429">
          <cell r="A429">
            <v>-94966.048238867</v>
          </cell>
          <cell r="B429">
            <v>14146.8885721929</v>
          </cell>
          <cell r="C429">
            <v>12180.7130833118</v>
          </cell>
          <cell r="D429">
            <v>10289.7316408184</v>
          </cell>
          <cell r="E429">
            <v>9786.10940255367</v>
          </cell>
          <cell r="F429">
            <v>9363.43380898012</v>
          </cell>
          <cell r="G429">
            <v>8511.77958295653</v>
          </cell>
          <cell r="H429">
            <v>8359.79156392803</v>
          </cell>
          <cell r="I429">
            <v>8347.35736139304</v>
          </cell>
          <cell r="J429">
            <v>8338.24241273752</v>
          </cell>
          <cell r="K429">
            <v>8339.42942651263</v>
          </cell>
          <cell r="L429">
            <v>8311.4637784347</v>
          </cell>
          <cell r="M429">
            <v>8293.77669398072</v>
          </cell>
          <cell r="N429">
            <v>7967.69346130284</v>
          </cell>
          <cell r="O429">
            <v>7859.7942084549</v>
          </cell>
          <cell r="P429">
            <v>7831.27841647524</v>
          </cell>
          <cell r="Q429">
            <v>1089.22258688051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29">
          <cell r="BZ429">
            <v>94966.048238867</v>
          </cell>
        </row>
        <row r="430">
          <cell r="A430">
            <v>-88164.2440830284</v>
          </cell>
          <cell r="B430">
            <v>14029.7483037053</v>
          </cell>
          <cell r="C430">
            <v>11977.7293015462</v>
          </cell>
          <cell r="D430">
            <v>9944.1653088365</v>
          </cell>
          <cell r="E430">
            <v>9599.77844313684</v>
          </cell>
          <cell r="F430">
            <v>9203.9351313042</v>
          </cell>
          <cell r="G430">
            <v>8347.02465026081</v>
          </cell>
          <cell r="H430">
            <v>8203.76361803641</v>
          </cell>
          <cell r="I430">
            <v>8191.32941550143</v>
          </cell>
          <cell r="J430">
            <v>8181.95001270033</v>
          </cell>
          <cell r="K430">
            <v>8183.40148062101</v>
          </cell>
          <cell r="L430">
            <v>8155.17137839751</v>
          </cell>
          <cell r="M430">
            <v>8137.74874808911</v>
          </cell>
          <cell r="N430">
            <v>7811.40106126565</v>
          </cell>
          <cell r="O430">
            <v>7703.76626256329</v>
          </cell>
          <cell r="P430">
            <v>7674.98601643805</v>
          </cell>
          <cell r="Q430">
            <v>1011.2086139347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0">
          <cell r="BZ430">
            <v>88164.2440830284</v>
          </cell>
        </row>
        <row r="431">
          <cell r="A431">
            <v>-98162.8133583548</v>
          </cell>
          <cell r="B431">
            <v>14241.7278235276</v>
          </cell>
          <cell r="C431">
            <v>12303.9702765222</v>
          </cell>
          <cell r="D431">
            <v>10283.3144688349</v>
          </cell>
          <cell r="E431">
            <v>9810.83748868648</v>
          </cell>
          <cell r="F431">
            <v>9560.18202389573</v>
          </cell>
          <cell r="G431">
            <v>8589.21239490439</v>
          </cell>
          <cell r="H431">
            <v>8433.12279835698</v>
          </cell>
          <cell r="I431">
            <v>8420.68859582199</v>
          </cell>
          <cell r="J431">
            <v>8411.69793739433</v>
          </cell>
          <cell r="K431">
            <v>8412.76066094158</v>
          </cell>
          <cell r="L431">
            <v>8384.9193030915</v>
          </cell>
          <cell r="M431">
            <v>8367.10792840967</v>
          </cell>
          <cell r="N431">
            <v>8041.14898595964</v>
          </cell>
          <cell r="O431">
            <v>7933.12544288385</v>
          </cell>
          <cell r="P431">
            <v>7904.73394113204</v>
          </cell>
          <cell r="Q431">
            <v>1125.88820409499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1">
          <cell r="BZ431">
            <v>98162.8133583548</v>
          </cell>
        </row>
        <row r="432">
          <cell r="A432">
            <v>-98151.5690484511</v>
          </cell>
          <cell r="B432">
            <v>14198.1430930728</v>
          </cell>
          <cell r="C432">
            <v>12315.454154798</v>
          </cell>
          <cell r="D432">
            <v>10189.8778336851</v>
          </cell>
          <cell r="E432">
            <v>9790.14675973833</v>
          </cell>
          <cell r="F432">
            <v>9537.23357186547</v>
          </cell>
          <cell r="G432">
            <v>8588.94003253127</v>
          </cell>
          <cell r="H432">
            <v>8432.86486288324</v>
          </cell>
          <cell r="I432">
            <v>8420.43066034825</v>
          </cell>
          <cell r="J432">
            <v>8411.43956474181</v>
          </cell>
          <cell r="K432">
            <v>8412.50272546784</v>
          </cell>
          <cell r="L432">
            <v>8384.66093043899</v>
          </cell>
          <cell r="M432">
            <v>8366.84999293593</v>
          </cell>
          <cell r="N432">
            <v>8040.89061330713</v>
          </cell>
          <cell r="O432">
            <v>7932.86750741011</v>
          </cell>
          <cell r="P432">
            <v>7904.47556847953</v>
          </cell>
          <cell r="Q432">
            <v>1125.75923635811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2">
          <cell r="BZ432">
            <v>98151.5690484511</v>
          </cell>
        </row>
        <row r="433">
          <cell r="A433">
            <v>-99546.3616379566</v>
          </cell>
          <cell r="B433">
            <v>14231.1321832649</v>
          </cell>
          <cell r="C433">
            <v>12393.4414209657</v>
          </cell>
          <cell r="D433">
            <v>10273.357598851</v>
          </cell>
          <cell r="E433">
            <v>9863.46207575704</v>
          </cell>
          <cell r="F433">
            <v>9653.34305549969</v>
          </cell>
          <cell r="G433">
            <v>8622.7250333845</v>
          </cell>
          <cell r="H433">
            <v>8464.86028905242</v>
          </cell>
          <cell r="I433">
            <v>8452.42608651743</v>
          </cell>
          <cell r="J433">
            <v>8443.48922044688</v>
          </cell>
          <cell r="K433">
            <v>8444.49815163702</v>
          </cell>
          <cell r="L433">
            <v>8416.71058614406</v>
          </cell>
          <cell r="M433">
            <v>8398.84541910512</v>
          </cell>
          <cell r="N433">
            <v>8072.94026901219</v>
          </cell>
          <cell r="O433">
            <v>7964.8629335793</v>
          </cell>
          <cell r="P433">
            <v>7936.5252241846</v>
          </cell>
          <cell r="Q433">
            <v>1141.75694944271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3">
          <cell r="BZ433">
            <v>99546.3616379566</v>
          </cell>
        </row>
        <row r="434">
          <cell r="A434">
            <v>-93511.9113377723</v>
          </cell>
          <cell r="B434">
            <v>14104.5868809616</v>
          </cell>
          <cell r="C434">
            <v>12072.7133786687</v>
          </cell>
          <cell r="D434">
            <v>10125.9396880175</v>
          </cell>
          <cell r="E434">
            <v>9753.02054930614</v>
          </cell>
          <cell r="F434">
            <v>9521.02681788062</v>
          </cell>
          <cell r="G434">
            <v>8476.55712994536</v>
          </cell>
          <cell r="H434">
            <v>8326.43482672644</v>
          </cell>
          <cell r="I434">
            <v>8314.00062419145</v>
          </cell>
          <cell r="J434">
            <v>8304.82913869322</v>
          </cell>
          <cell r="K434">
            <v>8306.07268931104</v>
          </cell>
          <cell r="L434">
            <v>8278.0505043904</v>
          </cell>
          <cell r="M434">
            <v>8260.41995677913</v>
          </cell>
          <cell r="N434">
            <v>7934.28018725853</v>
          </cell>
          <cell r="O434">
            <v>7826.43747125331</v>
          </cell>
          <cell r="P434">
            <v>7797.86514243094</v>
          </cell>
          <cell r="Q434">
            <v>1072.54421827971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4">
          <cell r="BZ434">
            <v>93511.9113377723</v>
          </cell>
        </row>
        <row r="435">
          <cell r="A435">
            <v>-88984.2995660958</v>
          </cell>
          <cell r="B435">
            <v>14105.2143406202</v>
          </cell>
          <cell r="C435">
            <v>11948.95577447</v>
          </cell>
          <cell r="D435">
            <v>9920.05098053352</v>
          </cell>
          <cell r="E435">
            <v>9584.06642108007</v>
          </cell>
          <cell r="F435">
            <v>9288.78537225192</v>
          </cell>
          <cell r="G435">
            <v>8366.88823098499</v>
          </cell>
          <cell r="H435">
            <v>8222.57503477359</v>
          </cell>
          <cell r="I435">
            <v>8210.14083223861</v>
          </cell>
          <cell r="J435">
            <v>8200.7933131947</v>
          </cell>
          <cell r="K435">
            <v>8202.2128973582</v>
          </cell>
          <cell r="L435">
            <v>8174.01467889187</v>
          </cell>
          <cell r="M435">
            <v>8156.56016482629</v>
          </cell>
          <cell r="N435">
            <v>7830.24436176001</v>
          </cell>
          <cell r="O435">
            <v>7722.57767930047</v>
          </cell>
          <cell r="P435">
            <v>7693.82931693241</v>
          </cell>
          <cell r="Q435">
            <v>1020.61432230329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5">
          <cell r="BZ435">
            <v>88984.2995660958</v>
          </cell>
        </row>
        <row r="436">
          <cell r="A436">
            <v>-85284.5780408683</v>
          </cell>
          <cell r="B436">
            <v>14038.6909671287</v>
          </cell>
          <cell r="C436">
            <v>11785.996810291</v>
          </cell>
          <cell r="D436">
            <v>9884.30150370719</v>
          </cell>
          <cell r="E436">
            <v>9542.23407740418</v>
          </cell>
          <cell r="F436">
            <v>9196.24172046927</v>
          </cell>
          <cell r="G436">
            <v>8277.27268826776</v>
          </cell>
          <cell r="H436">
            <v>8137.7063827621</v>
          </cell>
          <cell r="I436">
            <v>8125.27218022711</v>
          </cell>
          <cell r="J436">
            <v>8115.7808160103</v>
          </cell>
          <cell r="K436">
            <v>8117.3442453467</v>
          </cell>
          <cell r="L436">
            <v>8089.00218170747</v>
          </cell>
          <cell r="M436">
            <v>8071.69151281479</v>
          </cell>
          <cell r="N436">
            <v>7745.23186457561</v>
          </cell>
          <cell r="O436">
            <v>7637.70902728897</v>
          </cell>
          <cell r="P436">
            <v>7608.81681974801</v>
          </cell>
          <cell r="Q436">
            <v>978.179996297543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6">
          <cell r="BZ436">
            <v>85284.5780408683</v>
          </cell>
        </row>
        <row r="437">
          <cell r="A437">
            <v>-92453.6722533934</v>
          </cell>
          <cell r="B437">
            <v>14122.8510892979</v>
          </cell>
          <cell r="C437">
            <v>11990.6834059938</v>
          </cell>
          <cell r="D437">
            <v>9995.53709347022</v>
          </cell>
          <cell r="E437">
            <v>9642.60548464465</v>
          </cell>
          <cell r="F437">
            <v>9461.301831908</v>
          </cell>
          <cell r="G437">
            <v>8450.92420886615</v>
          </cell>
          <cell r="H437">
            <v>8302.15966872205</v>
          </cell>
          <cell r="I437">
            <v>8289.72546618706</v>
          </cell>
          <cell r="J437">
            <v>8280.51283635324</v>
          </cell>
          <cell r="K437">
            <v>8281.79753130665</v>
          </cell>
          <cell r="L437">
            <v>8253.73420205041</v>
          </cell>
          <cell r="M437">
            <v>8236.14479877474</v>
          </cell>
          <cell r="N437">
            <v>7909.96388491855</v>
          </cell>
          <cell r="O437">
            <v>7802.16231324892</v>
          </cell>
          <cell r="P437">
            <v>7773.54884009095</v>
          </cell>
          <cell r="Q437">
            <v>1060.40663927752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7">
          <cell r="BZ437">
            <v>92453.6722533934</v>
          </cell>
        </row>
        <row r="438">
          <cell r="A438">
            <v>-86244.8362143081</v>
          </cell>
          <cell r="B438">
            <v>13980.7469852341</v>
          </cell>
          <cell r="C438">
            <v>11820.2257636889</v>
          </cell>
          <cell r="D438">
            <v>9755.7486753947</v>
          </cell>
          <cell r="E438">
            <v>9446.45892117429</v>
          </cell>
          <cell r="F438">
            <v>9249.14056247687</v>
          </cell>
          <cell r="G438">
            <v>8300.53229220678</v>
          </cell>
          <cell r="H438">
            <v>8159.73393705427</v>
          </cell>
          <cell r="I438">
            <v>8147.29973451928</v>
          </cell>
          <cell r="J438">
            <v>8137.84570514025</v>
          </cell>
          <cell r="K438">
            <v>8139.37179963887</v>
          </cell>
          <cell r="L438">
            <v>8111.06707083743</v>
          </cell>
          <cell r="M438">
            <v>8093.71906710696</v>
          </cell>
          <cell r="N438">
            <v>7767.29675370556</v>
          </cell>
          <cell r="O438">
            <v>7659.73658158114</v>
          </cell>
          <cell r="P438">
            <v>7630.88170887797</v>
          </cell>
          <cell r="Q438">
            <v>989.193773443628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8">
          <cell r="BZ438">
            <v>86244.8362143081</v>
          </cell>
        </row>
        <row r="439">
          <cell r="A439">
            <v>-85731.1254665214</v>
          </cell>
          <cell r="B439">
            <v>13989.2009659263</v>
          </cell>
          <cell r="C439">
            <v>11873.7752384636</v>
          </cell>
          <cell r="D439">
            <v>9958.46068719393</v>
          </cell>
          <cell r="E439">
            <v>9469.63390270208</v>
          </cell>
          <cell r="F439">
            <v>9207.85277645047</v>
          </cell>
          <cell r="G439">
            <v>8288.08906718331</v>
          </cell>
          <cell r="H439">
            <v>8147.94982346864</v>
          </cell>
          <cell r="I439">
            <v>8135.51562093365</v>
          </cell>
          <cell r="J439">
            <v>8126.04161848075</v>
          </cell>
          <cell r="K439">
            <v>8127.58768605324</v>
          </cell>
          <cell r="L439">
            <v>8099.26298417792</v>
          </cell>
          <cell r="M439">
            <v>8081.93495352133</v>
          </cell>
          <cell r="N439">
            <v>7755.49266704606</v>
          </cell>
          <cell r="O439">
            <v>7647.95246799551</v>
          </cell>
          <cell r="P439">
            <v>7619.07762221847</v>
          </cell>
          <cell r="Q439">
            <v>983.301716650814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39">
          <cell r="BZ439">
            <v>85731.1254665214</v>
          </cell>
        </row>
        <row r="440">
          <cell r="A440">
            <v>-86462.5536028308</v>
          </cell>
          <cell r="B440">
            <v>14008.7848682462</v>
          </cell>
          <cell r="C440">
            <v>11883.2428810927</v>
          </cell>
          <cell r="D440">
            <v>9831.70922439055</v>
          </cell>
          <cell r="E440">
            <v>9340.34329378464</v>
          </cell>
          <cell r="F440">
            <v>9066.41752797144</v>
          </cell>
          <cell r="G440">
            <v>8305.80589504375</v>
          </cell>
          <cell r="H440">
            <v>8164.72819977306</v>
          </cell>
          <cell r="I440">
            <v>8152.29399723808</v>
          </cell>
          <cell r="J440">
            <v>8142.84843271111</v>
          </cell>
          <cell r="K440">
            <v>8144.36606235767</v>
          </cell>
          <cell r="L440">
            <v>8116.06979840829</v>
          </cell>
          <cell r="M440">
            <v>8098.71332982576</v>
          </cell>
          <cell r="N440">
            <v>7772.29948127643</v>
          </cell>
          <cell r="O440">
            <v>7664.73084429994</v>
          </cell>
          <cell r="P440">
            <v>7635.88443644883</v>
          </cell>
          <cell r="Q440">
            <v>991.690904803028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0">
          <cell r="BZ440">
            <v>86462.5536028308</v>
          </cell>
        </row>
        <row r="441">
          <cell r="A441">
            <v>-100737.138503323</v>
          </cell>
          <cell r="B441">
            <v>14311.7939333007</v>
          </cell>
          <cell r="C441">
            <v>12440.1112824422</v>
          </cell>
          <cell r="D441">
            <v>10335.313173798</v>
          </cell>
          <cell r="E441">
            <v>9828.8416897929</v>
          </cell>
          <cell r="F441">
            <v>9491.95187775692</v>
          </cell>
          <cell r="G441">
            <v>8651.56831640384</v>
          </cell>
          <cell r="H441">
            <v>8492.17575772243</v>
          </cell>
          <cell r="I441">
            <v>8479.74155518744</v>
          </cell>
          <cell r="J441">
            <v>8470.85098652142</v>
          </cell>
          <cell r="K441">
            <v>8471.81362030703</v>
          </cell>
          <cell r="L441">
            <v>8444.07235221859</v>
          </cell>
          <cell r="M441">
            <v>8426.16088777513</v>
          </cell>
          <cell r="N441">
            <v>8100.30203508673</v>
          </cell>
          <cell r="O441">
            <v>7992.17840224931</v>
          </cell>
          <cell r="P441">
            <v>7963.88699025913</v>
          </cell>
          <cell r="Q441">
            <v>1155.41468377771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1">
          <cell r="BZ441">
            <v>100737.138503323</v>
          </cell>
        </row>
        <row r="442">
          <cell r="A442">
            <v>-97268.3576839456</v>
          </cell>
          <cell r="B442">
            <v>14249.5668353802</v>
          </cell>
          <cell r="C442">
            <v>12250.1351916786</v>
          </cell>
          <cell r="D442">
            <v>10213.7403831956</v>
          </cell>
          <cell r="E442">
            <v>9711.30968624317</v>
          </cell>
          <cell r="F442">
            <v>9574.13845222333</v>
          </cell>
          <cell r="G442">
            <v>8567.54667488949</v>
          </cell>
          <cell r="H442">
            <v>8412.60470075057</v>
          </cell>
          <cell r="I442">
            <v>8400.17049821558</v>
          </cell>
          <cell r="J442">
            <v>8391.1450633513</v>
          </cell>
          <cell r="K442">
            <v>8392.24256333517</v>
          </cell>
          <cell r="L442">
            <v>8364.36642904847</v>
          </cell>
          <cell r="M442">
            <v>8346.58983080327</v>
          </cell>
          <cell r="N442">
            <v>8020.59611191661</v>
          </cell>
          <cell r="O442">
            <v>7912.60734527745</v>
          </cell>
          <cell r="P442">
            <v>7884.18106708902</v>
          </cell>
          <cell r="Q442">
            <v>1115.62915529178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2">
          <cell r="BZ442">
            <v>97268.3576839456</v>
          </cell>
        </row>
        <row r="443">
          <cell r="A443">
            <v>-95630.8867629109</v>
          </cell>
          <cell r="B443">
            <v>14157.5173756831</v>
          </cell>
          <cell r="C443">
            <v>12181.7575744416</v>
          </cell>
          <cell r="D443">
            <v>10155.3071222451</v>
          </cell>
          <cell r="E443">
            <v>9663.10142499397</v>
          </cell>
          <cell r="F443">
            <v>9393.72097577169</v>
          </cell>
          <cell r="G443">
            <v>8527.88346124717</v>
          </cell>
          <cell r="H443">
            <v>8375.04242779878</v>
          </cell>
          <cell r="I443">
            <v>8362.60822526379</v>
          </cell>
          <cell r="J443">
            <v>8353.51912553009</v>
          </cell>
          <cell r="K443">
            <v>8354.68029038338</v>
          </cell>
          <cell r="L443">
            <v>8326.74049122727</v>
          </cell>
          <cell r="M443">
            <v>8309.02755785147</v>
          </cell>
          <cell r="N443">
            <v>7982.9701740954</v>
          </cell>
          <cell r="O443">
            <v>7875.04507232565</v>
          </cell>
          <cell r="P443">
            <v>7846.55512926781</v>
          </cell>
          <cell r="Q443">
            <v>1096.84801881588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3">
          <cell r="BZ443">
            <v>95630.8867629109</v>
          </cell>
        </row>
        <row r="444">
          <cell r="A444">
            <v>-95864.3361168748</v>
          </cell>
          <cell r="B444">
            <v>14253.3846568164</v>
          </cell>
          <cell r="C444">
            <v>12186.9932623712</v>
          </cell>
          <cell r="D444">
            <v>10192.0782675473</v>
          </cell>
          <cell r="E444">
            <v>9894.6188757425</v>
          </cell>
          <cell r="F444">
            <v>9547.96069120466</v>
          </cell>
          <cell r="G444">
            <v>8533.53812752673</v>
          </cell>
          <cell r="H444">
            <v>8380.39756921922</v>
          </cell>
          <cell r="I444">
            <v>8367.96336668423</v>
          </cell>
          <cell r="J444">
            <v>8358.88334346142</v>
          </cell>
          <cell r="K444">
            <v>8360.03543180382</v>
          </cell>
          <cell r="L444">
            <v>8332.1047091586</v>
          </cell>
          <cell r="M444">
            <v>8314.38269927192</v>
          </cell>
          <cell r="N444">
            <v>7988.33439202673</v>
          </cell>
          <cell r="O444">
            <v>7880.4002137461</v>
          </cell>
          <cell r="P444">
            <v>7851.91934719914</v>
          </cell>
          <cell r="Q444">
            <v>1099.52558952611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4">
          <cell r="BZ444">
            <v>95864.3361168748</v>
          </cell>
        </row>
        <row r="445">
          <cell r="A445">
            <v>-99996.5419955815</v>
          </cell>
          <cell r="B445">
            <v>14340.7749015964</v>
          </cell>
          <cell r="C445">
            <v>12359.2057526536</v>
          </cell>
          <cell r="D445">
            <v>10392.4348439341</v>
          </cell>
          <cell r="E445">
            <v>9888.08049543136</v>
          </cell>
          <cell r="F445">
            <v>9605.94176366478</v>
          </cell>
          <cell r="G445">
            <v>8633.62941005017</v>
          </cell>
          <cell r="H445">
            <v>8475.18706631205</v>
          </cell>
          <cell r="I445">
            <v>8462.75286377706</v>
          </cell>
          <cell r="J445">
            <v>8453.83350071881</v>
          </cell>
          <cell r="K445">
            <v>8454.82492889665</v>
          </cell>
          <cell r="L445">
            <v>8427.05486641599</v>
          </cell>
          <cell r="M445">
            <v>8409.17219636474</v>
          </cell>
          <cell r="N445">
            <v>8083.28454928412</v>
          </cell>
          <cell r="O445">
            <v>7975.18971083892</v>
          </cell>
          <cell r="P445">
            <v>7946.86950445653</v>
          </cell>
          <cell r="Q445">
            <v>1146.92033807252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5">
          <cell r="BZ445">
            <v>99996.5419955815</v>
          </cell>
        </row>
        <row r="446">
          <cell r="A446">
            <v>-88455.8303482439</v>
          </cell>
          <cell r="B446">
            <v>14013.6462605309</v>
          </cell>
          <cell r="C446">
            <v>11940.6390864349</v>
          </cell>
          <cell r="D446">
            <v>9783.04072270313</v>
          </cell>
          <cell r="E446">
            <v>9431.80150479232</v>
          </cell>
          <cell r="F446">
            <v>9319.30147088245</v>
          </cell>
          <cell r="G446">
            <v>8354.08752275756</v>
          </cell>
          <cell r="H446">
            <v>8210.45237369145</v>
          </cell>
          <cell r="I446">
            <v>8198.01817115646</v>
          </cell>
          <cell r="J446">
            <v>8188.65010522936</v>
          </cell>
          <cell r="K446">
            <v>8190.09023627605</v>
          </cell>
          <cell r="L446">
            <v>8161.87147092653</v>
          </cell>
          <cell r="M446">
            <v>8144.43750374414</v>
          </cell>
          <cell r="N446">
            <v>7818.10115379467</v>
          </cell>
          <cell r="O446">
            <v>7710.45501821832</v>
          </cell>
          <cell r="P446">
            <v>7681.68610896707</v>
          </cell>
          <cell r="Q446">
            <v>1014.55299176222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6">
          <cell r="BZ446">
            <v>88455.8303482439</v>
          </cell>
        </row>
        <row r="447">
          <cell r="A447">
            <v>-88024.675867243</v>
          </cell>
          <cell r="B447">
            <v>13999.2914100047</v>
          </cell>
          <cell r="C447">
            <v>11823.0816939427</v>
          </cell>
          <cell r="D447">
            <v>9887.86689407666</v>
          </cell>
          <cell r="E447">
            <v>9582.72116965696</v>
          </cell>
          <cell r="F447">
            <v>9334.14671492324</v>
          </cell>
          <cell r="G447">
            <v>8343.64399544169</v>
          </cell>
          <cell r="H447">
            <v>8200.56203482087</v>
          </cell>
          <cell r="I447">
            <v>8188.12783228588</v>
          </cell>
          <cell r="J447">
            <v>8178.74300307256</v>
          </cell>
          <cell r="K447">
            <v>8180.19989740547</v>
          </cell>
          <cell r="L447">
            <v>8151.96436876974</v>
          </cell>
          <cell r="M447">
            <v>8134.54716487356</v>
          </cell>
          <cell r="N447">
            <v>7808.19405163787</v>
          </cell>
          <cell r="O447">
            <v>7700.56467934774</v>
          </cell>
          <cell r="P447">
            <v>7671.77900681028</v>
          </cell>
          <cell r="Q447">
            <v>1009.60782232693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7">
          <cell r="BZ447">
            <v>88024.675867243</v>
          </cell>
        </row>
        <row r="448">
          <cell r="A448">
            <v>-93456.1641089973</v>
          </cell>
          <cell r="B448">
            <v>14109.1945003946</v>
          </cell>
          <cell r="C448">
            <v>12154.389762471</v>
          </cell>
          <cell r="D448">
            <v>10059.0792281805</v>
          </cell>
          <cell r="E448">
            <v>9720.37676899562</v>
          </cell>
          <cell r="F448">
            <v>9363.74695221847</v>
          </cell>
          <cell r="G448">
            <v>8475.20680719063</v>
          </cell>
          <cell r="H448">
            <v>8325.15602989612</v>
          </cell>
          <cell r="I448">
            <v>8312.72182736113</v>
          </cell>
          <cell r="J448">
            <v>8303.54817441065</v>
          </cell>
          <cell r="K448">
            <v>8304.79389248072</v>
          </cell>
          <cell r="L448">
            <v>8276.76954010783</v>
          </cell>
          <cell r="M448">
            <v>8259.14115994881</v>
          </cell>
          <cell r="N448">
            <v>7932.99922297596</v>
          </cell>
          <cell r="O448">
            <v>7825.15867442299</v>
          </cell>
          <cell r="P448">
            <v>7796.58417814837</v>
          </cell>
          <cell r="Q448">
            <v>1071.90481986456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8">
          <cell r="BZ448">
            <v>93456.1641089973</v>
          </cell>
        </row>
        <row r="449">
          <cell r="A449">
            <v>-86252.8433866766</v>
          </cell>
          <cell r="B449">
            <v>14040.2470147822</v>
          </cell>
          <cell r="C449">
            <v>11887.5303651329</v>
          </cell>
          <cell r="D449">
            <v>9854.02118693327</v>
          </cell>
          <cell r="E449">
            <v>9477.17162582752</v>
          </cell>
          <cell r="F449">
            <v>9315.82731183887</v>
          </cell>
          <cell r="G449">
            <v>8300.72624385761</v>
          </cell>
          <cell r="H449">
            <v>8159.91761518266</v>
          </cell>
          <cell r="I449">
            <v>8147.48341264767</v>
          </cell>
          <cell r="J449">
            <v>8138.02969458751</v>
          </cell>
          <cell r="K449">
            <v>8139.55547776726</v>
          </cell>
          <cell r="L449">
            <v>8111.25106028468</v>
          </cell>
          <cell r="M449">
            <v>8093.90274523535</v>
          </cell>
          <cell r="N449">
            <v>7767.48074315282</v>
          </cell>
          <cell r="O449">
            <v>7659.92025970953</v>
          </cell>
          <cell r="P449">
            <v>7631.06569832522</v>
          </cell>
          <cell r="Q449">
            <v>989.285612507825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49">
          <cell r="BZ449">
            <v>86252.8433866766</v>
          </cell>
        </row>
        <row r="450">
          <cell r="A450">
            <v>-87121.4921167221</v>
          </cell>
          <cell r="B450">
            <v>13920.6892666168</v>
          </cell>
          <cell r="C450">
            <v>11881.561462518</v>
          </cell>
          <cell r="D450">
            <v>9882.33831706932</v>
          </cell>
          <cell r="E450">
            <v>9571.98421227789</v>
          </cell>
          <cell r="F450">
            <v>9260.72464348554</v>
          </cell>
          <cell r="G450">
            <v>8321.76686187247</v>
          </cell>
          <cell r="H450">
            <v>8179.84372213092</v>
          </cell>
          <cell r="I450">
            <v>8167.40951959593</v>
          </cell>
          <cell r="J450">
            <v>8157.98957459839</v>
          </cell>
          <cell r="K450">
            <v>8159.48158471552</v>
          </cell>
          <cell r="L450">
            <v>8131.21094029557</v>
          </cell>
          <cell r="M450">
            <v>8113.82885218361</v>
          </cell>
          <cell r="N450">
            <v>7787.4406231637</v>
          </cell>
          <cell r="O450">
            <v>7679.84636665779</v>
          </cell>
          <cell r="P450">
            <v>7651.02557833611</v>
          </cell>
          <cell r="Q450">
            <v>999.248665981955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0">
          <cell r="BZ450">
            <v>87121.4921167221</v>
          </cell>
        </row>
        <row r="451">
          <cell r="A451">
            <v>-89065.3817003618</v>
          </cell>
          <cell r="B451">
            <v>14054.1277519459</v>
          </cell>
          <cell r="C451">
            <v>11974.4064841706</v>
          </cell>
          <cell r="D451">
            <v>10089.8196587333</v>
          </cell>
          <cell r="E451">
            <v>9634.53277043703</v>
          </cell>
          <cell r="F451">
            <v>9359.46991375974</v>
          </cell>
          <cell r="G451">
            <v>8368.85222190089</v>
          </cell>
          <cell r="H451">
            <v>8224.43499406795</v>
          </cell>
          <cell r="I451">
            <v>8212.00079153296</v>
          </cell>
          <cell r="J451">
            <v>8202.65642496243</v>
          </cell>
          <cell r="K451">
            <v>8204.07285665255</v>
          </cell>
          <cell r="L451">
            <v>8175.87779065961</v>
          </cell>
          <cell r="M451">
            <v>8158.42012412064</v>
          </cell>
          <cell r="N451">
            <v>7832.10747352774</v>
          </cell>
          <cell r="O451">
            <v>7724.43763859482</v>
          </cell>
          <cell r="P451">
            <v>7695.69242870015</v>
          </cell>
          <cell r="Q451">
            <v>1021.54430195047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1">
          <cell r="BZ451">
            <v>89065.3817003618</v>
          </cell>
        </row>
        <row r="452">
          <cell r="A452">
            <v>-90081.619219045</v>
          </cell>
          <cell r="B452">
            <v>14005.5005952997</v>
          </cell>
          <cell r="C452">
            <v>11953.8096987046</v>
          </cell>
          <cell r="D452">
            <v>9985.80385334633</v>
          </cell>
          <cell r="E452">
            <v>9544.11412603352</v>
          </cell>
          <cell r="F452">
            <v>9425.31627337915</v>
          </cell>
          <cell r="G452">
            <v>8393.46777097544</v>
          </cell>
          <cell r="H452">
            <v>8247.74666975653</v>
          </cell>
          <cell r="I452">
            <v>8235.31246722154</v>
          </cell>
          <cell r="J452">
            <v>8226.00761196573</v>
          </cell>
          <cell r="K452">
            <v>8227.38453234113</v>
          </cell>
          <cell r="L452">
            <v>8199.22897766291</v>
          </cell>
          <cell r="M452">
            <v>8181.73179980922</v>
          </cell>
          <cell r="N452">
            <v>7855.45866053105</v>
          </cell>
          <cell r="O452">
            <v>7747.7493142834</v>
          </cell>
          <cell r="P452">
            <v>7719.04361570345</v>
          </cell>
          <cell r="Q452">
            <v>1033.20013979476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2">
          <cell r="BZ452">
            <v>90081.619219045</v>
          </cell>
        </row>
        <row r="453">
          <cell r="A453">
            <v>-103665.300121347</v>
          </cell>
          <cell r="B453">
            <v>14398.0504109349</v>
          </cell>
          <cell r="C453">
            <v>12455.4497533842</v>
          </cell>
          <cell r="D453">
            <v>10433.9845858212</v>
          </cell>
          <cell r="E453">
            <v>10075.9090150635</v>
          </cell>
          <cell r="F453">
            <v>9676.42715222739</v>
          </cell>
          <cell r="G453">
            <v>8722.49494987442</v>
          </cell>
          <cell r="H453">
            <v>8559.34544271061</v>
          </cell>
          <cell r="I453">
            <v>8546.91124017563</v>
          </cell>
          <cell r="J453">
            <v>8538.1345184333</v>
          </cell>
          <cell r="K453">
            <v>8538.98330529521</v>
          </cell>
          <cell r="L453">
            <v>8511.35588413048</v>
          </cell>
          <cell r="M453">
            <v>8493.33057276331</v>
          </cell>
          <cell r="N453">
            <v>8167.58556699862</v>
          </cell>
          <cell r="O453">
            <v>8059.34808723749</v>
          </cell>
          <cell r="P453">
            <v>8031.17052217102</v>
          </cell>
          <cell r="Q453">
            <v>1188.9995262718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3">
          <cell r="BZ453">
            <v>103665.300121347</v>
          </cell>
        </row>
        <row r="454">
          <cell r="A454">
            <v>-87192.4840566574</v>
          </cell>
          <cell r="B454">
            <v>14030.4605099068</v>
          </cell>
          <cell r="C454">
            <v>11893.9227199786</v>
          </cell>
          <cell r="D454">
            <v>9965.14476471128</v>
          </cell>
          <cell r="E454">
            <v>9558.61942963289</v>
          </cell>
          <cell r="F454">
            <v>9337.85699926949</v>
          </cell>
          <cell r="G454">
            <v>8323.48644567965</v>
          </cell>
          <cell r="H454">
            <v>8181.47222043948</v>
          </cell>
          <cell r="I454">
            <v>8169.0380179045</v>
          </cell>
          <cell r="J454">
            <v>8159.62083307358</v>
          </cell>
          <cell r="K454">
            <v>8161.11008302409</v>
          </cell>
          <cell r="L454">
            <v>8132.84219877076</v>
          </cell>
          <cell r="M454">
            <v>8115.45735049218</v>
          </cell>
          <cell r="N454">
            <v>7789.07188163889</v>
          </cell>
          <cell r="O454">
            <v>7681.47486496636</v>
          </cell>
          <cell r="P454">
            <v>7652.6568368113</v>
          </cell>
          <cell r="Q454">
            <v>1000.06291513624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4">
          <cell r="BZ454">
            <v>87192.4840566574</v>
          </cell>
        </row>
        <row r="455">
          <cell r="A455">
            <v>-94586.8276194887</v>
          </cell>
          <cell r="B455">
            <v>14098.8617520241</v>
          </cell>
          <cell r="C455">
            <v>12164.9457141416</v>
          </cell>
          <cell r="D455">
            <v>10033.1274651426</v>
          </cell>
          <cell r="E455">
            <v>9603.14568909949</v>
          </cell>
          <cell r="F455">
            <v>9419.02459083296</v>
          </cell>
          <cell r="G455">
            <v>8502.594010101</v>
          </cell>
          <cell r="H455">
            <v>8351.09254629598</v>
          </cell>
          <cell r="I455">
            <v>8338.658343761</v>
          </cell>
          <cell r="J455">
            <v>8329.5286510078</v>
          </cell>
          <cell r="K455">
            <v>8330.73040888059</v>
          </cell>
          <cell r="L455">
            <v>8302.75001670498</v>
          </cell>
          <cell r="M455">
            <v>8285.07767634868</v>
          </cell>
          <cell r="N455">
            <v>7958.97969957311</v>
          </cell>
          <cell r="O455">
            <v>7851.09519082286</v>
          </cell>
          <cell r="P455">
            <v>7822.56465474552</v>
          </cell>
          <cell r="Q455">
            <v>1084.87307806449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5">
          <cell r="BZ455">
            <v>94586.8276194887</v>
          </cell>
        </row>
        <row r="456">
          <cell r="A456">
            <v>-87606.628090286</v>
          </cell>
          <cell r="B456">
            <v>14067.2773048573</v>
          </cell>
          <cell r="C456">
            <v>11902.2069359987</v>
          </cell>
          <cell r="D456">
            <v>9949.33618934302</v>
          </cell>
          <cell r="E456">
            <v>9541.57295607378</v>
          </cell>
          <cell r="F456">
            <v>9244.01962821988</v>
          </cell>
          <cell r="G456">
            <v>8333.51794185677</v>
          </cell>
          <cell r="H456">
            <v>8190.9723532557</v>
          </cell>
          <cell r="I456">
            <v>8178.53815072071</v>
          </cell>
          <cell r="J456">
            <v>8169.13706780982</v>
          </cell>
          <cell r="K456">
            <v>8170.6102158403</v>
          </cell>
          <cell r="L456">
            <v>8142.358433507</v>
          </cell>
          <cell r="M456">
            <v>8124.95748330839</v>
          </cell>
          <cell r="N456">
            <v>7798.58811637513</v>
          </cell>
          <cell r="O456">
            <v>7690.97499778257</v>
          </cell>
          <cell r="P456">
            <v>7662.17307154754</v>
          </cell>
          <cell r="Q456">
            <v>1004.81298154434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6">
          <cell r="BZ456">
            <v>87606.628090286</v>
          </cell>
        </row>
        <row r="457">
          <cell r="A457">
            <v>-90503.9607277717</v>
          </cell>
          <cell r="B457">
            <v>14088.4172898028</v>
          </cell>
          <cell r="C457">
            <v>12094.17790273</v>
          </cell>
          <cell r="D457">
            <v>10077.9382969129</v>
          </cell>
          <cell r="E457">
            <v>9675.89723199597</v>
          </cell>
          <cell r="F457">
            <v>9339.93823717993</v>
          </cell>
          <cell r="G457">
            <v>8403.69782836178</v>
          </cell>
          <cell r="H457">
            <v>8257.43484609351</v>
          </cell>
          <cell r="I457">
            <v>8245.00064355852</v>
          </cell>
          <cell r="J457">
            <v>8235.71220894058</v>
          </cell>
          <cell r="K457">
            <v>8237.07270867811</v>
          </cell>
          <cell r="L457">
            <v>8208.93357463776</v>
          </cell>
          <cell r="M457">
            <v>8191.4199761462</v>
          </cell>
          <cell r="N457">
            <v>7865.16325750589</v>
          </cell>
          <cell r="O457">
            <v>7757.43749062038</v>
          </cell>
          <cell r="P457">
            <v>7728.7482126783</v>
          </cell>
          <cell r="Q457">
            <v>1038.04422796325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7">
          <cell r="BZ457">
            <v>90503.9607277717</v>
          </cell>
        </row>
        <row r="458">
          <cell r="A458">
            <v>-89009.8268711706</v>
          </cell>
          <cell r="B458">
            <v>14015.651760445</v>
          </cell>
          <cell r="C458">
            <v>11974.5432632482</v>
          </cell>
          <cell r="D458">
            <v>10064.7582460775</v>
          </cell>
          <cell r="E458">
            <v>9518.44108607152</v>
          </cell>
          <cell r="F458">
            <v>9295.74345908062</v>
          </cell>
          <cell r="G458">
            <v>8367.50655949506</v>
          </cell>
          <cell r="H458">
            <v>8223.16061073017</v>
          </cell>
          <cell r="I458">
            <v>8210.72640819518</v>
          </cell>
          <cell r="J458">
            <v>8201.37988165289</v>
          </cell>
          <cell r="K458">
            <v>8202.79847331477</v>
          </cell>
          <cell r="L458">
            <v>8174.60124735007</v>
          </cell>
          <cell r="M458">
            <v>8157.14574078286</v>
          </cell>
          <cell r="N458">
            <v>7830.8309302182</v>
          </cell>
          <cell r="O458">
            <v>7723.16325525704</v>
          </cell>
          <cell r="P458">
            <v>7694.41588539061</v>
          </cell>
          <cell r="Q458">
            <v>1020.90711028158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8">
          <cell r="BZ458">
            <v>89009.8268711706</v>
          </cell>
        </row>
        <row r="459">
          <cell r="A459">
            <v>-85144.1765458156</v>
          </cell>
          <cell r="B459">
            <v>13947.3433523291</v>
          </cell>
          <cell r="C459">
            <v>11825.619626571</v>
          </cell>
          <cell r="D459">
            <v>9775.15381856415</v>
          </cell>
          <cell r="E459">
            <v>9457.87191818494</v>
          </cell>
          <cell r="F459">
            <v>9161.38686622522</v>
          </cell>
          <cell r="G459">
            <v>8273.87184955823</v>
          </cell>
          <cell r="H459">
            <v>8134.48568478678</v>
          </cell>
          <cell r="I459">
            <v>8122.05148225179</v>
          </cell>
          <cell r="J459">
            <v>8112.55465922486</v>
          </cell>
          <cell r="K459">
            <v>8114.12354737138</v>
          </cell>
          <cell r="L459">
            <v>8085.77602492203</v>
          </cell>
          <cell r="M459">
            <v>8068.47081483948</v>
          </cell>
          <cell r="N459">
            <v>7742.00570779017</v>
          </cell>
          <cell r="O459">
            <v>7634.48832931366</v>
          </cell>
          <cell r="P459">
            <v>7605.59066296257</v>
          </cell>
          <cell r="Q459">
            <v>976.569647309887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59">
          <cell r="BZ459">
            <v>85144.1765458156</v>
          </cell>
        </row>
        <row r="460">
          <cell r="A460">
            <v>-90053.3039966008</v>
          </cell>
          <cell r="B460">
            <v>14107.9342334706</v>
          </cell>
          <cell r="C460">
            <v>12023.1628567837</v>
          </cell>
          <cell r="D460">
            <v>9984.25101633107</v>
          </cell>
          <cell r="E460">
            <v>9542.59732644328</v>
          </cell>
          <cell r="F460">
            <v>9299.34586700943</v>
          </cell>
          <cell r="G460">
            <v>8392.78191286174</v>
          </cell>
          <cell r="H460">
            <v>8247.09714120584</v>
          </cell>
          <cell r="I460">
            <v>8234.66293867085</v>
          </cell>
          <cell r="J460">
            <v>8225.35698251919</v>
          </cell>
          <cell r="K460">
            <v>8226.73500379043</v>
          </cell>
          <cell r="L460">
            <v>8198.57834821637</v>
          </cell>
          <cell r="M460">
            <v>8181.08227125853</v>
          </cell>
          <cell r="N460">
            <v>7854.80803108451</v>
          </cell>
          <cell r="O460">
            <v>7747.09978573271</v>
          </cell>
          <cell r="P460">
            <v>7718.39298625691</v>
          </cell>
          <cell r="Q460">
            <v>1032.87537551941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0">
          <cell r="BZ460">
            <v>90053.3039966008</v>
          </cell>
        </row>
        <row r="461">
          <cell r="A461">
            <v>-86386.9390245746</v>
          </cell>
          <cell r="B461">
            <v>14084.9973212931</v>
          </cell>
          <cell r="C461">
            <v>11806.059544097</v>
          </cell>
          <cell r="D461">
            <v>9925.08672634244</v>
          </cell>
          <cell r="E461">
            <v>9599.9589539965</v>
          </cell>
          <cell r="F461">
            <v>9269.5611043997</v>
          </cell>
          <cell r="G461">
            <v>8303.97434058173</v>
          </cell>
          <cell r="H461">
            <v>8162.99366183953</v>
          </cell>
          <cell r="I461">
            <v>8150.55945930454</v>
          </cell>
          <cell r="J461">
            <v>8141.11095488278</v>
          </cell>
          <cell r="K461">
            <v>8142.63152442413</v>
          </cell>
          <cell r="L461">
            <v>8114.33232057995</v>
          </cell>
          <cell r="M461">
            <v>8096.97879189222</v>
          </cell>
          <cell r="N461">
            <v>7770.56200344809</v>
          </cell>
          <cell r="O461">
            <v>7662.9963063664</v>
          </cell>
          <cell r="P461">
            <v>7634.1469586205</v>
          </cell>
          <cell r="Q461">
            <v>990.82363583626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1">
          <cell r="BZ461">
            <v>86386.9390245746</v>
          </cell>
        </row>
        <row r="462">
          <cell r="A462">
            <v>-85289.4821774538</v>
          </cell>
          <cell r="B462">
            <v>14081.9102862288</v>
          </cell>
          <cell r="C462">
            <v>11819.4845078262</v>
          </cell>
          <cell r="D462">
            <v>9907.30495365107</v>
          </cell>
          <cell r="E462">
            <v>9311.12171324188</v>
          </cell>
          <cell r="F462">
            <v>9206.31822929841</v>
          </cell>
          <cell r="G462">
            <v>8277.39147744112</v>
          </cell>
          <cell r="H462">
            <v>8137.81887973206</v>
          </cell>
          <cell r="I462">
            <v>8125.38467719707</v>
          </cell>
          <cell r="J462">
            <v>8115.89350365309</v>
          </cell>
          <cell r="K462">
            <v>8117.45674231666</v>
          </cell>
          <cell r="L462">
            <v>8089.11486935027</v>
          </cell>
          <cell r="M462">
            <v>8071.80400978475</v>
          </cell>
          <cell r="N462">
            <v>7745.3445522184</v>
          </cell>
          <cell r="O462">
            <v>7637.82152425893</v>
          </cell>
          <cell r="P462">
            <v>7608.92950739081</v>
          </cell>
          <cell r="Q462">
            <v>978.236244782524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2">
          <cell r="BZ462">
            <v>85289.4821774538</v>
          </cell>
        </row>
        <row r="463">
          <cell r="A463">
            <v>-91549.5537200056</v>
          </cell>
          <cell r="B463">
            <v>14099.5399706632</v>
          </cell>
          <cell r="C463">
            <v>12010.8251128404</v>
          </cell>
          <cell r="D463">
            <v>10031.2756134619</v>
          </cell>
          <cell r="E463">
            <v>9652.83024742611</v>
          </cell>
          <cell r="F463">
            <v>9374.37189353975</v>
          </cell>
          <cell r="G463">
            <v>8429.02443276198</v>
          </cell>
          <cell r="H463">
            <v>8281.41991286096</v>
          </cell>
          <cell r="I463">
            <v>8268.98571032597</v>
          </cell>
          <cell r="J463">
            <v>8259.73792836357</v>
          </cell>
          <cell r="K463">
            <v>8261.05777544556</v>
          </cell>
          <cell r="L463">
            <v>8232.95929406074</v>
          </cell>
          <cell r="M463">
            <v>8215.40504291365</v>
          </cell>
          <cell r="N463">
            <v>7889.18897692888</v>
          </cell>
          <cell r="O463">
            <v>7781.42255738783</v>
          </cell>
          <cell r="P463">
            <v>7752.77393210129</v>
          </cell>
          <cell r="Q463">
            <v>1050.03676134698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3">
          <cell r="BZ463">
            <v>91549.5537200056</v>
          </cell>
        </row>
        <row r="464">
          <cell r="A464">
            <v>-96397.5646562211</v>
          </cell>
          <cell r="B464">
            <v>14117.4764563607</v>
          </cell>
          <cell r="C464">
            <v>12151.291249889</v>
          </cell>
          <cell r="D464">
            <v>10165.1303037159</v>
          </cell>
          <cell r="E464">
            <v>9909.91780138258</v>
          </cell>
          <cell r="F464">
            <v>9459.88723688231</v>
          </cell>
          <cell r="G464">
            <v>8546.45411718162</v>
          </cell>
          <cell r="H464">
            <v>8392.629405329</v>
          </cell>
          <cell r="I464">
            <v>8380.19520279401</v>
          </cell>
          <cell r="J464">
            <v>8371.1359114968</v>
          </cell>
          <cell r="K464">
            <v>8372.2672679136</v>
          </cell>
          <cell r="L464">
            <v>8344.35727719398</v>
          </cell>
          <cell r="M464">
            <v>8326.61453538169</v>
          </cell>
          <cell r="N464">
            <v>8000.58696006211</v>
          </cell>
          <cell r="O464">
            <v>7892.63204985587</v>
          </cell>
          <cell r="P464">
            <v>7864.17191523452</v>
          </cell>
          <cell r="Q464">
            <v>1105.64150758099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4">
          <cell r="BZ464">
            <v>96397.5646562211</v>
          </cell>
        </row>
        <row r="465">
          <cell r="A465">
            <v>-85692.1842858904</v>
          </cell>
          <cell r="B465">
            <v>14005.6334539496</v>
          </cell>
          <cell r="C465">
            <v>11860.3121045233</v>
          </cell>
          <cell r="D465">
            <v>9854.98773535123</v>
          </cell>
          <cell r="E465">
            <v>9459.93153589813</v>
          </cell>
          <cell r="F465">
            <v>9191.5306811418</v>
          </cell>
          <cell r="G465">
            <v>8287.14582456018</v>
          </cell>
          <cell r="H465">
            <v>8147.05654393791</v>
          </cell>
          <cell r="I465">
            <v>8134.62234140292</v>
          </cell>
          <cell r="J465">
            <v>8125.14682491691</v>
          </cell>
          <cell r="K465">
            <v>8126.69440652251</v>
          </cell>
          <cell r="L465">
            <v>8098.36819061409</v>
          </cell>
          <cell r="M465">
            <v>8081.0416739906</v>
          </cell>
          <cell r="N465">
            <v>7754.59787348223</v>
          </cell>
          <cell r="O465">
            <v>7647.05918846478</v>
          </cell>
          <cell r="P465">
            <v>7618.18282865463</v>
          </cell>
          <cell r="Q465">
            <v>982.855076885449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5">
          <cell r="BZ465">
            <v>85692.1842858904</v>
          </cell>
        </row>
        <row r="466">
          <cell r="A466">
            <v>-95376.9926933185</v>
          </cell>
          <cell r="B466">
            <v>14191.8914505113</v>
          </cell>
          <cell r="C466">
            <v>12239.9331690743</v>
          </cell>
          <cell r="D466">
            <v>10207.4968863786</v>
          </cell>
          <cell r="E466">
            <v>9729.20189856718</v>
          </cell>
          <cell r="F466">
            <v>9510.58752905842</v>
          </cell>
          <cell r="G466">
            <v>8521.73357815893</v>
          </cell>
          <cell r="H466">
            <v>8369.21830095758</v>
          </cell>
          <cell r="I466">
            <v>8356.78409842259</v>
          </cell>
          <cell r="J466">
            <v>8347.68512728747</v>
          </cell>
          <cell r="K466">
            <v>8348.85616354218</v>
          </cell>
          <cell r="L466">
            <v>8320.90649298465</v>
          </cell>
          <cell r="M466">
            <v>8303.20343101027</v>
          </cell>
          <cell r="N466">
            <v>7977.13617585278</v>
          </cell>
          <cell r="O466">
            <v>7869.22094548445</v>
          </cell>
          <cell r="P466">
            <v>7840.72113102519</v>
          </cell>
          <cell r="Q466">
            <v>1093.93595539529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6">
          <cell r="BZ466">
            <v>95376.9926933185</v>
          </cell>
        </row>
        <row r="467">
          <cell r="A467">
            <v>-85729.9101016624</v>
          </cell>
          <cell r="B467">
            <v>14006.1480743024</v>
          </cell>
          <cell r="C467">
            <v>11856.5855246166</v>
          </cell>
          <cell r="D467">
            <v>9801.30452099604</v>
          </cell>
          <cell r="E467">
            <v>9419.04545381086</v>
          </cell>
          <cell r="F467">
            <v>9160.66564896368</v>
          </cell>
          <cell r="G467">
            <v>8288.05962832401</v>
          </cell>
          <cell r="H467">
            <v>8147.92194397106</v>
          </cell>
          <cell r="I467">
            <v>8135.48774143607</v>
          </cell>
          <cell r="J467">
            <v>8126.01369172979</v>
          </cell>
          <cell r="K467">
            <v>8127.55980655566</v>
          </cell>
          <cell r="L467">
            <v>8099.23505742696</v>
          </cell>
          <cell r="M467">
            <v>8081.90707402376</v>
          </cell>
          <cell r="N467">
            <v>7755.4647402951</v>
          </cell>
          <cell r="O467">
            <v>7647.92458849794</v>
          </cell>
          <cell r="P467">
            <v>7619.0496954675</v>
          </cell>
          <cell r="Q467">
            <v>983.287776902026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7">
          <cell r="BZ467">
            <v>85729.9101016624</v>
          </cell>
        </row>
        <row r="468">
          <cell r="A468">
            <v>-102080.620199526</v>
          </cell>
          <cell r="B468">
            <v>14376.7111085157</v>
          </cell>
          <cell r="C468">
            <v>12462.8852004796</v>
          </cell>
          <cell r="D468">
            <v>10481.2187557915</v>
          </cell>
          <cell r="E468">
            <v>9981.75491538234</v>
          </cell>
          <cell r="F468">
            <v>9664.13743705058</v>
          </cell>
          <cell r="G468">
            <v>8684.11045248488</v>
          </cell>
          <cell r="H468">
            <v>8522.99415304798</v>
          </cell>
          <cell r="I468">
            <v>8510.55995051299</v>
          </cell>
          <cell r="J468">
            <v>8501.72161641531</v>
          </cell>
          <cell r="K468">
            <v>8502.63201563258</v>
          </cell>
          <cell r="L468">
            <v>8474.94298211248</v>
          </cell>
          <cell r="M468">
            <v>8456.97928310067</v>
          </cell>
          <cell r="N468">
            <v>8131.17266498062</v>
          </cell>
          <cell r="O468">
            <v>8022.99679757485</v>
          </cell>
          <cell r="P468">
            <v>7994.75762015302</v>
          </cell>
          <cell r="Q468">
            <v>1170.82388144048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8">
          <cell r="BZ468">
            <v>102080.620199526</v>
          </cell>
        </row>
        <row r="469">
          <cell r="A469">
            <v>-100375.996898765</v>
          </cell>
          <cell r="B469">
            <v>14322.0787214217</v>
          </cell>
          <cell r="C469">
            <v>12348.2957912055</v>
          </cell>
          <cell r="D469">
            <v>10212.194507741</v>
          </cell>
          <cell r="E469">
            <v>9834.37195554182</v>
          </cell>
          <cell r="F469">
            <v>9571.86799749202</v>
          </cell>
          <cell r="G469">
            <v>8642.82065778425</v>
          </cell>
          <cell r="H469">
            <v>8483.89145822715</v>
          </cell>
          <cell r="I469">
            <v>8471.45725569216</v>
          </cell>
          <cell r="J469">
            <v>8462.55264584055</v>
          </cell>
          <cell r="K469">
            <v>8463.52932081175</v>
          </cell>
          <cell r="L469">
            <v>8435.77401153773</v>
          </cell>
          <cell r="M469">
            <v>8417.87658827985</v>
          </cell>
          <cell r="N469">
            <v>8092.00369440586</v>
          </cell>
          <cell r="O469">
            <v>7983.89410275403</v>
          </cell>
          <cell r="P469">
            <v>7955.58864957827</v>
          </cell>
          <cell r="Q469">
            <v>1151.27253403007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69">
          <cell r="BZ469">
            <v>100375.996898765</v>
          </cell>
        </row>
        <row r="470">
          <cell r="A470">
            <v>-102672.708280688</v>
          </cell>
          <cell r="B470">
            <v>14315.3377298823</v>
          </cell>
          <cell r="C470">
            <v>12443.3807513679</v>
          </cell>
          <cell r="D470">
            <v>10406.7978770574</v>
          </cell>
          <cell r="E470">
            <v>9861.55389693948</v>
          </cell>
          <cell r="F470">
            <v>9657.61309461918</v>
          </cell>
          <cell r="G470">
            <v>8698.45215208794</v>
          </cell>
          <cell r="H470">
            <v>8536.57617995938</v>
          </cell>
          <cell r="I470">
            <v>8524.14197742439</v>
          </cell>
          <cell r="J470">
            <v>8515.3266637113</v>
          </cell>
          <cell r="K470">
            <v>8516.21404254398</v>
          </cell>
          <cell r="L470">
            <v>8488.54802940848</v>
          </cell>
          <cell r="M470">
            <v>8470.56131001207</v>
          </cell>
          <cell r="N470">
            <v>8144.77771227662</v>
          </cell>
          <cell r="O470">
            <v>8036.57882448625</v>
          </cell>
          <cell r="P470">
            <v>8008.36266744902</v>
          </cell>
          <cell r="Q470">
            <v>1177.61489489618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0">
          <cell r="BZ470">
            <v>102672.708280688</v>
          </cell>
        </row>
        <row r="471">
          <cell r="A471">
            <v>-87440.3978365382</v>
          </cell>
          <cell r="B471">
            <v>14104.1354857614</v>
          </cell>
          <cell r="C471">
            <v>11994.240552004</v>
          </cell>
          <cell r="D471">
            <v>9986.43796053102</v>
          </cell>
          <cell r="E471">
            <v>9489.97888034473</v>
          </cell>
          <cell r="F471">
            <v>9148.46128447137</v>
          </cell>
          <cell r="G471">
            <v>8329.49147275523</v>
          </cell>
          <cell r="H471">
            <v>8187.15916421893</v>
          </cell>
          <cell r="I471">
            <v>8174.72496168394</v>
          </cell>
          <cell r="J471">
            <v>8165.31741574078</v>
          </cell>
          <cell r="K471">
            <v>8166.79702680353</v>
          </cell>
          <cell r="L471">
            <v>8138.53878143796</v>
          </cell>
          <cell r="M471">
            <v>8121.14429427162</v>
          </cell>
          <cell r="N471">
            <v>7794.7684643061</v>
          </cell>
          <cell r="O471">
            <v>7687.1618087458</v>
          </cell>
          <cell r="P471">
            <v>7658.3534194785</v>
          </cell>
          <cell r="Q471">
            <v>1002.90638702596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1">
          <cell r="BZ471">
            <v>87440.3978365382</v>
          </cell>
        </row>
        <row r="472">
          <cell r="A472">
            <v>-89059.6497028506</v>
          </cell>
          <cell r="B472">
            <v>14072.321551822</v>
          </cell>
          <cell r="C472">
            <v>11909.3707747527</v>
          </cell>
          <cell r="D472">
            <v>9737.68828815409</v>
          </cell>
          <cell r="E472">
            <v>9537.91562672154</v>
          </cell>
          <cell r="F472">
            <v>9296.74884158212</v>
          </cell>
          <cell r="G472">
            <v>8368.71338008149</v>
          </cell>
          <cell r="H472">
            <v>8224.30350663064</v>
          </cell>
          <cell r="I472">
            <v>8211.86930409565</v>
          </cell>
          <cell r="J472">
            <v>8202.52471466506</v>
          </cell>
          <cell r="K472">
            <v>8203.94136921524</v>
          </cell>
          <cell r="L472">
            <v>8175.74608036223</v>
          </cell>
          <cell r="M472">
            <v>8158.28863668333</v>
          </cell>
          <cell r="N472">
            <v>7831.97576323037</v>
          </cell>
          <cell r="O472">
            <v>7724.30615115751</v>
          </cell>
          <cell r="P472">
            <v>7695.56071840278</v>
          </cell>
          <cell r="Q472">
            <v>1021.47855823181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2">
          <cell r="BZ472">
            <v>89059.6497028506</v>
          </cell>
        </row>
        <row r="473">
          <cell r="A473">
            <v>-92262.1373928162</v>
          </cell>
          <cell r="B473">
            <v>14157.8709099455</v>
          </cell>
          <cell r="C473">
            <v>12013.3216574675</v>
          </cell>
          <cell r="D473">
            <v>9981.46829254818</v>
          </cell>
          <cell r="E473">
            <v>9510.07797283337</v>
          </cell>
          <cell r="F473">
            <v>9281.92422111698</v>
          </cell>
          <cell r="G473">
            <v>8446.28480550488</v>
          </cell>
          <cell r="H473">
            <v>8297.7660122483</v>
          </cell>
          <cell r="I473">
            <v>8285.33180971331</v>
          </cell>
          <cell r="J473">
            <v>8276.1117330041</v>
          </cell>
          <cell r="K473">
            <v>8277.4038748329</v>
          </cell>
          <cell r="L473">
            <v>8249.33309870128</v>
          </cell>
          <cell r="M473">
            <v>8231.75114230099</v>
          </cell>
          <cell r="N473">
            <v>7905.56278156942</v>
          </cell>
          <cell r="O473">
            <v>7797.76865677517</v>
          </cell>
          <cell r="P473">
            <v>7769.14773674182</v>
          </cell>
          <cell r="Q473">
            <v>1058.20981104064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3">
          <cell r="BZ473">
            <v>92262.1373928162</v>
          </cell>
        </row>
        <row r="474">
          <cell r="A474">
            <v>-94494.7482781274</v>
          </cell>
          <cell r="B474">
            <v>14169.8875968146</v>
          </cell>
          <cell r="C474">
            <v>12079.0014494186</v>
          </cell>
          <cell r="D474">
            <v>10104.4566483366</v>
          </cell>
          <cell r="E474">
            <v>9786.555221492</v>
          </cell>
          <cell r="F474">
            <v>9401.30470129024</v>
          </cell>
          <cell r="G474">
            <v>8500.36364219551</v>
          </cell>
          <cell r="H474">
            <v>8348.98031986863</v>
          </cell>
          <cell r="I474">
            <v>8336.54611733364</v>
          </cell>
          <cell r="J474">
            <v>8327.41284453565</v>
          </cell>
          <cell r="K474">
            <v>8328.61818245323</v>
          </cell>
          <cell r="L474">
            <v>8300.63421023283</v>
          </cell>
          <cell r="M474">
            <v>8282.96544992132</v>
          </cell>
          <cell r="N474">
            <v>7956.86389310097</v>
          </cell>
          <cell r="O474">
            <v>7848.9829643955</v>
          </cell>
          <cell r="P474">
            <v>7820.44884827337</v>
          </cell>
          <cell r="Q474">
            <v>1083.81696485081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4">
          <cell r="BZ474">
            <v>94494.7482781274</v>
          </cell>
        </row>
        <row r="475">
          <cell r="A475">
            <v>-86985.0036686868</v>
          </cell>
          <cell r="B475">
            <v>14032.0264408486</v>
          </cell>
          <cell r="C475">
            <v>11936.7921042733</v>
          </cell>
          <cell r="D475">
            <v>10023.8279727052</v>
          </cell>
          <cell r="E475">
            <v>9539.38568672242</v>
          </cell>
          <cell r="F475">
            <v>9120.70621410201</v>
          </cell>
          <cell r="G475">
            <v>8318.46080592693</v>
          </cell>
          <cell r="H475">
            <v>8176.71278632375</v>
          </cell>
          <cell r="I475">
            <v>8164.27858378876</v>
          </cell>
          <cell r="J475">
            <v>8154.85333212036</v>
          </cell>
          <cell r="K475">
            <v>8156.35064890835</v>
          </cell>
          <cell r="L475">
            <v>8128.07469781754</v>
          </cell>
          <cell r="M475">
            <v>8110.69791637644</v>
          </cell>
          <cell r="N475">
            <v>7784.30438068567</v>
          </cell>
          <cell r="O475">
            <v>7676.71543085062</v>
          </cell>
          <cell r="P475">
            <v>7647.88933585808</v>
          </cell>
          <cell r="Q475">
            <v>997.683198078371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5">
          <cell r="BZ475">
            <v>86985.0036686868</v>
          </cell>
        </row>
        <row r="476">
          <cell r="A476">
            <v>-91387.4114243907</v>
          </cell>
          <cell r="B476">
            <v>14063.3205524794</v>
          </cell>
          <cell r="C476">
            <v>12058.7580539874</v>
          </cell>
          <cell r="D476">
            <v>10072.5252339029</v>
          </cell>
          <cell r="E476">
            <v>9611.93248423282</v>
          </cell>
          <cell r="F476">
            <v>9357.37334537893</v>
          </cell>
          <cell r="G476">
            <v>8425.09698316345</v>
          </cell>
          <cell r="H476">
            <v>8277.70049831339</v>
          </cell>
          <cell r="I476">
            <v>8265.2662957784</v>
          </cell>
          <cell r="J476">
            <v>8256.01220972354</v>
          </cell>
          <cell r="K476">
            <v>8257.33836089799</v>
          </cell>
          <cell r="L476">
            <v>8229.23357542072</v>
          </cell>
          <cell r="M476">
            <v>8211.68562836609</v>
          </cell>
          <cell r="N476">
            <v>7885.46325828886</v>
          </cell>
          <cell r="O476">
            <v>7777.70314284026</v>
          </cell>
          <cell r="P476">
            <v>7749.04821346126</v>
          </cell>
          <cell r="Q476">
            <v>1048.17705407319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6">
          <cell r="BZ476">
            <v>91387.4114243907</v>
          </cell>
        </row>
        <row r="477">
          <cell r="A477">
            <v>-91034.8182272608</v>
          </cell>
          <cell r="B477">
            <v>14066.1204636349</v>
          </cell>
          <cell r="C477">
            <v>12026.5900970652</v>
          </cell>
          <cell r="D477">
            <v>10129.9152089395</v>
          </cell>
          <cell r="E477">
            <v>9616.73560448274</v>
          </cell>
          <cell r="F477">
            <v>9372.65896121264</v>
          </cell>
          <cell r="G477">
            <v>8416.5563861202</v>
          </cell>
          <cell r="H477">
            <v>8269.61229244579</v>
          </cell>
          <cell r="I477">
            <v>8257.1780899108</v>
          </cell>
          <cell r="J477">
            <v>8247.91029503244</v>
          </cell>
          <cell r="K477">
            <v>8249.25015503039</v>
          </cell>
          <cell r="L477">
            <v>8221.13166072961</v>
          </cell>
          <cell r="M477">
            <v>8203.59742249848</v>
          </cell>
          <cell r="N477">
            <v>7877.36134359775</v>
          </cell>
          <cell r="O477">
            <v>7769.61493697266</v>
          </cell>
          <cell r="P477">
            <v>7740.94629877015</v>
          </cell>
          <cell r="Q477">
            <v>1044.13295113939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7">
          <cell r="BZ477">
            <v>91034.8182272608</v>
          </cell>
        </row>
        <row r="478">
          <cell r="A478">
            <v>-88141.4201956249</v>
          </cell>
          <cell r="B478">
            <v>14050.0888021981</v>
          </cell>
          <cell r="C478">
            <v>11948.9157836097</v>
          </cell>
          <cell r="D478">
            <v>9843.84847175598</v>
          </cell>
          <cell r="E478">
            <v>9401.24261299311</v>
          </cell>
          <cell r="F478">
            <v>9119.45829316396</v>
          </cell>
          <cell r="G478">
            <v>8346.47180458239</v>
          </cell>
          <cell r="H478">
            <v>8203.24005631849</v>
          </cell>
          <cell r="I478">
            <v>8190.8058537835</v>
          </cell>
          <cell r="J478">
            <v>8181.42556358966</v>
          </cell>
          <cell r="K478">
            <v>8182.87791890309</v>
          </cell>
          <cell r="L478">
            <v>8154.64692928684</v>
          </cell>
          <cell r="M478">
            <v>8137.22518637118</v>
          </cell>
          <cell r="N478">
            <v>7810.87661215498</v>
          </cell>
          <cell r="O478">
            <v>7703.24270084536</v>
          </cell>
          <cell r="P478">
            <v>7674.46156732738</v>
          </cell>
          <cell r="Q478">
            <v>1010.94683307574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8">
          <cell r="BZ478">
            <v>88141.4201956249</v>
          </cell>
        </row>
        <row r="479">
          <cell r="A479">
            <v>-92124.4482931422</v>
          </cell>
          <cell r="B479">
            <v>14093.5370814864</v>
          </cell>
          <cell r="C479">
            <v>12054.1086889669</v>
          </cell>
          <cell r="D479">
            <v>10172.1864321118</v>
          </cell>
          <cell r="E479">
            <v>9774.60821560397</v>
          </cell>
          <cell r="F479">
            <v>9358.8299945437</v>
          </cell>
          <cell r="G479">
            <v>8442.9496670872</v>
          </cell>
          <cell r="H479">
            <v>8294.60753445306</v>
          </cell>
          <cell r="I479">
            <v>8282.17333191807</v>
          </cell>
          <cell r="J479">
            <v>8272.94790185667</v>
          </cell>
          <cell r="K479">
            <v>8274.24539703766</v>
          </cell>
          <cell r="L479">
            <v>8246.16926755384</v>
          </cell>
          <cell r="M479">
            <v>8228.59266450575</v>
          </cell>
          <cell r="N479">
            <v>7902.39895042198</v>
          </cell>
          <cell r="O479">
            <v>7794.61017897993</v>
          </cell>
          <cell r="P479">
            <v>7765.98390559439</v>
          </cell>
          <cell r="Q479">
            <v>1056.63057214302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79">
          <cell r="BZ479">
            <v>92124.4482931422</v>
          </cell>
        </row>
        <row r="480">
          <cell r="A480">
            <v>-100217.356182187</v>
          </cell>
          <cell r="B480">
            <v>14324.9854500443</v>
          </cell>
          <cell r="C480">
            <v>12435.0870311619</v>
          </cell>
          <cell r="D480">
            <v>10317.3021820719</v>
          </cell>
          <cell r="E480">
            <v>9988.65807348858</v>
          </cell>
          <cell r="F480">
            <v>9624.10836889421</v>
          </cell>
          <cell r="G480">
            <v>8638.97802427352</v>
          </cell>
          <cell r="H480">
            <v>8480.25236710142</v>
          </cell>
          <cell r="I480">
            <v>8467.81816456643</v>
          </cell>
          <cell r="J480">
            <v>8458.90738676376</v>
          </cell>
          <cell r="K480">
            <v>8459.89022968602</v>
          </cell>
          <cell r="L480">
            <v>8432.12875246093</v>
          </cell>
          <cell r="M480">
            <v>8414.23749715412</v>
          </cell>
          <cell r="N480">
            <v>8088.35843532907</v>
          </cell>
          <cell r="O480">
            <v>7980.2550116283</v>
          </cell>
          <cell r="P480">
            <v>7951.94339050148</v>
          </cell>
          <cell r="Q480">
            <v>1149.45298846721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0">
          <cell r="BZ480">
            <v>100217.356182187</v>
          </cell>
        </row>
        <row r="481">
          <cell r="A481">
            <v>-94067.786342468</v>
          </cell>
          <cell r="B481">
            <v>14101.6665020615</v>
          </cell>
          <cell r="C481">
            <v>12163.2024666779</v>
          </cell>
          <cell r="D481">
            <v>10145.1367397446</v>
          </cell>
          <cell r="E481">
            <v>9667.73072740821</v>
          </cell>
          <cell r="F481">
            <v>9395.22241432183</v>
          </cell>
          <cell r="G481">
            <v>8490.0216677191</v>
          </cell>
          <cell r="H481">
            <v>8339.18615463415</v>
          </cell>
          <cell r="I481">
            <v>8326.75195209916</v>
          </cell>
          <cell r="J481">
            <v>8317.60207902112</v>
          </cell>
          <cell r="K481">
            <v>8318.82401721875</v>
          </cell>
          <cell r="L481">
            <v>8290.8234447183</v>
          </cell>
          <cell r="M481">
            <v>8273.17128468684</v>
          </cell>
          <cell r="N481">
            <v>7947.05312758643</v>
          </cell>
          <cell r="O481">
            <v>7839.18879916102</v>
          </cell>
          <cell r="P481">
            <v>7810.63808275884</v>
          </cell>
          <cell r="Q481">
            <v>1078.91988223357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1">
          <cell r="BZ481">
            <v>94067.786342468</v>
          </cell>
        </row>
        <row r="482">
          <cell r="A482">
            <v>-100877.331061837</v>
          </cell>
          <cell r="B482">
            <v>14224.2609119043</v>
          </cell>
          <cell r="C482">
            <v>12419.8613407128</v>
          </cell>
          <cell r="D482">
            <v>10319.7260317882</v>
          </cell>
          <cell r="E482">
            <v>9903.29609623978</v>
          </cell>
          <cell r="F482">
            <v>9517.23283011891</v>
          </cell>
          <cell r="G482">
            <v>8654.96409420239</v>
          </cell>
          <cell r="H482">
            <v>8495.3916628607</v>
          </cell>
          <cell r="I482">
            <v>8482.95746032571</v>
          </cell>
          <cell r="J482">
            <v>8474.07234234636</v>
          </cell>
          <cell r="K482">
            <v>8475.0295254453</v>
          </cell>
          <cell r="L482">
            <v>8447.29370804353</v>
          </cell>
          <cell r="M482">
            <v>8429.37679291339</v>
          </cell>
          <cell r="N482">
            <v>8103.52339091167</v>
          </cell>
          <cell r="O482">
            <v>7995.39430738757</v>
          </cell>
          <cell r="P482">
            <v>7967.10834608407</v>
          </cell>
          <cell r="Q482">
            <v>1157.02263634685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2">
          <cell r="BZ482">
            <v>100877.331061837</v>
          </cell>
        </row>
        <row r="483">
          <cell r="A483">
            <v>-85320.1754263324</v>
          </cell>
          <cell r="B483">
            <v>14015.339276282</v>
          </cell>
          <cell r="C483">
            <v>11836.7532724718</v>
          </cell>
          <cell r="D483">
            <v>9993.86533632633</v>
          </cell>
          <cell r="E483">
            <v>9478.1790471463</v>
          </cell>
          <cell r="F483">
            <v>9260.52531656949</v>
          </cell>
          <cell r="G483">
            <v>8278.13493668184</v>
          </cell>
          <cell r="H483">
            <v>8138.52295830673</v>
          </cell>
          <cell r="I483">
            <v>8126.08875577174</v>
          </cell>
          <cell r="J483">
            <v>8116.59877558128</v>
          </cell>
          <cell r="K483">
            <v>8118.16082089133</v>
          </cell>
          <cell r="L483">
            <v>8089.82014127846</v>
          </cell>
          <cell r="M483">
            <v>8072.50808835943</v>
          </cell>
          <cell r="N483">
            <v>7746.04982414659</v>
          </cell>
          <cell r="O483">
            <v>7638.52560283361</v>
          </cell>
          <cell r="P483">
            <v>7609.634779319</v>
          </cell>
          <cell r="Q483">
            <v>978.588284069862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3">
          <cell r="BZ483">
            <v>85320.1754263324</v>
          </cell>
        </row>
        <row r="484">
          <cell r="A484">
            <v>-96723.4158882422</v>
          </cell>
          <cell r="B484">
            <v>14245.4188967553</v>
          </cell>
          <cell r="C484">
            <v>12223.6392461898</v>
          </cell>
          <cell r="D484">
            <v>10234.2584557681</v>
          </cell>
          <cell r="E484">
            <v>9854.46288521406</v>
          </cell>
          <cell r="F484">
            <v>9515.28211830952</v>
          </cell>
          <cell r="G484">
            <v>8554.34696392793</v>
          </cell>
          <cell r="H484">
            <v>8400.10417191057</v>
          </cell>
          <cell r="I484">
            <v>8387.66996937558</v>
          </cell>
          <cell r="J484">
            <v>8378.62334717428</v>
          </cell>
          <cell r="K484">
            <v>8379.74203449518</v>
          </cell>
          <cell r="L484">
            <v>8351.84471287146</v>
          </cell>
          <cell r="M484">
            <v>8334.08930196327</v>
          </cell>
          <cell r="N484">
            <v>8008.07439573959</v>
          </cell>
          <cell r="O484">
            <v>7900.10681643745</v>
          </cell>
          <cell r="P484">
            <v>7871.659350912</v>
          </cell>
          <cell r="Q484">
            <v>1109.37889087178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4">
          <cell r="BZ484">
            <v>96723.4158882422</v>
          </cell>
        </row>
        <row r="485">
          <cell r="A485">
            <v>-93358.3246564206</v>
          </cell>
          <cell r="B485">
            <v>14097.4792671759</v>
          </cell>
          <cell r="C485">
            <v>12047.0717043942</v>
          </cell>
          <cell r="D485">
            <v>10181.8824421089</v>
          </cell>
          <cell r="E485">
            <v>9742.85495347246</v>
          </cell>
          <cell r="F485">
            <v>9492.31285495218</v>
          </cell>
          <cell r="G485">
            <v>8472.83691648885</v>
          </cell>
          <cell r="H485">
            <v>8322.91167112557</v>
          </cell>
          <cell r="I485">
            <v>8310.47746859058</v>
          </cell>
          <cell r="J485">
            <v>8301.30001164218</v>
          </cell>
          <cell r="K485">
            <v>8302.54953371017</v>
          </cell>
          <cell r="L485">
            <v>8274.52137733936</v>
          </cell>
          <cell r="M485">
            <v>8256.89680117826</v>
          </cell>
          <cell r="N485">
            <v>7930.7510602075</v>
          </cell>
          <cell r="O485">
            <v>7822.91431565244</v>
          </cell>
          <cell r="P485">
            <v>7794.3360153799</v>
          </cell>
          <cell r="Q485">
            <v>1070.78264047928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5">
          <cell r="BZ485">
            <v>93358.3246564206</v>
          </cell>
        </row>
        <row r="486">
          <cell r="A486">
            <v>-94808.4327694347</v>
          </cell>
          <cell r="B486">
            <v>14142.2253560271</v>
          </cell>
          <cell r="C486">
            <v>12234.1530791319</v>
          </cell>
          <cell r="D486">
            <v>10197.1647234646</v>
          </cell>
          <cell r="E486">
            <v>9809.00509704234</v>
          </cell>
          <cell r="F486">
            <v>9338.32969255104</v>
          </cell>
          <cell r="G486">
            <v>8507.96178322823</v>
          </cell>
          <cell r="H486">
            <v>8356.17599115163</v>
          </cell>
          <cell r="I486">
            <v>8343.74178861664</v>
          </cell>
          <cell r="J486">
            <v>8334.62071187167</v>
          </cell>
          <cell r="K486">
            <v>8335.81385373623</v>
          </cell>
          <cell r="L486">
            <v>8307.84207756885</v>
          </cell>
          <cell r="M486">
            <v>8290.16112120432</v>
          </cell>
          <cell r="N486">
            <v>7964.07176043699</v>
          </cell>
          <cell r="O486">
            <v>7856.1786356785</v>
          </cell>
          <cell r="P486">
            <v>7827.65671560939</v>
          </cell>
          <cell r="Q486">
            <v>1087.41480049231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6">
          <cell r="BZ486">
            <v>94808.4327694347</v>
          </cell>
        </row>
        <row r="487">
          <cell r="A487">
            <v>-99900.3447586486</v>
          </cell>
          <cell r="B487">
            <v>14258.4243033407</v>
          </cell>
          <cell r="C487">
            <v>12404.839203681</v>
          </cell>
          <cell r="D487">
            <v>10261.6397511398</v>
          </cell>
          <cell r="E487">
            <v>9798.74050295776</v>
          </cell>
          <cell r="F487">
            <v>9563.50385523661</v>
          </cell>
          <cell r="G487">
            <v>8631.29929748984</v>
          </cell>
          <cell r="H487">
            <v>8472.9803786546</v>
          </cell>
          <cell r="I487">
            <v>8460.54617611961</v>
          </cell>
          <cell r="J487">
            <v>8451.62307291279</v>
          </cell>
          <cell r="K487">
            <v>8452.6182412392</v>
          </cell>
          <cell r="L487">
            <v>8424.84443860997</v>
          </cell>
          <cell r="M487">
            <v>8406.96550870729</v>
          </cell>
          <cell r="N487">
            <v>8081.0741214781</v>
          </cell>
          <cell r="O487">
            <v>7972.98302318147</v>
          </cell>
          <cell r="P487">
            <v>7944.65907665051</v>
          </cell>
          <cell r="Q487">
            <v>1145.8169942438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7">
          <cell r="BZ487">
            <v>99900.3447586486</v>
          </cell>
        </row>
        <row r="488">
          <cell r="A488">
            <v>-90856.320442835</v>
          </cell>
          <cell r="B488">
            <v>14123.0730678066</v>
          </cell>
          <cell r="C488">
            <v>12004.2957632279</v>
          </cell>
          <cell r="D488">
            <v>10115.5303258523</v>
          </cell>
          <cell r="E488">
            <v>9589.89184771977</v>
          </cell>
          <cell r="F488">
            <v>9394.43529434688</v>
          </cell>
          <cell r="G488">
            <v>8412.23276994637</v>
          </cell>
          <cell r="H488">
            <v>8265.51769606929</v>
          </cell>
          <cell r="I488">
            <v>8253.0834935343</v>
          </cell>
          <cell r="J488">
            <v>8243.80875866208</v>
          </cell>
          <cell r="K488">
            <v>8245.15555865389</v>
          </cell>
          <cell r="L488">
            <v>8217.03012435926</v>
          </cell>
          <cell r="M488">
            <v>8199.50282612198</v>
          </cell>
          <cell r="N488">
            <v>7873.25980722739</v>
          </cell>
          <cell r="O488">
            <v>7765.52034059616</v>
          </cell>
          <cell r="P488">
            <v>7736.8447623998</v>
          </cell>
          <cell r="Q488">
            <v>1042.08565295114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8">
          <cell r="BZ488">
            <v>90856.320442835</v>
          </cell>
        </row>
        <row r="489">
          <cell r="A489">
            <v>-96861.7478499197</v>
          </cell>
          <cell r="B489">
            <v>14260.0104785516</v>
          </cell>
          <cell r="C489">
            <v>12281.0701311545</v>
          </cell>
          <cell r="D489">
            <v>10230.1154289071</v>
          </cell>
          <cell r="E489">
            <v>9790.78968992074</v>
          </cell>
          <cell r="F489">
            <v>9487.55039740444</v>
          </cell>
          <cell r="G489">
            <v>8557.69767390336</v>
          </cell>
          <cell r="H489">
            <v>8403.27739644589</v>
          </cell>
          <cell r="I489">
            <v>8390.8431939109</v>
          </cell>
          <cell r="J489">
            <v>8381.80195005626</v>
          </cell>
          <cell r="K489">
            <v>8382.91525903049</v>
          </cell>
          <cell r="L489">
            <v>8355.02331575344</v>
          </cell>
          <cell r="M489">
            <v>8337.26252649858</v>
          </cell>
          <cell r="N489">
            <v>8011.25299862158</v>
          </cell>
          <cell r="O489">
            <v>7903.28004097276</v>
          </cell>
          <cell r="P489">
            <v>7874.83795379398</v>
          </cell>
          <cell r="Q489">
            <v>1110.96550313944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89">
          <cell r="BZ489">
            <v>96861.7478499197</v>
          </cell>
        </row>
        <row r="490">
          <cell r="A490">
            <v>-93777.8827674677</v>
          </cell>
          <cell r="B490">
            <v>14117.4090882044</v>
          </cell>
          <cell r="C490">
            <v>12221.1070816395</v>
          </cell>
          <cell r="D490">
            <v>10114.4945798159</v>
          </cell>
          <cell r="E490">
            <v>9760.04024373107</v>
          </cell>
          <cell r="F490">
            <v>9452.24722787533</v>
          </cell>
          <cell r="G490">
            <v>8482.99955374858</v>
          </cell>
          <cell r="H490">
            <v>8332.5359985465</v>
          </cell>
          <cell r="I490">
            <v>8320.10179601152</v>
          </cell>
          <cell r="J490">
            <v>8310.94065148248</v>
          </cell>
          <cell r="K490">
            <v>8312.17386113111</v>
          </cell>
          <cell r="L490">
            <v>8284.16201717965</v>
          </cell>
          <cell r="M490">
            <v>8266.5211285992</v>
          </cell>
          <cell r="N490">
            <v>7940.39170004779</v>
          </cell>
          <cell r="O490">
            <v>7832.53864307338</v>
          </cell>
          <cell r="P490">
            <v>7803.97665522019</v>
          </cell>
          <cell r="Q490">
            <v>1075.59480418975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0">
          <cell r="BZ490">
            <v>93777.8827674677</v>
          </cell>
        </row>
        <row r="491">
          <cell r="A491">
            <v>-90684.9589226697</v>
          </cell>
          <cell r="B491">
            <v>14093.1292729871</v>
          </cell>
          <cell r="C491">
            <v>12013.2136612251</v>
          </cell>
          <cell r="D491">
            <v>9942.05474827973</v>
          </cell>
          <cell r="E491">
            <v>9670.07969664156</v>
          </cell>
          <cell r="F491">
            <v>9335.26712521925</v>
          </cell>
          <cell r="G491">
            <v>8408.08201007816</v>
          </cell>
          <cell r="H491">
            <v>8261.58679988591</v>
          </cell>
          <cell r="I491">
            <v>8249.15259735093</v>
          </cell>
          <cell r="J491">
            <v>8239.8711999428</v>
          </cell>
          <cell r="K491">
            <v>8241.22466247052</v>
          </cell>
          <cell r="L491">
            <v>8213.09256563998</v>
          </cell>
          <cell r="M491">
            <v>8195.57192993861</v>
          </cell>
          <cell r="N491">
            <v>7869.32224850811</v>
          </cell>
          <cell r="O491">
            <v>7761.58944441279</v>
          </cell>
          <cell r="P491">
            <v>7732.90720368052</v>
          </cell>
          <cell r="Q491">
            <v>1040.12020485945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1">
          <cell r="BZ491">
            <v>90684.9589226697</v>
          </cell>
        </row>
        <row r="492">
          <cell r="A492">
            <v>-99567.6644691209</v>
          </cell>
          <cell r="B492">
            <v>14323.8220040542</v>
          </cell>
          <cell r="C492">
            <v>12286.8746991594</v>
          </cell>
          <cell r="D492">
            <v>10322.7886416494</v>
          </cell>
          <cell r="E492">
            <v>9785.95811521699</v>
          </cell>
          <cell r="F492">
            <v>9566.50652842786</v>
          </cell>
          <cell r="G492">
            <v>8623.24103567364</v>
          </cell>
          <cell r="H492">
            <v>8465.34895895707</v>
          </cell>
          <cell r="I492">
            <v>8452.91475642208</v>
          </cell>
          <cell r="J492">
            <v>8443.9787186056</v>
          </cell>
          <cell r="K492">
            <v>8444.98682154167</v>
          </cell>
          <cell r="L492">
            <v>8417.20008430277</v>
          </cell>
          <cell r="M492">
            <v>8399.33408900976</v>
          </cell>
          <cell r="N492">
            <v>8073.42976717091</v>
          </cell>
          <cell r="O492">
            <v>7965.35160348394</v>
          </cell>
          <cell r="P492">
            <v>7937.01472234332</v>
          </cell>
          <cell r="Q492">
            <v>1142.00128439503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2">
          <cell r="BZ492">
            <v>99567.6644691209</v>
          </cell>
        </row>
        <row r="493">
          <cell r="A493">
            <v>-99986.1138200788</v>
          </cell>
          <cell r="B493">
            <v>14122.0063057279</v>
          </cell>
          <cell r="C493">
            <v>12374.3290463461</v>
          </cell>
          <cell r="D493">
            <v>10351.5397902542</v>
          </cell>
          <cell r="E493">
            <v>9841.00531187914</v>
          </cell>
          <cell r="F493">
            <v>9513.6347599871</v>
          </cell>
          <cell r="G493">
            <v>8633.37681628038</v>
          </cell>
          <cell r="H493">
            <v>8474.94785230856</v>
          </cell>
          <cell r="I493">
            <v>8462.51364977357</v>
          </cell>
          <cell r="J493">
            <v>8453.59388126786</v>
          </cell>
          <cell r="K493">
            <v>8454.58571489316</v>
          </cell>
          <cell r="L493">
            <v>8426.81524696503</v>
          </cell>
          <cell r="M493">
            <v>8408.93298236125</v>
          </cell>
          <cell r="N493">
            <v>8083.04492983317</v>
          </cell>
          <cell r="O493">
            <v>7974.95049683543</v>
          </cell>
          <cell r="P493">
            <v>7946.62988500558</v>
          </cell>
          <cell r="Q493">
            <v>1146.80073107078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3">
          <cell r="BZ493">
            <v>99986.1138200788</v>
          </cell>
        </row>
        <row r="494">
          <cell r="A494">
            <v>-100915.809022717</v>
          </cell>
          <cell r="B494">
            <v>14280.6849090427</v>
          </cell>
          <cell r="C494">
            <v>12432.4369335647</v>
          </cell>
          <cell r="D494">
            <v>10377.0691249235</v>
          </cell>
          <cell r="E494">
            <v>9934.45203876709</v>
          </cell>
          <cell r="F494">
            <v>9547.64118170251</v>
          </cell>
          <cell r="G494">
            <v>8655.89611660553</v>
          </cell>
          <cell r="H494">
            <v>8496.27431650092</v>
          </cell>
          <cell r="I494">
            <v>8483.84011396593</v>
          </cell>
          <cell r="J494">
            <v>8474.9564920097</v>
          </cell>
          <cell r="K494">
            <v>8475.91217908552</v>
          </cell>
          <cell r="L494">
            <v>8448.17785770687</v>
          </cell>
          <cell r="M494">
            <v>8430.25944655361</v>
          </cell>
          <cell r="N494">
            <v>8104.40754057501</v>
          </cell>
          <cell r="O494">
            <v>7996.27696102779</v>
          </cell>
          <cell r="P494">
            <v>7967.99249574741</v>
          </cell>
          <cell r="Q494">
            <v>1157.46396316696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4">
          <cell r="BZ494">
            <v>100915.809022717</v>
          </cell>
        </row>
        <row r="495">
          <cell r="A495">
            <v>-96643.8652944862</v>
          </cell>
          <cell r="B495">
            <v>14226.0033253429</v>
          </cell>
          <cell r="C495">
            <v>12303.3775071144</v>
          </cell>
          <cell r="D495">
            <v>10374.6567140093</v>
          </cell>
          <cell r="E495">
            <v>9835.66661449343</v>
          </cell>
          <cell r="F495">
            <v>9558.72683484168</v>
          </cell>
          <cell r="G495">
            <v>8552.42007035383</v>
          </cell>
          <cell r="H495">
            <v>8398.27934493029</v>
          </cell>
          <cell r="I495">
            <v>8385.8451423953</v>
          </cell>
          <cell r="J495">
            <v>8376.79542726691</v>
          </cell>
          <cell r="K495">
            <v>8377.91720751489</v>
          </cell>
          <cell r="L495">
            <v>8350.01679296409</v>
          </cell>
          <cell r="M495">
            <v>8332.26447498298</v>
          </cell>
          <cell r="N495">
            <v>8006.24647583222</v>
          </cell>
          <cell r="O495">
            <v>7898.28198945716</v>
          </cell>
          <cell r="P495">
            <v>7869.83143100463</v>
          </cell>
          <cell r="Q495">
            <v>1108.46647738164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5">
          <cell r="BZ495">
            <v>96643.8652944862</v>
          </cell>
        </row>
        <row r="496">
          <cell r="A496">
            <v>-102964.726621203</v>
          </cell>
          <cell r="B496">
            <v>14273.6912714216</v>
          </cell>
          <cell r="C496">
            <v>12505.3735631944</v>
          </cell>
          <cell r="D496">
            <v>10553.9467678013</v>
          </cell>
          <cell r="E496">
            <v>9974.79026674448</v>
          </cell>
          <cell r="F496">
            <v>9583.64771224125</v>
          </cell>
          <cell r="G496">
            <v>8705.5254904163</v>
          </cell>
          <cell r="H496">
            <v>8543.27484707612</v>
          </cell>
          <cell r="I496">
            <v>8530.84064454113</v>
          </cell>
          <cell r="J496">
            <v>8522.03668450112</v>
          </cell>
          <cell r="K496">
            <v>8522.91270966072</v>
          </cell>
          <cell r="L496">
            <v>8495.2580501983</v>
          </cell>
          <cell r="M496">
            <v>8477.25997712881</v>
          </cell>
          <cell r="N496">
            <v>8151.48773306644</v>
          </cell>
          <cell r="O496">
            <v>8043.27749160299</v>
          </cell>
          <cell r="P496">
            <v>8015.07268823884</v>
          </cell>
          <cell r="Q496">
            <v>1180.96422845456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6">
          <cell r="BZ496">
            <v>102964.726621203</v>
          </cell>
        </row>
        <row r="497">
          <cell r="A497">
            <v>-101458.929647728</v>
          </cell>
          <cell r="B497">
            <v>14332.5897993962</v>
          </cell>
          <cell r="C497">
            <v>12381.5266011229</v>
          </cell>
          <cell r="D497">
            <v>10388.489738202</v>
          </cell>
          <cell r="E497">
            <v>10023.2747618049</v>
          </cell>
          <cell r="F497">
            <v>9633.01462903409</v>
          </cell>
          <cell r="G497">
            <v>8669.05171473351</v>
          </cell>
          <cell r="H497">
            <v>8508.73306914218</v>
          </cell>
          <cell r="I497">
            <v>8496.29886660719</v>
          </cell>
          <cell r="J497">
            <v>8487.43636118085</v>
          </cell>
          <cell r="K497">
            <v>8488.37093172678</v>
          </cell>
          <cell r="L497">
            <v>8460.65772687803</v>
          </cell>
          <cell r="M497">
            <v>8442.71819919487</v>
          </cell>
          <cell r="N497">
            <v>8116.88740974617</v>
          </cell>
          <cell r="O497">
            <v>8008.73571366905</v>
          </cell>
          <cell r="P497">
            <v>7980.47236491857</v>
          </cell>
          <cell r="Q497">
            <v>1163.69333948758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7">
          <cell r="BZ497">
            <v>101458.929647728</v>
          </cell>
        </row>
        <row r="498">
          <cell r="A498">
            <v>-103295.018726008</v>
          </cell>
          <cell r="B498">
            <v>14306.9693325691</v>
          </cell>
          <cell r="C498">
            <v>12517.8638565313</v>
          </cell>
          <cell r="D498">
            <v>10487.6570462</v>
          </cell>
          <cell r="E498">
            <v>9970.26507495125</v>
          </cell>
          <cell r="F498">
            <v>9817.63736564527</v>
          </cell>
          <cell r="G498">
            <v>8713.52590504897</v>
          </cell>
          <cell r="H498">
            <v>8550.85148372664</v>
          </cell>
          <cell r="I498">
            <v>8538.41728119165</v>
          </cell>
          <cell r="J498">
            <v>8529.62616290868</v>
          </cell>
          <cell r="K498">
            <v>8530.48934631124</v>
          </cell>
          <cell r="L498">
            <v>8502.84752860586</v>
          </cell>
          <cell r="M498">
            <v>8484.83661377934</v>
          </cell>
          <cell r="N498">
            <v>8159.07721147399</v>
          </cell>
          <cell r="O498">
            <v>8050.85412825351</v>
          </cell>
          <cell r="P498">
            <v>8022.6621666464</v>
          </cell>
          <cell r="Q498">
            <v>1184.75254677982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8">
          <cell r="BZ498">
            <v>103295.018726008</v>
          </cell>
        </row>
        <row r="499">
          <cell r="A499">
            <v>-94133.1126001073</v>
          </cell>
          <cell r="B499">
            <v>14186.2878905712</v>
          </cell>
          <cell r="C499">
            <v>12149.1057990538</v>
          </cell>
          <cell r="D499">
            <v>10038.7867077957</v>
          </cell>
          <cell r="E499">
            <v>9669.02442743149</v>
          </cell>
          <cell r="F499">
            <v>9299.8571650178</v>
          </cell>
          <cell r="G499">
            <v>8491.60401600994</v>
          </cell>
          <cell r="H499">
            <v>8340.68468672339</v>
          </cell>
          <cell r="I499">
            <v>8328.2504841884</v>
          </cell>
          <cell r="J499">
            <v>8319.10315099525</v>
          </cell>
          <cell r="K499">
            <v>8320.32254930799</v>
          </cell>
          <cell r="L499">
            <v>8292.32451669243</v>
          </cell>
          <cell r="M499">
            <v>8274.66981677608</v>
          </cell>
          <cell r="N499">
            <v>7948.55419956057</v>
          </cell>
          <cell r="O499">
            <v>7840.68733125026</v>
          </cell>
          <cell r="P499">
            <v>7812.13915473297</v>
          </cell>
          <cell r="Q499">
            <v>1079.66914827819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499">
          <cell r="BZ499">
            <v>94133.1126001073</v>
          </cell>
        </row>
        <row r="500">
          <cell r="A500">
            <v>-103226.201162155</v>
          </cell>
          <cell r="B500">
            <v>14395.3196236089</v>
          </cell>
          <cell r="C500">
            <v>12490.3456308567</v>
          </cell>
          <cell r="D500">
            <v>10441.0386604972</v>
          </cell>
          <cell r="E500">
            <v>9996.68730361831</v>
          </cell>
          <cell r="F500">
            <v>9699.8716209798</v>
          </cell>
          <cell r="G500">
            <v>8711.85898950111</v>
          </cell>
          <cell r="H500">
            <v>8549.27286386591</v>
          </cell>
          <cell r="I500">
            <v>8536.83866133092</v>
          </cell>
          <cell r="J500">
            <v>8528.04486742107</v>
          </cell>
          <cell r="K500">
            <v>8528.91072645051</v>
          </cell>
          <cell r="L500">
            <v>8501.26623311825</v>
          </cell>
          <cell r="M500">
            <v>8483.25799391861</v>
          </cell>
          <cell r="N500">
            <v>8157.49591598638</v>
          </cell>
          <cell r="O500">
            <v>8049.27550839279</v>
          </cell>
          <cell r="P500">
            <v>8021.08087115879</v>
          </cell>
          <cell r="Q500">
            <v>1183.96323684945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0">
          <cell r="BZ500">
            <v>103226.201162155</v>
          </cell>
        </row>
        <row r="501">
          <cell r="A501">
            <v>-101387.0528001</v>
          </cell>
          <cell r="B501">
            <v>14335.5658184949</v>
          </cell>
          <cell r="C501">
            <v>12448.2033670785</v>
          </cell>
          <cell r="D501">
            <v>10451.9393712011</v>
          </cell>
          <cell r="E501">
            <v>9952.53358790679</v>
          </cell>
          <cell r="F501">
            <v>9697.26629589268</v>
          </cell>
          <cell r="G501">
            <v>8667.31069647981</v>
          </cell>
          <cell r="H501">
            <v>8507.08427175906</v>
          </cell>
          <cell r="I501">
            <v>8494.65006922407</v>
          </cell>
          <cell r="J501">
            <v>8485.7847692259</v>
          </cell>
          <cell r="K501">
            <v>8486.72213434366</v>
          </cell>
          <cell r="L501">
            <v>8459.00613492308</v>
          </cell>
          <cell r="M501">
            <v>8441.06940181175</v>
          </cell>
          <cell r="N501">
            <v>8115.23581779121</v>
          </cell>
          <cell r="O501">
            <v>8007.08691628593</v>
          </cell>
          <cell r="P501">
            <v>7978.82077296362</v>
          </cell>
          <cell r="Q501">
            <v>1162.86894079603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1">
          <cell r="BZ501">
            <v>101387.0528001</v>
          </cell>
        </row>
        <row r="502">
          <cell r="A502">
            <v>-98628.8249824424</v>
          </cell>
          <cell r="B502">
            <v>14281.0611372322</v>
          </cell>
          <cell r="C502">
            <v>12316.6183884531</v>
          </cell>
          <cell r="D502">
            <v>10365.4686453405</v>
          </cell>
          <cell r="E502">
            <v>9896.66457357817</v>
          </cell>
          <cell r="F502">
            <v>9545.82312205021</v>
          </cell>
          <cell r="G502">
            <v>8600.50024030583</v>
          </cell>
          <cell r="H502">
            <v>8443.81273220425</v>
          </cell>
          <cell r="I502">
            <v>8431.37852966926</v>
          </cell>
          <cell r="J502">
            <v>8422.40598977354</v>
          </cell>
          <cell r="K502">
            <v>8423.45059478885</v>
          </cell>
          <cell r="L502">
            <v>8395.62735547072</v>
          </cell>
          <cell r="M502">
            <v>8377.79786225694</v>
          </cell>
          <cell r="N502">
            <v>8051.85703833885</v>
          </cell>
          <cell r="O502">
            <v>7943.81537673112</v>
          </cell>
          <cell r="P502">
            <v>7915.44199351126</v>
          </cell>
          <cell r="Q502">
            <v>1131.23317101862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2">
          <cell r="BZ502">
            <v>98628.8249824424</v>
          </cell>
        </row>
        <row r="503">
          <cell r="A503">
            <v>-93085.6647465498</v>
          </cell>
          <cell r="B503">
            <v>14131.5724355287</v>
          </cell>
          <cell r="C503">
            <v>12056.2371788682</v>
          </cell>
          <cell r="D503">
            <v>10225.7410215972</v>
          </cell>
          <cell r="E503">
            <v>9697.29712408298</v>
          </cell>
          <cell r="F503">
            <v>9371.44194321203</v>
          </cell>
          <cell r="G503">
            <v>8466.23248271358</v>
          </cell>
          <cell r="H503">
            <v>8316.65707092106</v>
          </cell>
          <cell r="I503">
            <v>8304.22286838607</v>
          </cell>
          <cell r="J503">
            <v>8295.03481042038</v>
          </cell>
          <cell r="K503">
            <v>8296.29493350566</v>
          </cell>
          <cell r="L503">
            <v>8268.25617611756</v>
          </cell>
          <cell r="M503">
            <v>8250.64220097376</v>
          </cell>
          <cell r="N503">
            <v>7924.48585898569</v>
          </cell>
          <cell r="O503">
            <v>7816.65971544794</v>
          </cell>
          <cell r="P503">
            <v>7788.0708141581</v>
          </cell>
          <cell r="Q503">
            <v>1067.65534037703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3">
          <cell r="BZ503">
            <v>93085.6647465498</v>
          </cell>
        </row>
        <row r="504">
          <cell r="A504">
            <v>-100890.069212928</v>
          </cell>
          <cell r="B504">
            <v>14238.5307285166</v>
          </cell>
          <cell r="C504">
            <v>12373.8069332369</v>
          </cell>
          <cell r="D504">
            <v>10435.0512720638</v>
          </cell>
          <cell r="E504">
            <v>9975.1454962891</v>
          </cell>
          <cell r="F504">
            <v>9670.93070326874</v>
          </cell>
          <cell r="G504">
            <v>8655.27264075526</v>
          </cell>
          <cell r="H504">
            <v>8495.6838658562</v>
          </cell>
          <cell r="I504">
            <v>8483.24966332121</v>
          </cell>
          <cell r="J504">
            <v>8474.36504060117</v>
          </cell>
          <cell r="K504">
            <v>8475.3217284408</v>
          </cell>
          <cell r="L504">
            <v>8447.58640629834</v>
          </cell>
          <cell r="M504">
            <v>8429.66899590889</v>
          </cell>
          <cell r="N504">
            <v>8103.81608916648</v>
          </cell>
          <cell r="O504">
            <v>7995.68651038307</v>
          </cell>
          <cell r="P504">
            <v>7967.40104433888</v>
          </cell>
          <cell r="Q504">
            <v>1157.16873784459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4">
          <cell r="BZ504">
            <v>100890.069212928</v>
          </cell>
        </row>
        <row r="505">
          <cell r="A505">
            <v>-88964.7218467969</v>
          </cell>
          <cell r="B505">
            <v>14156.5965546311</v>
          </cell>
          <cell r="C505">
            <v>11949.1955218307</v>
          </cell>
          <cell r="D505">
            <v>9899.98259578924</v>
          </cell>
          <cell r="E505">
            <v>9525.17259135609</v>
          </cell>
          <cell r="F505">
            <v>9232.30243002665</v>
          </cell>
          <cell r="G505">
            <v>8366.41401476947</v>
          </cell>
          <cell r="H505">
            <v>8222.12593755505</v>
          </cell>
          <cell r="I505">
            <v>8209.69173502006</v>
          </cell>
          <cell r="J505">
            <v>8200.34345479443</v>
          </cell>
          <cell r="K505">
            <v>8201.76380013965</v>
          </cell>
          <cell r="L505">
            <v>8173.5648204916</v>
          </cell>
          <cell r="M505">
            <v>8156.11106760775</v>
          </cell>
          <cell r="N505">
            <v>7829.79450335974</v>
          </cell>
          <cell r="O505">
            <v>7722.12858208193</v>
          </cell>
          <cell r="P505">
            <v>7693.37945853215</v>
          </cell>
          <cell r="Q505">
            <v>1020.38977369402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5">
          <cell r="BZ505">
            <v>88964.7218467969</v>
          </cell>
        </row>
        <row r="506">
          <cell r="A506">
            <v>-98376.2951455434</v>
          </cell>
          <cell r="B506">
            <v>14245.7562614525</v>
          </cell>
          <cell r="C506">
            <v>12323.7633895211</v>
          </cell>
          <cell r="D506">
            <v>10302.3563321918</v>
          </cell>
          <cell r="E506">
            <v>9766.90290631637</v>
          </cell>
          <cell r="F506">
            <v>9507.40929537339</v>
          </cell>
          <cell r="G506">
            <v>8594.3834019893</v>
          </cell>
          <cell r="H506">
            <v>8438.01989976966</v>
          </cell>
          <cell r="I506">
            <v>8425.58569723467</v>
          </cell>
          <cell r="J506">
            <v>8416.60333897889</v>
          </cell>
          <cell r="K506">
            <v>8417.65776235426</v>
          </cell>
          <cell r="L506">
            <v>8389.82470467607</v>
          </cell>
          <cell r="M506">
            <v>8372.00502982235</v>
          </cell>
          <cell r="N506">
            <v>8046.0543875442</v>
          </cell>
          <cell r="O506">
            <v>7938.02254429653</v>
          </cell>
          <cell r="P506">
            <v>7909.63934271661</v>
          </cell>
          <cell r="Q506">
            <v>1128.33675480132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6">
          <cell r="BZ506">
            <v>98376.2951455434</v>
          </cell>
        </row>
        <row r="507">
          <cell r="A507">
            <v>-92530.2850487597</v>
          </cell>
          <cell r="B507">
            <v>14191.1791392136</v>
          </cell>
          <cell r="C507">
            <v>12125.7555705826</v>
          </cell>
          <cell r="D507">
            <v>10135.3211309868</v>
          </cell>
          <cell r="E507">
            <v>9674.88712042839</v>
          </cell>
          <cell r="F507">
            <v>9417.29775370895</v>
          </cell>
          <cell r="G507">
            <v>8452.77994238259</v>
          </cell>
          <cell r="H507">
            <v>8303.91710495752</v>
          </cell>
          <cell r="I507">
            <v>8291.48290242253</v>
          </cell>
          <cell r="J507">
            <v>8282.27325129418</v>
          </cell>
          <cell r="K507">
            <v>8283.55496754212</v>
          </cell>
          <cell r="L507">
            <v>8255.49461699136</v>
          </cell>
          <cell r="M507">
            <v>8237.90223501021</v>
          </cell>
          <cell r="N507">
            <v>7911.7242998595</v>
          </cell>
          <cell r="O507">
            <v>7803.91974948439</v>
          </cell>
          <cell r="P507">
            <v>7775.3092550319</v>
          </cell>
          <cell r="Q507">
            <v>1061.28535739525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7">
          <cell r="BZ507">
            <v>92530.2850487597</v>
          </cell>
        </row>
        <row r="508">
          <cell r="A508">
            <v>-98608.8869654522</v>
          </cell>
          <cell r="B508">
            <v>14348.5323779571</v>
          </cell>
          <cell r="C508">
            <v>12376.7454337249</v>
          </cell>
          <cell r="D508">
            <v>10300.1054752356</v>
          </cell>
          <cell r="E508">
            <v>9800.26817938902</v>
          </cell>
          <cell r="F508">
            <v>9486.1387470307</v>
          </cell>
          <cell r="G508">
            <v>8600.01729687317</v>
          </cell>
          <cell r="H508">
            <v>8443.35537004491</v>
          </cell>
          <cell r="I508">
            <v>8430.92116750992</v>
          </cell>
          <cell r="J508">
            <v>8421.9478524241</v>
          </cell>
          <cell r="K508">
            <v>8422.99323262951</v>
          </cell>
          <cell r="L508">
            <v>8395.16921812128</v>
          </cell>
          <cell r="M508">
            <v>8377.3405000976</v>
          </cell>
          <cell r="N508">
            <v>8051.39890098941</v>
          </cell>
          <cell r="O508">
            <v>7943.35801457178</v>
          </cell>
          <cell r="P508">
            <v>7914.98385616182</v>
          </cell>
          <cell r="Q508">
            <v>1131.00448993895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8">
          <cell r="BZ508">
            <v>98608.8869654522</v>
          </cell>
        </row>
        <row r="509">
          <cell r="A509">
            <v>-99312.455654355</v>
          </cell>
          <cell r="B509">
            <v>14218.2273097702</v>
          </cell>
          <cell r="C509">
            <v>12312.5648315636</v>
          </cell>
          <cell r="D509">
            <v>10417.017285379</v>
          </cell>
          <cell r="E509">
            <v>9921.42894698771</v>
          </cell>
          <cell r="F509">
            <v>9620.76568383122</v>
          </cell>
          <cell r="G509">
            <v>8617.05930651226</v>
          </cell>
          <cell r="H509">
            <v>8459.49467291339</v>
          </cell>
          <cell r="I509">
            <v>8447.0604703784</v>
          </cell>
          <cell r="J509">
            <v>8438.1145100432</v>
          </cell>
          <cell r="K509">
            <v>8439.13253549799</v>
          </cell>
          <cell r="L509">
            <v>8411.33587574038</v>
          </cell>
          <cell r="M509">
            <v>8393.47980296608</v>
          </cell>
          <cell r="N509">
            <v>8067.56555860851</v>
          </cell>
          <cell r="O509">
            <v>7959.49731744026</v>
          </cell>
          <cell r="P509">
            <v>7931.15051378092</v>
          </cell>
          <cell r="Q509">
            <v>1139.07414137319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09">
          <cell r="BZ509">
            <v>99312.455654355</v>
          </cell>
        </row>
        <row r="510">
          <cell r="A510">
            <v>-99799.0197794228</v>
          </cell>
          <cell r="B510">
            <v>14303.6950015867</v>
          </cell>
          <cell r="C510">
            <v>12377.8446805518</v>
          </cell>
          <cell r="D510">
            <v>10313.6820585684</v>
          </cell>
          <cell r="E510">
            <v>9905.48833639826</v>
          </cell>
          <cell r="F510">
            <v>9559.9121005295</v>
          </cell>
          <cell r="G510">
            <v>8628.84497952504</v>
          </cell>
          <cell r="H510">
            <v>8470.65606469114</v>
          </cell>
          <cell r="I510">
            <v>8458.22186215616</v>
          </cell>
          <cell r="J510">
            <v>8449.29481943414</v>
          </cell>
          <cell r="K510">
            <v>8450.29392727575</v>
          </cell>
          <cell r="L510">
            <v>8422.51618513132</v>
          </cell>
          <cell r="M510">
            <v>8404.64119474384</v>
          </cell>
          <cell r="N510">
            <v>8078.74586799945</v>
          </cell>
          <cell r="O510">
            <v>7970.65870921802</v>
          </cell>
          <cell r="P510">
            <v>7942.33082317186</v>
          </cell>
          <cell r="Q510">
            <v>1144.65483726207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0">
          <cell r="BZ510">
            <v>99799.0197794228</v>
          </cell>
        </row>
        <row r="511">
          <cell r="A511">
            <v>-94446.361280543</v>
          </cell>
          <cell r="B511">
            <v>14164.0590234793</v>
          </cell>
          <cell r="C511">
            <v>12197.2267576568</v>
          </cell>
          <cell r="D511">
            <v>10221.775727205</v>
          </cell>
          <cell r="E511">
            <v>9863.67194040897</v>
          </cell>
          <cell r="F511">
            <v>9427.15236011855</v>
          </cell>
          <cell r="G511">
            <v>8499.19160072714</v>
          </cell>
          <cell r="H511">
            <v>8347.87036085364</v>
          </cell>
          <cell r="I511">
            <v>8335.43615831865</v>
          </cell>
          <cell r="J511">
            <v>8326.3010042342</v>
          </cell>
          <cell r="K511">
            <v>8327.50822343824</v>
          </cell>
          <cell r="L511">
            <v>8299.52236993138</v>
          </cell>
          <cell r="M511">
            <v>8281.85549090633</v>
          </cell>
          <cell r="N511">
            <v>7955.75205279951</v>
          </cell>
          <cell r="O511">
            <v>7847.87300538051</v>
          </cell>
          <cell r="P511">
            <v>7819.33700797192</v>
          </cell>
          <cell r="Q511">
            <v>1083.26198534332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1">
          <cell r="BZ511">
            <v>94446.361280543</v>
          </cell>
        </row>
        <row r="512">
          <cell r="A512">
            <v>-103719.770304272</v>
          </cell>
          <cell r="B512">
            <v>14354.1282828833</v>
          </cell>
          <cell r="C512">
            <v>12473.769860832</v>
          </cell>
          <cell r="D512">
            <v>10412.897252165</v>
          </cell>
          <cell r="E512">
            <v>9997.9286535759</v>
          </cell>
          <cell r="F512">
            <v>9659.86175910241</v>
          </cell>
          <cell r="G512">
            <v>8723.81433971806</v>
          </cell>
          <cell r="H512">
            <v>8560.59494513076</v>
          </cell>
          <cell r="I512">
            <v>8548.16074259577</v>
          </cell>
          <cell r="J512">
            <v>8539.38613865416</v>
          </cell>
          <cell r="K512">
            <v>8540.23280771536</v>
          </cell>
          <cell r="L512">
            <v>8512.60750435134</v>
          </cell>
          <cell r="M512">
            <v>8494.58007518345</v>
          </cell>
          <cell r="N512">
            <v>8168.83718721948</v>
          </cell>
          <cell r="O512">
            <v>8060.59758965764</v>
          </cell>
          <cell r="P512">
            <v>8032.42214239188</v>
          </cell>
          <cell r="Q512">
            <v>1189.62427748188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2">
          <cell r="BZ512">
            <v>103719.770304272</v>
          </cell>
        </row>
        <row r="513">
          <cell r="A513">
            <v>-92710.9518790296</v>
          </cell>
          <cell r="B513">
            <v>14117.5678378416</v>
          </cell>
          <cell r="C513">
            <v>12103.0723472743</v>
          </cell>
          <cell r="D513">
            <v>10106.8330625255</v>
          </cell>
          <cell r="E513">
            <v>9683.12082908305</v>
          </cell>
          <cell r="F513">
            <v>9353.45830435121</v>
          </cell>
          <cell r="G513">
            <v>8457.15609770542</v>
          </cell>
          <cell r="H513">
            <v>8308.06145751045</v>
          </cell>
          <cell r="I513">
            <v>8295.62725497546</v>
          </cell>
          <cell r="J513">
            <v>8286.42462817347</v>
          </cell>
          <cell r="K513">
            <v>8287.69932009505</v>
          </cell>
          <cell r="L513">
            <v>8259.64599387065</v>
          </cell>
          <cell r="M513">
            <v>8242.04658756314</v>
          </cell>
          <cell r="N513">
            <v>7915.87567673879</v>
          </cell>
          <cell r="O513">
            <v>7808.06410203732</v>
          </cell>
          <cell r="P513">
            <v>7779.46063191119</v>
          </cell>
          <cell r="Q513">
            <v>1063.35753367172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3">
          <cell r="BZ513">
            <v>92710.9518790296</v>
          </cell>
        </row>
        <row r="514">
          <cell r="A514">
            <v>-91210.0073608523</v>
          </cell>
          <cell r="B514">
            <v>14122.5209299741</v>
          </cell>
          <cell r="C514">
            <v>12083.2979968795</v>
          </cell>
          <cell r="D514">
            <v>9997.1677406313</v>
          </cell>
          <cell r="E514">
            <v>9564.29632505245</v>
          </cell>
          <cell r="F514">
            <v>9277.94521396071</v>
          </cell>
          <cell r="G514">
            <v>8420.79985935945</v>
          </cell>
          <cell r="H514">
            <v>8273.63099101907</v>
          </cell>
          <cell r="I514">
            <v>8261.19678848408</v>
          </cell>
          <cell r="J514">
            <v>8251.93580495923</v>
          </cell>
          <cell r="K514">
            <v>8253.26885360367</v>
          </cell>
          <cell r="L514">
            <v>8225.15717065641</v>
          </cell>
          <cell r="M514">
            <v>8207.61612107177</v>
          </cell>
          <cell r="N514">
            <v>7881.38685352455</v>
          </cell>
          <cell r="O514">
            <v>7773.63363554595</v>
          </cell>
          <cell r="P514">
            <v>7744.97180869695</v>
          </cell>
          <cell r="Q514">
            <v>1046.14230042603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4">
          <cell r="BZ514">
            <v>91210.0073608523</v>
          </cell>
        </row>
        <row r="515">
          <cell r="A515">
            <v>-97426.5983683274</v>
          </cell>
          <cell r="B515">
            <v>14199.7865436978</v>
          </cell>
          <cell r="C515">
            <v>12316.8950072944</v>
          </cell>
          <cell r="D515">
            <v>10246.7927375885</v>
          </cell>
          <cell r="E515">
            <v>9680.9316023355</v>
          </cell>
          <cell r="F515">
            <v>9411.60878796288</v>
          </cell>
          <cell r="G515">
            <v>8571.37961872435</v>
          </cell>
          <cell r="H515">
            <v>8416.23461545774</v>
          </cell>
          <cell r="I515">
            <v>8403.80041292276</v>
          </cell>
          <cell r="J515">
            <v>8394.78113045628</v>
          </cell>
          <cell r="K515">
            <v>8395.87247804235</v>
          </cell>
          <cell r="L515">
            <v>8368.00249615346</v>
          </cell>
          <cell r="M515">
            <v>8350.21974551044</v>
          </cell>
          <cell r="N515">
            <v>8024.23217902159</v>
          </cell>
          <cell r="O515">
            <v>7916.23725998462</v>
          </cell>
          <cell r="P515">
            <v>7887.817134194</v>
          </cell>
          <cell r="Q515">
            <v>1117.44411264537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5">
          <cell r="BZ515">
            <v>97426.5983683274</v>
          </cell>
        </row>
        <row r="516">
          <cell r="A516">
            <v>-89090.1329931943</v>
          </cell>
          <cell r="B516">
            <v>14092.3449507945</v>
          </cell>
          <cell r="C516">
            <v>12060.2579675673</v>
          </cell>
          <cell r="D516">
            <v>9945.59202983372</v>
          </cell>
          <cell r="E516">
            <v>9669.30392337542</v>
          </cell>
          <cell r="F516">
            <v>9333.3958676265</v>
          </cell>
          <cell r="G516">
            <v>8369.45175365619</v>
          </cell>
          <cell r="H516">
            <v>8225.00276892449</v>
          </cell>
          <cell r="I516">
            <v>8212.5685663895</v>
          </cell>
          <cell r="J516">
            <v>8203.22516214924</v>
          </cell>
          <cell r="K516">
            <v>8204.64063150909</v>
          </cell>
          <cell r="L516">
            <v>8176.44652784642</v>
          </cell>
          <cell r="M516">
            <v>8158.98789897719</v>
          </cell>
          <cell r="N516">
            <v>7832.67621071455</v>
          </cell>
          <cell r="O516">
            <v>7725.00541345137</v>
          </cell>
          <cell r="P516">
            <v>7696.26116588696</v>
          </cell>
          <cell r="Q516">
            <v>1021.82818937874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6">
          <cell r="BZ516">
            <v>89090.1329931943</v>
          </cell>
        </row>
        <row r="517">
          <cell r="A517">
            <v>-98051.3292353001</v>
          </cell>
          <cell r="B517">
            <v>14295.3658573884</v>
          </cell>
          <cell r="C517">
            <v>12304.4003562212</v>
          </cell>
          <cell r="D517">
            <v>10266.6869588404</v>
          </cell>
          <cell r="E517">
            <v>9848.74894723276</v>
          </cell>
          <cell r="F517">
            <v>9540.87652337105</v>
          </cell>
          <cell r="G517">
            <v>8586.51199971957</v>
          </cell>
          <cell r="H517">
            <v>8430.56544176141</v>
          </cell>
          <cell r="I517">
            <v>8418.13123922642</v>
          </cell>
          <cell r="J517">
            <v>8409.13624629604</v>
          </cell>
          <cell r="K517">
            <v>8410.20330434601</v>
          </cell>
          <cell r="L517">
            <v>8382.35761199322</v>
          </cell>
          <cell r="M517">
            <v>8364.5505718141</v>
          </cell>
          <cell r="N517">
            <v>8038.58729486136</v>
          </cell>
          <cell r="O517">
            <v>7930.56808628828</v>
          </cell>
          <cell r="P517">
            <v>7902.17225003376</v>
          </cell>
          <cell r="Q517">
            <v>1124.6095257972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7">
          <cell r="BZ517">
            <v>98051.3292353001</v>
          </cell>
        </row>
        <row r="518">
          <cell r="A518">
            <v>-101907.467930674</v>
          </cell>
          <cell r="B518">
            <v>14340.3847400317</v>
          </cell>
          <cell r="C518">
            <v>12445.3042692799</v>
          </cell>
          <cell r="D518">
            <v>10461.9679168907</v>
          </cell>
          <cell r="E518">
            <v>9984.54915998408</v>
          </cell>
          <cell r="F518">
            <v>9571.03020790597</v>
          </cell>
          <cell r="G518">
            <v>8679.91631667221</v>
          </cell>
          <cell r="H518">
            <v>8519.02217852233</v>
          </cell>
          <cell r="I518">
            <v>8506.58797598734</v>
          </cell>
          <cell r="J518">
            <v>8497.74290972945</v>
          </cell>
          <cell r="K518">
            <v>8498.66004110693</v>
          </cell>
          <cell r="L518">
            <v>8470.96427542663</v>
          </cell>
          <cell r="M518">
            <v>8453.00730857503</v>
          </cell>
          <cell r="N518">
            <v>8127.19395829476</v>
          </cell>
          <cell r="O518">
            <v>8019.02482304921</v>
          </cell>
          <cell r="P518">
            <v>7990.77891346717</v>
          </cell>
          <cell r="Q518">
            <v>1168.83789417766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8">
          <cell r="BZ518">
            <v>101907.467930674</v>
          </cell>
        </row>
        <row r="519">
          <cell r="A519">
            <v>-98847.2689661697</v>
          </cell>
          <cell r="B519">
            <v>14378.3772659081</v>
          </cell>
          <cell r="C519">
            <v>12327.4689133841</v>
          </cell>
          <cell r="D519">
            <v>10234.8632278015</v>
          </cell>
          <cell r="E519">
            <v>9938.09980406906</v>
          </cell>
          <cell r="F519">
            <v>9604.31584976017</v>
          </cell>
          <cell r="G519">
            <v>8605.79144290623</v>
          </cell>
          <cell r="H519">
            <v>8448.82366243577</v>
          </cell>
          <cell r="I519">
            <v>8436.38945990078</v>
          </cell>
          <cell r="J519">
            <v>8427.42541310715</v>
          </cell>
          <cell r="K519">
            <v>8428.46152502037</v>
          </cell>
          <cell r="L519">
            <v>8400.64677880432</v>
          </cell>
          <cell r="M519">
            <v>8382.80879248846</v>
          </cell>
          <cell r="N519">
            <v>8056.87646167246</v>
          </cell>
          <cell r="O519">
            <v>7948.82630696264</v>
          </cell>
          <cell r="P519">
            <v>7920.46141684486</v>
          </cell>
          <cell r="Q519">
            <v>1133.73863613438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19">
          <cell r="BZ519">
            <v>98847.2689661697</v>
          </cell>
        </row>
        <row r="520">
          <cell r="A520">
            <v>-94847.4726079346</v>
          </cell>
          <cell r="B520">
            <v>14138.3499896436</v>
          </cell>
          <cell r="C520">
            <v>12243.3559523183</v>
          </cell>
          <cell r="D520">
            <v>10275.9130800001</v>
          </cell>
          <cell r="E520">
            <v>9685.45512792537</v>
          </cell>
          <cell r="F520">
            <v>9381.33510020507</v>
          </cell>
          <cell r="G520">
            <v>8508.90741556594</v>
          </cell>
          <cell r="H520">
            <v>8357.07153381494</v>
          </cell>
          <cell r="I520">
            <v>8344.63733127995</v>
          </cell>
          <cell r="J520">
            <v>8335.51777240391</v>
          </cell>
          <cell r="K520">
            <v>8336.70939639954</v>
          </cell>
          <cell r="L520">
            <v>8308.73913810109</v>
          </cell>
          <cell r="M520">
            <v>8291.05666386764</v>
          </cell>
          <cell r="N520">
            <v>7964.96882096922</v>
          </cell>
          <cell r="O520">
            <v>7857.07417834182</v>
          </cell>
          <cell r="P520">
            <v>7828.55377614163</v>
          </cell>
          <cell r="Q520">
            <v>1087.86257182397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0">
          <cell r="BZ520">
            <v>94847.4726079346</v>
          </cell>
        </row>
        <row r="521">
          <cell r="A521">
            <v>-94433.0475077466</v>
          </cell>
          <cell r="B521">
            <v>14174.5257383397</v>
          </cell>
          <cell r="C521">
            <v>12207.3265768518</v>
          </cell>
          <cell r="D521">
            <v>10148.5831332373</v>
          </cell>
          <cell r="E521">
            <v>9732.8093881245</v>
          </cell>
          <cell r="F521">
            <v>9535.17903039731</v>
          </cell>
          <cell r="G521">
            <v>8498.86911132716</v>
          </cell>
          <cell r="H521">
            <v>8347.56495355671</v>
          </cell>
          <cell r="I521">
            <v>8335.13075102172</v>
          </cell>
          <cell r="J521">
            <v>8325.99507929778</v>
          </cell>
          <cell r="K521">
            <v>8327.20281614131</v>
          </cell>
          <cell r="L521">
            <v>8299.21644499496</v>
          </cell>
          <cell r="M521">
            <v>8281.5500836094</v>
          </cell>
          <cell r="N521">
            <v>7955.4461278631</v>
          </cell>
          <cell r="O521">
            <v>7847.56759808358</v>
          </cell>
          <cell r="P521">
            <v>7819.0310830355</v>
          </cell>
          <cell r="Q521">
            <v>1083.10928169485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1">
          <cell r="BZ521">
            <v>94433.0475077466</v>
          </cell>
        </row>
        <row r="522">
          <cell r="A522">
            <v>-98278.9847345552</v>
          </cell>
          <cell r="B522">
            <v>14174.6713841151</v>
          </cell>
          <cell r="C522">
            <v>12306.9676660675</v>
          </cell>
          <cell r="D522">
            <v>10209.3266798059</v>
          </cell>
          <cell r="E522">
            <v>9845.51078969315</v>
          </cell>
          <cell r="F522">
            <v>9525.46899089111</v>
          </cell>
          <cell r="G522">
            <v>8592.02632585985</v>
          </cell>
          <cell r="H522">
            <v>8435.78767678992</v>
          </cell>
          <cell r="I522">
            <v>8423.35347425493</v>
          </cell>
          <cell r="J522">
            <v>8414.36733257037</v>
          </cell>
          <cell r="K522">
            <v>8415.42553937452</v>
          </cell>
          <cell r="L522">
            <v>8387.58869826755</v>
          </cell>
          <cell r="M522">
            <v>8369.77280684261</v>
          </cell>
          <cell r="N522">
            <v>8043.81838113568</v>
          </cell>
          <cell r="O522">
            <v>7935.79032131679</v>
          </cell>
          <cell r="P522">
            <v>7907.40333630809</v>
          </cell>
          <cell r="Q522">
            <v>1127.22064331145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2">
          <cell r="BZ522">
            <v>98278.9847345552</v>
          </cell>
        </row>
        <row r="523">
          <cell r="A523">
            <v>-88573.4561659179</v>
          </cell>
          <cell r="B523">
            <v>14150.1487768825</v>
          </cell>
          <cell r="C523">
            <v>11982.6162631931</v>
          </cell>
          <cell r="D523">
            <v>9786.83328042391</v>
          </cell>
          <cell r="E523">
            <v>9593.14134099073</v>
          </cell>
          <cell r="F523">
            <v>9243.31281940773</v>
          </cell>
          <cell r="G523">
            <v>8356.93668354346</v>
          </cell>
          <cell r="H523">
            <v>8213.15061584823</v>
          </cell>
          <cell r="I523">
            <v>8200.71641331324</v>
          </cell>
          <cell r="J523">
            <v>8191.35292067794</v>
          </cell>
          <cell r="K523">
            <v>8192.78847843283</v>
          </cell>
          <cell r="L523">
            <v>8164.57428637511</v>
          </cell>
          <cell r="M523">
            <v>8147.13574590093</v>
          </cell>
          <cell r="N523">
            <v>7820.80396924325</v>
          </cell>
          <cell r="O523">
            <v>7713.15326037511</v>
          </cell>
          <cell r="P523">
            <v>7684.38892441565</v>
          </cell>
          <cell r="Q523">
            <v>1015.90211284061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3">
          <cell r="BZ523">
            <v>88573.4561659179</v>
          </cell>
        </row>
        <row r="524">
          <cell r="A524">
            <v>-88333.8813194977</v>
          </cell>
          <cell r="B524">
            <v>13998.6624816273</v>
          </cell>
          <cell r="C524">
            <v>11987.1654681742</v>
          </cell>
          <cell r="D524">
            <v>9900.79980330234</v>
          </cell>
          <cell r="E524">
            <v>9747.5737309655</v>
          </cell>
          <cell r="F524">
            <v>9321.24546438533</v>
          </cell>
          <cell r="G524">
            <v>8351.13364411551</v>
          </cell>
          <cell r="H524">
            <v>8207.65496053123</v>
          </cell>
          <cell r="I524">
            <v>8195.22075799624</v>
          </cell>
          <cell r="J524">
            <v>8185.8479506909</v>
          </cell>
          <cell r="K524">
            <v>8187.29282311583</v>
          </cell>
          <cell r="L524">
            <v>8159.06931638808</v>
          </cell>
          <cell r="M524">
            <v>8141.64009058392</v>
          </cell>
          <cell r="N524">
            <v>7815.29899925622</v>
          </cell>
          <cell r="O524">
            <v>7707.6576050581</v>
          </cell>
          <cell r="P524">
            <v>7678.88395442862</v>
          </cell>
          <cell r="Q524">
            <v>1013.15428518211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4">
          <cell r="BZ524">
            <v>88333.8813194977</v>
          </cell>
        </row>
        <row r="525">
          <cell r="A525">
            <v>-100525.445359156</v>
          </cell>
          <cell r="B525">
            <v>14350.3279631732</v>
          </cell>
          <cell r="C525">
            <v>12423.1398491653</v>
          </cell>
          <cell r="D525">
            <v>10313.7322102344</v>
          </cell>
          <cell r="E525">
            <v>9773.72837464903</v>
          </cell>
          <cell r="F525">
            <v>9593.70078734954</v>
          </cell>
          <cell r="G525">
            <v>8646.44063425949</v>
          </cell>
          <cell r="H525">
            <v>8487.31968634977</v>
          </cell>
          <cell r="I525">
            <v>8474.88548381478</v>
          </cell>
          <cell r="J525">
            <v>8465.9866845193</v>
          </cell>
          <cell r="K525">
            <v>8466.95754893437</v>
          </cell>
          <cell r="L525">
            <v>8439.20805021648</v>
          </cell>
          <cell r="M525">
            <v>8421.30481640246</v>
          </cell>
          <cell r="N525">
            <v>8095.43773308461</v>
          </cell>
          <cell r="O525">
            <v>7987.32233087664</v>
          </cell>
          <cell r="P525">
            <v>7959.02268825702</v>
          </cell>
          <cell r="Q525">
            <v>1152.98664809138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5">
          <cell r="BZ525">
            <v>100525.445359156</v>
          </cell>
        </row>
        <row r="526">
          <cell r="A526">
            <v>-101839.86712371</v>
          </cell>
          <cell r="B526">
            <v>14280.3046002123</v>
          </cell>
          <cell r="C526">
            <v>12438.6224630117</v>
          </cell>
          <cell r="D526">
            <v>10383.025796035</v>
          </cell>
          <cell r="E526">
            <v>9854.52673924876</v>
          </cell>
          <cell r="F526">
            <v>9656.74321278305</v>
          </cell>
          <cell r="G526">
            <v>8678.27887370173</v>
          </cell>
          <cell r="H526">
            <v>8517.47147009122</v>
          </cell>
          <cell r="I526">
            <v>8505.03726755623</v>
          </cell>
          <cell r="J526">
            <v>8496.18957297896</v>
          </cell>
          <cell r="K526">
            <v>8497.10933267582</v>
          </cell>
          <cell r="L526">
            <v>8469.41093867613</v>
          </cell>
          <cell r="M526">
            <v>8451.45660014391</v>
          </cell>
          <cell r="N526">
            <v>8125.64062154427</v>
          </cell>
          <cell r="O526">
            <v>8017.47411461809</v>
          </cell>
          <cell r="P526">
            <v>7989.22557671668</v>
          </cell>
          <cell r="Q526">
            <v>1168.0625399621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6">
          <cell r="BZ526">
            <v>101839.86712371</v>
          </cell>
        </row>
        <row r="527">
          <cell r="A527">
            <v>-99080.8369421684</v>
          </cell>
          <cell r="B527">
            <v>14247.8564142015</v>
          </cell>
          <cell r="C527">
            <v>12379.0175061248</v>
          </cell>
          <cell r="D527">
            <v>10316.1328876888</v>
          </cell>
          <cell r="E527">
            <v>9877.03853996387</v>
          </cell>
          <cell r="F527">
            <v>9567.0698425643</v>
          </cell>
          <cell r="G527">
            <v>8611.44898247718</v>
          </cell>
          <cell r="H527">
            <v>8454.1815249508</v>
          </cell>
          <cell r="I527">
            <v>8441.74732241581</v>
          </cell>
          <cell r="J527">
            <v>8432.79235674508</v>
          </cell>
          <cell r="K527">
            <v>8433.8193875354</v>
          </cell>
          <cell r="L527">
            <v>8406.01372244226</v>
          </cell>
          <cell r="M527">
            <v>8388.16665500349</v>
          </cell>
          <cell r="N527">
            <v>8062.24340531039</v>
          </cell>
          <cell r="O527">
            <v>7954.18416947767</v>
          </cell>
          <cell r="P527">
            <v>7925.8283604828</v>
          </cell>
          <cell r="Q527">
            <v>1136.41756739189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7">
          <cell r="BZ527">
            <v>99080.8369421684</v>
          </cell>
        </row>
        <row r="528">
          <cell r="A528">
            <v>-91681.3051013934</v>
          </cell>
          <cell r="B528">
            <v>14189.2437425398</v>
          </cell>
          <cell r="C528">
            <v>12017.8503842488</v>
          </cell>
          <cell r="D528">
            <v>9994.56074204698</v>
          </cell>
          <cell r="E528">
            <v>9674.40879901173</v>
          </cell>
          <cell r="F528">
            <v>9338.04237190684</v>
          </cell>
          <cell r="G528">
            <v>8432.21574634229</v>
          </cell>
          <cell r="H528">
            <v>8284.44218414889</v>
          </cell>
          <cell r="I528">
            <v>8272.0079816139</v>
          </cell>
          <cell r="J528">
            <v>8262.76532214521</v>
          </cell>
          <cell r="K528">
            <v>8264.08004673349</v>
          </cell>
          <cell r="L528">
            <v>8235.98668784238</v>
          </cell>
          <cell r="M528">
            <v>8218.42731420159</v>
          </cell>
          <cell r="N528">
            <v>7892.21637071052</v>
          </cell>
          <cell r="O528">
            <v>7784.44482867577</v>
          </cell>
          <cell r="P528">
            <v>7755.80132588292</v>
          </cell>
          <cell r="Q528">
            <v>1051.54789699094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8">
          <cell r="BZ528">
            <v>91681.3051013934</v>
          </cell>
        </row>
        <row r="529">
          <cell r="A529">
            <v>-92435.2210557718</v>
          </cell>
          <cell r="B529">
            <v>14191.0113901341</v>
          </cell>
          <cell r="C529">
            <v>12172.0319828907</v>
          </cell>
          <cell r="D529">
            <v>10211.6098900228</v>
          </cell>
          <cell r="E529">
            <v>9643.17531214635</v>
          </cell>
          <cell r="F529">
            <v>9425.69529050419</v>
          </cell>
          <cell r="G529">
            <v>8450.47727952907</v>
          </cell>
          <cell r="H529">
            <v>8301.73641300957</v>
          </cell>
          <cell r="I529">
            <v>8289.30221047458</v>
          </cell>
          <cell r="J529">
            <v>8280.08886325819</v>
          </cell>
          <cell r="K529">
            <v>8281.37427559417</v>
          </cell>
          <cell r="L529">
            <v>8253.31022895537</v>
          </cell>
          <cell r="M529">
            <v>8235.72154306226</v>
          </cell>
          <cell r="N529">
            <v>7909.5399118235</v>
          </cell>
          <cell r="O529">
            <v>7801.73905753644</v>
          </cell>
          <cell r="P529">
            <v>7773.12486699591</v>
          </cell>
          <cell r="Q529">
            <v>1060.19501142128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29">
          <cell r="BZ529">
            <v>92435.2210557718</v>
          </cell>
        </row>
        <row r="530">
          <cell r="A530">
            <v>-92729.8390813497</v>
          </cell>
          <cell r="B530">
            <v>14132.2125283467</v>
          </cell>
          <cell r="C530">
            <v>12149.7178144302</v>
          </cell>
          <cell r="D530">
            <v>10125.0378327366</v>
          </cell>
          <cell r="E530">
            <v>9714.433774763</v>
          </cell>
          <cell r="F530">
            <v>9423.23188255966</v>
          </cell>
          <cell r="G530">
            <v>8457.61358805295</v>
          </cell>
          <cell r="H530">
            <v>8308.49471482191</v>
          </cell>
          <cell r="I530">
            <v>8296.06051228692</v>
          </cell>
          <cell r="J530">
            <v>8286.85861981936</v>
          </cell>
          <cell r="K530">
            <v>8288.13257740651</v>
          </cell>
          <cell r="L530">
            <v>8260.07998551654</v>
          </cell>
          <cell r="M530">
            <v>8242.4798448746</v>
          </cell>
          <cell r="N530">
            <v>7916.30966838467</v>
          </cell>
          <cell r="O530">
            <v>7808.49735934878</v>
          </cell>
          <cell r="P530">
            <v>7779.89462355708</v>
          </cell>
          <cell r="Q530">
            <v>1063.57416232745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0">
          <cell r="BZ530">
            <v>92729.8390813497</v>
          </cell>
        </row>
        <row r="531">
          <cell r="A531">
            <v>-99095.3620358907</v>
          </cell>
          <cell r="B531">
            <v>14233.8762629385</v>
          </cell>
          <cell r="C531">
            <v>12317.0133406864</v>
          </cell>
          <cell r="D531">
            <v>10369.4219186222</v>
          </cell>
          <cell r="E531">
            <v>9847.67373652626</v>
          </cell>
          <cell r="F531">
            <v>9472.02832684065</v>
          </cell>
          <cell r="G531">
            <v>8611.80081278335</v>
          </cell>
          <cell r="H531">
            <v>8454.51471898071</v>
          </cell>
          <cell r="I531">
            <v>8442.08051644572</v>
          </cell>
          <cell r="J531">
            <v>8433.12611551064</v>
          </cell>
          <cell r="K531">
            <v>8434.15258156532</v>
          </cell>
          <cell r="L531">
            <v>8406.34748120782</v>
          </cell>
          <cell r="M531">
            <v>8388.49984903341</v>
          </cell>
          <cell r="N531">
            <v>8062.57716407595</v>
          </cell>
          <cell r="O531">
            <v>7954.51736350759</v>
          </cell>
          <cell r="P531">
            <v>7926.16211924836</v>
          </cell>
          <cell r="Q531">
            <v>1136.58416440685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1">
          <cell r="BZ531">
            <v>99095.3620358907</v>
          </cell>
        </row>
        <row r="532">
          <cell r="A532">
            <v>-88245.5248369582</v>
          </cell>
          <cell r="B532">
            <v>14094.1289259292</v>
          </cell>
          <cell r="C532">
            <v>11959.7743085369</v>
          </cell>
          <cell r="D532">
            <v>9927.45627380638</v>
          </cell>
          <cell r="E532">
            <v>9477.11862289977</v>
          </cell>
          <cell r="F532">
            <v>9219.57791985332</v>
          </cell>
          <cell r="G532">
            <v>8348.99345218988</v>
          </cell>
          <cell r="H532">
            <v>8205.62813350696</v>
          </cell>
          <cell r="I532">
            <v>8193.19393097197</v>
          </cell>
          <cell r="J532">
            <v>8183.81768836659</v>
          </cell>
          <cell r="K532">
            <v>8185.26599609156</v>
          </cell>
          <cell r="L532">
            <v>8157.03905406377</v>
          </cell>
          <cell r="M532">
            <v>8139.61326355965</v>
          </cell>
          <cell r="N532">
            <v>7813.26873693191</v>
          </cell>
          <cell r="O532">
            <v>7705.63077803383</v>
          </cell>
          <cell r="P532">
            <v>7676.85369210431</v>
          </cell>
          <cell r="Q532">
            <v>1012.14087166998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2">
          <cell r="BZ532">
            <v>88245.5248369582</v>
          </cell>
        </row>
        <row r="533">
          <cell r="A533">
            <v>-102321.91163824</v>
          </cell>
          <cell r="B533">
            <v>14350.3128294369</v>
          </cell>
          <cell r="C533">
            <v>12405.135901687</v>
          </cell>
          <cell r="D533">
            <v>10354.9040228661</v>
          </cell>
          <cell r="E533">
            <v>10022.8274610757</v>
          </cell>
          <cell r="F533">
            <v>9672.4435057483</v>
          </cell>
          <cell r="G533">
            <v>8689.95507162337</v>
          </cell>
          <cell r="H533">
            <v>8528.52918561893</v>
          </cell>
          <cell r="I533">
            <v>8516.09498308394</v>
          </cell>
          <cell r="J533">
            <v>8507.2660303974</v>
          </cell>
          <cell r="K533">
            <v>8508.16704820353</v>
          </cell>
          <cell r="L533">
            <v>8480.48739609457</v>
          </cell>
          <cell r="M533">
            <v>8462.51431567162</v>
          </cell>
          <cell r="N533">
            <v>8136.71707896271</v>
          </cell>
          <cell r="O533">
            <v>8028.5318301458</v>
          </cell>
          <cell r="P533">
            <v>8000.30203413512</v>
          </cell>
          <cell r="Q533">
            <v>1173.59139772596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3">
          <cell r="BZ533">
            <v>102321.91163824</v>
          </cell>
        </row>
        <row r="534">
          <cell r="A534">
            <v>-95874.6003060483</v>
          </cell>
          <cell r="B534">
            <v>14207.8568985137</v>
          </cell>
          <cell r="C534">
            <v>12255.0390316043</v>
          </cell>
          <cell r="D534">
            <v>10160.3712816641</v>
          </cell>
          <cell r="E534">
            <v>9774.92140640445</v>
          </cell>
          <cell r="F534">
            <v>9486.42381072716</v>
          </cell>
          <cell r="G534">
            <v>8533.78674918029</v>
          </cell>
          <cell r="H534">
            <v>8380.63302150751</v>
          </cell>
          <cell r="I534">
            <v>8368.19881897252</v>
          </cell>
          <cell r="J534">
            <v>8359.11919482138</v>
          </cell>
          <cell r="K534">
            <v>8360.27088409211</v>
          </cell>
          <cell r="L534">
            <v>8332.34056051856</v>
          </cell>
          <cell r="M534">
            <v>8314.61815156021</v>
          </cell>
          <cell r="N534">
            <v>7988.5702433867</v>
          </cell>
          <cell r="O534">
            <v>7880.63566603439</v>
          </cell>
          <cell r="P534">
            <v>7852.1551985591</v>
          </cell>
          <cell r="Q534">
            <v>1099.64331567025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4">
          <cell r="BZ534">
            <v>95874.6003060483</v>
          </cell>
        </row>
        <row r="535">
          <cell r="A535">
            <v>-97583.2794161156</v>
          </cell>
          <cell r="B535">
            <v>14140.3756202301</v>
          </cell>
          <cell r="C535">
            <v>12272.698674217</v>
          </cell>
          <cell r="D535">
            <v>10131.8759409997</v>
          </cell>
          <cell r="E535">
            <v>9890.28889553402</v>
          </cell>
          <cell r="F535">
            <v>9456.69607889037</v>
          </cell>
          <cell r="G535">
            <v>8575.17478466733</v>
          </cell>
          <cell r="H535">
            <v>8419.82875334917</v>
          </cell>
          <cell r="I535">
            <v>8407.39455081418</v>
          </cell>
          <cell r="J535">
            <v>8398.38136010684</v>
          </cell>
          <cell r="K535">
            <v>8399.46661593377</v>
          </cell>
          <cell r="L535">
            <v>8371.60272580402</v>
          </cell>
          <cell r="M535">
            <v>8353.81388340186</v>
          </cell>
          <cell r="N535">
            <v>8027.83240867215</v>
          </cell>
          <cell r="O535">
            <v>7919.83139787604</v>
          </cell>
          <cell r="P535">
            <v>7891.41736384456</v>
          </cell>
          <cell r="Q535">
            <v>1119.24118159108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5">
          <cell r="BZ535">
            <v>97583.2794161156</v>
          </cell>
        </row>
        <row r="536">
          <cell r="A536">
            <v>-90942.5258966175</v>
          </cell>
          <cell r="B536">
            <v>14201.7623970558</v>
          </cell>
          <cell r="C536">
            <v>12023.8076708301</v>
          </cell>
          <cell r="D536">
            <v>9907.56178603135</v>
          </cell>
          <cell r="E536">
            <v>9594.70532737688</v>
          </cell>
          <cell r="F536">
            <v>9396.25996502119</v>
          </cell>
          <cell r="G536">
            <v>8414.3208591372</v>
          </cell>
          <cell r="H536">
            <v>8267.4951802147</v>
          </cell>
          <cell r="I536">
            <v>8255.06097767971</v>
          </cell>
          <cell r="J536">
            <v>8245.78959447553</v>
          </cell>
          <cell r="K536">
            <v>8247.1330427993</v>
          </cell>
          <cell r="L536">
            <v>8219.01096017271</v>
          </cell>
          <cell r="M536">
            <v>8201.48031026739</v>
          </cell>
          <cell r="N536">
            <v>7875.24064304084</v>
          </cell>
          <cell r="O536">
            <v>7767.49782474157</v>
          </cell>
          <cell r="P536">
            <v>7738.82559821325</v>
          </cell>
          <cell r="Q536">
            <v>1043.07439502384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6">
          <cell r="BZ536">
            <v>90942.5258966175</v>
          </cell>
        </row>
        <row r="537">
          <cell r="A537">
            <v>-101371.159059718</v>
          </cell>
          <cell r="B537">
            <v>14385.0997731599</v>
          </cell>
          <cell r="C537">
            <v>12386.4273483464</v>
          </cell>
          <cell r="D537">
            <v>10358.9146611858</v>
          </cell>
          <cell r="E537">
            <v>9892.20162998985</v>
          </cell>
          <cell r="F537">
            <v>9692.23925720258</v>
          </cell>
          <cell r="G537">
            <v>8666.92571448578</v>
          </cell>
          <cell r="H537">
            <v>8506.71968206969</v>
          </cell>
          <cell r="I537">
            <v>8494.2854795347</v>
          </cell>
          <cell r="J537">
            <v>8485.4195615879</v>
          </cell>
          <cell r="K537">
            <v>8486.35754465429</v>
          </cell>
          <cell r="L537">
            <v>8458.64092728508</v>
          </cell>
          <cell r="M537">
            <v>8440.70481212238</v>
          </cell>
          <cell r="N537">
            <v>8114.87061015321</v>
          </cell>
          <cell r="O537">
            <v>8006.72232659656</v>
          </cell>
          <cell r="P537">
            <v>7978.45556532562</v>
          </cell>
          <cell r="Q537">
            <v>1162.68664595134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7">
          <cell r="BZ537">
            <v>101371.159059718</v>
          </cell>
        </row>
        <row r="538">
          <cell r="A538">
            <v>-101929.004843006</v>
          </cell>
          <cell r="B538">
            <v>14359.8852883882</v>
          </cell>
          <cell r="C538">
            <v>12411.6627593009</v>
          </cell>
          <cell r="D538">
            <v>10289.6739660144</v>
          </cell>
          <cell r="E538">
            <v>10030.8983172204</v>
          </cell>
          <cell r="F538">
            <v>9627.69032623484</v>
          </cell>
          <cell r="G538">
            <v>8680.43798893158</v>
          </cell>
          <cell r="H538">
            <v>8519.5162180617</v>
          </cell>
          <cell r="I538">
            <v>8507.08201552671</v>
          </cell>
          <cell r="J538">
            <v>8498.23778662397</v>
          </cell>
          <cell r="K538">
            <v>8499.1540806463</v>
          </cell>
          <cell r="L538">
            <v>8471.45915232115</v>
          </cell>
          <cell r="M538">
            <v>8453.50134811439</v>
          </cell>
          <cell r="N538">
            <v>8127.68883518928</v>
          </cell>
          <cell r="O538">
            <v>8019.51886258857</v>
          </cell>
          <cell r="P538">
            <v>7991.27379036169</v>
          </cell>
          <cell r="Q538">
            <v>1169.08491394735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8">
          <cell r="BZ538">
            <v>101929.004843006</v>
          </cell>
        </row>
        <row r="539">
          <cell r="A539">
            <v>-101891.484985888</v>
          </cell>
          <cell r="B539">
            <v>14265.9855901775</v>
          </cell>
          <cell r="C539">
            <v>12356.3450327496</v>
          </cell>
          <cell r="D539">
            <v>10462.312187628</v>
          </cell>
          <cell r="E539">
            <v>9917.64554322144</v>
          </cell>
          <cell r="F539">
            <v>9790.37372603627</v>
          </cell>
          <cell r="G539">
            <v>8679.52917394769</v>
          </cell>
          <cell r="H539">
            <v>8518.65554255529</v>
          </cell>
          <cell r="I539">
            <v>8506.2213400203</v>
          </cell>
          <cell r="J539">
            <v>8497.37565234551</v>
          </cell>
          <cell r="K539">
            <v>8498.29340513989</v>
          </cell>
          <cell r="L539">
            <v>8470.59701804269</v>
          </cell>
          <cell r="M539">
            <v>8452.64067260798</v>
          </cell>
          <cell r="N539">
            <v>8126.82670091082</v>
          </cell>
          <cell r="O539">
            <v>8018.65818708216</v>
          </cell>
          <cell r="P539">
            <v>7990.41165608323</v>
          </cell>
          <cell r="Q539">
            <v>1168.65457619414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39">
          <cell r="BZ539">
            <v>101891.484985888</v>
          </cell>
        </row>
        <row r="540">
          <cell r="A540">
            <v>-96328.3044094538</v>
          </cell>
          <cell r="B540">
            <v>14191.8613911133</v>
          </cell>
          <cell r="C540">
            <v>12234.8424091731</v>
          </cell>
          <cell r="D540">
            <v>10141.9729257565</v>
          </cell>
          <cell r="E540">
            <v>9726.43429474556</v>
          </cell>
          <cell r="F540">
            <v>9613.8069054737</v>
          </cell>
          <cell r="G540">
            <v>8544.77647886196</v>
          </cell>
          <cell r="H540">
            <v>8391.04063067635</v>
          </cell>
          <cell r="I540">
            <v>8378.60642814136</v>
          </cell>
          <cell r="J540">
            <v>8369.54444400576</v>
          </cell>
          <cell r="K540">
            <v>8370.67849326095</v>
          </cell>
          <cell r="L540">
            <v>8342.76580970294</v>
          </cell>
          <cell r="M540">
            <v>8325.02576072904</v>
          </cell>
          <cell r="N540">
            <v>7998.99549257107</v>
          </cell>
          <cell r="O540">
            <v>7891.04327520323</v>
          </cell>
          <cell r="P540">
            <v>7862.58044774348</v>
          </cell>
          <cell r="Q540">
            <v>1104.84712025467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0">
          <cell r="BZ540">
            <v>96328.3044094538</v>
          </cell>
        </row>
        <row r="541">
          <cell r="A541">
            <v>-100837.987708104</v>
          </cell>
          <cell r="B541">
            <v>14278.551049999</v>
          </cell>
          <cell r="C541">
            <v>12357.8978915406</v>
          </cell>
          <cell r="D541">
            <v>10262.1036856708</v>
          </cell>
          <cell r="E541">
            <v>9891.01495362504</v>
          </cell>
          <cell r="F541">
            <v>9527.66235337568</v>
          </cell>
          <cell r="G541">
            <v>8654.01111004586</v>
          </cell>
          <cell r="H541">
            <v>8494.48915780075</v>
          </cell>
          <cell r="I541">
            <v>8482.05495526575</v>
          </cell>
          <cell r="J541">
            <v>8473.16830761681</v>
          </cell>
          <cell r="K541">
            <v>8474.12702038535</v>
          </cell>
          <cell r="L541">
            <v>8446.38967331399</v>
          </cell>
          <cell r="M541">
            <v>8428.47428785344</v>
          </cell>
          <cell r="N541">
            <v>8102.61935618212</v>
          </cell>
          <cell r="O541">
            <v>7994.49180232762</v>
          </cell>
          <cell r="P541">
            <v>7966.20431135453</v>
          </cell>
          <cell r="Q541">
            <v>1156.57138381687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1">
          <cell r="BZ541">
            <v>100837.987708104</v>
          </cell>
        </row>
        <row r="542">
          <cell r="A542">
            <v>-101521.981963954</v>
          </cell>
          <cell r="B542">
            <v>14359.6820857517</v>
          </cell>
          <cell r="C542">
            <v>12400.312126682</v>
          </cell>
          <cell r="D542">
            <v>10360.20653967</v>
          </cell>
          <cell r="E542">
            <v>9900.78763339081</v>
          </cell>
          <cell r="F542">
            <v>9706.49287901982</v>
          </cell>
          <cell r="G542">
            <v>8670.57898306968</v>
          </cell>
          <cell r="H542">
            <v>8510.17943883454</v>
          </cell>
          <cell r="I542">
            <v>8497.74523629955</v>
          </cell>
          <cell r="J542">
            <v>8488.88518234727</v>
          </cell>
          <cell r="K542">
            <v>8489.81730141914</v>
          </cell>
          <cell r="L542">
            <v>8462.10654804445</v>
          </cell>
          <cell r="M542">
            <v>8444.16456888723</v>
          </cell>
          <cell r="N542">
            <v>8118.33623091258</v>
          </cell>
          <cell r="O542">
            <v>8010.18208336141</v>
          </cell>
          <cell r="P542">
            <v>7981.92118608499</v>
          </cell>
          <cell r="Q542">
            <v>1164.41652433377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2">
          <cell r="BZ542">
            <v>101521.981963954</v>
          </cell>
        </row>
        <row r="543">
          <cell r="A543">
            <v>-97354.3707733855</v>
          </cell>
          <cell r="B543">
            <v>14227.7584017124</v>
          </cell>
          <cell r="C543">
            <v>12224.8585391563</v>
          </cell>
          <cell r="D543">
            <v>10252.0567502653</v>
          </cell>
          <cell r="E543">
            <v>9864.32230389456</v>
          </cell>
          <cell r="F543">
            <v>9429.53488335312</v>
          </cell>
          <cell r="G543">
            <v>8569.63010458505</v>
          </cell>
          <cell r="H543">
            <v>8414.57777221185</v>
          </cell>
          <cell r="I543">
            <v>8402.14356967686</v>
          </cell>
          <cell r="J543">
            <v>8393.12147900149</v>
          </cell>
          <cell r="K543">
            <v>8394.21563479645</v>
          </cell>
          <cell r="L543">
            <v>8366.34284469867</v>
          </cell>
          <cell r="M543">
            <v>8348.56290226454</v>
          </cell>
          <cell r="N543">
            <v>8022.57252756681</v>
          </cell>
          <cell r="O543">
            <v>7914.58041673873</v>
          </cell>
          <cell r="P543">
            <v>7886.15748273921</v>
          </cell>
          <cell r="Q543">
            <v>1116.61569102242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3">
          <cell r="BZ543">
            <v>97354.3707733855</v>
          </cell>
        </row>
        <row r="544">
          <cell r="A544">
            <v>-87038.6656817322</v>
          </cell>
          <cell r="B544">
            <v>13994.1937284541</v>
          </cell>
          <cell r="C544">
            <v>11865.7552766369</v>
          </cell>
          <cell r="D544">
            <v>9931.31644416348</v>
          </cell>
          <cell r="E544">
            <v>9595.54635895674</v>
          </cell>
          <cell r="F544">
            <v>9188.76251459854</v>
          </cell>
          <cell r="G544">
            <v>8319.7606200858</v>
          </cell>
          <cell r="H544">
            <v>8177.9437499734</v>
          </cell>
          <cell r="I544">
            <v>8165.50954743841</v>
          </cell>
          <cell r="J544">
            <v>8156.08638214908</v>
          </cell>
          <cell r="K544">
            <v>8157.581612558</v>
          </cell>
          <cell r="L544">
            <v>8129.30774784626</v>
          </cell>
          <cell r="M544">
            <v>8111.92888002609</v>
          </cell>
          <cell r="N544">
            <v>7785.53743071439</v>
          </cell>
          <cell r="O544">
            <v>7677.94639450027</v>
          </cell>
          <cell r="P544">
            <v>7649.1223858868</v>
          </cell>
          <cell r="Q544">
            <v>998.298679903195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4">
          <cell r="BZ544">
            <v>87038.6656817322</v>
          </cell>
        </row>
        <row r="545">
          <cell r="A545">
            <v>-88069.9064297461</v>
          </cell>
          <cell r="B545">
            <v>14091.8212404676</v>
          </cell>
          <cell r="C545">
            <v>11896.9904602439</v>
          </cell>
          <cell r="D545">
            <v>10039.833263961</v>
          </cell>
          <cell r="E545">
            <v>9569.40524630049</v>
          </cell>
          <cell r="F545">
            <v>9245.39566675462</v>
          </cell>
          <cell r="G545">
            <v>8344.73958098197</v>
          </cell>
          <cell r="H545">
            <v>8201.59958774024</v>
          </cell>
          <cell r="I545">
            <v>8189.16538520525</v>
          </cell>
          <cell r="J545">
            <v>8179.7823145562</v>
          </cell>
          <cell r="K545">
            <v>8181.23745032484</v>
          </cell>
          <cell r="L545">
            <v>8153.00368025338</v>
          </cell>
          <cell r="M545">
            <v>8135.58471779293</v>
          </cell>
          <cell r="N545">
            <v>7809.23336312151</v>
          </cell>
          <cell r="O545">
            <v>7701.60223226711</v>
          </cell>
          <cell r="P545">
            <v>7672.81831829392</v>
          </cell>
          <cell r="Q545">
            <v>1010.12659878662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5">
          <cell r="BZ545">
            <v>88069.9064297461</v>
          </cell>
        </row>
        <row r="546">
          <cell r="A546">
            <v>-90303.7201516534</v>
          </cell>
          <cell r="B546">
            <v>14136.6795505506</v>
          </cell>
          <cell r="C546">
            <v>12018.7442095779</v>
          </cell>
          <cell r="D546">
            <v>10007.4353261755</v>
          </cell>
          <cell r="E546">
            <v>9691.55180428373</v>
          </cell>
          <cell r="F546">
            <v>9341.28778175223</v>
          </cell>
          <cell r="G546">
            <v>8398.8475530693</v>
          </cell>
          <cell r="H546">
            <v>8252.84148746982</v>
          </cell>
          <cell r="I546">
            <v>8240.40728493483</v>
          </cell>
          <cell r="J546">
            <v>8231.11106496328</v>
          </cell>
          <cell r="K546">
            <v>8232.47935005442</v>
          </cell>
          <cell r="L546">
            <v>8204.33243066046</v>
          </cell>
          <cell r="M546">
            <v>8186.82661752251</v>
          </cell>
          <cell r="N546">
            <v>7860.5621135286</v>
          </cell>
          <cell r="O546">
            <v>7752.84413199669</v>
          </cell>
          <cell r="P546">
            <v>7724.147068701</v>
          </cell>
          <cell r="Q546">
            <v>1035.7475486514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6">
          <cell r="BZ546">
            <v>90303.7201516534</v>
          </cell>
        </row>
        <row r="547">
          <cell r="A547">
            <v>-92217.7301627387</v>
          </cell>
          <cell r="B547">
            <v>14102.641494881</v>
          </cell>
          <cell r="C547">
            <v>12020.8685582403</v>
          </cell>
          <cell r="D547">
            <v>10048.5121154369</v>
          </cell>
          <cell r="E547">
            <v>9663.20679108533</v>
          </cell>
          <cell r="F547">
            <v>9455.13775720702</v>
          </cell>
          <cell r="G547">
            <v>8445.20916292021</v>
          </cell>
          <cell r="H547">
            <v>8296.74734591611</v>
          </cell>
          <cell r="I547">
            <v>8284.31314338111</v>
          </cell>
          <cell r="J547">
            <v>8275.0913401188</v>
          </cell>
          <cell r="K547">
            <v>8276.38520850071</v>
          </cell>
          <cell r="L547">
            <v>8248.31270581598</v>
          </cell>
          <cell r="M547">
            <v>8230.7324759688</v>
          </cell>
          <cell r="N547">
            <v>7904.54238868412</v>
          </cell>
          <cell r="O547">
            <v>7796.74999044298</v>
          </cell>
          <cell r="P547">
            <v>7768.12734385652</v>
          </cell>
          <cell r="Q547">
            <v>1057.70047787455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7">
          <cell r="BZ547">
            <v>92217.7301627387</v>
          </cell>
        </row>
        <row r="548">
          <cell r="A548">
            <v>-94882.7449898155</v>
          </cell>
          <cell r="B548">
            <v>14138.1469716174</v>
          </cell>
          <cell r="C548">
            <v>12232.398245996</v>
          </cell>
          <cell r="D548">
            <v>10264.5837031858</v>
          </cell>
          <cell r="E548">
            <v>9691.10527251191</v>
          </cell>
          <cell r="F548">
            <v>9486.72568329854</v>
          </cell>
          <cell r="G548">
            <v>8509.76179166523</v>
          </cell>
          <cell r="H548">
            <v>8357.88065403738</v>
          </cell>
          <cell r="I548">
            <v>8345.4464515024</v>
          </cell>
          <cell r="J548">
            <v>8336.32826401656</v>
          </cell>
          <cell r="K548">
            <v>8337.51851662199</v>
          </cell>
          <cell r="L548">
            <v>8309.54962971374</v>
          </cell>
          <cell r="M548">
            <v>8291.86578409008</v>
          </cell>
          <cell r="N548">
            <v>7965.77931258187</v>
          </cell>
          <cell r="O548">
            <v>7857.88329856426</v>
          </cell>
          <cell r="P548">
            <v>7829.36426775428</v>
          </cell>
          <cell r="Q548">
            <v>1088.26713193519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8">
          <cell r="BZ548">
            <v>94882.7449898155</v>
          </cell>
        </row>
        <row r="549">
          <cell r="A549">
            <v>-97817.8232486536</v>
          </cell>
          <cell r="B549">
            <v>14244.0071400498</v>
          </cell>
          <cell r="C549">
            <v>12243.6074870037</v>
          </cell>
          <cell r="D549">
            <v>10231.9254552233</v>
          </cell>
          <cell r="E549">
            <v>9922.77526470399</v>
          </cell>
          <cell r="F549">
            <v>9531.65673265223</v>
          </cell>
          <cell r="G549">
            <v>8580.85596166958</v>
          </cell>
          <cell r="H549">
            <v>8425.20900123252</v>
          </cell>
          <cell r="I549">
            <v>8412.77479869753</v>
          </cell>
          <cell r="J549">
            <v>8403.7707270544</v>
          </cell>
          <cell r="K549">
            <v>8404.84686381712</v>
          </cell>
          <cell r="L549">
            <v>8376.99209275158</v>
          </cell>
          <cell r="M549">
            <v>8359.19413128522</v>
          </cell>
          <cell r="N549">
            <v>8033.22177561972</v>
          </cell>
          <cell r="O549">
            <v>7925.2116457594</v>
          </cell>
          <cell r="P549">
            <v>7896.80673079212</v>
          </cell>
          <cell r="Q549">
            <v>1121.93130553276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49">
          <cell r="BZ549">
            <v>97817.8232486536</v>
          </cell>
        </row>
        <row r="550">
          <cell r="A550">
            <v>-102914.857112493</v>
          </cell>
          <cell r="B550">
            <v>14344.6013508307</v>
          </cell>
          <cell r="C550">
            <v>12493.9020934957</v>
          </cell>
          <cell r="D550">
            <v>10428.6427613733</v>
          </cell>
          <cell r="E550">
            <v>10026.8294254893</v>
          </cell>
          <cell r="F550">
            <v>9758.98086471015</v>
          </cell>
          <cell r="G550">
            <v>8704.31753920763</v>
          </cell>
          <cell r="H550">
            <v>8542.1308804419</v>
          </cell>
          <cell r="I550">
            <v>8529.69667790692</v>
          </cell>
          <cell r="J550">
            <v>8520.89077894041</v>
          </cell>
          <cell r="K550">
            <v>8521.76874302651</v>
          </cell>
          <cell r="L550">
            <v>8494.11214463759</v>
          </cell>
          <cell r="M550">
            <v>8476.1160104946</v>
          </cell>
          <cell r="N550">
            <v>8150.34182750572</v>
          </cell>
          <cell r="O550">
            <v>8042.13352496878</v>
          </cell>
          <cell r="P550">
            <v>8013.92678267813</v>
          </cell>
          <cell r="Q550">
            <v>1180.39224513745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0">
          <cell r="BZ550">
            <v>102914.857112493</v>
          </cell>
        </row>
        <row r="551">
          <cell r="A551">
            <v>-97805.8911001058</v>
          </cell>
          <cell r="B551">
            <v>14293.3227547362</v>
          </cell>
          <cell r="C551">
            <v>12300.7108889361</v>
          </cell>
          <cell r="D551">
            <v>10246.7399402692</v>
          </cell>
          <cell r="E551">
            <v>9872.50203396638</v>
          </cell>
          <cell r="F551">
            <v>9571.26460716478</v>
          </cell>
          <cell r="G551">
            <v>8580.56693830374</v>
          </cell>
          <cell r="H551">
            <v>8424.93528729056</v>
          </cell>
          <cell r="I551">
            <v>8412.50108475557</v>
          </cell>
          <cell r="J551">
            <v>8403.4965491905</v>
          </cell>
          <cell r="K551">
            <v>8404.57314987516</v>
          </cell>
          <cell r="L551">
            <v>8376.71791488768</v>
          </cell>
          <cell r="M551">
            <v>8358.92041734325</v>
          </cell>
          <cell r="N551">
            <v>8032.94759775581</v>
          </cell>
          <cell r="O551">
            <v>7924.93793181743</v>
          </cell>
          <cell r="P551">
            <v>7896.53255292822</v>
          </cell>
          <cell r="Q551">
            <v>1121.79444856177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1">
          <cell r="BZ551">
            <v>97805.8911001058</v>
          </cell>
        </row>
        <row r="552">
          <cell r="A552">
            <v>-93343.4076359884</v>
          </cell>
          <cell r="B552">
            <v>14090.5779449983</v>
          </cell>
          <cell r="C552">
            <v>12084.7063668585</v>
          </cell>
          <cell r="D552">
            <v>10088.3270615935</v>
          </cell>
          <cell r="E552">
            <v>9710.86516632901</v>
          </cell>
          <cell r="F552">
            <v>9428.69011843681</v>
          </cell>
          <cell r="G552">
            <v>8472.47559283986</v>
          </cell>
          <cell r="H552">
            <v>8322.56948661047</v>
          </cell>
          <cell r="I552">
            <v>8310.13528407548</v>
          </cell>
          <cell r="J552">
            <v>8300.95724715333</v>
          </cell>
          <cell r="K552">
            <v>8302.20734919507</v>
          </cell>
          <cell r="L552">
            <v>8274.17861285051</v>
          </cell>
          <cell r="M552">
            <v>8256.55461666317</v>
          </cell>
          <cell r="N552">
            <v>7930.40829571865</v>
          </cell>
          <cell r="O552">
            <v>7822.57213113735</v>
          </cell>
          <cell r="P552">
            <v>7793.99325089105</v>
          </cell>
          <cell r="Q552">
            <v>1070.61154822173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2">
          <cell r="BZ552">
            <v>93343.4076359884</v>
          </cell>
        </row>
        <row r="553">
          <cell r="A553">
            <v>-100600.470924033</v>
          </cell>
          <cell r="B553">
            <v>14322.9095313158</v>
          </cell>
          <cell r="C553">
            <v>12373.7612086453</v>
          </cell>
          <cell r="D553">
            <v>10420.343375569</v>
          </cell>
          <cell r="E553">
            <v>9990.93406175627</v>
          </cell>
          <cell r="F553">
            <v>9626.71094491347</v>
          </cell>
          <cell r="G553">
            <v>8648.25792149807</v>
          </cell>
          <cell r="H553">
            <v>8489.04071278759</v>
          </cell>
          <cell r="I553">
            <v>8476.6065102526</v>
          </cell>
          <cell r="J553">
            <v>8467.71062795109</v>
          </cell>
          <cell r="K553">
            <v>8468.67857537219</v>
          </cell>
          <cell r="L553">
            <v>8440.93199364826</v>
          </cell>
          <cell r="M553">
            <v>8423.02584284028</v>
          </cell>
          <cell r="N553">
            <v>8097.1616765164</v>
          </cell>
          <cell r="O553">
            <v>7989.04335731446</v>
          </cell>
          <cell r="P553">
            <v>7960.7466316888</v>
          </cell>
          <cell r="Q553">
            <v>1153.84716131029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3">
          <cell r="BZ553">
            <v>100600.470924033</v>
          </cell>
        </row>
        <row r="554">
          <cell r="A554">
            <v>-92821.8570148395</v>
          </cell>
          <cell r="B554">
            <v>14128.0885738065</v>
          </cell>
          <cell r="C554">
            <v>12106.1959792068</v>
          </cell>
          <cell r="D554">
            <v>10154.5974946595</v>
          </cell>
          <cell r="E554">
            <v>9624.65220110531</v>
          </cell>
          <cell r="F554">
            <v>9323.51645635135</v>
          </cell>
          <cell r="G554">
            <v>8459.84246852224</v>
          </cell>
          <cell r="H554">
            <v>8310.60553260181</v>
          </cell>
          <cell r="I554">
            <v>8298.17133006683</v>
          </cell>
          <cell r="J554">
            <v>8288.97301525652</v>
          </cell>
          <cell r="K554">
            <v>8290.24339518642</v>
          </cell>
          <cell r="L554">
            <v>8262.1943809537</v>
          </cell>
          <cell r="M554">
            <v>8244.59066265451</v>
          </cell>
          <cell r="N554">
            <v>7918.42406382184</v>
          </cell>
          <cell r="O554">
            <v>7810.60817712869</v>
          </cell>
          <cell r="P554">
            <v>7782.00901899424</v>
          </cell>
          <cell r="Q554">
            <v>1064.6295712174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4">
          <cell r="BZ554">
            <v>92821.8570148395</v>
          </cell>
        </row>
        <row r="555">
          <cell r="A555">
            <v>-93269.2691990031</v>
          </cell>
          <cell r="B555">
            <v>14172.7588519394</v>
          </cell>
          <cell r="C555">
            <v>12162.9524625931</v>
          </cell>
          <cell r="D555">
            <v>10192.7119492351</v>
          </cell>
          <cell r="E555">
            <v>9738.35547559816</v>
          </cell>
          <cell r="F555">
            <v>9373.26381505065</v>
          </cell>
          <cell r="G555">
            <v>8470.67979382598</v>
          </cell>
          <cell r="H555">
            <v>8320.86881017678</v>
          </cell>
          <cell r="I555">
            <v>8308.43460764179</v>
          </cell>
          <cell r="J555">
            <v>8299.25368821721</v>
          </cell>
          <cell r="K555">
            <v>8300.50667276138</v>
          </cell>
          <cell r="L555">
            <v>8272.47505391439</v>
          </cell>
          <cell r="M555">
            <v>8254.85394022947</v>
          </cell>
          <cell r="N555">
            <v>7928.70473678252</v>
          </cell>
          <cell r="O555">
            <v>7820.87145470365</v>
          </cell>
          <cell r="P555">
            <v>7792.28969195493</v>
          </cell>
          <cell r="Q555">
            <v>1069.76121000489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5">
          <cell r="BZ555">
            <v>93269.2691990031</v>
          </cell>
        </row>
        <row r="556">
          <cell r="A556">
            <v>-89568.1198570636</v>
          </cell>
          <cell r="B556">
            <v>14020.3772360521</v>
          </cell>
          <cell r="C556">
            <v>12022.6156810285</v>
          </cell>
          <cell r="D556">
            <v>9878.73096318698</v>
          </cell>
          <cell r="E556">
            <v>9566.96158488287</v>
          </cell>
          <cell r="F556">
            <v>9280.08366529765</v>
          </cell>
          <cell r="G556">
            <v>8381.02966618968</v>
          </cell>
          <cell r="H556">
            <v>8235.96740519216</v>
          </cell>
          <cell r="I556">
            <v>8223.53320265717</v>
          </cell>
          <cell r="J556">
            <v>8214.20838254618</v>
          </cell>
          <cell r="K556">
            <v>8215.60526777676</v>
          </cell>
          <cell r="L556">
            <v>8187.42974824335</v>
          </cell>
          <cell r="M556">
            <v>8169.95253524485</v>
          </cell>
          <cell r="N556">
            <v>7843.65943111149</v>
          </cell>
          <cell r="O556">
            <v>7735.97004971903</v>
          </cell>
          <cell r="P556">
            <v>7707.24438628389</v>
          </cell>
          <cell r="Q556">
            <v>1027.31050751258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6">
          <cell r="BZ556">
            <v>89568.1198570636</v>
          </cell>
        </row>
        <row r="557">
          <cell r="A557">
            <v>-99827.016280036</v>
          </cell>
          <cell r="B557">
            <v>14266.4384923895</v>
          </cell>
          <cell r="C557">
            <v>12300.9582697987</v>
          </cell>
          <cell r="D557">
            <v>10450.3624470934</v>
          </cell>
          <cell r="E557">
            <v>9906.38143939677</v>
          </cell>
          <cell r="F557">
            <v>9652.71334854434</v>
          </cell>
          <cell r="G557">
            <v>8629.52311748206</v>
          </cell>
          <cell r="H557">
            <v>8471.29828201801</v>
          </cell>
          <cell r="I557">
            <v>8458.86407948302</v>
          </cell>
          <cell r="J557">
            <v>8449.93812526495</v>
          </cell>
          <cell r="K557">
            <v>8450.93614460261</v>
          </cell>
          <cell r="L557">
            <v>8423.15949096213</v>
          </cell>
          <cell r="M557">
            <v>8405.2834120707</v>
          </cell>
          <cell r="N557">
            <v>8079.38917383026</v>
          </cell>
          <cell r="O557">
            <v>7971.30092654488</v>
          </cell>
          <cell r="P557">
            <v>7942.97412900267</v>
          </cell>
          <cell r="Q557">
            <v>1144.9759459255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7">
          <cell r="BZ557">
            <v>99827.016280036</v>
          </cell>
        </row>
        <row r="558">
          <cell r="A558">
            <v>-102406.40790039</v>
          </cell>
          <cell r="B558">
            <v>14286.2995984137</v>
          </cell>
          <cell r="C558">
            <v>12435.7688701748</v>
          </cell>
          <cell r="D558">
            <v>10400.2460146881</v>
          </cell>
          <cell r="E558">
            <v>10005.7550675676</v>
          </cell>
          <cell r="F558">
            <v>9576.48007683896</v>
          </cell>
          <cell r="G558">
            <v>8692.00176036427</v>
          </cell>
          <cell r="H558">
            <v>8530.46746227565</v>
          </cell>
          <cell r="I558">
            <v>8518.03325974065</v>
          </cell>
          <cell r="J558">
            <v>8509.20759226878</v>
          </cell>
          <cell r="K558">
            <v>8510.10532486025</v>
          </cell>
          <cell r="L558">
            <v>8482.42895796596</v>
          </cell>
          <cell r="M558">
            <v>8464.45259232834</v>
          </cell>
          <cell r="N558">
            <v>8138.6586408341</v>
          </cell>
          <cell r="O558">
            <v>8030.47010680252</v>
          </cell>
          <cell r="P558">
            <v>8002.2435960065</v>
          </cell>
          <cell r="Q558">
            <v>1174.56053605432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8">
          <cell r="BZ558">
            <v>102406.40790039</v>
          </cell>
        </row>
        <row r="559">
          <cell r="A559">
            <v>-88427.5123153103</v>
          </cell>
          <cell r="B559">
            <v>14057.3245230344</v>
          </cell>
          <cell r="C559">
            <v>11957.5394013212</v>
          </cell>
          <cell r="D559">
            <v>9998.95859082519</v>
          </cell>
          <cell r="E559">
            <v>9592.55194795619</v>
          </cell>
          <cell r="F559">
            <v>9301.99279820362</v>
          </cell>
          <cell r="G559">
            <v>8353.40159656752</v>
          </cell>
          <cell r="H559">
            <v>8209.80278067038</v>
          </cell>
          <cell r="I559">
            <v>8197.36857813539</v>
          </cell>
          <cell r="J559">
            <v>8187.99941120317</v>
          </cell>
          <cell r="K559">
            <v>8189.44064325498</v>
          </cell>
          <cell r="L559">
            <v>8161.22077690034</v>
          </cell>
          <cell r="M559">
            <v>8143.78791072307</v>
          </cell>
          <cell r="N559">
            <v>7817.45045976848</v>
          </cell>
          <cell r="O559">
            <v>7709.80542519725</v>
          </cell>
          <cell r="P559">
            <v>7681.03541494089</v>
          </cell>
          <cell r="Q559">
            <v>1014.22819525168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59">
          <cell r="BZ559">
            <v>88427.5123153103</v>
          </cell>
        </row>
        <row r="560">
          <cell r="A560">
            <v>-100938.133955746</v>
          </cell>
          <cell r="B560">
            <v>14287.3711329361</v>
          </cell>
          <cell r="C560">
            <v>12342.1230650058</v>
          </cell>
          <cell r="D560">
            <v>10332.1363772923</v>
          </cell>
          <cell r="E560">
            <v>9858.38579121237</v>
          </cell>
          <cell r="F560">
            <v>9571.79229800167</v>
          </cell>
          <cell r="G560">
            <v>8656.43687649135</v>
          </cell>
          <cell r="H560">
            <v>8496.78643260466</v>
          </cell>
          <cell r="I560">
            <v>8484.35223006967</v>
          </cell>
          <cell r="J560">
            <v>8475.46947610683</v>
          </cell>
          <cell r="K560">
            <v>8476.42429518926</v>
          </cell>
          <cell r="L560">
            <v>8448.69084180401</v>
          </cell>
          <cell r="M560">
            <v>8430.77156265735</v>
          </cell>
          <cell r="N560">
            <v>8104.92052467214</v>
          </cell>
          <cell r="O560">
            <v>7996.78907713153</v>
          </cell>
          <cell r="P560">
            <v>7968.50547984455</v>
          </cell>
          <cell r="Q560">
            <v>1157.72002121882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0">
          <cell r="BZ560">
            <v>100938.133955746</v>
          </cell>
        </row>
        <row r="561">
          <cell r="A561">
            <v>-97127.3401895293</v>
          </cell>
          <cell r="B561">
            <v>14186.0743546234</v>
          </cell>
          <cell r="C561">
            <v>12310.6970397531</v>
          </cell>
          <cell r="D561">
            <v>10348.4328311174</v>
          </cell>
          <cell r="E561">
            <v>9865.76631367483</v>
          </cell>
          <cell r="F561">
            <v>9539.31380986412</v>
          </cell>
          <cell r="G561">
            <v>8564.13091529554</v>
          </cell>
          <cell r="H561">
            <v>8409.36987224266</v>
          </cell>
          <cell r="I561">
            <v>8396.93566970767</v>
          </cell>
          <cell r="J561">
            <v>8387.9047520832</v>
          </cell>
          <cell r="K561">
            <v>8389.00773482726</v>
          </cell>
          <cell r="L561">
            <v>8361.12611778038</v>
          </cell>
          <cell r="M561">
            <v>8343.35500229535</v>
          </cell>
          <cell r="N561">
            <v>8017.35580064851</v>
          </cell>
          <cell r="O561">
            <v>7909.37251676953</v>
          </cell>
          <cell r="P561">
            <v>7880.94075582092</v>
          </cell>
          <cell r="Q561">
            <v>1114.01174103782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1">
          <cell r="BZ561">
            <v>97127.3401895293</v>
          </cell>
        </row>
        <row r="562">
          <cell r="A562">
            <v>-91788.388279997</v>
          </cell>
          <cell r="B562">
            <v>14189.6283776407</v>
          </cell>
          <cell r="C562">
            <v>12058.0466127698</v>
          </cell>
          <cell r="D562">
            <v>10122.8800669237</v>
          </cell>
          <cell r="E562">
            <v>9715.14186388258</v>
          </cell>
          <cell r="F562">
            <v>9363.78256188603</v>
          </cell>
          <cell r="G562">
            <v>8434.80954079439</v>
          </cell>
          <cell r="H562">
            <v>8286.89858659952</v>
          </cell>
          <cell r="I562">
            <v>8274.46438406453</v>
          </cell>
          <cell r="J562">
            <v>8265.22588798981</v>
          </cell>
          <cell r="K562">
            <v>8266.53644918412</v>
          </cell>
          <cell r="L562">
            <v>8238.44725368699</v>
          </cell>
          <cell r="M562">
            <v>8220.88371665221</v>
          </cell>
          <cell r="N562">
            <v>7894.67693655513</v>
          </cell>
          <cell r="O562">
            <v>7786.90123112639</v>
          </cell>
          <cell r="P562">
            <v>7758.26189172753</v>
          </cell>
          <cell r="Q562">
            <v>1052.77609821625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2">
          <cell r="BZ562">
            <v>91788.388279997</v>
          </cell>
        </row>
        <row r="563">
          <cell r="A563">
            <v>-101002.960439652</v>
          </cell>
          <cell r="B563">
            <v>14319.3923058523</v>
          </cell>
          <cell r="C563">
            <v>12361.3523039824</v>
          </cell>
          <cell r="D563">
            <v>10380.0804010559</v>
          </cell>
          <cell r="E563">
            <v>9983.2830613966</v>
          </cell>
          <cell r="F563">
            <v>9619.84389294825</v>
          </cell>
          <cell r="G563">
            <v>8658.00711914287</v>
          </cell>
          <cell r="H563">
            <v>8498.27350028427</v>
          </cell>
          <cell r="I563">
            <v>8485.83929774928</v>
          </cell>
          <cell r="J563">
            <v>8476.95906424013</v>
          </cell>
          <cell r="K563">
            <v>8477.91136286887</v>
          </cell>
          <cell r="L563">
            <v>8450.18042993731</v>
          </cell>
          <cell r="M563">
            <v>8432.25863033696</v>
          </cell>
          <cell r="N563">
            <v>8106.41011280545</v>
          </cell>
          <cell r="O563">
            <v>7998.27614481114</v>
          </cell>
          <cell r="P563">
            <v>7969.99506797785</v>
          </cell>
          <cell r="Q563">
            <v>1158.46355505863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3">
          <cell r="BZ563">
            <v>101002.960439652</v>
          </cell>
        </row>
        <row r="564">
          <cell r="A564">
            <v>-92887.6805881354</v>
          </cell>
          <cell r="B564">
            <v>14161.5949231149</v>
          </cell>
          <cell r="C564">
            <v>12097.7945138663</v>
          </cell>
          <cell r="D564">
            <v>9984.18133378854</v>
          </cell>
          <cell r="E564">
            <v>9660.77313568308</v>
          </cell>
          <cell r="F564">
            <v>9392.21105087055</v>
          </cell>
          <cell r="G564">
            <v>8461.43686291227</v>
          </cell>
          <cell r="H564">
            <v>8312.11547271436</v>
          </cell>
          <cell r="I564">
            <v>8299.68127017937</v>
          </cell>
          <cell r="J564">
            <v>8290.4855145896</v>
          </cell>
          <cell r="K564">
            <v>8291.75333529896</v>
          </cell>
          <cell r="L564">
            <v>8263.70688028678</v>
          </cell>
          <cell r="M564">
            <v>8246.10060276706</v>
          </cell>
          <cell r="N564">
            <v>7919.93656315491</v>
          </cell>
          <cell r="O564">
            <v>7812.11811724124</v>
          </cell>
          <cell r="P564">
            <v>7783.52151832732</v>
          </cell>
          <cell r="Q564">
            <v>1065.38454127368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4">
          <cell r="BZ564">
            <v>92887.6805881354</v>
          </cell>
        </row>
        <row r="565">
          <cell r="A565">
            <v>-87603.3202500005</v>
          </cell>
          <cell r="B565">
            <v>14012.1523170118</v>
          </cell>
          <cell r="C565">
            <v>11897.7117532994</v>
          </cell>
          <cell r="D565">
            <v>9905.08669958397</v>
          </cell>
          <cell r="E565">
            <v>9601.09407945857</v>
          </cell>
          <cell r="F565">
            <v>9325.33061773134</v>
          </cell>
          <cell r="G565">
            <v>8333.43781855549</v>
          </cell>
          <cell r="H565">
            <v>8190.89647404582</v>
          </cell>
          <cell r="I565">
            <v>8178.46227151083</v>
          </cell>
          <cell r="J565">
            <v>8169.06105999111</v>
          </cell>
          <cell r="K565">
            <v>8170.53433663042</v>
          </cell>
          <cell r="L565">
            <v>8142.28242568829</v>
          </cell>
          <cell r="M565">
            <v>8124.88160409851</v>
          </cell>
          <cell r="N565">
            <v>7798.51210855642</v>
          </cell>
          <cell r="O565">
            <v>7690.89911857269</v>
          </cell>
          <cell r="P565">
            <v>7662.09706372883</v>
          </cell>
          <cell r="Q565">
            <v>1004.77504193941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5">
          <cell r="BZ565">
            <v>87603.3202500005</v>
          </cell>
        </row>
        <row r="566">
          <cell r="A566">
            <v>-99731.4432712977</v>
          </cell>
          <cell r="B566">
            <v>14274.656645436</v>
          </cell>
          <cell r="C566">
            <v>12286.0234900225</v>
          </cell>
          <cell r="D566">
            <v>10345.1597192161</v>
          </cell>
          <cell r="E566">
            <v>9881.78194421004</v>
          </cell>
          <cell r="F566">
            <v>9578.53826720857</v>
          </cell>
          <cell r="G566">
            <v>8627.20812512687</v>
          </cell>
          <cell r="H566">
            <v>8469.10591365596</v>
          </cell>
          <cell r="I566">
            <v>8456.67171112097</v>
          </cell>
          <cell r="J566">
            <v>8447.74204102432</v>
          </cell>
          <cell r="K566">
            <v>8448.74377624056</v>
          </cell>
          <cell r="L566">
            <v>8420.9634067215</v>
          </cell>
          <cell r="M566">
            <v>8403.09104370865</v>
          </cell>
          <cell r="N566">
            <v>8077.19308958963</v>
          </cell>
          <cell r="O566">
            <v>7969.10855818283</v>
          </cell>
          <cell r="P566">
            <v>7940.77804476204</v>
          </cell>
          <cell r="Q566">
            <v>1143.87976174448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6">
          <cell r="BZ566">
            <v>99731.4432712977</v>
          </cell>
        </row>
        <row r="567">
          <cell r="A567">
            <v>-92344.5207484274</v>
          </cell>
          <cell r="B567">
            <v>14059.9202874245</v>
          </cell>
          <cell r="C567">
            <v>12043.1995913454</v>
          </cell>
          <cell r="D567">
            <v>10179.819190555</v>
          </cell>
          <cell r="E567">
            <v>9650.61335180737</v>
          </cell>
          <cell r="F567">
            <v>9407.09373056012</v>
          </cell>
          <cell r="G567">
            <v>8448.28031491651</v>
          </cell>
          <cell r="H567">
            <v>8299.65582051933</v>
          </cell>
          <cell r="I567">
            <v>8287.22161798435</v>
          </cell>
          <cell r="J567">
            <v>8278.00474434</v>
          </cell>
          <cell r="K567">
            <v>8279.29368310394</v>
          </cell>
          <cell r="L567">
            <v>8251.22611003718</v>
          </cell>
          <cell r="M567">
            <v>8233.64095057203</v>
          </cell>
          <cell r="N567">
            <v>7907.45579290532</v>
          </cell>
          <cell r="O567">
            <v>7799.65846504621</v>
          </cell>
          <cell r="P567">
            <v>7771.04074807772</v>
          </cell>
          <cell r="Q567">
            <v>1059.15471517616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7">
          <cell r="BZ567">
            <v>92344.5207484274</v>
          </cell>
        </row>
        <row r="568">
          <cell r="A568">
            <v>-94126.462753148</v>
          </cell>
          <cell r="B568">
            <v>14216.2085315322</v>
          </cell>
          <cell r="C568">
            <v>12205.4235429314</v>
          </cell>
          <cell r="D568">
            <v>10232.720930044</v>
          </cell>
          <cell r="E568">
            <v>9711.32191341054</v>
          </cell>
          <cell r="F568">
            <v>9469.88725883426</v>
          </cell>
          <cell r="G568">
            <v>8491.44294182093</v>
          </cell>
          <cell r="H568">
            <v>8340.53214455402</v>
          </cell>
          <cell r="I568">
            <v>8328.09794201903</v>
          </cell>
          <cell r="J568">
            <v>8318.95035027984</v>
          </cell>
          <cell r="K568">
            <v>8320.17000713862</v>
          </cell>
          <cell r="L568">
            <v>8292.17171597701</v>
          </cell>
          <cell r="M568">
            <v>8274.51727460672</v>
          </cell>
          <cell r="N568">
            <v>7948.40139884515</v>
          </cell>
          <cell r="O568">
            <v>7840.5347890809</v>
          </cell>
          <cell r="P568">
            <v>7811.98635401756</v>
          </cell>
          <cell r="Q568">
            <v>1079.59287719351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8">
          <cell r="BZ568">
            <v>94126.462753148</v>
          </cell>
        </row>
        <row r="569">
          <cell r="A569">
            <v>-89478.9787193662</v>
          </cell>
          <cell r="B569">
            <v>14029.6008795369</v>
          </cell>
          <cell r="C569">
            <v>12001.0195064081</v>
          </cell>
          <cell r="D569">
            <v>9953.60794095998</v>
          </cell>
          <cell r="E569">
            <v>9606.54105191481</v>
          </cell>
          <cell r="F569">
            <v>9380.64289321831</v>
          </cell>
          <cell r="G569">
            <v>8378.8704681585</v>
          </cell>
          <cell r="H569">
            <v>8233.92257880629</v>
          </cell>
          <cell r="I569">
            <v>8221.48837627131</v>
          </cell>
          <cell r="J569">
            <v>8212.16009035287</v>
          </cell>
          <cell r="K569">
            <v>8213.5604413909</v>
          </cell>
          <cell r="L569">
            <v>8185.38145605005</v>
          </cell>
          <cell r="M569">
            <v>8167.90770885899</v>
          </cell>
          <cell r="N569">
            <v>7841.61113891819</v>
          </cell>
          <cell r="O569">
            <v>7733.92522333317</v>
          </cell>
          <cell r="P569">
            <v>7705.19609409059</v>
          </cell>
          <cell r="Q569">
            <v>1026.28809431964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69">
          <cell r="BZ569">
            <v>89478.9787193662</v>
          </cell>
        </row>
        <row r="570">
          <cell r="A570">
            <v>-87644.8192138527</v>
          </cell>
          <cell r="B570">
            <v>13999.8656294874</v>
          </cell>
          <cell r="C570">
            <v>11858.6762384791</v>
          </cell>
          <cell r="D570">
            <v>9857.62344558434</v>
          </cell>
          <cell r="E570">
            <v>9465.27500492639</v>
          </cell>
          <cell r="F570">
            <v>9185.13678884026</v>
          </cell>
          <cell r="G570">
            <v>8334.44301641767</v>
          </cell>
          <cell r="H570">
            <v>8191.84842707742</v>
          </cell>
          <cell r="I570">
            <v>8179.41422454243</v>
          </cell>
          <cell r="J570">
            <v>8170.01462650242</v>
          </cell>
          <cell r="K570">
            <v>8171.48628966202</v>
          </cell>
          <cell r="L570">
            <v>8143.2359921996</v>
          </cell>
          <cell r="M570">
            <v>8125.83355713011</v>
          </cell>
          <cell r="N570">
            <v>7799.46567506774</v>
          </cell>
          <cell r="O570">
            <v>7691.85107160429</v>
          </cell>
          <cell r="P570">
            <v>7663.05063024014</v>
          </cell>
          <cell r="Q570">
            <v>1005.2510184552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0">
          <cell r="BZ570">
            <v>87644.8192138527</v>
          </cell>
        </row>
        <row r="571">
          <cell r="A571">
            <v>-87695.9159372914</v>
          </cell>
          <cell r="B571">
            <v>14045.8526624034</v>
          </cell>
          <cell r="C571">
            <v>11848.5269912161</v>
          </cell>
          <cell r="D571">
            <v>9901.86891349249</v>
          </cell>
          <cell r="E571">
            <v>9548.7711500681</v>
          </cell>
          <cell r="F571">
            <v>9224.79098964505</v>
          </cell>
          <cell r="G571">
            <v>8335.68069351602</v>
          </cell>
          <cell r="H571">
            <v>8193.02054503572</v>
          </cell>
          <cell r="I571">
            <v>8180.58634250074</v>
          </cell>
          <cell r="J571">
            <v>8171.18873110134</v>
          </cell>
          <cell r="K571">
            <v>8172.65840762033</v>
          </cell>
          <cell r="L571">
            <v>8144.41009679852</v>
          </cell>
          <cell r="M571">
            <v>8127.00567508842</v>
          </cell>
          <cell r="N571">
            <v>7800.63977966665</v>
          </cell>
          <cell r="O571">
            <v>7693.0231895626</v>
          </cell>
          <cell r="P571">
            <v>7664.22473483906</v>
          </cell>
          <cell r="Q571">
            <v>1005.83707743436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1">
          <cell r="BZ571">
            <v>87695.9159372914</v>
          </cell>
        </row>
        <row r="572">
          <cell r="A572">
            <v>-89767.2260262758</v>
          </cell>
          <cell r="B572">
            <v>14133.6825917128</v>
          </cell>
          <cell r="C572">
            <v>11958.2185185215</v>
          </cell>
          <cell r="D572">
            <v>9981.95716280113</v>
          </cell>
          <cell r="E572">
            <v>9730.2037934497</v>
          </cell>
          <cell r="F572">
            <v>9325.78386990163</v>
          </cell>
          <cell r="G572">
            <v>8385.85246360581</v>
          </cell>
          <cell r="H572">
            <v>8240.53474142895</v>
          </cell>
          <cell r="I572">
            <v>8228.10053889397</v>
          </cell>
          <cell r="J572">
            <v>8218.78346003083</v>
          </cell>
          <cell r="K572">
            <v>8220.17260401356</v>
          </cell>
          <cell r="L572">
            <v>8192.00482572801</v>
          </cell>
          <cell r="M572">
            <v>8174.51987148165</v>
          </cell>
          <cell r="N572">
            <v>7848.23450859614</v>
          </cell>
          <cell r="O572">
            <v>7740.53738595583</v>
          </cell>
          <cell r="P572">
            <v>7711.81946376855</v>
          </cell>
          <cell r="Q572">
            <v>1029.59417563097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2">
          <cell r="BZ572">
            <v>89767.2260262758</v>
          </cell>
        </row>
        <row r="573">
          <cell r="A573">
            <v>-99807.4920745694</v>
          </cell>
          <cell r="B573">
            <v>14197.4761552125</v>
          </cell>
          <cell r="C573">
            <v>12375.6204383077</v>
          </cell>
          <cell r="D573">
            <v>10292.5415024096</v>
          </cell>
          <cell r="E573">
            <v>9892.49855034159</v>
          </cell>
          <cell r="F573">
            <v>9532.12830139977</v>
          </cell>
          <cell r="G573">
            <v>8629.05019749144</v>
          </cell>
          <cell r="H573">
            <v>8470.85041236397</v>
          </cell>
          <cell r="I573">
            <v>8458.41620982898</v>
          </cell>
          <cell r="J573">
            <v>8449.4894965098</v>
          </cell>
          <cell r="K573">
            <v>8450.48827494857</v>
          </cell>
          <cell r="L573">
            <v>8422.71086220698</v>
          </cell>
          <cell r="M573">
            <v>8404.83554241666</v>
          </cell>
          <cell r="N573">
            <v>8078.94054507512</v>
          </cell>
          <cell r="O573">
            <v>7970.85305689084</v>
          </cell>
          <cell r="P573">
            <v>7942.52550024752</v>
          </cell>
          <cell r="Q573">
            <v>1144.75201109848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3">
          <cell r="BZ573">
            <v>99807.4920745694</v>
          </cell>
        </row>
        <row r="574">
          <cell r="A574">
            <v>-98416.6498261302</v>
          </cell>
          <cell r="B574">
            <v>14274.7689040477</v>
          </cell>
          <cell r="C574">
            <v>12285.4402718739</v>
          </cell>
          <cell r="D574">
            <v>10280.6316915943</v>
          </cell>
          <cell r="E574">
            <v>9852.89200740093</v>
          </cell>
          <cell r="F574">
            <v>9537.25342649816</v>
          </cell>
          <cell r="G574">
            <v>8595.3608827476</v>
          </cell>
          <cell r="H574">
            <v>8438.94560385857</v>
          </cell>
          <cell r="I574">
            <v>8426.51140132359</v>
          </cell>
          <cell r="J574">
            <v>8417.53061205779</v>
          </cell>
          <cell r="K574">
            <v>8418.58346644318</v>
          </cell>
          <cell r="L574">
            <v>8390.75197775496</v>
          </cell>
          <cell r="M574">
            <v>8372.93073391127</v>
          </cell>
          <cell r="N574">
            <v>8046.9816606231</v>
          </cell>
          <cell r="O574">
            <v>7938.94824838545</v>
          </cell>
          <cell r="P574">
            <v>7910.56661579551</v>
          </cell>
          <cell r="Q574">
            <v>1128.79960684578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4">
          <cell r="BZ574">
            <v>98416.6498261302</v>
          </cell>
        </row>
        <row r="575">
          <cell r="A575">
            <v>-86132.3426674271</v>
          </cell>
          <cell r="B575">
            <v>13982.4008621032</v>
          </cell>
          <cell r="C575">
            <v>11836.3592917546</v>
          </cell>
          <cell r="D575">
            <v>9864.35546791293</v>
          </cell>
          <cell r="E575">
            <v>9471.31429353692</v>
          </cell>
          <cell r="F575">
            <v>9234.01990687007</v>
          </cell>
          <cell r="G575">
            <v>8297.80744651578</v>
          </cell>
          <cell r="H575">
            <v>8157.15342508365</v>
          </cell>
          <cell r="I575">
            <v>8144.71922254866</v>
          </cell>
          <cell r="J575">
            <v>8135.26081942053</v>
          </cell>
          <cell r="K575">
            <v>8136.79128766825</v>
          </cell>
          <cell r="L575">
            <v>8108.48218511771</v>
          </cell>
          <cell r="M575">
            <v>8091.13855513635</v>
          </cell>
          <cell r="N575">
            <v>7764.71186798585</v>
          </cell>
          <cell r="O575">
            <v>7657.15606961052</v>
          </cell>
          <cell r="P575">
            <v>7628.29682315825</v>
          </cell>
          <cell r="Q575">
            <v>987.903517458321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5">
          <cell r="BZ575">
            <v>86132.3426674271</v>
          </cell>
        </row>
        <row r="576">
          <cell r="A576">
            <v>-98601.2635878759</v>
          </cell>
          <cell r="B576">
            <v>14241.2196125618</v>
          </cell>
          <cell r="C576">
            <v>12238.497601334</v>
          </cell>
          <cell r="D576">
            <v>10316.408678591</v>
          </cell>
          <cell r="E576">
            <v>9720.64862610102</v>
          </cell>
          <cell r="F576">
            <v>9509.38038322961</v>
          </cell>
          <cell r="G576">
            <v>8599.83264159191</v>
          </cell>
          <cell r="H576">
            <v>8443.18049586201</v>
          </cell>
          <cell r="I576">
            <v>8430.74629332702</v>
          </cell>
          <cell r="J576">
            <v>8421.77268184428</v>
          </cell>
          <cell r="K576">
            <v>8422.81835844661</v>
          </cell>
          <cell r="L576">
            <v>8394.99404754146</v>
          </cell>
          <cell r="M576">
            <v>8377.1656259147</v>
          </cell>
          <cell r="N576">
            <v>8051.22373040959</v>
          </cell>
          <cell r="O576">
            <v>7943.18314038889</v>
          </cell>
          <cell r="P576">
            <v>7914.808685582</v>
          </cell>
          <cell r="Q576">
            <v>1130.9170528475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6">
          <cell r="BZ576">
            <v>98601.2635878759</v>
          </cell>
        </row>
        <row r="577">
          <cell r="A577">
            <v>-93460.8109668646</v>
          </cell>
          <cell r="B577">
            <v>14108.2355223335</v>
          </cell>
          <cell r="C577">
            <v>12113.1164936052</v>
          </cell>
          <cell r="D577">
            <v>10073.7104094533</v>
          </cell>
          <cell r="E577">
            <v>9732.4280388635</v>
          </cell>
          <cell r="F577">
            <v>9385.70843645033</v>
          </cell>
          <cell r="G577">
            <v>8475.31936449714</v>
          </cell>
          <cell r="H577">
            <v>8325.26262509811</v>
          </cell>
          <cell r="I577">
            <v>8312.82842256312</v>
          </cell>
          <cell r="J577">
            <v>8303.65495028247</v>
          </cell>
          <cell r="K577">
            <v>8304.90048768271</v>
          </cell>
          <cell r="L577">
            <v>8276.87631597965</v>
          </cell>
          <cell r="M577">
            <v>8259.2477551508</v>
          </cell>
          <cell r="N577">
            <v>7933.10599884779</v>
          </cell>
          <cell r="O577">
            <v>7825.26526962498</v>
          </cell>
          <cell r="P577">
            <v>7796.69095402019</v>
          </cell>
          <cell r="Q577">
            <v>1071.95811746555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7">
          <cell r="BZ577">
            <v>93460.8109668646</v>
          </cell>
        </row>
        <row r="578">
          <cell r="A578">
            <v>-99866.419693663</v>
          </cell>
          <cell r="B578">
            <v>14279.4450663167</v>
          </cell>
          <cell r="C578">
            <v>12376.7131318952</v>
          </cell>
          <cell r="D578">
            <v>10381.5884186366</v>
          </cell>
          <cell r="E578">
            <v>9861.05885973085</v>
          </cell>
          <cell r="F578">
            <v>9609.26057762121</v>
          </cell>
          <cell r="G578">
            <v>8630.47755642375</v>
          </cell>
          <cell r="H578">
            <v>8472.20216480388</v>
          </cell>
          <cell r="I578">
            <v>8459.76796226889</v>
          </cell>
          <cell r="J578">
            <v>8450.84354005554</v>
          </cell>
          <cell r="K578">
            <v>8451.84002738848</v>
          </cell>
          <cell r="L578">
            <v>8424.06490575272</v>
          </cell>
          <cell r="M578">
            <v>8406.18729485658</v>
          </cell>
          <cell r="N578">
            <v>8080.29458862086</v>
          </cell>
          <cell r="O578">
            <v>7972.20480933076</v>
          </cell>
          <cell r="P578">
            <v>7943.87954379326</v>
          </cell>
          <cell r="Q578">
            <v>1145.42788731844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8">
          <cell r="BZ578">
            <v>99866.419693663</v>
          </cell>
        </row>
        <row r="579">
          <cell r="A579">
            <v>-88082.684377014</v>
          </cell>
          <cell r="B579">
            <v>14098.8317290819</v>
          </cell>
          <cell r="C579">
            <v>11903.3079717878</v>
          </cell>
          <cell r="D579">
            <v>9898.37645522417</v>
          </cell>
          <cell r="E579">
            <v>9520.01492533771</v>
          </cell>
          <cell r="F579">
            <v>9264.31037693426</v>
          </cell>
          <cell r="G579">
            <v>8345.0490914874</v>
          </cell>
          <cell r="H579">
            <v>8201.89270362821</v>
          </cell>
          <cell r="I579">
            <v>8189.45850109322</v>
          </cell>
          <cell r="J579">
            <v>8180.07592725076</v>
          </cell>
          <cell r="K579">
            <v>8181.53056621281</v>
          </cell>
          <cell r="L579">
            <v>8153.29729294794</v>
          </cell>
          <cell r="M579">
            <v>8135.8778336809</v>
          </cell>
          <cell r="N579">
            <v>7809.52697581607</v>
          </cell>
          <cell r="O579">
            <v>7701.89534815508</v>
          </cell>
          <cell r="P579">
            <v>7673.11193098848</v>
          </cell>
          <cell r="Q579">
            <v>1010.2731567306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79">
          <cell r="BZ579">
            <v>88082.684377014</v>
          </cell>
        </row>
        <row r="580">
          <cell r="A580">
            <v>-95937.9264379469</v>
          </cell>
          <cell r="B580">
            <v>14196.7011644815</v>
          </cell>
          <cell r="C580">
            <v>12197.0203279114</v>
          </cell>
          <cell r="D580">
            <v>10144.2853013741</v>
          </cell>
          <cell r="E580">
            <v>9682.93690324738</v>
          </cell>
          <cell r="F580">
            <v>9419.32454085612</v>
          </cell>
          <cell r="G580">
            <v>8535.32064994541</v>
          </cell>
          <cell r="H580">
            <v>8382.08567231236</v>
          </cell>
          <cell r="I580">
            <v>8369.65146977737</v>
          </cell>
          <cell r="J580">
            <v>8360.57430774624</v>
          </cell>
          <cell r="K580">
            <v>8361.72353489696</v>
          </cell>
          <cell r="L580">
            <v>8333.79567344342</v>
          </cell>
          <cell r="M580">
            <v>8316.07080236506</v>
          </cell>
          <cell r="N580">
            <v>7990.02535631155</v>
          </cell>
          <cell r="O580">
            <v>7882.08831683923</v>
          </cell>
          <cell r="P580">
            <v>7853.61031148396</v>
          </cell>
          <cell r="Q580">
            <v>1100.36964107268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0">
          <cell r="BZ580">
            <v>95937.9264379469</v>
          </cell>
        </row>
        <row r="581">
          <cell r="A581">
            <v>-89756.1035806016</v>
          </cell>
          <cell r="B581">
            <v>14195.9423249812</v>
          </cell>
          <cell r="C581">
            <v>11998.3751153049</v>
          </cell>
          <cell r="D581">
            <v>10003.6688199675</v>
          </cell>
          <cell r="E581">
            <v>9634.79338705599</v>
          </cell>
          <cell r="F581">
            <v>9364.88428675921</v>
          </cell>
          <cell r="G581">
            <v>8385.58305305731</v>
          </cell>
          <cell r="H581">
            <v>8240.27960142314</v>
          </cell>
          <cell r="I581">
            <v>8227.84539888816</v>
          </cell>
          <cell r="J581">
            <v>8218.52788758433</v>
          </cell>
          <cell r="K581">
            <v>8219.91746400775</v>
          </cell>
          <cell r="L581">
            <v>8191.74925328151</v>
          </cell>
          <cell r="M581">
            <v>8174.26473147584</v>
          </cell>
          <cell r="N581">
            <v>7847.97893614964</v>
          </cell>
          <cell r="O581">
            <v>7740.28224595002</v>
          </cell>
          <cell r="P581">
            <v>7711.56389132205</v>
          </cell>
          <cell r="Q581">
            <v>1029.46660562807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1">
          <cell r="BZ581">
            <v>89756.1035806016</v>
          </cell>
        </row>
        <row r="582">
          <cell r="A582">
            <v>-94540.3635869363</v>
          </cell>
          <cell r="B582">
            <v>14231.1747162314</v>
          </cell>
          <cell r="C582">
            <v>12140.4991327516</v>
          </cell>
          <cell r="D582">
            <v>10206.9969959793</v>
          </cell>
          <cell r="E582">
            <v>9789.68070216194</v>
          </cell>
          <cell r="F582">
            <v>9489.28196496858</v>
          </cell>
          <cell r="G582">
            <v>8501.46854715315</v>
          </cell>
          <cell r="H582">
            <v>8350.02669856046</v>
          </cell>
          <cell r="I582">
            <v>8337.59249602547</v>
          </cell>
          <cell r="J582">
            <v>8328.46099675069</v>
          </cell>
          <cell r="K582">
            <v>8329.66456114506</v>
          </cell>
          <cell r="L582">
            <v>8301.68236244787</v>
          </cell>
          <cell r="M582">
            <v>8284.01182861315</v>
          </cell>
          <cell r="N582">
            <v>7957.912045316</v>
          </cell>
          <cell r="O582">
            <v>7850.02934308733</v>
          </cell>
          <cell r="P582">
            <v>7821.49700048841</v>
          </cell>
          <cell r="Q582">
            <v>1084.34015419672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2">
          <cell r="BZ582">
            <v>94540.3635869363</v>
          </cell>
        </row>
        <row r="583">
          <cell r="A583">
            <v>-91443.7176233827</v>
          </cell>
          <cell r="B583">
            <v>14122.1972185202</v>
          </cell>
          <cell r="C583">
            <v>12039.9845398538</v>
          </cell>
          <cell r="D583">
            <v>10035.5104391658</v>
          </cell>
          <cell r="E583">
            <v>9624.54865910576</v>
          </cell>
          <cell r="F583">
            <v>9345.76740144094</v>
          </cell>
          <cell r="G583">
            <v>8426.46084542892</v>
          </cell>
          <cell r="H583">
            <v>8278.99211747331</v>
          </cell>
          <cell r="I583">
            <v>8266.55791493832</v>
          </cell>
          <cell r="J583">
            <v>8257.30601806848</v>
          </cell>
          <cell r="K583">
            <v>8258.62998005791</v>
          </cell>
          <cell r="L583">
            <v>8230.52738376566</v>
          </cell>
          <cell r="M583">
            <v>8212.977247526</v>
          </cell>
          <cell r="N583">
            <v>7886.75706663379</v>
          </cell>
          <cell r="O583">
            <v>7778.99476200018</v>
          </cell>
          <cell r="P583">
            <v>7750.3420218062</v>
          </cell>
          <cell r="Q583">
            <v>1048.82286365315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3">
          <cell r="BZ583">
            <v>91443.7176233827</v>
          </cell>
        </row>
        <row r="584">
          <cell r="A584">
            <v>-101703.353293167</v>
          </cell>
          <cell r="B584">
            <v>14333.614741973</v>
          </cell>
          <cell r="C584">
            <v>12430.3238925344</v>
          </cell>
          <cell r="D584">
            <v>10374.5473445925</v>
          </cell>
          <cell r="E584">
            <v>9894.7745381418</v>
          </cell>
          <cell r="F584">
            <v>9649.06827368316</v>
          </cell>
          <cell r="G584">
            <v>8674.972202935</v>
          </cell>
          <cell r="H584">
            <v>8514.33995202963</v>
          </cell>
          <cell r="I584">
            <v>8501.90574949464</v>
          </cell>
          <cell r="J584">
            <v>8493.05274725964</v>
          </cell>
          <cell r="K584">
            <v>8493.97781461423</v>
          </cell>
          <cell r="L584">
            <v>8466.27411295682</v>
          </cell>
          <cell r="M584">
            <v>8448.32508208232</v>
          </cell>
          <cell r="N584">
            <v>8122.50379582495</v>
          </cell>
          <cell r="O584">
            <v>8014.3425965565</v>
          </cell>
          <cell r="P584">
            <v>7986.08875099736</v>
          </cell>
          <cell r="Q584">
            <v>1166.49678093131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4">
          <cell r="BZ584">
            <v>101703.353293167</v>
          </cell>
        </row>
        <row r="585">
          <cell r="A585">
            <v>-100120.474771699</v>
          </cell>
          <cell r="B585">
            <v>14309.551264813</v>
          </cell>
          <cell r="C585">
            <v>12343.7934237863</v>
          </cell>
          <cell r="D585">
            <v>10261.0579513774</v>
          </cell>
          <cell r="E585">
            <v>9948.62416987124</v>
          </cell>
          <cell r="F585">
            <v>9558.33257707212</v>
          </cell>
          <cell r="G585">
            <v>8636.63133949716</v>
          </cell>
          <cell r="H585">
            <v>8478.02998504997</v>
          </cell>
          <cell r="I585">
            <v>8465.59578251498</v>
          </cell>
          <cell r="J585">
            <v>8456.68123796307</v>
          </cell>
          <cell r="K585">
            <v>8457.66784763457</v>
          </cell>
          <cell r="L585">
            <v>8429.90260366024</v>
          </cell>
          <cell r="M585">
            <v>8412.01511510266</v>
          </cell>
          <cell r="N585">
            <v>8086.13228652838</v>
          </cell>
          <cell r="O585">
            <v>7978.03262957684</v>
          </cell>
          <cell r="P585">
            <v>7949.71724170078</v>
          </cell>
          <cell r="Q585">
            <v>1148.34179744148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5">
          <cell r="BZ585">
            <v>100120.474771699</v>
          </cell>
        </row>
        <row r="586">
          <cell r="A586">
            <v>-100692.974261638</v>
          </cell>
          <cell r="B586">
            <v>14350.3949416461</v>
          </cell>
          <cell r="C586">
            <v>12499.3130956671</v>
          </cell>
          <cell r="D586">
            <v>10264.4668623886</v>
          </cell>
          <cell r="E586">
            <v>9809.55412095326</v>
          </cell>
          <cell r="F586">
            <v>9566.2855753704</v>
          </cell>
          <cell r="G586">
            <v>8650.49855954234</v>
          </cell>
          <cell r="H586">
            <v>8491.16266534958</v>
          </cell>
          <cell r="I586">
            <v>8478.72846281459</v>
          </cell>
          <cell r="J586">
            <v>8469.83617704284</v>
          </cell>
          <cell r="K586">
            <v>8470.80052793418</v>
          </cell>
          <cell r="L586">
            <v>8443.05754274002</v>
          </cell>
          <cell r="M586">
            <v>8425.14779540227</v>
          </cell>
          <cell r="N586">
            <v>8099.28722560816</v>
          </cell>
          <cell r="O586">
            <v>7991.16530987645</v>
          </cell>
          <cell r="P586">
            <v>7962.87218078056</v>
          </cell>
          <cell r="Q586">
            <v>1154.90813759129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6">
          <cell r="BZ586">
            <v>100692.974261638</v>
          </cell>
        </row>
        <row r="587">
          <cell r="A587">
            <v>-89900.0642124564</v>
          </cell>
          <cell r="B587">
            <v>14124.9545955081</v>
          </cell>
          <cell r="C587">
            <v>12013.8715866738</v>
          </cell>
          <cell r="D587">
            <v>9931.7882488752</v>
          </cell>
          <cell r="E587">
            <v>9535.1566807518</v>
          </cell>
          <cell r="F587">
            <v>9329.13118049095</v>
          </cell>
          <cell r="G587">
            <v>8389.07010203265</v>
          </cell>
          <cell r="H587">
            <v>8243.58194314939</v>
          </cell>
          <cell r="I587">
            <v>8231.1477406144</v>
          </cell>
          <cell r="J587">
            <v>8221.83582649994</v>
          </cell>
          <cell r="K587">
            <v>8223.21980573399</v>
          </cell>
          <cell r="L587">
            <v>8195.05719219712</v>
          </cell>
          <cell r="M587">
            <v>8177.56707320208</v>
          </cell>
          <cell r="N587">
            <v>7851.28687506525</v>
          </cell>
          <cell r="O587">
            <v>7743.58458767626</v>
          </cell>
          <cell r="P587">
            <v>7714.87183023766</v>
          </cell>
          <cell r="Q587">
            <v>1031.11777649119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7">
          <cell r="BZ587">
            <v>89900.0642124564</v>
          </cell>
        </row>
        <row r="588">
          <cell r="A588">
            <v>-91283.2491371889</v>
          </cell>
          <cell r="B588">
            <v>14055.1781731417</v>
          </cell>
          <cell r="C588">
            <v>12030.48333637</v>
          </cell>
          <cell r="D588">
            <v>9869.84052573049</v>
          </cell>
          <cell r="E588">
            <v>9721.49908185154</v>
          </cell>
          <cell r="F588">
            <v>9393.30697036278</v>
          </cell>
          <cell r="G588">
            <v>8422.5739392439</v>
          </cell>
          <cell r="H588">
            <v>8275.31109877481</v>
          </cell>
          <cell r="I588">
            <v>8262.87689623982</v>
          </cell>
          <cell r="J588">
            <v>8253.61876035524</v>
          </cell>
          <cell r="K588">
            <v>8254.94896135941</v>
          </cell>
          <cell r="L588">
            <v>8226.84012605242</v>
          </cell>
          <cell r="M588">
            <v>8209.29622882751</v>
          </cell>
          <cell r="N588">
            <v>7883.06980892055</v>
          </cell>
          <cell r="O588">
            <v>7775.31374330169</v>
          </cell>
          <cell r="P588">
            <v>7746.65476409296</v>
          </cell>
          <cell r="Q588">
            <v>1046.9823543039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8">
          <cell r="BZ588">
            <v>91283.2491371889</v>
          </cell>
        </row>
        <row r="589">
          <cell r="A589">
            <v>-89175.4303064921</v>
          </cell>
          <cell r="B589">
            <v>14146.2756960219</v>
          </cell>
          <cell r="C589">
            <v>11959.500529085</v>
          </cell>
          <cell r="D589">
            <v>9937.47246296819</v>
          </cell>
          <cell r="E589">
            <v>9539.06334883955</v>
          </cell>
          <cell r="F589">
            <v>9181.04792365287</v>
          </cell>
          <cell r="G589">
            <v>8371.51784565024</v>
          </cell>
          <cell r="H589">
            <v>8226.95942105369</v>
          </cell>
          <cell r="I589">
            <v>8214.5252185187</v>
          </cell>
          <cell r="J589">
            <v>8205.18513063798</v>
          </cell>
          <cell r="K589">
            <v>8206.59728363829</v>
          </cell>
          <cell r="L589">
            <v>8178.40649633516</v>
          </cell>
          <cell r="M589">
            <v>8160.94455110639</v>
          </cell>
          <cell r="N589">
            <v>7834.63617920329</v>
          </cell>
          <cell r="O589">
            <v>7726.96206558057</v>
          </cell>
          <cell r="P589">
            <v>7698.2211343757</v>
          </cell>
          <cell r="Q589">
            <v>1022.80651544334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89">
          <cell r="BZ589">
            <v>89175.4303064921</v>
          </cell>
        </row>
        <row r="590">
          <cell r="A590">
            <v>-100526.101251611</v>
          </cell>
          <cell r="B590">
            <v>14272.2630779531</v>
          </cell>
          <cell r="C590">
            <v>12424.626761354</v>
          </cell>
          <cell r="D590">
            <v>10354.5594375309</v>
          </cell>
          <cell r="E590">
            <v>9976.90135825649</v>
          </cell>
          <cell r="F590">
            <v>9521.50565031602</v>
          </cell>
          <cell r="G590">
            <v>8646.45652144393</v>
          </cell>
          <cell r="H590">
            <v>8487.33473199796</v>
          </cell>
          <cell r="I590">
            <v>8474.90052946297</v>
          </cell>
          <cell r="J590">
            <v>8466.00175566859</v>
          </cell>
          <cell r="K590">
            <v>8466.97259458256</v>
          </cell>
          <cell r="L590">
            <v>8439.22312136577</v>
          </cell>
          <cell r="M590">
            <v>8421.31986205065</v>
          </cell>
          <cell r="N590">
            <v>8095.4528042339</v>
          </cell>
          <cell r="O590">
            <v>7987.33737652483</v>
          </cell>
          <cell r="P590">
            <v>7959.03775940631</v>
          </cell>
          <cell r="Q590">
            <v>1152.99417091547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0">
          <cell r="BZ590">
            <v>100526.101251611</v>
          </cell>
        </row>
        <row r="591">
          <cell r="A591">
            <v>-99619.2701113966</v>
          </cell>
          <cell r="B591">
            <v>14288.5539550017</v>
          </cell>
          <cell r="C591">
            <v>12436.6501604196</v>
          </cell>
          <cell r="D591">
            <v>10297.8393228109</v>
          </cell>
          <cell r="E591">
            <v>9959.21255411405</v>
          </cell>
          <cell r="F591">
            <v>9545.31047957969</v>
          </cell>
          <cell r="G591">
            <v>8624.49103992619</v>
          </cell>
          <cell r="H591">
            <v>8466.53275110636</v>
          </cell>
          <cell r="I591">
            <v>8454.09854857137</v>
          </cell>
          <cell r="J591">
            <v>8445.16451718226</v>
          </cell>
          <cell r="K591">
            <v>8446.17061369096</v>
          </cell>
          <cell r="L591">
            <v>8418.38588287944</v>
          </cell>
          <cell r="M591">
            <v>8400.51788115905</v>
          </cell>
          <cell r="N591">
            <v>8074.61556574757</v>
          </cell>
          <cell r="O591">
            <v>7966.53539563323</v>
          </cell>
          <cell r="P591">
            <v>7938.20052091998</v>
          </cell>
          <cell r="Q591">
            <v>1142.59318046967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1">
          <cell r="BZ591">
            <v>99619.2701113966</v>
          </cell>
        </row>
        <row r="592">
          <cell r="A592">
            <v>-99013.9936017403</v>
          </cell>
          <cell r="B592">
            <v>14111.1889723628</v>
          </cell>
          <cell r="C592">
            <v>12400.3989128944</v>
          </cell>
          <cell r="D592">
            <v>10429.9812148273</v>
          </cell>
          <cell r="E592">
            <v>9842.06669780704</v>
          </cell>
          <cell r="F592">
            <v>9492.86859554584</v>
          </cell>
          <cell r="G592">
            <v>8609.82988704294</v>
          </cell>
          <cell r="H592">
            <v>8452.64819219605</v>
          </cell>
          <cell r="I592">
            <v>8440.21398966106</v>
          </cell>
          <cell r="J592">
            <v>8431.25642512126</v>
          </cell>
          <cell r="K592">
            <v>8432.28605478065</v>
          </cell>
          <cell r="L592">
            <v>8404.47779081844</v>
          </cell>
          <cell r="M592">
            <v>8386.63332224874</v>
          </cell>
          <cell r="N592">
            <v>8060.70747368657</v>
          </cell>
          <cell r="O592">
            <v>7952.65083672292</v>
          </cell>
          <cell r="P592">
            <v>7924.29242885898</v>
          </cell>
          <cell r="Q592">
            <v>1135.65090101452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2">
          <cell r="BZ592">
            <v>99013.9936017403</v>
          </cell>
        </row>
        <row r="593">
          <cell r="A593">
            <v>-85233.2071493441</v>
          </cell>
          <cell r="B593">
            <v>13959.3496106647</v>
          </cell>
          <cell r="C593">
            <v>11791.9151873422</v>
          </cell>
          <cell r="D593">
            <v>9846.44360786116</v>
          </cell>
          <cell r="E593">
            <v>9529.03274539291</v>
          </cell>
          <cell r="F593">
            <v>9156.41393410194</v>
          </cell>
          <cell r="G593">
            <v>8276.02837020425</v>
          </cell>
          <cell r="H593">
            <v>8136.52797560724</v>
          </cell>
          <cell r="I593">
            <v>8124.09377307225</v>
          </cell>
          <cell r="J593">
            <v>8114.60041155518</v>
          </cell>
          <cell r="K593">
            <v>8116.16583819184</v>
          </cell>
          <cell r="L593">
            <v>8087.82177725236</v>
          </cell>
          <cell r="M593">
            <v>8070.51310565994</v>
          </cell>
          <cell r="N593">
            <v>7744.05146012049</v>
          </cell>
          <cell r="O593">
            <v>7636.53062013412</v>
          </cell>
          <cell r="P593">
            <v>7607.6364152929</v>
          </cell>
          <cell r="Q593">
            <v>977.590792720117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3">
          <cell r="BZ593">
            <v>85233.2071493441</v>
          </cell>
        </row>
        <row r="594">
          <cell r="A594">
            <v>-87081.4294715326</v>
          </cell>
          <cell r="B594">
            <v>14075.3477325898</v>
          </cell>
          <cell r="C594">
            <v>11903.2397064661</v>
          </cell>
          <cell r="D594">
            <v>9910.18327521373</v>
          </cell>
          <cell r="E594">
            <v>9498.61453175162</v>
          </cell>
          <cell r="F594">
            <v>9257.93737956924</v>
          </cell>
          <cell r="G594">
            <v>8320.79645486565</v>
          </cell>
          <cell r="H594">
            <v>8178.92471710039</v>
          </cell>
          <cell r="I594">
            <v>8166.4905145654</v>
          </cell>
          <cell r="J594">
            <v>8157.06901193221</v>
          </cell>
          <cell r="K594">
            <v>8158.56257968499</v>
          </cell>
          <cell r="L594">
            <v>8130.29037762939</v>
          </cell>
          <cell r="M594">
            <v>8112.90984715308</v>
          </cell>
          <cell r="N594">
            <v>7786.52006049753</v>
          </cell>
          <cell r="O594">
            <v>7678.92736162726</v>
          </cell>
          <cell r="P594">
            <v>7650.10501566993</v>
          </cell>
          <cell r="Q594">
            <v>998.78916346669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4">
          <cell r="BZ594">
            <v>87081.4294715326</v>
          </cell>
        </row>
        <row r="595">
          <cell r="A595">
            <v>-90222.8242849944</v>
          </cell>
          <cell r="B595">
            <v>14074.0489648757</v>
          </cell>
          <cell r="C595">
            <v>11940.9027685807</v>
          </cell>
          <cell r="D595">
            <v>9903.05585652614</v>
          </cell>
          <cell r="E595">
            <v>9496.41712734622</v>
          </cell>
          <cell r="F595">
            <v>9342.72220336274</v>
          </cell>
          <cell r="G595">
            <v>8396.88807397208</v>
          </cell>
          <cell r="H595">
            <v>8250.98580100535</v>
          </cell>
          <cell r="I595">
            <v>8238.55159847036</v>
          </cell>
          <cell r="J595">
            <v>8229.25223326753</v>
          </cell>
          <cell r="K595">
            <v>8230.62366358995</v>
          </cell>
          <cell r="L595">
            <v>8202.4735989647</v>
          </cell>
          <cell r="M595">
            <v>8184.97093105805</v>
          </cell>
          <cell r="N595">
            <v>7858.70328183284</v>
          </cell>
          <cell r="O595">
            <v>7750.98844553223</v>
          </cell>
          <cell r="P595">
            <v>7722.28823700524</v>
          </cell>
          <cell r="Q595">
            <v>1034.81970541917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5">
          <cell r="BZ595">
            <v>90222.8242849944</v>
          </cell>
        </row>
        <row r="596">
          <cell r="A596">
            <v>-89678.0092080021</v>
          </cell>
          <cell r="B596">
            <v>14099.6835525048</v>
          </cell>
          <cell r="C596">
            <v>11981.1797255679</v>
          </cell>
          <cell r="D596">
            <v>9976.52217354186</v>
          </cell>
          <cell r="E596">
            <v>9589.19272331274</v>
          </cell>
          <cell r="F596">
            <v>9307.0590099547</v>
          </cell>
          <cell r="G596">
            <v>8383.69143242155</v>
          </cell>
          <cell r="H596">
            <v>8238.48817899121</v>
          </cell>
          <cell r="I596">
            <v>8226.05397645622</v>
          </cell>
          <cell r="J596">
            <v>8216.73342884319</v>
          </cell>
          <cell r="K596">
            <v>8218.12604157581</v>
          </cell>
          <cell r="L596">
            <v>8189.95479454037</v>
          </cell>
          <cell r="M596">
            <v>8172.4733090439</v>
          </cell>
          <cell r="N596">
            <v>7846.1844774085</v>
          </cell>
          <cell r="O596">
            <v>7738.49082351808</v>
          </cell>
          <cell r="P596">
            <v>7709.76943258091</v>
          </cell>
          <cell r="Q596">
            <v>1028.5708944121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6">
          <cell r="BZ596">
            <v>89678.0092080021</v>
          </cell>
        </row>
        <row r="597">
          <cell r="A597">
            <v>-91057.645982391</v>
          </cell>
          <cell r="B597">
            <v>14134.6858144135</v>
          </cell>
          <cell r="C597">
            <v>12087.3601917703</v>
          </cell>
          <cell r="D597">
            <v>10113.5388046989</v>
          </cell>
          <cell r="E597">
            <v>9691.88389078563</v>
          </cell>
          <cell r="F597">
            <v>9429.47726600037</v>
          </cell>
          <cell r="G597">
            <v>8417.10932548363</v>
          </cell>
          <cell r="H597">
            <v>8270.13594288627</v>
          </cell>
          <cell r="I597">
            <v>8257.70174035128</v>
          </cell>
          <cell r="J597">
            <v>8248.43483301604</v>
          </cell>
          <cell r="K597">
            <v>8249.77380547087</v>
          </cell>
          <cell r="L597">
            <v>8221.65619871322</v>
          </cell>
          <cell r="M597">
            <v>8204.12107293897</v>
          </cell>
          <cell r="N597">
            <v>7877.88588158135</v>
          </cell>
          <cell r="O597">
            <v>7770.13858741315</v>
          </cell>
          <cell r="P597">
            <v>7741.47083675376</v>
          </cell>
          <cell r="Q597">
            <v>1044.39477635963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7">
          <cell r="BZ597">
            <v>91057.645982391</v>
          </cell>
        </row>
        <row r="598">
          <cell r="A598">
            <v>-102517.407667757</v>
          </cell>
          <cell r="B598">
            <v>14359.3991265356</v>
          </cell>
          <cell r="C598">
            <v>12449.0994978496</v>
          </cell>
          <cell r="D598">
            <v>10507.1543574569</v>
          </cell>
          <cell r="E598">
            <v>9997.37192929158</v>
          </cell>
          <cell r="F598">
            <v>9675.07991305463</v>
          </cell>
          <cell r="G598">
            <v>8694.69042336936</v>
          </cell>
          <cell r="H598">
            <v>8533.01370813921</v>
          </cell>
          <cell r="I598">
            <v>8520.57950560422</v>
          </cell>
          <cell r="J598">
            <v>8511.75815380331</v>
          </cell>
          <cell r="K598">
            <v>8512.65157072381</v>
          </cell>
          <cell r="L598">
            <v>8484.97951950048</v>
          </cell>
          <cell r="M598">
            <v>8466.99883819191</v>
          </cell>
          <cell r="N598">
            <v>8141.20920236862</v>
          </cell>
          <cell r="O598">
            <v>8033.01635266609</v>
          </cell>
          <cell r="P598">
            <v>8004.79415754103</v>
          </cell>
          <cell r="Q598">
            <v>1175.8336589861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8">
          <cell r="BZ598">
            <v>102517.407667757</v>
          </cell>
        </row>
        <row r="599">
          <cell r="A599">
            <v>-89079.4477151797</v>
          </cell>
          <cell r="B599">
            <v>13984.4559715655</v>
          </cell>
          <cell r="C599">
            <v>11990.8225444376</v>
          </cell>
          <cell r="D599">
            <v>9946.90897467847</v>
          </cell>
          <cell r="E599">
            <v>9697.3291006767</v>
          </cell>
          <cell r="F599">
            <v>9287.67800110595</v>
          </cell>
          <cell r="G599">
            <v>8369.19293228765</v>
          </cell>
          <cell r="H599">
            <v>8224.75765719506</v>
          </cell>
          <cell r="I599">
            <v>8212.32345466007</v>
          </cell>
          <cell r="J599">
            <v>8202.9796349762</v>
          </cell>
          <cell r="K599">
            <v>8204.39551977966</v>
          </cell>
          <cell r="L599">
            <v>8176.20100067337</v>
          </cell>
          <cell r="M599">
            <v>8158.74278724775</v>
          </cell>
          <cell r="N599">
            <v>7832.43068354151</v>
          </cell>
          <cell r="O599">
            <v>7724.76030172193</v>
          </cell>
          <cell r="P599">
            <v>7696.01563871392</v>
          </cell>
          <cell r="Q599">
            <v>1021.70563351403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599">
          <cell r="BZ599">
            <v>89079.4477151797</v>
          </cell>
        </row>
        <row r="600">
          <cell r="A600">
            <v>-100945.092683418</v>
          </cell>
          <cell r="B600">
            <v>14285.074936588</v>
          </cell>
          <cell r="C600">
            <v>12434.8773730895</v>
          </cell>
          <cell r="D600">
            <v>10326.3744971185</v>
          </cell>
          <cell r="E600">
            <v>9883.97584193367</v>
          </cell>
          <cell r="F600">
            <v>9543.59701518188</v>
          </cell>
          <cell r="G600">
            <v>8656.60543246312</v>
          </cell>
          <cell r="H600">
            <v>8496.94606025048</v>
          </cell>
          <cell r="I600">
            <v>8484.51185771549</v>
          </cell>
          <cell r="J600">
            <v>8475.62937430798</v>
          </cell>
          <cell r="K600">
            <v>8476.58392283508</v>
          </cell>
          <cell r="L600">
            <v>8448.85074000516</v>
          </cell>
          <cell r="M600">
            <v>8430.93119030317</v>
          </cell>
          <cell r="N600">
            <v>8105.08042287329</v>
          </cell>
          <cell r="O600">
            <v>7996.94870477735</v>
          </cell>
          <cell r="P600">
            <v>7968.6653780457</v>
          </cell>
          <cell r="Q600">
            <v>1157.79983504173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0">
          <cell r="BZ600">
            <v>100945.092683418</v>
          </cell>
        </row>
        <row r="601">
          <cell r="A601">
            <v>-90041.3856890525</v>
          </cell>
          <cell r="B601">
            <v>14001.3151348886</v>
          </cell>
          <cell r="C601">
            <v>12062.9592880799</v>
          </cell>
          <cell r="D601">
            <v>9989.13037778804</v>
          </cell>
          <cell r="E601">
            <v>9546.35295147518</v>
          </cell>
          <cell r="F601">
            <v>9282.169062954</v>
          </cell>
          <cell r="G601">
            <v>8392.49322475591</v>
          </cell>
          <cell r="H601">
            <v>8246.82374476532</v>
          </cell>
          <cell r="I601">
            <v>8234.38954223033</v>
          </cell>
          <cell r="J601">
            <v>8225.08312269488</v>
          </cell>
          <cell r="K601">
            <v>8226.46160734992</v>
          </cell>
          <cell r="L601">
            <v>8198.30448839206</v>
          </cell>
          <cell r="M601">
            <v>8180.80887481801</v>
          </cell>
          <cell r="N601">
            <v>7854.5341712602</v>
          </cell>
          <cell r="O601">
            <v>7746.82638929219</v>
          </cell>
          <cell r="P601">
            <v>7718.1191264326</v>
          </cell>
          <cell r="Q601">
            <v>1032.73867729916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1">
          <cell r="BZ601">
            <v>90041.3856890525</v>
          </cell>
        </row>
        <row r="602">
          <cell r="A602">
            <v>-88142.7827014973</v>
          </cell>
          <cell r="B602">
            <v>14073.3948850992</v>
          </cell>
          <cell r="C602">
            <v>11944.8602924722</v>
          </cell>
          <cell r="D602">
            <v>10054.969199049</v>
          </cell>
          <cell r="E602">
            <v>9323.92677447362</v>
          </cell>
          <cell r="F602">
            <v>9244.50247181896</v>
          </cell>
          <cell r="G602">
            <v>8346.50480752663</v>
          </cell>
          <cell r="H602">
            <v>8203.2713111132</v>
          </cell>
          <cell r="I602">
            <v>8190.83710857821</v>
          </cell>
          <cell r="J602">
            <v>8181.4568713586</v>
          </cell>
          <cell r="K602">
            <v>8182.9091736978</v>
          </cell>
          <cell r="L602">
            <v>8154.67823705578</v>
          </cell>
          <cell r="M602">
            <v>8137.25644116589</v>
          </cell>
          <cell r="N602">
            <v>7810.90791992392</v>
          </cell>
          <cell r="O602">
            <v>7703.27395564007</v>
          </cell>
          <cell r="P602">
            <v>7674.49287509632</v>
          </cell>
          <cell r="Q602">
            <v>1010.96246047309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2">
          <cell r="BZ602">
            <v>88142.7827014973</v>
          </cell>
        </row>
        <row r="603">
          <cell r="A603">
            <v>-86904.7757029369</v>
          </cell>
          <cell r="B603">
            <v>13954.8629785578</v>
          </cell>
          <cell r="C603">
            <v>11887.6117105316</v>
          </cell>
          <cell r="D603">
            <v>10030.9072903173</v>
          </cell>
          <cell r="E603">
            <v>9550.22019007652</v>
          </cell>
          <cell r="F603">
            <v>9201.86422986078</v>
          </cell>
          <cell r="G603">
            <v>8316.51750488582</v>
          </cell>
          <cell r="H603">
            <v>8174.87242097182</v>
          </cell>
          <cell r="I603">
            <v>8162.43821843683</v>
          </cell>
          <cell r="J603">
            <v>8153.00984750512</v>
          </cell>
          <cell r="K603">
            <v>8154.51028355642</v>
          </cell>
          <cell r="L603">
            <v>8126.2312132023</v>
          </cell>
          <cell r="M603">
            <v>8108.85755102451</v>
          </cell>
          <cell r="N603">
            <v>7782.46089607043</v>
          </cell>
          <cell r="O603">
            <v>7674.87506549869</v>
          </cell>
          <cell r="P603">
            <v>7646.04585124284</v>
          </cell>
          <cell r="Q603">
            <v>996.763015402405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3">
          <cell r="BZ603">
            <v>86904.7757029369</v>
          </cell>
        </row>
        <row r="604">
          <cell r="A604">
            <v>-90987.8337607942</v>
          </cell>
          <cell r="B604">
            <v>14092.4869301304</v>
          </cell>
          <cell r="C604">
            <v>12075.7485074412</v>
          </cell>
          <cell r="D604">
            <v>10110.6406687982</v>
          </cell>
          <cell r="E604">
            <v>9531.31098721578</v>
          </cell>
          <cell r="F604">
            <v>9307.91175006432</v>
          </cell>
          <cell r="G604">
            <v>8415.41831709718</v>
          </cell>
          <cell r="H604">
            <v>8268.53450637262</v>
          </cell>
          <cell r="I604">
            <v>8256.10030383763</v>
          </cell>
          <cell r="J604">
            <v>8246.83068220321</v>
          </cell>
          <cell r="K604">
            <v>8248.17236895722</v>
          </cell>
          <cell r="L604">
            <v>8220.05204790039</v>
          </cell>
          <cell r="M604">
            <v>8202.51963642531</v>
          </cell>
          <cell r="N604">
            <v>7876.28173076852</v>
          </cell>
          <cell r="O604">
            <v>7768.53715089949</v>
          </cell>
          <cell r="P604">
            <v>7739.86668594093</v>
          </cell>
          <cell r="Q604">
            <v>1043.5940581028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4">
          <cell r="BZ604">
            <v>90987.8337607942</v>
          </cell>
        </row>
        <row r="605">
          <cell r="A605">
            <v>-86445.1422158001</v>
          </cell>
          <cell r="B605">
            <v>13972.5870924529</v>
          </cell>
          <cell r="C605">
            <v>11940.9382414426</v>
          </cell>
          <cell r="D605">
            <v>9964.16284445783</v>
          </cell>
          <cell r="E605">
            <v>9554.04983378757</v>
          </cell>
          <cell r="F605">
            <v>9237.86480332523</v>
          </cell>
          <cell r="G605">
            <v>8305.38415224836</v>
          </cell>
          <cell r="H605">
            <v>8164.32879648369</v>
          </cell>
          <cell r="I605">
            <v>8151.8945939487</v>
          </cell>
          <cell r="J605">
            <v>8142.44835246701</v>
          </cell>
          <cell r="K605">
            <v>8143.96665906829</v>
          </cell>
          <cell r="L605">
            <v>8115.66971816419</v>
          </cell>
          <cell r="M605">
            <v>8098.31392653638</v>
          </cell>
          <cell r="N605">
            <v>7771.89940103232</v>
          </cell>
          <cell r="O605">
            <v>7664.33144101056</v>
          </cell>
          <cell r="P605">
            <v>7635.48435620473</v>
          </cell>
          <cell r="Q605">
            <v>991.491203158341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5">
          <cell r="BZ605">
            <v>86445.1422158001</v>
          </cell>
        </row>
        <row r="606">
          <cell r="A606">
            <v>-100142.32724296</v>
          </cell>
          <cell r="B606">
            <v>14277.4137718138</v>
          </cell>
          <cell r="C606">
            <v>12322.5299286832</v>
          </cell>
          <cell r="D606">
            <v>10337.295193812</v>
          </cell>
          <cell r="E606">
            <v>9807.30298497822</v>
          </cell>
          <cell r="F606">
            <v>9644.46650348502</v>
          </cell>
          <cell r="G606">
            <v>8637.16065530064</v>
          </cell>
          <cell r="H606">
            <v>8478.53126325873</v>
          </cell>
          <cell r="I606">
            <v>8466.09706072374</v>
          </cell>
          <cell r="J606">
            <v>8457.1833657959</v>
          </cell>
          <cell r="K606">
            <v>8458.16912584333</v>
          </cell>
          <cell r="L606">
            <v>8430.40473149308</v>
          </cell>
          <cell r="M606">
            <v>8412.51639331142</v>
          </cell>
          <cell r="N606">
            <v>8086.63441436122</v>
          </cell>
          <cell r="O606">
            <v>7978.5339077856</v>
          </cell>
          <cell r="P606">
            <v>7950.21936953362</v>
          </cell>
          <cell r="Q606">
            <v>1148.59243654586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6">
          <cell r="BZ606">
            <v>100142.32724296</v>
          </cell>
        </row>
        <row r="607">
          <cell r="A607">
            <v>-102696.83346873</v>
          </cell>
          <cell r="B607">
            <v>14344.9835740794</v>
          </cell>
          <cell r="C607">
            <v>12420.1685569083</v>
          </cell>
          <cell r="D607">
            <v>10400.1587718917</v>
          </cell>
          <cell r="E607">
            <v>9987.34882787192</v>
          </cell>
          <cell r="F607">
            <v>9724.04698701303</v>
          </cell>
          <cell r="G607">
            <v>8699.03651818273</v>
          </cell>
          <cell r="H607">
            <v>8537.1295924729</v>
          </cell>
          <cell r="I607">
            <v>8524.69538993791</v>
          </cell>
          <cell r="J607">
            <v>8515.88101421214</v>
          </cell>
          <cell r="K607">
            <v>8516.7674550575</v>
          </cell>
          <cell r="L607">
            <v>8489.10237990931</v>
          </cell>
          <cell r="M607">
            <v>8471.11472252559</v>
          </cell>
          <cell r="N607">
            <v>8145.33206277745</v>
          </cell>
          <cell r="O607">
            <v>8037.13223699977</v>
          </cell>
          <cell r="P607">
            <v>8008.91701794985</v>
          </cell>
          <cell r="Q607">
            <v>1177.89160115295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7">
          <cell r="BZ607">
            <v>102696.83346873</v>
          </cell>
        </row>
        <row r="608">
          <cell r="A608">
            <v>-97645.2957542358</v>
          </cell>
          <cell r="B608">
            <v>14214.1505108772</v>
          </cell>
          <cell r="C608">
            <v>12182.2145717541</v>
          </cell>
          <cell r="D608">
            <v>10252.2972134391</v>
          </cell>
          <cell r="E608">
            <v>9891.84112670734</v>
          </cell>
          <cell r="F608">
            <v>9510.53400012642</v>
          </cell>
          <cell r="G608">
            <v>8576.6769592932</v>
          </cell>
          <cell r="H608">
            <v>8421.25135853258</v>
          </cell>
          <cell r="I608">
            <v>8408.81715599759</v>
          </cell>
          <cell r="J608">
            <v>8399.80637648547</v>
          </cell>
          <cell r="K608">
            <v>8400.88922111718</v>
          </cell>
          <cell r="L608">
            <v>8373.02774218265</v>
          </cell>
          <cell r="M608">
            <v>8355.23648858527</v>
          </cell>
          <cell r="N608">
            <v>8029.25742505078</v>
          </cell>
          <cell r="O608">
            <v>7921.25400305945</v>
          </cell>
          <cell r="P608">
            <v>7892.84238022319</v>
          </cell>
          <cell r="Q608">
            <v>1119.95248418278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8">
          <cell r="BZ608">
            <v>97645.2957542358</v>
          </cell>
        </row>
        <row r="609">
          <cell r="A609">
            <v>-90837.806542226</v>
          </cell>
          <cell r="B609">
            <v>14133.4391634182</v>
          </cell>
          <cell r="C609">
            <v>12060.7007990976</v>
          </cell>
          <cell r="D609">
            <v>10113.4016308597</v>
          </cell>
          <cell r="E609">
            <v>9753.54622962356</v>
          </cell>
          <cell r="F609">
            <v>9447.93781700366</v>
          </cell>
          <cell r="G609">
            <v>8411.78432180249</v>
          </cell>
          <cell r="H609">
            <v>8265.09300200044</v>
          </cell>
          <cell r="I609">
            <v>8252.65879946545</v>
          </cell>
          <cell r="J609">
            <v>8243.38334477277</v>
          </cell>
          <cell r="K609">
            <v>8244.73086458504</v>
          </cell>
          <cell r="L609">
            <v>8216.60471046995</v>
          </cell>
          <cell r="M609">
            <v>8199.07813205313</v>
          </cell>
          <cell r="N609">
            <v>7872.83439333809</v>
          </cell>
          <cell r="O609">
            <v>7765.09564652731</v>
          </cell>
          <cell r="P609">
            <v>7736.41934851049</v>
          </cell>
          <cell r="Q609">
            <v>1041.87330591672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09">
          <cell r="BZ609">
            <v>90837.806542226</v>
          </cell>
        </row>
        <row r="610">
          <cell r="A610">
            <v>-93013.1460589139</v>
          </cell>
          <cell r="B610">
            <v>14159.5825759215</v>
          </cell>
          <cell r="C610">
            <v>12074.2485416726</v>
          </cell>
          <cell r="D610">
            <v>9993.22104736712</v>
          </cell>
          <cell r="E610">
            <v>9623.86535789008</v>
          </cell>
          <cell r="F610">
            <v>9226.68206486476</v>
          </cell>
          <cell r="G610">
            <v>8464.47591765718</v>
          </cell>
          <cell r="H610">
            <v>8314.99355024165</v>
          </cell>
          <cell r="I610">
            <v>8302.55934770666</v>
          </cell>
          <cell r="J610">
            <v>8293.36847021439</v>
          </cell>
          <cell r="K610">
            <v>8294.63141282625</v>
          </cell>
          <cell r="L610">
            <v>8266.58983591157</v>
          </cell>
          <cell r="M610">
            <v>8248.97868029434</v>
          </cell>
          <cell r="N610">
            <v>7922.8195187797</v>
          </cell>
          <cell r="O610">
            <v>7814.99619476852</v>
          </cell>
          <cell r="P610">
            <v>7786.40447395211</v>
          </cell>
          <cell r="Q610">
            <v>1066.82358003732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0">
          <cell r="BZ610">
            <v>93013.1460589139</v>
          </cell>
        </row>
        <row r="611">
          <cell r="A611">
            <v>-93390.4381363329</v>
          </cell>
          <cell r="B611">
            <v>14116.0907492883</v>
          </cell>
          <cell r="C611">
            <v>12159.996511711</v>
          </cell>
          <cell r="D611">
            <v>10153.5968593839</v>
          </cell>
          <cell r="E611">
            <v>9822.6430059641</v>
          </cell>
          <cell r="F611">
            <v>9455.3092540708</v>
          </cell>
          <cell r="G611">
            <v>8473.61477690653</v>
          </cell>
          <cell r="H611">
            <v>8323.64832866398</v>
          </cell>
          <cell r="I611">
            <v>8311.21412612899</v>
          </cell>
          <cell r="J611">
            <v>8302.03791775269</v>
          </cell>
          <cell r="K611">
            <v>8303.28619124858</v>
          </cell>
          <cell r="L611">
            <v>8275.25928344987</v>
          </cell>
          <cell r="M611">
            <v>8257.63345871667</v>
          </cell>
          <cell r="N611">
            <v>7931.488966318</v>
          </cell>
          <cell r="O611">
            <v>7823.65097319085</v>
          </cell>
          <cell r="P611">
            <v>7795.07392149041</v>
          </cell>
          <cell r="Q611">
            <v>1071.15096924848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1">
          <cell r="BZ611">
            <v>93390.4381363329</v>
          </cell>
        </row>
        <row r="612">
          <cell r="A612">
            <v>-91987.5178053451</v>
          </cell>
          <cell r="B612">
            <v>14121.5599609499</v>
          </cell>
          <cell r="C612">
            <v>12052.5503966238</v>
          </cell>
          <cell r="D612">
            <v>10043.1734443048</v>
          </cell>
          <cell r="E612">
            <v>9641.31032992801</v>
          </cell>
          <cell r="F612">
            <v>9408.60700219946</v>
          </cell>
          <cell r="G612">
            <v>8439.63290394846</v>
          </cell>
          <cell r="H612">
            <v>8291.46645860738</v>
          </cell>
          <cell r="I612">
            <v>8279.03225607239</v>
          </cell>
          <cell r="J612">
            <v>8269.80150215363</v>
          </cell>
          <cell r="K612">
            <v>8271.10432119198</v>
          </cell>
          <cell r="L612">
            <v>8243.0228678508</v>
          </cell>
          <cell r="M612">
            <v>8225.45158866008</v>
          </cell>
          <cell r="N612">
            <v>7899.25255071894</v>
          </cell>
          <cell r="O612">
            <v>7791.46910313426</v>
          </cell>
          <cell r="P612">
            <v>7762.83750589134</v>
          </cell>
          <cell r="Q612">
            <v>1055.06003422019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2">
          <cell r="BZ612">
            <v>91987.5178053451</v>
          </cell>
        </row>
        <row r="613">
          <cell r="A613">
            <v>-98429.6970958122</v>
          </cell>
          <cell r="B613">
            <v>14182.2179936311</v>
          </cell>
          <cell r="C613">
            <v>12306.6313650421</v>
          </cell>
          <cell r="D613">
            <v>10379.0844200168</v>
          </cell>
          <cell r="E613">
            <v>9914.15858876224</v>
          </cell>
          <cell r="F613">
            <v>9680.05683210288</v>
          </cell>
          <cell r="G613">
            <v>8595.67691684518</v>
          </cell>
          <cell r="H613">
            <v>8439.24489778726</v>
          </cell>
          <cell r="I613">
            <v>8426.81069525227</v>
          </cell>
          <cell r="J613">
            <v>8417.83041326432</v>
          </cell>
          <cell r="K613">
            <v>8418.88276037186</v>
          </cell>
          <cell r="L613">
            <v>8391.0517789615</v>
          </cell>
          <cell r="M613">
            <v>8373.23002783996</v>
          </cell>
          <cell r="N613">
            <v>8047.28146182963</v>
          </cell>
          <cell r="O613">
            <v>7939.24754231414</v>
          </cell>
          <cell r="P613">
            <v>7910.86641700204</v>
          </cell>
          <cell r="Q613">
            <v>1128.94925381013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3">
          <cell r="BZ613">
            <v>98429.6970958122</v>
          </cell>
        </row>
        <row r="614">
          <cell r="A614">
            <v>-88491.6384763604</v>
          </cell>
          <cell r="B614">
            <v>14070.9898293853</v>
          </cell>
          <cell r="C614">
            <v>12031.4818651871</v>
          </cell>
          <cell r="D614">
            <v>10044.103943732</v>
          </cell>
          <cell r="E614">
            <v>9619.34096110539</v>
          </cell>
          <cell r="F614">
            <v>9381.89669832103</v>
          </cell>
          <cell r="G614">
            <v>8354.95487583075</v>
          </cell>
          <cell r="H614">
            <v>8211.27378350394</v>
          </cell>
          <cell r="I614">
            <v>8198.83958096895</v>
          </cell>
          <cell r="J614">
            <v>8189.47290726187</v>
          </cell>
          <cell r="K614">
            <v>8190.91164608854</v>
          </cell>
          <cell r="L614">
            <v>8162.69427295905</v>
          </cell>
          <cell r="M614">
            <v>8145.25891355663</v>
          </cell>
          <cell r="N614">
            <v>7818.92395582718</v>
          </cell>
          <cell r="O614">
            <v>7711.27642803081</v>
          </cell>
          <cell r="P614">
            <v>7682.50891099959</v>
          </cell>
          <cell r="Q614">
            <v>1014.96369666846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4">
          <cell r="BZ614">
            <v>88491.6384763604</v>
          </cell>
        </row>
        <row r="615">
          <cell r="A615">
            <v>-103914.303278632</v>
          </cell>
          <cell r="B615">
            <v>14380.5095576804</v>
          </cell>
          <cell r="C615">
            <v>12467.1532970911</v>
          </cell>
          <cell r="D615">
            <v>10513.251697095</v>
          </cell>
          <cell r="E615">
            <v>10070.0220624655</v>
          </cell>
          <cell r="F615">
            <v>9726.01591108008</v>
          </cell>
          <cell r="G615">
            <v>8728.52636411092</v>
          </cell>
          <cell r="H615">
            <v>8565.0573759362</v>
          </cell>
          <cell r="I615">
            <v>8552.62317340121</v>
          </cell>
          <cell r="J615">
            <v>8543.85613290164</v>
          </cell>
          <cell r="K615">
            <v>8544.6952385208</v>
          </cell>
          <cell r="L615">
            <v>8517.07749859882</v>
          </cell>
          <cell r="M615">
            <v>8499.04250598889</v>
          </cell>
          <cell r="N615">
            <v>8173.30718146695</v>
          </cell>
          <cell r="O615">
            <v>8065.06002046307</v>
          </cell>
          <cell r="P615">
            <v>8036.89213663936</v>
          </cell>
          <cell r="Q615">
            <v>1191.85549288459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5">
          <cell r="BZ615">
            <v>103914.303278632</v>
          </cell>
        </row>
        <row r="616">
          <cell r="A616">
            <v>-97466.6536657171</v>
          </cell>
          <cell r="B616">
            <v>14287.599981673</v>
          </cell>
          <cell r="C616">
            <v>12320.1752160341</v>
          </cell>
          <cell r="D616">
            <v>10248.8139206299</v>
          </cell>
          <cell r="E616">
            <v>9756.7185631568</v>
          </cell>
          <cell r="F616">
            <v>9506.3727162216</v>
          </cell>
          <cell r="G616">
            <v>8572.349847751</v>
          </cell>
          <cell r="H616">
            <v>8417.15345193563</v>
          </cell>
          <cell r="I616">
            <v>8404.71924940064</v>
          </cell>
          <cell r="J616">
            <v>8395.70152428412</v>
          </cell>
          <cell r="K616">
            <v>8396.79131452023</v>
          </cell>
          <cell r="L616">
            <v>8368.9228899813</v>
          </cell>
          <cell r="M616">
            <v>8351.13858198832</v>
          </cell>
          <cell r="N616">
            <v>8025.15257284943</v>
          </cell>
          <cell r="O616">
            <v>7917.1560964625</v>
          </cell>
          <cell r="P616">
            <v>7888.73752802184</v>
          </cell>
          <cell r="Q616">
            <v>1117.90353088431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6">
          <cell r="BZ616">
            <v>97466.6536657171</v>
          </cell>
        </row>
        <row r="617">
          <cell r="A617">
            <v>-90990.5224211936</v>
          </cell>
          <cell r="B617">
            <v>14161.0919610238</v>
          </cell>
          <cell r="C617">
            <v>11995.5362995983</v>
          </cell>
          <cell r="D617">
            <v>10124.5185152361</v>
          </cell>
          <cell r="E617">
            <v>9667.65858696998</v>
          </cell>
          <cell r="F617">
            <v>9329.22977869431</v>
          </cell>
          <cell r="G617">
            <v>8415.48344247465</v>
          </cell>
          <cell r="H617">
            <v>8268.59618209125</v>
          </cell>
          <cell r="I617">
            <v>8256.16197955626</v>
          </cell>
          <cell r="J617">
            <v>8246.89246245696</v>
          </cell>
          <cell r="K617">
            <v>8248.23404467585</v>
          </cell>
          <cell r="L617">
            <v>8220.11382815414</v>
          </cell>
          <cell r="M617">
            <v>8202.58131214394</v>
          </cell>
          <cell r="N617">
            <v>7876.34351102227</v>
          </cell>
          <cell r="O617">
            <v>7768.59882661813</v>
          </cell>
          <cell r="P617">
            <v>7739.92846619468</v>
          </cell>
          <cell r="Q617">
            <v>1043.62489596212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7">
          <cell r="BZ617">
            <v>90990.5224211936</v>
          </cell>
        </row>
        <row r="618">
          <cell r="A618">
            <v>-92064.9502944783</v>
          </cell>
          <cell r="B618">
            <v>14188.2557058199</v>
          </cell>
          <cell r="C618">
            <v>12067.8209867631</v>
          </cell>
          <cell r="D618">
            <v>10107.5647229612</v>
          </cell>
          <cell r="E618">
            <v>9594.55124690976</v>
          </cell>
          <cell r="F618">
            <v>9307.93796139313</v>
          </cell>
          <cell r="G618">
            <v>8441.50849228404</v>
          </cell>
          <cell r="H618">
            <v>8293.24269796211</v>
          </cell>
          <cell r="I618">
            <v>8280.80849542712</v>
          </cell>
          <cell r="J618">
            <v>8271.58075208353</v>
          </cell>
          <cell r="K618">
            <v>8272.88056054671</v>
          </cell>
          <cell r="L618">
            <v>8244.8021177807</v>
          </cell>
          <cell r="M618">
            <v>8227.2278280148</v>
          </cell>
          <cell r="N618">
            <v>7901.03180064884</v>
          </cell>
          <cell r="O618">
            <v>7793.24534248898</v>
          </cell>
          <cell r="P618">
            <v>7764.61675582125</v>
          </cell>
          <cell r="Q618">
            <v>1055.94815389755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8">
          <cell r="BZ618">
            <v>92064.9502944783</v>
          </cell>
        </row>
        <row r="619">
          <cell r="A619">
            <v>-100100.205416512</v>
          </cell>
          <cell r="B619">
            <v>14258.8383806359</v>
          </cell>
          <cell r="C619">
            <v>12364.2296627219</v>
          </cell>
          <cell r="D619">
            <v>10230.2178997101</v>
          </cell>
          <cell r="E619">
            <v>9917.96709684629</v>
          </cell>
          <cell r="F619">
            <v>9610.43958017454</v>
          </cell>
          <cell r="G619">
            <v>8636.14037031117</v>
          </cell>
          <cell r="H619">
            <v>8477.56502225746</v>
          </cell>
          <cell r="I619">
            <v>8465.13081972247</v>
          </cell>
          <cell r="J619">
            <v>8456.21548709802</v>
          </cell>
          <cell r="K619">
            <v>8457.20288484206</v>
          </cell>
          <cell r="L619">
            <v>8429.4368527952</v>
          </cell>
          <cell r="M619">
            <v>8411.55015231015</v>
          </cell>
          <cell r="N619">
            <v>8085.66653566334</v>
          </cell>
          <cell r="O619">
            <v>7977.56766678433</v>
          </cell>
          <cell r="P619">
            <v>7949.25149083574</v>
          </cell>
          <cell r="Q619">
            <v>1148.10931604522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19">
          <cell r="BZ619">
            <v>100100.205416512</v>
          </cell>
        </row>
        <row r="620">
          <cell r="A620">
            <v>-99897.0861591944</v>
          </cell>
          <cell r="B620">
            <v>14265.8162525809</v>
          </cell>
          <cell r="C620">
            <v>12317.6251824805</v>
          </cell>
          <cell r="D620">
            <v>10318.2453605022</v>
          </cell>
          <cell r="E620">
            <v>9853.36016897884</v>
          </cell>
          <cell r="F620">
            <v>9578.81154226801</v>
          </cell>
          <cell r="G620">
            <v>8631.2203669118</v>
          </cell>
          <cell r="H620">
            <v>8472.90562899</v>
          </cell>
          <cell r="I620">
            <v>8460.47142645501</v>
          </cell>
          <cell r="J620">
            <v>8451.54819655384</v>
          </cell>
          <cell r="K620">
            <v>8452.5434915746</v>
          </cell>
          <cell r="L620">
            <v>8424.76956225102</v>
          </cell>
          <cell r="M620">
            <v>8406.89075904269</v>
          </cell>
          <cell r="N620">
            <v>8080.99924511915</v>
          </cell>
          <cell r="O620">
            <v>7972.90827351687</v>
          </cell>
          <cell r="P620">
            <v>7944.58420029156</v>
          </cell>
          <cell r="Q620">
            <v>1145.7796194115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0">
          <cell r="BZ620">
            <v>99897.0861591944</v>
          </cell>
        </row>
        <row r="621">
          <cell r="A621">
            <v>-97234.1886614329</v>
          </cell>
          <cell r="B621">
            <v>14287.7835274653</v>
          </cell>
          <cell r="C621">
            <v>12161.2884942323</v>
          </cell>
          <cell r="D621">
            <v>10270.3270106677</v>
          </cell>
          <cell r="E621">
            <v>9794.98141392798</v>
          </cell>
          <cell r="F621">
            <v>9541.84801919514</v>
          </cell>
          <cell r="G621">
            <v>8566.71902462562</v>
          </cell>
          <cell r="H621">
            <v>8411.82089070935</v>
          </cell>
          <cell r="I621">
            <v>8399.38668817436</v>
          </cell>
          <cell r="J621">
            <v>8390.35992481848</v>
          </cell>
          <cell r="K621">
            <v>8391.45875329395</v>
          </cell>
          <cell r="L621">
            <v>8363.58129051566</v>
          </cell>
          <cell r="M621">
            <v>8345.80602076204</v>
          </cell>
          <cell r="N621">
            <v>8019.81097338379</v>
          </cell>
          <cell r="O621">
            <v>7911.82353523622</v>
          </cell>
          <cell r="P621">
            <v>7883.3959285562</v>
          </cell>
          <cell r="Q621">
            <v>1115.23725027117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1">
          <cell r="BZ621">
            <v>97234.1886614329</v>
          </cell>
        </row>
        <row r="622">
          <cell r="A622">
            <v>-101770.68824017</v>
          </cell>
          <cell r="B622">
            <v>14290.2238410566</v>
          </cell>
          <cell r="C622">
            <v>12352.8526896891</v>
          </cell>
          <cell r="D622">
            <v>10450.4327007611</v>
          </cell>
          <cell r="E622">
            <v>9917.14662026506</v>
          </cell>
          <cell r="F622">
            <v>9631.51084258225</v>
          </cell>
          <cell r="G622">
            <v>8676.60320618169</v>
          </cell>
          <cell r="H622">
            <v>8515.88456184591</v>
          </cell>
          <cell r="I622">
            <v>8503.45035931092</v>
          </cell>
          <cell r="J622">
            <v>8494.59997505866</v>
          </cell>
          <cell r="K622">
            <v>8495.52242443051</v>
          </cell>
          <cell r="L622">
            <v>8467.82134075584</v>
          </cell>
          <cell r="M622">
            <v>8449.86969189861</v>
          </cell>
          <cell r="N622">
            <v>8124.05102362398</v>
          </cell>
          <cell r="O622">
            <v>8015.88720637279</v>
          </cell>
          <cell r="P622">
            <v>7987.63597879638</v>
          </cell>
          <cell r="Q622">
            <v>1167.26908583945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2">
          <cell r="BZ622">
            <v>101770.68824017</v>
          </cell>
        </row>
        <row r="623">
          <cell r="A623">
            <v>-91844.5173124338</v>
          </cell>
          <cell r="B623">
            <v>14109.3040755202</v>
          </cell>
          <cell r="C623">
            <v>12050.9321493923</v>
          </cell>
          <cell r="D623">
            <v>10200.4819828329</v>
          </cell>
          <cell r="E623">
            <v>9725.05899761831</v>
          </cell>
          <cell r="F623">
            <v>9400.02640775198</v>
          </cell>
          <cell r="G623">
            <v>8436.16911168904</v>
          </cell>
          <cell r="H623">
            <v>8288.18614170039</v>
          </cell>
          <cell r="I623">
            <v>8275.7519391654</v>
          </cell>
          <cell r="J623">
            <v>8266.51562538747</v>
          </cell>
          <cell r="K623">
            <v>8267.82400428499</v>
          </cell>
          <cell r="L623">
            <v>8239.73699108465</v>
          </cell>
          <cell r="M623">
            <v>8222.17127175308</v>
          </cell>
          <cell r="N623">
            <v>7895.96667395278</v>
          </cell>
          <cell r="O623">
            <v>7788.18878622726</v>
          </cell>
          <cell r="P623">
            <v>7759.55162912519</v>
          </cell>
          <cell r="Q623">
            <v>1053.41987576669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3">
          <cell r="BZ623">
            <v>91844.5173124338</v>
          </cell>
        </row>
        <row r="624">
          <cell r="A624">
            <v>-89826.5987951712</v>
          </cell>
          <cell r="B624">
            <v>14033.2964361321</v>
          </cell>
          <cell r="C624">
            <v>12004.2393370047</v>
          </cell>
          <cell r="D624">
            <v>9863.04861682367</v>
          </cell>
          <cell r="E624">
            <v>9593.8005387777</v>
          </cell>
          <cell r="F624">
            <v>9316.12568878056</v>
          </cell>
          <cell r="G624">
            <v>8387.29060506346</v>
          </cell>
          <cell r="H624">
            <v>8241.8967052492</v>
          </cell>
          <cell r="I624">
            <v>8229.46250271421</v>
          </cell>
          <cell r="J624">
            <v>8220.14773226433</v>
          </cell>
          <cell r="K624">
            <v>8221.5345678338</v>
          </cell>
          <cell r="L624">
            <v>8193.3690979615</v>
          </cell>
          <cell r="M624">
            <v>8175.88183530189</v>
          </cell>
          <cell r="N624">
            <v>7849.59878082964</v>
          </cell>
          <cell r="O624">
            <v>7741.89934977607</v>
          </cell>
          <cell r="P624">
            <v>7713.18373600205</v>
          </cell>
          <cell r="Q624">
            <v>1030.2751575411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4">
          <cell r="BZ624">
            <v>89826.5987951712</v>
          </cell>
        </row>
        <row r="625">
          <cell r="A625">
            <v>-99426.2207846931</v>
          </cell>
          <cell r="B625">
            <v>14194.097844691</v>
          </cell>
          <cell r="C625">
            <v>12346.102067207</v>
          </cell>
          <cell r="D625">
            <v>10280.8219008991</v>
          </cell>
          <cell r="E625">
            <v>9875.22608738683</v>
          </cell>
          <cell r="F625">
            <v>9561.27425110992</v>
          </cell>
          <cell r="G625">
            <v>8619.81495280294</v>
          </cell>
          <cell r="H625">
            <v>8462.10435399124</v>
          </cell>
          <cell r="I625">
            <v>8449.67015145625</v>
          </cell>
          <cell r="J625">
            <v>8440.72861430932</v>
          </cell>
          <cell r="K625">
            <v>8441.74221657584</v>
          </cell>
          <cell r="L625">
            <v>8413.9499800065</v>
          </cell>
          <cell r="M625">
            <v>8396.08948404393</v>
          </cell>
          <cell r="N625">
            <v>8070.17966287463</v>
          </cell>
          <cell r="O625">
            <v>7962.10699851811</v>
          </cell>
          <cell r="P625">
            <v>7933.76461804704</v>
          </cell>
          <cell r="Q625">
            <v>1140.37898191212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5">
          <cell r="BZ625">
            <v>99426.2207846931</v>
          </cell>
        </row>
        <row r="626">
          <cell r="A626">
            <v>-94535.3879194313</v>
          </cell>
          <cell r="B626">
            <v>14221.7036990166</v>
          </cell>
          <cell r="C626">
            <v>12115.220790845</v>
          </cell>
          <cell r="D626">
            <v>10241.4194770197</v>
          </cell>
          <cell r="E626">
            <v>9731.57829881908</v>
          </cell>
          <cell r="F626">
            <v>9524.57952950037</v>
          </cell>
          <cell r="G626">
            <v>8501.34802534068</v>
          </cell>
          <cell r="H626">
            <v>8349.91256072843</v>
          </cell>
          <cell r="I626">
            <v>8337.47835819344</v>
          </cell>
          <cell r="J626">
            <v>8328.34666546471</v>
          </cell>
          <cell r="K626">
            <v>8329.55042331303</v>
          </cell>
          <cell r="L626">
            <v>8301.56803116188</v>
          </cell>
          <cell r="M626">
            <v>8283.89769078112</v>
          </cell>
          <cell r="N626">
            <v>7957.79771403002</v>
          </cell>
          <cell r="O626">
            <v>7849.9152052553</v>
          </cell>
          <cell r="P626">
            <v>7821.38266920242</v>
          </cell>
          <cell r="Q626">
            <v>1084.28308528071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6">
          <cell r="BZ626">
            <v>94535.3879194313</v>
          </cell>
        </row>
        <row r="627">
          <cell r="A627">
            <v>-99378.5169034258</v>
          </cell>
          <cell r="B627">
            <v>14203.6034070729</v>
          </cell>
          <cell r="C627">
            <v>12340.7957504708</v>
          </cell>
          <cell r="D627">
            <v>10342.4275930844</v>
          </cell>
          <cell r="E627">
            <v>9921.10202479519</v>
          </cell>
          <cell r="F627">
            <v>9586.33203473161</v>
          </cell>
          <cell r="G627">
            <v>8618.65945794195</v>
          </cell>
          <cell r="H627">
            <v>8461.01006511808</v>
          </cell>
          <cell r="I627">
            <v>8448.57586258308</v>
          </cell>
          <cell r="J627">
            <v>8439.63247070925</v>
          </cell>
          <cell r="K627">
            <v>8440.64792770268</v>
          </cell>
          <cell r="L627">
            <v>8412.85383640643</v>
          </cell>
          <cell r="M627">
            <v>8394.99519517077</v>
          </cell>
          <cell r="N627">
            <v>8069.08351927456</v>
          </cell>
          <cell r="O627">
            <v>7961.01270964495</v>
          </cell>
          <cell r="P627">
            <v>7932.66847444697</v>
          </cell>
          <cell r="Q627">
            <v>1139.83183747553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7">
          <cell r="BZ627">
            <v>99378.5169034258</v>
          </cell>
        </row>
        <row r="628">
          <cell r="A628">
            <v>-87235.1671792451</v>
          </cell>
          <cell r="B628">
            <v>14031.8060279243</v>
          </cell>
          <cell r="C628">
            <v>11842.6442055053</v>
          </cell>
          <cell r="D628">
            <v>9937.81793266119</v>
          </cell>
          <cell r="E628">
            <v>9566.11013360209</v>
          </cell>
          <cell r="F628">
            <v>9279.27605318185</v>
          </cell>
          <cell r="G628">
            <v>8324.52032651891</v>
          </cell>
          <cell r="H628">
            <v>8182.45133712515</v>
          </cell>
          <cell r="I628">
            <v>8170.01713459016</v>
          </cell>
          <cell r="J628">
            <v>8160.60160927905</v>
          </cell>
          <cell r="K628">
            <v>8162.08919970975</v>
          </cell>
          <cell r="L628">
            <v>8133.82297497623</v>
          </cell>
          <cell r="M628">
            <v>8116.43646717784</v>
          </cell>
          <cell r="N628">
            <v>7790.05265784436</v>
          </cell>
          <cell r="O628">
            <v>7682.45398165202</v>
          </cell>
          <cell r="P628">
            <v>7653.63761301677</v>
          </cell>
          <cell r="Q628">
            <v>1000.55247347907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8">
          <cell r="BZ628">
            <v>87235.1671792451</v>
          </cell>
        </row>
        <row r="629">
          <cell r="A629">
            <v>-93777.8102321726</v>
          </cell>
          <cell r="B629">
            <v>14105.6671724573</v>
          </cell>
          <cell r="C629">
            <v>12114.9201036661</v>
          </cell>
          <cell r="D629">
            <v>10217.6516370755</v>
          </cell>
          <cell r="E629">
            <v>9714.67376589021</v>
          </cell>
          <cell r="F629">
            <v>9339.71553505641</v>
          </cell>
          <cell r="G629">
            <v>8482.99779678126</v>
          </cell>
          <cell r="H629">
            <v>8332.53433464486</v>
          </cell>
          <cell r="I629">
            <v>8320.10013210987</v>
          </cell>
          <cell r="J629">
            <v>8310.93898476066</v>
          </cell>
          <cell r="K629">
            <v>8312.17219722946</v>
          </cell>
          <cell r="L629">
            <v>8284.16035045784</v>
          </cell>
          <cell r="M629">
            <v>8266.51946469756</v>
          </cell>
          <cell r="N629">
            <v>7940.39003332597</v>
          </cell>
          <cell r="O629">
            <v>7832.53697917174</v>
          </cell>
          <cell r="P629">
            <v>7803.97498849838</v>
          </cell>
          <cell r="Q629">
            <v>1075.59397223893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29">
          <cell r="BZ629">
            <v>93777.8102321726</v>
          </cell>
        </row>
        <row r="630">
          <cell r="A630">
            <v>-97454.3863376763</v>
          </cell>
          <cell r="B630">
            <v>14184.4956071413</v>
          </cell>
          <cell r="C630">
            <v>12239.9672695923</v>
          </cell>
          <cell r="D630">
            <v>10196.7753202977</v>
          </cell>
          <cell r="E630">
            <v>9931.37167489386</v>
          </cell>
          <cell r="F630">
            <v>9563.79214609924</v>
          </cell>
          <cell r="G630">
            <v>8572.05270558703</v>
          </cell>
          <cell r="H630">
            <v>8416.87204924423</v>
          </cell>
          <cell r="I630">
            <v>8404.43784670924</v>
          </cell>
          <cell r="J630">
            <v>8395.41964463901</v>
          </cell>
          <cell r="K630">
            <v>8396.50991182883</v>
          </cell>
          <cell r="L630">
            <v>8368.64101033619</v>
          </cell>
          <cell r="M630">
            <v>8350.85717929693</v>
          </cell>
          <cell r="N630">
            <v>8024.87069320433</v>
          </cell>
          <cell r="O630">
            <v>7916.87469377111</v>
          </cell>
          <cell r="P630">
            <v>7888.45564837673</v>
          </cell>
          <cell r="Q630">
            <v>1117.76282953861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0">
          <cell r="BZ630">
            <v>97454.3863376763</v>
          </cell>
        </row>
        <row r="631">
          <cell r="A631">
            <v>-103125.692546398</v>
          </cell>
          <cell r="B631">
            <v>14281.2554109718</v>
          </cell>
          <cell r="C631">
            <v>12369.1641638047</v>
          </cell>
          <cell r="D631">
            <v>10400.8184962437</v>
          </cell>
          <cell r="E631">
            <v>10035.2460569703</v>
          </cell>
          <cell r="F631">
            <v>9665.53189940615</v>
          </cell>
          <cell r="G631">
            <v>8709.42444568819</v>
          </cell>
          <cell r="H631">
            <v>8546.96727662735</v>
          </cell>
          <cell r="I631">
            <v>8534.53307409236</v>
          </cell>
          <cell r="J631">
            <v>8525.73537240752</v>
          </cell>
          <cell r="K631">
            <v>8526.60513921195</v>
          </cell>
          <cell r="L631">
            <v>8498.9567381047</v>
          </cell>
          <cell r="M631">
            <v>8480.95240668004</v>
          </cell>
          <cell r="N631">
            <v>8155.18642097284</v>
          </cell>
          <cell r="O631">
            <v>8046.96992115422</v>
          </cell>
          <cell r="P631">
            <v>8018.77137614524</v>
          </cell>
          <cell r="Q631">
            <v>1182.81044323017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1">
          <cell r="BZ631">
            <v>103125.692546398</v>
          </cell>
        </row>
        <row r="632">
          <cell r="A632">
            <v>-86696.5818383156</v>
          </cell>
          <cell r="B632">
            <v>14006.7316995697</v>
          </cell>
          <cell r="C632">
            <v>11863.8907404434</v>
          </cell>
          <cell r="D632">
            <v>9879.13204874218</v>
          </cell>
          <cell r="E632">
            <v>9483.34059686947</v>
          </cell>
          <cell r="F632">
            <v>9195.46997451644</v>
          </cell>
          <cell r="G632">
            <v>8311.47458313044</v>
          </cell>
          <cell r="H632">
            <v>8170.0966202725</v>
          </cell>
          <cell r="I632">
            <v>8157.66241773751</v>
          </cell>
          <cell r="J632">
            <v>8148.22595222834</v>
          </cell>
          <cell r="K632">
            <v>8149.7344828571</v>
          </cell>
          <cell r="L632">
            <v>8121.44731792552</v>
          </cell>
          <cell r="M632">
            <v>8104.08175032519</v>
          </cell>
          <cell r="N632">
            <v>7777.67700079366</v>
          </cell>
          <cell r="O632">
            <v>7670.09926479937</v>
          </cell>
          <cell r="P632">
            <v>7641.26195596606</v>
          </cell>
          <cell r="Q632">
            <v>994.375115052745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2">
          <cell r="BZ632">
            <v>86696.5818383156</v>
          </cell>
        </row>
        <row r="633">
          <cell r="A633">
            <v>-97553.2562619137</v>
          </cell>
          <cell r="B633">
            <v>14194.4169416271</v>
          </cell>
          <cell r="C633">
            <v>12202.9612002901</v>
          </cell>
          <cell r="D633">
            <v>10344.6849620795</v>
          </cell>
          <cell r="E633">
            <v>9711.35612969805</v>
          </cell>
          <cell r="F633">
            <v>9554.67914993682</v>
          </cell>
          <cell r="G633">
            <v>8574.44755662069</v>
          </cell>
          <cell r="H633">
            <v>8419.1400462103</v>
          </cell>
          <cell r="I633">
            <v>8406.70584367531</v>
          </cell>
          <cell r="J633">
            <v>8397.69148566773</v>
          </cell>
          <cell r="K633">
            <v>8398.7779087949</v>
          </cell>
          <cell r="L633">
            <v>8370.91285136491</v>
          </cell>
          <cell r="M633">
            <v>8353.12517626299</v>
          </cell>
          <cell r="N633">
            <v>8027.14253423305</v>
          </cell>
          <cell r="O633">
            <v>7919.14269073717</v>
          </cell>
          <cell r="P633">
            <v>7890.72748940545</v>
          </cell>
          <cell r="Q633">
            <v>1118.89682802165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3">
          <cell r="BZ633">
            <v>97553.2562619137</v>
          </cell>
        </row>
        <row r="634">
          <cell r="A634">
            <v>-97006.1758864234</v>
          </cell>
          <cell r="B634">
            <v>14273.1970177503</v>
          </cell>
          <cell r="C634">
            <v>12287.7549592782</v>
          </cell>
          <cell r="D634">
            <v>10278.4780896015</v>
          </cell>
          <cell r="E634">
            <v>9788.59278649035</v>
          </cell>
          <cell r="F634">
            <v>9530.82592542006</v>
          </cell>
          <cell r="G634">
            <v>8561.19604446628</v>
          </cell>
          <cell r="H634">
            <v>8406.59046006085</v>
          </cell>
          <cell r="I634">
            <v>8394.15625752586</v>
          </cell>
          <cell r="J634">
            <v>8385.12062903329</v>
          </cell>
          <cell r="K634">
            <v>8386.22832264545</v>
          </cell>
          <cell r="L634">
            <v>8358.34199473047</v>
          </cell>
          <cell r="M634">
            <v>8340.57559011355</v>
          </cell>
          <cell r="N634">
            <v>8014.5716775986</v>
          </cell>
          <cell r="O634">
            <v>7906.59310458773</v>
          </cell>
          <cell r="P634">
            <v>7878.15663277101</v>
          </cell>
          <cell r="Q634">
            <v>1112.62203494692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4">
          <cell r="BZ634">
            <v>97006.1758864234</v>
          </cell>
        </row>
        <row r="635">
          <cell r="A635">
            <v>-91175.039692407</v>
          </cell>
          <cell r="B635">
            <v>14088.7973199502</v>
          </cell>
          <cell r="C635">
            <v>12032.5895877338</v>
          </cell>
          <cell r="D635">
            <v>10003.4661803643</v>
          </cell>
          <cell r="E635">
            <v>9675.67325456911</v>
          </cell>
          <cell r="F635">
            <v>9250.98844106388</v>
          </cell>
          <cell r="G635">
            <v>8419.95286410213</v>
          </cell>
          <cell r="H635">
            <v>8272.82886067907</v>
          </cell>
          <cell r="I635">
            <v>8260.39465814408</v>
          </cell>
          <cell r="J635">
            <v>8251.13231507628</v>
          </cell>
          <cell r="K635">
            <v>8252.46672326367</v>
          </cell>
          <cell r="L635">
            <v>8224.35368077346</v>
          </cell>
          <cell r="M635">
            <v>8206.81399073176</v>
          </cell>
          <cell r="N635">
            <v>7880.5833636416</v>
          </cell>
          <cell r="O635">
            <v>7772.83150520594</v>
          </cell>
          <cell r="P635">
            <v>7744.168318814</v>
          </cell>
          <cell r="Q635">
            <v>1045.74123525603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5">
          <cell r="BZ635">
            <v>91175.039692407</v>
          </cell>
        </row>
        <row r="636">
          <cell r="A636">
            <v>-90789.0407188651</v>
          </cell>
          <cell r="B636">
            <v>14164.6105013568</v>
          </cell>
          <cell r="C636">
            <v>12023.6184022712</v>
          </cell>
          <cell r="D636">
            <v>10066.499494946</v>
          </cell>
          <cell r="E636">
            <v>9636.24800614662</v>
          </cell>
          <cell r="F636">
            <v>9410.13711622836</v>
          </cell>
          <cell r="G636">
            <v>8410.60310432524</v>
          </cell>
          <cell r="H636">
            <v>8263.9743530252</v>
          </cell>
          <cell r="I636">
            <v>8251.54015049021</v>
          </cell>
          <cell r="J636">
            <v>8242.26279978232</v>
          </cell>
          <cell r="K636">
            <v>8243.6122156098</v>
          </cell>
          <cell r="L636">
            <v>8215.4841654795</v>
          </cell>
          <cell r="M636">
            <v>8197.95948307789</v>
          </cell>
          <cell r="N636">
            <v>7871.71384834763</v>
          </cell>
          <cell r="O636">
            <v>7763.97699755207</v>
          </cell>
          <cell r="P636">
            <v>7735.29880352004</v>
          </cell>
          <cell r="Q636">
            <v>1041.3139814291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6">
          <cell r="BZ636">
            <v>90789.0407188651</v>
          </cell>
        </row>
        <row r="637">
          <cell r="A637">
            <v>-100161.960246964</v>
          </cell>
          <cell r="B637">
            <v>14331.1364176421</v>
          </cell>
          <cell r="C637">
            <v>12327.5255759628</v>
          </cell>
          <cell r="D637">
            <v>10379.9546167613</v>
          </cell>
          <cell r="E637">
            <v>9873.75907411506</v>
          </cell>
          <cell r="F637">
            <v>9545.34320354654</v>
          </cell>
          <cell r="G637">
            <v>8637.63621063555</v>
          </cell>
          <cell r="H637">
            <v>8478.98162866417</v>
          </cell>
          <cell r="I637">
            <v>8466.54742612918</v>
          </cell>
          <cell r="J637">
            <v>8457.63449453255</v>
          </cell>
          <cell r="K637">
            <v>8458.61949124877</v>
          </cell>
          <cell r="L637">
            <v>8430.85586022972</v>
          </cell>
          <cell r="M637">
            <v>8412.96675871687</v>
          </cell>
          <cell r="N637">
            <v>8087.08554309786</v>
          </cell>
          <cell r="O637">
            <v>7978.98427319105</v>
          </cell>
          <cell r="P637">
            <v>7950.67049827027</v>
          </cell>
          <cell r="Q637">
            <v>1148.81761924858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7">
          <cell r="BZ637">
            <v>100161.960246964</v>
          </cell>
        </row>
        <row r="638">
          <cell r="A638">
            <v>-103176.781384608</v>
          </cell>
          <cell r="B638">
            <v>14372.8184210588</v>
          </cell>
          <cell r="C638">
            <v>12508.0778801224</v>
          </cell>
          <cell r="D638">
            <v>10306.6827479689</v>
          </cell>
          <cell r="E638">
            <v>9906.86850337792</v>
          </cell>
          <cell r="F638">
            <v>9760.14615457268</v>
          </cell>
          <cell r="G638">
            <v>8710.66193178863</v>
          </cell>
          <cell r="H638">
            <v>8548.13921370481</v>
          </cell>
          <cell r="I638">
            <v>8535.70501116982</v>
          </cell>
          <cell r="J638">
            <v>8526.90929581902</v>
          </cell>
          <cell r="K638">
            <v>8527.77707628941</v>
          </cell>
          <cell r="L638">
            <v>8500.13066151619</v>
          </cell>
          <cell r="M638">
            <v>8482.12434375751</v>
          </cell>
          <cell r="N638">
            <v>8156.36034438433</v>
          </cell>
          <cell r="O638">
            <v>8048.14185823169</v>
          </cell>
          <cell r="P638">
            <v>8019.94529955674</v>
          </cell>
          <cell r="Q638">
            <v>1183.3964117689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8">
          <cell r="BZ638">
            <v>103176.781384608</v>
          </cell>
        </row>
        <row r="639">
          <cell r="A639">
            <v>-100767.455763345</v>
          </cell>
          <cell r="B639">
            <v>14308.9033015674</v>
          </cell>
          <cell r="C639">
            <v>12378.2879187804</v>
          </cell>
          <cell r="D639">
            <v>10422.0024158168</v>
          </cell>
          <cell r="E639">
            <v>10000.7256996883</v>
          </cell>
          <cell r="F639">
            <v>9571.72122087888</v>
          </cell>
          <cell r="G639">
            <v>8652.30266835225</v>
          </cell>
          <cell r="H639">
            <v>8492.87121141354</v>
          </cell>
          <cell r="I639">
            <v>8480.43700887855</v>
          </cell>
          <cell r="J639">
            <v>8471.54761894759</v>
          </cell>
          <cell r="K639">
            <v>8472.50907399814</v>
          </cell>
          <cell r="L639">
            <v>8444.76898464477</v>
          </cell>
          <cell r="M639">
            <v>8426.85634146623</v>
          </cell>
          <cell r="N639">
            <v>8100.9986675129</v>
          </cell>
          <cell r="O639">
            <v>7992.87385594041</v>
          </cell>
          <cell r="P639">
            <v>7964.58362268531</v>
          </cell>
          <cell r="Q639">
            <v>1155.76241062327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39">
          <cell r="BZ639">
            <v>100767.455763345</v>
          </cell>
        </row>
        <row r="640">
          <cell r="A640">
            <v>-96113.3470712851</v>
          </cell>
          <cell r="B640">
            <v>14140.7835216034</v>
          </cell>
          <cell r="C640">
            <v>12210.4556206996</v>
          </cell>
          <cell r="D640">
            <v>10237.2783641642</v>
          </cell>
          <cell r="E640">
            <v>9730.2691368797</v>
          </cell>
          <cell r="F640">
            <v>9522.50988152285</v>
          </cell>
          <cell r="G640">
            <v>8539.56973062708</v>
          </cell>
          <cell r="H640">
            <v>8386.10968130463</v>
          </cell>
          <cell r="I640">
            <v>8373.67547876964</v>
          </cell>
          <cell r="J640">
            <v>8364.60513709273</v>
          </cell>
          <cell r="K640">
            <v>8365.74754388923</v>
          </cell>
          <cell r="L640">
            <v>8337.82650278991</v>
          </cell>
          <cell r="M640">
            <v>8320.09481135732</v>
          </cell>
          <cell r="N640">
            <v>7994.05618565805</v>
          </cell>
          <cell r="O640">
            <v>7886.1123258315</v>
          </cell>
          <cell r="P640">
            <v>7857.64114083045</v>
          </cell>
          <cell r="Q640">
            <v>1102.38164556881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0">
          <cell r="BZ640">
            <v>96113.3470712851</v>
          </cell>
        </row>
        <row r="641">
          <cell r="A641">
            <v>-89030.7754220864</v>
          </cell>
          <cell r="B641">
            <v>14043.9463445695</v>
          </cell>
          <cell r="C641">
            <v>11957.3010759186</v>
          </cell>
          <cell r="D641">
            <v>9986.00232945304</v>
          </cell>
          <cell r="E641">
            <v>9530.03396938685</v>
          </cell>
          <cell r="F641">
            <v>9131.08102492852</v>
          </cell>
          <cell r="G641">
            <v>8368.01398032299</v>
          </cell>
          <cell r="H641">
            <v>8223.64115372933</v>
          </cell>
          <cell r="I641">
            <v>8211.20695119434</v>
          </cell>
          <cell r="J641">
            <v>8201.86123913172</v>
          </cell>
          <cell r="K641">
            <v>8203.27901631393</v>
          </cell>
          <cell r="L641">
            <v>8175.08260482889</v>
          </cell>
          <cell r="M641">
            <v>8157.62628378203</v>
          </cell>
          <cell r="N641">
            <v>7831.31228769703</v>
          </cell>
          <cell r="O641">
            <v>7723.64379825621</v>
          </cell>
          <cell r="P641">
            <v>7694.89724286943</v>
          </cell>
          <cell r="Q641">
            <v>1021.14738178116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1">
          <cell r="BZ641">
            <v>89030.7754220864</v>
          </cell>
        </row>
        <row r="642">
          <cell r="A642">
            <v>-87218.8069240557</v>
          </cell>
          <cell r="B642">
            <v>14078.3172835676</v>
          </cell>
          <cell r="C642">
            <v>11869.3613646955</v>
          </cell>
          <cell r="D642">
            <v>9872.90493838594</v>
          </cell>
          <cell r="E642">
            <v>9501.45637032622</v>
          </cell>
          <cell r="F642">
            <v>9181.34827570032</v>
          </cell>
          <cell r="G642">
            <v>8324.12404449126</v>
          </cell>
          <cell r="H642">
            <v>8182.07604595931</v>
          </cell>
          <cell r="I642">
            <v>8169.64184342432</v>
          </cell>
          <cell r="J642">
            <v>8160.22568202649</v>
          </cell>
          <cell r="K642">
            <v>8161.71390854391</v>
          </cell>
          <cell r="L642">
            <v>8133.44704772366</v>
          </cell>
          <cell r="M642">
            <v>8116.061176012</v>
          </cell>
          <cell r="N642">
            <v>7789.6767305918</v>
          </cell>
          <cell r="O642">
            <v>7682.07869048618</v>
          </cell>
          <cell r="P642">
            <v>7653.2616857642</v>
          </cell>
          <cell r="Q642">
            <v>1000.36482789615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2">
          <cell r="BZ642">
            <v>87218.8069240557</v>
          </cell>
        </row>
        <row r="643">
          <cell r="A643">
            <v>-87787.4792498944</v>
          </cell>
          <cell r="B643">
            <v>14068.8510690695</v>
          </cell>
          <cell r="C643">
            <v>11966.5482777508</v>
          </cell>
          <cell r="D643">
            <v>9884.54686255986</v>
          </cell>
          <cell r="E643">
            <v>9548.43849830025</v>
          </cell>
          <cell r="F643">
            <v>9280.87290791916</v>
          </cell>
          <cell r="G643">
            <v>8337.89856204908</v>
          </cell>
          <cell r="H643">
            <v>8195.12093417619</v>
          </cell>
          <cell r="I643">
            <v>8182.6867316412</v>
          </cell>
          <cell r="J643">
            <v>8173.29268022339</v>
          </cell>
          <cell r="K643">
            <v>8174.75879676079</v>
          </cell>
          <cell r="L643">
            <v>8146.51404592057</v>
          </cell>
          <cell r="M643">
            <v>8129.10606422888</v>
          </cell>
          <cell r="N643">
            <v>7802.74372878871</v>
          </cell>
          <cell r="O643">
            <v>7695.12357870306</v>
          </cell>
          <cell r="P643">
            <v>7666.32868396111</v>
          </cell>
          <cell r="Q643">
            <v>1006.88727200459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3">
          <cell r="BZ643">
            <v>87787.4792498944</v>
          </cell>
        </row>
        <row r="644">
          <cell r="A644">
            <v>-95332.0799892359</v>
          </cell>
          <cell r="B644">
            <v>14182.38826656</v>
          </cell>
          <cell r="C644">
            <v>12171.5786966446</v>
          </cell>
          <cell r="D644">
            <v>10164.2997886135</v>
          </cell>
          <cell r="E644">
            <v>9739.93132482973</v>
          </cell>
          <cell r="F644">
            <v>9396.16848015106</v>
          </cell>
          <cell r="G644">
            <v>8520.64569186159</v>
          </cell>
          <cell r="H644">
            <v>8368.18803945609</v>
          </cell>
          <cell r="I644">
            <v>8355.7538369211</v>
          </cell>
          <cell r="J644">
            <v>8346.65311958004</v>
          </cell>
          <cell r="K644">
            <v>8347.82590204069</v>
          </cell>
          <cell r="L644">
            <v>8319.87448527722</v>
          </cell>
          <cell r="M644">
            <v>8302.17316950878</v>
          </cell>
          <cell r="N644">
            <v>7976.10416814535</v>
          </cell>
          <cell r="O644">
            <v>7868.19068398296</v>
          </cell>
          <cell r="P644">
            <v>7839.68912331776</v>
          </cell>
          <cell r="Q644">
            <v>1093.42082464454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4">
          <cell r="BZ644">
            <v>95332.0799892359</v>
          </cell>
        </row>
        <row r="645">
          <cell r="A645">
            <v>-102389.542144765</v>
          </cell>
          <cell r="B645">
            <v>14315.7231150965</v>
          </cell>
          <cell r="C645">
            <v>12440.0499069423</v>
          </cell>
          <cell r="D645">
            <v>10238.9383073072</v>
          </cell>
          <cell r="E645">
            <v>10012.7147718835</v>
          </cell>
          <cell r="F645">
            <v>9598.94591506479</v>
          </cell>
          <cell r="G645">
            <v>8691.59323398373</v>
          </cell>
          <cell r="H645">
            <v>8530.0805753342</v>
          </cell>
          <cell r="I645">
            <v>8517.64637279921</v>
          </cell>
          <cell r="J645">
            <v>8508.82004958676</v>
          </cell>
          <cell r="K645">
            <v>8509.7184379188</v>
          </cell>
          <cell r="L645">
            <v>8482.04141528394</v>
          </cell>
          <cell r="M645">
            <v>8464.06570538689</v>
          </cell>
          <cell r="N645">
            <v>8138.27109815207</v>
          </cell>
          <cell r="O645">
            <v>8030.08321986107</v>
          </cell>
          <cell r="P645">
            <v>8001.85605332448</v>
          </cell>
          <cell r="Q645">
            <v>1174.3670925836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5">
          <cell r="BZ645">
            <v>102389.542144765</v>
          </cell>
        </row>
        <row r="646">
          <cell r="A646">
            <v>-92103.3518170954</v>
          </cell>
          <cell r="B646">
            <v>14120.1522410574</v>
          </cell>
          <cell r="C646">
            <v>12067.7891595122</v>
          </cell>
          <cell r="D646">
            <v>10080.0725694432</v>
          </cell>
          <cell r="E646">
            <v>9561.25633037697</v>
          </cell>
          <cell r="F646">
            <v>9411.23956885684</v>
          </cell>
          <cell r="G646">
            <v>8442.43866318124</v>
          </cell>
          <cell r="H646">
            <v>8294.12359816972</v>
          </cell>
          <cell r="I646">
            <v>8281.68939563473</v>
          </cell>
          <cell r="J646">
            <v>8272.46314534234</v>
          </cell>
          <cell r="K646">
            <v>8273.76146075432</v>
          </cell>
          <cell r="L646">
            <v>8245.68451103952</v>
          </cell>
          <cell r="M646">
            <v>8228.10872822241</v>
          </cell>
          <cell r="N646">
            <v>7901.91419390766</v>
          </cell>
          <cell r="O646">
            <v>7794.1262426966</v>
          </cell>
          <cell r="P646">
            <v>7765.49914908006</v>
          </cell>
          <cell r="Q646">
            <v>1056.38860400136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6">
          <cell r="BZ646">
            <v>92103.3518170954</v>
          </cell>
        </row>
        <row r="647">
          <cell r="A647">
            <v>-89909.7438550786</v>
          </cell>
          <cell r="B647">
            <v>14148.5113567934</v>
          </cell>
          <cell r="C647">
            <v>11993.131755136</v>
          </cell>
          <cell r="D647">
            <v>10011.2044312371</v>
          </cell>
          <cell r="E647">
            <v>9457.91317962653</v>
          </cell>
          <cell r="F647">
            <v>9305.55671965228</v>
          </cell>
          <cell r="G647">
            <v>8389.30456465936</v>
          </cell>
          <cell r="H647">
            <v>8243.80398640743</v>
          </cell>
          <cell r="I647">
            <v>8231.36978387244</v>
          </cell>
          <cell r="J647">
            <v>8222.05824610248</v>
          </cell>
          <cell r="K647">
            <v>8223.44184899203</v>
          </cell>
          <cell r="L647">
            <v>8195.27961179966</v>
          </cell>
          <cell r="M647">
            <v>8177.78911646012</v>
          </cell>
          <cell r="N647">
            <v>7851.5092946678</v>
          </cell>
          <cell r="O647">
            <v>7743.8066309343</v>
          </cell>
          <cell r="P647">
            <v>7715.0942498402</v>
          </cell>
          <cell r="Q647">
            <v>1031.22879812021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7">
          <cell r="BZ647">
            <v>89909.7438550786</v>
          </cell>
        </row>
        <row r="648">
          <cell r="A648">
            <v>-87613.6643839412</v>
          </cell>
          <cell r="B648">
            <v>14033.5470033343</v>
          </cell>
          <cell r="C648">
            <v>11877.1305839435</v>
          </cell>
          <cell r="D648">
            <v>9883.69150112889</v>
          </cell>
          <cell r="E648">
            <v>9562.67121126927</v>
          </cell>
          <cell r="F648">
            <v>9196.26676511989</v>
          </cell>
          <cell r="G648">
            <v>8333.68837665039</v>
          </cell>
          <cell r="H648">
            <v>8191.13376020311</v>
          </cell>
          <cell r="I648">
            <v>8178.69955766812</v>
          </cell>
          <cell r="J648">
            <v>8169.29874832833</v>
          </cell>
          <cell r="K648">
            <v>8170.77162278771</v>
          </cell>
          <cell r="L648">
            <v>8142.52011402551</v>
          </cell>
          <cell r="M648">
            <v>8125.1188902558</v>
          </cell>
          <cell r="N648">
            <v>7798.74979689364</v>
          </cell>
          <cell r="O648">
            <v>7691.13640472999</v>
          </cell>
          <cell r="P648">
            <v>7662.33475206605</v>
          </cell>
          <cell r="Q648">
            <v>1004.89368501805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8">
          <cell r="BZ648">
            <v>87613.6643839412</v>
          </cell>
        </row>
        <row r="649">
          <cell r="A649">
            <v>-92383.2230022192</v>
          </cell>
          <cell r="B649">
            <v>14126.2383768027</v>
          </cell>
          <cell r="C649">
            <v>12150.1908276177</v>
          </cell>
          <cell r="D649">
            <v>10235.1669192954</v>
          </cell>
          <cell r="E649">
            <v>9681.22974001718</v>
          </cell>
          <cell r="F649">
            <v>9427.72209872191</v>
          </cell>
          <cell r="G649">
            <v>8449.21777019639</v>
          </cell>
          <cell r="H649">
            <v>8300.54361925952</v>
          </cell>
          <cell r="I649">
            <v>8288.10941672453</v>
          </cell>
          <cell r="J649">
            <v>8278.89404782381</v>
          </cell>
          <cell r="K649">
            <v>8280.18148184412</v>
          </cell>
          <cell r="L649">
            <v>8252.11541352099</v>
          </cell>
          <cell r="M649">
            <v>8234.52874931221</v>
          </cell>
          <cell r="N649">
            <v>7908.34509638913</v>
          </cell>
          <cell r="O649">
            <v>7800.54626378639</v>
          </cell>
          <cell r="P649">
            <v>7771.93005156153</v>
          </cell>
          <cell r="Q649">
            <v>1059.59861454625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49">
          <cell r="BZ649">
            <v>92383.2230022192</v>
          </cell>
        </row>
        <row r="650">
          <cell r="A650">
            <v>-102989.70707905</v>
          </cell>
          <cell r="B650">
            <v>14346.7054924556</v>
          </cell>
          <cell r="C650">
            <v>12494.8055007362</v>
          </cell>
          <cell r="D650">
            <v>10378.1051745672</v>
          </cell>
          <cell r="E650">
            <v>9863.93011836422</v>
          </cell>
          <cell r="F650">
            <v>9753.67987417382</v>
          </cell>
          <cell r="G650">
            <v>8706.13057306156</v>
          </cell>
          <cell r="H650">
            <v>8543.84787879475</v>
          </cell>
          <cell r="I650">
            <v>8531.41367625976</v>
          </cell>
          <cell r="J650">
            <v>8522.61068745996</v>
          </cell>
          <cell r="K650">
            <v>8523.48574137935</v>
          </cell>
          <cell r="L650">
            <v>8495.83205315714</v>
          </cell>
          <cell r="M650">
            <v>8477.83300884745</v>
          </cell>
          <cell r="N650">
            <v>8152.06173602527</v>
          </cell>
          <cell r="O650">
            <v>8043.85052332163</v>
          </cell>
          <cell r="P650">
            <v>8015.64669119768</v>
          </cell>
          <cell r="Q650">
            <v>1181.25074431387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0">
          <cell r="BZ650">
            <v>102989.70707905</v>
          </cell>
        </row>
        <row r="651">
          <cell r="A651">
            <v>-85381.8435368882</v>
          </cell>
          <cell r="B651">
            <v>14018.3881838966</v>
          </cell>
          <cell r="C651">
            <v>11848.3058413256</v>
          </cell>
          <cell r="D651">
            <v>9746.84784540824</v>
          </cell>
          <cell r="E651">
            <v>9458.69936040019</v>
          </cell>
          <cell r="F651">
            <v>9168.65570394583</v>
          </cell>
          <cell r="G651">
            <v>8279.62867645607</v>
          </cell>
          <cell r="H651">
            <v>8139.93757542839</v>
          </cell>
          <cell r="I651">
            <v>8127.50337289341</v>
          </cell>
          <cell r="J651">
            <v>8118.01579035908</v>
          </cell>
          <cell r="K651">
            <v>8119.575438013</v>
          </cell>
          <cell r="L651">
            <v>8091.23715605626</v>
          </cell>
          <cell r="M651">
            <v>8073.92270548109</v>
          </cell>
          <cell r="N651">
            <v>7747.46683892439</v>
          </cell>
          <cell r="O651">
            <v>7639.94021995527</v>
          </cell>
          <cell r="P651">
            <v>7611.0517940968</v>
          </cell>
          <cell r="Q651">
            <v>979.295592630693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1">
          <cell r="BZ651">
            <v>85381.8435368882</v>
          </cell>
        </row>
        <row r="652">
          <cell r="A652">
            <v>-94866.33366125</v>
          </cell>
          <cell r="B652">
            <v>14165.3084894296</v>
          </cell>
          <cell r="C652">
            <v>12246.7077707913</v>
          </cell>
          <cell r="D652">
            <v>10048.2289394429</v>
          </cell>
          <cell r="E652">
            <v>9642.01745583445</v>
          </cell>
          <cell r="F652">
            <v>9483.81160336596</v>
          </cell>
          <cell r="G652">
            <v>8509.36427252599</v>
          </cell>
          <cell r="H652">
            <v>8357.50419128915</v>
          </cell>
          <cell r="I652">
            <v>8345.06998875417</v>
          </cell>
          <cell r="J652">
            <v>8335.95116319588</v>
          </cell>
          <cell r="K652">
            <v>8337.14205387376</v>
          </cell>
          <cell r="L652">
            <v>8309.17252889305</v>
          </cell>
          <cell r="M652">
            <v>8291.48932134185</v>
          </cell>
          <cell r="N652">
            <v>7965.40221176119</v>
          </cell>
          <cell r="O652">
            <v>7857.50683581603</v>
          </cell>
          <cell r="P652">
            <v>7828.98716693359</v>
          </cell>
          <cell r="Q652">
            <v>1088.07890056107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2">
          <cell r="BZ652">
            <v>94866.33366125</v>
          </cell>
        </row>
        <row r="653">
          <cell r="A653">
            <v>-91251.8852826356</v>
          </cell>
          <cell r="B653">
            <v>14112.1237753719</v>
          </cell>
          <cell r="C653">
            <v>12056.0098642105</v>
          </cell>
          <cell r="D653">
            <v>10096.7262036229</v>
          </cell>
          <cell r="E653">
            <v>9657.70647569731</v>
          </cell>
          <cell r="F653">
            <v>9456.18332911489</v>
          </cell>
          <cell r="G653">
            <v>8421.81423643159</v>
          </cell>
          <cell r="H653">
            <v>8274.59163704244</v>
          </cell>
          <cell r="I653">
            <v>8262.15743450746</v>
          </cell>
          <cell r="J653">
            <v>8252.8980791962</v>
          </cell>
          <cell r="K653">
            <v>8254.22949962705</v>
          </cell>
          <cell r="L653">
            <v>8226.11944489338</v>
          </cell>
          <cell r="M653">
            <v>8208.57676709514</v>
          </cell>
          <cell r="N653">
            <v>7882.34912776152</v>
          </cell>
          <cell r="O653">
            <v>7774.59428156932</v>
          </cell>
          <cell r="P653">
            <v>7745.93408293392</v>
          </cell>
          <cell r="Q653">
            <v>1046.62262343772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3">
          <cell r="BZ653">
            <v>91251.8852826356</v>
          </cell>
        </row>
        <row r="654">
          <cell r="A654">
            <v>-88978.8981843362</v>
          </cell>
          <cell r="B654">
            <v>14041.501875491</v>
          </cell>
          <cell r="C654">
            <v>11916.7478545526</v>
          </cell>
          <cell r="D654">
            <v>9965.74443784294</v>
          </cell>
          <cell r="E654">
            <v>9439.57994357987</v>
          </cell>
          <cell r="F654">
            <v>9320.43943746993</v>
          </cell>
          <cell r="G654">
            <v>8366.75739741967</v>
          </cell>
          <cell r="H654">
            <v>8222.45113139713</v>
          </cell>
          <cell r="I654">
            <v>8210.01692886214</v>
          </cell>
          <cell r="J654">
            <v>8200.66919981251</v>
          </cell>
          <cell r="K654">
            <v>8202.08899398174</v>
          </cell>
          <cell r="L654">
            <v>8173.89056550969</v>
          </cell>
          <cell r="M654">
            <v>8156.43626144983</v>
          </cell>
          <cell r="N654">
            <v>7830.12024837783</v>
          </cell>
          <cell r="O654">
            <v>7722.45377592401</v>
          </cell>
          <cell r="P654">
            <v>7693.70520355023</v>
          </cell>
          <cell r="Q654">
            <v>1020.55237061506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4">
          <cell r="BZ654">
            <v>88978.8981843362</v>
          </cell>
        </row>
        <row r="655">
          <cell r="A655">
            <v>-100055.553365497</v>
          </cell>
          <cell r="B655">
            <v>14251.2374455983</v>
          </cell>
          <cell r="C655">
            <v>12349.5419704183</v>
          </cell>
          <cell r="D655">
            <v>10284.0143708648</v>
          </cell>
          <cell r="E655">
            <v>9733.11472337911</v>
          </cell>
          <cell r="F655">
            <v>9549.0475377262</v>
          </cell>
          <cell r="G655">
            <v>8635.05879761499</v>
          </cell>
          <cell r="H655">
            <v>8476.54073992881</v>
          </cell>
          <cell r="I655">
            <v>8464.10653739382</v>
          </cell>
          <cell r="J655">
            <v>8455.18946869763</v>
          </cell>
          <cell r="K655">
            <v>8456.17860251341</v>
          </cell>
          <cell r="L655">
            <v>8428.41083439481</v>
          </cell>
          <cell r="M655">
            <v>8410.5258699815</v>
          </cell>
          <cell r="N655">
            <v>8084.64051726295</v>
          </cell>
          <cell r="O655">
            <v>7976.54338445568</v>
          </cell>
          <cell r="P655">
            <v>7948.22547243535</v>
          </cell>
          <cell r="Q655">
            <v>1147.5971748809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5">
          <cell r="BZ655">
            <v>100055.553365497</v>
          </cell>
        </row>
        <row r="656">
          <cell r="A656">
            <v>-101552.179474222</v>
          </cell>
          <cell r="B656">
            <v>14284.8864097641</v>
          </cell>
          <cell r="C656">
            <v>12427.9766889006</v>
          </cell>
          <cell r="D656">
            <v>10293.4054454353</v>
          </cell>
          <cell r="E656">
            <v>9867.53605544835</v>
          </cell>
          <cell r="F656">
            <v>9580.05511396424</v>
          </cell>
          <cell r="G656">
            <v>8671.31043441079</v>
          </cell>
          <cell r="H656">
            <v>8510.87214556207</v>
          </cell>
          <cell r="I656">
            <v>8498.43794302708</v>
          </cell>
          <cell r="J656">
            <v>8489.579063154</v>
          </cell>
          <cell r="K656">
            <v>8490.51000814667</v>
          </cell>
          <cell r="L656">
            <v>8462.80042885118</v>
          </cell>
          <cell r="M656">
            <v>8444.85727561477</v>
          </cell>
          <cell r="N656">
            <v>8119.03011171932</v>
          </cell>
          <cell r="O656">
            <v>8010.87479008895</v>
          </cell>
          <cell r="P656">
            <v>7982.61506689172</v>
          </cell>
          <cell r="Q656">
            <v>1164.76287769753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6">
          <cell r="BZ656">
            <v>101552.179474222</v>
          </cell>
        </row>
        <row r="657">
          <cell r="A657">
            <v>-94148.6872133839</v>
          </cell>
          <cell r="B657">
            <v>14170.5778486119</v>
          </cell>
          <cell r="C657">
            <v>12094.0664208726</v>
          </cell>
          <cell r="D657">
            <v>10162.2429391784</v>
          </cell>
          <cell r="E657">
            <v>9677.37714023123</v>
          </cell>
          <cell r="F657">
            <v>9253.89593477589</v>
          </cell>
          <cell r="G657">
            <v>8491.98126803063</v>
          </cell>
          <cell r="H657">
            <v>8341.04195589227</v>
          </cell>
          <cell r="I657">
            <v>8328.60775335728</v>
          </cell>
          <cell r="J657">
            <v>8319.46102570509</v>
          </cell>
          <cell r="K657">
            <v>8320.67981847687</v>
          </cell>
          <cell r="L657">
            <v>8292.68239140227</v>
          </cell>
          <cell r="M657">
            <v>8275.02708594496</v>
          </cell>
          <cell r="N657">
            <v>7948.91207427041</v>
          </cell>
          <cell r="O657">
            <v>7841.04460041914</v>
          </cell>
          <cell r="P657">
            <v>7812.49702944281</v>
          </cell>
          <cell r="Q657">
            <v>1079.84778286263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7">
          <cell r="BZ657">
            <v>94148.6872133839</v>
          </cell>
        </row>
        <row r="658">
          <cell r="A658">
            <v>-94232.5069669506</v>
          </cell>
          <cell r="B658">
            <v>14101.194462534</v>
          </cell>
          <cell r="C658">
            <v>12104.5660143853</v>
          </cell>
          <cell r="D658">
            <v>10055.0143553317</v>
          </cell>
          <cell r="E658">
            <v>9679.06315293899</v>
          </cell>
          <cell r="F658">
            <v>9467.89695505803</v>
          </cell>
          <cell r="G658">
            <v>8494.01157021827</v>
          </cell>
          <cell r="H658">
            <v>8342.96471398328</v>
          </cell>
          <cell r="I658">
            <v>8330.53051144829</v>
          </cell>
          <cell r="J658">
            <v>8321.38704270813</v>
          </cell>
          <cell r="K658">
            <v>8322.60257656788</v>
          </cell>
          <cell r="L658">
            <v>8294.60840840531</v>
          </cell>
          <cell r="M658">
            <v>8276.94984403598</v>
          </cell>
          <cell r="N658">
            <v>7950.83809127344</v>
          </cell>
          <cell r="O658">
            <v>7842.96735851016</v>
          </cell>
          <cell r="P658">
            <v>7814.42304644585</v>
          </cell>
          <cell r="Q658">
            <v>1080.80916190814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8">
          <cell r="BZ658">
            <v>94232.5069669506</v>
          </cell>
        </row>
        <row r="659">
          <cell r="A659">
            <v>-99270.3140751879</v>
          </cell>
          <cell r="B659">
            <v>14305.9723963096</v>
          </cell>
          <cell r="C659">
            <v>12331.0630170527</v>
          </cell>
          <cell r="D659">
            <v>10281.1818711814</v>
          </cell>
          <cell r="E659">
            <v>9806.63895198761</v>
          </cell>
          <cell r="F659">
            <v>9611.18469358863</v>
          </cell>
          <cell r="G659">
            <v>8616.0385430677</v>
          </cell>
          <cell r="H659">
            <v>8458.52797880056</v>
          </cell>
          <cell r="I659">
            <v>8446.09377626557</v>
          </cell>
          <cell r="J659">
            <v>8437.14617746578</v>
          </cell>
          <cell r="K659">
            <v>8438.16584138516</v>
          </cell>
          <cell r="L659">
            <v>8410.36754316295</v>
          </cell>
          <cell r="M659">
            <v>8392.51310885325</v>
          </cell>
          <cell r="N659">
            <v>8066.59722603109</v>
          </cell>
          <cell r="O659">
            <v>7958.53062332743</v>
          </cell>
          <cell r="P659">
            <v>7930.18218120349</v>
          </cell>
          <cell r="Q659">
            <v>1138.59079431678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59">
          <cell r="BZ659">
            <v>99270.3140751879</v>
          </cell>
        </row>
        <row r="660">
          <cell r="A660">
            <v>-85794.6358660863</v>
          </cell>
          <cell r="B660">
            <v>14027.7480697083</v>
          </cell>
          <cell r="C660">
            <v>11835.1270399727</v>
          </cell>
          <cell r="D660">
            <v>9819.10781264577</v>
          </cell>
          <cell r="E660">
            <v>9485.31727983252</v>
          </cell>
          <cell r="F660">
            <v>9211.95806976583</v>
          </cell>
          <cell r="G660">
            <v>8289.62743132407</v>
          </cell>
          <cell r="H660">
            <v>8149.40670122634</v>
          </cell>
          <cell r="I660">
            <v>8136.97249869135</v>
          </cell>
          <cell r="J660">
            <v>8127.50096552278</v>
          </cell>
          <cell r="K660">
            <v>8129.04456381094</v>
          </cell>
          <cell r="L660">
            <v>8100.72233121996</v>
          </cell>
          <cell r="M660">
            <v>8083.39183127903</v>
          </cell>
          <cell r="N660">
            <v>7756.95201408809</v>
          </cell>
          <cell r="O660">
            <v>7649.40934575321</v>
          </cell>
          <cell r="P660">
            <v>7620.5369692605</v>
          </cell>
          <cell r="Q660">
            <v>984.030155529663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0">
          <cell r="BZ660">
            <v>85794.6358660863</v>
          </cell>
        </row>
        <row r="661">
          <cell r="A661">
            <v>-86459.6593538111</v>
          </cell>
          <cell r="B661">
            <v>13978.2340622349</v>
          </cell>
          <cell r="C661">
            <v>11847.6187753578</v>
          </cell>
          <cell r="D661">
            <v>9825.49894523649</v>
          </cell>
          <cell r="E661">
            <v>9417.15375992583</v>
          </cell>
          <cell r="F661">
            <v>9191.44480218877</v>
          </cell>
          <cell r="G661">
            <v>8305.73578984938</v>
          </cell>
          <cell r="H661">
            <v>8164.66180801595</v>
          </cell>
          <cell r="I661">
            <v>8152.22760548096</v>
          </cell>
          <cell r="J661">
            <v>8142.7819284256</v>
          </cell>
          <cell r="K661">
            <v>8144.29967060055</v>
          </cell>
          <cell r="L661">
            <v>8116.00329412278</v>
          </cell>
          <cell r="M661">
            <v>8098.64693806865</v>
          </cell>
          <cell r="N661">
            <v>7772.23297699091</v>
          </cell>
          <cell r="O661">
            <v>7664.66445254283</v>
          </cell>
          <cell r="P661">
            <v>7635.81793216332</v>
          </cell>
          <cell r="Q661">
            <v>991.657708924472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1">
          <cell r="BZ661">
            <v>86459.6593538111</v>
          </cell>
        </row>
        <row r="662">
          <cell r="A662">
            <v>-94938.0603283076</v>
          </cell>
          <cell r="B662">
            <v>14121.4102088423</v>
          </cell>
          <cell r="C662">
            <v>12187.1072073928</v>
          </cell>
          <cell r="D662">
            <v>10031.1534839389</v>
          </cell>
          <cell r="E662">
            <v>9709.55423616854</v>
          </cell>
          <cell r="F662">
            <v>9405.50810433858</v>
          </cell>
          <cell r="G662">
            <v>8511.10165306986</v>
          </cell>
          <cell r="H662">
            <v>8359.14954365012</v>
          </cell>
          <cell r="I662">
            <v>8346.71534111513</v>
          </cell>
          <cell r="J662">
            <v>8337.59930428966</v>
          </cell>
          <cell r="K662">
            <v>8338.78740623472</v>
          </cell>
          <cell r="L662">
            <v>8310.82066998684</v>
          </cell>
          <cell r="M662">
            <v>8293.13467370281</v>
          </cell>
          <cell r="N662">
            <v>7967.05035285497</v>
          </cell>
          <cell r="O662">
            <v>7859.152188177</v>
          </cell>
          <cell r="P662">
            <v>7830.63530802738</v>
          </cell>
          <cell r="Q662">
            <v>1088.90157674156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2">
          <cell r="BZ662">
            <v>94938.0603283076</v>
          </cell>
        </row>
        <row r="663">
          <cell r="A663">
            <v>-88455.2397137672</v>
          </cell>
          <cell r="B663">
            <v>14026.1791469859</v>
          </cell>
          <cell r="C663">
            <v>11938.2929545853</v>
          </cell>
          <cell r="D663">
            <v>9940.19344582267</v>
          </cell>
          <cell r="E663">
            <v>9475.14365507048</v>
          </cell>
          <cell r="F663">
            <v>9255.09865520384</v>
          </cell>
          <cell r="G663">
            <v>8354.07321626752</v>
          </cell>
          <cell r="H663">
            <v>8210.43882500906</v>
          </cell>
          <cell r="I663">
            <v>8198.00462247407</v>
          </cell>
          <cell r="J663">
            <v>8188.6365335831</v>
          </cell>
          <cell r="K663">
            <v>8190.07668759366</v>
          </cell>
          <cell r="L663">
            <v>8161.85789928028</v>
          </cell>
          <cell r="M663">
            <v>8144.42395506175</v>
          </cell>
          <cell r="N663">
            <v>7818.08758214841</v>
          </cell>
          <cell r="O663">
            <v>7710.44146953593</v>
          </cell>
          <cell r="P663">
            <v>7681.67253732082</v>
          </cell>
          <cell r="Q663">
            <v>1014.54621742102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3">
          <cell r="BZ663">
            <v>88455.2397137672</v>
          </cell>
        </row>
        <row r="664">
          <cell r="A664">
            <v>-90228.7141544785</v>
          </cell>
          <cell r="B664">
            <v>14092.0960640068</v>
          </cell>
          <cell r="C664">
            <v>11970.0641557415</v>
          </cell>
          <cell r="D664">
            <v>10086.8391661249</v>
          </cell>
          <cell r="E664">
            <v>9611.96600007931</v>
          </cell>
          <cell r="F664">
            <v>9215.77338617974</v>
          </cell>
          <cell r="G664">
            <v>8397.03073980429</v>
          </cell>
          <cell r="H664">
            <v>8251.12090989942</v>
          </cell>
          <cell r="I664">
            <v>8238.68670736443</v>
          </cell>
          <cell r="J664">
            <v>8229.38757115972</v>
          </cell>
          <cell r="K664">
            <v>8230.75877248402</v>
          </cell>
          <cell r="L664">
            <v>8202.6089368569</v>
          </cell>
          <cell r="M664">
            <v>8185.10603995212</v>
          </cell>
          <cell r="N664">
            <v>7858.83861972503</v>
          </cell>
          <cell r="O664">
            <v>7751.12355442629</v>
          </cell>
          <cell r="P664">
            <v>7722.42357489744</v>
          </cell>
          <cell r="Q664">
            <v>1034.88725986621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4">
          <cell r="BZ664">
            <v>90228.7141544785</v>
          </cell>
        </row>
        <row r="665">
          <cell r="A665">
            <v>-88979.5808513274</v>
          </cell>
          <cell r="B665">
            <v>14105.3903301746</v>
          </cell>
          <cell r="C665">
            <v>11941.6390374364</v>
          </cell>
          <cell r="D665">
            <v>9851.66078557368</v>
          </cell>
          <cell r="E665">
            <v>9546.44362630832</v>
          </cell>
          <cell r="F665">
            <v>9278.12872559939</v>
          </cell>
          <cell r="G665">
            <v>8366.77393314337</v>
          </cell>
          <cell r="H665">
            <v>8222.46679123178</v>
          </cell>
          <cell r="I665">
            <v>8210.03258869679</v>
          </cell>
          <cell r="J665">
            <v>8200.68488618925</v>
          </cell>
          <cell r="K665">
            <v>8202.10465381638</v>
          </cell>
          <cell r="L665">
            <v>8173.90625188643</v>
          </cell>
          <cell r="M665">
            <v>8156.45192128447</v>
          </cell>
          <cell r="N665">
            <v>7830.13593475456</v>
          </cell>
          <cell r="O665">
            <v>7722.46943575865</v>
          </cell>
          <cell r="P665">
            <v>7693.72088992697</v>
          </cell>
          <cell r="Q665">
            <v>1020.56020053239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5">
          <cell r="BZ665">
            <v>88979.5808513274</v>
          </cell>
        </row>
        <row r="666">
          <cell r="A666">
            <v>-93423.1771659866</v>
          </cell>
          <cell r="B666">
            <v>14165.4376729799</v>
          </cell>
          <cell r="C666">
            <v>12220.7192776662</v>
          </cell>
          <cell r="D666">
            <v>10036.5552819598</v>
          </cell>
          <cell r="E666">
            <v>9695.0006563015</v>
          </cell>
          <cell r="F666">
            <v>9400.97153808306</v>
          </cell>
          <cell r="G666">
            <v>8474.40778954016</v>
          </cell>
          <cell r="H666">
            <v>8324.39933581301</v>
          </cell>
          <cell r="I666">
            <v>8311.96513327802</v>
          </cell>
          <cell r="J666">
            <v>8302.79019779519</v>
          </cell>
          <cell r="K666">
            <v>8304.03719839761</v>
          </cell>
          <cell r="L666">
            <v>8276.01156349237</v>
          </cell>
          <cell r="M666">
            <v>8258.3844658657</v>
          </cell>
          <cell r="N666">
            <v>7932.24124636051</v>
          </cell>
          <cell r="O666">
            <v>7824.40198033988</v>
          </cell>
          <cell r="P666">
            <v>7795.82620153291</v>
          </cell>
          <cell r="Q666">
            <v>1071.526472823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6">
          <cell r="BZ666">
            <v>93423.1771659866</v>
          </cell>
        </row>
        <row r="667">
          <cell r="A667">
            <v>-103783.127659915</v>
          </cell>
          <cell r="B667">
            <v>14280.5265361828</v>
          </cell>
          <cell r="C667">
            <v>12386.9178162081</v>
          </cell>
          <cell r="D667">
            <v>10444.4091776444</v>
          </cell>
          <cell r="E667">
            <v>10098.7712030869</v>
          </cell>
          <cell r="F667">
            <v>9773.57959595256</v>
          </cell>
          <cell r="G667">
            <v>8725.34899679221</v>
          </cell>
          <cell r="H667">
            <v>8562.04831218332</v>
          </cell>
          <cell r="I667">
            <v>8549.61410964833</v>
          </cell>
          <cell r="J667">
            <v>8540.84196904071</v>
          </cell>
          <cell r="K667">
            <v>8541.68617476792</v>
          </cell>
          <cell r="L667">
            <v>8514.06333473789</v>
          </cell>
          <cell r="M667">
            <v>8496.03344223601</v>
          </cell>
          <cell r="N667">
            <v>8170.29301760602</v>
          </cell>
          <cell r="O667">
            <v>8062.05095671019</v>
          </cell>
          <cell r="P667">
            <v>8033.87797277843</v>
          </cell>
          <cell r="Q667">
            <v>1190.35096100816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7">
          <cell r="BZ667">
            <v>103783.127659915</v>
          </cell>
        </row>
        <row r="668">
          <cell r="A668">
            <v>-99595.3492168595</v>
          </cell>
          <cell r="B668">
            <v>14277.3470595795</v>
          </cell>
          <cell r="C668">
            <v>12308.43344559</v>
          </cell>
          <cell r="D668">
            <v>10246.9438842959</v>
          </cell>
          <cell r="E668">
            <v>9851.46341396301</v>
          </cell>
          <cell r="F668">
            <v>9640.69891928021</v>
          </cell>
          <cell r="G668">
            <v>8623.9116222777</v>
          </cell>
          <cell r="H668">
            <v>8465.98402492239</v>
          </cell>
          <cell r="I668">
            <v>8453.5498223874</v>
          </cell>
          <cell r="J668">
            <v>8444.61486095391</v>
          </cell>
          <cell r="K668">
            <v>8445.62188750699</v>
          </cell>
          <cell r="L668">
            <v>8417.83622665109</v>
          </cell>
          <cell r="M668">
            <v>8399.96915497508</v>
          </cell>
          <cell r="N668">
            <v>8074.06590951923</v>
          </cell>
          <cell r="O668">
            <v>7965.98666944927</v>
          </cell>
          <cell r="P668">
            <v>7937.65086469163</v>
          </cell>
          <cell r="Q668">
            <v>1142.31881737769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8">
          <cell r="BZ668">
            <v>99595.3492168595</v>
          </cell>
        </row>
        <row r="669">
          <cell r="A669">
            <v>-92845.281501182</v>
          </cell>
          <cell r="B669">
            <v>14089.0546498783</v>
          </cell>
          <cell r="C669">
            <v>12036.112552441</v>
          </cell>
          <cell r="D669">
            <v>10213.2606534215</v>
          </cell>
          <cell r="E669">
            <v>9643.44096576725</v>
          </cell>
          <cell r="F669">
            <v>9419.16920045819</v>
          </cell>
          <cell r="G669">
            <v>8460.40986205231</v>
          </cell>
          <cell r="H669">
            <v>8311.14287157892</v>
          </cell>
          <cell r="I669">
            <v>8298.70866904393</v>
          </cell>
          <cell r="J669">
            <v>8289.51126497766</v>
          </cell>
          <cell r="K669">
            <v>8290.78073416352</v>
          </cell>
          <cell r="L669">
            <v>8262.73263067484</v>
          </cell>
          <cell r="M669">
            <v>8245.12800163162</v>
          </cell>
          <cell r="N669">
            <v>7918.96231354297</v>
          </cell>
          <cell r="O669">
            <v>7811.1455161058</v>
          </cell>
          <cell r="P669">
            <v>7782.54726871538</v>
          </cell>
          <cell r="Q669">
            <v>1064.89824070596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69">
          <cell r="BZ669">
            <v>92845.281501182</v>
          </cell>
        </row>
        <row r="670">
          <cell r="A670">
            <v>-88160.0914307777</v>
          </cell>
          <cell r="B670">
            <v>14018.3321607021</v>
          </cell>
          <cell r="C670">
            <v>11816.7059210627</v>
          </cell>
          <cell r="D670">
            <v>9803.53860764589</v>
          </cell>
          <cell r="E670">
            <v>9643.93447794561</v>
          </cell>
          <cell r="F670">
            <v>9249.75008161204</v>
          </cell>
          <cell r="G670">
            <v>8346.92406372136</v>
          </cell>
          <cell r="H670">
            <v>8203.66835951591</v>
          </cell>
          <cell r="I670">
            <v>8191.23415698092</v>
          </cell>
          <cell r="J670">
            <v>8181.85459272471</v>
          </cell>
          <cell r="K670">
            <v>8183.30622210051</v>
          </cell>
          <cell r="L670">
            <v>8155.07595842188</v>
          </cell>
          <cell r="M670">
            <v>8137.6534895686</v>
          </cell>
          <cell r="N670">
            <v>7811.30564129002</v>
          </cell>
          <cell r="O670">
            <v>7703.67100404278</v>
          </cell>
          <cell r="P670">
            <v>7674.89059646242</v>
          </cell>
          <cell r="Q670">
            <v>1011.16098467445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0">
          <cell r="BZ670">
            <v>88160.0914307777</v>
          </cell>
        </row>
        <row r="671">
          <cell r="A671">
            <v>-98742.4402053293</v>
          </cell>
          <cell r="B671">
            <v>14232.454300055</v>
          </cell>
          <cell r="C671">
            <v>12276.3576642199</v>
          </cell>
          <cell r="D671">
            <v>10235.7364179285</v>
          </cell>
          <cell r="E671">
            <v>9891.49220863264</v>
          </cell>
          <cell r="F671">
            <v>9572.12079256605</v>
          </cell>
          <cell r="G671">
            <v>8603.25225550225</v>
          </cell>
          <cell r="H671">
            <v>8446.4189745251</v>
          </cell>
          <cell r="I671">
            <v>8433.98477199011</v>
          </cell>
          <cell r="J671">
            <v>8425.01664945425</v>
          </cell>
          <cell r="K671">
            <v>8426.0568371097</v>
          </cell>
          <cell r="L671">
            <v>8398.23801515143</v>
          </cell>
          <cell r="M671">
            <v>8380.40410457779</v>
          </cell>
          <cell r="N671">
            <v>8054.46769801957</v>
          </cell>
          <cell r="O671">
            <v>7946.42161905197</v>
          </cell>
          <cell r="P671">
            <v>7918.05265319197</v>
          </cell>
          <cell r="Q671">
            <v>1132.53629217905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1">
          <cell r="BZ671">
            <v>98742.4402053293</v>
          </cell>
        </row>
        <row r="672">
          <cell r="A672">
            <v>-94018.2553083069</v>
          </cell>
          <cell r="B672">
            <v>14213.6125687689</v>
          </cell>
          <cell r="C672">
            <v>12205.8383576975</v>
          </cell>
          <cell r="D672">
            <v>9965.61009307188</v>
          </cell>
          <cell r="E672">
            <v>9655.41134424052</v>
          </cell>
          <cell r="F672">
            <v>9349.12705343463</v>
          </cell>
          <cell r="G672">
            <v>8488.8219151222</v>
          </cell>
          <cell r="H672">
            <v>8338.04995233532</v>
          </cell>
          <cell r="I672">
            <v>8325.61574980033</v>
          </cell>
          <cell r="J672">
            <v>8316.46395095568</v>
          </cell>
          <cell r="K672">
            <v>8317.68781491992</v>
          </cell>
          <cell r="L672">
            <v>8289.68531665286</v>
          </cell>
          <cell r="M672">
            <v>8272.03508238801</v>
          </cell>
          <cell r="N672">
            <v>7945.91499952099</v>
          </cell>
          <cell r="O672">
            <v>7838.0525968622</v>
          </cell>
          <cell r="P672">
            <v>7809.4999546934</v>
          </cell>
          <cell r="Q672">
            <v>1078.35178108416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2">
          <cell r="BZ672">
            <v>94018.2553083069</v>
          </cell>
        </row>
        <row r="673">
          <cell r="A673">
            <v>-87678.300106981</v>
          </cell>
          <cell r="B673">
            <v>14030.1226983153</v>
          </cell>
          <cell r="C673">
            <v>11956.1286130141</v>
          </cell>
          <cell r="D673">
            <v>9927.5591588029</v>
          </cell>
          <cell r="E673">
            <v>9474.26347040564</v>
          </cell>
          <cell r="F673">
            <v>9281.36106503901</v>
          </cell>
          <cell r="G673">
            <v>8335.25399864644</v>
          </cell>
          <cell r="H673">
            <v>8192.61645198107</v>
          </cell>
          <cell r="I673">
            <v>8180.18224944608</v>
          </cell>
          <cell r="J673">
            <v>8170.7839531432</v>
          </cell>
          <cell r="K673">
            <v>8172.25431456567</v>
          </cell>
          <cell r="L673">
            <v>8144.00531884037</v>
          </cell>
          <cell r="M673">
            <v>8126.60158203376</v>
          </cell>
          <cell r="N673">
            <v>7800.23500170851</v>
          </cell>
          <cell r="O673">
            <v>7692.61909650794</v>
          </cell>
          <cell r="P673">
            <v>7663.81995688092</v>
          </cell>
          <cell r="Q673">
            <v>1005.63503090703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3">
          <cell r="BZ673">
            <v>87678.300106981</v>
          </cell>
        </row>
        <row r="674">
          <cell r="A674">
            <v>-100941.714298968</v>
          </cell>
          <cell r="B674">
            <v>14322.739258262</v>
          </cell>
          <cell r="C674">
            <v>12509.419058634</v>
          </cell>
          <cell r="D674">
            <v>10536.0027942215</v>
          </cell>
          <cell r="E674">
            <v>9926.62867543243</v>
          </cell>
          <cell r="F674">
            <v>9590.41156745423</v>
          </cell>
          <cell r="G674">
            <v>8656.52360042415</v>
          </cell>
          <cell r="H674">
            <v>8496.8685628139</v>
          </cell>
          <cell r="I674">
            <v>8484.43436027891</v>
          </cell>
          <cell r="J674">
            <v>8475.55174551981</v>
          </cell>
          <cell r="K674">
            <v>8476.5064253985</v>
          </cell>
          <cell r="L674">
            <v>8448.77311121699</v>
          </cell>
          <cell r="M674">
            <v>8430.85369286659</v>
          </cell>
          <cell r="N674">
            <v>8105.00279408513</v>
          </cell>
          <cell r="O674">
            <v>7996.87120734077</v>
          </cell>
          <cell r="P674">
            <v>7968.58774925753</v>
          </cell>
          <cell r="Q674">
            <v>1157.76108632344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4">
          <cell r="BZ674">
            <v>100941.714298968</v>
          </cell>
        </row>
        <row r="675">
          <cell r="A675">
            <v>-94799.615198178</v>
          </cell>
          <cell r="B675">
            <v>14197.8041260698</v>
          </cell>
          <cell r="C675">
            <v>12186.4726419411</v>
          </cell>
          <cell r="D675">
            <v>10154.9625334897</v>
          </cell>
          <cell r="E675">
            <v>9629.69086611437</v>
          </cell>
          <cell r="F675">
            <v>9411.80769813219</v>
          </cell>
          <cell r="G675">
            <v>8507.74820190103</v>
          </cell>
          <cell r="H675">
            <v>8355.97372312106</v>
          </cell>
          <cell r="I675">
            <v>8343.53952058607</v>
          </cell>
          <cell r="J675">
            <v>8334.41810101393</v>
          </cell>
          <cell r="K675">
            <v>8335.61158570566</v>
          </cell>
          <cell r="L675">
            <v>8307.63946671111</v>
          </cell>
          <cell r="M675">
            <v>8289.95885317375</v>
          </cell>
          <cell r="N675">
            <v>7963.86914957924</v>
          </cell>
          <cell r="O675">
            <v>7855.97636764793</v>
          </cell>
          <cell r="P675">
            <v>7827.45410475165</v>
          </cell>
          <cell r="Q675">
            <v>1087.31366647702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5">
          <cell r="BZ675">
            <v>94799.615198178</v>
          </cell>
        </row>
        <row r="676">
          <cell r="A676">
            <v>-90430.0158092799</v>
          </cell>
          <cell r="B676">
            <v>14171.8220893984</v>
          </cell>
          <cell r="C676">
            <v>12045.9864842655</v>
          </cell>
          <cell r="D676">
            <v>10030.1965385078</v>
          </cell>
          <cell r="E676">
            <v>9533.23594839982</v>
          </cell>
          <cell r="F676">
            <v>9270.72839757035</v>
          </cell>
          <cell r="G676">
            <v>8401.90671679929</v>
          </cell>
          <cell r="H676">
            <v>8255.73860881924</v>
          </cell>
          <cell r="I676">
            <v>8243.30440628425</v>
          </cell>
          <cell r="J676">
            <v>8234.01309668788</v>
          </cell>
          <cell r="K676">
            <v>8235.37647140384</v>
          </cell>
          <cell r="L676">
            <v>8207.23446238506</v>
          </cell>
          <cell r="M676">
            <v>8189.72373887194</v>
          </cell>
          <cell r="N676">
            <v>7863.46414525319</v>
          </cell>
          <cell r="O676">
            <v>7755.74125334612</v>
          </cell>
          <cell r="P676">
            <v>7727.0491004256</v>
          </cell>
          <cell r="Q676">
            <v>1037.19610932612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6">
          <cell r="BZ676">
            <v>90430.0158092799</v>
          </cell>
        </row>
        <row r="677">
          <cell r="A677">
            <v>-103910.420221915</v>
          </cell>
          <cell r="B677">
            <v>14303.6510036699</v>
          </cell>
          <cell r="C677">
            <v>12496.6496381039</v>
          </cell>
          <cell r="D677">
            <v>10565.2319301675</v>
          </cell>
          <cell r="E677">
            <v>10017.8136073478</v>
          </cell>
          <cell r="F677">
            <v>9697.44392475319</v>
          </cell>
          <cell r="G677">
            <v>8728.43230777919</v>
          </cell>
          <cell r="H677">
            <v>8564.96830172156</v>
          </cell>
          <cell r="I677">
            <v>8552.53409918657</v>
          </cell>
          <cell r="J677">
            <v>8543.76690771375</v>
          </cell>
          <cell r="K677">
            <v>8544.60616430616</v>
          </cell>
          <cell r="L677">
            <v>8516.98827341093</v>
          </cell>
          <cell r="M677">
            <v>8498.95343177425</v>
          </cell>
          <cell r="N677">
            <v>8173.21795627907</v>
          </cell>
          <cell r="O677">
            <v>8064.97094624843</v>
          </cell>
          <cell r="P677">
            <v>8036.80291145147</v>
          </cell>
          <cell r="Q677">
            <v>1191.81095577727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7">
          <cell r="BZ677">
            <v>103910.420221915</v>
          </cell>
        </row>
        <row r="678">
          <cell r="A678">
            <v>-94244.8970578727</v>
          </cell>
          <cell r="B678">
            <v>14123.2118718866</v>
          </cell>
          <cell r="C678">
            <v>12086.6407573537</v>
          </cell>
          <cell r="D678">
            <v>10180.7374471386</v>
          </cell>
          <cell r="E678">
            <v>9728.75022617915</v>
          </cell>
          <cell r="F678">
            <v>9516.21479484484</v>
          </cell>
          <cell r="G678">
            <v>8494.3116859742</v>
          </cell>
          <cell r="H678">
            <v>8343.24893275696</v>
          </cell>
          <cell r="I678">
            <v>8330.81473022197</v>
          </cell>
          <cell r="J678">
            <v>8321.67174320854</v>
          </cell>
          <cell r="K678">
            <v>8322.88679534156</v>
          </cell>
          <cell r="L678">
            <v>8294.89310890572</v>
          </cell>
          <cell r="M678">
            <v>8277.23406280966</v>
          </cell>
          <cell r="N678">
            <v>7951.12279177386</v>
          </cell>
          <cell r="O678">
            <v>7843.25157728384</v>
          </cell>
          <cell r="P678">
            <v>7814.70774694626</v>
          </cell>
          <cell r="Q678">
            <v>1080.95127129498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8">
          <cell r="BZ678">
            <v>94244.8970578727</v>
          </cell>
        </row>
        <row r="679">
          <cell r="A679">
            <v>-103451.142662555</v>
          </cell>
          <cell r="B679">
            <v>14369.7050359271</v>
          </cell>
          <cell r="C679">
            <v>12437.4546537734</v>
          </cell>
          <cell r="D679">
            <v>10387.6918665769</v>
          </cell>
          <cell r="E679">
            <v>9985.11539251148</v>
          </cell>
          <cell r="F679">
            <v>9661.73580411144</v>
          </cell>
          <cell r="G679">
            <v>8717.30757650975</v>
          </cell>
          <cell r="H679">
            <v>8554.43284193188</v>
          </cell>
          <cell r="I679">
            <v>8541.99863939689</v>
          </cell>
          <cell r="J679">
            <v>8533.21359121257</v>
          </cell>
          <cell r="K679">
            <v>8534.07070451648</v>
          </cell>
          <cell r="L679">
            <v>8506.43495690975</v>
          </cell>
          <cell r="M679">
            <v>8488.41797198457</v>
          </cell>
          <cell r="N679">
            <v>8162.66463977789</v>
          </cell>
          <cell r="O679">
            <v>8054.43548645875</v>
          </cell>
          <cell r="P679">
            <v>8026.24959495029</v>
          </cell>
          <cell r="Q679">
            <v>1186.54322588244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79">
          <cell r="BZ679">
            <v>103451.142662555</v>
          </cell>
        </row>
        <row r="680">
          <cell r="A680">
            <v>-97550.7665207287</v>
          </cell>
          <cell r="B680">
            <v>14221.1323440525</v>
          </cell>
          <cell r="C680">
            <v>12264.6432703075</v>
          </cell>
          <cell r="D680">
            <v>10277.514813408</v>
          </cell>
          <cell r="E680">
            <v>9791.63441552622</v>
          </cell>
          <cell r="F680">
            <v>9477.50460524401</v>
          </cell>
          <cell r="G680">
            <v>8574.38724951217</v>
          </cell>
          <cell r="H680">
            <v>8419.08293353931</v>
          </cell>
          <cell r="I680">
            <v>8406.64873100432</v>
          </cell>
          <cell r="J680">
            <v>8397.63427619561</v>
          </cell>
          <cell r="K680">
            <v>8398.72079612391</v>
          </cell>
          <cell r="L680">
            <v>8370.85564189278</v>
          </cell>
          <cell r="M680">
            <v>8353.068063592</v>
          </cell>
          <cell r="N680">
            <v>8027.08532476092</v>
          </cell>
          <cell r="O680">
            <v>7919.08557806618</v>
          </cell>
          <cell r="P680">
            <v>7890.67027993332</v>
          </cell>
          <cell r="Q680">
            <v>1118.86827168615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0">
          <cell r="BZ680">
            <v>97550.7665207287</v>
          </cell>
        </row>
        <row r="681">
          <cell r="A681">
            <v>-101793.228735092</v>
          </cell>
          <cell r="B681">
            <v>14288.5631555811</v>
          </cell>
          <cell r="C681">
            <v>12404.2836264022</v>
          </cell>
          <cell r="D681">
            <v>10397.2181190839</v>
          </cell>
          <cell r="E681">
            <v>9824.38228485439</v>
          </cell>
          <cell r="F681">
            <v>9646.59471592788</v>
          </cell>
          <cell r="G681">
            <v>8677.14918745941</v>
          </cell>
          <cell r="H681">
            <v>8516.40162276703</v>
          </cell>
          <cell r="I681">
            <v>8503.96742023204</v>
          </cell>
          <cell r="J681">
            <v>8495.11791235422</v>
          </cell>
          <cell r="K681">
            <v>8496.03948535163</v>
          </cell>
          <cell r="L681">
            <v>8468.3392780514</v>
          </cell>
          <cell r="M681">
            <v>8450.38675281972</v>
          </cell>
          <cell r="N681">
            <v>8124.56896091953</v>
          </cell>
          <cell r="O681">
            <v>8016.4042672939</v>
          </cell>
          <cell r="P681">
            <v>7988.15391609194</v>
          </cell>
          <cell r="Q681">
            <v>1167.52761630001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1">
          <cell r="BZ681">
            <v>101793.228735092</v>
          </cell>
        </row>
        <row r="682">
          <cell r="A682">
            <v>-98119.8896085377</v>
          </cell>
          <cell r="B682">
            <v>14195.5323889598</v>
          </cell>
          <cell r="C682">
            <v>12247.0545629105</v>
          </cell>
          <cell r="D682">
            <v>10311.0987045425</v>
          </cell>
          <cell r="E682">
            <v>9853.16187428443</v>
          </cell>
          <cell r="F682">
            <v>9443.26046274842</v>
          </cell>
          <cell r="G682">
            <v>8588.17268553462</v>
          </cell>
          <cell r="H682">
            <v>8432.13816187518</v>
          </cell>
          <cell r="I682">
            <v>8419.70395934019</v>
          </cell>
          <cell r="J682">
            <v>8410.71163203713</v>
          </cell>
          <cell r="K682">
            <v>8411.77602445978</v>
          </cell>
          <cell r="L682">
            <v>8383.93299773431</v>
          </cell>
          <cell r="M682">
            <v>8366.12329192787</v>
          </cell>
          <cell r="N682">
            <v>8040.16268060244</v>
          </cell>
          <cell r="O682">
            <v>7932.14080640205</v>
          </cell>
          <cell r="P682">
            <v>7903.74763577485</v>
          </cell>
          <cell r="Q682">
            <v>1125.39588585408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2">
          <cell r="BZ682">
            <v>98119.8896085377</v>
          </cell>
        </row>
        <row r="683">
          <cell r="A683">
            <v>-103556.512032923</v>
          </cell>
          <cell r="B683">
            <v>14386.1811082101</v>
          </cell>
          <cell r="C683">
            <v>12498.4986053236</v>
          </cell>
          <cell r="D683">
            <v>10454.6593305482</v>
          </cell>
          <cell r="E683">
            <v>9916.59892917605</v>
          </cell>
          <cell r="F683">
            <v>9639.13658710465</v>
          </cell>
          <cell r="G683">
            <v>8719.85985868746</v>
          </cell>
          <cell r="H683">
            <v>8556.84993099263</v>
          </cell>
          <cell r="I683">
            <v>8544.41572845764</v>
          </cell>
          <cell r="J683">
            <v>8535.63477703444</v>
          </cell>
          <cell r="K683">
            <v>8536.48779357723</v>
          </cell>
          <cell r="L683">
            <v>8508.85614273162</v>
          </cell>
          <cell r="M683">
            <v>8490.83506104532</v>
          </cell>
          <cell r="N683">
            <v>8165.08582559975</v>
          </cell>
          <cell r="O683">
            <v>8056.8525755195</v>
          </cell>
          <cell r="P683">
            <v>8028.67078077216</v>
          </cell>
          <cell r="Q683">
            <v>1187.75177041281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3">
          <cell r="BZ683">
            <v>103556.512032923</v>
          </cell>
        </row>
        <row r="684">
          <cell r="A684">
            <v>-96924.2909565681</v>
          </cell>
          <cell r="B684">
            <v>14258.3134633843</v>
          </cell>
          <cell r="C684">
            <v>12219.6341445378</v>
          </cell>
          <cell r="D684">
            <v>10287.146702852</v>
          </cell>
          <cell r="E684">
            <v>9916.94846710342</v>
          </cell>
          <cell r="F684">
            <v>9555.64190934958</v>
          </cell>
          <cell r="G684">
            <v>8559.21260804294</v>
          </cell>
          <cell r="H684">
            <v>8404.71208527792</v>
          </cell>
          <cell r="I684">
            <v>8392.27788274293</v>
          </cell>
          <cell r="J684">
            <v>8383.23907056428</v>
          </cell>
          <cell r="K684">
            <v>8384.34994786252</v>
          </cell>
          <cell r="L684">
            <v>8356.46043626146</v>
          </cell>
          <cell r="M684">
            <v>8338.69721533061</v>
          </cell>
          <cell r="N684">
            <v>8012.69011912959</v>
          </cell>
          <cell r="O684">
            <v>7904.71472980479</v>
          </cell>
          <cell r="P684">
            <v>7876.275074302</v>
          </cell>
          <cell r="Q684">
            <v>1111.68284755545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4">
          <cell r="BZ684">
            <v>96924.2909565681</v>
          </cell>
        </row>
        <row r="685">
          <cell r="A685">
            <v>-91674.7017993101</v>
          </cell>
          <cell r="B685">
            <v>14175.0994940606</v>
          </cell>
          <cell r="C685">
            <v>11996.9638282959</v>
          </cell>
          <cell r="D685">
            <v>9968.85322883091</v>
          </cell>
          <cell r="E685">
            <v>9650.58195687299</v>
          </cell>
          <cell r="F685">
            <v>9431.65670703907</v>
          </cell>
          <cell r="G685">
            <v>8432.05579957444</v>
          </cell>
          <cell r="H685">
            <v>8284.29070968174</v>
          </cell>
          <cell r="I685">
            <v>8271.85650714676</v>
          </cell>
          <cell r="J685">
            <v>8262.61359094167</v>
          </cell>
          <cell r="K685">
            <v>8263.92857226634</v>
          </cell>
          <cell r="L685">
            <v>8235.83495663885</v>
          </cell>
          <cell r="M685">
            <v>8218.27583973444</v>
          </cell>
          <cell r="N685">
            <v>7892.06463950699</v>
          </cell>
          <cell r="O685">
            <v>7784.29335420862</v>
          </cell>
          <cell r="P685">
            <v>7755.64959467939</v>
          </cell>
          <cell r="Q685">
            <v>1051.47215975737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5">
          <cell r="BZ685">
            <v>91674.7017993101</v>
          </cell>
        </row>
        <row r="686">
          <cell r="A686">
            <v>-90693.8563241595</v>
          </cell>
          <cell r="B686">
            <v>14154.5549106524</v>
          </cell>
          <cell r="C686">
            <v>11984.2784049966</v>
          </cell>
          <cell r="D686">
            <v>10002.0154729566</v>
          </cell>
          <cell r="E686">
            <v>9603.0576014217</v>
          </cell>
          <cell r="F686">
            <v>9441.65169516683</v>
          </cell>
          <cell r="G686">
            <v>8408.29752507243</v>
          </cell>
          <cell r="H686">
            <v>8261.79089915817</v>
          </cell>
          <cell r="I686">
            <v>8249.35669662318</v>
          </cell>
          <cell r="J686">
            <v>8240.07564514602</v>
          </cell>
          <cell r="K686">
            <v>8241.42876174277</v>
          </cell>
          <cell r="L686">
            <v>8213.2970108432</v>
          </cell>
          <cell r="M686">
            <v>8195.77602921086</v>
          </cell>
          <cell r="N686">
            <v>7869.52669371134</v>
          </cell>
          <cell r="O686">
            <v>7761.79354368504</v>
          </cell>
          <cell r="P686">
            <v>7733.11164888374</v>
          </cell>
          <cell r="Q686">
            <v>1040.22225449558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6">
          <cell r="BZ686">
            <v>90693.8563241595</v>
          </cell>
        </row>
        <row r="687">
          <cell r="A687">
            <v>-86079.6348551752</v>
          </cell>
          <cell r="B687">
            <v>13971.0985445565</v>
          </cell>
          <cell r="C687">
            <v>11937.5092252904</v>
          </cell>
          <cell r="D687">
            <v>9864.94741514004</v>
          </cell>
          <cell r="E687">
            <v>9436.03617133481</v>
          </cell>
          <cell r="F687">
            <v>9159.89763178944</v>
          </cell>
          <cell r="G687">
            <v>8296.53074523754</v>
          </cell>
          <cell r="H687">
            <v>8155.94435003684</v>
          </cell>
          <cell r="I687">
            <v>8143.51014750186</v>
          </cell>
          <cell r="J687">
            <v>8134.04969509399</v>
          </cell>
          <cell r="K687">
            <v>8135.58221262145</v>
          </cell>
          <cell r="L687">
            <v>8107.27106079116</v>
          </cell>
          <cell r="M687">
            <v>8089.92948008954</v>
          </cell>
          <cell r="N687">
            <v>7763.5007436593</v>
          </cell>
          <cell r="O687">
            <v>7655.94699456372</v>
          </cell>
          <cell r="P687">
            <v>7627.0856988317</v>
          </cell>
          <cell r="Q687">
            <v>987.298979934918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7">
          <cell r="BZ687">
            <v>86079.6348551752</v>
          </cell>
        </row>
        <row r="688">
          <cell r="A688">
            <v>-101253.55180537</v>
          </cell>
          <cell r="B688">
            <v>14290.2463140741</v>
          </cell>
          <cell r="C688">
            <v>12465.0778146528</v>
          </cell>
          <cell r="D688">
            <v>10297.3124348136</v>
          </cell>
          <cell r="E688">
            <v>9924.90466797383</v>
          </cell>
          <cell r="F688">
            <v>9619.03224881743</v>
          </cell>
          <cell r="G688">
            <v>8664.07700334523</v>
          </cell>
          <cell r="H688">
            <v>8504.02186574076</v>
          </cell>
          <cell r="I688">
            <v>8491.58766320577</v>
          </cell>
          <cell r="J688">
            <v>8482.71717268892</v>
          </cell>
          <cell r="K688">
            <v>8483.65972832536</v>
          </cell>
          <cell r="L688">
            <v>8455.9385383861</v>
          </cell>
          <cell r="M688">
            <v>8438.00699579345</v>
          </cell>
          <cell r="N688">
            <v>8112.16822125424</v>
          </cell>
          <cell r="O688">
            <v>8004.02451026763</v>
          </cell>
          <cell r="P688">
            <v>7975.75317642664</v>
          </cell>
          <cell r="Q688">
            <v>1161.33773778687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8">
          <cell r="BZ688">
            <v>101253.55180537</v>
          </cell>
        </row>
        <row r="689">
          <cell r="A689">
            <v>-86365.7092044622</v>
          </cell>
          <cell r="B689">
            <v>14043.5185520735</v>
          </cell>
          <cell r="C689">
            <v>11806.1139031767</v>
          </cell>
          <cell r="D689">
            <v>9768.81501321558</v>
          </cell>
          <cell r="E689">
            <v>9452.47435574522</v>
          </cell>
          <cell r="F689">
            <v>9212.31601966964</v>
          </cell>
          <cell r="G689">
            <v>8303.46010678381</v>
          </cell>
          <cell r="H689">
            <v>8162.50666675001</v>
          </cell>
          <cell r="I689">
            <v>8150.07246421502</v>
          </cell>
          <cell r="J689">
            <v>8140.62313437785</v>
          </cell>
          <cell r="K689">
            <v>8142.14452933461</v>
          </cell>
          <cell r="L689">
            <v>8113.84450007503</v>
          </cell>
          <cell r="M689">
            <v>8096.4917968027</v>
          </cell>
          <cell r="N689">
            <v>7770.07418294316</v>
          </cell>
          <cell r="O689">
            <v>7662.50931127688</v>
          </cell>
          <cell r="P689">
            <v>7633.65913811557</v>
          </cell>
          <cell r="Q689">
            <v>990.5801382915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89">
          <cell r="BZ689">
            <v>86365.7092044622</v>
          </cell>
        </row>
        <row r="690">
          <cell r="A690">
            <v>-103079.792902404</v>
          </cell>
          <cell r="B690">
            <v>14319.2164675279</v>
          </cell>
          <cell r="C690">
            <v>12444.9922828467</v>
          </cell>
          <cell r="D690">
            <v>10410.0464935265</v>
          </cell>
          <cell r="E690">
            <v>10026.5864136622</v>
          </cell>
          <cell r="F690">
            <v>9612.51008780102</v>
          </cell>
          <cell r="G690">
            <v>8708.31265349545</v>
          </cell>
          <cell r="H690">
            <v>8545.91437551384</v>
          </cell>
          <cell r="I690">
            <v>8533.48017297885</v>
          </cell>
          <cell r="J690">
            <v>8524.68068671586</v>
          </cell>
          <cell r="K690">
            <v>8525.55223809844</v>
          </cell>
          <cell r="L690">
            <v>8497.90205241304</v>
          </cell>
          <cell r="M690">
            <v>8479.89950556654</v>
          </cell>
          <cell r="N690">
            <v>8154.13173528117</v>
          </cell>
          <cell r="O690">
            <v>8045.91702004072</v>
          </cell>
          <cell r="P690">
            <v>8017.71669045358</v>
          </cell>
          <cell r="Q690">
            <v>1182.28399267342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0">
          <cell r="BZ690">
            <v>103079.792902404</v>
          </cell>
        </row>
        <row r="691">
          <cell r="A691">
            <v>-88346.4365685202</v>
          </cell>
          <cell r="B691">
            <v>14028.7570166029</v>
          </cell>
          <cell r="C691">
            <v>11875.4156375087</v>
          </cell>
          <cell r="D691">
            <v>9894.83636401748</v>
          </cell>
          <cell r="E691">
            <v>9499.10804247819</v>
          </cell>
          <cell r="F691">
            <v>9279.05764464637</v>
          </cell>
          <cell r="G691">
            <v>8351.43776037059</v>
          </cell>
          <cell r="H691">
            <v>8207.94296789961</v>
          </cell>
          <cell r="I691">
            <v>8195.50876536462</v>
          </cell>
          <cell r="J691">
            <v>8186.13644620736</v>
          </cell>
          <cell r="K691">
            <v>8187.58083048421</v>
          </cell>
          <cell r="L691">
            <v>8159.35781190454</v>
          </cell>
          <cell r="M691">
            <v>8141.9280979523</v>
          </cell>
          <cell r="N691">
            <v>7815.58749477268</v>
          </cell>
          <cell r="O691">
            <v>7707.94561242648</v>
          </cell>
          <cell r="P691">
            <v>7679.17244994508</v>
          </cell>
          <cell r="Q691">
            <v>1013.2982888663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1">
          <cell r="BZ691">
            <v>88346.4365685202</v>
          </cell>
        </row>
        <row r="692">
          <cell r="A692">
            <v>-94664.9466521502</v>
          </cell>
          <cell r="B692">
            <v>14168.723239613</v>
          </cell>
          <cell r="C692">
            <v>12210.2518592536</v>
          </cell>
          <cell r="D692">
            <v>10222.8828337305</v>
          </cell>
          <cell r="E692">
            <v>9669.37468504761</v>
          </cell>
          <cell r="F692">
            <v>9485.89094875667</v>
          </cell>
          <cell r="G692">
            <v>8504.4862280587</v>
          </cell>
          <cell r="H692">
            <v>8352.88453441001</v>
          </cell>
          <cell r="I692">
            <v>8340.45033187502</v>
          </cell>
          <cell r="J692">
            <v>8331.32367638982</v>
          </cell>
          <cell r="K692">
            <v>8332.52239699462</v>
          </cell>
          <cell r="L692">
            <v>8304.545042087</v>
          </cell>
          <cell r="M692">
            <v>8286.86966446271</v>
          </cell>
          <cell r="N692">
            <v>7960.77472495513</v>
          </cell>
          <cell r="O692">
            <v>7852.88717893689</v>
          </cell>
          <cell r="P692">
            <v>7824.35968012754</v>
          </cell>
          <cell r="Q692">
            <v>1085.7690721215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2">
          <cell r="BZ692">
            <v>94664.9466521502</v>
          </cell>
        </row>
        <row r="693">
          <cell r="A693">
            <v>-90616.2344573793</v>
          </cell>
          <cell r="B693">
            <v>14035.2231117335</v>
          </cell>
          <cell r="C693">
            <v>11956.6494079284</v>
          </cell>
          <cell r="D693">
            <v>10011.8525140653</v>
          </cell>
          <cell r="E693">
            <v>9709.18423429522</v>
          </cell>
          <cell r="F693">
            <v>9301.4882431554</v>
          </cell>
          <cell r="G693">
            <v>8406.41734958603</v>
          </cell>
          <cell r="H693">
            <v>8260.01031563172</v>
          </cell>
          <cell r="I693">
            <v>8247.57611309674</v>
          </cell>
          <cell r="J693">
            <v>8238.2920436814</v>
          </cell>
          <cell r="K693">
            <v>8239.64817821633</v>
          </cell>
          <cell r="L693">
            <v>8211.51340937858</v>
          </cell>
          <cell r="M693">
            <v>8193.99544568442</v>
          </cell>
          <cell r="N693">
            <v>7867.74309224671</v>
          </cell>
          <cell r="O693">
            <v>7760.0129601586</v>
          </cell>
          <cell r="P693">
            <v>7731.32804741912</v>
          </cell>
          <cell r="Q693">
            <v>1039.33196273236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3">
          <cell r="BZ693">
            <v>90616.2344573793</v>
          </cell>
        </row>
        <row r="694">
          <cell r="A694">
            <v>-101957.69926126</v>
          </cell>
          <cell r="B694">
            <v>14363.2333563766</v>
          </cell>
          <cell r="C694">
            <v>12401.4272400399</v>
          </cell>
          <cell r="D694">
            <v>10401.68433075</v>
          </cell>
          <cell r="E694">
            <v>9870.55904274075</v>
          </cell>
          <cell r="F694">
            <v>9632.06146781774</v>
          </cell>
          <cell r="G694">
            <v>8681.13303201718</v>
          </cell>
          <cell r="H694">
            <v>8520.17444506091</v>
          </cell>
          <cell r="I694">
            <v>8507.74024252592</v>
          </cell>
          <cell r="J694">
            <v>8498.89712926216</v>
          </cell>
          <cell r="K694">
            <v>8499.81230764551</v>
          </cell>
          <cell r="L694">
            <v>8472.11849495933</v>
          </cell>
          <cell r="M694">
            <v>8454.1595751136</v>
          </cell>
          <cell r="N694">
            <v>8128.34817782747</v>
          </cell>
          <cell r="O694">
            <v>8020.17708958778</v>
          </cell>
          <cell r="P694">
            <v>7991.93313299987</v>
          </cell>
          <cell r="Q694">
            <v>1169.41402744695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4">
          <cell r="BZ694">
            <v>101957.69926126</v>
          </cell>
        </row>
        <row r="695">
          <cell r="A695">
            <v>-95606.8530347137</v>
          </cell>
          <cell r="B695">
            <v>14164.0937007922</v>
          </cell>
          <cell r="C695">
            <v>12168.6025918537</v>
          </cell>
          <cell r="D695">
            <v>10242.6781306369</v>
          </cell>
          <cell r="E695">
            <v>9645.77895325281</v>
          </cell>
          <cell r="F695">
            <v>9375.8297347311</v>
          </cell>
          <cell r="G695">
            <v>8527.30131051468</v>
          </cell>
          <cell r="H695">
            <v>8374.49111330091</v>
          </cell>
          <cell r="I695">
            <v>8362.05691076593</v>
          </cell>
          <cell r="J695">
            <v>8352.96687660087</v>
          </cell>
          <cell r="K695">
            <v>8354.12897588552</v>
          </cell>
          <cell r="L695">
            <v>8326.18824229805</v>
          </cell>
          <cell r="M695">
            <v>8308.47624335361</v>
          </cell>
          <cell r="N695">
            <v>7982.41792516619</v>
          </cell>
          <cell r="O695">
            <v>7874.49375782779</v>
          </cell>
          <cell r="P695">
            <v>7846.00288033859</v>
          </cell>
          <cell r="Q695">
            <v>1096.57236156695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5">
          <cell r="BZ695">
            <v>95606.8530347137</v>
          </cell>
        </row>
        <row r="696">
          <cell r="A696">
            <v>-97674.7796292672</v>
          </cell>
          <cell r="B696">
            <v>14234.6195625717</v>
          </cell>
          <cell r="C696">
            <v>12238.9866899718</v>
          </cell>
          <cell r="D696">
            <v>10334.2252922712</v>
          </cell>
          <cell r="E696">
            <v>9839.23471352963</v>
          </cell>
          <cell r="F696">
            <v>9590.45217922276</v>
          </cell>
          <cell r="G696">
            <v>8577.39112479034</v>
          </cell>
          <cell r="H696">
            <v>8421.9276950387</v>
          </cell>
          <cell r="I696">
            <v>8409.49349250371</v>
          </cell>
          <cell r="J696">
            <v>8400.48385932465</v>
          </cell>
          <cell r="K696">
            <v>8401.5655576233</v>
          </cell>
          <cell r="L696">
            <v>8373.70522502183</v>
          </cell>
          <cell r="M696">
            <v>8355.91282509139</v>
          </cell>
          <cell r="N696">
            <v>8029.93490788997</v>
          </cell>
          <cell r="O696">
            <v>7921.93033956557</v>
          </cell>
          <cell r="P696">
            <v>7893.51986306237</v>
          </cell>
          <cell r="Q696">
            <v>1120.29065243584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6">
          <cell r="BZ696">
            <v>97674.7796292672</v>
          </cell>
        </row>
        <row r="697">
          <cell r="A697">
            <v>-96907.7921416088</v>
          </cell>
          <cell r="B697">
            <v>14226.724023803</v>
          </cell>
          <cell r="C697">
            <v>12258.6382893034</v>
          </cell>
          <cell r="D697">
            <v>10193.3843608144</v>
          </cell>
          <cell r="E697">
            <v>9819.45697013506</v>
          </cell>
          <cell r="F697">
            <v>9523.90115893379</v>
          </cell>
          <cell r="G697">
            <v>8558.81296978728</v>
          </cell>
          <cell r="H697">
            <v>8404.3336156618</v>
          </cell>
          <cell r="I697">
            <v>8391.89941312681</v>
          </cell>
          <cell r="J697">
            <v>8382.85995947424</v>
          </cell>
          <cell r="K697">
            <v>8383.9714782464</v>
          </cell>
          <cell r="L697">
            <v>8356.08132517142</v>
          </cell>
          <cell r="M697">
            <v>8338.31874571449</v>
          </cell>
          <cell r="N697">
            <v>8012.31100803955</v>
          </cell>
          <cell r="O697">
            <v>7904.33626018868</v>
          </cell>
          <cell r="P697">
            <v>7875.89596321196</v>
          </cell>
          <cell r="Q697">
            <v>1111.4936127474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7">
          <cell r="BZ697">
            <v>96907.7921416088</v>
          </cell>
        </row>
        <row r="698">
          <cell r="A698">
            <v>-89476.1979471595</v>
          </cell>
          <cell r="B698">
            <v>14060.7227729842</v>
          </cell>
          <cell r="C698">
            <v>12008.9553403376</v>
          </cell>
          <cell r="D698">
            <v>10003.5038185725</v>
          </cell>
          <cell r="E698">
            <v>9521.47765246234</v>
          </cell>
          <cell r="F698">
            <v>9210.86660367963</v>
          </cell>
          <cell r="G698">
            <v>8378.80311162672</v>
          </cell>
          <cell r="H698">
            <v>8233.85879011649</v>
          </cell>
          <cell r="I698">
            <v>8221.4245875815</v>
          </cell>
          <cell r="J698">
            <v>8212.09619354665</v>
          </cell>
          <cell r="K698">
            <v>8213.49665270109</v>
          </cell>
          <cell r="L698">
            <v>8185.31755924383</v>
          </cell>
          <cell r="M698">
            <v>8167.84392016918</v>
          </cell>
          <cell r="N698">
            <v>7841.54724211196</v>
          </cell>
          <cell r="O698">
            <v>7733.86143464336</v>
          </cell>
          <cell r="P698">
            <v>7705.13219728437</v>
          </cell>
          <cell r="Q698">
            <v>1026.25619997474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8">
          <cell r="BZ698">
            <v>89476.1979471595</v>
          </cell>
        </row>
        <row r="699">
          <cell r="A699">
            <v>-96293.6521765933</v>
          </cell>
          <cell r="B699">
            <v>14165.7426938831</v>
          </cell>
          <cell r="C699">
            <v>12213.3207024174</v>
          </cell>
          <cell r="D699">
            <v>10236.7004203901</v>
          </cell>
          <cell r="E699">
            <v>9794.5884776291</v>
          </cell>
          <cell r="F699">
            <v>9591.27619628634</v>
          </cell>
          <cell r="G699">
            <v>8543.93712416108</v>
          </cell>
          <cell r="H699">
            <v>8390.24573617632</v>
          </cell>
          <cell r="I699">
            <v>8377.81153364133</v>
          </cell>
          <cell r="J699">
            <v>8368.74820222691</v>
          </cell>
          <cell r="K699">
            <v>8369.88359876092</v>
          </cell>
          <cell r="L699">
            <v>8341.96956792409</v>
          </cell>
          <cell r="M699">
            <v>8324.23086622901</v>
          </cell>
          <cell r="N699">
            <v>7998.19925079223</v>
          </cell>
          <cell r="O699">
            <v>7890.24838070319</v>
          </cell>
          <cell r="P699">
            <v>7861.78420596463</v>
          </cell>
          <cell r="Q699">
            <v>1104.44967300465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699">
          <cell r="BZ699">
            <v>96293.6521765933</v>
          </cell>
        </row>
        <row r="700">
          <cell r="A700">
            <v>-102089.709181241</v>
          </cell>
          <cell r="B700">
            <v>14347.1568154582</v>
          </cell>
          <cell r="C700">
            <v>12461.7154977579</v>
          </cell>
          <cell r="D700">
            <v>10368.7191302299</v>
          </cell>
          <cell r="E700">
            <v>9976.3059501353</v>
          </cell>
          <cell r="F700">
            <v>9583.53570069179</v>
          </cell>
          <cell r="G700">
            <v>8684.33060798133</v>
          </cell>
          <cell r="H700">
            <v>8523.20264701732</v>
          </cell>
          <cell r="I700">
            <v>8510.76844448233</v>
          </cell>
          <cell r="J700">
            <v>8501.93046376426</v>
          </cell>
          <cell r="K700">
            <v>8502.84050960193</v>
          </cell>
          <cell r="L700">
            <v>8475.15182946144</v>
          </cell>
          <cell r="M700">
            <v>8457.18777707002</v>
          </cell>
          <cell r="N700">
            <v>8131.38151232957</v>
          </cell>
          <cell r="O700">
            <v>8023.2052915442</v>
          </cell>
          <cell r="P700">
            <v>7994.96646750198</v>
          </cell>
          <cell r="Q700">
            <v>1170.92812842516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0">
          <cell r="BZ700">
            <v>102089.709181241</v>
          </cell>
        </row>
        <row r="701">
          <cell r="A701">
            <v>-95747.4274409411</v>
          </cell>
          <cell r="B701">
            <v>14198.6182354783</v>
          </cell>
          <cell r="C701">
            <v>12204.6085455834</v>
          </cell>
          <cell r="D701">
            <v>10197.9683242415</v>
          </cell>
          <cell r="E701">
            <v>9796.78568446234</v>
          </cell>
          <cell r="F701">
            <v>9480.9359690187</v>
          </cell>
          <cell r="G701">
            <v>8530.70633752018</v>
          </cell>
          <cell r="H701">
            <v>8377.71577772025</v>
          </cell>
          <cell r="I701">
            <v>8365.28157518525</v>
          </cell>
          <cell r="J701">
            <v>8356.19700655312</v>
          </cell>
          <cell r="K701">
            <v>8357.35364030485</v>
          </cell>
          <cell r="L701">
            <v>8329.4183722503</v>
          </cell>
          <cell r="M701">
            <v>8311.70090777294</v>
          </cell>
          <cell r="N701">
            <v>7985.64805511843</v>
          </cell>
          <cell r="O701">
            <v>7877.71842224712</v>
          </cell>
          <cell r="P701">
            <v>7849.23301029084</v>
          </cell>
          <cell r="Q701">
            <v>1098.18469377662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1">
          <cell r="BZ701">
            <v>95747.4274409411</v>
          </cell>
        </row>
        <row r="702">
          <cell r="A702">
            <v>-90952.6681158378</v>
          </cell>
          <cell r="B702">
            <v>14191.497975817</v>
          </cell>
          <cell r="C702">
            <v>12028.871074746</v>
          </cell>
          <cell r="D702">
            <v>10100.2188284275</v>
          </cell>
          <cell r="E702">
            <v>9732.60169454141</v>
          </cell>
          <cell r="F702">
            <v>9391.06047624312</v>
          </cell>
          <cell r="G702">
            <v>8414.56652640529</v>
          </cell>
          <cell r="H702">
            <v>8267.72783460984</v>
          </cell>
          <cell r="I702">
            <v>8255.29363207485</v>
          </cell>
          <cell r="J702">
            <v>8246.02264320015</v>
          </cell>
          <cell r="K702">
            <v>8247.36569719444</v>
          </cell>
          <cell r="L702">
            <v>8219.24400889733</v>
          </cell>
          <cell r="M702">
            <v>8201.71296466253</v>
          </cell>
          <cell r="N702">
            <v>7875.47369176546</v>
          </cell>
          <cell r="O702">
            <v>7767.73047913671</v>
          </cell>
          <cell r="P702">
            <v>7739.05864693787</v>
          </cell>
          <cell r="Q702">
            <v>1043.19072222141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2">
          <cell r="BZ702">
            <v>90952.6681158378</v>
          </cell>
        </row>
        <row r="703">
          <cell r="A703">
            <v>-87157.9169578375</v>
          </cell>
          <cell r="B703">
            <v>14046.6253466144</v>
          </cell>
          <cell r="C703">
            <v>11891.2173822701</v>
          </cell>
          <cell r="D703">
            <v>9946.41395169228</v>
          </cell>
          <cell r="E703">
            <v>9379.99859314147</v>
          </cell>
          <cell r="F703">
            <v>9189.69999497429</v>
          </cell>
          <cell r="G703">
            <v>8322.64915311593</v>
          </cell>
          <cell r="H703">
            <v>8180.67927884623</v>
          </cell>
          <cell r="I703">
            <v>8168.24507631125</v>
          </cell>
          <cell r="J703">
            <v>8158.82654751153</v>
          </cell>
          <cell r="K703">
            <v>8160.31714143084</v>
          </cell>
          <cell r="L703">
            <v>8132.0479132087</v>
          </cell>
          <cell r="M703">
            <v>8114.66440889893</v>
          </cell>
          <cell r="N703">
            <v>7788.27759607684</v>
          </cell>
          <cell r="O703">
            <v>7680.68192337311</v>
          </cell>
          <cell r="P703">
            <v>7651.86255124925</v>
          </cell>
          <cell r="Q703">
            <v>999.666444339613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3">
          <cell r="BZ703">
            <v>87157.9169578375</v>
          </cell>
        </row>
        <row r="704">
          <cell r="A704">
            <v>-93054.4367117595</v>
          </cell>
          <cell r="B704">
            <v>14172.2632264019</v>
          </cell>
          <cell r="C704">
            <v>12061.90612375</v>
          </cell>
          <cell r="D704">
            <v>9965.08898494493</v>
          </cell>
          <cell r="E704">
            <v>9705.82235077082</v>
          </cell>
          <cell r="F704">
            <v>9471.04797397891</v>
          </cell>
          <cell r="G704">
            <v>8465.47606976017</v>
          </cell>
          <cell r="H704">
            <v>8315.9407247854</v>
          </cell>
          <cell r="I704">
            <v>8303.50652225041</v>
          </cell>
          <cell r="J704">
            <v>8294.31725013873</v>
          </cell>
          <cell r="K704">
            <v>8295.57858737</v>
          </cell>
          <cell r="L704">
            <v>8267.53861583591</v>
          </cell>
          <cell r="M704">
            <v>8249.9258548381</v>
          </cell>
          <cell r="N704">
            <v>7923.76829870404</v>
          </cell>
          <cell r="O704">
            <v>7815.94336931228</v>
          </cell>
          <cell r="P704">
            <v>7787.35325387645</v>
          </cell>
          <cell r="Q704">
            <v>1067.2971673092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4">
          <cell r="BZ704">
            <v>93054.4367117595</v>
          </cell>
        </row>
        <row r="705">
          <cell r="A705">
            <v>-100086.608312906</v>
          </cell>
          <cell r="B705">
            <v>14292.468685593</v>
          </cell>
          <cell r="C705">
            <v>12356.3061938544</v>
          </cell>
          <cell r="D705">
            <v>10347.1797304093</v>
          </cell>
          <cell r="E705">
            <v>9919.14862461735</v>
          </cell>
          <cell r="F705">
            <v>9479.20593008613</v>
          </cell>
          <cell r="G705">
            <v>8635.81101800432</v>
          </cell>
          <cell r="H705">
            <v>8477.25311557842</v>
          </cell>
          <cell r="I705">
            <v>8464.81891304344</v>
          </cell>
          <cell r="J705">
            <v>8455.9030517636</v>
          </cell>
          <cell r="K705">
            <v>8456.89097816303</v>
          </cell>
          <cell r="L705">
            <v>8429.12441746078</v>
          </cell>
          <cell r="M705">
            <v>8411.23824563112</v>
          </cell>
          <cell r="N705">
            <v>8085.35410032891</v>
          </cell>
          <cell r="O705">
            <v>7977.2557601053</v>
          </cell>
          <cell r="P705">
            <v>7948.93905550132</v>
          </cell>
          <cell r="Q705">
            <v>1147.95336270571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5">
          <cell r="BZ705">
            <v>100086.608312906</v>
          </cell>
        </row>
        <row r="706">
          <cell r="A706">
            <v>-89805.7112380423</v>
          </cell>
          <cell r="B706">
            <v>13981.94829617</v>
          </cell>
          <cell r="C706">
            <v>12005.6884680545</v>
          </cell>
          <cell r="D706">
            <v>10024.9110304124</v>
          </cell>
          <cell r="E706">
            <v>9565.05957050995</v>
          </cell>
          <cell r="F706">
            <v>9227.51338903208</v>
          </cell>
          <cell r="G706">
            <v>8386.78466164167</v>
          </cell>
          <cell r="H706">
            <v>8241.41756139871</v>
          </cell>
          <cell r="I706">
            <v>8228.98335886372</v>
          </cell>
          <cell r="J706">
            <v>8219.66777630562</v>
          </cell>
          <cell r="K706">
            <v>8221.05542398331</v>
          </cell>
          <cell r="L706">
            <v>8192.88914200279</v>
          </cell>
          <cell r="M706">
            <v>8175.4026914514</v>
          </cell>
          <cell r="N706">
            <v>7849.11882487093</v>
          </cell>
          <cell r="O706">
            <v>7741.42020592558</v>
          </cell>
          <cell r="P706">
            <v>7712.70378004333</v>
          </cell>
          <cell r="Q706">
            <v>1030.03558561585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6">
          <cell r="BZ706">
            <v>89805.7112380423</v>
          </cell>
        </row>
        <row r="707">
          <cell r="A707">
            <v>-89994.0661840579</v>
          </cell>
          <cell r="B707">
            <v>14063.8666587432</v>
          </cell>
          <cell r="C707">
            <v>11943.0294849738</v>
          </cell>
          <cell r="D707">
            <v>9945.17140410841</v>
          </cell>
          <cell r="E707">
            <v>9620.3199077635</v>
          </cell>
          <cell r="F707">
            <v>9381.2117904783</v>
          </cell>
          <cell r="G707">
            <v>8391.34704034925</v>
          </cell>
          <cell r="H707">
            <v>8245.73827317635</v>
          </cell>
          <cell r="I707">
            <v>8233.30407064136</v>
          </cell>
          <cell r="J707">
            <v>8223.99581132356</v>
          </cell>
          <cell r="K707">
            <v>8225.37613576095</v>
          </cell>
          <cell r="L707">
            <v>8197.21717702074</v>
          </cell>
          <cell r="M707">
            <v>8179.72340322904</v>
          </cell>
          <cell r="N707">
            <v>7853.44685988887</v>
          </cell>
          <cell r="O707">
            <v>7745.74091770322</v>
          </cell>
          <cell r="P707">
            <v>7717.03181506128</v>
          </cell>
          <cell r="Q707">
            <v>1032.19594150467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7">
          <cell r="BZ707">
            <v>89994.0661840579</v>
          </cell>
        </row>
        <row r="708">
          <cell r="A708">
            <v>-98673.9562263032</v>
          </cell>
          <cell r="B708">
            <v>14251.1172321571</v>
          </cell>
          <cell r="C708">
            <v>12314.87370146</v>
          </cell>
          <cell r="D708">
            <v>10230.9064268703</v>
          </cell>
          <cell r="E708">
            <v>9890.67526509218</v>
          </cell>
          <cell r="F708">
            <v>9485.99827262207</v>
          </cell>
          <cell r="G708">
            <v>8601.59342012613</v>
          </cell>
          <cell r="H708">
            <v>8444.84800683343</v>
          </cell>
          <cell r="I708">
            <v>8432.41380429843</v>
          </cell>
          <cell r="J708">
            <v>8423.44301910547</v>
          </cell>
          <cell r="K708">
            <v>8424.48586941802</v>
          </cell>
          <cell r="L708">
            <v>8396.66438480265</v>
          </cell>
          <cell r="M708">
            <v>8378.83313688612</v>
          </cell>
          <cell r="N708">
            <v>8052.89406767079</v>
          </cell>
          <cell r="O708">
            <v>7944.8506513603</v>
          </cell>
          <cell r="P708">
            <v>7916.47902284319</v>
          </cell>
          <cell r="Q708">
            <v>1131.75080833321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8">
          <cell r="BZ708">
            <v>98673.9562263032</v>
          </cell>
        </row>
        <row r="709">
          <cell r="A709">
            <v>-94093.6981295393</v>
          </cell>
          <cell r="B709">
            <v>14209.980666332</v>
          </cell>
          <cell r="C709">
            <v>12169.1221429136</v>
          </cell>
          <cell r="D709">
            <v>10125.3792237401</v>
          </cell>
          <cell r="E709">
            <v>9681.54250319122</v>
          </cell>
          <cell r="F709">
            <v>9475.2313240691</v>
          </cell>
          <cell r="G709">
            <v>8490.64930924437</v>
          </cell>
          <cell r="H709">
            <v>8339.78055030014</v>
          </cell>
          <cell r="I709">
            <v>8327.34634776515</v>
          </cell>
          <cell r="J709">
            <v>8318.19748213738</v>
          </cell>
          <cell r="K709">
            <v>8319.41841288474</v>
          </cell>
          <cell r="L709">
            <v>8291.41884783456</v>
          </cell>
          <cell r="M709">
            <v>8273.76568035283</v>
          </cell>
          <cell r="N709">
            <v>7947.6485307027</v>
          </cell>
          <cell r="O709">
            <v>7839.78319482701</v>
          </cell>
          <cell r="P709">
            <v>7811.2334858751</v>
          </cell>
          <cell r="Q709">
            <v>1079.21708006656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09">
          <cell r="BZ709">
            <v>94093.6981295393</v>
          </cell>
        </row>
        <row r="710">
          <cell r="A710">
            <v>-88800.4703625946</v>
          </cell>
          <cell r="B710">
            <v>14107.4916087402</v>
          </cell>
          <cell r="C710">
            <v>11944.6419084385</v>
          </cell>
          <cell r="D710">
            <v>9997.88779820737</v>
          </cell>
          <cell r="E710">
            <v>9515.67702598604</v>
          </cell>
          <cell r="F710">
            <v>9322.26992293694</v>
          </cell>
          <cell r="G710">
            <v>8362.43547589877</v>
          </cell>
          <cell r="H710">
            <v>8218.35813990864</v>
          </cell>
          <cell r="I710">
            <v>8205.92393737365</v>
          </cell>
          <cell r="J710">
            <v>8196.56927105031</v>
          </cell>
          <cell r="K710">
            <v>8197.99600249324</v>
          </cell>
          <cell r="L710">
            <v>8169.79063674748</v>
          </cell>
          <cell r="M710">
            <v>8152.34326996133</v>
          </cell>
          <cell r="N710">
            <v>7826.02031961562</v>
          </cell>
          <cell r="O710">
            <v>7718.36078443551</v>
          </cell>
          <cell r="P710">
            <v>7689.60527478803</v>
          </cell>
          <cell r="Q710">
            <v>1018.50587487081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0">
          <cell r="BZ710">
            <v>88800.4703625946</v>
          </cell>
        </row>
        <row r="711">
          <cell r="A711">
            <v>-98459.5135953461</v>
          </cell>
          <cell r="B711">
            <v>14318.2061743444</v>
          </cell>
          <cell r="C711">
            <v>12293.498204021</v>
          </cell>
          <cell r="D711">
            <v>10287.3187143774</v>
          </cell>
          <cell r="E711">
            <v>9881.64630773033</v>
          </cell>
          <cell r="F711">
            <v>9458.92637878239</v>
          </cell>
          <cell r="G711">
            <v>8596.39913925285</v>
          </cell>
          <cell r="H711">
            <v>8439.92886443337</v>
          </cell>
          <cell r="I711">
            <v>8427.49466189838</v>
          </cell>
          <cell r="J711">
            <v>8418.51553917593</v>
          </cell>
          <cell r="K711">
            <v>8419.56672701798</v>
          </cell>
          <cell r="L711">
            <v>8391.73690487311</v>
          </cell>
          <cell r="M711">
            <v>8373.91399448607</v>
          </cell>
          <cell r="N711">
            <v>8047.96658774124</v>
          </cell>
          <cell r="O711">
            <v>7939.93150896025</v>
          </cell>
          <cell r="P711">
            <v>7911.55154291365</v>
          </cell>
          <cell r="Q711">
            <v>1129.29123713318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1">
          <cell r="BZ711">
            <v>98459.5135953461</v>
          </cell>
        </row>
        <row r="712">
          <cell r="A712">
            <v>-94758.9930629632</v>
          </cell>
          <cell r="B712">
            <v>14180.3982399544</v>
          </cell>
          <cell r="C712">
            <v>12106.9545737798</v>
          </cell>
          <cell r="D712">
            <v>10210.3778124004</v>
          </cell>
          <cell r="E712">
            <v>9787.16695353898</v>
          </cell>
          <cell r="F712">
            <v>9571.50148832857</v>
          </cell>
          <cell r="G712">
            <v>8506.76424279255</v>
          </cell>
          <cell r="H712">
            <v>8355.04188383694</v>
          </cell>
          <cell r="I712">
            <v>8342.60768130195</v>
          </cell>
          <cell r="J712">
            <v>8333.48468234119</v>
          </cell>
          <cell r="K712">
            <v>8334.67974642154</v>
          </cell>
          <cell r="L712">
            <v>8306.70604803837</v>
          </cell>
          <cell r="M712">
            <v>8289.02701388963</v>
          </cell>
          <cell r="N712">
            <v>7962.93573090651</v>
          </cell>
          <cell r="O712">
            <v>7855.04452836381</v>
          </cell>
          <cell r="P712">
            <v>7826.52068607891</v>
          </cell>
          <cell r="Q712">
            <v>1086.84774683496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2">
          <cell r="BZ712">
            <v>94758.9930629632</v>
          </cell>
        </row>
        <row r="713">
          <cell r="A713">
            <v>-102383.714079616</v>
          </cell>
          <cell r="B713">
            <v>14268.6660910909</v>
          </cell>
          <cell r="C713">
            <v>12498.9973492635</v>
          </cell>
          <cell r="D713">
            <v>10377.9250432671</v>
          </cell>
          <cell r="E713">
            <v>10036.2789549206</v>
          </cell>
          <cell r="F713">
            <v>9622.88444699756</v>
          </cell>
          <cell r="G713">
            <v>8691.45206519096</v>
          </cell>
          <cell r="H713">
            <v>8529.94688418215</v>
          </cell>
          <cell r="I713">
            <v>8517.51268164716</v>
          </cell>
          <cell r="J713">
            <v>8508.68613183953</v>
          </cell>
          <cell r="K713">
            <v>8509.58474676675</v>
          </cell>
          <cell r="L713">
            <v>8481.90749753671</v>
          </cell>
          <cell r="M713">
            <v>8463.93201423484</v>
          </cell>
          <cell r="N713">
            <v>8138.13718040485</v>
          </cell>
          <cell r="O713">
            <v>8029.94952870902</v>
          </cell>
          <cell r="P713">
            <v>8001.72213557725</v>
          </cell>
          <cell r="Q713">
            <v>1174.30024700757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3">
          <cell r="BZ713">
            <v>102383.714079616</v>
          </cell>
        </row>
        <row r="714">
          <cell r="A714">
            <v>-86303.0392645686</v>
          </cell>
          <cell r="B714">
            <v>13988.2309892404</v>
          </cell>
          <cell r="C714">
            <v>11804.1189771442</v>
          </cell>
          <cell r="D714">
            <v>9948.19587543353</v>
          </cell>
          <cell r="E714">
            <v>9393.96667891774</v>
          </cell>
          <cell r="F714">
            <v>9207.66909067483</v>
          </cell>
          <cell r="G714">
            <v>8301.94210045892</v>
          </cell>
          <cell r="H714">
            <v>8161.0690684648</v>
          </cell>
          <cell r="I714">
            <v>8148.63486592981</v>
          </cell>
          <cell r="J714">
            <v>8139.18309948538</v>
          </cell>
          <cell r="K714">
            <v>8140.7069310494</v>
          </cell>
          <cell r="L714">
            <v>8112.40446518256</v>
          </cell>
          <cell r="M714">
            <v>8095.05419851749</v>
          </cell>
          <cell r="N714">
            <v>7768.63414805069</v>
          </cell>
          <cell r="O714">
            <v>7661.07171299167</v>
          </cell>
          <cell r="P714">
            <v>7632.2191032231</v>
          </cell>
          <cell r="Q714">
            <v>989.861339148896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4">
          <cell r="BZ714">
            <v>86303.0392645686</v>
          </cell>
        </row>
        <row r="715">
          <cell r="A715">
            <v>-86051.0103467438</v>
          </cell>
          <cell r="B715">
            <v>14004.3122277973</v>
          </cell>
          <cell r="C715">
            <v>11789.5644943896</v>
          </cell>
          <cell r="D715">
            <v>9837.94097204888</v>
          </cell>
          <cell r="E715">
            <v>9457.69479972921</v>
          </cell>
          <cell r="F715">
            <v>9118.90015135242</v>
          </cell>
          <cell r="G715">
            <v>8295.83739552443</v>
          </cell>
          <cell r="H715">
            <v>8155.28772671303</v>
          </cell>
          <cell r="I715">
            <v>8142.85352417804</v>
          </cell>
          <cell r="J715">
            <v>8133.39195884929</v>
          </cell>
          <cell r="K715">
            <v>8134.92558929763</v>
          </cell>
          <cell r="L715">
            <v>8106.61332454646</v>
          </cell>
          <cell r="M715">
            <v>8089.27285676573</v>
          </cell>
          <cell r="N715">
            <v>7762.8430074146</v>
          </cell>
          <cell r="O715">
            <v>7655.29037123991</v>
          </cell>
          <cell r="P715">
            <v>7626.427962587</v>
          </cell>
          <cell r="Q715">
            <v>986.970668273012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5">
          <cell r="BZ715">
            <v>86051.0103467438</v>
          </cell>
        </row>
        <row r="716">
          <cell r="A716">
            <v>-89607.062491396</v>
          </cell>
          <cell r="B716">
            <v>14103.3094642932</v>
          </cell>
          <cell r="C716">
            <v>12033.6870972229</v>
          </cell>
          <cell r="D716">
            <v>9964.57861263079</v>
          </cell>
          <cell r="E716">
            <v>9666.40219903455</v>
          </cell>
          <cell r="F716">
            <v>9457.25907367407</v>
          </cell>
          <cell r="G716">
            <v>8381.97294402471</v>
          </cell>
          <cell r="H716">
            <v>8236.86071806964</v>
          </cell>
          <cell r="I716">
            <v>8224.42651553465</v>
          </cell>
          <cell r="J716">
            <v>8215.10320951328</v>
          </cell>
          <cell r="K716">
            <v>8216.49858065424</v>
          </cell>
          <cell r="L716">
            <v>8188.32457521045</v>
          </cell>
          <cell r="M716">
            <v>8170.84584812233</v>
          </cell>
          <cell r="N716">
            <v>7844.55425807859</v>
          </cell>
          <cell r="O716">
            <v>7736.86336259651</v>
          </cell>
          <cell r="P716">
            <v>7708.139213251</v>
          </cell>
          <cell r="Q716">
            <v>1027.75716395132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6">
          <cell r="BZ716">
            <v>89607.062491396</v>
          </cell>
        </row>
        <row r="717">
          <cell r="A717">
            <v>-87836.018304646</v>
          </cell>
          <cell r="B717">
            <v>14122.0844791937</v>
          </cell>
          <cell r="C717">
            <v>11886.7705512263</v>
          </cell>
          <cell r="D717">
            <v>9911.77703120984</v>
          </cell>
          <cell r="E717">
            <v>9489.78065905807</v>
          </cell>
          <cell r="F717">
            <v>9113.84290669794</v>
          </cell>
          <cell r="G717">
            <v>8339.07428668265</v>
          </cell>
          <cell r="H717">
            <v>8196.23438126095</v>
          </cell>
          <cell r="I717">
            <v>8183.80017872596</v>
          </cell>
          <cell r="J717">
            <v>8174.4080145066</v>
          </cell>
          <cell r="K717">
            <v>8175.87224384555</v>
          </cell>
          <cell r="L717">
            <v>8147.62938020378</v>
          </cell>
          <cell r="M717">
            <v>8130.21951131364</v>
          </cell>
          <cell r="N717">
            <v>7803.85906307191</v>
          </cell>
          <cell r="O717">
            <v>7696.23702578782</v>
          </cell>
          <cell r="P717">
            <v>7667.44401824432</v>
          </cell>
          <cell r="Q717">
            <v>1007.44399554697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7">
          <cell r="BZ717">
            <v>87836.018304646</v>
          </cell>
        </row>
        <row r="718">
          <cell r="A718">
            <v>-91634.9065999384</v>
          </cell>
          <cell r="B718">
            <v>14139.9458711688</v>
          </cell>
          <cell r="C718">
            <v>12078.3065028363</v>
          </cell>
          <cell r="D718">
            <v>10118.8034979902</v>
          </cell>
          <cell r="E718">
            <v>9760.01195186326</v>
          </cell>
          <cell r="F718">
            <v>9249.1163163859</v>
          </cell>
          <cell r="G718">
            <v>8431.09187070441</v>
          </cell>
          <cell r="H718">
            <v>8283.37783964432</v>
          </cell>
          <cell r="I718">
            <v>8270.94363710933</v>
          </cell>
          <cell r="J718">
            <v>8261.69917366689</v>
          </cell>
          <cell r="K718">
            <v>8263.01570222892</v>
          </cell>
          <cell r="L718">
            <v>8234.92053936407</v>
          </cell>
          <cell r="M718">
            <v>8217.36296969701</v>
          </cell>
          <cell r="N718">
            <v>7891.1502222322</v>
          </cell>
          <cell r="O718">
            <v>7783.38048417119</v>
          </cell>
          <cell r="P718">
            <v>7754.73517740461</v>
          </cell>
          <cell r="Q718">
            <v>1051.01572473865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8">
          <cell r="BZ718">
            <v>91634.9065999384</v>
          </cell>
        </row>
        <row r="719">
          <cell r="A719">
            <v>-91258.4854394377</v>
          </cell>
          <cell r="B719">
            <v>14147.117127611</v>
          </cell>
          <cell r="C719">
            <v>12053.9407077352</v>
          </cell>
          <cell r="D719">
            <v>10067.0299732543</v>
          </cell>
          <cell r="E719">
            <v>9627.4808114034</v>
          </cell>
          <cell r="F719">
            <v>9383.46123305941</v>
          </cell>
          <cell r="G719">
            <v>8421.97410701368</v>
          </cell>
          <cell r="H719">
            <v>8274.74303935936</v>
          </cell>
          <cell r="I719">
            <v>8262.30883682437</v>
          </cell>
          <cell r="J719">
            <v>8253.04973812721</v>
          </cell>
          <cell r="K719">
            <v>8254.38090194396</v>
          </cell>
          <cell r="L719">
            <v>8226.27110382439</v>
          </cell>
          <cell r="M719">
            <v>8208.72816941205</v>
          </cell>
          <cell r="N719">
            <v>7882.50078669253</v>
          </cell>
          <cell r="O719">
            <v>7774.74568388623</v>
          </cell>
          <cell r="P719">
            <v>7746.08574186493</v>
          </cell>
          <cell r="Q719">
            <v>1046.69832459617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19">
          <cell r="BZ719">
            <v>91258.4854394377</v>
          </cell>
        </row>
        <row r="720">
          <cell r="A720">
            <v>-102817.357922959</v>
          </cell>
          <cell r="B720">
            <v>14389.993889189</v>
          </cell>
          <cell r="C720">
            <v>12494.742922889</v>
          </cell>
          <cell r="D720">
            <v>10464.0753670333</v>
          </cell>
          <cell r="E720">
            <v>10012.1429561291</v>
          </cell>
          <cell r="F720">
            <v>9469.32496491157</v>
          </cell>
          <cell r="G720">
            <v>8701.95589043893</v>
          </cell>
          <cell r="H720">
            <v>8539.89432703335</v>
          </cell>
          <cell r="I720">
            <v>8527.46012449836</v>
          </cell>
          <cell r="J720">
            <v>8518.65043476336</v>
          </cell>
          <cell r="K720">
            <v>8519.53218961795</v>
          </cell>
          <cell r="L720">
            <v>8491.87180046054</v>
          </cell>
          <cell r="M720">
            <v>8473.87945708604</v>
          </cell>
          <cell r="N720">
            <v>8148.10148332868</v>
          </cell>
          <cell r="O720">
            <v>8039.89697156022</v>
          </cell>
          <cell r="P720">
            <v>8011.68643850108</v>
          </cell>
          <cell r="Q720">
            <v>1179.27396843317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0">
          <cell r="BZ720">
            <v>102817.357922959</v>
          </cell>
        </row>
        <row r="721">
          <cell r="A721">
            <v>-90296.0658851248</v>
          </cell>
          <cell r="B721">
            <v>14125.290533574</v>
          </cell>
          <cell r="C721">
            <v>12008.9343183142</v>
          </cell>
          <cell r="D721">
            <v>10099.0989920423</v>
          </cell>
          <cell r="E721">
            <v>9534.41596871677</v>
          </cell>
          <cell r="F721">
            <v>9395.87706713719</v>
          </cell>
          <cell r="G721">
            <v>8398.66214958842</v>
          </cell>
          <cell r="H721">
            <v>8252.66590471906</v>
          </cell>
          <cell r="I721">
            <v>8240.23170218407</v>
          </cell>
          <cell r="J721">
            <v>8230.93518461465</v>
          </cell>
          <cell r="K721">
            <v>8232.30376730366</v>
          </cell>
          <cell r="L721">
            <v>8204.15655031183</v>
          </cell>
          <cell r="M721">
            <v>8186.65103477176</v>
          </cell>
          <cell r="N721">
            <v>7860.38623317996</v>
          </cell>
          <cell r="O721">
            <v>7752.66854924594</v>
          </cell>
          <cell r="P721">
            <v>7723.97118835237</v>
          </cell>
          <cell r="Q721">
            <v>1035.65975727603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1">
          <cell r="BZ721">
            <v>90296.0658851248</v>
          </cell>
        </row>
        <row r="722">
          <cell r="A722">
            <v>-92545.5939430397</v>
          </cell>
          <cell r="B722">
            <v>14146.8255617898</v>
          </cell>
          <cell r="C722">
            <v>12182.8994442816</v>
          </cell>
          <cell r="D722">
            <v>10133.9187527983</v>
          </cell>
          <cell r="E722">
            <v>9678.0288147837</v>
          </cell>
          <cell r="F722">
            <v>9384.93891862285</v>
          </cell>
          <cell r="G722">
            <v>8453.15075809397</v>
          </cell>
          <cell r="H722">
            <v>8304.26827874519</v>
          </cell>
          <cell r="I722">
            <v>8291.8340762102</v>
          </cell>
          <cell r="J722">
            <v>8282.62502029166</v>
          </cell>
          <cell r="K722">
            <v>8283.90614132979</v>
          </cell>
          <cell r="L722">
            <v>8255.84638598884</v>
          </cell>
          <cell r="M722">
            <v>8238.25340879788</v>
          </cell>
          <cell r="N722">
            <v>7912.07606885697</v>
          </cell>
          <cell r="O722">
            <v>7804.27092327206</v>
          </cell>
          <cell r="P722">
            <v>7775.66102402938</v>
          </cell>
          <cell r="Q722">
            <v>1061.46094428909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2">
          <cell r="BZ722">
            <v>92545.5939430397</v>
          </cell>
        </row>
        <row r="723">
          <cell r="A723">
            <v>-87045.4051119394</v>
          </cell>
          <cell r="B723">
            <v>14062.1327903633</v>
          </cell>
          <cell r="C723">
            <v>11904.0971191774</v>
          </cell>
          <cell r="D723">
            <v>9895.78906894051</v>
          </cell>
          <cell r="E723">
            <v>9483.4983236947</v>
          </cell>
          <cell r="F723">
            <v>9257.44630432989</v>
          </cell>
          <cell r="G723">
            <v>8319.92386418174</v>
          </cell>
          <cell r="H723">
            <v>8178.09834711081</v>
          </cell>
          <cell r="I723">
            <v>8165.66414457582</v>
          </cell>
          <cell r="J723">
            <v>8156.24124131553</v>
          </cell>
          <cell r="K723">
            <v>8157.73620969541</v>
          </cell>
          <cell r="L723">
            <v>8129.46260701271</v>
          </cell>
          <cell r="M723">
            <v>8112.0834771635</v>
          </cell>
          <cell r="N723">
            <v>7785.69228988084</v>
          </cell>
          <cell r="O723">
            <v>7678.10099163768</v>
          </cell>
          <cell r="P723">
            <v>7649.27724505325</v>
          </cell>
          <cell r="Q723">
            <v>998.3759784719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3">
          <cell r="BZ723">
            <v>87045.4051119394</v>
          </cell>
        </row>
        <row r="724">
          <cell r="A724">
            <v>-96289.2680157857</v>
          </cell>
          <cell r="B724">
            <v>14294.9584655467</v>
          </cell>
          <cell r="C724">
            <v>12210.235919225</v>
          </cell>
          <cell r="D724">
            <v>10160.173451648</v>
          </cell>
          <cell r="E724">
            <v>9849.614382721</v>
          </cell>
          <cell r="F724">
            <v>9403.61493999332</v>
          </cell>
          <cell r="G724">
            <v>8543.8309299658</v>
          </cell>
          <cell r="H724">
            <v>8390.14516703472</v>
          </cell>
          <cell r="I724">
            <v>8377.71096449973</v>
          </cell>
          <cell r="J724">
            <v>8368.64746262915</v>
          </cell>
          <cell r="K724">
            <v>8369.78302961932</v>
          </cell>
          <cell r="L724">
            <v>8341.86882832632</v>
          </cell>
          <cell r="M724">
            <v>8324.13029708741</v>
          </cell>
          <cell r="N724">
            <v>7998.09851119446</v>
          </cell>
          <cell r="O724">
            <v>7890.14781156159</v>
          </cell>
          <cell r="P724">
            <v>7861.68346636687</v>
          </cell>
          <cell r="Q724">
            <v>1104.39938843386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4">
          <cell r="BZ724">
            <v>96289.2680157857</v>
          </cell>
        </row>
        <row r="725">
          <cell r="A725">
            <v>-87042.4230417341</v>
          </cell>
          <cell r="B725">
            <v>14016.3864776134</v>
          </cell>
          <cell r="C725">
            <v>11832.0238257994</v>
          </cell>
          <cell r="D725">
            <v>9854.13324489721</v>
          </cell>
          <cell r="E725">
            <v>9503.45982068812</v>
          </cell>
          <cell r="F725">
            <v>9220.80572214209</v>
          </cell>
          <cell r="G725">
            <v>8319.85163176153</v>
          </cell>
          <cell r="H725">
            <v>8178.02994080596</v>
          </cell>
          <cell r="I725">
            <v>8165.59573827097</v>
          </cell>
          <cell r="J725">
            <v>8156.17271906779</v>
          </cell>
          <cell r="K725">
            <v>8157.66780339056</v>
          </cell>
          <cell r="L725">
            <v>8129.39408476497</v>
          </cell>
          <cell r="M725">
            <v>8112.01507085865</v>
          </cell>
          <cell r="N725">
            <v>7785.6237676331</v>
          </cell>
          <cell r="O725">
            <v>7678.03258533283</v>
          </cell>
          <cell r="P725">
            <v>7649.20872280551</v>
          </cell>
          <cell r="Q725">
            <v>998.341775319474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5">
          <cell r="BZ725">
            <v>87042.4230417341</v>
          </cell>
        </row>
        <row r="726">
          <cell r="A726">
            <v>-88686.2570164661</v>
          </cell>
          <cell r="B726">
            <v>14076.4159861244</v>
          </cell>
          <cell r="C726">
            <v>11951.86734605</v>
          </cell>
          <cell r="D726">
            <v>9906.27704473465</v>
          </cell>
          <cell r="E726">
            <v>9642.86624495419</v>
          </cell>
          <cell r="F726">
            <v>9275.60013347493</v>
          </cell>
          <cell r="G726">
            <v>8359.66897281764</v>
          </cell>
          <cell r="H726">
            <v>8215.73817711913</v>
          </cell>
          <cell r="I726">
            <v>8203.30397458414</v>
          </cell>
          <cell r="J726">
            <v>8193.9448676459</v>
          </cell>
          <cell r="K726">
            <v>8195.37603970373</v>
          </cell>
          <cell r="L726">
            <v>8167.16623334308</v>
          </cell>
          <cell r="M726">
            <v>8149.72330717182</v>
          </cell>
          <cell r="N726">
            <v>7823.39591621121</v>
          </cell>
          <cell r="O726">
            <v>7715.740821646</v>
          </cell>
          <cell r="P726">
            <v>7686.98087138362</v>
          </cell>
          <cell r="Q726">
            <v>1017.19589347606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6">
          <cell r="BZ726">
            <v>88686.2570164661</v>
          </cell>
        </row>
        <row r="727">
          <cell r="A727">
            <v>-85294.6779265416</v>
          </cell>
          <cell r="B727">
            <v>13971.9356164305</v>
          </cell>
          <cell r="C727">
            <v>11864.2644994689</v>
          </cell>
          <cell r="D727">
            <v>9800.16355346758</v>
          </cell>
          <cell r="E727">
            <v>9451.04312602681</v>
          </cell>
          <cell r="F727">
            <v>9084.94097123009</v>
          </cell>
          <cell r="G727">
            <v>8277.51733012251</v>
          </cell>
          <cell r="H727">
            <v>8137.93806605953</v>
          </cell>
          <cell r="I727">
            <v>8125.50386352454</v>
          </cell>
          <cell r="J727">
            <v>8116.01289199129</v>
          </cell>
          <cell r="K727">
            <v>8117.57592864413</v>
          </cell>
          <cell r="L727">
            <v>8089.23425768847</v>
          </cell>
          <cell r="M727">
            <v>8071.92319611223</v>
          </cell>
          <cell r="N727">
            <v>7745.4639405566</v>
          </cell>
          <cell r="O727">
            <v>7637.94071058641</v>
          </cell>
          <cell r="P727">
            <v>7609.04889572901</v>
          </cell>
          <cell r="Q727">
            <v>978.295837946262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7">
          <cell r="BZ727">
            <v>85294.6779265416</v>
          </cell>
        </row>
        <row r="728">
          <cell r="A728">
            <v>-86807.0847305409</v>
          </cell>
          <cell r="B728">
            <v>13988.4277956837</v>
          </cell>
          <cell r="C728">
            <v>11847.3882084501</v>
          </cell>
          <cell r="D728">
            <v>9919.93798025213</v>
          </cell>
          <cell r="E728">
            <v>9665.30366937449</v>
          </cell>
          <cell r="F728">
            <v>9307.190741659</v>
          </cell>
          <cell r="G728">
            <v>8314.15121070661</v>
          </cell>
          <cell r="H728">
            <v>8172.63146821783</v>
          </cell>
          <cell r="I728">
            <v>8160.19726568284</v>
          </cell>
          <cell r="J728">
            <v>8150.76509652613</v>
          </cell>
          <cell r="K728">
            <v>8152.26933080243</v>
          </cell>
          <cell r="L728">
            <v>8123.98646222331</v>
          </cell>
          <cell r="M728">
            <v>8106.61659827053</v>
          </cell>
          <cell r="N728">
            <v>7780.21614509144</v>
          </cell>
          <cell r="O728">
            <v>7672.63411274471</v>
          </cell>
          <cell r="P728">
            <v>7643.80110026385</v>
          </cell>
          <cell r="Q728">
            <v>995.642539025412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8">
          <cell r="BZ728">
            <v>86807.0847305409</v>
          </cell>
        </row>
        <row r="729">
          <cell r="A729">
            <v>-89968.3930595165</v>
          </cell>
          <cell r="B729">
            <v>14069.1648598172</v>
          </cell>
          <cell r="C729">
            <v>12026.7097657833</v>
          </cell>
          <cell r="D729">
            <v>10038.886988129</v>
          </cell>
          <cell r="E729">
            <v>9618.59856383106</v>
          </cell>
          <cell r="F729">
            <v>9272.69716056778</v>
          </cell>
          <cell r="G729">
            <v>8390.72517976506</v>
          </cell>
          <cell r="H729">
            <v>8245.14935223787</v>
          </cell>
          <cell r="I729">
            <v>8232.71514970288</v>
          </cell>
          <cell r="J729">
            <v>8223.405892214</v>
          </cell>
          <cell r="K729">
            <v>8224.78721482247</v>
          </cell>
          <cell r="L729">
            <v>8196.62725791117</v>
          </cell>
          <cell r="M729">
            <v>8179.13448229056</v>
          </cell>
          <cell r="N729">
            <v>7852.85694077931</v>
          </cell>
          <cell r="O729">
            <v>7745.15199676474</v>
          </cell>
          <cell r="P729">
            <v>7716.44189595171</v>
          </cell>
          <cell r="Q729">
            <v>1031.90148103543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29">
          <cell r="BZ729">
            <v>89968.3930595165</v>
          </cell>
        </row>
        <row r="730">
          <cell r="A730">
            <v>-91779.2336790819</v>
          </cell>
          <cell r="B730">
            <v>14162.4960310274</v>
          </cell>
          <cell r="C730">
            <v>12048.286906308</v>
          </cell>
          <cell r="D730">
            <v>10128.1647054616</v>
          </cell>
          <cell r="E730">
            <v>9595.87261028228</v>
          </cell>
          <cell r="F730">
            <v>9326.50958857225</v>
          </cell>
          <cell r="G730">
            <v>8434.58779585392</v>
          </cell>
          <cell r="H730">
            <v>8286.68858737821</v>
          </cell>
          <cell r="I730">
            <v>8274.25438484321</v>
          </cell>
          <cell r="J730">
            <v>8265.01553283762</v>
          </cell>
          <cell r="K730">
            <v>8266.32644996281</v>
          </cell>
          <cell r="L730">
            <v>8238.2368985348</v>
          </cell>
          <cell r="M730">
            <v>8220.6737174309</v>
          </cell>
          <cell r="N730">
            <v>7894.46658140293</v>
          </cell>
          <cell r="O730">
            <v>7786.69123190508</v>
          </cell>
          <cell r="P730">
            <v>7758.05153657534</v>
          </cell>
          <cell r="Q730">
            <v>1052.6710986056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0">
          <cell r="BZ730">
            <v>91779.2336790819</v>
          </cell>
        </row>
        <row r="731">
          <cell r="A731">
            <v>-91117.660282933</v>
          </cell>
          <cell r="B731">
            <v>14150.6840934611</v>
          </cell>
          <cell r="C731">
            <v>12059.3625418281</v>
          </cell>
          <cell r="D731">
            <v>10036.0619381354</v>
          </cell>
          <cell r="E731">
            <v>9619.34344202174</v>
          </cell>
          <cell r="F731">
            <v>9465.87476820645</v>
          </cell>
          <cell r="G731">
            <v>8418.56300627479</v>
          </cell>
          <cell r="H731">
            <v>8271.51262292927</v>
          </cell>
          <cell r="I731">
            <v>8259.07842039428</v>
          </cell>
          <cell r="J731">
            <v>8249.81384641504</v>
          </cell>
          <cell r="K731">
            <v>8251.15048551387</v>
          </cell>
          <cell r="L731">
            <v>8223.03521211221</v>
          </cell>
          <cell r="M731">
            <v>8205.49775298196</v>
          </cell>
          <cell r="N731">
            <v>7879.26489498035</v>
          </cell>
          <cell r="O731">
            <v>7771.51526745614</v>
          </cell>
          <cell r="P731">
            <v>7742.84985015276</v>
          </cell>
          <cell r="Q731">
            <v>1045.08311638113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1">
          <cell r="BZ731">
            <v>91117.660282933</v>
          </cell>
        </row>
        <row r="732">
          <cell r="A732">
            <v>-90508.3968429865</v>
          </cell>
          <cell r="B732">
            <v>14072.4268072888</v>
          </cell>
          <cell r="C732">
            <v>12015.3468487454</v>
          </cell>
          <cell r="D732">
            <v>9970.53288707705</v>
          </cell>
          <cell r="E732">
            <v>9598.60626559181</v>
          </cell>
          <cell r="F732">
            <v>9313.84799314719</v>
          </cell>
          <cell r="G732">
            <v>8403.80528100918</v>
          </cell>
          <cell r="H732">
            <v>8257.53660702765</v>
          </cell>
          <cell r="I732">
            <v>8245.10240449266</v>
          </cell>
          <cell r="J732">
            <v>8235.81414235087</v>
          </cell>
          <cell r="K732">
            <v>8237.17446961225</v>
          </cell>
          <cell r="L732">
            <v>8209.03550804805</v>
          </cell>
          <cell r="M732">
            <v>8191.52173708034</v>
          </cell>
          <cell r="N732">
            <v>7865.26519091619</v>
          </cell>
          <cell r="O732">
            <v>7757.53925155452</v>
          </cell>
          <cell r="P732">
            <v>7728.85014608859</v>
          </cell>
          <cell r="Q732">
            <v>1038.09510843032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2">
          <cell r="BZ732">
            <v>90508.3968429865</v>
          </cell>
        </row>
        <row r="733">
          <cell r="A733">
            <v>-95634.7462079929</v>
          </cell>
          <cell r="B733">
            <v>14214.1140992523</v>
          </cell>
          <cell r="C733">
            <v>12240.7975344958</v>
          </cell>
          <cell r="D733">
            <v>10265.0984985491</v>
          </cell>
          <cell r="E733">
            <v>9814.30826445379</v>
          </cell>
          <cell r="F733">
            <v>9406.01859301515</v>
          </cell>
          <cell r="G733">
            <v>8527.97694565221</v>
          </cell>
          <cell r="H733">
            <v>8375.1309603814</v>
          </cell>
          <cell r="I733">
            <v>8362.69675784641</v>
          </cell>
          <cell r="J733">
            <v>8353.60780816794</v>
          </cell>
          <cell r="K733">
            <v>8354.768822966</v>
          </cell>
          <cell r="L733">
            <v>8326.82917386512</v>
          </cell>
          <cell r="M733">
            <v>8309.11609043409</v>
          </cell>
          <cell r="N733">
            <v>7983.05885673325</v>
          </cell>
          <cell r="O733">
            <v>7875.13360490827</v>
          </cell>
          <cell r="P733">
            <v>7846.64381190566</v>
          </cell>
          <cell r="Q733">
            <v>1096.8922851072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3">
          <cell r="BZ733">
            <v>95634.7462079929</v>
          </cell>
        </row>
        <row r="734">
          <cell r="A734">
            <v>-93165.9257862093</v>
          </cell>
          <cell r="B734">
            <v>14123.8641671544</v>
          </cell>
          <cell r="C734">
            <v>12110.1367064234</v>
          </cell>
          <cell r="D734">
            <v>9992.98816817506</v>
          </cell>
          <cell r="E734">
            <v>9669.92416882803</v>
          </cell>
          <cell r="F734">
            <v>9417.97599285567</v>
          </cell>
          <cell r="G734">
            <v>8468.17658487887</v>
          </cell>
          <cell r="H734">
            <v>8318.49819496202</v>
          </cell>
          <cell r="I734">
            <v>8306.06399242703</v>
          </cell>
          <cell r="J734">
            <v>8296.87905501056</v>
          </cell>
          <cell r="K734">
            <v>8298.13605754662</v>
          </cell>
          <cell r="L734">
            <v>8270.10042070774</v>
          </cell>
          <cell r="M734">
            <v>8252.48332501471</v>
          </cell>
          <cell r="N734">
            <v>7926.33010357587</v>
          </cell>
          <cell r="O734">
            <v>7818.50083948889</v>
          </cell>
          <cell r="P734">
            <v>7789.91505874828</v>
          </cell>
          <cell r="Q734">
            <v>1068.57590239751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4">
          <cell r="BZ734">
            <v>93165.9257862093</v>
          </cell>
        </row>
        <row r="735">
          <cell r="A735">
            <v>-92693.8508087927</v>
          </cell>
          <cell r="B735">
            <v>14071.7584555215</v>
          </cell>
          <cell r="C735">
            <v>12154.8625486379</v>
          </cell>
          <cell r="D735">
            <v>10121.2001344028</v>
          </cell>
          <cell r="E735">
            <v>9698.36782416419</v>
          </cell>
          <cell r="F735">
            <v>9346.20239429989</v>
          </cell>
          <cell r="G735">
            <v>8456.74187147789</v>
          </cell>
          <cell r="H735">
            <v>8307.66917264007</v>
          </cell>
          <cell r="I735">
            <v>8295.23497010508</v>
          </cell>
          <cell r="J735">
            <v>8286.03167841348</v>
          </cell>
          <cell r="K735">
            <v>8287.30703522467</v>
          </cell>
          <cell r="L735">
            <v>8259.25304411066</v>
          </cell>
          <cell r="M735">
            <v>8241.65430269276</v>
          </cell>
          <cell r="N735">
            <v>7915.4827269788</v>
          </cell>
          <cell r="O735">
            <v>7807.67181716694</v>
          </cell>
          <cell r="P735">
            <v>7779.0676821512</v>
          </cell>
          <cell r="Q735">
            <v>1063.16139123653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5">
          <cell r="BZ735">
            <v>92693.8508087927</v>
          </cell>
        </row>
        <row r="736">
          <cell r="A736">
            <v>-93183.4882700832</v>
          </cell>
          <cell r="B736">
            <v>14149.17510502</v>
          </cell>
          <cell r="C736">
            <v>12073.5828669304</v>
          </cell>
          <cell r="D736">
            <v>10098.9409753708</v>
          </cell>
          <cell r="E736">
            <v>9733.66434976431</v>
          </cell>
          <cell r="F736">
            <v>9315.28079466876</v>
          </cell>
          <cell r="G736">
            <v>8468.60198757826</v>
          </cell>
          <cell r="H736">
            <v>8318.9010642921</v>
          </cell>
          <cell r="I736">
            <v>8306.46686175711</v>
          </cell>
          <cell r="J736">
            <v>8297.28260717001</v>
          </cell>
          <cell r="K736">
            <v>8298.5389268767</v>
          </cell>
          <cell r="L736">
            <v>8270.50397286719</v>
          </cell>
          <cell r="M736">
            <v>8252.88619434479</v>
          </cell>
          <cell r="N736">
            <v>7926.73365573533</v>
          </cell>
          <cell r="O736">
            <v>7818.90370881897</v>
          </cell>
          <cell r="P736">
            <v>7790.31861090773</v>
          </cell>
          <cell r="Q736">
            <v>1068.77733706255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6">
          <cell r="BZ736">
            <v>93183.4882700832</v>
          </cell>
        </row>
        <row r="737">
          <cell r="A737">
            <v>-92361.2305351073</v>
          </cell>
          <cell r="B737">
            <v>14158.1731170731</v>
          </cell>
          <cell r="C737">
            <v>12087.7217857032</v>
          </cell>
          <cell r="D737">
            <v>10124.8879982806</v>
          </cell>
          <cell r="E737">
            <v>9724.40448291232</v>
          </cell>
          <cell r="F737">
            <v>9435.55910308571</v>
          </cell>
          <cell r="G737">
            <v>8448.68506337982</v>
          </cell>
          <cell r="H737">
            <v>8300.03912965794</v>
          </cell>
          <cell r="I737">
            <v>8287.60492712295</v>
          </cell>
          <cell r="J737">
            <v>8278.38870315512</v>
          </cell>
          <cell r="K737">
            <v>8279.67699224254</v>
          </cell>
          <cell r="L737">
            <v>8251.6100688523</v>
          </cell>
          <cell r="M737">
            <v>8234.02425971064</v>
          </cell>
          <cell r="N737">
            <v>7907.83975172043</v>
          </cell>
          <cell r="O737">
            <v>7800.04177418482</v>
          </cell>
          <cell r="P737">
            <v>7771.42470689284</v>
          </cell>
          <cell r="Q737">
            <v>1059.34636974547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7">
          <cell r="BZ737">
            <v>92361.2305351073</v>
          </cell>
        </row>
        <row r="738">
          <cell r="A738">
            <v>-95549.3333034075</v>
          </cell>
          <cell r="B738">
            <v>14198.2911769005</v>
          </cell>
          <cell r="C738">
            <v>12151.8618324721</v>
          </cell>
          <cell r="D738">
            <v>10112.0162807611</v>
          </cell>
          <cell r="E738">
            <v>9691.54027470637</v>
          </cell>
          <cell r="F738">
            <v>9377.27175826054</v>
          </cell>
          <cell r="G738">
            <v>8525.90805377825</v>
          </cell>
          <cell r="H738">
            <v>8373.17165668053</v>
          </cell>
          <cell r="I738">
            <v>8360.73745414554</v>
          </cell>
          <cell r="J738">
            <v>8351.64518361334</v>
          </cell>
          <cell r="K738">
            <v>8352.80951926513</v>
          </cell>
          <cell r="L738">
            <v>8324.86654931052</v>
          </cell>
          <cell r="M738">
            <v>8307.15678673323</v>
          </cell>
          <cell r="N738">
            <v>7981.09623217865</v>
          </cell>
          <cell r="O738">
            <v>7873.17430120741</v>
          </cell>
          <cell r="P738">
            <v>7844.68118735106</v>
          </cell>
          <cell r="Q738">
            <v>1095.91263325676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8">
          <cell r="BZ738">
            <v>95549.3333034075</v>
          </cell>
        </row>
        <row r="739">
          <cell r="A739">
            <v>-88133.2566930881</v>
          </cell>
          <cell r="B739">
            <v>14044.57320002</v>
          </cell>
          <cell r="C739">
            <v>11962.5858375378</v>
          </cell>
          <cell r="D739">
            <v>9970.83178817192</v>
          </cell>
          <cell r="E739">
            <v>9678.19754400928</v>
          </cell>
          <cell r="F739">
            <v>9213.42701654659</v>
          </cell>
          <cell r="G739">
            <v>8346.2740662647</v>
          </cell>
          <cell r="H739">
            <v>8203.05279210109</v>
          </cell>
          <cell r="I739">
            <v>8190.61858956611</v>
          </cell>
          <cell r="J739">
            <v>8181.23798197529</v>
          </cell>
          <cell r="K739">
            <v>8182.6906546857</v>
          </cell>
          <cell r="L739">
            <v>8154.45934767247</v>
          </cell>
          <cell r="M739">
            <v>8137.03792215379</v>
          </cell>
          <cell r="N739">
            <v>7810.68903054061</v>
          </cell>
          <cell r="O739">
            <v>7703.05543662797</v>
          </cell>
          <cell r="P739">
            <v>7674.27398571301</v>
          </cell>
          <cell r="Q739">
            <v>1010.85320096704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39">
          <cell r="BZ739">
            <v>88133.2566930881</v>
          </cell>
        </row>
        <row r="740">
          <cell r="A740">
            <v>-86785.093197322</v>
          </cell>
          <cell r="B740">
            <v>13939.2564775755</v>
          </cell>
          <cell r="C740">
            <v>11825.6515939898</v>
          </cell>
          <cell r="D740">
            <v>9858.49390047288</v>
          </cell>
          <cell r="E740">
            <v>9567.61581883596</v>
          </cell>
          <cell r="F740">
            <v>9241.81269937706</v>
          </cell>
          <cell r="G740">
            <v>8313.61852651102</v>
          </cell>
          <cell r="H740">
            <v>8172.12700003902</v>
          </cell>
          <cell r="I740">
            <v>8159.69279750403</v>
          </cell>
          <cell r="J740">
            <v>8150.2597733165</v>
          </cell>
          <cell r="K740">
            <v>8151.76486262362</v>
          </cell>
          <cell r="L740">
            <v>8123.48113901368</v>
          </cell>
          <cell r="M740">
            <v>8106.11213009171</v>
          </cell>
          <cell r="N740">
            <v>7779.71082188181</v>
          </cell>
          <cell r="O740">
            <v>7672.12964456589</v>
          </cell>
          <cell r="P740">
            <v>7643.29577705422</v>
          </cell>
          <cell r="Q740">
            <v>995.390304936005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0">
          <cell r="BZ740">
            <v>86785.093197322</v>
          </cell>
        </row>
        <row r="741">
          <cell r="A741">
            <v>-94177.8350455118</v>
          </cell>
          <cell r="B741">
            <v>14163.1757967834</v>
          </cell>
          <cell r="C741">
            <v>12147.8372886187</v>
          </cell>
          <cell r="D741">
            <v>10075.4753835216</v>
          </cell>
          <cell r="E741">
            <v>9609.51906385686</v>
          </cell>
          <cell r="F741">
            <v>9436.13587238977</v>
          </cell>
          <cell r="G741">
            <v>8492.68729381591</v>
          </cell>
          <cell r="H741">
            <v>8341.71058384301</v>
          </cell>
          <cell r="I741">
            <v>8329.27638130802</v>
          </cell>
          <cell r="J741">
            <v>8320.13078692355</v>
          </cell>
          <cell r="K741">
            <v>8321.34844642761</v>
          </cell>
          <cell r="L741">
            <v>8293.35215262073</v>
          </cell>
          <cell r="M741">
            <v>8275.6957138957</v>
          </cell>
          <cell r="N741">
            <v>7949.58183548887</v>
          </cell>
          <cell r="O741">
            <v>7841.71322836989</v>
          </cell>
          <cell r="P741">
            <v>7813.16679066127</v>
          </cell>
          <cell r="Q741">
            <v>1080.182096838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1">
          <cell r="BZ741">
            <v>94177.8350455118</v>
          </cell>
        </row>
        <row r="742">
          <cell r="A742">
            <v>-100203.667971149</v>
          </cell>
          <cell r="B742">
            <v>14260.4653154135</v>
          </cell>
          <cell r="C742">
            <v>12289.2425725373</v>
          </cell>
          <cell r="D742">
            <v>10229.5930916712</v>
          </cell>
          <cell r="E742">
            <v>9972.19140759698</v>
          </cell>
          <cell r="F742">
            <v>9648.36823717416</v>
          </cell>
          <cell r="G742">
            <v>8638.6464651406</v>
          </cell>
          <cell r="H742">
            <v>8479.93837049079</v>
          </cell>
          <cell r="I742">
            <v>8467.5041679558</v>
          </cell>
          <cell r="J742">
            <v>8458.59285795548</v>
          </cell>
          <cell r="K742">
            <v>8459.57623307539</v>
          </cell>
          <cell r="L742">
            <v>8431.81422365266</v>
          </cell>
          <cell r="M742">
            <v>8413.92350054348</v>
          </cell>
          <cell r="N742">
            <v>8088.04390652079</v>
          </cell>
          <cell r="O742">
            <v>7979.94101501766</v>
          </cell>
          <cell r="P742">
            <v>7951.6288616932</v>
          </cell>
          <cell r="Q742">
            <v>1149.29599016189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2">
          <cell r="BZ742">
            <v>100203.667971149</v>
          </cell>
        </row>
        <row r="743">
          <cell r="A743">
            <v>-97360.5836993738</v>
          </cell>
          <cell r="B743">
            <v>14223.4075006497</v>
          </cell>
          <cell r="C743">
            <v>12224.4675017481</v>
          </cell>
          <cell r="D743">
            <v>10319.4026109815</v>
          </cell>
          <cell r="E743">
            <v>9814.13946602143</v>
          </cell>
          <cell r="F743">
            <v>9565.18389607795</v>
          </cell>
          <cell r="G743">
            <v>8569.78059556944</v>
          </cell>
          <cell r="H743">
            <v>8414.72029176368</v>
          </cell>
          <cell r="I743">
            <v>8402.2860892287</v>
          </cell>
          <cell r="J743">
            <v>8393.26424011189</v>
          </cell>
          <cell r="K743">
            <v>8394.35815434829</v>
          </cell>
          <cell r="L743">
            <v>8366.48560580907</v>
          </cell>
          <cell r="M743">
            <v>8348.70542181638</v>
          </cell>
          <cell r="N743">
            <v>8022.7152886772</v>
          </cell>
          <cell r="O743">
            <v>7914.72293629056</v>
          </cell>
          <cell r="P743">
            <v>7886.30024384961</v>
          </cell>
          <cell r="Q743">
            <v>1116.68695079834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3">
          <cell r="BZ743">
            <v>97360.5836993738</v>
          </cell>
        </row>
        <row r="744">
          <cell r="A744">
            <v>-102107.595796477</v>
          </cell>
          <cell r="B744">
            <v>14367.9349654283</v>
          </cell>
          <cell r="C744">
            <v>12367.4063509675</v>
          </cell>
          <cell r="D744">
            <v>10366.1408466513</v>
          </cell>
          <cell r="E744">
            <v>9913.72417852357</v>
          </cell>
          <cell r="F744">
            <v>9630.67535877092</v>
          </cell>
          <cell r="G744">
            <v>8684.76386186837</v>
          </cell>
          <cell r="H744">
            <v>8523.61295166155</v>
          </cell>
          <cell r="I744">
            <v>8511.17874912656</v>
          </cell>
          <cell r="J744">
            <v>8502.34146384009</v>
          </cell>
          <cell r="K744">
            <v>8503.25081424615</v>
          </cell>
          <cell r="L744">
            <v>8475.56282953727</v>
          </cell>
          <cell r="M744">
            <v>8457.59808171424</v>
          </cell>
          <cell r="N744">
            <v>8131.7925124054</v>
          </cell>
          <cell r="O744">
            <v>8023.61559618842</v>
          </cell>
          <cell r="P744">
            <v>7995.37746757781</v>
          </cell>
          <cell r="Q744">
            <v>1171.13328074727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4">
          <cell r="BZ744">
            <v>102107.595796477</v>
          </cell>
        </row>
        <row r="745">
          <cell r="A745">
            <v>-95708.0605196245</v>
          </cell>
          <cell r="B745">
            <v>14157.2813039484</v>
          </cell>
          <cell r="C745">
            <v>12161.9995741371</v>
          </cell>
          <cell r="D745">
            <v>10252.5315909098</v>
          </cell>
          <cell r="E745">
            <v>9672.57499891373</v>
          </cell>
          <cell r="F745">
            <v>9568.48677744145</v>
          </cell>
          <cell r="G745">
            <v>8529.75278250399</v>
          </cell>
          <cell r="H745">
            <v>8376.81273203878</v>
          </cell>
          <cell r="I745">
            <v>8364.37852950379</v>
          </cell>
          <cell r="J745">
            <v>8355.29243028575</v>
          </cell>
          <cell r="K745">
            <v>8356.45059462338</v>
          </cell>
          <cell r="L745">
            <v>8328.51379598293</v>
          </cell>
          <cell r="M745">
            <v>8310.79786209147</v>
          </cell>
          <cell r="N745">
            <v>7984.74347885107</v>
          </cell>
          <cell r="O745">
            <v>7876.81537656565</v>
          </cell>
          <cell r="P745">
            <v>7848.32843402347</v>
          </cell>
          <cell r="Q745">
            <v>1097.73317093589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5">
          <cell r="BZ745">
            <v>95708.0605196245</v>
          </cell>
        </row>
        <row r="746">
          <cell r="A746">
            <v>-99416.7296210661</v>
          </cell>
          <cell r="B746">
            <v>14293.0067420535</v>
          </cell>
          <cell r="C746">
            <v>12361.0922404736</v>
          </cell>
          <cell r="D746">
            <v>10327.5972498977</v>
          </cell>
          <cell r="E746">
            <v>9844.2436416824</v>
          </cell>
          <cell r="F746">
            <v>9533.70563103137</v>
          </cell>
          <cell r="G746">
            <v>8619.58505555969</v>
          </cell>
          <cell r="H746">
            <v>8461.88663429057</v>
          </cell>
          <cell r="I746">
            <v>8449.45243175558</v>
          </cell>
          <cell r="J746">
            <v>8440.51052559221</v>
          </cell>
          <cell r="K746">
            <v>8441.52449687517</v>
          </cell>
          <cell r="L746">
            <v>8413.73189128938</v>
          </cell>
          <cell r="M746">
            <v>8395.87176434326</v>
          </cell>
          <cell r="N746">
            <v>8069.96157415752</v>
          </cell>
          <cell r="O746">
            <v>7961.88927881744</v>
          </cell>
          <cell r="P746">
            <v>7933.54652932993</v>
          </cell>
          <cell r="Q746">
            <v>1140.27012206178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6">
          <cell r="BZ746">
            <v>99416.7296210661</v>
          </cell>
        </row>
        <row r="747">
          <cell r="A747">
            <v>-98639.4818648228</v>
          </cell>
          <cell r="B747">
            <v>14295.392012063</v>
          </cell>
          <cell r="C747">
            <v>12324.7931093039</v>
          </cell>
          <cell r="D747">
            <v>10326.0693782083</v>
          </cell>
          <cell r="E747">
            <v>9828.24230530363</v>
          </cell>
          <cell r="F747">
            <v>9583.6161860926</v>
          </cell>
          <cell r="G747">
            <v>8600.7583738685</v>
          </cell>
          <cell r="H747">
            <v>8444.05719256055</v>
          </cell>
          <cell r="I747">
            <v>8431.62299002556</v>
          </cell>
          <cell r="J747">
            <v>8422.65086446943</v>
          </cell>
          <cell r="K747">
            <v>8423.69505514515</v>
          </cell>
          <cell r="L747">
            <v>8395.8722301666</v>
          </cell>
          <cell r="M747">
            <v>8378.04232261324</v>
          </cell>
          <cell r="N747">
            <v>8052.10191303474</v>
          </cell>
          <cell r="O747">
            <v>7944.05983708743</v>
          </cell>
          <cell r="P747">
            <v>7915.68686820715</v>
          </cell>
          <cell r="Q747">
            <v>1131.35540119677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7">
          <cell r="BZ747">
            <v>98639.4818648228</v>
          </cell>
        </row>
        <row r="748">
          <cell r="A748">
            <v>-87133.2100513546</v>
          </cell>
          <cell r="B748">
            <v>14048.611487804</v>
          </cell>
          <cell r="C748">
            <v>11894.7408066939</v>
          </cell>
          <cell r="D748">
            <v>9956.55941869212</v>
          </cell>
          <cell r="E748">
            <v>9504.17928904833</v>
          </cell>
          <cell r="F748">
            <v>9291.84635073809</v>
          </cell>
          <cell r="G748">
            <v>8322.05069649744</v>
          </cell>
          <cell r="H748">
            <v>8180.11252217704</v>
          </cell>
          <cell r="I748">
            <v>8167.67831964205</v>
          </cell>
          <cell r="J748">
            <v>8158.25883023781</v>
          </cell>
          <cell r="K748">
            <v>8159.75038476164</v>
          </cell>
          <cell r="L748">
            <v>8131.48019593499</v>
          </cell>
          <cell r="M748">
            <v>8114.09765222974</v>
          </cell>
          <cell r="N748">
            <v>7787.70987880312</v>
          </cell>
          <cell r="O748">
            <v>7680.11516670392</v>
          </cell>
          <cell r="P748">
            <v>7651.29483397553</v>
          </cell>
          <cell r="Q748">
            <v>999.383066005016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8">
          <cell r="BZ748">
            <v>87133.2100513546</v>
          </cell>
        </row>
        <row r="749">
          <cell r="A749">
            <v>-102504.560700508</v>
          </cell>
          <cell r="B749">
            <v>14338.6536695677</v>
          </cell>
          <cell r="C749">
            <v>12398.459953652</v>
          </cell>
          <cell r="D749">
            <v>10330.2731953124</v>
          </cell>
          <cell r="E749">
            <v>9909.35615863003</v>
          </cell>
          <cell r="F749">
            <v>9513.79993724102</v>
          </cell>
          <cell r="G749">
            <v>8694.37924104539</v>
          </cell>
          <cell r="H749">
            <v>8532.7190089881</v>
          </cell>
          <cell r="I749">
            <v>8520.28480645311</v>
          </cell>
          <cell r="J749">
            <v>8511.46295516211</v>
          </cell>
          <cell r="K749">
            <v>8512.35687157271</v>
          </cell>
          <cell r="L749">
            <v>8484.68432085929</v>
          </cell>
          <cell r="M749">
            <v>8466.7041390408</v>
          </cell>
          <cell r="N749">
            <v>8140.91400372742</v>
          </cell>
          <cell r="O749">
            <v>8032.72165351498</v>
          </cell>
          <cell r="P749">
            <v>8004.49895889983</v>
          </cell>
          <cell r="Q749">
            <v>1175.68630941055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49">
          <cell r="BZ749">
            <v>102504.560700508</v>
          </cell>
        </row>
        <row r="750">
          <cell r="A750">
            <v>-90291.8620802052</v>
          </cell>
          <cell r="B750">
            <v>14115.4355982147</v>
          </cell>
          <cell r="C750">
            <v>12003.6114356603</v>
          </cell>
          <cell r="D750">
            <v>10049.4968012966</v>
          </cell>
          <cell r="E750">
            <v>9662.40595739863</v>
          </cell>
          <cell r="F750">
            <v>9390.99591838367</v>
          </cell>
          <cell r="G750">
            <v>8398.56032401675</v>
          </cell>
          <cell r="H750">
            <v>8252.56947279725</v>
          </cell>
          <cell r="I750">
            <v>8240.13527026226</v>
          </cell>
          <cell r="J750">
            <v>8230.8385892489</v>
          </cell>
          <cell r="K750">
            <v>8232.20733538185</v>
          </cell>
          <cell r="L750">
            <v>8204.05995494608</v>
          </cell>
          <cell r="M750">
            <v>8186.55460284994</v>
          </cell>
          <cell r="N750">
            <v>7860.28963781421</v>
          </cell>
          <cell r="O750">
            <v>7752.57211732412</v>
          </cell>
          <cell r="P750">
            <v>7723.87459298662</v>
          </cell>
          <cell r="Q750">
            <v>1035.61154131512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0">
          <cell r="BZ750">
            <v>90291.8620802052</v>
          </cell>
        </row>
        <row r="751">
          <cell r="A751">
            <v>-99255.5734900551</v>
          </cell>
          <cell r="B751">
            <v>14281.5508967227</v>
          </cell>
          <cell r="C751">
            <v>12322.7005245147</v>
          </cell>
          <cell r="D751">
            <v>10289.2749107003</v>
          </cell>
          <cell r="E751">
            <v>9860.87379271574</v>
          </cell>
          <cell r="F751">
            <v>9599.58073932918</v>
          </cell>
          <cell r="G751">
            <v>8615.68149307687</v>
          </cell>
          <cell r="H751">
            <v>8458.18984157008</v>
          </cell>
          <cell r="I751">
            <v>8445.75563903509</v>
          </cell>
          <cell r="J751">
            <v>8436.80746712135</v>
          </cell>
          <cell r="K751">
            <v>8437.82770415468</v>
          </cell>
          <cell r="L751">
            <v>8410.02883281852</v>
          </cell>
          <cell r="M751">
            <v>8392.17497162277</v>
          </cell>
          <cell r="N751">
            <v>8066.25851568666</v>
          </cell>
          <cell r="O751">
            <v>7958.19248609695</v>
          </cell>
          <cell r="P751">
            <v>7929.84347085906</v>
          </cell>
          <cell r="Q751">
            <v>1138.42172570154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1">
          <cell r="BZ751">
            <v>99255.5734900551</v>
          </cell>
        </row>
        <row r="752">
          <cell r="A752">
            <v>-97899.9455018714</v>
          </cell>
          <cell r="B752">
            <v>14243.9004143381</v>
          </cell>
          <cell r="C752">
            <v>12259.5945203661</v>
          </cell>
          <cell r="D752">
            <v>10228.6843494223</v>
          </cell>
          <cell r="E752">
            <v>9963.11616000436</v>
          </cell>
          <cell r="F752">
            <v>9517.69757064103</v>
          </cell>
          <cell r="G752">
            <v>8582.84514659636</v>
          </cell>
          <cell r="H752">
            <v>8427.09282002354</v>
          </cell>
          <cell r="I752">
            <v>8414.65861748855</v>
          </cell>
          <cell r="J752">
            <v>8405.65773875862</v>
          </cell>
          <cell r="K752">
            <v>8406.73068260814</v>
          </cell>
          <cell r="L752">
            <v>8378.8791044558</v>
          </cell>
          <cell r="M752">
            <v>8361.07795007623</v>
          </cell>
          <cell r="N752">
            <v>8035.10878732393</v>
          </cell>
          <cell r="O752">
            <v>7927.09546455041</v>
          </cell>
          <cell r="P752">
            <v>7898.69374249634</v>
          </cell>
          <cell r="Q752">
            <v>1122.87321492826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2">
          <cell r="BZ752">
            <v>97899.9455018714</v>
          </cell>
        </row>
        <row r="753">
          <cell r="A753">
            <v>-87050.1524690307</v>
          </cell>
          <cell r="B753">
            <v>14062.5472611477</v>
          </cell>
          <cell r="C753">
            <v>11886.5755565404</v>
          </cell>
          <cell r="D753">
            <v>9874.82445160769</v>
          </cell>
          <cell r="E753">
            <v>9426.48309614482</v>
          </cell>
          <cell r="F753">
            <v>9176.7200153537</v>
          </cell>
          <cell r="G753">
            <v>8320.03885580457</v>
          </cell>
          <cell r="H753">
            <v>8178.2072476846</v>
          </cell>
          <cell r="I753">
            <v>8165.77304514961</v>
          </cell>
          <cell r="J753">
            <v>8156.35032646656</v>
          </cell>
          <cell r="K753">
            <v>8157.8451102692</v>
          </cell>
          <cell r="L753">
            <v>8129.57169216374</v>
          </cell>
          <cell r="M753">
            <v>8112.19237773729</v>
          </cell>
          <cell r="N753">
            <v>7785.80137503188</v>
          </cell>
          <cell r="O753">
            <v>7678.20989221147</v>
          </cell>
          <cell r="P753">
            <v>7649.38633020428</v>
          </cell>
          <cell r="Q753">
            <v>998.430428758794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3">
          <cell r="BZ753">
            <v>87050.1524690307</v>
          </cell>
        </row>
        <row r="754">
          <cell r="A754">
            <v>-97283.3268085603</v>
          </cell>
          <cell r="B754">
            <v>14255.4774729174</v>
          </cell>
          <cell r="C754">
            <v>12340.8678434419</v>
          </cell>
          <cell r="D754">
            <v>10244.6174530888</v>
          </cell>
          <cell r="E754">
            <v>9762.39053561986</v>
          </cell>
          <cell r="F754">
            <v>9496.73563975848</v>
          </cell>
          <cell r="G754">
            <v>8567.9092606185</v>
          </cell>
          <cell r="H754">
            <v>8412.94808049394</v>
          </cell>
          <cell r="I754">
            <v>8400.51387795895</v>
          </cell>
          <cell r="J754">
            <v>8391.48902509422</v>
          </cell>
          <cell r="K754">
            <v>8392.58594307854</v>
          </cell>
          <cell r="L754">
            <v>8364.7103907914</v>
          </cell>
          <cell r="M754">
            <v>8346.93321054663</v>
          </cell>
          <cell r="N754">
            <v>8020.94007365954</v>
          </cell>
          <cell r="O754">
            <v>7912.95072502081</v>
          </cell>
          <cell r="P754">
            <v>7884.52502883194</v>
          </cell>
          <cell r="Q754">
            <v>1115.80084516346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4">
          <cell r="BZ754">
            <v>97283.3268085603</v>
          </cell>
        </row>
        <row r="755">
          <cell r="A755">
            <v>-103518.995576584</v>
          </cell>
          <cell r="B755">
            <v>14364.2220957478</v>
          </cell>
          <cell r="C755">
            <v>12495.0359570964</v>
          </cell>
          <cell r="D755">
            <v>10451.8100699344</v>
          </cell>
          <cell r="E755">
            <v>10019.022705905</v>
          </cell>
          <cell r="F755">
            <v>9808.98853722697</v>
          </cell>
          <cell r="G755">
            <v>8718.95112607808</v>
          </cell>
          <cell r="H755">
            <v>8555.98933349739</v>
          </cell>
          <cell r="I755">
            <v>8543.5551309624</v>
          </cell>
          <cell r="J755">
            <v>8534.77272089938</v>
          </cell>
          <cell r="K755">
            <v>8535.62719608199</v>
          </cell>
          <cell r="L755">
            <v>8507.99408659656</v>
          </cell>
          <cell r="M755">
            <v>8489.97446355008</v>
          </cell>
          <cell r="N755">
            <v>8164.22376946469</v>
          </cell>
          <cell r="O755">
            <v>8055.99197802426</v>
          </cell>
          <cell r="P755">
            <v>8027.8087246371</v>
          </cell>
          <cell r="Q755">
            <v>1187.32147166519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5">
          <cell r="BZ755">
            <v>103518.995576584</v>
          </cell>
        </row>
        <row r="756">
          <cell r="A756">
            <v>-85782.3337373148</v>
          </cell>
          <cell r="B756">
            <v>14005.5853817255</v>
          </cell>
          <cell r="C756">
            <v>11748.4818846439</v>
          </cell>
          <cell r="D756">
            <v>9768.03400210248</v>
          </cell>
          <cell r="E756">
            <v>9538.08599150097</v>
          </cell>
          <cell r="F756">
            <v>9130.84379500791</v>
          </cell>
          <cell r="G756">
            <v>8289.32944620845</v>
          </cell>
          <cell r="H756">
            <v>8149.12450023402</v>
          </cell>
          <cell r="I756">
            <v>8136.69029769903</v>
          </cell>
          <cell r="J756">
            <v>8127.2182862237</v>
          </cell>
          <cell r="K756">
            <v>8128.76236281862</v>
          </cell>
          <cell r="L756">
            <v>8100.43965192088</v>
          </cell>
          <cell r="M756">
            <v>8083.10963028671</v>
          </cell>
          <cell r="N756">
            <v>7756.66933478901</v>
          </cell>
          <cell r="O756">
            <v>7649.12714476089</v>
          </cell>
          <cell r="P756">
            <v>7620.25428996142</v>
          </cell>
          <cell r="Q756">
            <v>983.889055033506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6">
          <cell r="BZ756">
            <v>85782.3337373148</v>
          </cell>
        </row>
        <row r="757">
          <cell r="A757">
            <v>-89140.1144016721</v>
          </cell>
          <cell r="B757">
            <v>14027.0594000104</v>
          </cell>
          <cell r="C757">
            <v>11961.3584082816</v>
          </cell>
          <cell r="D757">
            <v>10031.2972682495</v>
          </cell>
          <cell r="E757">
            <v>9510.57473192505</v>
          </cell>
          <cell r="F757">
            <v>9260.44057628301</v>
          </cell>
          <cell r="G757">
            <v>8370.66241532787</v>
          </cell>
          <cell r="H757">
            <v>8226.14930244985</v>
          </cell>
          <cell r="I757">
            <v>8213.71509991486</v>
          </cell>
          <cell r="J757">
            <v>8204.37363895175</v>
          </cell>
          <cell r="K757">
            <v>8205.78716503445</v>
          </cell>
          <cell r="L757">
            <v>8177.59500464893</v>
          </cell>
          <cell r="M757">
            <v>8160.13443250254</v>
          </cell>
          <cell r="N757">
            <v>7833.82468751707</v>
          </cell>
          <cell r="O757">
            <v>7726.15194697672</v>
          </cell>
          <cell r="P757">
            <v>7697.40964268947</v>
          </cell>
          <cell r="Q757">
            <v>1022.40145614142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7">
          <cell r="BZ757">
            <v>89140.1144016721</v>
          </cell>
        </row>
        <row r="758">
          <cell r="A758">
            <v>-96419.6835953555</v>
          </cell>
          <cell r="B758">
            <v>14118.1539087412</v>
          </cell>
          <cell r="C758">
            <v>12192.2383870437</v>
          </cell>
          <cell r="D758">
            <v>10262.6824425368</v>
          </cell>
          <cell r="E758">
            <v>9858.55543775513</v>
          </cell>
          <cell r="F758">
            <v>9473.29294868188</v>
          </cell>
          <cell r="G758">
            <v>8546.98988743388</v>
          </cell>
          <cell r="H758">
            <v>8393.13679609759</v>
          </cell>
          <cell r="I758">
            <v>8380.7025935626</v>
          </cell>
          <cell r="J758">
            <v>8371.64416224975</v>
          </cell>
          <cell r="K758">
            <v>8372.77465868219</v>
          </cell>
          <cell r="L758">
            <v>8344.86552794692</v>
          </cell>
          <cell r="M758">
            <v>8327.12192615028</v>
          </cell>
          <cell r="N758">
            <v>8001.09521081506</v>
          </cell>
          <cell r="O758">
            <v>7893.13944062446</v>
          </cell>
          <cell r="P758">
            <v>7864.68016598746</v>
          </cell>
          <cell r="Q758">
            <v>1105.89520296529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8">
          <cell r="BZ758">
            <v>96419.6835953555</v>
          </cell>
        </row>
        <row r="759">
          <cell r="A759">
            <v>-97815.6907920333</v>
          </cell>
          <cell r="B759">
            <v>14168.4465519661</v>
          </cell>
          <cell r="C759">
            <v>12259.1619497159</v>
          </cell>
          <cell r="D759">
            <v>10316.1781438029</v>
          </cell>
          <cell r="E759">
            <v>9854.6442962964</v>
          </cell>
          <cell r="F759">
            <v>9625.83598817428</v>
          </cell>
          <cell r="G759">
            <v>8580.80430879354</v>
          </cell>
          <cell r="H759">
            <v>8425.16008438362</v>
          </cell>
          <cell r="I759">
            <v>8412.72588184863</v>
          </cell>
          <cell r="J759">
            <v>8403.72172729558</v>
          </cell>
          <cell r="K759">
            <v>8404.79794696822</v>
          </cell>
          <cell r="L759">
            <v>8376.94309299276</v>
          </cell>
          <cell r="M759">
            <v>8359.14521443631</v>
          </cell>
          <cell r="N759">
            <v>8033.1727758609</v>
          </cell>
          <cell r="O759">
            <v>7925.16272891049</v>
          </cell>
          <cell r="P759">
            <v>7896.7577310333</v>
          </cell>
          <cell r="Q759">
            <v>1121.9068471083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59">
          <cell r="BZ759">
            <v>97815.6907920333</v>
          </cell>
        </row>
        <row r="760">
          <cell r="A760">
            <v>-101274.043365425</v>
          </cell>
          <cell r="B760">
            <v>14339.1546543815</v>
          </cell>
          <cell r="C760">
            <v>12413.0974786714</v>
          </cell>
          <cell r="D760">
            <v>10315.0142231721</v>
          </cell>
          <cell r="E760">
            <v>9751.2818474857</v>
          </cell>
          <cell r="F760">
            <v>9683.12492169009</v>
          </cell>
          <cell r="G760">
            <v>8664.57335483086</v>
          </cell>
          <cell r="H760">
            <v>8504.49192573518</v>
          </cell>
          <cell r="I760">
            <v>8492.05772320019</v>
          </cell>
          <cell r="J760">
            <v>8483.18802939519</v>
          </cell>
          <cell r="K760">
            <v>8484.12978831978</v>
          </cell>
          <cell r="L760">
            <v>8456.40939509237</v>
          </cell>
          <cell r="M760">
            <v>8438.47705578787</v>
          </cell>
          <cell r="N760">
            <v>8112.63907796051</v>
          </cell>
          <cell r="O760">
            <v>8004.49457026205</v>
          </cell>
          <cell r="P760">
            <v>7976.22403313291</v>
          </cell>
          <cell r="Q760">
            <v>1161.57276778408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0">
          <cell r="BZ760">
            <v>101274.043365425</v>
          </cell>
        </row>
        <row r="761">
          <cell r="A761">
            <v>-96452.6902029816</v>
          </cell>
          <cell r="B761">
            <v>14244.8481991416</v>
          </cell>
          <cell r="C761">
            <v>12217.8981982038</v>
          </cell>
          <cell r="D761">
            <v>10309.9428066003</v>
          </cell>
          <cell r="E761">
            <v>9747.05324851021</v>
          </cell>
          <cell r="F761">
            <v>9382.16016085023</v>
          </cell>
          <cell r="G761">
            <v>8547.78938140538</v>
          </cell>
          <cell r="H761">
            <v>8393.89394127124</v>
          </cell>
          <cell r="I761">
            <v>8381.45973873625</v>
          </cell>
          <cell r="J761">
            <v>8372.40259072031</v>
          </cell>
          <cell r="K761">
            <v>8373.53180385584</v>
          </cell>
          <cell r="L761">
            <v>8345.62395641749</v>
          </cell>
          <cell r="M761">
            <v>8327.87907132394</v>
          </cell>
          <cell r="N761">
            <v>8001.85363928562</v>
          </cell>
          <cell r="O761">
            <v>7893.89658579812</v>
          </cell>
          <cell r="P761">
            <v>7865.43859445803</v>
          </cell>
          <cell r="Q761">
            <v>1106.27377555212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1">
          <cell r="BZ761">
            <v>96452.6902029816</v>
          </cell>
        </row>
        <row r="762">
          <cell r="A762">
            <v>-102329.733424033</v>
          </cell>
          <cell r="B762">
            <v>14322.2538068919</v>
          </cell>
          <cell r="C762">
            <v>12469.281282983</v>
          </cell>
          <cell r="D762">
            <v>10408.053564278</v>
          </cell>
          <cell r="E762">
            <v>9902.08667956575</v>
          </cell>
          <cell r="F762">
            <v>9662.19575742173</v>
          </cell>
          <cell r="G762">
            <v>8690.14453279606</v>
          </cell>
          <cell r="H762">
            <v>8528.70861112758</v>
          </cell>
          <cell r="I762">
            <v>8516.2744085926</v>
          </cell>
          <cell r="J762">
            <v>8507.44576001708</v>
          </cell>
          <cell r="K762">
            <v>8508.34647371219</v>
          </cell>
          <cell r="L762">
            <v>8480.66712571426</v>
          </cell>
          <cell r="M762">
            <v>8462.69374118028</v>
          </cell>
          <cell r="N762">
            <v>8136.89680858239</v>
          </cell>
          <cell r="O762">
            <v>8028.71125565446</v>
          </cell>
          <cell r="P762">
            <v>8000.4817637548</v>
          </cell>
          <cell r="Q762">
            <v>1173.68111048029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2">
          <cell r="BZ762">
            <v>102329.733424033</v>
          </cell>
        </row>
        <row r="763">
          <cell r="A763">
            <v>-93172.4939263391</v>
          </cell>
          <cell r="B763">
            <v>14187.3901050752</v>
          </cell>
          <cell r="C763">
            <v>12079.0250892044</v>
          </cell>
          <cell r="D763">
            <v>10016.7034279102</v>
          </cell>
          <cell r="E763">
            <v>9630.46900225834</v>
          </cell>
          <cell r="F763">
            <v>9424.71920018331</v>
          </cell>
          <cell r="G763">
            <v>8468.33567994544</v>
          </cell>
          <cell r="H763">
            <v>8318.64886284209</v>
          </cell>
          <cell r="I763">
            <v>8306.2146603071</v>
          </cell>
          <cell r="J763">
            <v>8297.02997825991</v>
          </cell>
          <cell r="K763">
            <v>8298.28672542669</v>
          </cell>
          <cell r="L763">
            <v>8270.25134395709</v>
          </cell>
          <cell r="M763">
            <v>8252.63399289478</v>
          </cell>
          <cell r="N763">
            <v>7926.48102682523</v>
          </cell>
          <cell r="O763">
            <v>7818.65150736896</v>
          </cell>
          <cell r="P763">
            <v>7790.06598199763</v>
          </cell>
          <cell r="Q763">
            <v>1068.65123633754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3">
          <cell r="BZ763">
            <v>93172.4939263391</v>
          </cell>
        </row>
        <row r="764">
          <cell r="A764">
            <v>-90926.222591282</v>
          </cell>
          <cell r="B764">
            <v>14129.0456308971</v>
          </cell>
          <cell r="C764">
            <v>12010.9099324407</v>
          </cell>
          <cell r="D764">
            <v>10084.6292941171</v>
          </cell>
          <cell r="E764">
            <v>9644.48415845178</v>
          </cell>
          <cell r="F764">
            <v>9312.83211121917</v>
          </cell>
          <cell r="G764">
            <v>8413.92595656257</v>
          </cell>
          <cell r="H764">
            <v>8267.12119543295</v>
          </cell>
          <cell r="I764">
            <v>8254.68699289795</v>
          </cell>
          <cell r="J764">
            <v>8245.41497582126</v>
          </cell>
          <cell r="K764">
            <v>8246.75905801755</v>
          </cell>
          <cell r="L764">
            <v>8218.63634151844</v>
          </cell>
          <cell r="M764">
            <v>8201.10632548564</v>
          </cell>
          <cell r="N764">
            <v>7874.86602438658</v>
          </cell>
          <cell r="O764">
            <v>7767.12383995982</v>
          </cell>
          <cell r="P764">
            <v>7738.45097955898</v>
          </cell>
          <cell r="Q764">
            <v>1042.88740263297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4">
          <cell r="BZ764">
            <v>90926.222591282</v>
          </cell>
        </row>
        <row r="765">
          <cell r="A765">
            <v>-95039.8511263262</v>
          </cell>
          <cell r="B765">
            <v>14196.0260443351</v>
          </cell>
          <cell r="C765">
            <v>12051.3476001746</v>
          </cell>
          <cell r="D765">
            <v>10183.0096650172</v>
          </cell>
          <cell r="E765">
            <v>9681.52816843905</v>
          </cell>
          <cell r="F765">
            <v>9481.4719290525</v>
          </cell>
          <cell r="G765">
            <v>8513.56725420926</v>
          </cell>
          <cell r="H765">
            <v>8361.48454312403</v>
          </cell>
          <cell r="I765">
            <v>8349.05034058904</v>
          </cell>
          <cell r="J765">
            <v>8339.93826138979</v>
          </cell>
          <cell r="K765">
            <v>8341.12240570863</v>
          </cell>
          <cell r="L765">
            <v>8313.15962708697</v>
          </cell>
          <cell r="M765">
            <v>8295.46967317672</v>
          </cell>
          <cell r="N765">
            <v>7969.38930995511</v>
          </cell>
          <cell r="O765">
            <v>7861.4871876509</v>
          </cell>
          <cell r="P765">
            <v>7832.97426512751</v>
          </cell>
          <cell r="Q765">
            <v>1090.06907647851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5">
          <cell r="BZ765">
            <v>95039.8511263262</v>
          </cell>
        </row>
        <row r="766">
          <cell r="A766">
            <v>-102029.777336405</v>
          </cell>
          <cell r="B766">
            <v>14305.6566019225</v>
          </cell>
          <cell r="C766">
            <v>12415.4101787022</v>
          </cell>
          <cell r="D766">
            <v>10388.3614528213</v>
          </cell>
          <cell r="E766">
            <v>9912.5180446085</v>
          </cell>
          <cell r="F766">
            <v>9723.11590520745</v>
          </cell>
          <cell r="G766">
            <v>8682.87892445207</v>
          </cell>
          <cell r="H766">
            <v>8521.82785844226</v>
          </cell>
          <cell r="I766">
            <v>8509.39365590727</v>
          </cell>
          <cell r="J766">
            <v>8500.55334503907</v>
          </cell>
          <cell r="K766">
            <v>8501.46572102686</v>
          </cell>
          <cell r="L766">
            <v>8473.77471073625</v>
          </cell>
          <cell r="M766">
            <v>8455.81298849495</v>
          </cell>
          <cell r="N766">
            <v>8130.00439360438</v>
          </cell>
          <cell r="O766">
            <v>8021.83050296913</v>
          </cell>
          <cell r="P766">
            <v>7993.58934877679</v>
          </cell>
          <cell r="Q766">
            <v>1170.24073413763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6">
          <cell r="BZ766">
            <v>102029.777336405</v>
          </cell>
        </row>
        <row r="767">
          <cell r="A767">
            <v>-85315.2654044588</v>
          </cell>
          <cell r="B767">
            <v>13994.7005065846</v>
          </cell>
          <cell r="C767">
            <v>11815.6977607968</v>
          </cell>
          <cell r="D767">
            <v>9897.43458196098</v>
          </cell>
          <cell r="E767">
            <v>9382.34196511332</v>
          </cell>
          <cell r="F767">
            <v>9127.81300436035</v>
          </cell>
          <cell r="G767">
            <v>8278.01600495361</v>
          </cell>
          <cell r="H767">
            <v>8138.41032633297</v>
          </cell>
          <cell r="I767">
            <v>8125.97612379798</v>
          </cell>
          <cell r="J767">
            <v>8116.48595270587</v>
          </cell>
          <cell r="K767">
            <v>8118.04818891757</v>
          </cell>
          <cell r="L767">
            <v>8089.70731840304</v>
          </cell>
          <cell r="M767">
            <v>8072.39545638566</v>
          </cell>
          <cell r="N767">
            <v>7745.93700127118</v>
          </cell>
          <cell r="O767">
            <v>7638.41297085984</v>
          </cell>
          <cell r="P767">
            <v>7609.52195644359</v>
          </cell>
          <cell r="Q767">
            <v>978.53196808298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7">
          <cell r="BZ767">
            <v>85315.2654044588</v>
          </cell>
        </row>
        <row r="768">
          <cell r="A768">
            <v>-86976.0802151058</v>
          </cell>
          <cell r="B768">
            <v>14070.1931342117</v>
          </cell>
          <cell r="C768">
            <v>11919.858426333</v>
          </cell>
          <cell r="D768">
            <v>9852.04607287645</v>
          </cell>
          <cell r="E768">
            <v>9530.38025910063</v>
          </cell>
          <cell r="F768">
            <v>9172.59942083624</v>
          </cell>
          <cell r="G768">
            <v>8318.24465989266</v>
          </cell>
          <cell r="H768">
            <v>8176.50808943736</v>
          </cell>
          <cell r="I768">
            <v>8164.07388690237</v>
          </cell>
          <cell r="J768">
            <v>8154.6482882901</v>
          </cell>
          <cell r="K768">
            <v>8156.14595202197</v>
          </cell>
          <cell r="L768">
            <v>8127.86965398728</v>
          </cell>
          <cell r="M768">
            <v>8110.49321949006</v>
          </cell>
          <cell r="N768">
            <v>7784.09933685541</v>
          </cell>
          <cell r="O768">
            <v>7676.51073396424</v>
          </cell>
          <cell r="P768">
            <v>7647.68429202782</v>
          </cell>
          <cell r="Q768">
            <v>997.580849635178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8">
          <cell r="BZ768">
            <v>86976.0802151058</v>
          </cell>
        </row>
        <row r="769">
          <cell r="A769">
            <v>-89037.8018922442</v>
          </cell>
          <cell r="B769">
            <v>14070.6134524979</v>
          </cell>
          <cell r="C769">
            <v>11940.9438023775</v>
          </cell>
          <cell r="D769">
            <v>10073.5034194243</v>
          </cell>
          <cell r="E769">
            <v>9529.12041279217</v>
          </cell>
          <cell r="F769">
            <v>9191.59267604298</v>
          </cell>
          <cell r="G769">
            <v>8368.18417716951</v>
          </cell>
          <cell r="H769">
            <v>8223.80233533358</v>
          </cell>
          <cell r="I769">
            <v>8211.36813279859</v>
          </cell>
          <cell r="J769">
            <v>8202.02269392512</v>
          </cell>
          <cell r="K769">
            <v>8203.44019791818</v>
          </cell>
          <cell r="L769">
            <v>8175.2440596223</v>
          </cell>
          <cell r="M769">
            <v>8157.78746538627</v>
          </cell>
          <cell r="N769">
            <v>7831.47374249043</v>
          </cell>
          <cell r="O769">
            <v>7723.80497986045</v>
          </cell>
          <cell r="P769">
            <v>7695.05869766284</v>
          </cell>
          <cell r="Q769">
            <v>1021.22797258328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69">
          <cell r="BZ769">
            <v>89037.8018922442</v>
          </cell>
        </row>
        <row r="770">
          <cell r="A770">
            <v>-94497.3685793194</v>
          </cell>
          <cell r="B770">
            <v>14150.0324461192</v>
          </cell>
          <cell r="C770">
            <v>12189.5795163199</v>
          </cell>
          <cell r="D770">
            <v>10127.3668230868</v>
          </cell>
          <cell r="E770">
            <v>9852.20941009488</v>
          </cell>
          <cell r="F770">
            <v>9400.92958731619</v>
          </cell>
          <cell r="G770">
            <v>8500.42711175985</v>
          </cell>
          <cell r="H770">
            <v>8349.04042748173</v>
          </cell>
          <cell r="I770">
            <v>8336.60622494674</v>
          </cell>
          <cell r="J770">
            <v>8327.47305402607</v>
          </cell>
          <cell r="K770">
            <v>8328.67829006633</v>
          </cell>
          <cell r="L770">
            <v>8300.69441972324</v>
          </cell>
          <cell r="M770">
            <v>8283.02555753443</v>
          </cell>
          <cell r="N770">
            <v>7956.92410259138</v>
          </cell>
          <cell r="O770">
            <v>7849.04307200861</v>
          </cell>
          <cell r="P770">
            <v>7820.50905776379</v>
          </cell>
          <cell r="Q770">
            <v>1083.84701865736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0">
          <cell r="BZ770">
            <v>94497.3685793194</v>
          </cell>
        </row>
        <row r="771">
          <cell r="A771">
            <v>-91484.0915016383</v>
          </cell>
          <cell r="B771">
            <v>14106.4921237338</v>
          </cell>
          <cell r="C771">
            <v>12026.1255540116</v>
          </cell>
          <cell r="D771">
            <v>10151.658230369</v>
          </cell>
          <cell r="E771">
            <v>9698.47773015391</v>
          </cell>
          <cell r="F771">
            <v>9309.2704309344</v>
          </cell>
          <cell r="G771">
            <v>8427.43879119776</v>
          </cell>
          <cell r="H771">
            <v>8279.91826194139</v>
          </cell>
          <cell r="I771">
            <v>8267.4840594064</v>
          </cell>
          <cell r="J771">
            <v>8258.23373227295</v>
          </cell>
          <cell r="K771">
            <v>8259.55612452599</v>
          </cell>
          <cell r="L771">
            <v>8231.45509797012</v>
          </cell>
          <cell r="M771">
            <v>8213.90339199408</v>
          </cell>
          <cell r="N771">
            <v>7887.68478083826</v>
          </cell>
          <cell r="O771">
            <v>7779.92090646826</v>
          </cell>
          <cell r="P771">
            <v>7751.26973601066</v>
          </cell>
          <cell r="Q771">
            <v>1049.28593588719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1">
          <cell r="BZ771">
            <v>91484.0915016383</v>
          </cell>
        </row>
        <row r="772">
          <cell r="A772">
            <v>-97831.5007727833</v>
          </cell>
          <cell r="B772">
            <v>14196.7231403998</v>
          </cell>
          <cell r="C772">
            <v>12361.2774453797</v>
          </cell>
          <cell r="D772">
            <v>10240.2605410985</v>
          </cell>
          <cell r="E772">
            <v>9838.22241035451</v>
          </cell>
          <cell r="F772">
            <v>9353.27376480191</v>
          </cell>
          <cell r="G772">
            <v>8581.18726194166</v>
          </cell>
          <cell r="H772">
            <v>8425.52275269404</v>
          </cell>
          <cell r="I772">
            <v>8413.08855015905</v>
          </cell>
          <cell r="J772">
            <v>8404.08501029806</v>
          </cell>
          <cell r="K772">
            <v>8405.16061527864</v>
          </cell>
          <cell r="L772">
            <v>8377.30637599524</v>
          </cell>
          <cell r="M772">
            <v>8359.50788274673</v>
          </cell>
          <cell r="N772">
            <v>8033.53605886337</v>
          </cell>
          <cell r="O772">
            <v>7925.52539722091</v>
          </cell>
          <cell r="P772">
            <v>7897.12101403578</v>
          </cell>
          <cell r="Q772">
            <v>1122.08818126352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2">
          <cell r="BZ772">
            <v>97831.5007727833</v>
          </cell>
        </row>
        <row r="773">
          <cell r="A773">
            <v>-89758.0372677827</v>
          </cell>
          <cell r="B773">
            <v>14052.6722971886</v>
          </cell>
          <cell r="C773">
            <v>11994.9077557516</v>
          </cell>
          <cell r="D773">
            <v>10040.9344359785</v>
          </cell>
          <cell r="E773">
            <v>9670.02575233253</v>
          </cell>
          <cell r="F773">
            <v>9283.61510812875</v>
          </cell>
          <cell r="G773">
            <v>8385.62989129229</v>
          </cell>
          <cell r="H773">
            <v>8240.32395866013</v>
          </cell>
          <cell r="I773">
            <v>8227.88975612514</v>
          </cell>
          <cell r="J773">
            <v>8218.57232000307</v>
          </cell>
          <cell r="K773">
            <v>8219.96182124473</v>
          </cell>
          <cell r="L773">
            <v>8191.79368570025</v>
          </cell>
          <cell r="M773">
            <v>8174.30908871282</v>
          </cell>
          <cell r="N773">
            <v>7848.02336856839</v>
          </cell>
          <cell r="O773">
            <v>7740.326603187</v>
          </cell>
          <cell r="P773">
            <v>7711.60832374079</v>
          </cell>
          <cell r="Q773">
            <v>1029.48878424656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3">
          <cell r="BZ773">
            <v>89758.0372677827</v>
          </cell>
        </row>
        <row r="774">
          <cell r="A774">
            <v>-86764.190054752</v>
          </cell>
          <cell r="B774">
            <v>14133.8202194319</v>
          </cell>
          <cell r="C774">
            <v>11876.7689949592</v>
          </cell>
          <cell r="D774">
            <v>9799.57811083339</v>
          </cell>
          <cell r="E774">
            <v>9533.12594757293</v>
          </cell>
          <cell r="F774">
            <v>9235.8970433033</v>
          </cell>
          <cell r="G774">
            <v>8313.11220557493</v>
          </cell>
          <cell r="H774">
            <v>8171.64749867098</v>
          </cell>
          <cell r="I774">
            <v>8159.21329613599</v>
          </cell>
          <cell r="J774">
            <v>8149.77945923428</v>
          </cell>
          <cell r="K774">
            <v>8151.28536125558</v>
          </cell>
          <cell r="L774">
            <v>8123.00082493145</v>
          </cell>
          <cell r="M774">
            <v>8105.63262872367</v>
          </cell>
          <cell r="N774">
            <v>7779.23050779959</v>
          </cell>
          <cell r="O774">
            <v>7671.65014319785</v>
          </cell>
          <cell r="P774">
            <v>7642.815462972</v>
          </cell>
          <cell r="Q774">
            <v>995.150554251984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4">
          <cell r="BZ774">
            <v>86764.190054752</v>
          </cell>
        </row>
        <row r="775">
          <cell r="A775">
            <v>-92620.5448581467</v>
          </cell>
          <cell r="B775">
            <v>14128.3364205295</v>
          </cell>
          <cell r="C775">
            <v>12098.7071437986</v>
          </cell>
          <cell r="D775">
            <v>10108.7580876901</v>
          </cell>
          <cell r="E775">
            <v>9791.97060123085</v>
          </cell>
          <cell r="F775">
            <v>9416.67038526714</v>
          </cell>
          <cell r="G775">
            <v>8454.96623714791</v>
          </cell>
          <cell r="H775">
            <v>8305.98759277701</v>
          </cell>
          <cell r="I775">
            <v>8293.55339024202</v>
          </cell>
          <cell r="J775">
            <v>8284.34724841506</v>
          </cell>
          <cell r="K775">
            <v>8285.62545536161</v>
          </cell>
          <cell r="L775">
            <v>8257.56861411224</v>
          </cell>
          <cell r="M775">
            <v>8239.9727228297</v>
          </cell>
          <cell r="N775">
            <v>7913.79829698038</v>
          </cell>
          <cell r="O775">
            <v>7805.99023730388</v>
          </cell>
          <cell r="P775">
            <v>7777.38325215278</v>
          </cell>
          <cell r="Q775">
            <v>1062.320601305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5">
          <cell r="BZ775">
            <v>92620.5448581467</v>
          </cell>
        </row>
        <row r="776">
          <cell r="A776">
            <v>-85456.1142695118</v>
          </cell>
          <cell r="B776">
            <v>14050.0087139881</v>
          </cell>
          <cell r="C776">
            <v>11811.4998650995</v>
          </cell>
          <cell r="D776">
            <v>9866.29160617243</v>
          </cell>
          <cell r="E776">
            <v>9544.96336873438</v>
          </cell>
          <cell r="F776">
            <v>9145.69191547457</v>
          </cell>
          <cell r="G776">
            <v>8281.42767996666</v>
          </cell>
          <cell r="H776">
            <v>8141.64128661819</v>
          </cell>
          <cell r="I776">
            <v>8129.20708408321</v>
          </cell>
          <cell r="J776">
            <v>8119.72238919496</v>
          </cell>
          <cell r="K776">
            <v>8121.2791492028</v>
          </cell>
          <cell r="L776">
            <v>8092.94375489214</v>
          </cell>
          <cell r="M776">
            <v>8075.62641667089</v>
          </cell>
          <cell r="N776">
            <v>7749.17343776028</v>
          </cell>
          <cell r="O776">
            <v>7641.64393114507</v>
          </cell>
          <cell r="P776">
            <v>7612.75839293268</v>
          </cell>
          <cell r="Q776">
            <v>980.147448225593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6">
          <cell r="BZ776">
            <v>85456.1142695118</v>
          </cell>
        </row>
        <row r="777">
          <cell r="A777">
            <v>-97184.4202598577</v>
          </cell>
          <cell r="B777">
            <v>14244.9467110666</v>
          </cell>
          <cell r="C777">
            <v>12275.8132656116</v>
          </cell>
          <cell r="D777">
            <v>10269.1340146393</v>
          </cell>
          <cell r="E777">
            <v>9864.62383321731</v>
          </cell>
          <cell r="F777">
            <v>9529.50492854978</v>
          </cell>
          <cell r="G777">
            <v>8565.51352245825</v>
          </cell>
          <cell r="H777">
            <v>8410.67924339194</v>
          </cell>
          <cell r="I777">
            <v>8398.24504085695</v>
          </cell>
          <cell r="J777">
            <v>8389.21634250561</v>
          </cell>
          <cell r="K777">
            <v>8390.31710597654</v>
          </cell>
          <cell r="L777">
            <v>8362.43770820279</v>
          </cell>
          <cell r="M777">
            <v>8344.66437344463</v>
          </cell>
          <cell r="N777">
            <v>8018.66739107093</v>
          </cell>
          <cell r="O777">
            <v>7910.68188791881</v>
          </cell>
          <cell r="P777">
            <v>7882.25234624333</v>
          </cell>
          <cell r="Q777">
            <v>1114.66642661246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7">
          <cell r="BZ777">
            <v>97184.4202598577</v>
          </cell>
        </row>
        <row r="778">
          <cell r="A778">
            <v>-102480.281631565</v>
          </cell>
          <cell r="B778">
            <v>14403.7853489673</v>
          </cell>
          <cell r="C778">
            <v>12465.0125809807</v>
          </cell>
          <cell r="D778">
            <v>10470.5603073795</v>
          </cell>
          <cell r="E778">
            <v>9987.04431439907</v>
          </cell>
          <cell r="F778">
            <v>9488.4149557733</v>
          </cell>
          <cell r="G778">
            <v>8693.79114761047</v>
          </cell>
          <cell r="H778">
            <v>8532.1620665698</v>
          </cell>
          <cell r="I778">
            <v>8519.72786403481</v>
          </cell>
          <cell r="J778">
            <v>8510.90506877361</v>
          </cell>
          <cell r="K778">
            <v>8511.7999291544</v>
          </cell>
          <cell r="L778">
            <v>8484.12643447079</v>
          </cell>
          <cell r="M778">
            <v>8466.14719662249</v>
          </cell>
          <cell r="N778">
            <v>8140.35611733892</v>
          </cell>
          <cell r="O778">
            <v>8032.16471109667</v>
          </cell>
          <cell r="P778">
            <v>8003.94107251133</v>
          </cell>
          <cell r="Q778">
            <v>1175.4078382014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8">
          <cell r="BZ778">
            <v>102480.281631565</v>
          </cell>
        </row>
        <row r="779">
          <cell r="A779">
            <v>-86772.3632662522</v>
          </cell>
          <cell r="B779">
            <v>14075.1815770714</v>
          </cell>
          <cell r="C779">
            <v>11849.9585521363</v>
          </cell>
          <cell r="D779">
            <v>9825.02812530442</v>
          </cell>
          <cell r="E779">
            <v>9367.04779039395</v>
          </cell>
          <cell r="F779">
            <v>9113.68541524071</v>
          </cell>
          <cell r="G779">
            <v>8313.31017906546</v>
          </cell>
          <cell r="H779">
            <v>8171.83498560422</v>
          </cell>
          <cell r="I779">
            <v>8159.40078306923</v>
          </cell>
          <cell r="J779">
            <v>8149.96726394198</v>
          </cell>
          <cell r="K779">
            <v>8151.47284818882</v>
          </cell>
          <cell r="L779">
            <v>8123.18862963916</v>
          </cell>
          <cell r="M779">
            <v>8105.82011565691</v>
          </cell>
          <cell r="N779">
            <v>7779.4183125073</v>
          </cell>
          <cell r="O779">
            <v>7671.83763013109</v>
          </cell>
          <cell r="P779">
            <v>7643.0032676797</v>
          </cell>
          <cell r="Q779">
            <v>995.244297718606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79">
          <cell r="BZ779">
            <v>86772.3632662522</v>
          </cell>
        </row>
        <row r="780">
          <cell r="A780">
            <v>-96277.2163553616</v>
          </cell>
          <cell r="B780">
            <v>14256.6003273652</v>
          </cell>
          <cell r="C780">
            <v>12318.7569820158</v>
          </cell>
          <cell r="D780">
            <v>10197.671540159</v>
          </cell>
          <cell r="E780">
            <v>9884.6739561885</v>
          </cell>
          <cell r="F780">
            <v>9451.24214546401</v>
          </cell>
          <cell r="G780">
            <v>8543.53901175461</v>
          </cell>
          <cell r="H780">
            <v>8389.86871158592</v>
          </cell>
          <cell r="I780">
            <v>8377.43450905093</v>
          </cell>
          <cell r="J780">
            <v>8368.37053861179</v>
          </cell>
          <cell r="K780">
            <v>8369.50657417052</v>
          </cell>
          <cell r="L780">
            <v>8341.59190430897</v>
          </cell>
          <cell r="M780">
            <v>8323.85384163861</v>
          </cell>
          <cell r="N780">
            <v>7997.8215871771</v>
          </cell>
          <cell r="O780">
            <v>7889.87135611279</v>
          </cell>
          <cell r="P780">
            <v>7861.40654234951</v>
          </cell>
          <cell r="Q780">
            <v>1104.26116070946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0">
          <cell r="BZ780">
            <v>96277.2163553616</v>
          </cell>
        </row>
        <row r="781">
          <cell r="A781">
            <v>-100420.642465391</v>
          </cell>
          <cell r="B781">
            <v>14276.1401249505</v>
          </cell>
          <cell r="C781">
            <v>12392.3808373803</v>
          </cell>
          <cell r="D781">
            <v>10295.0989481029</v>
          </cell>
          <cell r="E781">
            <v>9874.95734656919</v>
          </cell>
          <cell r="F781">
            <v>9681.97747032792</v>
          </cell>
          <cell r="G781">
            <v>8643.902073414</v>
          </cell>
          <cell r="H781">
            <v>8484.9155918091</v>
          </cell>
          <cell r="I781">
            <v>8472.48138927411</v>
          </cell>
          <cell r="J781">
            <v>8463.57851524212</v>
          </cell>
          <cell r="K781">
            <v>8464.5534543937</v>
          </cell>
          <cell r="L781">
            <v>8436.7998809393</v>
          </cell>
          <cell r="M781">
            <v>8418.90072186179</v>
          </cell>
          <cell r="N781">
            <v>8093.02956380744</v>
          </cell>
          <cell r="O781">
            <v>7984.91823633597</v>
          </cell>
          <cell r="P781">
            <v>7956.61451897984</v>
          </cell>
          <cell r="Q781">
            <v>1151.78460082104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1">
          <cell r="BZ781">
            <v>100420.642465391</v>
          </cell>
        </row>
        <row r="782">
          <cell r="A782">
            <v>-86206.3937942248</v>
          </cell>
          <cell r="B782">
            <v>14074.5008890365</v>
          </cell>
          <cell r="C782">
            <v>11804.3105739051</v>
          </cell>
          <cell r="D782">
            <v>9859.97601180811</v>
          </cell>
          <cell r="E782">
            <v>9489.51683483434</v>
          </cell>
          <cell r="F782">
            <v>9120.5388662985</v>
          </cell>
          <cell r="G782">
            <v>8299.60113068134</v>
          </cell>
          <cell r="H782">
            <v>8158.85209869149</v>
          </cell>
          <cell r="I782">
            <v>8146.4178961565</v>
          </cell>
          <cell r="J782">
            <v>8136.96237213618</v>
          </cell>
          <cell r="K782">
            <v>8138.48996127609</v>
          </cell>
          <cell r="L782">
            <v>8110.18373783336</v>
          </cell>
          <cell r="M782">
            <v>8092.83722874418</v>
          </cell>
          <cell r="N782">
            <v>7766.41342070149</v>
          </cell>
          <cell r="O782">
            <v>7658.85474321836</v>
          </cell>
          <cell r="P782">
            <v>7629.9983758739</v>
          </cell>
          <cell r="Q782">
            <v>988.75285426224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2">
          <cell r="BZ782">
            <v>86206.3937942248</v>
          </cell>
        </row>
        <row r="783">
          <cell r="A783">
            <v>-87696.0290000197</v>
          </cell>
          <cell r="B783">
            <v>14029.2400202676</v>
          </cell>
          <cell r="C783">
            <v>11903.1282770982</v>
          </cell>
          <cell r="D783">
            <v>9965.85140896478</v>
          </cell>
          <cell r="E783">
            <v>9634.09114758027</v>
          </cell>
          <cell r="F783">
            <v>9242.63822323755</v>
          </cell>
          <cell r="G783">
            <v>8335.68343214855</v>
          </cell>
          <cell r="H783">
            <v>8193.02313860426</v>
          </cell>
          <cell r="I783">
            <v>8180.58893606927</v>
          </cell>
          <cell r="J783">
            <v>8171.19132906575</v>
          </cell>
          <cell r="K783">
            <v>8172.66100118886</v>
          </cell>
          <cell r="L783">
            <v>8144.41269476293</v>
          </cell>
          <cell r="M783">
            <v>8127.00826865695</v>
          </cell>
          <cell r="N783">
            <v>7800.64237763107</v>
          </cell>
          <cell r="O783">
            <v>7693.02578313113</v>
          </cell>
          <cell r="P783">
            <v>7664.22733280347</v>
          </cell>
          <cell r="Q783">
            <v>1005.83837421863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3">
          <cell r="BZ783">
            <v>87696.0290000197</v>
          </cell>
        </row>
        <row r="784">
          <cell r="A784">
            <v>-88437.2472690685</v>
          </cell>
          <cell r="B784">
            <v>13969.2060214724</v>
          </cell>
          <cell r="C784">
            <v>11893.438700783</v>
          </cell>
          <cell r="D784">
            <v>9869.45947173811</v>
          </cell>
          <cell r="E784">
            <v>9559.54829179706</v>
          </cell>
          <cell r="F784">
            <v>9225.93876798961</v>
          </cell>
          <cell r="G784">
            <v>8353.63739895384</v>
          </cell>
          <cell r="H784">
            <v>8210.02609272162</v>
          </cell>
          <cell r="I784">
            <v>8197.59189018664</v>
          </cell>
          <cell r="J784">
            <v>8188.22310174942</v>
          </cell>
          <cell r="K784">
            <v>8189.66395530623</v>
          </cell>
          <cell r="L784">
            <v>8161.4444674466</v>
          </cell>
          <cell r="M784">
            <v>8144.01122277432</v>
          </cell>
          <cell r="N784">
            <v>7817.67415031473</v>
          </cell>
          <cell r="O784">
            <v>7710.0287372485</v>
          </cell>
          <cell r="P784">
            <v>7681.25910548714</v>
          </cell>
          <cell r="Q784">
            <v>1014.33985127731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4">
          <cell r="BZ784">
            <v>88437.2472690685</v>
          </cell>
        </row>
        <row r="785">
          <cell r="A785">
            <v>-85671.1731993832</v>
          </cell>
          <cell r="B785">
            <v>14060.6487739069</v>
          </cell>
          <cell r="C785">
            <v>11796.141099028</v>
          </cell>
          <cell r="D785">
            <v>9896.38241944211</v>
          </cell>
          <cell r="E785">
            <v>9389.66561348146</v>
          </cell>
          <cell r="F785">
            <v>9192.54078141572</v>
          </cell>
          <cell r="G785">
            <v>8286.63688898014</v>
          </cell>
          <cell r="H785">
            <v>8146.5745664223</v>
          </cell>
          <cell r="I785">
            <v>8134.14036388731</v>
          </cell>
          <cell r="J785">
            <v>8124.66403049026</v>
          </cell>
          <cell r="K785">
            <v>8126.2124290069</v>
          </cell>
          <cell r="L785">
            <v>8097.88539618744</v>
          </cell>
          <cell r="M785">
            <v>8080.55969647499</v>
          </cell>
          <cell r="N785">
            <v>7754.11507905558</v>
          </cell>
          <cell r="O785">
            <v>7646.57721094917</v>
          </cell>
          <cell r="P785">
            <v>7617.70003422798</v>
          </cell>
          <cell r="Q785">
            <v>982.614088127645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5">
          <cell r="BZ785">
            <v>85671.1731993832</v>
          </cell>
        </row>
        <row r="786">
          <cell r="A786">
            <v>-90740.5701554756</v>
          </cell>
          <cell r="B786">
            <v>14165.4726302842</v>
          </cell>
          <cell r="C786">
            <v>11910.9544156891</v>
          </cell>
          <cell r="D786">
            <v>10098.7138002816</v>
          </cell>
          <cell r="E786">
            <v>9699.62369068689</v>
          </cell>
          <cell r="F786">
            <v>9283.31794500265</v>
          </cell>
          <cell r="G786">
            <v>8409.42903870588</v>
          </cell>
          <cell r="H786">
            <v>8262.86247707749</v>
          </cell>
          <cell r="I786">
            <v>8250.4282745425</v>
          </cell>
          <cell r="J786">
            <v>8241.14903929911</v>
          </cell>
          <cell r="K786">
            <v>8242.50033966209</v>
          </cell>
          <cell r="L786">
            <v>8214.37040499629</v>
          </cell>
          <cell r="M786">
            <v>8196.84760713019</v>
          </cell>
          <cell r="N786">
            <v>7870.60008786442</v>
          </cell>
          <cell r="O786">
            <v>7762.86512160437</v>
          </cell>
          <cell r="P786">
            <v>7734.18504303683</v>
          </cell>
          <cell r="Q786">
            <v>1040.75804345524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6">
          <cell r="BZ786">
            <v>90740.5701554756</v>
          </cell>
        </row>
        <row r="787">
          <cell r="A787">
            <v>-89127.4515258835</v>
          </cell>
          <cell r="B787">
            <v>14094.6425501739</v>
          </cell>
          <cell r="C787">
            <v>11956.0439159026</v>
          </cell>
          <cell r="D787">
            <v>9969.84005350825</v>
          </cell>
          <cell r="E787">
            <v>9581.83711474216</v>
          </cell>
          <cell r="F787">
            <v>9306.25168451317</v>
          </cell>
          <cell r="G787">
            <v>8370.35569211143</v>
          </cell>
          <cell r="H787">
            <v>8225.85882620956</v>
          </cell>
          <cell r="I787">
            <v>8213.42462367457</v>
          </cell>
          <cell r="J787">
            <v>8204.08267037885</v>
          </cell>
          <cell r="K787">
            <v>8205.49668879416</v>
          </cell>
          <cell r="L787">
            <v>8177.30403607603</v>
          </cell>
          <cell r="M787">
            <v>8159.84395626225</v>
          </cell>
          <cell r="N787">
            <v>7833.53371894417</v>
          </cell>
          <cell r="O787">
            <v>7725.86147073643</v>
          </cell>
          <cell r="P787">
            <v>7697.11867411657</v>
          </cell>
          <cell r="Q787">
            <v>1022.25621802127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7">
          <cell r="BZ787">
            <v>89127.4515258835</v>
          </cell>
        </row>
        <row r="788">
          <cell r="A788">
            <v>-102096.312456893</v>
          </cell>
          <cell r="B788">
            <v>14313.2201819912</v>
          </cell>
          <cell r="C788">
            <v>12430.8206519842</v>
          </cell>
          <cell r="D788">
            <v>10362.9868848734</v>
          </cell>
          <cell r="E788">
            <v>9864.51837485181</v>
          </cell>
          <cell r="F788">
            <v>9581.63762133712</v>
          </cell>
          <cell r="G788">
            <v>8684.49055410897</v>
          </cell>
          <cell r="H788">
            <v>8523.35412087817</v>
          </cell>
          <cell r="I788">
            <v>8510.91991834318</v>
          </cell>
          <cell r="J788">
            <v>8502.08219436046</v>
          </cell>
          <cell r="K788">
            <v>8502.99198346277</v>
          </cell>
          <cell r="L788">
            <v>8475.30356005764</v>
          </cell>
          <cell r="M788">
            <v>8457.33925093086</v>
          </cell>
          <cell r="N788">
            <v>8131.53324292578</v>
          </cell>
          <cell r="O788">
            <v>8023.35676540504</v>
          </cell>
          <cell r="P788">
            <v>7995.11819809818</v>
          </cell>
          <cell r="Q788">
            <v>1171.00386535558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8">
          <cell r="BZ788">
            <v>102096.312456893</v>
          </cell>
        </row>
        <row r="789">
          <cell r="A789">
            <v>-94563.3908780028</v>
          </cell>
          <cell r="B789">
            <v>14215.3521142309</v>
          </cell>
          <cell r="C789">
            <v>12140.8676760415</v>
          </cell>
          <cell r="D789">
            <v>10212.7780605434</v>
          </cell>
          <cell r="E789">
            <v>9665.2999525455</v>
          </cell>
          <cell r="F789">
            <v>9444.30505671129</v>
          </cell>
          <cell r="G789">
            <v>8502.02631972391</v>
          </cell>
          <cell r="H789">
            <v>8350.55492619569</v>
          </cell>
          <cell r="I789">
            <v>8338.1207236607</v>
          </cell>
          <cell r="J789">
            <v>8328.990119687</v>
          </cell>
          <cell r="K789">
            <v>8330.19278878029</v>
          </cell>
          <cell r="L789">
            <v>8302.21148538418</v>
          </cell>
          <cell r="M789">
            <v>8284.54005624838</v>
          </cell>
          <cell r="N789">
            <v>7958.44116825231</v>
          </cell>
          <cell r="O789">
            <v>7850.55757072256</v>
          </cell>
          <cell r="P789">
            <v>7822.02612342472</v>
          </cell>
          <cell r="Q789">
            <v>1084.60426801434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89">
          <cell r="BZ789">
            <v>94563.3908780028</v>
          </cell>
        </row>
        <row r="790">
          <cell r="A790">
            <v>-101513.570926904</v>
          </cell>
          <cell r="B790">
            <v>14388.8737783561</v>
          </cell>
          <cell r="C790">
            <v>12428.5701001107</v>
          </cell>
          <cell r="D790">
            <v>10464.3752372316</v>
          </cell>
          <cell r="E790">
            <v>9967.52548430381</v>
          </cell>
          <cell r="F790">
            <v>9648.17167926503</v>
          </cell>
          <cell r="G790">
            <v>8670.3752489116</v>
          </cell>
          <cell r="H790">
            <v>8509.98649637343</v>
          </cell>
          <cell r="I790">
            <v>8497.55229383845</v>
          </cell>
          <cell r="J790">
            <v>8488.69191286504</v>
          </cell>
          <cell r="K790">
            <v>8489.62435895804</v>
          </cell>
          <cell r="L790">
            <v>8461.91327856222</v>
          </cell>
          <cell r="M790">
            <v>8443.97162642613</v>
          </cell>
          <cell r="N790">
            <v>8118.14296143036</v>
          </cell>
          <cell r="O790">
            <v>8009.98914090031</v>
          </cell>
          <cell r="P790">
            <v>7981.72791660276</v>
          </cell>
          <cell r="Q790">
            <v>1164.32005310321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0">
          <cell r="BZ790">
            <v>101513.570926904</v>
          </cell>
        </row>
        <row r="791">
          <cell r="A791">
            <v>-90789.7447861031</v>
          </cell>
          <cell r="B791">
            <v>14134.3761023345</v>
          </cell>
          <cell r="C791">
            <v>12049.313491771</v>
          </cell>
          <cell r="D791">
            <v>10082.9511531498</v>
          </cell>
          <cell r="E791">
            <v>9630.92055862624</v>
          </cell>
          <cell r="F791">
            <v>9198.0395188022</v>
          </cell>
          <cell r="G791">
            <v>8410.62015841086</v>
          </cell>
          <cell r="H791">
            <v>8263.99050376439</v>
          </cell>
          <cell r="I791">
            <v>8251.5563012294</v>
          </cell>
          <cell r="J791">
            <v>8242.27897789564</v>
          </cell>
          <cell r="K791">
            <v>8243.62836634899</v>
          </cell>
          <cell r="L791">
            <v>8215.50034359282</v>
          </cell>
          <cell r="M791">
            <v>8197.97563381708</v>
          </cell>
          <cell r="N791">
            <v>7871.73002646095</v>
          </cell>
          <cell r="O791">
            <v>7763.99314829126</v>
          </cell>
          <cell r="P791">
            <v>7735.31498163336</v>
          </cell>
          <cell r="Q791">
            <v>1041.32205679869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1">
          <cell r="BZ791">
            <v>90789.7447861031</v>
          </cell>
        </row>
        <row r="792">
          <cell r="A792">
            <v>-95826.8690335224</v>
          </cell>
          <cell r="B792">
            <v>14213.0832347264</v>
          </cell>
          <cell r="C792">
            <v>12207.9632920342</v>
          </cell>
          <cell r="D792">
            <v>10257.4368566726</v>
          </cell>
          <cell r="E792">
            <v>9722.99093552558</v>
          </cell>
          <cell r="F792">
            <v>9475.80176278376</v>
          </cell>
          <cell r="G792">
            <v>8532.63059084166</v>
          </cell>
          <cell r="H792">
            <v>8379.53810430079</v>
          </cell>
          <cell r="I792">
            <v>8367.1039017658</v>
          </cell>
          <cell r="J792">
            <v>8358.02242182278</v>
          </cell>
          <cell r="K792">
            <v>8359.17596688539</v>
          </cell>
          <cell r="L792">
            <v>8331.24378751996</v>
          </cell>
          <cell r="M792">
            <v>8313.52323435348</v>
          </cell>
          <cell r="N792">
            <v>7987.47347038809</v>
          </cell>
          <cell r="O792">
            <v>7879.54074882766</v>
          </cell>
          <cell r="P792">
            <v>7851.0584255605</v>
          </cell>
          <cell r="Q792">
            <v>1099.09585706689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2">
          <cell r="BZ792">
            <v>95826.8690335224</v>
          </cell>
        </row>
        <row r="793">
          <cell r="A793">
            <v>-102539.274852238</v>
          </cell>
          <cell r="B793">
            <v>14306.9790816677</v>
          </cell>
          <cell r="C793">
            <v>12438.8530739864</v>
          </cell>
          <cell r="D793">
            <v>10452.6259072838</v>
          </cell>
          <cell r="E793">
            <v>9937.27235135009</v>
          </cell>
          <cell r="F793">
            <v>9600.63358637235</v>
          </cell>
          <cell r="G793">
            <v>8695.22009556</v>
          </cell>
          <cell r="H793">
            <v>8533.51532385747</v>
          </cell>
          <cell r="I793">
            <v>8521.08112132248</v>
          </cell>
          <cell r="J793">
            <v>8512.2606197177</v>
          </cell>
          <cell r="K793">
            <v>8513.15318644207</v>
          </cell>
          <cell r="L793">
            <v>8485.48198541488</v>
          </cell>
          <cell r="M793">
            <v>8467.50045391017</v>
          </cell>
          <cell r="N793">
            <v>8141.71166828301</v>
          </cell>
          <cell r="O793">
            <v>8033.51796838435</v>
          </cell>
          <cell r="P793">
            <v>8005.29662345542</v>
          </cell>
          <cell r="Q793">
            <v>1176.08446684523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3">
          <cell r="BZ793">
            <v>102539.274852238</v>
          </cell>
        </row>
        <row r="794">
          <cell r="A794">
            <v>-100162.593029972</v>
          </cell>
          <cell r="B794">
            <v>14280.2232789746</v>
          </cell>
          <cell r="C794">
            <v>12360.3675180461</v>
          </cell>
          <cell r="D794">
            <v>10314.0513305482</v>
          </cell>
          <cell r="E794">
            <v>9870.53194558437</v>
          </cell>
          <cell r="F794">
            <v>9558.71149041237</v>
          </cell>
          <cell r="G794">
            <v>8637.65153805741</v>
          </cell>
          <cell r="H794">
            <v>8478.99614420013</v>
          </cell>
          <cell r="I794">
            <v>8466.56194166514</v>
          </cell>
          <cell r="J794">
            <v>8457.64903467111</v>
          </cell>
          <cell r="K794">
            <v>8458.63400678473</v>
          </cell>
          <cell r="L794">
            <v>8430.87040036829</v>
          </cell>
          <cell r="M794">
            <v>8412.98127425282</v>
          </cell>
          <cell r="N794">
            <v>8087.10008323642</v>
          </cell>
          <cell r="O794">
            <v>7978.998788727</v>
          </cell>
          <cell r="P794">
            <v>7950.68503840883</v>
          </cell>
          <cell r="Q794">
            <v>1148.82487701656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4">
          <cell r="BZ794">
            <v>100162.593029972</v>
          </cell>
        </row>
        <row r="795">
          <cell r="A795">
            <v>-97819.1343639787</v>
          </cell>
          <cell r="B795">
            <v>14216.6675768373</v>
          </cell>
          <cell r="C795">
            <v>12267.8296743806</v>
          </cell>
          <cell r="D795">
            <v>10290.4137462291</v>
          </cell>
          <cell r="E795">
            <v>9734.56224940577</v>
          </cell>
          <cell r="F795">
            <v>9501.640390307</v>
          </cell>
          <cell r="G795">
            <v>8580.88771981966</v>
          </cell>
          <cell r="H795">
            <v>8425.23907716919</v>
          </cell>
          <cell r="I795">
            <v>8412.8048746342</v>
          </cell>
          <cell r="J795">
            <v>8403.80085396723</v>
          </cell>
          <cell r="K795">
            <v>8404.87693975379</v>
          </cell>
          <cell r="L795">
            <v>8377.02221966441</v>
          </cell>
          <cell r="M795">
            <v>8359.22420722188</v>
          </cell>
          <cell r="N795">
            <v>8033.25190253255</v>
          </cell>
          <cell r="O795">
            <v>7925.24172169606</v>
          </cell>
          <cell r="P795">
            <v>7896.83685770495</v>
          </cell>
          <cell r="Q795">
            <v>1121.94634350109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5">
          <cell r="BZ795">
            <v>97819.1343639787</v>
          </cell>
        </row>
        <row r="796">
          <cell r="A796">
            <v>-102219.252522345</v>
          </cell>
          <cell r="B796">
            <v>14365.4701347248</v>
          </cell>
          <cell r="C796">
            <v>12437.931408573</v>
          </cell>
          <cell r="D796">
            <v>10448.8311256437</v>
          </cell>
          <cell r="E796">
            <v>9938.82619338862</v>
          </cell>
          <cell r="F796">
            <v>9702.21814454863</v>
          </cell>
          <cell r="G796">
            <v>8687.46843787997</v>
          </cell>
          <cell r="H796">
            <v>8526.17426762759</v>
          </cell>
          <cell r="I796">
            <v>8513.7400650926</v>
          </cell>
          <cell r="J796">
            <v>8504.90712101963</v>
          </cell>
          <cell r="K796">
            <v>8505.81213021219</v>
          </cell>
          <cell r="L796">
            <v>8478.12848671681</v>
          </cell>
          <cell r="M796">
            <v>8460.15939768029</v>
          </cell>
          <cell r="N796">
            <v>8134.35816958494</v>
          </cell>
          <cell r="O796">
            <v>8026.17691215447</v>
          </cell>
          <cell r="P796">
            <v>7997.94312475735</v>
          </cell>
          <cell r="Q796">
            <v>1172.41393873029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6">
          <cell r="BZ796">
            <v>102219.252522345</v>
          </cell>
        </row>
        <row r="797">
          <cell r="A797">
            <v>-87606.4888345015</v>
          </cell>
          <cell r="B797">
            <v>13972.1594025069</v>
          </cell>
          <cell r="C797">
            <v>11905.5206908247</v>
          </cell>
          <cell r="D797">
            <v>9914.8630145056</v>
          </cell>
          <cell r="E797">
            <v>9484.65499964205</v>
          </cell>
          <cell r="F797">
            <v>9123.50381643627</v>
          </cell>
          <cell r="G797">
            <v>8333.51456876973</v>
          </cell>
          <cell r="H797">
            <v>8190.96915883941</v>
          </cell>
          <cell r="I797">
            <v>8178.53495630442</v>
          </cell>
          <cell r="J797">
            <v>8169.13386797926</v>
          </cell>
          <cell r="K797">
            <v>8170.60702142401</v>
          </cell>
          <cell r="L797">
            <v>8142.35523367644</v>
          </cell>
          <cell r="M797">
            <v>8124.9542888921</v>
          </cell>
          <cell r="N797">
            <v>7798.58491654457</v>
          </cell>
          <cell r="O797">
            <v>7690.97180336628</v>
          </cell>
          <cell r="P797">
            <v>7662.16987171698</v>
          </cell>
          <cell r="Q797">
            <v>1004.8113843362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7">
          <cell r="BZ797">
            <v>87606.4888345015</v>
          </cell>
        </row>
        <row r="798">
          <cell r="A798">
            <v>-93732.1313305349</v>
          </cell>
          <cell r="B798">
            <v>14199.8594338836</v>
          </cell>
          <cell r="C798">
            <v>12220.5712411058</v>
          </cell>
          <cell r="D798">
            <v>10125.2781823733</v>
          </cell>
          <cell r="E798">
            <v>9772.38051176412</v>
          </cell>
          <cell r="F798">
            <v>9474.01757671359</v>
          </cell>
          <cell r="G798">
            <v>8481.89135146285</v>
          </cell>
          <cell r="H798">
            <v>8331.48649718441</v>
          </cell>
          <cell r="I798">
            <v>8319.05229464943</v>
          </cell>
          <cell r="J798">
            <v>8309.88937130452</v>
          </cell>
          <cell r="K798">
            <v>8311.12435976902</v>
          </cell>
          <cell r="L798">
            <v>8283.11073700169</v>
          </cell>
          <cell r="M798">
            <v>8265.47162723711</v>
          </cell>
          <cell r="N798">
            <v>7939.34041986983</v>
          </cell>
          <cell r="O798">
            <v>7831.48914171129</v>
          </cell>
          <cell r="P798">
            <v>7802.92537504224</v>
          </cell>
          <cell r="Q798">
            <v>1075.0700535087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8">
          <cell r="BZ798">
            <v>93732.1313305349</v>
          </cell>
        </row>
        <row r="799">
          <cell r="A799">
            <v>-90611.4066973847</v>
          </cell>
          <cell r="B799">
            <v>14056.7673022134</v>
          </cell>
          <cell r="C799">
            <v>11914.818724764</v>
          </cell>
          <cell r="D799">
            <v>10033.8584073891</v>
          </cell>
          <cell r="E799">
            <v>9643.35183647851</v>
          </cell>
          <cell r="F799">
            <v>9284.27420869331</v>
          </cell>
          <cell r="G799">
            <v>8406.30041042478</v>
          </cell>
          <cell r="H799">
            <v>8259.89957067966</v>
          </cell>
          <cell r="I799">
            <v>8247.46536814467</v>
          </cell>
          <cell r="J799">
            <v>8238.18111102602</v>
          </cell>
          <cell r="K799">
            <v>8239.53743326426</v>
          </cell>
          <cell r="L799">
            <v>8211.4024767232</v>
          </cell>
          <cell r="M799">
            <v>8193.88470073235</v>
          </cell>
          <cell r="N799">
            <v>7867.63215959134</v>
          </cell>
          <cell r="O799">
            <v>7759.90221520653</v>
          </cell>
          <cell r="P799">
            <v>7731.21711476374</v>
          </cell>
          <cell r="Q799">
            <v>1039.27659025632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799">
          <cell r="BZ799">
            <v>90611.4066973847</v>
          </cell>
        </row>
        <row r="800">
          <cell r="A800">
            <v>-98867.9049536623</v>
          </cell>
          <cell r="B800">
            <v>14265.460926949</v>
          </cell>
          <cell r="C800">
            <v>12276.1415018932</v>
          </cell>
          <cell r="D800">
            <v>10327.0955024368</v>
          </cell>
          <cell r="E800">
            <v>9837.35270483962</v>
          </cell>
          <cell r="F800">
            <v>9689.13539102804</v>
          </cell>
          <cell r="G800">
            <v>8606.29129274791</v>
          </cell>
          <cell r="H800">
            <v>8449.29703548006</v>
          </cell>
          <cell r="I800">
            <v>8436.86283294507</v>
          </cell>
          <cell r="J800">
            <v>8427.89958847863</v>
          </cell>
          <cell r="K800">
            <v>8428.93489806466</v>
          </cell>
          <cell r="L800">
            <v>8401.12095417581</v>
          </cell>
          <cell r="M800">
            <v>8383.28216553275</v>
          </cell>
          <cell r="N800">
            <v>8057.35063704394</v>
          </cell>
          <cell r="O800">
            <v>7949.29968000693</v>
          </cell>
          <cell r="P800">
            <v>7920.93559221635</v>
          </cell>
          <cell r="Q800">
            <v>1133.97532265652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0">
          <cell r="BZ800">
            <v>98867.9049536623</v>
          </cell>
        </row>
        <row r="801">
          <cell r="A801">
            <v>-89719.8945656884</v>
          </cell>
          <cell r="B801">
            <v>14107.2059468964</v>
          </cell>
          <cell r="C801">
            <v>12036.709557314</v>
          </cell>
          <cell r="D801">
            <v>9949.81501837859</v>
          </cell>
          <cell r="E801">
            <v>9666.32754352843</v>
          </cell>
          <cell r="F801">
            <v>9291.5032035805</v>
          </cell>
          <cell r="G801">
            <v>8384.70598960792</v>
          </cell>
          <cell r="H801">
            <v>8239.44899558825</v>
          </cell>
          <cell r="I801">
            <v>8227.01479305326</v>
          </cell>
          <cell r="J801">
            <v>8217.69587394293</v>
          </cell>
          <cell r="K801">
            <v>8219.08685817285</v>
          </cell>
          <cell r="L801">
            <v>8190.91723964011</v>
          </cell>
          <cell r="M801">
            <v>8173.43412564094</v>
          </cell>
          <cell r="N801">
            <v>7847.14692250825</v>
          </cell>
          <cell r="O801">
            <v>7739.45164011512</v>
          </cell>
          <cell r="P801">
            <v>7710.73187768065</v>
          </cell>
          <cell r="Q801">
            <v>1029.05130271062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1">
          <cell r="BZ801">
            <v>89719.8945656884</v>
          </cell>
        </row>
        <row r="802">
          <cell r="A802">
            <v>-89847.4381687061</v>
          </cell>
          <cell r="B802">
            <v>13988.6932665527</v>
          </cell>
          <cell r="C802">
            <v>11903.9782172671</v>
          </cell>
          <cell r="D802">
            <v>9936.33028860247</v>
          </cell>
          <cell r="E802">
            <v>9596.88510276151</v>
          </cell>
          <cell r="F802">
            <v>9227.2435540294</v>
          </cell>
          <cell r="G802">
            <v>8387.79538137068</v>
          </cell>
          <cell r="H802">
            <v>8242.37474380659</v>
          </cell>
          <cell r="I802">
            <v>8229.9405412716</v>
          </cell>
          <cell r="J802">
            <v>8220.62658105656</v>
          </cell>
          <cell r="K802">
            <v>8222.01260639119</v>
          </cell>
          <cell r="L802">
            <v>8193.84794675374</v>
          </cell>
          <cell r="M802">
            <v>8176.35987385929</v>
          </cell>
          <cell r="N802">
            <v>7850.07762962188</v>
          </cell>
          <cell r="O802">
            <v>7742.37738833347</v>
          </cell>
          <cell r="P802">
            <v>7713.66258479428</v>
          </cell>
          <cell r="Q802">
            <v>1030.51417681979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2">
          <cell r="BZ802">
            <v>89847.4381687061</v>
          </cell>
        </row>
        <row r="803">
          <cell r="A803">
            <v>-95729.0275633843</v>
          </cell>
          <cell r="B803">
            <v>14201.7555019043</v>
          </cell>
          <cell r="C803">
            <v>12192.6362512628</v>
          </cell>
          <cell r="D803">
            <v>10193.548920103</v>
          </cell>
          <cell r="E803">
            <v>9715.56745316182</v>
          </cell>
          <cell r="F803">
            <v>9462.81378777161</v>
          </cell>
          <cell r="G803">
            <v>8530.26065127003</v>
          </cell>
          <cell r="H803">
            <v>8377.29369924899</v>
          </cell>
          <cell r="I803">
            <v>8364.859496714</v>
          </cell>
          <cell r="J803">
            <v>8355.77421269463</v>
          </cell>
          <cell r="K803">
            <v>8356.9315618336</v>
          </cell>
          <cell r="L803">
            <v>8328.99557839181</v>
          </cell>
          <cell r="M803">
            <v>8311.27882930169</v>
          </cell>
          <cell r="N803">
            <v>7985.22526125994</v>
          </cell>
          <cell r="O803">
            <v>7877.29634377587</v>
          </cell>
          <cell r="P803">
            <v>7848.81021643235</v>
          </cell>
          <cell r="Q803">
            <v>1097.97365454099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3">
          <cell r="BZ803">
            <v>95729.0275633843</v>
          </cell>
        </row>
        <row r="804">
          <cell r="A804">
            <v>-98914.2543023891</v>
          </cell>
          <cell r="B804">
            <v>14285.5126373048</v>
          </cell>
          <cell r="C804">
            <v>12343.9832130152</v>
          </cell>
          <cell r="D804">
            <v>10219.1194763189</v>
          </cell>
          <cell r="E804">
            <v>9888.5430122861</v>
          </cell>
          <cell r="F804">
            <v>9616.00902664236</v>
          </cell>
          <cell r="G804">
            <v>8607.41397779662</v>
          </cell>
          <cell r="H804">
            <v>8450.36025246037</v>
          </cell>
          <cell r="I804">
            <v>8437.92604992538</v>
          </cell>
          <cell r="J804">
            <v>8428.96460752162</v>
          </cell>
          <cell r="K804">
            <v>8429.99811504498</v>
          </cell>
          <cell r="L804">
            <v>8402.1859732188</v>
          </cell>
          <cell r="M804">
            <v>8384.34538251307</v>
          </cell>
          <cell r="N804">
            <v>8058.41565608693</v>
          </cell>
          <cell r="O804">
            <v>7950.36289698725</v>
          </cell>
          <cell r="P804">
            <v>7922.00061125934</v>
          </cell>
          <cell r="Q804">
            <v>1134.50693114668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4">
          <cell r="BZ804">
            <v>98914.2543023891</v>
          </cell>
        </row>
        <row r="805">
          <cell r="A805">
            <v>-89430.8676783605</v>
          </cell>
          <cell r="B805">
            <v>14007.9241757605</v>
          </cell>
          <cell r="C805">
            <v>12034.2273878969</v>
          </cell>
          <cell r="D805">
            <v>9799.98741781449</v>
          </cell>
          <cell r="E805">
            <v>9543.28390689513</v>
          </cell>
          <cell r="F805">
            <v>9069.15945358344</v>
          </cell>
          <cell r="G805">
            <v>8377.70511097661</v>
          </cell>
          <cell r="H805">
            <v>8232.81895001446</v>
          </cell>
          <cell r="I805">
            <v>8220.38474747947</v>
          </cell>
          <cell r="J805">
            <v>8211.05459100376</v>
          </cell>
          <cell r="K805">
            <v>8212.45681259906</v>
          </cell>
          <cell r="L805">
            <v>8184.27595670094</v>
          </cell>
          <cell r="M805">
            <v>8166.80408006715</v>
          </cell>
          <cell r="N805">
            <v>7840.50563956907</v>
          </cell>
          <cell r="O805">
            <v>7732.82159454133</v>
          </cell>
          <cell r="P805">
            <v>7704.09059474148</v>
          </cell>
          <cell r="Q805">
            <v>1025.73627992372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5">
          <cell r="BZ805">
            <v>89430.8676783605</v>
          </cell>
        </row>
        <row r="806">
          <cell r="A806">
            <v>-100778.40883959</v>
          </cell>
          <cell r="B806">
            <v>14286.4510924441</v>
          </cell>
          <cell r="C806">
            <v>12472.9957615947</v>
          </cell>
          <cell r="D806">
            <v>10333.230276332</v>
          </cell>
          <cell r="E806">
            <v>9986.94576339554</v>
          </cell>
          <cell r="F806">
            <v>9573.15864088852</v>
          </cell>
          <cell r="G806">
            <v>8652.56797639379</v>
          </cell>
          <cell r="H806">
            <v>8493.12246622014</v>
          </cell>
          <cell r="I806">
            <v>8480.68826368514</v>
          </cell>
          <cell r="J806">
            <v>8471.79929960979</v>
          </cell>
          <cell r="K806">
            <v>8472.76032880474</v>
          </cell>
          <cell r="L806">
            <v>8445.02066530697</v>
          </cell>
          <cell r="M806">
            <v>8427.10759627283</v>
          </cell>
          <cell r="N806">
            <v>8101.2503481751</v>
          </cell>
          <cell r="O806">
            <v>7993.12511074701</v>
          </cell>
          <cell r="P806">
            <v>7964.83530334751</v>
          </cell>
          <cell r="Q806">
            <v>1155.88803802656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6">
          <cell r="BZ806">
            <v>100778.40883959</v>
          </cell>
        </row>
        <row r="807">
          <cell r="A807">
            <v>-99269.2650313905</v>
          </cell>
          <cell r="B807">
            <v>14357.1298142285</v>
          </cell>
          <cell r="C807">
            <v>12388.5237632443</v>
          </cell>
          <cell r="D807">
            <v>10309.1995993566</v>
          </cell>
          <cell r="E807">
            <v>9755.3808779481</v>
          </cell>
          <cell r="F807">
            <v>9611.38956962266</v>
          </cell>
          <cell r="G807">
            <v>8616.01313287706</v>
          </cell>
          <cell r="H807">
            <v>8458.50391457508</v>
          </cell>
          <cell r="I807">
            <v>8446.06971204009</v>
          </cell>
          <cell r="J807">
            <v>8437.12207245347</v>
          </cell>
          <cell r="K807">
            <v>8438.14177715968</v>
          </cell>
          <cell r="L807">
            <v>8410.34343815065</v>
          </cell>
          <cell r="M807">
            <v>8392.48904462778</v>
          </cell>
          <cell r="N807">
            <v>8066.57312101879</v>
          </cell>
          <cell r="O807">
            <v>7958.50655910195</v>
          </cell>
          <cell r="P807">
            <v>7930.15807619119</v>
          </cell>
          <cell r="Q807">
            <v>1138.57876220404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7">
          <cell r="BZ807">
            <v>99269.2650313905</v>
          </cell>
        </row>
        <row r="808">
          <cell r="A808">
            <v>-100321.16361647</v>
          </cell>
          <cell r="B808">
            <v>14340.6961960573</v>
          </cell>
          <cell r="C808">
            <v>12351.8627226536</v>
          </cell>
          <cell r="D808">
            <v>10376.9629903705</v>
          </cell>
          <cell r="E808">
            <v>9896.4841913077</v>
          </cell>
          <cell r="F808">
            <v>9564.77274432657</v>
          </cell>
          <cell r="G808">
            <v>8641.49247286051</v>
          </cell>
          <cell r="H808">
            <v>8482.63362659793</v>
          </cell>
          <cell r="I808">
            <v>8470.19942406294</v>
          </cell>
          <cell r="J808">
            <v>8461.29268229331</v>
          </cell>
          <cell r="K808">
            <v>8462.27148918253</v>
          </cell>
          <cell r="L808">
            <v>8434.51404799049</v>
          </cell>
          <cell r="M808">
            <v>8416.61875665062</v>
          </cell>
          <cell r="N808">
            <v>8090.74373085862</v>
          </cell>
          <cell r="O808">
            <v>7982.6362711248</v>
          </cell>
          <cell r="P808">
            <v>7954.32868603103</v>
          </cell>
          <cell r="Q808">
            <v>1150.64361821546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8">
          <cell r="BZ808">
            <v>100321.16361647</v>
          </cell>
        </row>
        <row r="809">
          <cell r="A809">
            <v>-90889.3422394383</v>
          </cell>
          <cell r="B809">
            <v>14090.8218924957</v>
          </cell>
          <cell r="C809">
            <v>11949.9962121092</v>
          </cell>
          <cell r="D809">
            <v>10095.6981411554</v>
          </cell>
          <cell r="E809">
            <v>9642.96126920333</v>
          </cell>
          <cell r="F809">
            <v>9412.60982783052</v>
          </cell>
          <cell r="G809">
            <v>8413.03263182893</v>
          </cell>
          <cell r="H809">
            <v>8266.27518966593</v>
          </cell>
          <cell r="I809">
            <v>8253.84098713094</v>
          </cell>
          <cell r="J809">
            <v>8244.56753614617</v>
          </cell>
          <cell r="K809">
            <v>8245.91305225053</v>
          </cell>
          <cell r="L809">
            <v>8217.78890184335</v>
          </cell>
          <cell r="M809">
            <v>8200.26031971862</v>
          </cell>
          <cell r="N809">
            <v>7874.01858471148</v>
          </cell>
          <cell r="O809">
            <v>7766.2778341928</v>
          </cell>
          <cell r="P809">
            <v>7737.60353988389</v>
          </cell>
          <cell r="Q809">
            <v>1042.46439974946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09">
          <cell r="BZ809">
            <v>90889.3422394383</v>
          </cell>
        </row>
        <row r="810">
          <cell r="A810">
            <v>-98335.4143660122</v>
          </cell>
          <cell r="B810">
            <v>14226.3506419598</v>
          </cell>
          <cell r="C810">
            <v>12321.6197465146</v>
          </cell>
          <cell r="D810">
            <v>10384.6854953111</v>
          </cell>
          <cell r="E810">
            <v>9877.68417621606</v>
          </cell>
          <cell r="F810">
            <v>9516.23558351106</v>
          </cell>
          <cell r="G810">
            <v>8593.39317793611</v>
          </cell>
          <cell r="H810">
            <v>8437.08212739184</v>
          </cell>
          <cell r="I810">
            <v>8424.64792485685</v>
          </cell>
          <cell r="J810">
            <v>8415.66397715636</v>
          </cell>
          <cell r="K810">
            <v>8416.71998997644</v>
          </cell>
          <cell r="L810">
            <v>8388.88534285354</v>
          </cell>
          <cell r="M810">
            <v>8371.06725744453</v>
          </cell>
          <cell r="N810">
            <v>8045.11502572167</v>
          </cell>
          <cell r="O810">
            <v>7937.08477191871</v>
          </cell>
          <cell r="P810">
            <v>7908.69998089408</v>
          </cell>
          <cell r="Q810">
            <v>1127.86786861241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0">
          <cell r="BZ810">
            <v>98335.4143660122</v>
          </cell>
        </row>
        <row r="811">
          <cell r="A811">
            <v>-85375.5922243724</v>
          </cell>
          <cell r="B811">
            <v>13899.2761869995</v>
          </cell>
          <cell r="C811">
            <v>11801.5978263918</v>
          </cell>
          <cell r="D811">
            <v>9834.50409122362</v>
          </cell>
          <cell r="E811">
            <v>9571.86751417199</v>
          </cell>
          <cell r="F811">
            <v>9155.774790499</v>
          </cell>
          <cell r="G811">
            <v>8279.477255664</v>
          </cell>
          <cell r="H811">
            <v>8139.79417532033</v>
          </cell>
          <cell r="I811">
            <v>8127.35997278534</v>
          </cell>
          <cell r="J811">
            <v>8117.87214719999</v>
          </cell>
          <cell r="K811">
            <v>8119.43203790493</v>
          </cell>
          <cell r="L811">
            <v>8091.09351289716</v>
          </cell>
          <cell r="M811">
            <v>8073.77930537302</v>
          </cell>
          <cell r="N811">
            <v>7747.3231957653</v>
          </cell>
          <cell r="O811">
            <v>7639.7968198472</v>
          </cell>
          <cell r="P811">
            <v>7610.90815093771</v>
          </cell>
          <cell r="Q811">
            <v>979.223892576661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1">
          <cell r="BZ811">
            <v>85375.5922243724</v>
          </cell>
        </row>
        <row r="812">
          <cell r="A812">
            <v>-99929.806211437</v>
          </cell>
          <cell r="B812">
            <v>14322.6446506314</v>
          </cell>
          <cell r="C812">
            <v>12339.4032361003</v>
          </cell>
          <cell r="D812">
            <v>10282.4863645173</v>
          </cell>
          <cell r="E812">
            <v>9893.87275718198</v>
          </cell>
          <cell r="F812">
            <v>9601.49630706608</v>
          </cell>
          <cell r="G812">
            <v>8632.01291987003</v>
          </cell>
          <cell r="H812">
            <v>8473.6562008124</v>
          </cell>
          <cell r="I812">
            <v>8461.22199827742</v>
          </cell>
          <cell r="J812">
            <v>8452.30004053188</v>
          </cell>
          <cell r="K812">
            <v>8453.29406339701</v>
          </cell>
          <cell r="L812">
            <v>8425.52140622905</v>
          </cell>
          <cell r="M812">
            <v>8407.6413308651</v>
          </cell>
          <cell r="N812">
            <v>8081.75108909719</v>
          </cell>
          <cell r="O812">
            <v>7973.65884533928</v>
          </cell>
          <cell r="P812">
            <v>7945.3360442696</v>
          </cell>
          <cell r="Q812">
            <v>1146.1549053227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2">
          <cell r="BZ812">
            <v>99929.806211437</v>
          </cell>
        </row>
        <row r="813">
          <cell r="A813">
            <v>-103951.348850248</v>
          </cell>
          <cell r="B813">
            <v>14287.861989753</v>
          </cell>
          <cell r="C813">
            <v>12480.7732021514</v>
          </cell>
          <cell r="D813">
            <v>10530.1101902398</v>
          </cell>
          <cell r="E813">
            <v>9960.44137903123</v>
          </cell>
          <cell r="F813">
            <v>9639.65886585105</v>
          </cell>
          <cell r="G813">
            <v>8729.42369083755</v>
          </cell>
          <cell r="H813">
            <v>8565.90717171262</v>
          </cell>
          <cell r="I813">
            <v>8553.47296917763</v>
          </cell>
          <cell r="J813">
            <v>8544.70736900989</v>
          </cell>
          <cell r="K813">
            <v>8545.54503429722</v>
          </cell>
          <cell r="L813">
            <v>8517.92873470707</v>
          </cell>
          <cell r="M813">
            <v>8499.89230176531</v>
          </cell>
          <cell r="N813">
            <v>8174.1584175752</v>
          </cell>
          <cell r="O813">
            <v>8065.90981623949</v>
          </cell>
          <cell r="P813">
            <v>8037.74337274761</v>
          </cell>
          <cell r="Q813">
            <v>1192.28039077281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3">
          <cell r="BZ813">
            <v>103951.348850248</v>
          </cell>
        </row>
        <row r="814">
          <cell r="A814">
            <v>-101132.261787929</v>
          </cell>
          <cell r="B814">
            <v>14321.6544799783</v>
          </cell>
          <cell r="C814">
            <v>12399.7979553813</v>
          </cell>
          <cell r="D814">
            <v>10299.8743892382</v>
          </cell>
          <cell r="E814">
            <v>9935.63960265682</v>
          </cell>
          <cell r="F814">
            <v>9682.70035835959</v>
          </cell>
          <cell r="G814">
            <v>8661.13908743316</v>
          </cell>
          <cell r="H814">
            <v>8501.23956977266</v>
          </cell>
          <cell r="I814">
            <v>8488.80536723767</v>
          </cell>
          <cell r="J814">
            <v>8479.93016096495</v>
          </cell>
          <cell r="K814">
            <v>8480.87743235727</v>
          </cell>
          <cell r="L814">
            <v>8453.15152666213</v>
          </cell>
          <cell r="M814">
            <v>8435.22469982536</v>
          </cell>
          <cell r="N814">
            <v>8109.38120953026</v>
          </cell>
          <cell r="O814">
            <v>8001.24221429954</v>
          </cell>
          <cell r="P814">
            <v>7972.96616470267</v>
          </cell>
          <cell r="Q814">
            <v>1159.94658980283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4">
          <cell r="BZ814">
            <v>101132.261787929</v>
          </cell>
        </row>
        <row r="815">
          <cell r="A815">
            <v>-88047.8116925377</v>
          </cell>
          <cell r="B815">
            <v>14095.4986630422</v>
          </cell>
          <cell r="C815">
            <v>11931.6978463874</v>
          </cell>
          <cell r="D815">
            <v>10064.8024091455</v>
          </cell>
          <cell r="E815">
            <v>9491.26887547252</v>
          </cell>
          <cell r="F815">
            <v>9336.63342123114</v>
          </cell>
          <cell r="G815">
            <v>8344.20439695457</v>
          </cell>
          <cell r="H815">
            <v>8201.09275214447</v>
          </cell>
          <cell r="I815">
            <v>8188.65854960948</v>
          </cell>
          <cell r="J815">
            <v>8179.27461991705</v>
          </cell>
          <cell r="K815">
            <v>8180.73061472907</v>
          </cell>
          <cell r="L815">
            <v>8152.49598561422</v>
          </cell>
          <cell r="M815">
            <v>8135.07788219716</v>
          </cell>
          <cell r="N815">
            <v>7808.72566848236</v>
          </cell>
          <cell r="O815">
            <v>7701.09539667134</v>
          </cell>
          <cell r="P815">
            <v>7672.31062365477</v>
          </cell>
          <cell r="Q815">
            <v>1009.87318098873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5">
          <cell r="BZ815">
            <v>88047.8116925377</v>
          </cell>
        </row>
        <row r="816">
          <cell r="A816">
            <v>-88354.6031194248</v>
          </cell>
          <cell r="B816">
            <v>14067.0836940911</v>
          </cell>
          <cell r="C816">
            <v>11844.8047621693</v>
          </cell>
          <cell r="D816">
            <v>9959.2545547862</v>
          </cell>
          <cell r="E816">
            <v>9535.93193783434</v>
          </cell>
          <cell r="F816">
            <v>9314.01715219379</v>
          </cell>
          <cell r="G816">
            <v>8351.63557252657</v>
          </cell>
          <cell r="H816">
            <v>8208.13030204412</v>
          </cell>
          <cell r="I816">
            <v>8195.69609950913</v>
          </cell>
          <cell r="J816">
            <v>8186.32409786737</v>
          </cell>
          <cell r="K816">
            <v>8187.76816462872</v>
          </cell>
          <cell r="L816">
            <v>8159.54546356455</v>
          </cell>
          <cell r="M816">
            <v>8142.11543209681</v>
          </cell>
          <cell r="N816">
            <v>7815.77514643269</v>
          </cell>
          <cell r="O816">
            <v>7708.13294657099</v>
          </cell>
          <cell r="P816">
            <v>7679.36010160509</v>
          </cell>
          <cell r="Q816">
            <v>1013.39195593855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6">
          <cell r="BZ816">
            <v>88354.6031194248</v>
          </cell>
        </row>
        <row r="817">
          <cell r="A817">
            <v>-87014.182530732</v>
          </cell>
          <cell r="B817">
            <v>14072.2987093697</v>
          </cell>
          <cell r="C817">
            <v>11877.1922879208</v>
          </cell>
          <cell r="D817">
            <v>9932.93587269437</v>
          </cell>
          <cell r="E817">
            <v>9555.17560772966</v>
          </cell>
          <cell r="F817">
            <v>9254.43310090274</v>
          </cell>
          <cell r="G817">
            <v>8319.16758332631</v>
          </cell>
          <cell r="H817">
            <v>8177.38212607598</v>
          </cell>
          <cell r="I817">
            <v>8164.94792354099</v>
          </cell>
          <cell r="J817">
            <v>8155.52380634674</v>
          </cell>
          <cell r="K817">
            <v>8157.01998866058</v>
          </cell>
          <cell r="L817">
            <v>8128.74517204392</v>
          </cell>
          <cell r="M817">
            <v>8111.36725612867</v>
          </cell>
          <cell r="N817">
            <v>7784.97485491205</v>
          </cell>
          <cell r="O817">
            <v>7677.38477060285</v>
          </cell>
          <cell r="P817">
            <v>7648.55981008446</v>
          </cell>
          <cell r="Q817">
            <v>998.017867954483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7">
          <cell r="BZ817">
            <v>87014.182530732</v>
          </cell>
        </row>
        <row r="818">
          <cell r="A818">
            <v>-94568.2234043759</v>
          </cell>
          <cell r="B818">
            <v>14199.7287232484</v>
          </cell>
          <cell r="C818">
            <v>12197.3689504242</v>
          </cell>
          <cell r="D818">
            <v>10261.4162620774</v>
          </cell>
          <cell r="E818">
            <v>9801.00797130171</v>
          </cell>
          <cell r="F818">
            <v>9411.75862069287</v>
          </cell>
          <cell r="G818">
            <v>8502.14337433753</v>
          </cell>
          <cell r="H818">
            <v>8350.66578048467</v>
          </cell>
          <cell r="I818">
            <v>8338.23157794968</v>
          </cell>
          <cell r="J818">
            <v>8329.1011618646</v>
          </cell>
          <cell r="K818">
            <v>8330.30364306927</v>
          </cell>
          <cell r="L818">
            <v>8302.32252756178</v>
          </cell>
          <cell r="M818">
            <v>8284.65091053736</v>
          </cell>
          <cell r="N818">
            <v>7958.55221042992</v>
          </cell>
          <cell r="O818">
            <v>7850.66842501154</v>
          </cell>
          <cell r="P818">
            <v>7822.13716560232</v>
          </cell>
          <cell r="Q818">
            <v>1084.65969515883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8">
          <cell r="BZ818">
            <v>94568.2234043759</v>
          </cell>
        </row>
        <row r="819">
          <cell r="A819">
            <v>-91926.0231962549</v>
          </cell>
          <cell r="B819">
            <v>14105.8721487032</v>
          </cell>
          <cell r="C819">
            <v>12064.1834882412</v>
          </cell>
          <cell r="D819">
            <v>10071.2061920574</v>
          </cell>
          <cell r="E819">
            <v>9644.98421454206</v>
          </cell>
          <cell r="F819">
            <v>9395.42158920549</v>
          </cell>
          <cell r="G819">
            <v>8438.14336676837</v>
          </cell>
          <cell r="H819">
            <v>8290.05582147054</v>
          </cell>
          <cell r="I819">
            <v>8277.62161893555</v>
          </cell>
          <cell r="J819">
            <v>8268.38847410638</v>
          </cell>
          <cell r="K819">
            <v>8269.69368405514</v>
          </cell>
          <cell r="L819">
            <v>8241.60983980356</v>
          </cell>
          <cell r="M819">
            <v>8224.04095152323</v>
          </cell>
          <cell r="N819">
            <v>7897.83952267169</v>
          </cell>
          <cell r="O819">
            <v>7790.05846599741</v>
          </cell>
          <cell r="P819">
            <v>7761.4244778441</v>
          </cell>
          <cell r="Q819">
            <v>1054.35471565176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19">
          <cell r="BZ819">
            <v>91926.0231962549</v>
          </cell>
        </row>
        <row r="820">
          <cell r="A820">
            <v>-93339.5451954005</v>
          </cell>
          <cell r="B820">
            <v>14223.7526390416</v>
          </cell>
          <cell r="C820">
            <v>12142.3287007587</v>
          </cell>
          <cell r="D820">
            <v>10110.5362757982</v>
          </cell>
          <cell r="E820">
            <v>9660.35513072769</v>
          </cell>
          <cell r="F820">
            <v>9423.41838754036</v>
          </cell>
          <cell r="G820">
            <v>8472.38203587695</v>
          </cell>
          <cell r="H820">
            <v>8322.48088531334</v>
          </cell>
          <cell r="I820">
            <v>8310.04668277835</v>
          </cell>
          <cell r="J820">
            <v>8300.86849568451</v>
          </cell>
          <cell r="K820">
            <v>8302.11874789794</v>
          </cell>
          <cell r="L820">
            <v>8274.08986138169</v>
          </cell>
          <cell r="M820">
            <v>8256.46601536603</v>
          </cell>
          <cell r="N820">
            <v>7930.31954424982</v>
          </cell>
          <cell r="O820">
            <v>7822.48352984021</v>
          </cell>
          <cell r="P820">
            <v>7793.90449942223</v>
          </cell>
          <cell r="Q820">
            <v>1070.56724757317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0">
          <cell r="BZ820">
            <v>93339.5451954005</v>
          </cell>
        </row>
        <row r="821">
          <cell r="A821">
            <v>-93077.7468754993</v>
          </cell>
          <cell r="B821">
            <v>14185.3490526937</v>
          </cell>
          <cell r="C821">
            <v>12142.5684114545</v>
          </cell>
          <cell r="D821">
            <v>10090.3105601253</v>
          </cell>
          <cell r="E821">
            <v>9741.61372604638</v>
          </cell>
          <cell r="F821">
            <v>9325.41531424769</v>
          </cell>
          <cell r="G821">
            <v>8466.04069414071</v>
          </cell>
          <cell r="H821">
            <v>8316.47544129346</v>
          </cell>
          <cell r="I821">
            <v>8304.04123875847</v>
          </cell>
          <cell r="J821">
            <v>8294.85287294595</v>
          </cell>
          <cell r="K821">
            <v>8296.11330387806</v>
          </cell>
          <cell r="L821">
            <v>8268.07423864313</v>
          </cell>
          <cell r="M821">
            <v>8250.46057134615</v>
          </cell>
          <cell r="N821">
            <v>7924.30392151127</v>
          </cell>
          <cell r="O821">
            <v>7816.47808582033</v>
          </cell>
          <cell r="P821">
            <v>7787.88887668367</v>
          </cell>
          <cell r="Q821">
            <v>1067.56452556323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1">
          <cell r="BZ821">
            <v>93077.7468754993</v>
          </cell>
        </row>
        <row r="822">
          <cell r="A822">
            <v>-85289.2774258132</v>
          </cell>
          <cell r="B822">
            <v>13957.5833518481</v>
          </cell>
          <cell r="C822">
            <v>11820.2353788129</v>
          </cell>
          <cell r="D822">
            <v>9699.08400005445</v>
          </cell>
          <cell r="E822">
            <v>9500.7720487413</v>
          </cell>
          <cell r="F822">
            <v>9060.15549366835</v>
          </cell>
          <cell r="G822">
            <v>8277.38651789775</v>
          </cell>
          <cell r="H822">
            <v>8137.81418289322</v>
          </cell>
          <cell r="I822">
            <v>8125.37998035823</v>
          </cell>
          <cell r="J822">
            <v>8115.88879885351</v>
          </cell>
          <cell r="K822">
            <v>8117.45204547782</v>
          </cell>
          <cell r="L822">
            <v>8089.11016455069</v>
          </cell>
          <cell r="M822">
            <v>8071.79931294592</v>
          </cell>
          <cell r="N822">
            <v>7745.33984741882</v>
          </cell>
          <cell r="O822">
            <v>7637.81682742009</v>
          </cell>
          <cell r="P822">
            <v>7608.92480259123</v>
          </cell>
          <cell r="Q822">
            <v>978.233896363106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2">
          <cell r="BZ822">
            <v>85289.2774258132</v>
          </cell>
        </row>
        <row r="823">
          <cell r="A823">
            <v>-86976.3530352136</v>
          </cell>
          <cell r="B823">
            <v>13986.175735998</v>
          </cell>
          <cell r="C823">
            <v>11839.6858235759</v>
          </cell>
          <cell r="D823">
            <v>10051.088033748</v>
          </cell>
          <cell r="E823">
            <v>9658.40609887054</v>
          </cell>
          <cell r="F823">
            <v>9176.56545956379</v>
          </cell>
          <cell r="G823">
            <v>8318.25126820679</v>
          </cell>
          <cell r="H823">
            <v>8176.51434771238</v>
          </cell>
          <cell r="I823">
            <v>8164.08014517739</v>
          </cell>
          <cell r="J823">
            <v>8154.65455717236</v>
          </cell>
          <cell r="K823">
            <v>8156.15221029698</v>
          </cell>
          <cell r="L823">
            <v>8127.87592286954</v>
          </cell>
          <cell r="M823">
            <v>8110.49947776507</v>
          </cell>
          <cell r="N823">
            <v>7784.10560573767</v>
          </cell>
          <cell r="O823">
            <v>7676.51699223925</v>
          </cell>
          <cell r="P823">
            <v>7647.69056091008</v>
          </cell>
          <cell r="Q823">
            <v>997.583978772686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3">
          <cell r="BZ823">
            <v>86976.3530352136</v>
          </cell>
        </row>
        <row r="824">
          <cell r="A824">
            <v>-93865.5086901623</v>
          </cell>
          <cell r="B824">
            <v>14179.9227583687</v>
          </cell>
          <cell r="C824">
            <v>12087.8309123356</v>
          </cell>
          <cell r="D824">
            <v>10093.9121577016</v>
          </cell>
          <cell r="E824">
            <v>9734.69569557752</v>
          </cell>
          <cell r="F824">
            <v>9201.39925191223</v>
          </cell>
          <cell r="G824">
            <v>8485.12204987832</v>
          </cell>
          <cell r="H824">
            <v>8334.54606711238</v>
          </cell>
          <cell r="I824">
            <v>8322.11186457739</v>
          </cell>
          <cell r="J824">
            <v>8312.95412694423</v>
          </cell>
          <cell r="K824">
            <v>8314.18392969698</v>
          </cell>
          <cell r="L824">
            <v>8286.1754926414</v>
          </cell>
          <cell r="M824">
            <v>8268.53119716507</v>
          </cell>
          <cell r="N824">
            <v>7942.40517550954</v>
          </cell>
          <cell r="O824">
            <v>7834.54871163925</v>
          </cell>
          <cell r="P824">
            <v>7805.99013068194</v>
          </cell>
          <cell r="Q824">
            <v>1076.59983847269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4">
          <cell r="BZ824">
            <v>93865.5086901623</v>
          </cell>
        </row>
        <row r="825">
          <cell r="A825">
            <v>-96126.3623154845</v>
          </cell>
          <cell r="B825">
            <v>14223.7277655638</v>
          </cell>
          <cell r="C825">
            <v>12163.3694774729</v>
          </cell>
          <cell r="D825">
            <v>10139.9426152931</v>
          </cell>
          <cell r="E825">
            <v>9602.59229507319</v>
          </cell>
          <cell r="F825">
            <v>9522.45745044423</v>
          </cell>
          <cell r="G825">
            <v>8539.88498899574</v>
          </cell>
          <cell r="H825">
            <v>8386.40824059437</v>
          </cell>
          <cell r="I825">
            <v>8373.97403805938</v>
          </cell>
          <cell r="J825">
            <v>8364.90420241517</v>
          </cell>
          <cell r="K825">
            <v>8366.04610317897</v>
          </cell>
          <cell r="L825">
            <v>8338.12556811235</v>
          </cell>
          <cell r="M825">
            <v>8320.39337064706</v>
          </cell>
          <cell r="N825">
            <v>7994.35525098048</v>
          </cell>
          <cell r="O825">
            <v>7886.41088512124</v>
          </cell>
          <cell r="P825">
            <v>7857.94020615289</v>
          </cell>
          <cell r="Q825">
            <v>1102.53092521368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5">
          <cell r="BZ825">
            <v>96126.3623154845</v>
          </cell>
        </row>
        <row r="826">
          <cell r="A826">
            <v>-99383.0515531651</v>
          </cell>
          <cell r="B826">
            <v>14157.2098823555</v>
          </cell>
          <cell r="C826">
            <v>12328.2537645584</v>
          </cell>
          <cell r="D826">
            <v>10411.0379649006</v>
          </cell>
          <cell r="E826">
            <v>9894.23333712113</v>
          </cell>
          <cell r="F826">
            <v>9533.5167455799</v>
          </cell>
          <cell r="G826">
            <v>8618.76929731625</v>
          </cell>
          <cell r="H826">
            <v>8461.11408635537</v>
          </cell>
          <cell r="I826">
            <v>8448.67988382038</v>
          </cell>
          <cell r="J826">
            <v>8439.73666825373</v>
          </cell>
          <cell r="K826">
            <v>8440.75194893998</v>
          </cell>
          <cell r="L826">
            <v>8412.95803395091</v>
          </cell>
          <cell r="M826">
            <v>8395.09921640807</v>
          </cell>
          <cell r="N826">
            <v>8069.18771681904</v>
          </cell>
          <cell r="O826">
            <v>7961.11673088225</v>
          </cell>
          <cell r="P826">
            <v>7932.77267199145</v>
          </cell>
          <cell r="Q826">
            <v>1139.88384809418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6">
          <cell r="BZ826">
            <v>99383.0515531651</v>
          </cell>
        </row>
        <row r="827">
          <cell r="A827">
            <v>-97146.8696723724</v>
          </cell>
          <cell r="B827">
            <v>14191.0330682514</v>
          </cell>
          <cell r="C827">
            <v>12256.4918133011</v>
          </cell>
          <cell r="D827">
            <v>10230.5005244122</v>
          </cell>
          <cell r="E827">
            <v>9688.29595802416</v>
          </cell>
          <cell r="F827">
            <v>9457.87822242615</v>
          </cell>
          <cell r="G827">
            <v>8564.60396311604</v>
          </cell>
          <cell r="H827">
            <v>8409.81786295549</v>
          </cell>
          <cell r="I827">
            <v>8397.3836604205</v>
          </cell>
          <cell r="J827">
            <v>8388.35350210233</v>
          </cell>
          <cell r="K827">
            <v>8389.45572554009</v>
          </cell>
          <cell r="L827">
            <v>8361.57486779951</v>
          </cell>
          <cell r="M827">
            <v>8343.80299300819</v>
          </cell>
          <cell r="N827">
            <v>8017.80455066764</v>
          </cell>
          <cell r="O827">
            <v>7909.82050748237</v>
          </cell>
          <cell r="P827">
            <v>7881.38950584005</v>
          </cell>
          <cell r="Q827">
            <v>1114.23573639424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7">
          <cell r="BZ827">
            <v>97146.8696723724</v>
          </cell>
        </row>
        <row r="828">
          <cell r="A828">
            <v>-93305.547797757</v>
          </cell>
          <cell r="B828">
            <v>14130.9029392894</v>
          </cell>
          <cell r="C828">
            <v>12134.882984685</v>
          </cell>
          <cell r="D828">
            <v>10229.5259643141</v>
          </cell>
          <cell r="E828">
            <v>9753.41946489311</v>
          </cell>
          <cell r="F828">
            <v>9505.26902472612</v>
          </cell>
          <cell r="G828">
            <v>8471.55854275186</v>
          </cell>
          <cell r="H828">
            <v>8321.70101220932</v>
          </cell>
          <cell r="I828">
            <v>8309.26680967433</v>
          </cell>
          <cell r="J828">
            <v>8300.08730076167</v>
          </cell>
          <cell r="K828">
            <v>8301.33887479392</v>
          </cell>
          <cell r="L828">
            <v>8273.30866645884</v>
          </cell>
          <cell r="M828">
            <v>8255.68614226201</v>
          </cell>
          <cell r="N828">
            <v>7929.53834932698</v>
          </cell>
          <cell r="O828">
            <v>7821.70365673619</v>
          </cell>
          <cell r="P828">
            <v>7793.12330449938</v>
          </cell>
          <cell r="Q828">
            <v>1070.17731102115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8">
          <cell r="BZ828">
            <v>93305.547797757</v>
          </cell>
        </row>
        <row r="829">
          <cell r="A829">
            <v>-85642.1342098444</v>
          </cell>
          <cell r="B829">
            <v>13927.4606448243</v>
          </cell>
          <cell r="C829">
            <v>11833.9385821682</v>
          </cell>
          <cell r="D829">
            <v>9787.36356847548</v>
          </cell>
          <cell r="E829">
            <v>9373.34386054292</v>
          </cell>
          <cell r="F829">
            <v>9261.7370024994</v>
          </cell>
          <cell r="G829">
            <v>8285.93349960618</v>
          </cell>
          <cell r="H829">
            <v>8145.90843523347</v>
          </cell>
          <cell r="I829">
            <v>8133.47423269848</v>
          </cell>
          <cell r="J829">
            <v>8123.99677026552</v>
          </cell>
          <cell r="K829">
            <v>8125.54629781807</v>
          </cell>
          <cell r="L829">
            <v>8097.2181359627</v>
          </cell>
          <cell r="M829">
            <v>8079.89356528616</v>
          </cell>
          <cell r="N829">
            <v>7753.44781883083</v>
          </cell>
          <cell r="O829">
            <v>7645.91107976034</v>
          </cell>
          <cell r="P829">
            <v>7617.03277400324</v>
          </cell>
          <cell r="Q829">
            <v>982.281022533231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29">
          <cell r="BZ829">
            <v>85642.1342098444</v>
          </cell>
        </row>
        <row r="830">
          <cell r="A830">
            <v>-99535.6152163798</v>
          </cell>
          <cell r="B830">
            <v>14391.6630909985</v>
          </cell>
          <cell r="C830">
            <v>12356.1900930986</v>
          </cell>
          <cell r="D830">
            <v>10408.5597069586</v>
          </cell>
          <cell r="E830">
            <v>9879.329913497</v>
          </cell>
          <cell r="F830">
            <v>9654.91939192645</v>
          </cell>
          <cell r="G830">
            <v>8622.46473098192</v>
          </cell>
          <cell r="H830">
            <v>8464.61377473859</v>
          </cell>
          <cell r="I830">
            <v>8452.1795722036</v>
          </cell>
          <cell r="J830">
            <v>8443.24228831217</v>
          </cell>
          <cell r="K830">
            <v>8444.25163732319</v>
          </cell>
          <cell r="L830">
            <v>8416.46365400935</v>
          </cell>
          <cell r="M830">
            <v>8398.59890479128</v>
          </cell>
          <cell r="N830">
            <v>8072.69333687749</v>
          </cell>
          <cell r="O830">
            <v>7964.61641926546</v>
          </cell>
          <cell r="P830">
            <v>7936.27829204989</v>
          </cell>
          <cell r="Q830">
            <v>1141.63369228579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0">
          <cell r="BZ830">
            <v>99535.6152163798</v>
          </cell>
        </row>
        <row r="831">
          <cell r="A831">
            <v>-88253.1355453064</v>
          </cell>
          <cell r="B831">
            <v>14048.4929962343</v>
          </cell>
          <cell r="C831">
            <v>11863.97440214</v>
          </cell>
          <cell r="D831">
            <v>10014.262027869</v>
          </cell>
          <cell r="E831">
            <v>9463.9517074846</v>
          </cell>
          <cell r="F831">
            <v>9243.52733797161</v>
          </cell>
          <cell r="G831">
            <v>8349.17780059406</v>
          </cell>
          <cell r="H831">
            <v>8205.8027170679</v>
          </cell>
          <cell r="I831">
            <v>8193.36851453291</v>
          </cell>
          <cell r="J831">
            <v>8183.99256783188</v>
          </cell>
          <cell r="K831">
            <v>8185.4405796525</v>
          </cell>
          <cell r="L831">
            <v>8157.21393352905</v>
          </cell>
          <cell r="M831">
            <v>8139.7878471206</v>
          </cell>
          <cell r="N831">
            <v>7813.44361639719</v>
          </cell>
          <cell r="O831">
            <v>7705.80536159478</v>
          </cell>
          <cell r="P831">
            <v>7677.02857156959</v>
          </cell>
          <cell r="Q831">
            <v>1012.22816345045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1">
          <cell r="BZ831">
            <v>88253.1355453064</v>
          </cell>
        </row>
        <row r="832">
          <cell r="A832">
            <v>-96307.5866622699</v>
          </cell>
          <cell r="B832">
            <v>14163.7218695604</v>
          </cell>
          <cell r="C832">
            <v>12156.6711949103</v>
          </cell>
          <cell r="D832">
            <v>10212.1642432927</v>
          </cell>
          <cell r="E832">
            <v>9913.75791652012</v>
          </cell>
          <cell r="F832">
            <v>9542.71049541231</v>
          </cell>
          <cell r="G832">
            <v>8544.27464861742</v>
          </cell>
          <cell r="H832">
            <v>8390.56538213015</v>
          </cell>
          <cell r="I832">
            <v>8378.13117959516</v>
          </cell>
          <cell r="J832">
            <v>8369.06838995355</v>
          </cell>
          <cell r="K832">
            <v>8370.20324471475</v>
          </cell>
          <cell r="L832">
            <v>8342.28975565073</v>
          </cell>
          <cell r="M832">
            <v>8324.55051218285</v>
          </cell>
          <cell r="N832">
            <v>7998.51943851886</v>
          </cell>
          <cell r="O832">
            <v>7890.56802665702</v>
          </cell>
          <cell r="P832">
            <v>7862.10439369127</v>
          </cell>
          <cell r="Q832">
            <v>1104.60949598157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2">
          <cell r="BZ832">
            <v>96307.5866622699</v>
          </cell>
        </row>
        <row r="833">
          <cell r="A833">
            <v>-87571.1905238736</v>
          </cell>
          <cell r="B833">
            <v>14036.5671592401</v>
          </cell>
          <cell r="C833">
            <v>11931.6745087612</v>
          </cell>
          <cell r="D833">
            <v>9930.04454198241</v>
          </cell>
          <cell r="E833">
            <v>9563.51633272973</v>
          </cell>
          <cell r="F833">
            <v>9286.52441514396</v>
          </cell>
          <cell r="G833">
            <v>8332.65956461811</v>
          </cell>
          <cell r="H833">
            <v>8190.15944383225</v>
          </cell>
          <cell r="I833">
            <v>8177.72524129726</v>
          </cell>
          <cell r="J833">
            <v>8168.32278057379</v>
          </cell>
          <cell r="K833">
            <v>8169.79730641685</v>
          </cell>
          <cell r="L833">
            <v>8141.54414627097</v>
          </cell>
          <cell r="M833">
            <v>8124.14457388494</v>
          </cell>
          <cell r="N833">
            <v>7797.7738291391</v>
          </cell>
          <cell r="O833">
            <v>7690.16208835912</v>
          </cell>
          <cell r="P833">
            <v>7661.35878431151</v>
          </cell>
          <cell r="Q833">
            <v>1004.40652683262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3">
          <cell r="BZ833">
            <v>87571.1905238736</v>
          </cell>
        </row>
        <row r="834">
          <cell r="A834">
            <v>-97887.868978748</v>
          </cell>
          <cell r="B834">
            <v>14205.4021919689</v>
          </cell>
          <cell r="C834">
            <v>12286.6952757971</v>
          </cell>
          <cell r="D834">
            <v>10196.8432201365</v>
          </cell>
          <cell r="E834">
            <v>9866.54935929163</v>
          </cell>
          <cell r="F834">
            <v>9434.9294301726</v>
          </cell>
          <cell r="G834">
            <v>8582.55262615491</v>
          </cell>
          <cell r="H834">
            <v>8426.81579424431</v>
          </cell>
          <cell r="I834">
            <v>8414.38159170932</v>
          </cell>
          <cell r="J834">
            <v>8405.38024344417</v>
          </cell>
          <cell r="K834">
            <v>8406.45365682891</v>
          </cell>
          <cell r="L834">
            <v>8378.60160914135</v>
          </cell>
          <cell r="M834">
            <v>8360.800924297</v>
          </cell>
          <cell r="N834">
            <v>8034.83129200948</v>
          </cell>
          <cell r="O834">
            <v>7926.81843877118</v>
          </cell>
          <cell r="P834">
            <v>7898.41624718189</v>
          </cell>
          <cell r="Q834">
            <v>1122.73470203865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4">
          <cell r="BZ834">
            <v>97887.868978748</v>
          </cell>
        </row>
        <row r="835">
          <cell r="A835">
            <v>-103147.026944909</v>
          </cell>
          <cell r="B835">
            <v>14455.1569834246</v>
          </cell>
          <cell r="C835">
            <v>12543.9583034761</v>
          </cell>
          <cell r="D835">
            <v>10380.7472238464</v>
          </cell>
          <cell r="E835">
            <v>9956.25141797779</v>
          </cell>
          <cell r="F835">
            <v>9668.16511734913</v>
          </cell>
          <cell r="G835">
            <v>8709.94121260917</v>
          </cell>
          <cell r="H835">
            <v>8547.45667066166</v>
          </cell>
          <cell r="I835">
            <v>8535.02246812667</v>
          </cell>
          <cell r="J835">
            <v>8526.22559592325</v>
          </cell>
          <cell r="K835">
            <v>8527.09453324626</v>
          </cell>
          <cell r="L835">
            <v>8499.44696162043</v>
          </cell>
          <cell r="M835">
            <v>8481.44180071435</v>
          </cell>
          <cell r="N835">
            <v>8155.67664448856</v>
          </cell>
          <cell r="O835">
            <v>8047.45931518853</v>
          </cell>
          <cell r="P835">
            <v>8019.26159966097</v>
          </cell>
          <cell r="Q835">
            <v>1183.05514024733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5">
          <cell r="BZ835">
            <v>103147.026944909</v>
          </cell>
        </row>
        <row r="836">
          <cell r="A836">
            <v>-101288.214346295</v>
          </cell>
          <cell r="B836">
            <v>14257.8457807004</v>
          </cell>
          <cell r="C836">
            <v>12369.3506335207</v>
          </cell>
          <cell r="D836">
            <v>10386.1569536993</v>
          </cell>
          <cell r="E836">
            <v>9944.94232092076</v>
          </cell>
          <cell r="F836">
            <v>9531.19995795213</v>
          </cell>
          <cell r="G836">
            <v>8664.91660773053</v>
          </cell>
          <cell r="H836">
            <v>8504.81699669955</v>
          </cell>
          <cell r="I836">
            <v>8492.38279416456</v>
          </cell>
          <cell r="J836">
            <v>8483.5136513273</v>
          </cell>
          <cell r="K836">
            <v>8484.45485928415</v>
          </cell>
          <cell r="L836">
            <v>8456.73501702448</v>
          </cell>
          <cell r="M836">
            <v>8438.80212675224</v>
          </cell>
          <cell r="N836">
            <v>8112.96469989262</v>
          </cell>
          <cell r="O836">
            <v>8004.81964122642</v>
          </cell>
          <cell r="P836">
            <v>7976.54965506502</v>
          </cell>
          <cell r="Q836">
            <v>1161.73530326627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6">
          <cell r="BZ836">
            <v>101288.214346295</v>
          </cell>
        </row>
        <row r="837">
          <cell r="A837">
            <v>-85818.7178307393</v>
          </cell>
          <cell r="B837">
            <v>14010.4563945638</v>
          </cell>
          <cell r="C837">
            <v>11852.0280617543</v>
          </cell>
          <cell r="D837">
            <v>9776.35211647015</v>
          </cell>
          <cell r="E837">
            <v>9536.38498022795</v>
          </cell>
          <cell r="F837">
            <v>9208.81107004807</v>
          </cell>
          <cell r="G837">
            <v>8290.21075045156</v>
          </cell>
          <cell r="H837">
            <v>8149.9591222299</v>
          </cell>
          <cell r="I837">
            <v>8137.52491969492</v>
          </cell>
          <cell r="J837">
            <v>8128.05432283313</v>
          </cell>
          <cell r="K837">
            <v>8129.59698481451</v>
          </cell>
          <cell r="L837">
            <v>8101.27568853031</v>
          </cell>
          <cell r="M837">
            <v>8083.9442522826</v>
          </cell>
          <cell r="N837">
            <v>7757.50537139845</v>
          </cell>
          <cell r="O837">
            <v>7649.96176675678</v>
          </cell>
          <cell r="P837">
            <v>7621.09032657085</v>
          </cell>
          <cell r="Q837">
            <v>984.306366031448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7">
          <cell r="BZ837">
            <v>85818.7178307393</v>
          </cell>
        </row>
        <row r="838">
          <cell r="A838">
            <v>-96834.230956237</v>
          </cell>
          <cell r="B838">
            <v>14239.7706216256</v>
          </cell>
          <cell r="C838">
            <v>12321.5106801985</v>
          </cell>
          <cell r="D838">
            <v>10214.3158530112</v>
          </cell>
          <cell r="E838">
            <v>9820.73398871847</v>
          </cell>
          <cell r="F838">
            <v>9452.49991020606</v>
          </cell>
          <cell r="G838">
            <v>8557.03115310052</v>
          </cell>
          <cell r="H838">
            <v>8402.64618091832</v>
          </cell>
          <cell r="I838">
            <v>8390.21197838333</v>
          </cell>
          <cell r="J838">
            <v>8381.16966467187</v>
          </cell>
          <cell r="K838">
            <v>8382.28404350292</v>
          </cell>
          <cell r="L838">
            <v>8354.39103036905</v>
          </cell>
          <cell r="M838">
            <v>8336.63131097101</v>
          </cell>
          <cell r="N838">
            <v>8010.62071323718</v>
          </cell>
          <cell r="O838">
            <v>7902.64882544519</v>
          </cell>
          <cell r="P838">
            <v>7874.20566840959</v>
          </cell>
          <cell r="Q838">
            <v>1110.64989537566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8">
          <cell r="BZ838">
            <v>96834.230956237</v>
          </cell>
        </row>
        <row r="839">
          <cell r="A839">
            <v>-102249.823915805</v>
          </cell>
          <cell r="B839">
            <v>14382.6509610132</v>
          </cell>
          <cell r="C839">
            <v>12447.2889783216</v>
          </cell>
          <cell r="D839">
            <v>10416.4874416113</v>
          </cell>
          <cell r="E839">
            <v>9950.93337621688</v>
          </cell>
          <cell r="F839">
            <v>9617.22938477997</v>
          </cell>
          <cell r="G839">
            <v>8688.20894550948</v>
          </cell>
          <cell r="H839">
            <v>8526.87555093644</v>
          </cell>
          <cell r="I839">
            <v>8514.44134840145</v>
          </cell>
          <cell r="J839">
            <v>8505.60959294425</v>
          </cell>
          <cell r="K839">
            <v>8506.51341352104</v>
          </cell>
          <cell r="L839">
            <v>8478.83095864143</v>
          </cell>
          <cell r="M839">
            <v>8460.86068098913</v>
          </cell>
          <cell r="N839">
            <v>8135.06064150957</v>
          </cell>
          <cell r="O839">
            <v>8026.87819546331</v>
          </cell>
          <cell r="P839">
            <v>7998.64559668197</v>
          </cell>
          <cell r="Q839">
            <v>1172.76458038471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39">
          <cell r="BZ839">
            <v>102249.823915805</v>
          </cell>
        </row>
        <row r="840">
          <cell r="A840">
            <v>-88831.5489480698</v>
          </cell>
          <cell r="B840">
            <v>13997.310083292</v>
          </cell>
          <cell r="C840">
            <v>11981.3178565913</v>
          </cell>
          <cell r="D840">
            <v>9993.20622295395</v>
          </cell>
          <cell r="E840">
            <v>9605.13507408657</v>
          </cell>
          <cell r="F840">
            <v>9221.94226635736</v>
          </cell>
          <cell r="G840">
            <v>8363.18826885501</v>
          </cell>
          <cell r="H840">
            <v>8219.07105779657</v>
          </cell>
          <cell r="I840">
            <v>8206.63685526158</v>
          </cell>
          <cell r="J840">
            <v>8197.28339727364</v>
          </cell>
          <cell r="K840">
            <v>8198.70892038117</v>
          </cell>
          <cell r="L840">
            <v>8170.50476297082</v>
          </cell>
          <cell r="M840">
            <v>8153.05618784926</v>
          </cell>
          <cell r="N840">
            <v>7826.73444583896</v>
          </cell>
          <cell r="O840">
            <v>7719.07370232345</v>
          </cell>
          <cell r="P840">
            <v>7690.31940101136</v>
          </cell>
          <cell r="Q840">
            <v>1018.86233381478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0">
          <cell r="BZ840">
            <v>88831.5489480698</v>
          </cell>
        </row>
        <row r="841">
          <cell r="A841">
            <v>-102150.208551106</v>
          </cell>
          <cell r="B841">
            <v>14467.7120266198</v>
          </cell>
          <cell r="C841">
            <v>12457.6790356631</v>
          </cell>
          <cell r="D841">
            <v>10345.2058002276</v>
          </cell>
          <cell r="E841">
            <v>9896.95942172056</v>
          </cell>
          <cell r="F841">
            <v>9541.68982348653</v>
          </cell>
          <cell r="G841">
            <v>8685.79603823806</v>
          </cell>
          <cell r="H841">
            <v>8524.59045416254</v>
          </cell>
          <cell r="I841">
            <v>8512.15625162755</v>
          </cell>
          <cell r="J841">
            <v>8503.32062312498</v>
          </cell>
          <cell r="K841">
            <v>8504.22831674714</v>
          </cell>
          <cell r="L841">
            <v>8476.54198882216</v>
          </cell>
          <cell r="M841">
            <v>8458.57558421524</v>
          </cell>
          <cell r="N841">
            <v>8132.77167169029</v>
          </cell>
          <cell r="O841">
            <v>8024.59309868942</v>
          </cell>
          <cell r="P841">
            <v>7996.3566268627</v>
          </cell>
          <cell r="Q841">
            <v>1171.62203199777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1">
          <cell r="BZ841">
            <v>102150.208551106</v>
          </cell>
        </row>
        <row r="842">
          <cell r="A842">
            <v>-95859.793308787</v>
          </cell>
          <cell r="B842">
            <v>14218.8766797283</v>
          </cell>
          <cell r="C842">
            <v>12267.5465816287</v>
          </cell>
          <cell r="D842">
            <v>10102.5727326439</v>
          </cell>
          <cell r="E842">
            <v>9893.25835275331</v>
          </cell>
          <cell r="F842">
            <v>9489.06666007973</v>
          </cell>
          <cell r="G842">
            <v>8533.42809053895</v>
          </cell>
          <cell r="H842">
            <v>8380.29336083593</v>
          </cell>
          <cell r="I842">
            <v>8367.85915830094</v>
          </cell>
          <cell r="J842">
            <v>8358.77895845375</v>
          </cell>
          <cell r="K842">
            <v>8359.93122342054</v>
          </cell>
          <cell r="L842">
            <v>8332.00032415093</v>
          </cell>
          <cell r="M842">
            <v>8314.27849088863</v>
          </cell>
          <cell r="N842">
            <v>7988.23000701906</v>
          </cell>
          <cell r="O842">
            <v>7880.29600536281</v>
          </cell>
          <cell r="P842">
            <v>7851.81496219147</v>
          </cell>
          <cell r="Q842">
            <v>1099.47348533446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2">
          <cell r="BZ842">
            <v>95859.793308787</v>
          </cell>
        </row>
        <row r="843">
          <cell r="A843">
            <v>-98438.4272335369</v>
          </cell>
          <cell r="B843">
            <v>14138.5901307246</v>
          </cell>
          <cell r="C843">
            <v>12276.9087888603</v>
          </cell>
          <cell r="D843">
            <v>10249.7921499873</v>
          </cell>
          <cell r="E843">
            <v>9863.03075686595</v>
          </cell>
          <cell r="F843">
            <v>9557.22022851263</v>
          </cell>
          <cell r="G843">
            <v>8595.88838033638</v>
          </cell>
          <cell r="H843">
            <v>8439.44516016256</v>
          </cell>
          <cell r="I843">
            <v>8427.01095762757</v>
          </cell>
          <cell r="J843">
            <v>8418.03101506737</v>
          </cell>
          <cell r="K843">
            <v>8419.08302274716</v>
          </cell>
          <cell r="L843">
            <v>8391.25238076455</v>
          </cell>
          <cell r="M843">
            <v>8373.43029021525</v>
          </cell>
          <cell r="N843">
            <v>8047.48206363268</v>
          </cell>
          <cell r="O843">
            <v>7939.44780468943</v>
          </cell>
          <cell r="P843">
            <v>7911.06701880509</v>
          </cell>
          <cell r="Q843">
            <v>1129.04938499778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3">
          <cell r="BZ843">
            <v>98438.4272335369</v>
          </cell>
        </row>
        <row r="844">
          <cell r="A844">
            <v>-96395.2283994738</v>
          </cell>
          <cell r="B844">
            <v>14205.4537793712</v>
          </cell>
          <cell r="C844">
            <v>12196.9963050047</v>
          </cell>
          <cell r="D844">
            <v>10196.6991007835</v>
          </cell>
          <cell r="E844">
            <v>9708.58686169814</v>
          </cell>
          <cell r="F844">
            <v>9539.30477218888</v>
          </cell>
          <cell r="G844">
            <v>8546.39752780999</v>
          </cell>
          <cell r="H844">
            <v>8392.57581346822</v>
          </cell>
          <cell r="I844">
            <v>8380.14161093323</v>
          </cell>
          <cell r="J844">
            <v>8371.08222880236</v>
          </cell>
          <cell r="K844">
            <v>8372.21367605282</v>
          </cell>
          <cell r="L844">
            <v>8344.30359449954</v>
          </cell>
          <cell r="M844">
            <v>8326.56094352091</v>
          </cell>
          <cell r="N844">
            <v>8000.53327736768</v>
          </cell>
          <cell r="O844">
            <v>7892.57845799509</v>
          </cell>
          <cell r="P844">
            <v>7864.11823254008</v>
          </cell>
          <cell r="Q844">
            <v>1105.61471165061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4">
          <cell r="BZ844">
            <v>96395.2283994738</v>
          </cell>
        </row>
        <row r="845">
          <cell r="A845">
            <v>-92226.4731018462</v>
          </cell>
          <cell r="B845">
            <v>14142.2103627402</v>
          </cell>
          <cell r="C845">
            <v>12140.4960878602</v>
          </cell>
          <cell r="D845">
            <v>10063.7474717491</v>
          </cell>
          <cell r="E845">
            <v>9564.69161420221</v>
          </cell>
          <cell r="F845">
            <v>9393.17082561639</v>
          </cell>
          <cell r="G845">
            <v>8445.42093648958</v>
          </cell>
          <cell r="H845">
            <v>8296.94790194488</v>
          </cell>
          <cell r="I845">
            <v>8284.51369940989</v>
          </cell>
          <cell r="J845">
            <v>8275.29223607305</v>
          </cell>
          <cell r="K845">
            <v>8276.58576452948</v>
          </cell>
          <cell r="L845">
            <v>8248.51360177023</v>
          </cell>
          <cell r="M845">
            <v>8230.93303199757</v>
          </cell>
          <cell r="N845">
            <v>7904.74328463836</v>
          </cell>
          <cell r="O845">
            <v>7796.95054647175</v>
          </cell>
          <cell r="P845">
            <v>7768.32823981077</v>
          </cell>
          <cell r="Q845">
            <v>1057.80075588893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5">
          <cell r="BZ845">
            <v>92226.4731018462</v>
          </cell>
        </row>
        <row r="846">
          <cell r="A846">
            <v>-98021.7588430092</v>
          </cell>
          <cell r="B846">
            <v>14257.629327237</v>
          </cell>
          <cell r="C846">
            <v>12271.4054505685</v>
          </cell>
          <cell r="D846">
            <v>10195.6384663021</v>
          </cell>
          <cell r="E846">
            <v>9853.02611290444</v>
          </cell>
          <cell r="F846">
            <v>9531.80594616773</v>
          </cell>
          <cell r="G846">
            <v>8585.79573858061</v>
          </cell>
          <cell r="H846">
            <v>8429.88712061857</v>
          </cell>
          <cell r="I846">
            <v>8417.45291808358</v>
          </cell>
          <cell r="J846">
            <v>8408.45677545635</v>
          </cell>
          <cell r="K846">
            <v>8409.52498320317</v>
          </cell>
          <cell r="L846">
            <v>8381.67814115353</v>
          </cell>
          <cell r="M846">
            <v>8363.87225067126</v>
          </cell>
          <cell r="N846">
            <v>8037.90782402167</v>
          </cell>
          <cell r="O846">
            <v>7929.88976514544</v>
          </cell>
          <cell r="P846">
            <v>7901.49277919407</v>
          </cell>
          <cell r="Q846">
            <v>1124.27036522578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6">
          <cell r="BZ846">
            <v>98021.7588430092</v>
          </cell>
        </row>
        <row r="847">
          <cell r="A847">
            <v>-93281.2837151537</v>
          </cell>
          <cell r="B847">
            <v>14318.8419321385</v>
          </cell>
          <cell r="C847">
            <v>12164.5087460873</v>
          </cell>
          <cell r="D847">
            <v>10179.5949561527</v>
          </cell>
          <cell r="E847">
            <v>9626.77735897724</v>
          </cell>
          <cell r="F847">
            <v>9301.87464488267</v>
          </cell>
          <cell r="G847">
            <v>8470.97081231966</v>
          </cell>
          <cell r="H847">
            <v>8321.14441356566</v>
          </cell>
          <cell r="I847">
            <v>8308.71021103067</v>
          </cell>
          <cell r="J847">
            <v>8299.52975873048</v>
          </cell>
          <cell r="K847">
            <v>8300.78227615026</v>
          </cell>
          <cell r="L847">
            <v>8272.75112442766</v>
          </cell>
          <cell r="M847">
            <v>8255.12954361836</v>
          </cell>
          <cell r="N847">
            <v>7928.98080729579</v>
          </cell>
          <cell r="O847">
            <v>7821.14705809254</v>
          </cell>
          <cell r="P847">
            <v>7792.5657624682</v>
          </cell>
          <cell r="Q847">
            <v>1069.89901169933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7">
          <cell r="BZ847">
            <v>93281.2837151537</v>
          </cell>
        </row>
        <row r="848">
          <cell r="A848">
            <v>-88461.8401260683</v>
          </cell>
          <cell r="B848">
            <v>13993.245585181</v>
          </cell>
          <cell r="C848">
            <v>11885.5337509164</v>
          </cell>
          <cell r="D848">
            <v>9862.31626956595</v>
          </cell>
          <cell r="E848">
            <v>9550.94756509373</v>
          </cell>
          <cell r="F848">
            <v>9204.19755299809</v>
          </cell>
          <cell r="G848">
            <v>8354.23309303837</v>
          </cell>
          <cell r="H848">
            <v>8210.59023318692</v>
          </cell>
          <cell r="I848">
            <v>8198.15603065192</v>
          </cell>
          <cell r="J848">
            <v>8188.78819838499</v>
          </cell>
          <cell r="K848">
            <v>8190.22809577152</v>
          </cell>
          <cell r="L848">
            <v>8162.00956408216</v>
          </cell>
          <cell r="M848">
            <v>8144.57536323961</v>
          </cell>
          <cell r="N848">
            <v>7818.2392469503</v>
          </cell>
          <cell r="O848">
            <v>7710.59287771379</v>
          </cell>
          <cell r="P848">
            <v>7681.82420212271</v>
          </cell>
          <cell r="Q848">
            <v>1014.62192150995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8">
          <cell r="BZ848">
            <v>88461.8401260683</v>
          </cell>
        </row>
        <row r="849">
          <cell r="A849">
            <v>-96468.7357009802</v>
          </cell>
          <cell r="B849">
            <v>14272.861462308</v>
          </cell>
          <cell r="C849">
            <v>12245.3577963465</v>
          </cell>
          <cell r="D849">
            <v>10276.3273566213</v>
          </cell>
          <cell r="E849">
            <v>9671.39866062473</v>
          </cell>
          <cell r="F849">
            <v>9540.41407577297</v>
          </cell>
          <cell r="G849">
            <v>8548.17803930883</v>
          </cell>
          <cell r="H849">
            <v>8394.26201215893</v>
          </cell>
          <cell r="I849">
            <v>8381.82780962395</v>
          </cell>
          <cell r="J849">
            <v>8372.77128545696</v>
          </cell>
          <cell r="K849">
            <v>8373.89987474353</v>
          </cell>
          <cell r="L849">
            <v>8345.99265115414</v>
          </cell>
          <cell r="M849">
            <v>8328.24714221163</v>
          </cell>
          <cell r="N849">
            <v>8002.22233402227</v>
          </cell>
          <cell r="O849">
            <v>7894.26465668581</v>
          </cell>
          <cell r="P849">
            <v>7865.80728919468</v>
          </cell>
          <cell r="Q849">
            <v>1106.45781099596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49">
          <cell r="BZ849">
            <v>96468.7357009802</v>
          </cell>
        </row>
        <row r="850">
          <cell r="A850">
            <v>-89266.8321348945</v>
          </cell>
          <cell r="B850">
            <v>14028.2768491653</v>
          </cell>
          <cell r="C850">
            <v>11934.1718516023</v>
          </cell>
          <cell r="D850">
            <v>9875.33023617421</v>
          </cell>
          <cell r="E850">
            <v>9568.1946741582</v>
          </cell>
          <cell r="F850">
            <v>9351.66484560961</v>
          </cell>
          <cell r="G850">
            <v>8373.73180267424</v>
          </cell>
          <cell r="H850">
            <v>8229.05610587578</v>
          </cell>
          <cell r="I850">
            <v>8216.62190334079</v>
          </cell>
          <cell r="J850">
            <v>8207.28536916316</v>
          </cell>
          <cell r="K850">
            <v>8208.69396846038</v>
          </cell>
          <cell r="L850">
            <v>8180.50673486033</v>
          </cell>
          <cell r="M850">
            <v>8163.04123592847</v>
          </cell>
          <cell r="N850">
            <v>7836.73641772847</v>
          </cell>
          <cell r="O850">
            <v>7729.05875040265</v>
          </cell>
          <cell r="P850">
            <v>7700.32137290088</v>
          </cell>
          <cell r="Q850">
            <v>1023.85485785439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0">
          <cell r="BZ850">
            <v>89266.8321348945</v>
          </cell>
        </row>
        <row r="851">
          <cell r="A851">
            <v>-95420.3219817767</v>
          </cell>
          <cell r="B851">
            <v>14141.2314784542</v>
          </cell>
          <cell r="C851">
            <v>12181.153980317</v>
          </cell>
          <cell r="D851">
            <v>10120.5550515827</v>
          </cell>
          <cell r="E851">
            <v>9852.21196291895</v>
          </cell>
          <cell r="F851">
            <v>9394.58628360925</v>
          </cell>
          <cell r="G851">
            <v>8522.78311058299</v>
          </cell>
          <cell r="H851">
            <v>8370.21224017138</v>
          </cell>
          <cell r="I851">
            <v>8357.77803763639</v>
          </cell>
          <cell r="J851">
            <v>8348.680751144</v>
          </cell>
          <cell r="K851">
            <v>8349.85010275598</v>
          </cell>
          <cell r="L851">
            <v>8321.90211684118</v>
          </cell>
          <cell r="M851">
            <v>8304.19737022407</v>
          </cell>
          <cell r="N851">
            <v>7978.13179970932</v>
          </cell>
          <cell r="O851">
            <v>7870.21488469825</v>
          </cell>
          <cell r="P851">
            <v>7841.71675488172</v>
          </cell>
          <cell r="Q851">
            <v>1094.43292500219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1">
          <cell r="BZ851">
            <v>95420.3219817767</v>
          </cell>
        </row>
        <row r="852">
          <cell r="A852">
            <v>-89649.877398624</v>
          </cell>
          <cell r="B852">
            <v>14035.5311788262</v>
          </cell>
          <cell r="C852">
            <v>12019.5546490208</v>
          </cell>
          <cell r="D852">
            <v>9968.82592038226</v>
          </cell>
          <cell r="E852">
            <v>9435.28460128614</v>
          </cell>
          <cell r="F852">
            <v>9346.82354000616</v>
          </cell>
          <cell r="G852">
            <v>8383.01001698316</v>
          </cell>
          <cell r="H852">
            <v>8237.84285778953</v>
          </cell>
          <cell r="I852">
            <v>8225.40865525454</v>
          </cell>
          <cell r="J852">
            <v>8216.08701387676</v>
          </cell>
          <cell r="K852">
            <v>8217.48072037413</v>
          </cell>
          <cell r="L852">
            <v>8189.30837957393</v>
          </cell>
          <cell r="M852">
            <v>8171.82798784222</v>
          </cell>
          <cell r="N852">
            <v>7845.53806244207</v>
          </cell>
          <cell r="O852">
            <v>7737.8455023164</v>
          </cell>
          <cell r="P852">
            <v>7709.12301761447</v>
          </cell>
          <cell r="Q852">
            <v>1028.24823381126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2">
          <cell r="BZ852">
            <v>89649.877398624</v>
          </cell>
        </row>
        <row r="853">
          <cell r="A853">
            <v>-87510.6859823552</v>
          </cell>
          <cell r="B853">
            <v>13994.5992818289</v>
          </cell>
          <cell r="C853">
            <v>11807.0520970199</v>
          </cell>
          <cell r="D853">
            <v>9933.54626321154</v>
          </cell>
          <cell r="E853">
            <v>9477.22424600197</v>
          </cell>
          <cell r="F853">
            <v>9235.48901570358</v>
          </cell>
          <cell r="G853">
            <v>8331.19400909236</v>
          </cell>
          <cell r="H853">
            <v>8188.77151805345</v>
          </cell>
          <cell r="I853">
            <v>8176.33731551846</v>
          </cell>
          <cell r="J853">
            <v>8166.93250237842</v>
          </cell>
          <cell r="K853">
            <v>8168.40938063805</v>
          </cell>
          <cell r="L853">
            <v>8140.1538680756</v>
          </cell>
          <cell r="M853">
            <v>8122.75664810615</v>
          </cell>
          <cell r="N853">
            <v>7796.38355094373</v>
          </cell>
          <cell r="O853">
            <v>7688.77416258033</v>
          </cell>
          <cell r="P853">
            <v>7659.96850611614</v>
          </cell>
          <cell r="Q853">
            <v>1003.71256394322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3">
          <cell r="BZ853">
            <v>87510.6859823552</v>
          </cell>
        </row>
        <row r="854">
          <cell r="A854">
            <v>-86990.9600119716</v>
          </cell>
          <cell r="B854">
            <v>13955.0746212371</v>
          </cell>
          <cell r="C854">
            <v>11829.3847414896</v>
          </cell>
          <cell r="D854">
            <v>9944.92385569656</v>
          </cell>
          <cell r="E854">
            <v>9537.52043580562</v>
          </cell>
          <cell r="F854">
            <v>9191.94341026371</v>
          </cell>
          <cell r="G854">
            <v>8318.6050819035</v>
          </cell>
          <cell r="H854">
            <v>8176.84942007363</v>
          </cell>
          <cell r="I854">
            <v>8164.41521753864</v>
          </cell>
          <cell r="J854">
            <v>8154.99019745287</v>
          </cell>
          <cell r="K854">
            <v>8156.48728265823</v>
          </cell>
          <cell r="L854">
            <v>8128.21156315004</v>
          </cell>
          <cell r="M854">
            <v>8110.83455012632</v>
          </cell>
          <cell r="N854">
            <v>7784.44124601818</v>
          </cell>
          <cell r="O854">
            <v>7676.8520646005</v>
          </cell>
          <cell r="P854">
            <v>7648.02620119058</v>
          </cell>
          <cell r="Q854">
            <v>997.75151495331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4">
          <cell r="BZ854">
            <v>86990.9600119716</v>
          </cell>
        </row>
        <row r="855">
          <cell r="A855">
            <v>-87496.4887731878</v>
          </cell>
          <cell r="B855">
            <v>13969.7599826447</v>
          </cell>
          <cell r="C855">
            <v>11848.4531291164</v>
          </cell>
          <cell r="D855">
            <v>9849.86386915301</v>
          </cell>
          <cell r="E855">
            <v>9491.94862654772</v>
          </cell>
          <cell r="F855">
            <v>9166.50729434596</v>
          </cell>
          <cell r="G855">
            <v>8330.85012088458</v>
          </cell>
          <cell r="H855">
            <v>8188.44584543292</v>
          </cell>
          <cell r="I855">
            <v>8176.01164289793</v>
          </cell>
          <cell r="J855">
            <v>8166.60627777039</v>
          </cell>
          <cell r="K855">
            <v>8168.08370801752</v>
          </cell>
          <cell r="L855">
            <v>8139.82764346757</v>
          </cell>
          <cell r="M855">
            <v>8122.43097548561</v>
          </cell>
          <cell r="N855">
            <v>7796.05732633571</v>
          </cell>
          <cell r="O855">
            <v>7688.44848995979</v>
          </cell>
          <cell r="P855">
            <v>7659.64228150811</v>
          </cell>
          <cell r="Q855">
            <v>1003.54972763296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5">
          <cell r="BZ855">
            <v>87496.4887731878</v>
          </cell>
        </row>
        <row r="856">
          <cell r="A856">
            <v>-91641.2925340148</v>
          </cell>
          <cell r="B856">
            <v>14043.270383943</v>
          </cell>
          <cell r="C856">
            <v>12062.1193861238</v>
          </cell>
          <cell r="D856">
            <v>10027.747326264</v>
          </cell>
          <cell r="E856">
            <v>9751.1795918968</v>
          </cell>
          <cell r="F856">
            <v>9221.0153505582</v>
          </cell>
          <cell r="G856">
            <v>8431.24655233223</v>
          </cell>
          <cell r="H856">
            <v>8283.52432786328</v>
          </cell>
          <cell r="I856">
            <v>8271.09012532829</v>
          </cell>
          <cell r="J856">
            <v>8261.84591017098</v>
          </cell>
          <cell r="K856">
            <v>8263.16219044788</v>
          </cell>
          <cell r="L856">
            <v>8235.06727586815</v>
          </cell>
          <cell r="M856">
            <v>8217.50945791597</v>
          </cell>
          <cell r="N856">
            <v>7891.29695873629</v>
          </cell>
          <cell r="O856">
            <v>7783.52697239016</v>
          </cell>
          <cell r="P856">
            <v>7754.88191390869</v>
          </cell>
          <cell r="Q856">
            <v>1051.08896884814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6">
          <cell r="BZ856">
            <v>91641.2925340148</v>
          </cell>
        </row>
        <row r="857">
          <cell r="A857">
            <v>-93039.7541249077</v>
          </cell>
          <cell r="B857">
            <v>14153.1044245861</v>
          </cell>
          <cell r="C857">
            <v>12095.7985584006</v>
          </cell>
          <cell r="D857">
            <v>10054.8512555075</v>
          </cell>
          <cell r="E857">
            <v>9592.92635320443</v>
          </cell>
          <cell r="F857">
            <v>9481.19665611837</v>
          </cell>
          <cell r="G857">
            <v>8465.12042461762</v>
          </cell>
          <cell r="H857">
            <v>8315.60391798909</v>
          </cell>
          <cell r="I857">
            <v>8303.1697154541</v>
          </cell>
          <cell r="J857">
            <v>8293.97987248344</v>
          </cell>
          <cell r="K857">
            <v>8295.24178057369</v>
          </cell>
          <cell r="L857">
            <v>8267.20123818062</v>
          </cell>
          <cell r="M857">
            <v>8249.58904804178</v>
          </cell>
          <cell r="N857">
            <v>7923.43092104875</v>
          </cell>
          <cell r="O857">
            <v>7815.60656251596</v>
          </cell>
          <cell r="P857">
            <v>7787.01587622116</v>
          </cell>
          <cell r="Q857">
            <v>1067.12876391104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7">
          <cell r="BZ857">
            <v>93039.7541249077</v>
          </cell>
        </row>
        <row r="858">
          <cell r="A858">
            <v>-100271.177573768</v>
          </cell>
          <cell r="B858">
            <v>14334.3627462532</v>
          </cell>
          <cell r="C858">
            <v>12355.2853019935</v>
          </cell>
          <cell r="D858">
            <v>10367.8825051988</v>
          </cell>
          <cell r="E858">
            <v>9914.10885692742</v>
          </cell>
          <cell r="F858">
            <v>9517.96895124733</v>
          </cell>
          <cell r="G858">
            <v>8640.28169893754</v>
          </cell>
          <cell r="H858">
            <v>8481.48698676719</v>
          </cell>
          <cell r="I858">
            <v>8469.0527842322</v>
          </cell>
          <cell r="J858">
            <v>8460.14409900523</v>
          </cell>
          <cell r="K858">
            <v>8461.12484935179</v>
          </cell>
          <cell r="L858">
            <v>8433.36546470241</v>
          </cell>
          <cell r="M858">
            <v>8415.47211681988</v>
          </cell>
          <cell r="N858">
            <v>8089.59514757054</v>
          </cell>
          <cell r="O858">
            <v>7981.48963129406</v>
          </cell>
          <cell r="P858">
            <v>7953.18010274295</v>
          </cell>
          <cell r="Q858">
            <v>1150.07029830009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8">
          <cell r="BZ858">
            <v>100271.177573768</v>
          </cell>
        </row>
        <row r="859">
          <cell r="A859">
            <v>-96768.6299402214</v>
          </cell>
          <cell r="B859">
            <v>14204.4564477007</v>
          </cell>
          <cell r="C859">
            <v>12199.4816544109</v>
          </cell>
          <cell r="D859">
            <v>10086.1942675665</v>
          </cell>
          <cell r="E859">
            <v>9735.3471421413</v>
          </cell>
          <cell r="F859">
            <v>9464.12889968858</v>
          </cell>
          <cell r="G859">
            <v>8555.44214954635</v>
          </cell>
          <cell r="H859">
            <v>8401.14134609174</v>
          </cell>
          <cell r="I859">
            <v>8388.70714355675</v>
          </cell>
          <cell r="J859">
            <v>8379.66227927778</v>
          </cell>
          <cell r="K859">
            <v>8380.77920867634</v>
          </cell>
          <cell r="L859">
            <v>8352.88364497496</v>
          </cell>
          <cell r="M859">
            <v>8335.12647614443</v>
          </cell>
          <cell r="N859">
            <v>8009.1133278431</v>
          </cell>
          <cell r="O859">
            <v>7901.14399061861</v>
          </cell>
          <cell r="P859">
            <v>7872.6982830155</v>
          </cell>
          <cell r="Q859">
            <v>1109.89747796236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59">
          <cell r="BZ859">
            <v>96768.6299402214</v>
          </cell>
        </row>
        <row r="860">
          <cell r="A860">
            <v>-97593.6640158173</v>
          </cell>
          <cell r="B860">
            <v>14270.5630807027</v>
          </cell>
          <cell r="C860">
            <v>12282.3343944329</v>
          </cell>
          <cell r="D860">
            <v>10296.5177089346</v>
          </cell>
          <cell r="E860">
            <v>9878.12711300108</v>
          </cell>
          <cell r="F860">
            <v>9468.91023146475</v>
          </cell>
          <cell r="G860">
            <v>8575.42632293361</v>
          </cell>
          <cell r="H860">
            <v>8420.06696775865</v>
          </cell>
          <cell r="I860">
            <v>8407.63276522366</v>
          </cell>
          <cell r="J860">
            <v>8398.61997826955</v>
          </cell>
          <cell r="K860">
            <v>8399.70483034325</v>
          </cell>
          <cell r="L860">
            <v>8371.84134396673</v>
          </cell>
          <cell r="M860">
            <v>8354.05209781134</v>
          </cell>
          <cell r="N860">
            <v>8028.07102683486</v>
          </cell>
          <cell r="O860">
            <v>7920.06961228552</v>
          </cell>
          <cell r="P860">
            <v>7891.65598200727</v>
          </cell>
          <cell r="Q860">
            <v>1119.36028879582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0">
          <cell r="BZ860">
            <v>97593.6640158173</v>
          </cell>
        </row>
        <row r="861">
          <cell r="A861">
            <v>-102848.752860291</v>
          </cell>
          <cell r="B861">
            <v>14264.3050168524</v>
          </cell>
          <cell r="C861">
            <v>12511.0851410008</v>
          </cell>
          <cell r="D861">
            <v>10563.7894209169</v>
          </cell>
          <cell r="E861">
            <v>9980.6481051708</v>
          </cell>
          <cell r="F861">
            <v>9589.62920288977</v>
          </cell>
          <cell r="G861">
            <v>8702.71634614578</v>
          </cell>
          <cell r="H861">
            <v>8540.6145017798</v>
          </cell>
          <cell r="I861">
            <v>8528.18029924481</v>
          </cell>
          <cell r="J861">
            <v>8519.37183014498</v>
          </cell>
          <cell r="K861">
            <v>8520.2523643644</v>
          </cell>
          <cell r="L861">
            <v>8492.59319584216</v>
          </cell>
          <cell r="M861">
            <v>8474.59963183249</v>
          </cell>
          <cell r="N861">
            <v>8148.82287871029</v>
          </cell>
          <cell r="O861">
            <v>8040.61714630668</v>
          </cell>
          <cell r="P861">
            <v>8012.4078338827</v>
          </cell>
          <cell r="Q861">
            <v>1179.6340558064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1">
          <cell r="BZ861">
            <v>102848.752860291</v>
          </cell>
        </row>
        <row r="862">
          <cell r="A862">
            <v>-90673.625619809</v>
          </cell>
          <cell r="B862">
            <v>14005.4463103223</v>
          </cell>
          <cell r="C862">
            <v>12028.5103498871</v>
          </cell>
          <cell r="D862">
            <v>10020.7890200538</v>
          </cell>
          <cell r="E862">
            <v>9657.64957843421</v>
          </cell>
          <cell r="F862">
            <v>9420.56826876737</v>
          </cell>
          <cell r="G862">
            <v>8407.80749209628</v>
          </cell>
          <cell r="H862">
            <v>8261.32682298493</v>
          </cell>
          <cell r="I862">
            <v>8248.89262044994</v>
          </cell>
          <cell r="J862">
            <v>8239.610782403</v>
          </cell>
          <cell r="K862">
            <v>8240.96468556953</v>
          </cell>
          <cell r="L862">
            <v>8212.83214810018</v>
          </cell>
          <cell r="M862">
            <v>8195.31195303762</v>
          </cell>
          <cell r="N862">
            <v>7869.06183096831</v>
          </cell>
          <cell r="O862">
            <v>7761.3294675118</v>
          </cell>
          <cell r="P862">
            <v>7732.64678614072</v>
          </cell>
          <cell r="Q862">
            <v>1039.99021640896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2">
          <cell r="BZ862">
            <v>90673.625619809</v>
          </cell>
        </row>
        <row r="863">
          <cell r="A863">
            <v>-101856.83027733</v>
          </cell>
          <cell r="B863">
            <v>14371.3757488078</v>
          </cell>
          <cell r="C863">
            <v>12453.243788096</v>
          </cell>
          <cell r="D863">
            <v>10365.5946444627</v>
          </cell>
          <cell r="E863">
            <v>9905.33993670475</v>
          </cell>
          <cell r="F863">
            <v>9623.17553351919</v>
          </cell>
          <cell r="G863">
            <v>8678.68975927986</v>
          </cell>
          <cell r="H863">
            <v>8517.86059126473</v>
          </cell>
          <cell r="I863">
            <v>8505.42638872974</v>
          </cell>
          <cell r="J863">
            <v>8496.57935367989</v>
          </cell>
          <cell r="K863">
            <v>8497.49845384933</v>
          </cell>
          <cell r="L863">
            <v>8469.80071937706</v>
          </cell>
          <cell r="M863">
            <v>8451.84572131742</v>
          </cell>
          <cell r="N863">
            <v>8126.0304022452</v>
          </cell>
          <cell r="O863">
            <v>8017.8632357916</v>
          </cell>
          <cell r="P863">
            <v>7989.6153574176</v>
          </cell>
          <cell r="Q863">
            <v>1168.25710054886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3">
          <cell r="BZ863">
            <v>101856.83027733</v>
          </cell>
        </row>
        <row r="864">
          <cell r="A864">
            <v>-93027.8348658457</v>
          </cell>
          <cell r="B864">
            <v>14181.7117087994</v>
          </cell>
          <cell r="C864">
            <v>12100.0155720389</v>
          </cell>
          <cell r="D864">
            <v>10207.5092398189</v>
          </cell>
          <cell r="E864">
            <v>9741.97264836781</v>
          </cell>
          <cell r="F864">
            <v>9417.6151444202</v>
          </cell>
          <cell r="G864">
            <v>8464.831713464</v>
          </cell>
          <cell r="H864">
            <v>8315.33049972162</v>
          </cell>
          <cell r="I864">
            <v>8302.89629718663</v>
          </cell>
          <cell r="J864">
            <v>8293.70599079517</v>
          </cell>
          <cell r="K864">
            <v>8294.96836230622</v>
          </cell>
          <cell r="L864">
            <v>8266.92735649235</v>
          </cell>
          <cell r="M864">
            <v>8249.31562977431</v>
          </cell>
          <cell r="N864">
            <v>7923.15703936048</v>
          </cell>
          <cell r="O864">
            <v>7815.33314424849</v>
          </cell>
          <cell r="P864">
            <v>7786.74199453289</v>
          </cell>
          <cell r="Q864">
            <v>1066.9920547773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4">
          <cell r="BZ864">
            <v>93027.8348658457</v>
          </cell>
        </row>
        <row r="865">
          <cell r="A865">
            <v>-92029.6341253489</v>
          </cell>
          <cell r="B865">
            <v>14052.0399020784</v>
          </cell>
          <cell r="C865">
            <v>12110.3429435903</v>
          </cell>
          <cell r="D865">
            <v>10007.1413405268</v>
          </cell>
          <cell r="E865">
            <v>9711.71969970628</v>
          </cell>
          <cell r="F865">
            <v>9469.46385140903</v>
          </cell>
          <cell r="G865">
            <v>8440.65305555951</v>
          </cell>
          <cell r="H865">
            <v>8292.43257329521</v>
          </cell>
          <cell r="I865">
            <v>8279.99837076022</v>
          </cell>
          <cell r="J865">
            <v>8270.76925432398</v>
          </cell>
          <cell r="K865">
            <v>8272.07043587981</v>
          </cell>
          <cell r="L865">
            <v>8243.99062002116</v>
          </cell>
          <cell r="M865">
            <v>8226.41770334791</v>
          </cell>
          <cell r="N865">
            <v>7900.22030288929</v>
          </cell>
          <cell r="O865">
            <v>7792.43521782209</v>
          </cell>
          <cell r="P865">
            <v>7763.8052580617</v>
          </cell>
          <cell r="Q865">
            <v>1055.5430915641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5">
          <cell r="BZ865">
            <v>92029.6341253489</v>
          </cell>
        </row>
        <row r="866">
          <cell r="A866">
            <v>-99083.7429089024</v>
          </cell>
          <cell r="B866">
            <v>14264.4532474814</v>
          </cell>
          <cell r="C866">
            <v>12383.6041614795</v>
          </cell>
          <cell r="D866">
            <v>10361.127965163</v>
          </cell>
          <cell r="E866">
            <v>9863.4009843286</v>
          </cell>
          <cell r="F866">
            <v>9488.73235909473</v>
          </cell>
          <cell r="G866">
            <v>8611.51937150085</v>
          </cell>
          <cell r="H866">
            <v>8454.2481855029</v>
          </cell>
          <cell r="I866">
            <v>8441.81398296791</v>
          </cell>
          <cell r="J866">
            <v>8432.85913028117</v>
          </cell>
          <cell r="K866">
            <v>8433.8860480875</v>
          </cell>
          <cell r="L866">
            <v>8406.08049597835</v>
          </cell>
          <cell r="M866">
            <v>8388.23331555559</v>
          </cell>
          <cell r="N866">
            <v>8062.31017884648</v>
          </cell>
          <cell r="O866">
            <v>7954.25083002977</v>
          </cell>
          <cell r="P866">
            <v>7925.89513401889</v>
          </cell>
          <cell r="Q866">
            <v>1136.45089766795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6">
          <cell r="BZ866">
            <v>99083.7429089024</v>
          </cell>
        </row>
        <row r="867">
          <cell r="A867">
            <v>-98632.4086031003</v>
          </cell>
          <cell r="B867">
            <v>14188.8080982834</v>
          </cell>
          <cell r="C867">
            <v>12300.3224660125</v>
          </cell>
          <cell r="D867">
            <v>10324.0180576296</v>
          </cell>
          <cell r="E867">
            <v>9763.97407223625</v>
          </cell>
          <cell r="F867">
            <v>9534.02387196949</v>
          </cell>
          <cell r="G867">
            <v>8600.58704362548</v>
          </cell>
          <cell r="H867">
            <v>8443.89493759525</v>
          </cell>
          <cell r="I867">
            <v>8431.46073506026</v>
          </cell>
          <cell r="J867">
            <v>8422.48833449571</v>
          </cell>
          <cell r="K867">
            <v>8423.53280017985</v>
          </cell>
          <cell r="L867">
            <v>8395.70970019289</v>
          </cell>
          <cell r="M867">
            <v>8377.88006764794</v>
          </cell>
          <cell r="N867">
            <v>8051.93938306102</v>
          </cell>
          <cell r="O867">
            <v>7943.89758212212</v>
          </cell>
          <cell r="P867">
            <v>7915.52433823343</v>
          </cell>
          <cell r="Q867">
            <v>1131.27427371412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7">
          <cell r="BZ867">
            <v>98632.4086031003</v>
          </cell>
        </row>
        <row r="868">
          <cell r="A868">
            <v>-92270.4262484659</v>
          </cell>
          <cell r="B868">
            <v>14132.8638534716</v>
          </cell>
          <cell r="C868">
            <v>12075.7520968833</v>
          </cell>
          <cell r="D868">
            <v>10014.1658044171</v>
          </cell>
          <cell r="E868">
            <v>9650.81622570286</v>
          </cell>
          <cell r="F868">
            <v>9407.03453721464</v>
          </cell>
          <cell r="G868">
            <v>8446.48558015576</v>
          </cell>
          <cell r="H868">
            <v>8297.95615196582</v>
          </cell>
          <cell r="I868">
            <v>8285.52194943083</v>
          </cell>
          <cell r="J868">
            <v>8276.30219499233</v>
          </cell>
          <cell r="K868">
            <v>8277.59401455042</v>
          </cell>
          <cell r="L868">
            <v>8249.52356068951</v>
          </cell>
          <cell r="M868">
            <v>8231.94128201851</v>
          </cell>
          <cell r="N868">
            <v>7905.75324355764</v>
          </cell>
          <cell r="O868">
            <v>7797.95879649269</v>
          </cell>
          <cell r="P868">
            <v>7769.33819873005</v>
          </cell>
          <cell r="Q868">
            <v>1058.3048808994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8">
          <cell r="BZ868">
            <v>92270.4262484659</v>
          </cell>
        </row>
        <row r="869">
          <cell r="A869">
            <v>-97446.177180105</v>
          </cell>
          <cell r="B869">
            <v>14282.8278353884</v>
          </cell>
          <cell r="C869">
            <v>12218.5721241184</v>
          </cell>
          <cell r="D869">
            <v>10246.4249385437</v>
          </cell>
          <cell r="E869">
            <v>9835.12382225214</v>
          </cell>
          <cell r="F869">
            <v>9562.34456071108</v>
          </cell>
          <cell r="G869">
            <v>8571.85386140214</v>
          </cell>
          <cell r="H869">
            <v>8416.68373773687</v>
          </cell>
          <cell r="I869">
            <v>8404.24953520188</v>
          </cell>
          <cell r="J869">
            <v>8395.23101395961</v>
          </cell>
          <cell r="K869">
            <v>8396.32160032147</v>
          </cell>
          <cell r="L869">
            <v>8368.45237965679</v>
          </cell>
          <cell r="M869">
            <v>8350.66886778957</v>
          </cell>
          <cell r="N869">
            <v>8024.68206252492</v>
          </cell>
          <cell r="O869">
            <v>7916.68638226375</v>
          </cell>
          <cell r="P869">
            <v>7888.26701769733</v>
          </cell>
          <cell r="Q869">
            <v>1117.66867378493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69">
          <cell r="BZ869">
            <v>97446.177180105</v>
          </cell>
        </row>
        <row r="870">
          <cell r="A870">
            <v>-89352.9155129999</v>
          </cell>
          <cell r="B870">
            <v>14018.9045787978</v>
          </cell>
          <cell r="C870">
            <v>11922.8708219371</v>
          </cell>
          <cell r="D870">
            <v>9954.13982302935</v>
          </cell>
          <cell r="E870">
            <v>9573.20441905448</v>
          </cell>
          <cell r="F870">
            <v>9252.16791082779</v>
          </cell>
          <cell r="G870">
            <v>8375.81693491873</v>
          </cell>
          <cell r="H870">
            <v>8231.03078970282</v>
          </cell>
          <cell r="I870">
            <v>8218.59658716783</v>
          </cell>
          <cell r="J870">
            <v>8209.26339991193</v>
          </cell>
          <cell r="K870">
            <v>8210.66865228742</v>
          </cell>
          <cell r="L870">
            <v>8182.48476560911</v>
          </cell>
          <cell r="M870">
            <v>8165.01591975551</v>
          </cell>
          <cell r="N870">
            <v>7838.71444847725</v>
          </cell>
          <cell r="O870">
            <v>7731.03343422969</v>
          </cell>
          <cell r="P870">
            <v>7702.29940364965</v>
          </cell>
          <cell r="Q870">
            <v>1024.8421997679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0">
          <cell r="BZ870">
            <v>89352.9155129999</v>
          </cell>
        </row>
        <row r="871">
          <cell r="A871">
            <v>-97234.6310271763</v>
          </cell>
          <cell r="B871">
            <v>14276.2512588281</v>
          </cell>
          <cell r="C871">
            <v>12232.8803766879</v>
          </cell>
          <cell r="D871">
            <v>10211.4594151302</v>
          </cell>
          <cell r="E871">
            <v>9720.19064344138</v>
          </cell>
          <cell r="F871">
            <v>9576.41338207681</v>
          </cell>
          <cell r="G871">
            <v>8566.72973971483</v>
          </cell>
          <cell r="H871">
            <v>8411.83103822561</v>
          </cell>
          <cell r="I871">
            <v>8399.39683569062</v>
          </cell>
          <cell r="J871">
            <v>8390.37008953392</v>
          </cell>
          <cell r="K871">
            <v>8391.46890081021</v>
          </cell>
          <cell r="L871">
            <v>8363.5914552311</v>
          </cell>
          <cell r="M871">
            <v>8345.81616827831</v>
          </cell>
          <cell r="N871">
            <v>8019.82113809923</v>
          </cell>
          <cell r="O871">
            <v>7911.83368275249</v>
          </cell>
          <cell r="P871">
            <v>7883.40609327164</v>
          </cell>
          <cell r="Q871">
            <v>1115.2423240293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1">
          <cell r="BZ871">
            <v>97234.6310271763</v>
          </cell>
        </row>
        <row r="872">
          <cell r="A872">
            <v>-99662.6085097169</v>
          </cell>
          <cell r="B872">
            <v>14290.2961642043</v>
          </cell>
          <cell r="C872">
            <v>12395.4055557739</v>
          </cell>
          <cell r="D872">
            <v>10331.7947342259</v>
          </cell>
          <cell r="E872">
            <v>9947.34110292578</v>
          </cell>
          <cell r="F872">
            <v>9625.28318908865</v>
          </cell>
          <cell r="G872">
            <v>8625.54079301152</v>
          </cell>
          <cell r="H872">
            <v>8467.52689929311</v>
          </cell>
          <cell r="I872">
            <v>8455.09269675812</v>
          </cell>
          <cell r="J872">
            <v>8446.16035036594</v>
          </cell>
          <cell r="K872">
            <v>8447.16476187771</v>
          </cell>
          <cell r="L872">
            <v>8419.38171606311</v>
          </cell>
          <cell r="M872">
            <v>8401.5120293458</v>
          </cell>
          <cell r="N872">
            <v>8075.61139893125</v>
          </cell>
          <cell r="O872">
            <v>7967.52954381998</v>
          </cell>
          <cell r="P872">
            <v>7939.19635410365</v>
          </cell>
          <cell r="Q872">
            <v>1143.09025456305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2">
          <cell r="BZ872">
            <v>99662.6085097169</v>
          </cell>
        </row>
        <row r="873">
          <cell r="A873">
            <v>-93137.5058267813</v>
          </cell>
          <cell r="B873">
            <v>14169.2243743549</v>
          </cell>
          <cell r="C873">
            <v>12152.2176993264</v>
          </cell>
          <cell r="D873">
            <v>10202.3321133794</v>
          </cell>
          <cell r="E873">
            <v>9687.87205833807</v>
          </cell>
          <cell r="F873">
            <v>9397.20260765471</v>
          </cell>
          <cell r="G873">
            <v>8467.48818980081</v>
          </cell>
          <cell r="H873">
            <v>8317.84626382871</v>
          </cell>
          <cell r="I873">
            <v>8305.41206129372</v>
          </cell>
          <cell r="J873">
            <v>8296.22601890923</v>
          </cell>
          <cell r="K873">
            <v>8297.48412641331</v>
          </cell>
          <cell r="L873">
            <v>8269.4473846064</v>
          </cell>
          <cell r="M873">
            <v>8251.8313938814</v>
          </cell>
          <cell r="N873">
            <v>7925.67706747454</v>
          </cell>
          <cell r="O873">
            <v>7817.84890835558</v>
          </cell>
          <cell r="P873">
            <v>7789.26202264694</v>
          </cell>
          <cell r="Q873">
            <v>1068.24993683085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3">
          <cell r="BZ873">
            <v>93137.5058267813</v>
          </cell>
        </row>
        <row r="874">
          <cell r="A874">
            <v>-101898.99203211</v>
          </cell>
          <cell r="B874">
            <v>14331.818363994</v>
          </cell>
          <cell r="C874">
            <v>12520.8727652383</v>
          </cell>
          <cell r="D874">
            <v>10436.3666293012</v>
          </cell>
          <cell r="E874">
            <v>9955.48370410615</v>
          </cell>
          <cell r="F874">
            <v>9573.65912314502</v>
          </cell>
          <cell r="G874">
            <v>8679.71101142298</v>
          </cell>
          <cell r="H874">
            <v>8518.82774818999</v>
          </cell>
          <cell r="I874">
            <v>8506.393545655</v>
          </cell>
          <cell r="J874">
            <v>8497.54814985417</v>
          </cell>
          <cell r="K874">
            <v>8498.46561077459</v>
          </cell>
          <cell r="L874">
            <v>8470.76951555135</v>
          </cell>
          <cell r="M874">
            <v>8452.81287824269</v>
          </cell>
          <cell r="N874">
            <v>8126.99919841948</v>
          </cell>
          <cell r="O874">
            <v>8018.83039271686</v>
          </cell>
          <cell r="P874">
            <v>7990.58415359189</v>
          </cell>
          <cell r="Q874">
            <v>1168.74067901149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4">
          <cell r="BZ874">
            <v>101898.99203211</v>
          </cell>
        </row>
        <row r="875">
          <cell r="A875">
            <v>-97050.7759389797</v>
          </cell>
          <cell r="B875">
            <v>14293.980871459</v>
          </cell>
          <cell r="C875">
            <v>12254.3337526748</v>
          </cell>
          <cell r="D875">
            <v>10210.7933483927</v>
          </cell>
          <cell r="E875">
            <v>9857.94682774696</v>
          </cell>
          <cell r="F875">
            <v>9579.75460771397</v>
          </cell>
          <cell r="G875">
            <v>8562.27635764331</v>
          </cell>
          <cell r="H875">
            <v>8407.61354958645</v>
          </cell>
          <cell r="I875">
            <v>8395.17934705146</v>
          </cell>
          <cell r="J875">
            <v>8386.14545260893</v>
          </cell>
          <cell r="K875">
            <v>8387.25141217105</v>
          </cell>
          <cell r="L875">
            <v>8359.36681830611</v>
          </cell>
          <cell r="M875">
            <v>8341.59867963914</v>
          </cell>
          <cell r="N875">
            <v>8015.59650117424</v>
          </cell>
          <cell r="O875">
            <v>7907.61619411333</v>
          </cell>
          <cell r="P875">
            <v>7879.18145634665</v>
          </cell>
          <cell r="Q875">
            <v>1113.13357970972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5">
          <cell r="BZ875">
            <v>97050.7759389797</v>
          </cell>
        </row>
        <row r="876">
          <cell r="A876">
            <v>-89712.2018950117</v>
          </cell>
          <cell r="B876">
            <v>14098.0686070615</v>
          </cell>
          <cell r="C876">
            <v>11982.5770146517</v>
          </cell>
          <cell r="D876">
            <v>9767.71645838933</v>
          </cell>
          <cell r="E876">
            <v>9604.72862273634</v>
          </cell>
          <cell r="F876">
            <v>9390.70753920856</v>
          </cell>
          <cell r="G876">
            <v>8384.51965589254</v>
          </cell>
          <cell r="H876">
            <v>8239.27253187706</v>
          </cell>
          <cell r="I876">
            <v>8226.83832934207</v>
          </cell>
          <cell r="J876">
            <v>8217.51911114071</v>
          </cell>
          <cell r="K876">
            <v>8218.91039446166</v>
          </cell>
          <cell r="L876">
            <v>8190.74047683789</v>
          </cell>
          <cell r="M876">
            <v>8173.25766192975</v>
          </cell>
          <cell r="N876">
            <v>7846.97015970602</v>
          </cell>
          <cell r="O876">
            <v>7739.27517640393</v>
          </cell>
          <cell r="P876">
            <v>7710.55511487843</v>
          </cell>
          <cell r="Q876">
            <v>1028.96307085503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6">
          <cell r="BZ876">
            <v>89712.2018950117</v>
          </cell>
        </row>
        <row r="877">
          <cell r="A877">
            <v>-93468.8858112362</v>
          </cell>
          <cell r="B877">
            <v>14126.8856298823</v>
          </cell>
          <cell r="C877">
            <v>12179.1824153309</v>
          </cell>
          <cell r="D877">
            <v>10077.7332524656</v>
          </cell>
          <cell r="E877">
            <v>9827.64590323238</v>
          </cell>
          <cell r="F877">
            <v>9332.61196366594</v>
          </cell>
          <cell r="G877">
            <v>8475.51495531547</v>
          </cell>
          <cell r="H877">
            <v>8325.44785556812</v>
          </cell>
          <cell r="I877">
            <v>8313.01365303313</v>
          </cell>
          <cell r="J877">
            <v>8303.84049470243</v>
          </cell>
          <cell r="K877">
            <v>8305.08571815272</v>
          </cell>
          <cell r="L877">
            <v>8277.06186039961</v>
          </cell>
          <cell r="M877">
            <v>8259.43298562081</v>
          </cell>
          <cell r="N877">
            <v>7933.29154326774</v>
          </cell>
          <cell r="O877">
            <v>7825.45050009499</v>
          </cell>
          <cell r="P877">
            <v>7796.87649844015</v>
          </cell>
          <cell r="Q877">
            <v>1072.05073270055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7">
          <cell r="BZ877">
            <v>93468.8858112362</v>
          </cell>
        </row>
        <row r="878">
          <cell r="A878">
            <v>-101018.182296864</v>
          </cell>
          <cell r="B878">
            <v>14317.0247343908</v>
          </cell>
          <cell r="C878">
            <v>12443.6320872774</v>
          </cell>
          <cell r="D878">
            <v>10409.3536999074</v>
          </cell>
          <cell r="E878">
            <v>9888.59632562609</v>
          </cell>
          <cell r="F878">
            <v>9612.58550333934</v>
          </cell>
          <cell r="G878">
            <v>8658.37582662151</v>
          </cell>
          <cell r="H878">
            <v>8498.62267751123</v>
          </cell>
          <cell r="I878">
            <v>8486.18847497624</v>
          </cell>
          <cell r="J878">
            <v>8477.3088332929</v>
          </cell>
          <cell r="K878">
            <v>8478.26054009583</v>
          </cell>
          <cell r="L878">
            <v>8450.53019899008</v>
          </cell>
          <cell r="M878">
            <v>8432.60780756392</v>
          </cell>
          <cell r="N878">
            <v>8106.75988185821</v>
          </cell>
          <cell r="O878">
            <v>7998.6253220381</v>
          </cell>
          <cell r="P878">
            <v>7970.34483703062</v>
          </cell>
          <cell r="Q878">
            <v>1158.63814367211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8">
          <cell r="BZ878">
            <v>101018.182296864</v>
          </cell>
        </row>
        <row r="879">
          <cell r="A879">
            <v>-101051.111567575</v>
          </cell>
          <cell r="B879">
            <v>14286.461351602</v>
          </cell>
          <cell r="C879">
            <v>12498.9320611774</v>
          </cell>
          <cell r="D879">
            <v>10370.7199374585</v>
          </cell>
          <cell r="E879">
            <v>9852.37963583024</v>
          </cell>
          <cell r="F879">
            <v>9568.76261155089</v>
          </cell>
          <cell r="G879">
            <v>8659.1734473197</v>
          </cell>
          <cell r="H879">
            <v>8499.37804863793</v>
          </cell>
          <cell r="I879">
            <v>8486.94384610294</v>
          </cell>
          <cell r="J879">
            <v>8478.06548470965</v>
          </cell>
          <cell r="K879">
            <v>8479.01591122253</v>
          </cell>
          <cell r="L879">
            <v>8451.28685040682</v>
          </cell>
          <cell r="M879">
            <v>8433.36317869062</v>
          </cell>
          <cell r="N879">
            <v>8107.51653327496</v>
          </cell>
          <cell r="O879">
            <v>7999.3806931648</v>
          </cell>
          <cell r="P879">
            <v>7971.10148844736</v>
          </cell>
          <cell r="Q879">
            <v>1159.01582923546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79">
          <cell r="BZ879">
            <v>101051.111567575</v>
          </cell>
        </row>
        <row r="880">
          <cell r="A880">
            <v>-95169.1166166352</v>
          </cell>
          <cell r="B880">
            <v>14200.7557309424</v>
          </cell>
          <cell r="C880">
            <v>12275.3832157815</v>
          </cell>
          <cell r="D880">
            <v>10218.5267655798</v>
          </cell>
          <cell r="E880">
            <v>9737.72170783943</v>
          </cell>
          <cell r="F880">
            <v>9444.88707494193</v>
          </cell>
          <cell r="G880">
            <v>8516.69835393924</v>
          </cell>
          <cell r="H880">
            <v>8364.44979005933</v>
          </cell>
          <cell r="I880">
            <v>8352.01558752434</v>
          </cell>
          <cell r="J880">
            <v>8342.90853416735</v>
          </cell>
          <cell r="K880">
            <v>8344.08765264393</v>
          </cell>
          <cell r="L880">
            <v>8316.12989986453</v>
          </cell>
          <cell r="M880">
            <v>8298.43492011202</v>
          </cell>
          <cell r="N880">
            <v>7972.35958273267</v>
          </cell>
          <cell r="O880">
            <v>7864.4524345862</v>
          </cell>
          <cell r="P880">
            <v>7835.94453790507</v>
          </cell>
          <cell r="Q880">
            <v>1091.55169994616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0">
          <cell r="BZ880">
            <v>95169.1166166352</v>
          </cell>
        </row>
        <row r="881">
          <cell r="A881">
            <v>-96144.4014460242</v>
          </cell>
          <cell r="B881">
            <v>14205.8514405037</v>
          </cell>
          <cell r="C881">
            <v>12193.7118142958</v>
          </cell>
          <cell r="D881">
            <v>10200.3000507071</v>
          </cell>
          <cell r="E881">
            <v>9804.46356875789</v>
          </cell>
          <cell r="F881">
            <v>9433.36135318281</v>
          </cell>
          <cell r="G881">
            <v>8540.32193714506</v>
          </cell>
          <cell r="H881">
            <v>8386.82204381765</v>
          </cell>
          <cell r="I881">
            <v>8374.38784128266</v>
          </cell>
          <cell r="J881">
            <v>8365.31870699984</v>
          </cell>
          <cell r="K881">
            <v>8366.45990640225</v>
          </cell>
          <cell r="L881">
            <v>8338.54007269702</v>
          </cell>
          <cell r="M881">
            <v>8320.80717387034</v>
          </cell>
          <cell r="N881">
            <v>7994.76975556515</v>
          </cell>
          <cell r="O881">
            <v>7886.82468834452</v>
          </cell>
          <cell r="P881">
            <v>7858.35471073756</v>
          </cell>
          <cell r="Q881">
            <v>1102.73782682532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1">
          <cell r="BZ881">
            <v>96144.4014460242</v>
          </cell>
        </row>
        <row r="882">
          <cell r="A882">
            <v>-99984.7717012674</v>
          </cell>
          <cell r="B882">
            <v>14362.0027092467</v>
          </cell>
          <cell r="C882">
            <v>12348.8086507391</v>
          </cell>
          <cell r="D882">
            <v>10355.5863231468</v>
          </cell>
          <cell r="E882">
            <v>9922.24832681834</v>
          </cell>
          <cell r="F882">
            <v>9633.53799988643</v>
          </cell>
          <cell r="G882">
            <v>8633.34430715642</v>
          </cell>
          <cell r="H882">
            <v>8474.91706517672</v>
          </cell>
          <cell r="I882">
            <v>8462.48286264173</v>
          </cell>
          <cell r="J882">
            <v>8453.56304195444</v>
          </cell>
          <cell r="K882">
            <v>8454.55492776132</v>
          </cell>
          <cell r="L882">
            <v>8426.78440765161</v>
          </cell>
          <cell r="M882">
            <v>8408.90219522941</v>
          </cell>
          <cell r="N882">
            <v>8083.01409051975</v>
          </cell>
          <cell r="O882">
            <v>7974.91970970359</v>
          </cell>
          <cell r="P882">
            <v>7946.59904569216</v>
          </cell>
          <cell r="Q882">
            <v>1146.78533750486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2">
          <cell r="BZ882">
            <v>99984.7717012674</v>
          </cell>
        </row>
        <row r="883">
          <cell r="A883">
            <v>-93880.1122925711</v>
          </cell>
          <cell r="B883">
            <v>14168.0042883213</v>
          </cell>
          <cell r="C883">
            <v>12086.3271001635</v>
          </cell>
          <cell r="D883">
            <v>10121.3817282746</v>
          </cell>
          <cell r="E883">
            <v>9708.6582495004</v>
          </cell>
          <cell r="F883">
            <v>9394.99393298188</v>
          </cell>
          <cell r="G883">
            <v>8485.47578184072</v>
          </cell>
          <cell r="H883">
            <v>8334.88106206876</v>
          </cell>
          <cell r="I883">
            <v>8322.44685953377</v>
          </cell>
          <cell r="J883">
            <v>8313.28968968866</v>
          </cell>
          <cell r="K883">
            <v>8314.51892465336</v>
          </cell>
          <cell r="L883">
            <v>8286.51105538584</v>
          </cell>
          <cell r="M883">
            <v>8268.86619212145</v>
          </cell>
          <cell r="N883">
            <v>7942.74073825397</v>
          </cell>
          <cell r="O883">
            <v>7834.88370659563</v>
          </cell>
          <cell r="P883">
            <v>7806.32569342638</v>
          </cell>
          <cell r="Q883">
            <v>1076.76733595087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3">
          <cell r="BZ883">
            <v>93880.1122925711</v>
          </cell>
        </row>
        <row r="884">
          <cell r="A884">
            <v>-100008.257093294</v>
          </cell>
          <cell r="B884">
            <v>14250.7728054842</v>
          </cell>
          <cell r="C884">
            <v>12415.5173826308</v>
          </cell>
          <cell r="D884">
            <v>10420.8796542372</v>
          </cell>
          <cell r="E884">
            <v>9921.07018270356</v>
          </cell>
          <cell r="F884">
            <v>9600.47258039738</v>
          </cell>
          <cell r="G884">
            <v>8633.91317595858</v>
          </cell>
          <cell r="H884">
            <v>8475.45580128149</v>
          </cell>
          <cell r="I884">
            <v>8463.0215987465</v>
          </cell>
          <cell r="J884">
            <v>8454.10269117125</v>
          </cell>
          <cell r="K884">
            <v>8455.09366386609</v>
          </cell>
          <cell r="L884">
            <v>8427.32405686843</v>
          </cell>
          <cell r="M884">
            <v>8409.44093133418</v>
          </cell>
          <cell r="N884">
            <v>8083.55373973656</v>
          </cell>
          <cell r="O884">
            <v>7975.45844580837</v>
          </cell>
          <cell r="P884">
            <v>7947.13869490897</v>
          </cell>
          <cell r="Q884">
            <v>1147.05470555724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4">
          <cell r="BZ884">
            <v>100008.257093294</v>
          </cell>
        </row>
        <row r="885">
          <cell r="A885">
            <v>-93518.8154327026</v>
          </cell>
          <cell r="B885">
            <v>14172.8720313316</v>
          </cell>
          <cell r="C885">
            <v>12158.6449728783</v>
          </cell>
          <cell r="D885">
            <v>10148.1044810019</v>
          </cell>
          <cell r="E885">
            <v>9726.36295950407</v>
          </cell>
          <cell r="F885">
            <v>9418.66918764079</v>
          </cell>
          <cell r="G885">
            <v>8476.72436258974</v>
          </cell>
          <cell r="H885">
            <v>8326.59320114086</v>
          </cell>
          <cell r="I885">
            <v>8314.15899860587</v>
          </cell>
          <cell r="J885">
            <v>8304.98778153885</v>
          </cell>
          <cell r="K885">
            <v>8306.23106372546</v>
          </cell>
          <cell r="L885">
            <v>8278.20914723603</v>
          </cell>
          <cell r="M885">
            <v>8260.57833119355</v>
          </cell>
          <cell r="N885">
            <v>7934.43883010417</v>
          </cell>
          <cell r="O885">
            <v>7826.59584566773</v>
          </cell>
          <cell r="P885">
            <v>7798.02378527657</v>
          </cell>
          <cell r="Q885">
            <v>1072.62340548693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5">
          <cell r="BZ885">
            <v>93518.8154327026</v>
          </cell>
        </row>
        <row r="886">
          <cell r="A886">
            <v>-92334.9645558908</v>
          </cell>
          <cell r="B886">
            <v>14143.8622917222</v>
          </cell>
          <cell r="C886">
            <v>12094.3387291746</v>
          </cell>
          <cell r="D886">
            <v>10131.1948717872</v>
          </cell>
          <cell r="E886">
            <v>9660.65906903341</v>
          </cell>
          <cell r="F886">
            <v>9349.54772944568</v>
          </cell>
          <cell r="G886">
            <v>8448.0488425274</v>
          </cell>
          <cell r="H886">
            <v>8299.4366091075</v>
          </cell>
          <cell r="I886">
            <v>8287.00240657251</v>
          </cell>
          <cell r="J886">
            <v>8277.7851613834</v>
          </cell>
          <cell r="K886">
            <v>8279.0744716921</v>
          </cell>
          <cell r="L886">
            <v>8251.00652708058</v>
          </cell>
          <cell r="M886">
            <v>8233.42173916019</v>
          </cell>
          <cell r="N886">
            <v>7907.23620994871</v>
          </cell>
          <cell r="O886">
            <v>7799.43925363437</v>
          </cell>
          <cell r="P886">
            <v>7770.82116512112</v>
          </cell>
          <cell r="Q886">
            <v>1059.04510947024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6">
          <cell r="BZ886">
            <v>92334.9645558908</v>
          </cell>
        </row>
        <row r="887">
          <cell r="A887">
            <v>-92611.3883630146</v>
          </cell>
          <cell r="B887">
            <v>14127.4973987949</v>
          </cell>
          <cell r="C887">
            <v>12141.2971399942</v>
          </cell>
          <cell r="D887">
            <v>10039.3045382012</v>
          </cell>
          <cell r="E887">
            <v>9656.3268340194</v>
          </cell>
          <cell r="F887">
            <v>9469.71918814441</v>
          </cell>
          <cell r="G887">
            <v>8454.74444632526</v>
          </cell>
          <cell r="H887">
            <v>8305.77755010387</v>
          </cell>
          <cell r="I887">
            <v>8293.34334756888</v>
          </cell>
          <cell r="J887">
            <v>8284.1368497374</v>
          </cell>
          <cell r="K887">
            <v>8285.41541268848</v>
          </cell>
          <cell r="L887">
            <v>8257.35821543458</v>
          </cell>
          <cell r="M887">
            <v>8239.76268015657</v>
          </cell>
          <cell r="N887">
            <v>7913.58789830271</v>
          </cell>
          <cell r="O887">
            <v>7805.78019463075</v>
          </cell>
          <cell r="P887">
            <v>7777.17285347512</v>
          </cell>
          <cell r="Q887">
            <v>1062.21557996843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7">
          <cell r="BZ887">
            <v>92611.3883630146</v>
          </cell>
        </row>
        <row r="888">
          <cell r="A888">
            <v>-90639.7730020153</v>
          </cell>
          <cell r="B888">
            <v>14064.4090972706</v>
          </cell>
          <cell r="C888">
            <v>12057.8063685466</v>
          </cell>
          <cell r="D888">
            <v>10125.3033068164</v>
          </cell>
          <cell r="E888">
            <v>9556.85201981291</v>
          </cell>
          <cell r="F888">
            <v>9250.59627588191</v>
          </cell>
          <cell r="G888">
            <v>8406.98750586345</v>
          </cell>
          <cell r="H888">
            <v>8260.55027101484</v>
          </cell>
          <cell r="I888">
            <v>8248.11606847985</v>
          </cell>
          <cell r="J888">
            <v>8238.83291424313</v>
          </cell>
          <cell r="K888">
            <v>8240.18813359944</v>
          </cell>
          <cell r="L888">
            <v>8212.05427994031</v>
          </cell>
          <cell r="M888">
            <v>8194.53540106753</v>
          </cell>
          <cell r="N888">
            <v>7868.28396280844</v>
          </cell>
          <cell r="O888">
            <v>7760.55291554171</v>
          </cell>
          <cell r="P888">
            <v>7731.86891798085</v>
          </cell>
          <cell r="Q888">
            <v>1039.60194042391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8">
          <cell r="BZ888">
            <v>90639.7730020153</v>
          </cell>
        </row>
        <row r="889">
          <cell r="A889">
            <v>-102822.048788332</v>
          </cell>
          <cell r="B889">
            <v>14252.2035041487</v>
          </cell>
          <cell r="C889">
            <v>12517.7900201203</v>
          </cell>
          <cell r="D889">
            <v>10497.1956532655</v>
          </cell>
          <cell r="E889">
            <v>10031.9068322378</v>
          </cell>
          <cell r="F889">
            <v>9777.01624449169</v>
          </cell>
          <cell r="G889">
            <v>8702.06951370581</v>
          </cell>
          <cell r="H889">
            <v>8540.00193173232</v>
          </cell>
          <cell r="I889">
            <v>8527.56772919733</v>
          </cell>
          <cell r="J889">
            <v>8518.75822184319</v>
          </cell>
          <cell r="K889">
            <v>8519.63979431692</v>
          </cell>
          <cell r="L889">
            <v>8491.97958754036</v>
          </cell>
          <cell r="M889">
            <v>8473.98706178502</v>
          </cell>
          <cell r="N889">
            <v>8148.2092704085</v>
          </cell>
          <cell r="O889">
            <v>8040.0045762592</v>
          </cell>
          <cell r="P889">
            <v>8011.7942255809</v>
          </cell>
          <cell r="Q889">
            <v>1179.32777078266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89">
          <cell r="BZ889">
            <v>102822.048788332</v>
          </cell>
        </row>
        <row r="890">
          <cell r="A890">
            <v>-89809.4686068545</v>
          </cell>
          <cell r="B890">
            <v>14102.5659968686</v>
          </cell>
          <cell r="C890">
            <v>12040.0111718545</v>
          </cell>
          <cell r="D890">
            <v>10071.5755046493</v>
          </cell>
          <cell r="E890">
            <v>9609.32003281545</v>
          </cell>
          <cell r="F890">
            <v>9317.19819263118</v>
          </cell>
          <cell r="G890">
            <v>8386.87567353081</v>
          </cell>
          <cell r="H890">
            <v>8241.50375243337</v>
          </cell>
          <cell r="I890">
            <v>8229.06954989838</v>
          </cell>
          <cell r="J890">
            <v>8219.75411342677</v>
          </cell>
          <cell r="K890">
            <v>8221.14161501797</v>
          </cell>
          <cell r="L890">
            <v>8192.97547912395</v>
          </cell>
          <cell r="M890">
            <v>8175.48888248606</v>
          </cell>
          <cell r="N890">
            <v>7849.20516199209</v>
          </cell>
          <cell r="O890">
            <v>7741.50639696024</v>
          </cell>
          <cell r="P890">
            <v>7712.79011716449</v>
          </cell>
          <cell r="Q890">
            <v>1030.07868113318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0">
          <cell r="BZ890">
            <v>89809.4686068545</v>
          </cell>
        </row>
        <row r="891">
          <cell r="A891">
            <v>-100146.188159364</v>
          </cell>
          <cell r="B891">
            <v>14239.9879172688</v>
          </cell>
          <cell r="C891">
            <v>12388.6203804577</v>
          </cell>
          <cell r="D891">
            <v>10318.8490313502</v>
          </cell>
          <cell r="E891">
            <v>9887.80304903562</v>
          </cell>
          <cell r="F891">
            <v>9527.45579779346</v>
          </cell>
          <cell r="G891">
            <v>8637.2541753444</v>
          </cell>
          <cell r="H891">
            <v>8478.6198295923</v>
          </cell>
          <cell r="I891">
            <v>8466.18562705731</v>
          </cell>
          <cell r="J891">
            <v>8457.27208224191</v>
          </cell>
          <cell r="K891">
            <v>8458.2576921769</v>
          </cell>
          <cell r="L891">
            <v>8430.49344793909</v>
          </cell>
          <cell r="M891">
            <v>8412.60495964499</v>
          </cell>
          <cell r="N891">
            <v>8086.72313080722</v>
          </cell>
          <cell r="O891">
            <v>7978.62247411917</v>
          </cell>
          <cell r="P891">
            <v>7950.30808597963</v>
          </cell>
          <cell r="Q891">
            <v>1148.63671971265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1">
          <cell r="BZ891">
            <v>100146.188159364</v>
          </cell>
        </row>
        <row r="892">
          <cell r="A892">
            <v>-99953.6208976682</v>
          </cell>
          <cell r="B892">
            <v>14282.1628315989</v>
          </cell>
          <cell r="C892">
            <v>12340.6347328725</v>
          </cell>
          <cell r="D892">
            <v>10314.7753950543</v>
          </cell>
          <cell r="E892">
            <v>9841.76465555538</v>
          </cell>
          <cell r="F892">
            <v>9656.44344845988</v>
          </cell>
          <cell r="G892">
            <v>8632.58976491545</v>
          </cell>
          <cell r="H892">
            <v>8474.2024906628</v>
          </cell>
          <cell r="I892">
            <v>8461.76828812781</v>
          </cell>
          <cell r="J892">
            <v>8452.84725629727</v>
          </cell>
          <cell r="K892">
            <v>8453.8403532474</v>
          </cell>
          <cell r="L892">
            <v>8426.06862199445</v>
          </cell>
          <cell r="M892">
            <v>8408.18762071549</v>
          </cell>
          <cell r="N892">
            <v>8082.29830486259</v>
          </cell>
          <cell r="O892">
            <v>7974.20513518967</v>
          </cell>
          <cell r="P892">
            <v>7945.88326003499</v>
          </cell>
          <cell r="Q892">
            <v>1146.4280502479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2">
          <cell r="BZ892">
            <v>99953.6208976682</v>
          </cell>
        </row>
        <row r="893">
          <cell r="A893">
            <v>-88372.6042510907</v>
          </cell>
          <cell r="B893">
            <v>14055.4743850535</v>
          </cell>
          <cell r="C893">
            <v>11905.545221268</v>
          </cell>
          <cell r="D893">
            <v>9826.48173124333</v>
          </cell>
          <cell r="E893">
            <v>9527.80257884817</v>
          </cell>
          <cell r="F893">
            <v>9306.08499174937</v>
          </cell>
          <cell r="G893">
            <v>8352.07160025806</v>
          </cell>
          <cell r="H893">
            <v>8208.54323360363</v>
          </cell>
          <cell r="I893">
            <v>8196.10903106864</v>
          </cell>
          <cell r="J893">
            <v>8186.73772931088</v>
          </cell>
          <cell r="K893">
            <v>8188.18109618823</v>
          </cell>
          <cell r="L893">
            <v>8159.95909500806</v>
          </cell>
          <cell r="M893">
            <v>8142.52836365632</v>
          </cell>
          <cell r="N893">
            <v>7816.1887778762</v>
          </cell>
          <cell r="O893">
            <v>7708.5458781305</v>
          </cell>
          <cell r="P893">
            <v>7679.7737330486</v>
          </cell>
          <cell r="Q893">
            <v>1013.59842171831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3">
          <cell r="BZ893">
            <v>88372.6042510907</v>
          </cell>
        </row>
        <row r="894">
          <cell r="A894">
            <v>-99808.6117065831</v>
          </cell>
          <cell r="B894">
            <v>14264.8493515935</v>
          </cell>
          <cell r="C894">
            <v>12343.3785642141</v>
          </cell>
          <cell r="D894">
            <v>10352.9855141396</v>
          </cell>
          <cell r="E894">
            <v>9879.91612506153</v>
          </cell>
          <cell r="F894">
            <v>9502.88531301282</v>
          </cell>
          <cell r="G894">
            <v>8629.07731748678</v>
          </cell>
          <cell r="H894">
            <v>8470.87609582666</v>
          </cell>
          <cell r="I894">
            <v>8458.44189329167</v>
          </cell>
          <cell r="J894">
            <v>8449.51522350378</v>
          </cell>
          <cell r="K894">
            <v>8450.51395841126</v>
          </cell>
          <cell r="L894">
            <v>8422.73658920096</v>
          </cell>
          <cell r="M894">
            <v>8404.86122587935</v>
          </cell>
          <cell r="N894">
            <v>8078.9662720691</v>
          </cell>
          <cell r="O894">
            <v>7970.87874035353</v>
          </cell>
          <cell r="P894">
            <v>7942.5512272415</v>
          </cell>
          <cell r="Q894">
            <v>1144.76485282983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4">
          <cell r="BZ894">
            <v>99808.6117065831</v>
          </cell>
        </row>
        <row r="895">
          <cell r="A895">
            <v>-90947.3911004362</v>
          </cell>
          <cell r="B895">
            <v>14147.137352181</v>
          </cell>
          <cell r="C895">
            <v>11976.6557304732</v>
          </cell>
          <cell r="D895">
            <v>10105.6538312249</v>
          </cell>
          <cell r="E895">
            <v>9580.70122428162</v>
          </cell>
          <cell r="F895">
            <v>9364.45067963873</v>
          </cell>
          <cell r="G895">
            <v>8414.43870527175</v>
          </cell>
          <cell r="H895">
            <v>8267.60678409813</v>
          </cell>
          <cell r="I895">
            <v>8255.17258156315</v>
          </cell>
          <cell r="J895">
            <v>8245.90138751809</v>
          </cell>
          <cell r="K895">
            <v>8247.24464668274</v>
          </cell>
          <cell r="L895">
            <v>8219.12275321527</v>
          </cell>
          <cell r="M895">
            <v>8201.59191415083</v>
          </cell>
          <cell r="N895">
            <v>7875.3524360834</v>
          </cell>
          <cell r="O895">
            <v>7767.60942862501</v>
          </cell>
          <cell r="P895">
            <v>7738.93739125581</v>
          </cell>
          <cell r="Q895">
            <v>1043.13019696556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5">
          <cell r="BZ895">
            <v>90947.3911004362</v>
          </cell>
        </row>
        <row r="896">
          <cell r="A896">
            <v>-99467.873911377</v>
          </cell>
          <cell r="B896">
            <v>14197.8595150025</v>
          </cell>
          <cell r="C896">
            <v>12323.6793732127</v>
          </cell>
          <cell r="D896">
            <v>10250.2421494282</v>
          </cell>
          <cell r="E896">
            <v>9763.37415277855</v>
          </cell>
          <cell r="F896">
            <v>9564.12027688803</v>
          </cell>
          <cell r="G896">
            <v>8620.82388483423</v>
          </cell>
          <cell r="H896">
            <v>8463.05984339487</v>
          </cell>
          <cell r="I896">
            <v>8450.62564085988</v>
          </cell>
          <cell r="J896">
            <v>8441.68572318651</v>
          </cell>
          <cell r="K896">
            <v>8442.69770597947</v>
          </cell>
          <cell r="L896">
            <v>8414.90708888369</v>
          </cell>
          <cell r="M896">
            <v>8397.04497344756</v>
          </cell>
          <cell r="N896">
            <v>8071.13677175183</v>
          </cell>
          <cell r="O896">
            <v>7963.06248792174</v>
          </cell>
          <cell r="P896">
            <v>7934.72172692423</v>
          </cell>
          <cell r="Q896">
            <v>1140.85672661393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6">
          <cell r="BZ896">
            <v>99467.873911377</v>
          </cell>
        </row>
        <row r="897">
          <cell r="A897">
            <v>-97676.665062372</v>
          </cell>
          <cell r="B897">
            <v>14254.6596261177</v>
          </cell>
          <cell r="C897">
            <v>12308.0188542585</v>
          </cell>
          <cell r="D897">
            <v>10274.8438840677</v>
          </cell>
          <cell r="E897">
            <v>9863.35578749997</v>
          </cell>
          <cell r="F897">
            <v>9463.39787969712</v>
          </cell>
          <cell r="G897">
            <v>8577.4367942035</v>
          </cell>
          <cell r="H897">
            <v>8421.97094536577</v>
          </cell>
          <cell r="I897">
            <v>8409.53674283078</v>
          </cell>
          <cell r="J897">
            <v>8400.52718295737</v>
          </cell>
          <cell r="K897">
            <v>8401.60880795037</v>
          </cell>
          <cell r="L897">
            <v>8373.74854865455</v>
          </cell>
          <cell r="M897">
            <v>8355.95607541846</v>
          </cell>
          <cell r="N897">
            <v>8029.97823152268</v>
          </cell>
          <cell r="O897">
            <v>7921.97358989265</v>
          </cell>
          <cell r="P897">
            <v>7893.56318669509</v>
          </cell>
          <cell r="Q897">
            <v>1120.31227759938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7">
          <cell r="BZ897">
            <v>97676.665062372</v>
          </cell>
        </row>
        <row r="898">
          <cell r="A898">
            <v>-94219.4365790111</v>
          </cell>
          <cell r="B898">
            <v>14195.9465535041</v>
          </cell>
          <cell r="C898">
            <v>12199.041210973</v>
          </cell>
          <cell r="D898">
            <v>10127.512041486</v>
          </cell>
          <cell r="E898">
            <v>9737.56855580235</v>
          </cell>
          <cell r="F898">
            <v>9420.8528403437</v>
          </cell>
          <cell r="G898">
            <v>8493.6949761447</v>
          </cell>
          <cell r="H898">
            <v>8342.66488974026</v>
          </cell>
          <cell r="I898">
            <v>8330.23068720527</v>
          </cell>
          <cell r="J898">
            <v>8321.08671028842</v>
          </cell>
          <cell r="K898">
            <v>8322.30275232486</v>
          </cell>
          <cell r="L898">
            <v>8294.3080759856</v>
          </cell>
          <cell r="M898">
            <v>8276.65001979295</v>
          </cell>
          <cell r="N898">
            <v>7950.53775885374</v>
          </cell>
          <cell r="O898">
            <v>7842.66753426713</v>
          </cell>
          <cell r="P898">
            <v>7814.12271402614</v>
          </cell>
          <cell r="Q898">
            <v>1080.65924978663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8">
          <cell r="BZ898">
            <v>94219.4365790111</v>
          </cell>
        </row>
        <row r="899">
          <cell r="A899">
            <v>-98387.2652433102</v>
          </cell>
          <cell r="B899">
            <v>14240.9872981351</v>
          </cell>
          <cell r="C899">
            <v>12283.2782374094</v>
          </cell>
          <cell r="D899">
            <v>10295.6245906435</v>
          </cell>
          <cell r="E899">
            <v>9875.57213509587</v>
          </cell>
          <cell r="F899">
            <v>9498.94425169283</v>
          </cell>
          <cell r="G899">
            <v>8594.64912233023</v>
          </cell>
          <cell r="H899">
            <v>8438.27154503635</v>
          </cell>
          <cell r="I899">
            <v>8425.83734250136</v>
          </cell>
          <cell r="J899">
            <v>8416.85541076298</v>
          </cell>
          <cell r="K899">
            <v>8417.90940762095</v>
          </cell>
          <cell r="L899">
            <v>8390.07677646016</v>
          </cell>
          <cell r="M899">
            <v>8372.25667508904</v>
          </cell>
          <cell r="N899">
            <v>8046.30645932829</v>
          </cell>
          <cell r="O899">
            <v>7938.27418956322</v>
          </cell>
          <cell r="P899">
            <v>7909.8914145007</v>
          </cell>
          <cell r="Q899">
            <v>1128.46257743467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899">
          <cell r="BZ899">
            <v>98387.2652433102</v>
          </cell>
        </row>
        <row r="900">
          <cell r="A900">
            <v>-88219.1153994385</v>
          </cell>
          <cell r="B900">
            <v>14083.3259790313</v>
          </cell>
          <cell r="C900">
            <v>11886.2998160608</v>
          </cell>
          <cell r="D900">
            <v>9943.37958076612</v>
          </cell>
          <cell r="E900">
            <v>9543.39471163054</v>
          </cell>
          <cell r="F900">
            <v>9278.75546317195</v>
          </cell>
          <cell r="G900">
            <v>8348.35375645601</v>
          </cell>
          <cell r="H900">
            <v>8205.02232213781</v>
          </cell>
          <cell r="I900">
            <v>8192.58811960282</v>
          </cell>
          <cell r="J900">
            <v>8183.21085019851</v>
          </cell>
          <cell r="K900">
            <v>8184.66018472241</v>
          </cell>
          <cell r="L900">
            <v>8156.43221589569</v>
          </cell>
          <cell r="M900">
            <v>8139.0074521905</v>
          </cell>
          <cell r="N900">
            <v>7812.66189876382</v>
          </cell>
          <cell r="O900">
            <v>7705.02496666468</v>
          </cell>
          <cell r="P900">
            <v>7676.24685393623</v>
          </cell>
          <cell r="Q900">
            <v>1011.8379659854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0">
          <cell r="BZ900">
            <v>88219.1153994385</v>
          </cell>
        </row>
        <row r="901">
          <cell r="A901">
            <v>-91017.8383781006</v>
          </cell>
          <cell r="B901">
            <v>14062.8221082042</v>
          </cell>
          <cell r="C901">
            <v>12028.1439801307</v>
          </cell>
          <cell r="D901">
            <v>10075.3682411684</v>
          </cell>
          <cell r="E901">
            <v>9630.44471547905</v>
          </cell>
          <cell r="F901">
            <v>9239.80789539326</v>
          </cell>
          <cell r="G901">
            <v>8416.14509613868</v>
          </cell>
          <cell r="H901">
            <v>8269.22278828993</v>
          </cell>
          <cell r="I901">
            <v>8256.78858575495</v>
          </cell>
          <cell r="J901">
            <v>8247.52013070005</v>
          </cell>
          <cell r="K901">
            <v>8248.86065087453</v>
          </cell>
          <cell r="L901">
            <v>8220.74149639722</v>
          </cell>
          <cell r="M901">
            <v>8203.20791834263</v>
          </cell>
          <cell r="N901">
            <v>7876.97117926536</v>
          </cell>
          <cell r="O901">
            <v>7769.22543281681</v>
          </cell>
          <cell r="P901">
            <v>7740.55613443776</v>
          </cell>
          <cell r="Q901">
            <v>1043.93819906146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1">
          <cell r="BZ901">
            <v>91017.8383781006</v>
          </cell>
        </row>
        <row r="902">
          <cell r="A902">
            <v>-89456.78083103</v>
          </cell>
          <cell r="B902">
            <v>14040.5621101934</v>
          </cell>
          <cell r="C902">
            <v>11944.870727189</v>
          </cell>
          <cell r="D902">
            <v>9989.7439665178</v>
          </cell>
          <cell r="E902">
            <v>9548.31200074093</v>
          </cell>
          <cell r="F902">
            <v>9400.1305284837</v>
          </cell>
          <cell r="G902">
            <v>8378.33278557973</v>
          </cell>
          <cell r="H902">
            <v>8233.41337700617</v>
          </cell>
          <cell r="I902">
            <v>8220.97917447118</v>
          </cell>
          <cell r="J902">
            <v>8211.65002549885</v>
          </cell>
          <cell r="K902">
            <v>8213.05123959077</v>
          </cell>
          <cell r="L902">
            <v>8184.87139119603</v>
          </cell>
          <cell r="M902">
            <v>8167.39850705887</v>
          </cell>
          <cell r="N902">
            <v>7841.10107406417</v>
          </cell>
          <cell r="O902">
            <v>7733.41602153305</v>
          </cell>
          <cell r="P902">
            <v>7704.68602923657</v>
          </cell>
          <cell r="Q902">
            <v>1026.03349341958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2">
          <cell r="BZ902">
            <v>89456.78083103</v>
          </cell>
        </row>
        <row r="903">
          <cell r="A903">
            <v>-90834.8302692058</v>
          </cell>
          <cell r="B903">
            <v>14066.3944082197</v>
          </cell>
          <cell r="C903">
            <v>12002.9482782797</v>
          </cell>
          <cell r="D903">
            <v>9895.78983293362</v>
          </cell>
          <cell r="E903">
            <v>9554.08151457124</v>
          </cell>
          <cell r="F903">
            <v>9391.53993246121</v>
          </cell>
          <cell r="G903">
            <v>8411.71222980308</v>
          </cell>
          <cell r="H903">
            <v>8265.02472867837</v>
          </cell>
          <cell r="I903">
            <v>8252.59052614338</v>
          </cell>
          <cell r="J903">
            <v>8243.31495573321</v>
          </cell>
          <cell r="K903">
            <v>8244.66259126298</v>
          </cell>
          <cell r="L903">
            <v>8216.53632143039</v>
          </cell>
          <cell r="M903">
            <v>8199.00985873107</v>
          </cell>
          <cell r="N903">
            <v>7872.76600429852</v>
          </cell>
          <cell r="O903">
            <v>7765.02737320525</v>
          </cell>
          <cell r="P903">
            <v>7736.35095947093</v>
          </cell>
          <cell r="Q903">
            <v>1041.83916925568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3">
          <cell r="BZ903">
            <v>90834.8302692058</v>
          </cell>
        </row>
        <row r="904">
          <cell r="A904">
            <v>-85378.7997504505</v>
          </cell>
          <cell r="B904">
            <v>13949.9437673503</v>
          </cell>
          <cell r="C904">
            <v>11805.1169653186</v>
          </cell>
          <cell r="D904">
            <v>9952.16979662747</v>
          </cell>
          <cell r="E904">
            <v>9451.6462822769</v>
          </cell>
          <cell r="F904">
            <v>9248.29644859897</v>
          </cell>
          <cell r="G904">
            <v>8279.55494913047</v>
          </cell>
          <cell r="H904">
            <v>8139.86775340254</v>
          </cell>
          <cell r="I904">
            <v>8127.43355086755</v>
          </cell>
          <cell r="J904">
            <v>8117.94584999081</v>
          </cell>
          <cell r="K904">
            <v>8119.50561598714</v>
          </cell>
          <cell r="L904">
            <v>8091.16721568799</v>
          </cell>
          <cell r="M904">
            <v>8073.85288345523</v>
          </cell>
          <cell r="N904">
            <v>7747.39689855612</v>
          </cell>
          <cell r="O904">
            <v>7639.87039792942</v>
          </cell>
          <cell r="P904">
            <v>7610.98185372853</v>
          </cell>
          <cell r="Q904">
            <v>979.260681617766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4">
          <cell r="BZ904">
            <v>85378.7997504505</v>
          </cell>
        </row>
        <row r="905">
          <cell r="A905">
            <v>-96219.7960572316</v>
          </cell>
          <cell r="B905">
            <v>14141.870126007</v>
          </cell>
          <cell r="C905">
            <v>12211.967489418</v>
          </cell>
          <cell r="D905">
            <v>10150.4988861966</v>
          </cell>
          <cell r="E905">
            <v>9711.19698897352</v>
          </cell>
          <cell r="F905">
            <v>9521.1597886785</v>
          </cell>
          <cell r="G905">
            <v>8542.14816351244</v>
          </cell>
          <cell r="H905">
            <v>8388.55153588306</v>
          </cell>
          <cell r="I905">
            <v>8376.11733334807</v>
          </cell>
          <cell r="J905">
            <v>8367.05113040773</v>
          </cell>
          <cell r="K905">
            <v>8368.18939846766</v>
          </cell>
          <cell r="L905">
            <v>8340.27249610491</v>
          </cell>
          <cell r="M905">
            <v>8322.53666593575</v>
          </cell>
          <cell r="N905">
            <v>7996.50217897305</v>
          </cell>
          <cell r="O905">
            <v>7888.55418040993</v>
          </cell>
          <cell r="P905">
            <v>7860.08713414545</v>
          </cell>
          <cell r="Q905">
            <v>1103.60257285802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5">
          <cell r="BZ905">
            <v>96219.7960572316</v>
          </cell>
        </row>
        <row r="906">
          <cell r="A906">
            <v>-93037.6530858584</v>
          </cell>
          <cell r="B906">
            <v>14175.6228905303</v>
          </cell>
          <cell r="C906">
            <v>12078.9176057924</v>
          </cell>
          <cell r="D906">
            <v>10119.175878729</v>
          </cell>
          <cell r="E906">
            <v>9618.66615870123</v>
          </cell>
          <cell r="F906">
            <v>9335.8667982087</v>
          </cell>
          <cell r="G906">
            <v>8465.06953274552</v>
          </cell>
          <cell r="H906">
            <v>8315.55572183413</v>
          </cell>
          <cell r="I906">
            <v>8303.12151929914</v>
          </cell>
          <cell r="J906">
            <v>8293.93159464008</v>
          </cell>
          <cell r="K906">
            <v>8295.19358441873</v>
          </cell>
          <cell r="L906">
            <v>8267.15296033726</v>
          </cell>
          <cell r="M906">
            <v>8249.54085188682</v>
          </cell>
          <cell r="N906">
            <v>7923.38264320539</v>
          </cell>
          <cell r="O906">
            <v>7815.55836636101</v>
          </cell>
          <cell r="P906">
            <v>7786.9675983778</v>
          </cell>
          <cell r="Q906">
            <v>1067.10466583356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6">
          <cell r="BZ906">
            <v>93037.6530858584</v>
          </cell>
        </row>
        <row r="907">
          <cell r="A907">
            <v>-89894.65585293</v>
          </cell>
          <cell r="B907">
            <v>14164.7585230991</v>
          </cell>
          <cell r="C907">
            <v>12054.5639157783</v>
          </cell>
          <cell r="D907">
            <v>10042.5689152031</v>
          </cell>
          <cell r="E907">
            <v>9647.32272981921</v>
          </cell>
          <cell r="F907">
            <v>9328.43583846659</v>
          </cell>
          <cell r="G907">
            <v>8388.93909945019</v>
          </cell>
          <cell r="H907">
            <v>8243.45787970854</v>
          </cell>
          <cell r="I907">
            <v>8231.02367717355</v>
          </cell>
          <cell r="J907">
            <v>8221.71155278207</v>
          </cell>
          <cell r="K907">
            <v>8223.09574229314</v>
          </cell>
          <cell r="L907">
            <v>8194.93291847925</v>
          </cell>
          <cell r="M907">
            <v>8177.44300976123</v>
          </cell>
          <cell r="N907">
            <v>7851.16260134739</v>
          </cell>
          <cell r="O907">
            <v>7743.46052423541</v>
          </cell>
          <cell r="P907">
            <v>7714.74755651979</v>
          </cell>
          <cell r="Q907">
            <v>1031.05574477077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7">
          <cell r="BZ907">
            <v>89894.65585293</v>
          </cell>
        </row>
        <row r="908">
          <cell r="A908">
            <v>-89433.9971891297</v>
          </cell>
          <cell r="B908">
            <v>14090.1808358065</v>
          </cell>
          <cell r="C908">
            <v>12040.1827500543</v>
          </cell>
          <cell r="D908">
            <v>10054.0171880639</v>
          </cell>
          <cell r="E908">
            <v>9687.50590463815</v>
          </cell>
          <cell r="F908">
            <v>9246.06112003238</v>
          </cell>
          <cell r="G908">
            <v>8377.78091473754</v>
          </cell>
          <cell r="H908">
            <v>8232.89073848789</v>
          </cell>
          <cell r="I908">
            <v>8220.4565359529</v>
          </cell>
          <cell r="J908">
            <v>8211.12650115258</v>
          </cell>
          <cell r="K908">
            <v>8212.52860107249</v>
          </cell>
          <cell r="L908">
            <v>8184.34786684976</v>
          </cell>
          <cell r="M908">
            <v>8166.87586854059</v>
          </cell>
          <cell r="N908">
            <v>7840.57754971789</v>
          </cell>
          <cell r="O908">
            <v>7732.89338301477</v>
          </cell>
          <cell r="P908">
            <v>7704.1625048903</v>
          </cell>
          <cell r="Q908">
            <v>1025.77217416044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8">
          <cell r="BZ908">
            <v>89433.9971891297</v>
          </cell>
        </row>
        <row r="909">
          <cell r="A909">
            <v>-92233.192162613</v>
          </cell>
          <cell r="B909">
            <v>14163.0060619173</v>
          </cell>
          <cell r="C909">
            <v>12110.8963328652</v>
          </cell>
          <cell r="D909">
            <v>10058.9382619275</v>
          </cell>
          <cell r="E909">
            <v>9732.80663016411</v>
          </cell>
          <cell r="F909">
            <v>9447.58065112358</v>
          </cell>
          <cell r="G909">
            <v>8445.58368719205</v>
          </cell>
          <cell r="H909">
            <v>8297.10203182362</v>
          </cell>
          <cell r="I909">
            <v>8284.66782928863</v>
          </cell>
          <cell r="J909">
            <v>8275.44662718887</v>
          </cell>
          <cell r="K909">
            <v>8276.73989440822</v>
          </cell>
          <cell r="L909">
            <v>8248.66799288605</v>
          </cell>
          <cell r="M909">
            <v>8231.08716187631</v>
          </cell>
          <cell r="N909">
            <v>7904.89767575419</v>
          </cell>
          <cell r="O909">
            <v>7797.10467635049</v>
          </cell>
          <cell r="P909">
            <v>7768.48263092659</v>
          </cell>
          <cell r="Q909">
            <v>1057.87782082831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09">
          <cell r="BZ909">
            <v>92233.192162613</v>
          </cell>
        </row>
        <row r="910">
          <cell r="A910">
            <v>-92536.0537147876</v>
          </cell>
          <cell r="B910">
            <v>14049.7318811381</v>
          </cell>
          <cell r="C910">
            <v>12024.0846410901</v>
          </cell>
          <cell r="D910">
            <v>10112.5667284048</v>
          </cell>
          <cell r="E910">
            <v>9599.65002557345</v>
          </cell>
          <cell r="F910">
            <v>9414.9135669873</v>
          </cell>
          <cell r="G910">
            <v>8452.91967239559</v>
          </cell>
          <cell r="H910">
            <v>8304.04943354126</v>
          </cell>
          <cell r="I910">
            <v>8291.61523100628</v>
          </cell>
          <cell r="J910">
            <v>8282.40580416367</v>
          </cell>
          <cell r="K910">
            <v>8283.68729612587</v>
          </cell>
          <cell r="L910">
            <v>8255.62716986085</v>
          </cell>
          <cell r="M910">
            <v>8238.03456359396</v>
          </cell>
          <cell r="N910">
            <v>7911.85685272898</v>
          </cell>
          <cell r="O910">
            <v>7804.05207806814</v>
          </cell>
          <cell r="P910">
            <v>7775.44180790139</v>
          </cell>
          <cell r="Q910">
            <v>1061.35152168713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0">
          <cell r="BZ910">
            <v>92536.0537147876</v>
          </cell>
        </row>
        <row r="911">
          <cell r="A911">
            <v>-93954.4701944173</v>
          </cell>
          <cell r="B911">
            <v>14154.1199414634</v>
          </cell>
          <cell r="C911">
            <v>12143.6059613077</v>
          </cell>
          <cell r="D911">
            <v>10177.2365572335</v>
          </cell>
          <cell r="E911">
            <v>9610.14110498225</v>
          </cell>
          <cell r="F911">
            <v>9452.60741677281</v>
          </cell>
          <cell r="G911">
            <v>8487.27689678514</v>
          </cell>
          <cell r="H911">
            <v>8336.58677285079</v>
          </cell>
          <cell r="I911">
            <v>8324.1525703158</v>
          </cell>
          <cell r="J911">
            <v>8314.99829150592</v>
          </cell>
          <cell r="K911">
            <v>8316.22463543539</v>
          </cell>
          <cell r="L911">
            <v>8288.21965720309</v>
          </cell>
          <cell r="M911">
            <v>8270.57190290348</v>
          </cell>
          <cell r="N911">
            <v>7944.44934007123</v>
          </cell>
          <cell r="O911">
            <v>7836.58941737766</v>
          </cell>
          <cell r="P911">
            <v>7808.03429524364</v>
          </cell>
          <cell r="Q911">
            <v>1077.62019134189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1">
          <cell r="BZ911">
            <v>93954.4701944173</v>
          </cell>
        </row>
        <row r="912">
          <cell r="A912">
            <v>-97014.4603545379</v>
          </cell>
          <cell r="B912">
            <v>14261.6480169079</v>
          </cell>
          <cell r="C912">
            <v>12282.5567397031</v>
          </cell>
          <cell r="D912">
            <v>10200.0898137226</v>
          </cell>
          <cell r="E912">
            <v>9723.50764045262</v>
          </cell>
          <cell r="F912">
            <v>9502.62564132514</v>
          </cell>
          <cell r="G912">
            <v>8561.39671284122</v>
          </cell>
          <cell r="H912">
            <v>8406.78049913182</v>
          </cell>
          <cell r="I912">
            <v>8394.34629659684</v>
          </cell>
          <cell r="J912">
            <v>8385.31099020438</v>
          </cell>
          <cell r="K912">
            <v>8386.41836171643</v>
          </cell>
          <cell r="L912">
            <v>8358.53235590156</v>
          </cell>
          <cell r="M912">
            <v>8340.76562918452</v>
          </cell>
          <cell r="N912">
            <v>8014.76203876969</v>
          </cell>
          <cell r="O912">
            <v>7906.7831436587</v>
          </cell>
          <cell r="P912">
            <v>7878.3469939421</v>
          </cell>
          <cell r="Q912">
            <v>1112.71705448241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2">
          <cell r="BZ912">
            <v>97014.4603545379</v>
          </cell>
        </row>
        <row r="913">
          <cell r="A913">
            <v>-85385.904826208</v>
          </cell>
          <cell r="B913">
            <v>14022.2721347319</v>
          </cell>
          <cell r="C913">
            <v>11802.9439810877</v>
          </cell>
          <cell r="D913">
            <v>9924.57672284492</v>
          </cell>
          <cell r="E913">
            <v>9408.12074073029</v>
          </cell>
          <cell r="F913">
            <v>9273.76540548106</v>
          </cell>
          <cell r="G913">
            <v>8279.72704998068</v>
          </cell>
          <cell r="H913">
            <v>8140.03073815636</v>
          </cell>
          <cell r="I913">
            <v>8127.59653562137</v>
          </cell>
          <cell r="J913">
            <v>8118.10911098997</v>
          </cell>
          <cell r="K913">
            <v>8119.66860074096</v>
          </cell>
          <cell r="L913">
            <v>8091.33047668715</v>
          </cell>
          <cell r="M913">
            <v>8074.01586820905</v>
          </cell>
          <cell r="N913">
            <v>7747.56015955529</v>
          </cell>
          <cell r="O913">
            <v>7640.03338268323</v>
          </cell>
          <cell r="P913">
            <v>7611.14511472769</v>
          </cell>
          <cell r="Q913">
            <v>979.342173994675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3">
          <cell r="BZ913">
            <v>85385.904826208</v>
          </cell>
        </row>
        <row r="914">
          <cell r="A914">
            <v>-101378.788912873</v>
          </cell>
          <cell r="B914">
            <v>14396.3254511833</v>
          </cell>
          <cell r="C914">
            <v>12352.1820700728</v>
          </cell>
          <cell r="D914">
            <v>10364.4411146139</v>
          </cell>
          <cell r="E914">
            <v>9980.70968670046</v>
          </cell>
          <cell r="F914">
            <v>9681.57488102757</v>
          </cell>
          <cell r="G914">
            <v>8667.11052662007</v>
          </cell>
          <cell r="H914">
            <v>8506.89470479719</v>
          </cell>
          <cell r="I914">
            <v>8494.4605022622</v>
          </cell>
          <cell r="J914">
            <v>8485.59488096409</v>
          </cell>
          <cell r="K914">
            <v>8486.53256738179</v>
          </cell>
          <cell r="L914">
            <v>8458.81624666127</v>
          </cell>
          <cell r="M914">
            <v>8440.87983484988</v>
          </cell>
          <cell r="N914">
            <v>8115.04592952941</v>
          </cell>
          <cell r="O914">
            <v>8006.89734932406</v>
          </cell>
          <cell r="P914">
            <v>7978.63088470181</v>
          </cell>
          <cell r="Q914">
            <v>1162.77415731509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4">
          <cell r="BZ914">
            <v>101378.788912873</v>
          </cell>
        </row>
        <row r="915">
          <cell r="A915">
            <v>-103238.018274465</v>
          </cell>
          <cell r="B915">
            <v>14356.2863795387</v>
          </cell>
          <cell r="C915">
            <v>12476.2499371476</v>
          </cell>
          <cell r="D915">
            <v>10502.0782229776</v>
          </cell>
          <cell r="E915">
            <v>9951.80340958534</v>
          </cell>
          <cell r="F915">
            <v>9723.61543373089</v>
          </cell>
          <cell r="G915">
            <v>8712.14522643159</v>
          </cell>
          <cell r="H915">
            <v>8549.54393896861</v>
          </cell>
          <cell r="I915">
            <v>8537.10973643362</v>
          </cell>
          <cell r="J915">
            <v>8528.31640197309</v>
          </cell>
          <cell r="K915">
            <v>8529.18180155321</v>
          </cell>
          <cell r="L915">
            <v>8501.53776767027</v>
          </cell>
          <cell r="M915">
            <v>8483.5290690213</v>
          </cell>
          <cell r="N915">
            <v>8157.7674505384</v>
          </cell>
          <cell r="O915">
            <v>8049.54658349548</v>
          </cell>
          <cell r="P915">
            <v>8021.35240571081</v>
          </cell>
          <cell r="Q915">
            <v>1184.0987744008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5">
          <cell r="BZ915">
            <v>103238.018274465</v>
          </cell>
        </row>
        <row r="916">
          <cell r="A916">
            <v>-87631.8387351427</v>
          </cell>
          <cell r="B916">
            <v>14069.4336399896</v>
          </cell>
          <cell r="C916">
            <v>11922.9308428334</v>
          </cell>
          <cell r="D916">
            <v>9923.51514487846</v>
          </cell>
          <cell r="E916">
            <v>9418.27160121148</v>
          </cell>
          <cell r="F916">
            <v>9259.35940589968</v>
          </cell>
          <cell r="G916">
            <v>8334.12860014704</v>
          </cell>
          <cell r="H916">
            <v>8191.55066528019</v>
          </cell>
          <cell r="I916">
            <v>8179.1164627452</v>
          </cell>
          <cell r="J916">
            <v>8169.71636002419</v>
          </cell>
          <cell r="K916">
            <v>8171.18852786479</v>
          </cell>
          <cell r="L916">
            <v>8142.93772572136</v>
          </cell>
          <cell r="M916">
            <v>8125.53579533289</v>
          </cell>
          <cell r="N916">
            <v>7799.1674085895</v>
          </cell>
          <cell r="O916">
            <v>7691.55330980707</v>
          </cell>
          <cell r="P916">
            <v>7662.75236376191</v>
          </cell>
          <cell r="Q916">
            <v>1005.10213755659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6">
          <cell r="BZ916">
            <v>87631.8387351427</v>
          </cell>
        </row>
        <row r="917">
          <cell r="A917">
            <v>-95930.9130775327</v>
          </cell>
          <cell r="B917">
            <v>14207.0744894891</v>
          </cell>
          <cell r="C917">
            <v>12190.4790873084</v>
          </cell>
          <cell r="D917">
            <v>10106.2044222565</v>
          </cell>
          <cell r="E917">
            <v>9807.57552014728</v>
          </cell>
          <cell r="F917">
            <v>9449.64445810926</v>
          </cell>
          <cell r="G917">
            <v>8535.15077064625</v>
          </cell>
          <cell r="H917">
            <v>8381.92479143515</v>
          </cell>
          <cell r="I917">
            <v>8369.49058890016</v>
          </cell>
          <cell r="J917">
            <v>8360.41315418957</v>
          </cell>
          <cell r="K917">
            <v>8361.56265401975</v>
          </cell>
          <cell r="L917">
            <v>8333.63451988675</v>
          </cell>
          <cell r="M917">
            <v>8315.90992148784</v>
          </cell>
          <cell r="N917">
            <v>7989.86420275489</v>
          </cell>
          <cell r="O917">
            <v>7881.92743596202</v>
          </cell>
          <cell r="P917">
            <v>7853.44915792729</v>
          </cell>
          <cell r="Q917">
            <v>1100.28920063407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7">
          <cell r="BZ917">
            <v>95930.9130775327</v>
          </cell>
        </row>
        <row r="918">
          <cell r="A918">
            <v>-93384.682254067</v>
          </cell>
          <cell r="B918">
            <v>14089.3720886324</v>
          </cell>
          <cell r="C918">
            <v>12102.7595019684</v>
          </cell>
          <cell r="D918">
            <v>10164.0277587317</v>
          </cell>
          <cell r="E918">
            <v>9744.46869522825</v>
          </cell>
          <cell r="F918">
            <v>9344.02165525405</v>
          </cell>
          <cell r="G918">
            <v>8473.47535654487</v>
          </cell>
          <cell r="H918">
            <v>8323.5162933295</v>
          </cell>
          <cell r="I918">
            <v>8311.08209079451</v>
          </cell>
          <cell r="J918">
            <v>8301.90565862951</v>
          </cell>
          <cell r="K918">
            <v>8303.1541559141</v>
          </cell>
          <cell r="L918">
            <v>8275.12702432669</v>
          </cell>
          <cell r="M918">
            <v>8257.5014233822</v>
          </cell>
          <cell r="N918">
            <v>7931.35670719483</v>
          </cell>
          <cell r="O918">
            <v>7823.51893785638</v>
          </cell>
          <cell r="P918">
            <v>7794.94166236723</v>
          </cell>
          <cell r="Q918">
            <v>1071.08495158125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8">
          <cell r="BZ918">
            <v>93384.682254067</v>
          </cell>
        </row>
        <row r="919">
          <cell r="A919">
            <v>-95549.2688207372</v>
          </cell>
          <cell r="B919">
            <v>14251.2326956778</v>
          </cell>
          <cell r="C919">
            <v>12246.5927272871</v>
          </cell>
          <cell r="D919">
            <v>10239.9224805582</v>
          </cell>
          <cell r="E919">
            <v>9737.54371301342</v>
          </cell>
          <cell r="F919">
            <v>9491.39235365019</v>
          </cell>
          <cell r="G919">
            <v>8525.90649186353</v>
          </cell>
          <cell r="H919">
            <v>8373.17017749966</v>
          </cell>
          <cell r="I919">
            <v>8360.73597496467</v>
          </cell>
          <cell r="J919">
            <v>8351.64370192538</v>
          </cell>
          <cell r="K919">
            <v>8352.80804008426</v>
          </cell>
          <cell r="L919">
            <v>8324.86506762256</v>
          </cell>
          <cell r="M919">
            <v>8307.15530755236</v>
          </cell>
          <cell r="N919">
            <v>7981.0947504907</v>
          </cell>
          <cell r="O919">
            <v>7873.17282202654</v>
          </cell>
          <cell r="P919">
            <v>7844.6797056631</v>
          </cell>
          <cell r="Q919">
            <v>1095.91189366633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19">
          <cell r="BZ919">
            <v>95549.2688207372</v>
          </cell>
        </row>
        <row r="920">
          <cell r="A920">
            <v>-100001.775426372</v>
          </cell>
          <cell r="B920">
            <v>14278.9783214205</v>
          </cell>
          <cell r="C920">
            <v>12307.3369327026</v>
          </cell>
          <cell r="D920">
            <v>10432.6090053205</v>
          </cell>
          <cell r="E920">
            <v>9983.25883752707</v>
          </cell>
          <cell r="F920">
            <v>9636.49734592063</v>
          </cell>
          <cell r="G920">
            <v>8633.7561754668</v>
          </cell>
          <cell r="H920">
            <v>8475.30711702764</v>
          </cell>
          <cell r="I920">
            <v>8462.87291449265</v>
          </cell>
          <cell r="J920">
            <v>8453.95375491019</v>
          </cell>
          <cell r="K920">
            <v>8454.94497961224</v>
          </cell>
          <cell r="L920">
            <v>8427.17512060736</v>
          </cell>
          <cell r="M920">
            <v>8409.29224708033</v>
          </cell>
          <cell r="N920">
            <v>8083.4048034755</v>
          </cell>
          <cell r="O920">
            <v>7975.30976155451</v>
          </cell>
          <cell r="P920">
            <v>7946.98975864791</v>
          </cell>
          <cell r="Q920">
            <v>1146.98036343031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0">
          <cell r="BZ920">
            <v>100001.775426372</v>
          </cell>
        </row>
        <row r="921">
          <cell r="A921">
            <v>-89041.826054911</v>
          </cell>
          <cell r="B921">
            <v>14124.7036331316</v>
          </cell>
          <cell r="C921">
            <v>12043.0736647459</v>
          </cell>
          <cell r="D921">
            <v>9918.09043112919</v>
          </cell>
          <cell r="E921">
            <v>9520.92442048697</v>
          </cell>
          <cell r="F921">
            <v>9363.96806317263</v>
          </cell>
          <cell r="G921">
            <v>8368.28165140342</v>
          </cell>
          <cell r="H921">
            <v>8223.89464640582</v>
          </cell>
          <cell r="I921">
            <v>8211.46044387083</v>
          </cell>
          <cell r="J921">
            <v>8202.11516145681</v>
          </cell>
          <cell r="K921">
            <v>8203.53250899043</v>
          </cell>
          <cell r="L921">
            <v>8175.33652715399</v>
          </cell>
          <cell r="M921">
            <v>8157.87977645852</v>
          </cell>
          <cell r="N921">
            <v>7831.56621002212</v>
          </cell>
          <cell r="O921">
            <v>7723.8972909327</v>
          </cell>
          <cell r="P921">
            <v>7695.15116519453</v>
          </cell>
          <cell r="Q921">
            <v>1021.27412811941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1">
          <cell r="BZ921">
            <v>89041.826054911</v>
          </cell>
        </row>
        <row r="922">
          <cell r="A922">
            <v>-92125.7721305572</v>
          </cell>
          <cell r="B922">
            <v>14145.4615011901</v>
          </cell>
          <cell r="C922">
            <v>12091.8774741124</v>
          </cell>
          <cell r="D922">
            <v>10048.4519417114</v>
          </cell>
          <cell r="E922">
            <v>9583.77345854896</v>
          </cell>
          <cell r="F922">
            <v>9360.20921897694</v>
          </cell>
          <cell r="G922">
            <v>8442.98173339479</v>
          </cell>
          <cell r="H922">
            <v>8294.63790222429</v>
          </cell>
          <cell r="I922">
            <v>8282.2036996893</v>
          </cell>
          <cell r="J922">
            <v>8272.97832109869</v>
          </cell>
          <cell r="K922">
            <v>8274.27576480889</v>
          </cell>
          <cell r="L922">
            <v>8246.19968679587</v>
          </cell>
          <cell r="M922">
            <v>8228.62303227698</v>
          </cell>
          <cell r="N922">
            <v>7902.42936966401</v>
          </cell>
          <cell r="O922">
            <v>7794.64054675116</v>
          </cell>
          <cell r="P922">
            <v>7766.01432483641</v>
          </cell>
          <cell r="Q922">
            <v>1056.64575602864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2">
          <cell r="BZ922">
            <v>92125.7721305572</v>
          </cell>
        </row>
        <row r="923">
          <cell r="A923">
            <v>-89724.1575230398</v>
          </cell>
          <cell r="B923">
            <v>14118.453444414</v>
          </cell>
          <cell r="C923">
            <v>11999.0954405158</v>
          </cell>
          <cell r="D923">
            <v>10024.7473885043</v>
          </cell>
          <cell r="E923">
            <v>9665.73607333805</v>
          </cell>
          <cell r="F923">
            <v>9364.29608359036</v>
          </cell>
          <cell r="G923">
            <v>8384.80924798399</v>
          </cell>
          <cell r="H923">
            <v>8239.54678441952</v>
          </cell>
          <cell r="I923">
            <v>8227.11258188453</v>
          </cell>
          <cell r="J923">
            <v>8217.79382851799</v>
          </cell>
          <cell r="K923">
            <v>8219.18464700412</v>
          </cell>
          <cell r="L923">
            <v>8191.01519421517</v>
          </cell>
          <cell r="M923">
            <v>8173.53191447222</v>
          </cell>
          <cell r="N923">
            <v>7847.2448770833</v>
          </cell>
          <cell r="O923">
            <v>7739.5494289464</v>
          </cell>
          <cell r="P923">
            <v>7710.82983225571</v>
          </cell>
          <cell r="Q923">
            <v>1029.10019712626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3">
          <cell r="BZ923">
            <v>89724.1575230398</v>
          </cell>
        </row>
        <row r="924">
          <cell r="A924">
            <v>-88197.8596241483</v>
          </cell>
          <cell r="B924">
            <v>13986.1441755535</v>
          </cell>
          <cell r="C924">
            <v>11861.3844201205</v>
          </cell>
          <cell r="D924">
            <v>9955.2117728587</v>
          </cell>
          <cell r="E924">
            <v>9574.32557487863</v>
          </cell>
          <cell r="F924">
            <v>9344.99593085954</v>
          </cell>
          <cell r="G924">
            <v>8347.83889396555</v>
          </cell>
          <cell r="H924">
            <v>8204.53473165727</v>
          </cell>
          <cell r="I924">
            <v>8192.10052912228</v>
          </cell>
          <cell r="J924">
            <v>8182.72243329343</v>
          </cell>
          <cell r="K924">
            <v>8184.17259424187</v>
          </cell>
          <cell r="L924">
            <v>8155.94379899061</v>
          </cell>
          <cell r="M924">
            <v>8138.51986170996</v>
          </cell>
          <cell r="N924">
            <v>7812.17348185874</v>
          </cell>
          <cell r="O924">
            <v>7704.53737618414</v>
          </cell>
          <cell r="P924">
            <v>7675.75843703115</v>
          </cell>
          <cell r="Q924">
            <v>1011.59417074513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4">
          <cell r="BZ924">
            <v>88197.8596241483</v>
          </cell>
        </row>
        <row r="925">
          <cell r="A925">
            <v>-86092.8660136801</v>
          </cell>
          <cell r="B925">
            <v>13984.6954579014</v>
          </cell>
          <cell r="C925">
            <v>11754.6525389237</v>
          </cell>
          <cell r="D925">
            <v>9806.89575958197</v>
          </cell>
          <cell r="E925">
            <v>9447.46509309504</v>
          </cell>
          <cell r="F925">
            <v>9122.00534860494</v>
          </cell>
          <cell r="G925">
            <v>8296.85123353432</v>
          </cell>
          <cell r="H925">
            <v>8156.24786222802</v>
          </cell>
          <cell r="I925">
            <v>8143.81365969303</v>
          </cell>
          <cell r="J925">
            <v>8134.3537217126</v>
          </cell>
          <cell r="K925">
            <v>8135.88572481262</v>
          </cell>
          <cell r="L925">
            <v>8107.57508740978</v>
          </cell>
          <cell r="M925">
            <v>8090.23299228071</v>
          </cell>
          <cell r="N925">
            <v>7763.80477027792</v>
          </cell>
          <cell r="O925">
            <v>7656.25050675489</v>
          </cell>
          <cell r="P925">
            <v>7627.38972545032</v>
          </cell>
          <cell r="Q925">
            <v>987.450736030505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5">
          <cell r="BZ925">
            <v>86092.8660136801</v>
          </cell>
        </row>
        <row r="926">
          <cell r="A926">
            <v>-95495.6005876118</v>
          </cell>
          <cell r="B926">
            <v>14209.6202760037</v>
          </cell>
          <cell r="C926">
            <v>12209.4732366846</v>
          </cell>
          <cell r="D926">
            <v>10076.7056792054</v>
          </cell>
          <cell r="E926">
            <v>9596.3875228208</v>
          </cell>
          <cell r="F926">
            <v>9396.46376908651</v>
          </cell>
          <cell r="G926">
            <v>8524.60652704039</v>
          </cell>
          <cell r="H926">
            <v>8371.93907116636</v>
          </cell>
          <cell r="I926">
            <v>8359.50486863136</v>
          </cell>
          <cell r="J926">
            <v>8350.41050897117</v>
          </cell>
          <cell r="K926">
            <v>8351.57693375096</v>
          </cell>
          <cell r="L926">
            <v>8323.63187466835</v>
          </cell>
          <cell r="M926">
            <v>8305.92420121905</v>
          </cell>
          <cell r="N926">
            <v>7979.86155753649</v>
          </cell>
          <cell r="O926">
            <v>7871.94171569323</v>
          </cell>
          <cell r="P926">
            <v>7843.44651270889</v>
          </cell>
          <cell r="Q926">
            <v>1095.29634049967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6">
          <cell r="BZ926">
            <v>95495.6005876118</v>
          </cell>
        </row>
        <row r="927">
          <cell r="A927">
            <v>-98184.2310583611</v>
          </cell>
          <cell r="B927">
            <v>14229.9912363686</v>
          </cell>
          <cell r="C927">
            <v>12314.4240261967</v>
          </cell>
          <cell r="D927">
            <v>10369.0734124501</v>
          </cell>
          <cell r="E927">
            <v>9888.82451415613</v>
          </cell>
          <cell r="F927">
            <v>9596.26350520218</v>
          </cell>
          <cell r="G927">
            <v>8589.73117957419</v>
          </cell>
          <cell r="H927">
            <v>8433.61410326097</v>
          </cell>
          <cell r="I927">
            <v>8421.17990072598</v>
          </cell>
          <cell r="J927">
            <v>8412.19007501849</v>
          </cell>
          <cell r="K927">
            <v>8413.25196584557</v>
          </cell>
          <cell r="L927">
            <v>8385.41144071566</v>
          </cell>
          <cell r="M927">
            <v>8367.59923331366</v>
          </cell>
          <cell r="N927">
            <v>8041.6411235838</v>
          </cell>
          <cell r="O927">
            <v>7933.61674778784</v>
          </cell>
          <cell r="P927">
            <v>7905.2260787562</v>
          </cell>
          <cell r="Q927">
            <v>1126.13385654698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7">
          <cell r="BZ927">
            <v>98184.2310583611</v>
          </cell>
        </row>
        <row r="928">
          <cell r="A928">
            <v>-86443.2694166821</v>
          </cell>
          <cell r="B928">
            <v>13982.9040781605</v>
          </cell>
          <cell r="C928">
            <v>11978.8078297316</v>
          </cell>
          <cell r="D928">
            <v>9955.85811472155</v>
          </cell>
          <cell r="E928">
            <v>9394.29661365568</v>
          </cell>
          <cell r="F928">
            <v>9258.21517723955</v>
          </cell>
          <cell r="G928">
            <v>8305.33878885865</v>
          </cell>
          <cell r="H928">
            <v>8164.28583597016</v>
          </cell>
          <cell r="I928">
            <v>8151.85163343517</v>
          </cell>
          <cell r="J928">
            <v>8142.40531913905</v>
          </cell>
          <cell r="K928">
            <v>8143.92369855476</v>
          </cell>
          <cell r="L928">
            <v>8115.62668483623</v>
          </cell>
          <cell r="M928">
            <v>8098.27096602286</v>
          </cell>
          <cell r="N928">
            <v>7771.85636770437</v>
          </cell>
          <cell r="O928">
            <v>7664.28848049704</v>
          </cell>
          <cell r="P928">
            <v>7635.44132287677</v>
          </cell>
          <cell r="Q928">
            <v>991.469722901577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8">
          <cell r="BZ928">
            <v>86443.2694166821</v>
          </cell>
        </row>
        <row r="929">
          <cell r="A929">
            <v>-86044.6457600522</v>
          </cell>
          <cell r="B929">
            <v>13994.8120676783</v>
          </cell>
          <cell r="C929">
            <v>11905.0367156411</v>
          </cell>
          <cell r="D929">
            <v>9883.66168312084</v>
          </cell>
          <cell r="E929">
            <v>9504.00865214758</v>
          </cell>
          <cell r="F929">
            <v>9336.07302151631</v>
          </cell>
          <cell r="G929">
            <v>8295.68323097808</v>
          </cell>
          <cell r="H929">
            <v>8155.141728186</v>
          </cell>
          <cell r="I929">
            <v>8142.70752565101</v>
          </cell>
          <cell r="J929">
            <v>8133.24571286712</v>
          </cell>
          <cell r="K929">
            <v>8134.7795907706</v>
          </cell>
          <cell r="L929">
            <v>8106.4670785643</v>
          </cell>
          <cell r="M929">
            <v>8089.12685823869</v>
          </cell>
          <cell r="N929">
            <v>7762.69676143243</v>
          </cell>
          <cell r="O929">
            <v>7655.14437271287</v>
          </cell>
          <cell r="P929">
            <v>7626.28171660484</v>
          </cell>
          <cell r="Q929">
            <v>986.897669009495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29">
          <cell r="BZ929">
            <v>86044.6457600522</v>
          </cell>
        </row>
        <row r="930">
          <cell r="A930">
            <v>-103996.682546258</v>
          </cell>
          <cell r="B930">
            <v>14442.3515613703</v>
          </cell>
          <cell r="C930">
            <v>12567.6956260941</v>
          </cell>
          <cell r="D930">
            <v>10570.0030560518</v>
          </cell>
          <cell r="E930">
            <v>9944.74455587528</v>
          </cell>
          <cell r="F930">
            <v>9713.0713404386</v>
          </cell>
          <cell r="G930">
            <v>8730.5217745024</v>
          </cell>
          <cell r="H930">
            <v>8566.94709043214</v>
          </cell>
          <cell r="I930">
            <v>8554.51288789715</v>
          </cell>
          <cell r="J930">
            <v>8545.74905030351</v>
          </cell>
          <cell r="K930">
            <v>8546.58495301674</v>
          </cell>
          <cell r="L930">
            <v>8518.97041600068</v>
          </cell>
          <cell r="M930">
            <v>8500.93222048483</v>
          </cell>
          <cell r="N930">
            <v>8175.20009886882</v>
          </cell>
          <cell r="O930">
            <v>8066.94973495901</v>
          </cell>
          <cell r="P930">
            <v>8038.78505404123</v>
          </cell>
          <cell r="Q930">
            <v>1192.80035013256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0">
          <cell r="BZ930">
            <v>103996.682546258</v>
          </cell>
        </row>
        <row r="931">
          <cell r="A931">
            <v>-92904.9597147689</v>
          </cell>
          <cell r="B931">
            <v>14108.2541018375</v>
          </cell>
          <cell r="C931">
            <v>11998.4980046161</v>
          </cell>
          <cell r="D931">
            <v>10142.716565329</v>
          </cell>
          <cell r="E931">
            <v>9564.16557098354</v>
          </cell>
          <cell r="F931">
            <v>9419.0057163784</v>
          </cell>
          <cell r="G931">
            <v>8461.85540206458</v>
          </cell>
          <cell r="H931">
            <v>8312.51184205604</v>
          </cell>
          <cell r="I931">
            <v>8300.07763952105</v>
          </cell>
          <cell r="J931">
            <v>8290.88255574372</v>
          </cell>
          <cell r="K931">
            <v>8292.14970464064</v>
          </cell>
          <cell r="L931">
            <v>8264.10392144089</v>
          </cell>
          <cell r="M931">
            <v>8246.49697210873</v>
          </cell>
          <cell r="N931">
            <v>7920.33360430903</v>
          </cell>
          <cell r="O931">
            <v>7812.51448658291</v>
          </cell>
          <cell r="P931">
            <v>7783.91855948144</v>
          </cell>
          <cell r="Q931">
            <v>1065.58272594451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1">
          <cell r="BZ931">
            <v>92904.9597147689</v>
          </cell>
        </row>
        <row r="932">
          <cell r="A932">
            <v>-99827.7299152723</v>
          </cell>
          <cell r="B932">
            <v>14315.2694865841</v>
          </cell>
          <cell r="C932">
            <v>12313.7357580662</v>
          </cell>
          <cell r="D932">
            <v>10298.6898352353</v>
          </cell>
          <cell r="E932">
            <v>9970.2519155981</v>
          </cell>
          <cell r="F932">
            <v>9601.51568248019</v>
          </cell>
          <cell r="G932">
            <v>8629.54040332602</v>
          </cell>
          <cell r="H932">
            <v>8471.31465223942</v>
          </cell>
          <cell r="I932">
            <v>8458.88044970444</v>
          </cell>
          <cell r="J932">
            <v>8449.9545232325</v>
          </cell>
          <cell r="K932">
            <v>8450.95251482403</v>
          </cell>
          <cell r="L932">
            <v>8423.17588892968</v>
          </cell>
          <cell r="M932">
            <v>8405.29978229212</v>
          </cell>
          <cell r="N932">
            <v>8079.40557179781</v>
          </cell>
          <cell r="O932">
            <v>7971.3172967663</v>
          </cell>
          <cell r="P932">
            <v>7942.99052697022</v>
          </cell>
          <cell r="Q932">
            <v>1144.98413103621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2">
          <cell r="BZ932">
            <v>99827.7299152723</v>
          </cell>
        </row>
        <row r="933">
          <cell r="A933">
            <v>-87829.1299537426</v>
          </cell>
          <cell r="B933">
            <v>14050.7814636001</v>
          </cell>
          <cell r="C933">
            <v>11956.6491020041</v>
          </cell>
          <cell r="D933">
            <v>9866.67519258498</v>
          </cell>
          <cell r="E933">
            <v>9536.74887509652</v>
          </cell>
          <cell r="F933">
            <v>9219.09226158399</v>
          </cell>
          <cell r="G933">
            <v>8338.90743539386</v>
          </cell>
          <cell r="H933">
            <v>8196.0763680019</v>
          </cell>
          <cell r="I933">
            <v>8183.64216546691</v>
          </cell>
          <cell r="J933">
            <v>8174.24973342847</v>
          </cell>
          <cell r="K933">
            <v>8175.7142305865</v>
          </cell>
          <cell r="L933">
            <v>8147.47109912565</v>
          </cell>
          <cell r="M933">
            <v>8130.06149805459</v>
          </cell>
          <cell r="N933">
            <v>7803.70078199379</v>
          </cell>
          <cell r="O933">
            <v>7696.07901252877</v>
          </cell>
          <cell r="P933">
            <v>7667.28573716619</v>
          </cell>
          <cell r="Q933">
            <v>1007.36498891745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3">
          <cell r="BZ933">
            <v>87829.1299537426</v>
          </cell>
        </row>
        <row r="934">
          <cell r="A934">
            <v>-101293.360687156</v>
          </cell>
          <cell r="B934">
            <v>14290.5248415698</v>
          </cell>
          <cell r="C934">
            <v>12460.6268690325</v>
          </cell>
          <cell r="D934">
            <v>10370.4325936147</v>
          </cell>
          <cell r="E934">
            <v>9862.71347554951</v>
          </cell>
          <cell r="F934">
            <v>9673.85488483759</v>
          </cell>
          <cell r="G934">
            <v>8665.04126363397</v>
          </cell>
          <cell r="H934">
            <v>8504.93504964182</v>
          </cell>
          <cell r="I934">
            <v>8492.50084710683</v>
          </cell>
          <cell r="J934">
            <v>8483.6319043593</v>
          </cell>
          <cell r="K934">
            <v>8484.57291222642</v>
          </cell>
          <cell r="L934">
            <v>8456.85327005648</v>
          </cell>
          <cell r="M934">
            <v>8438.92017969451</v>
          </cell>
          <cell r="N934">
            <v>8113.08295292462</v>
          </cell>
          <cell r="O934">
            <v>8004.93769416869</v>
          </cell>
          <cell r="P934">
            <v>7976.66790809702</v>
          </cell>
          <cell r="Q934">
            <v>1161.7943297374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4">
          <cell r="BZ934">
            <v>101293.360687156</v>
          </cell>
        </row>
        <row r="935">
          <cell r="A935">
            <v>-102029.346864582</v>
          </cell>
          <cell r="B935">
            <v>14211.4148315126</v>
          </cell>
          <cell r="C935">
            <v>12408.3017367843</v>
          </cell>
          <cell r="D935">
            <v>10357.5430475205</v>
          </cell>
          <cell r="E935">
            <v>9943.43065833068</v>
          </cell>
          <cell r="F935">
            <v>9516.21239613896</v>
          </cell>
          <cell r="G935">
            <v>8682.86849746026</v>
          </cell>
          <cell r="H935">
            <v>8521.81798376302</v>
          </cell>
          <cell r="I935">
            <v>8509.38378122803</v>
          </cell>
          <cell r="J935">
            <v>8500.54345362309</v>
          </cell>
          <cell r="K935">
            <v>8501.45584634762</v>
          </cell>
          <cell r="L935">
            <v>8473.76481932027</v>
          </cell>
          <cell r="M935">
            <v>8455.80311381572</v>
          </cell>
          <cell r="N935">
            <v>8129.9945021884</v>
          </cell>
          <cell r="O935">
            <v>8021.8206282899</v>
          </cell>
          <cell r="P935">
            <v>7993.57945736081</v>
          </cell>
          <cell r="Q935">
            <v>1170.23579679801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5">
          <cell r="BZ935">
            <v>102029.346864582</v>
          </cell>
        </row>
        <row r="936">
          <cell r="A936">
            <v>-91779.623975884</v>
          </cell>
          <cell r="B936">
            <v>14105.898778953</v>
          </cell>
          <cell r="C936">
            <v>12049.9211980191</v>
          </cell>
          <cell r="D936">
            <v>10041.9013265302</v>
          </cell>
          <cell r="E936">
            <v>9637.96973054444</v>
          </cell>
          <cell r="F936">
            <v>9398.89717663781</v>
          </cell>
          <cell r="G936">
            <v>8434.59724971673</v>
          </cell>
          <cell r="H936">
            <v>8286.69754047461</v>
          </cell>
          <cell r="I936">
            <v>8274.26333793962</v>
          </cell>
          <cell r="J936">
            <v>8265.02450110876</v>
          </cell>
          <cell r="K936">
            <v>8266.33540305921</v>
          </cell>
          <cell r="L936">
            <v>8238.24586680594</v>
          </cell>
          <cell r="M936">
            <v>8220.6826705273</v>
          </cell>
          <cell r="N936">
            <v>7894.47554967407</v>
          </cell>
          <cell r="O936">
            <v>7786.70018500148</v>
          </cell>
          <cell r="P936">
            <v>7758.06050484648</v>
          </cell>
          <cell r="Q936">
            <v>1052.6755751538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6">
          <cell r="BZ936">
            <v>91779.623975884</v>
          </cell>
        </row>
        <row r="937">
          <cell r="A937">
            <v>-96942.230468915</v>
          </cell>
          <cell r="B937">
            <v>14137.8967244068</v>
          </cell>
          <cell r="C937">
            <v>12282.189147865</v>
          </cell>
          <cell r="D937">
            <v>10289.6615574165</v>
          </cell>
          <cell r="E937">
            <v>9931.08402431032</v>
          </cell>
          <cell r="F937">
            <v>9533.18100290814</v>
          </cell>
          <cell r="G937">
            <v>8559.64714321649</v>
          </cell>
          <cell r="H937">
            <v>8405.12360333954</v>
          </cell>
          <cell r="I937">
            <v>8392.68940080455</v>
          </cell>
          <cell r="J937">
            <v>8383.65128611415</v>
          </cell>
          <cell r="K937">
            <v>8384.76146592414</v>
          </cell>
          <cell r="L937">
            <v>8356.87265181132</v>
          </cell>
          <cell r="M937">
            <v>8339.10873339224</v>
          </cell>
          <cell r="N937">
            <v>8013.10233467946</v>
          </cell>
          <cell r="O937">
            <v>7905.12624786642</v>
          </cell>
          <cell r="P937">
            <v>7876.68728985186</v>
          </cell>
          <cell r="Q937">
            <v>1111.88860658627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7">
          <cell r="BZ937">
            <v>96942.230468915</v>
          </cell>
        </row>
        <row r="938">
          <cell r="A938">
            <v>-99018.2671843275</v>
          </cell>
          <cell r="B938">
            <v>14201.5261480116</v>
          </cell>
          <cell r="C938">
            <v>12339.235512454</v>
          </cell>
          <cell r="D938">
            <v>10442.7674950737</v>
          </cell>
          <cell r="E938">
            <v>9951.56334999436</v>
          </cell>
          <cell r="F938">
            <v>9517.44535092618</v>
          </cell>
          <cell r="G938">
            <v>8609.93340278602</v>
          </cell>
          <cell r="H938">
            <v>8452.74622476173</v>
          </cell>
          <cell r="I938">
            <v>8440.31202222674</v>
          </cell>
          <cell r="J938">
            <v>8431.35462384383</v>
          </cell>
          <cell r="K938">
            <v>8432.38408734633</v>
          </cell>
          <cell r="L938">
            <v>8404.57598954101</v>
          </cell>
          <cell r="M938">
            <v>8386.73135481443</v>
          </cell>
          <cell r="N938">
            <v>8060.80567240914</v>
          </cell>
          <cell r="O938">
            <v>7952.74886928861</v>
          </cell>
          <cell r="P938">
            <v>7924.39062758155</v>
          </cell>
          <cell r="Q938">
            <v>1135.69991729736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8">
          <cell r="BZ938">
            <v>99018.2671843275</v>
          </cell>
        </row>
        <row r="939">
          <cell r="A939">
            <v>-85432.0577137974</v>
          </cell>
          <cell r="B939">
            <v>13943.0327392484</v>
          </cell>
          <cell r="C939">
            <v>11769.4420144347</v>
          </cell>
          <cell r="D939">
            <v>9894.96565841047</v>
          </cell>
          <cell r="E939">
            <v>9512.67738301526</v>
          </cell>
          <cell r="F939">
            <v>9305.07863842321</v>
          </cell>
          <cell r="G939">
            <v>8280.84497630057</v>
          </cell>
          <cell r="H939">
            <v>8141.08944847535</v>
          </cell>
          <cell r="I939">
            <v>8128.65524594036</v>
          </cell>
          <cell r="J939">
            <v>8119.16961573323</v>
          </cell>
          <cell r="K939">
            <v>8120.72731105995</v>
          </cell>
          <cell r="L939">
            <v>8092.39098143041</v>
          </cell>
          <cell r="M939">
            <v>8075.07457852804</v>
          </cell>
          <cell r="N939">
            <v>7748.62066429855</v>
          </cell>
          <cell r="O939">
            <v>7641.09209300222</v>
          </cell>
          <cell r="P939">
            <v>7612.20561947095</v>
          </cell>
          <cell r="Q939">
            <v>979.87152915417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39">
          <cell r="BZ939">
            <v>85432.0577137974</v>
          </cell>
        </row>
        <row r="940">
          <cell r="A940">
            <v>-102988.473362312</v>
          </cell>
          <cell r="B940">
            <v>14343.2312106498</v>
          </cell>
          <cell r="C940">
            <v>12472.23598214</v>
          </cell>
          <cell r="D940">
            <v>10482.4755696816</v>
          </cell>
          <cell r="E940">
            <v>10004.5723534094</v>
          </cell>
          <cell r="F940">
            <v>9703.07570327598</v>
          </cell>
          <cell r="G940">
            <v>8706.10068967864</v>
          </cell>
          <cell r="H940">
            <v>8543.81957831976</v>
          </cell>
          <cell r="I940">
            <v>8531.38537578477</v>
          </cell>
          <cell r="J940">
            <v>8522.58233901805</v>
          </cell>
          <cell r="K940">
            <v>8523.45744090436</v>
          </cell>
          <cell r="L940">
            <v>8495.80370471523</v>
          </cell>
          <cell r="M940">
            <v>8477.80470837245</v>
          </cell>
          <cell r="N940">
            <v>8152.03338758337</v>
          </cell>
          <cell r="O940">
            <v>8043.82222284663</v>
          </cell>
          <cell r="P940">
            <v>8015.61834275577</v>
          </cell>
          <cell r="Q940">
            <v>1181.23659407637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0">
          <cell r="BZ940">
            <v>102988.473362312</v>
          </cell>
        </row>
        <row r="941">
          <cell r="A941">
            <v>-98387.7009572683</v>
          </cell>
          <cell r="B941">
            <v>14274.1466863396</v>
          </cell>
          <cell r="C941">
            <v>12326.0021252552</v>
          </cell>
          <cell r="D941">
            <v>10310.7928555082</v>
          </cell>
          <cell r="E941">
            <v>9891.66334277671</v>
          </cell>
          <cell r="F941">
            <v>9500.94001708526</v>
          </cell>
          <cell r="G941">
            <v>8594.6596762983</v>
          </cell>
          <cell r="H941">
            <v>8438.28153996598</v>
          </cell>
          <cell r="I941">
            <v>8425.84733743099</v>
          </cell>
          <cell r="J941">
            <v>8416.86542263317</v>
          </cell>
          <cell r="K941">
            <v>8417.91940255058</v>
          </cell>
          <cell r="L941">
            <v>8390.08678833035</v>
          </cell>
          <cell r="M941">
            <v>8372.26667001867</v>
          </cell>
          <cell r="N941">
            <v>8046.31647119848</v>
          </cell>
          <cell r="O941">
            <v>7938.28418449285</v>
          </cell>
          <cell r="P941">
            <v>7909.90142637089</v>
          </cell>
          <cell r="Q941">
            <v>1128.46757489948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1">
          <cell r="BZ941">
            <v>98387.7009572683</v>
          </cell>
        </row>
        <row r="942">
          <cell r="A942">
            <v>-100154.605196237</v>
          </cell>
          <cell r="B942">
            <v>14305.2628652539</v>
          </cell>
          <cell r="C942">
            <v>12330.619552158</v>
          </cell>
          <cell r="D942">
            <v>10309.6894117365</v>
          </cell>
          <cell r="E942">
            <v>9853.80507636362</v>
          </cell>
          <cell r="F942">
            <v>9568.33989973901</v>
          </cell>
          <cell r="G942">
            <v>8637.45805483161</v>
          </cell>
          <cell r="H942">
            <v>8478.81290968453</v>
          </cell>
          <cell r="I942">
            <v>8466.37870714954</v>
          </cell>
          <cell r="J942">
            <v>8457.46548958853</v>
          </cell>
          <cell r="K942">
            <v>8458.45077226913</v>
          </cell>
          <cell r="L942">
            <v>8430.68685528571</v>
          </cell>
          <cell r="M942">
            <v>8412.79803973722</v>
          </cell>
          <cell r="N942">
            <v>8086.91653815384</v>
          </cell>
          <cell r="O942">
            <v>7978.8155542114</v>
          </cell>
          <cell r="P942">
            <v>7950.50149332625</v>
          </cell>
          <cell r="Q942">
            <v>1148.73325975876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2">
          <cell r="BZ942">
            <v>100154.605196237</v>
          </cell>
        </row>
        <row r="943">
          <cell r="A943">
            <v>-89656.8357122116</v>
          </cell>
          <cell r="B943">
            <v>14124.8855379566</v>
          </cell>
          <cell r="C943">
            <v>11891.3991565923</v>
          </cell>
          <cell r="D943">
            <v>9910.9366896214</v>
          </cell>
          <cell r="E943">
            <v>9613.60580901901</v>
          </cell>
          <cell r="F943">
            <v>9203.29657012062</v>
          </cell>
          <cell r="G943">
            <v>8383.17856292488</v>
          </cell>
          <cell r="H943">
            <v>8238.00247593657</v>
          </cell>
          <cell r="I943">
            <v>8225.56827340159</v>
          </cell>
          <cell r="J943">
            <v>8216.24690256303</v>
          </cell>
          <cell r="K943">
            <v>8217.64033852117</v>
          </cell>
          <cell r="L943">
            <v>8189.46826826021</v>
          </cell>
          <cell r="M943">
            <v>8171.98760598927</v>
          </cell>
          <cell r="N943">
            <v>7845.69795112835</v>
          </cell>
          <cell r="O943">
            <v>7738.00512046345</v>
          </cell>
          <cell r="P943">
            <v>7709.28290630075</v>
          </cell>
          <cell r="Q943">
            <v>1028.32804288478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3">
          <cell r="BZ943">
            <v>89656.8357122116</v>
          </cell>
        </row>
        <row r="944">
          <cell r="A944">
            <v>-86418.3064208731</v>
          </cell>
          <cell r="B944">
            <v>14037.0932965048</v>
          </cell>
          <cell r="C944">
            <v>11804.8367276678</v>
          </cell>
          <cell r="D944">
            <v>9818.79711225464</v>
          </cell>
          <cell r="E944">
            <v>9460.33887069738</v>
          </cell>
          <cell r="F944">
            <v>9210.41081557212</v>
          </cell>
          <cell r="G944">
            <v>8304.73412918305</v>
          </cell>
          <cell r="H944">
            <v>8163.7132048167</v>
          </cell>
          <cell r="I944">
            <v>8151.27900228171</v>
          </cell>
          <cell r="J944">
            <v>8141.83171742432</v>
          </cell>
          <cell r="K944">
            <v>8143.3510674013</v>
          </cell>
          <cell r="L944">
            <v>8115.05308312149</v>
          </cell>
          <cell r="M944">
            <v>8097.69833486939</v>
          </cell>
          <cell r="N944">
            <v>7771.28276598963</v>
          </cell>
          <cell r="O944">
            <v>7663.71584934357</v>
          </cell>
          <cell r="P944">
            <v>7634.86772116203</v>
          </cell>
          <cell r="Q944">
            <v>991.183407324846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4">
          <cell r="BZ944">
            <v>86418.3064208731</v>
          </cell>
        </row>
        <row r="945">
          <cell r="A945">
            <v>-94801.3635604556</v>
          </cell>
          <cell r="B945">
            <v>14153.345313684</v>
          </cell>
          <cell r="C945">
            <v>12206.9071832121</v>
          </cell>
          <cell r="D945">
            <v>10241.6759327217</v>
          </cell>
          <cell r="E945">
            <v>9719.83587322032</v>
          </cell>
          <cell r="F945">
            <v>9464.33513222057</v>
          </cell>
          <cell r="G945">
            <v>8507.79055115173</v>
          </cell>
          <cell r="H945">
            <v>8356.01382915301</v>
          </cell>
          <cell r="I945">
            <v>8343.57962661802</v>
          </cell>
          <cell r="J945">
            <v>8334.45827502221</v>
          </cell>
          <cell r="K945">
            <v>8335.65169173761</v>
          </cell>
          <cell r="L945">
            <v>8307.67964071939</v>
          </cell>
          <cell r="M945">
            <v>8289.99895920571</v>
          </cell>
          <cell r="N945">
            <v>7963.90932358753</v>
          </cell>
          <cell r="O945">
            <v>7856.01647367988</v>
          </cell>
          <cell r="P945">
            <v>7827.49427875993</v>
          </cell>
          <cell r="Q945">
            <v>1087.333719493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5">
          <cell r="BZ945">
            <v>94801.3635604556</v>
          </cell>
        </row>
        <row r="946">
          <cell r="A946">
            <v>-97973.1534642322</v>
          </cell>
          <cell r="B946">
            <v>14242.6545333316</v>
          </cell>
          <cell r="C946">
            <v>12278.6067725361</v>
          </cell>
          <cell r="D946">
            <v>10153.6570543071</v>
          </cell>
          <cell r="E946">
            <v>9638.51976552668</v>
          </cell>
          <cell r="F946">
            <v>9532.07868568435</v>
          </cell>
          <cell r="G946">
            <v>8584.61840743058</v>
          </cell>
          <cell r="H946">
            <v>8428.77215211372</v>
          </cell>
          <cell r="I946">
            <v>8416.33794957873</v>
          </cell>
          <cell r="J946">
            <v>8407.33991717438</v>
          </cell>
          <cell r="K946">
            <v>8408.41001469832</v>
          </cell>
          <cell r="L946">
            <v>8380.56128287156</v>
          </cell>
          <cell r="M946">
            <v>8362.75728216642</v>
          </cell>
          <cell r="N946">
            <v>8036.7909657397</v>
          </cell>
          <cell r="O946">
            <v>7928.7747966406</v>
          </cell>
          <cell r="P946">
            <v>7900.3759209121</v>
          </cell>
          <cell r="Q946">
            <v>1123.71288097336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6">
          <cell r="BZ946">
            <v>97973.1534642322</v>
          </cell>
        </row>
        <row r="947">
          <cell r="A947">
            <v>-102721.958979546</v>
          </cell>
          <cell r="B947">
            <v>14371.1608023603</v>
          </cell>
          <cell r="C947">
            <v>12493.9819284374</v>
          </cell>
          <cell r="D947">
            <v>10341.3419302914</v>
          </cell>
          <cell r="E947">
            <v>9970.73311334955</v>
          </cell>
          <cell r="F947">
            <v>9554.40264393986</v>
          </cell>
          <cell r="G947">
            <v>8699.64511433584</v>
          </cell>
          <cell r="H947">
            <v>8537.70595159061</v>
          </cell>
          <cell r="I947">
            <v>8525.27174905562</v>
          </cell>
          <cell r="J947">
            <v>8516.45835020971</v>
          </cell>
          <cell r="K947">
            <v>8517.34381417521</v>
          </cell>
          <cell r="L947">
            <v>8489.67971590689</v>
          </cell>
          <cell r="M947">
            <v>8471.69108164331</v>
          </cell>
          <cell r="N947">
            <v>8145.90939877502</v>
          </cell>
          <cell r="O947">
            <v>8037.70859611749</v>
          </cell>
          <cell r="P947">
            <v>8009.49435394743</v>
          </cell>
          <cell r="Q947">
            <v>1178.1797807118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7">
          <cell r="BZ947">
            <v>102721.958979546</v>
          </cell>
        </row>
        <row r="948">
          <cell r="A948">
            <v>-99374.8953896178</v>
          </cell>
          <cell r="B948">
            <v>14199.733763645</v>
          </cell>
          <cell r="C948">
            <v>12331.9136140938</v>
          </cell>
          <cell r="D948">
            <v>10375.9400252129</v>
          </cell>
          <cell r="E948">
            <v>9766.4869794925</v>
          </cell>
          <cell r="F948">
            <v>9533.34895561108</v>
          </cell>
          <cell r="G948">
            <v>8618.57173676533</v>
          </cell>
          <cell r="H948">
            <v>8460.92699048853</v>
          </cell>
          <cell r="I948">
            <v>8448.49278795354</v>
          </cell>
          <cell r="J948">
            <v>8439.54925527525</v>
          </cell>
          <cell r="K948">
            <v>8440.56485307313</v>
          </cell>
          <cell r="L948">
            <v>8412.77062097243</v>
          </cell>
          <cell r="M948">
            <v>8394.91212054122</v>
          </cell>
          <cell r="N948">
            <v>8069.00030384056</v>
          </cell>
          <cell r="O948">
            <v>7960.9296350154</v>
          </cell>
          <cell r="P948">
            <v>7932.58525901297</v>
          </cell>
          <cell r="Q948">
            <v>1139.79030016076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8">
          <cell r="BZ948">
            <v>99374.8953896178</v>
          </cell>
        </row>
        <row r="949">
          <cell r="A949">
            <v>-92054.8568667634</v>
          </cell>
          <cell r="B949">
            <v>14097.2244344044</v>
          </cell>
          <cell r="C949">
            <v>12090.2355186929</v>
          </cell>
          <cell r="D949">
            <v>10142.5245835724</v>
          </cell>
          <cell r="E949">
            <v>9603.37891486083</v>
          </cell>
          <cell r="F949">
            <v>9403.989347287</v>
          </cell>
          <cell r="G949">
            <v>8441.26400685551</v>
          </cell>
          <cell r="H949">
            <v>8293.01116280507</v>
          </cell>
          <cell r="I949">
            <v>8280.57696027008</v>
          </cell>
          <cell r="J949">
            <v>8271.34882449402</v>
          </cell>
          <cell r="K949">
            <v>8272.64902538967</v>
          </cell>
          <cell r="L949">
            <v>8244.5701901912</v>
          </cell>
          <cell r="M949">
            <v>8226.99629285776</v>
          </cell>
          <cell r="N949">
            <v>7900.79987305933</v>
          </cell>
          <cell r="O949">
            <v>7793.01380733194</v>
          </cell>
          <cell r="P949">
            <v>7764.38482823174</v>
          </cell>
          <cell r="Q949">
            <v>1055.83238631903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49">
          <cell r="BZ949">
            <v>92054.8568667634</v>
          </cell>
        </row>
        <row r="950">
          <cell r="A950">
            <v>-90415.0633537746</v>
          </cell>
          <cell r="B950">
            <v>14095.7363348976</v>
          </cell>
          <cell r="C950">
            <v>12019.7406078997</v>
          </cell>
          <cell r="D950">
            <v>9989.24747895514</v>
          </cell>
          <cell r="E950">
            <v>9703.0015048701</v>
          </cell>
          <cell r="F950">
            <v>9438.09361611195</v>
          </cell>
          <cell r="G950">
            <v>8401.54453483345</v>
          </cell>
          <cell r="H950">
            <v>8255.39561145192</v>
          </cell>
          <cell r="I950">
            <v>8242.96140891693</v>
          </cell>
          <cell r="J950">
            <v>8233.66951796908</v>
          </cell>
          <cell r="K950">
            <v>8235.03347403652</v>
          </cell>
          <cell r="L950">
            <v>8206.89088366626</v>
          </cell>
          <cell r="M950">
            <v>8189.38074150461</v>
          </cell>
          <cell r="N950">
            <v>7863.1205665344</v>
          </cell>
          <cell r="O950">
            <v>7755.39825597879</v>
          </cell>
          <cell r="P950">
            <v>7726.7055217068</v>
          </cell>
          <cell r="Q950">
            <v>1037.02461064245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0">
          <cell r="BZ950">
            <v>90415.0633537746</v>
          </cell>
        </row>
        <row r="951">
          <cell r="A951">
            <v>-95778.6103493155</v>
          </cell>
          <cell r="B951">
            <v>14205.6466861561</v>
          </cell>
          <cell r="C951">
            <v>12178.389984631</v>
          </cell>
          <cell r="D951">
            <v>10050.6599333246</v>
          </cell>
          <cell r="E951">
            <v>9792.85559962131</v>
          </cell>
          <cell r="F951">
            <v>9504.54254218257</v>
          </cell>
          <cell r="G951">
            <v>8531.46165741072</v>
          </cell>
          <cell r="H951">
            <v>8378.43108869203</v>
          </cell>
          <cell r="I951">
            <v>8365.99688615704</v>
          </cell>
          <cell r="J951">
            <v>8356.91352991638</v>
          </cell>
          <cell r="K951">
            <v>8358.06895127663</v>
          </cell>
          <cell r="L951">
            <v>8330.13489561356</v>
          </cell>
          <cell r="M951">
            <v>8312.41621874472</v>
          </cell>
          <cell r="N951">
            <v>7986.36457848169</v>
          </cell>
          <cell r="O951">
            <v>7878.4337332189</v>
          </cell>
          <cell r="P951">
            <v>7849.9495336541</v>
          </cell>
          <cell r="Q951">
            <v>1098.54234926251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1">
          <cell r="BZ951">
            <v>95778.6103493155</v>
          </cell>
        </row>
        <row r="952">
          <cell r="A952">
            <v>-103521.032177015</v>
          </cell>
          <cell r="B952">
            <v>14389.1247958358</v>
          </cell>
          <cell r="C952">
            <v>12550.7300683263</v>
          </cell>
          <cell r="D952">
            <v>10533.6544246737</v>
          </cell>
          <cell r="E952">
            <v>9991.15869471391</v>
          </cell>
          <cell r="F952">
            <v>9572.09053586578</v>
          </cell>
          <cell r="G952">
            <v>8719.00045710249</v>
          </cell>
          <cell r="H952">
            <v>8556.03605148199</v>
          </cell>
          <cell r="I952">
            <v>8543.601848947</v>
          </cell>
          <cell r="J952">
            <v>8534.819518067</v>
          </cell>
          <cell r="K952">
            <v>8535.67391406659</v>
          </cell>
          <cell r="L952">
            <v>8508.04088376418</v>
          </cell>
          <cell r="M952">
            <v>8490.02118153468</v>
          </cell>
          <cell r="N952">
            <v>8164.27056663231</v>
          </cell>
          <cell r="O952">
            <v>8056.03869600886</v>
          </cell>
          <cell r="P952">
            <v>8027.85552180472</v>
          </cell>
          <cell r="Q952">
            <v>1187.34483065749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2">
          <cell r="BZ952">
            <v>103521.032177015</v>
          </cell>
        </row>
        <row r="953">
          <cell r="A953">
            <v>-87164.3169091196</v>
          </cell>
          <cell r="B953">
            <v>13987.4798413761</v>
          </cell>
          <cell r="C953">
            <v>11806.1897611029</v>
          </cell>
          <cell r="D953">
            <v>9805.42677952838</v>
          </cell>
          <cell r="E953">
            <v>9558.68265723441</v>
          </cell>
          <cell r="F953">
            <v>9297.2808566984</v>
          </cell>
          <cell r="G953">
            <v>8322.80417427187</v>
          </cell>
          <cell r="H953">
            <v>8180.82608860869</v>
          </cell>
          <cell r="I953">
            <v>8168.3918860737</v>
          </cell>
          <cell r="J953">
            <v>8158.97360610408</v>
          </cell>
          <cell r="K953">
            <v>8160.46395119329</v>
          </cell>
          <cell r="L953">
            <v>8132.19497180126</v>
          </cell>
          <cell r="M953">
            <v>8114.81121866138</v>
          </cell>
          <cell r="N953">
            <v>7788.4246546694</v>
          </cell>
          <cell r="O953">
            <v>7680.82873313556</v>
          </cell>
          <cell r="P953">
            <v>7652.0096098418</v>
          </cell>
          <cell r="Q953">
            <v>999.739849220838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3">
          <cell r="BZ953">
            <v>87164.3169091196</v>
          </cell>
        </row>
        <row r="954">
          <cell r="A954">
            <v>-102367.957700802</v>
          </cell>
          <cell r="B954">
            <v>14370.2246688756</v>
          </cell>
          <cell r="C954">
            <v>12411.8632639844</v>
          </cell>
          <cell r="D954">
            <v>10478.002468438</v>
          </cell>
          <cell r="E954">
            <v>9930.95477849128</v>
          </cell>
          <cell r="F954">
            <v>9649.49557409279</v>
          </cell>
          <cell r="G954">
            <v>8691.07041040179</v>
          </cell>
          <cell r="H954">
            <v>8529.58544545725</v>
          </cell>
          <cell r="I954">
            <v>8517.15124292226</v>
          </cell>
          <cell r="J954">
            <v>8508.32408050662</v>
          </cell>
          <cell r="K954">
            <v>8509.22330804185</v>
          </cell>
          <cell r="L954">
            <v>8481.5454462038</v>
          </cell>
          <cell r="M954">
            <v>8463.57057550994</v>
          </cell>
          <cell r="N954">
            <v>8137.77512907194</v>
          </cell>
          <cell r="O954">
            <v>8029.58808998412</v>
          </cell>
          <cell r="P954">
            <v>8001.36008424434</v>
          </cell>
          <cell r="Q954">
            <v>1174.11952764512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4">
          <cell r="BZ954">
            <v>102367.957700802</v>
          </cell>
        </row>
        <row r="955">
          <cell r="A955">
            <v>-88655.5822692418</v>
          </cell>
          <cell r="B955">
            <v>14072.6652544621</v>
          </cell>
          <cell r="C955">
            <v>11869.0085701923</v>
          </cell>
          <cell r="D955">
            <v>9930.31053971334</v>
          </cell>
          <cell r="E955">
            <v>9586.31766760205</v>
          </cell>
          <cell r="F955">
            <v>9322.81632692196</v>
          </cell>
          <cell r="G955">
            <v>8358.92596172844</v>
          </cell>
          <cell r="H955">
            <v>8215.0345229576</v>
          </cell>
          <cell r="I955">
            <v>8202.60032042261</v>
          </cell>
          <cell r="J955">
            <v>8193.2400208502</v>
          </cell>
          <cell r="K955">
            <v>8194.6723855422</v>
          </cell>
          <cell r="L955">
            <v>8166.46138654738</v>
          </cell>
          <cell r="M955">
            <v>8149.01965301029</v>
          </cell>
          <cell r="N955">
            <v>7822.69106941551</v>
          </cell>
          <cell r="O955">
            <v>7715.03716748447</v>
          </cell>
          <cell r="P955">
            <v>7686.27602458792</v>
          </cell>
          <cell r="Q955">
            <v>1016.8440663953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5">
          <cell r="BZ955">
            <v>88655.5822692418</v>
          </cell>
        </row>
        <row r="956">
          <cell r="A956">
            <v>-87489.7561269206</v>
          </cell>
          <cell r="B956">
            <v>13985.0482272107</v>
          </cell>
          <cell r="C956">
            <v>11956.9198643879</v>
          </cell>
          <cell r="D956">
            <v>9966.50140586933</v>
          </cell>
          <cell r="E956">
            <v>9454.04755676182</v>
          </cell>
          <cell r="F956">
            <v>9278.16963974286</v>
          </cell>
          <cell r="G956">
            <v>8330.68704111086</v>
          </cell>
          <cell r="H956">
            <v>8188.29140391367</v>
          </cell>
          <cell r="I956">
            <v>8175.85720137868</v>
          </cell>
          <cell r="J956">
            <v>8166.45157448585</v>
          </cell>
          <cell r="K956">
            <v>8167.92926649827</v>
          </cell>
          <cell r="L956">
            <v>8139.67294018303</v>
          </cell>
          <cell r="M956">
            <v>8122.27653396636</v>
          </cell>
          <cell r="N956">
            <v>7795.90262305116</v>
          </cell>
          <cell r="O956">
            <v>7688.29404844054</v>
          </cell>
          <cell r="P956">
            <v>7659.48757822357</v>
          </cell>
          <cell r="Q956">
            <v>1003.47250687333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6">
          <cell r="BZ956">
            <v>87489.7561269206</v>
          </cell>
        </row>
        <row r="957">
          <cell r="A957">
            <v>-88925.899605372</v>
          </cell>
          <cell r="B957">
            <v>14067.2863279026</v>
          </cell>
          <cell r="C957">
            <v>11887.9965486087</v>
          </cell>
          <cell r="D957">
            <v>9990.23083104742</v>
          </cell>
          <cell r="E957">
            <v>9657.2127902393</v>
          </cell>
          <cell r="F957">
            <v>9286.80604450286</v>
          </cell>
          <cell r="G957">
            <v>8365.47365312034</v>
          </cell>
          <cell r="H957">
            <v>8221.23538639456</v>
          </cell>
          <cell r="I957">
            <v>8208.80118385957</v>
          </cell>
          <cell r="J957">
            <v>8199.45139422519</v>
          </cell>
          <cell r="K957">
            <v>8200.87324897916</v>
          </cell>
          <cell r="L957">
            <v>8172.67275992236</v>
          </cell>
          <cell r="M957">
            <v>8155.22051644725</v>
          </cell>
          <cell r="N957">
            <v>7828.9024427905</v>
          </cell>
          <cell r="O957">
            <v>7721.23803092143</v>
          </cell>
          <cell r="P957">
            <v>7692.4873979629</v>
          </cell>
          <cell r="Q957">
            <v>1019.94449811377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7">
          <cell r="BZ957">
            <v>88925.899605372</v>
          </cell>
        </row>
        <row r="958">
          <cell r="A958">
            <v>-100129.470910351</v>
          </cell>
          <cell r="B958">
            <v>14383.0539511497</v>
          </cell>
          <cell r="C958">
            <v>12354.6475866557</v>
          </cell>
          <cell r="D958">
            <v>10286.5528549813</v>
          </cell>
          <cell r="E958">
            <v>9897.98139527615</v>
          </cell>
          <cell r="F958">
            <v>9604.01578712216</v>
          </cell>
          <cell r="G958">
            <v>8636.84924612665</v>
          </cell>
          <cell r="H958">
            <v>8478.23634927372</v>
          </cell>
          <cell r="I958">
            <v>8465.80214673873</v>
          </cell>
          <cell r="J958">
            <v>8456.88795195669</v>
          </cell>
          <cell r="K958">
            <v>8457.87421185832</v>
          </cell>
          <cell r="L958">
            <v>8430.10931765387</v>
          </cell>
          <cell r="M958">
            <v>8412.22147932642</v>
          </cell>
          <cell r="N958">
            <v>8086.339000522</v>
          </cell>
          <cell r="O958">
            <v>7978.2389938006</v>
          </cell>
          <cell r="P958">
            <v>7949.92395569441</v>
          </cell>
          <cell r="Q958">
            <v>1148.44497955336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8">
          <cell r="BZ958">
            <v>100129.470910351</v>
          </cell>
        </row>
        <row r="959">
          <cell r="A959">
            <v>-86734.3476529021</v>
          </cell>
          <cell r="B959">
            <v>13955.3919037096</v>
          </cell>
          <cell r="C959">
            <v>11894.630308423</v>
          </cell>
          <cell r="D959">
            <v>9885.55189632687</v>
          </cell>
          <cell r="E959">
            <v>9571.5895454857</v>
          </cell>
          <cell r="F959">
            <v>9196.81486958454</v>
          </cell>
          <cell r="G959">
            <v>8312.38935575515</v>
          </cell>
          <cell r="H959">
            <v>8170.96293784646</v>
          </cell>
          <cell r="I959">
            <v>8158.52873531147</v>
          </cell>
          <cell r="J959">
            <v>8149.09373813718</v>
          </cell>
          <cell r="K959">
            <v>8150.60080043106</v>
          </cell>
          <cell r="L959">
            <v>8122.31510383435</v>
          </cell>
          <cell r="M959">
            <v>8104.94806789915</v>
          </cell>
          <cell r="N959">
            <v>7778.54478670249</v>
          </cell>
          <cell r="O959">
            <v>7670.96558237333</v>
          </cell>
          <cell r="P959">
            <v>7642.12974187489</v>
          </cell>
          <cell r="Q959">
            <v>994.808273839725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59">
          <cell r="BZ959">
            <v>86734.3476529021</v>
          </cell>
        </row>
        <row r="960">
          <cell r="A960">
            <v>-93354.063505183</v>
          </cell>
          <cell r="B960">
            <v>14142.1195543675</v>
          </cell>
          <cell r="C960">
            <v>12150.389990019</v>
          </cell>
          <cell r="D960">
            <v>10154.0835109891</v>
          </cell>
          <cell r="E960">
            <v>9818.95540712197</v>
          </cell>
          <cell r="F960">
            <v>9388.52301289974</v>
          </cell>
          <cell r="G960">
            <v>8472.7337018609</v>
          </cell>
          <cell r="H960">
            <v>8322.8139237251</v>
          </cell>
          <cell r="I960">
            <v>8310.37972119011</v>
          </cell>
          <cell r="J960">
            <v>8301.20209856816</v>
          </cell>
          <cell r="K960">
            <v>8302.4517863097</v>
          </cell>
          <cell r="L960">
            <v>8274.42346426533</v>
          </cell>
          <cell r="M960">
            <v>8256.7990537778</v>
          </cell>
          <cell r="N960">
            <v>7930.65314713347</v>
          </cell>
          <cell r="O960">
            <v>7822.81656825198</v>
          </cell>
          <cell r="P960">
            <v>7794.23810230587</v>
          </cell>
          <cell r="Q960">
            <v>1070.73376677905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0">
          <cell r="BZ960">
            <v>93354.063505183</v>
          </cell>
        </row>
        <row r="961">
          <cell r="A961">
            <v>-102395.674535695</v>
          </cell>
          <cell r="B961">
            <v>14334.7971901662</v>
          </cell>
          <cell r="C961">
            <v>12383.0818602904</v>
          </cell>
          <cell r="D961">
            <v>10341.2834067499</v>
          </cell>
          <cell r="E961">
            <v>10042.1319547803</v>
          </cell>
          <cell r="F961">
            <v>9734.79157348158</v>
          </cell>
          <cell r="G961">
            <v>8691.74177422862</v>
          </cell>
          <cell r="H961">
            <v>8530.22124747623</v>
          </cell>
          <cell r="I961">
            <v>8517.78704494124</v>
          </cell>
          <cell r="J961">
            <v>8508.96096015615</v>
          </cell>
          <cell r="K961">
            <v>8509.85911006083</v>
          </cell>
          <cell r="L961">
            <v>8482.18232585333</v>
          </cell>
          <cell r="M961">
            <v>8464.20637752892</v>
          </cell>
          <cell r="N961">
            <v>8138.41200872146</v>
          </cell>
          <cell r="O961">
            <v>8030.2238920031</v>
          </cell>
          <cell r="P961">
            <v>8001.99696389387</v>
          </cell>
          <cell r="Q961">
            <v>1174.43742865461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1">
          <cell r="BZ961">
            <v>102395.674535695</v>
          </cell>
        </row>
        <row r="962">
          <cell r="A962">
            <v>-90604.9830551748</v>
          </cell>
          <cell r="B962">
            <v>14014.7126742438</v>
          </cell>
          <cell r="C962">
            <v>12007.0375638489</v>
          </cell>
          <cell r="D962">
            <v>10116.4437414654</v>
          </cell>
          <cell r="E962">
            <v>9623.92753987198</v>
          </cell>
          <cell r="F962">
            <v>9299.5189011819</v>
          </cell>
          <cell r="G962">
            <v>8406.14481542149</v>
          </cell>
          <cell r="H962">
            <v>8259.75221746628</v>
          </cell>
          <cell r="I962">
            <v>8247.31801493129</v>
          </cell>
          <cell r="J962">
            <v>8238.03350806143</v>
          </cell>
          <cell r="K962">
            <v>8239.39008005088</v>
          </cell>
          <cell r="L962">
            <v>8211.25487375861</v>
          </cell>
          <cell r="M962">
            <v>8193.73734751897</v>
          </cell>
          <cell r="N962">
            <v>7867.48455662674</v>
          </cell>
          <cell r="O962">
            <v>7759.75486199315</v>
          </cell>
          <cell r="P962">
            <v>7731.06951179915</v>
          </cell>
          <cell r="Q962">
            <v>1039.20291364963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2">
          <cell r="BZ962">
            <v>90604.9830551748</v>
          </cell>
        </row>
        <row r="963">
          <cell r="A963">
            <v>-86538.6714613245</v>
          </cell>
          <cell r="B963">
            <v>14012.9679949445</v>
          </cell>
          <cell r="C963">
            <v>11957.5728553472</v>
          </cell>
          <cell r="D963">
            <v>9903.44092577289</v>
          </cell>
          <cell r="E963">
            <v>9554.58144741372</v>
          </cell>
          <cell r="F963">
            <v>9233.26992395865</v>
          </cell>
          <cell r="G963">
            <v>8307.64964008047</v>
          </cell>
          <cell r="H963">
            <v>8166.47428255263</v>
          </cell>
          <cell r="I963">
            <v>8154.04008001764</v>
          </cell>
          <cell r="J963">
            <v>8144.59747495301</v>
          </cell>
          <cell r="K963">
            <v>8146.11214513723</v>
          </cell>
          <cell r="L963">
            <v>8117.81884065019</v>
          </cell>
          <cell r="M963">
            <v>8100.45941260532</v>
          </cell>
          <cell r="N963">
            <v>7774.04852351832</v>
          </cell>
          <cell r="O963">
            <v>7666.4769270795</v>
          </cell>
          <cell r="P963">
            <v>7637.63347869073</v>
          </cell>
          <cell r="Q963">
            <v>992.563946192808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3">
          <cell r="BZ963">
            <v>86538.6714613245</v>
          </cell>
        </row>
        <row r="964">
          <cell r="A964">
            <v>-95425.8424789486</v>
          </cell>
          <cell r="B964">
            <v>14212.2591073217</v>
          </cell>
          <cell r="C964">
            <v>12252.9463403238</v>
          </cell>
          <cell r="D964">
            <v>10298.4464258992</v>
          </cell>
          <cell r="E964">
            <v>9810.71909890907</v>
          </cell>
          <cell r="F964">
            <v>9522.13637021315</v>
          </cell>
          <cell r="G964">
            <v>8522.9168293904</v>
          </cell>
          <cell r="H964">
            <v>8370.33887596011</v>
          </cell>
          <cell r="I964">
            <v>8357.90467342512</v>
          </cell>
          <cell r="J964">
            <v>8348.80760156966</v>
          </cell>
          <cell r="K964">
            <v>8349.97673854471</v>
          </cell>
          <cell r="L964">
            <v>8322.02896726684</v>
          </cell>
          <cell r="M964">
            <v>8304.3240060128</v>
          </cell>
          <cell r="N964">
            <v>7978.25865013497</v>
          </cell>
          <cell r="O964">
            <v>7870.34152048698</v>
          </cell>
          <cell r="P964">
            <v>7841.84360530738</v>
          </cell>
          <cell r="Q964">
            <v>1094.49624289655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4">
          <cell r="BZ964">
            <v>95425.8424789486</v>
          </cell>
        </row>
        <row r="965">
          <cell r="A965">
            <v>-96892.5614828954</v>
          </cell>
          <cell r="B965">
            <v>14174.4893583495</v>
          </cell>
          <cell r="C965">
            <v>12327.9700119885</v>
          </cell>
          <cell r="D965">
            <v>10268.0138011365</v>
          </cell>
          <cell r="E965">
            <v>9823.9689778369</v>
          </cell>
          <cell r="F965">
            <v>9458.41985338679</v>
          </cell>
          <cell r="G965">
            <v>8558.44404911657</v>
          </cell>
          <cell r="H965">
            <v>8403.98423653544</v>
          </cell>
          <cell r="I965">
            <v>8391.55003400046</v>
          </cell>
          <cell r="J965">
            <v>8382.50998817987</v>
          </cell>
          <cell r="K965">
            <v>8383.62209912004</v>
          </cell>
          <cell r="L965">
            <v>8355.73135387705</v>
          </cell>
          <cell r="M965">
            <v>8337.96936658814</v>
          </cell>
          <cell r="N965">
            <v>8011.96103674518</v>
          </cell>
          <cell r="O965">
            <v>7903.98688106232</v>
          </cell>
          <cell r="P965">
            <v>7875.54599191759</v>
          </cell>
          <cell r="Q965">
            <v>1111.31892318422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5">
          <cell r="BZ965">
            <v>96892.5614828954</v>
          </cell>
        </row>
        <row r="966">
          <cell r="A966">
            <v>-93713.2130101944</v>
          </cell>
          <cell r="B966">
            <v>14205.8150595032</v>
          </cell>
          <cell r="C966">
            <v>12060.7243901919</v>
          </cell>
          <cell r="D966">
            <v>10077.8978671641</v>
          </cell>
          <cell r="E966">
            <v>9646.62458080655</v>
          </cell>
          <cell r="F966">
            <v>9446.89632966789</v>
          </cell>
          <cell r="G966">
            <v>8481.43310736717</v>
          </cell>
          <cell r="H966">
            <v>8331.05252605046</v>
          </cell>
          <cell r="I966">
            <v>8318.61832351547</v>
          </cell>
          <cell r="J966">
            <v>8309.45466462627</v>
          </cell>
          <cell r="K966">
            <v>8310.69038863506</v>
          </cell>
          <cell r="L966">
            <v>8282.67603032344</v>
          </cell>
          <cell r="M966">
            <v>8265.03765610315</v>
          </cell>
          <cell r="N966">
            <v>7938.90571319158</v>
          </cell>
          <cell r="O966">
            <v>7831.05517057733</v>
          </cell>
          <cell r="P966">
            <v>7802.49066836399</v>
          </cell>
          <cell r="Q966">
            <v>1074.85306794173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6">
          <cell r="BZ966">
            <v>93713.2130101944</v>
          </cell>
        </row>
        <row r="967">
          <cell r="A967">
            <v>-98678.6593027686</v>
          </cell>
          <cell r="B967">
            <v>14305.4799093695</v>
          </cell>
          <cell r="C967">
            <v>12295.0543087531</v>
          </cell>
          <cell r="D967">
            <v>10275.0616516345</v>
          </cell>
          <cell r="E967">
            <v>9824.31932151369</v>
          </cell>
          <cell r="F967">
            <v>9581.62975945515</v>
          </cell>
          <cell r="G967">
            <v>8601.70733917301</v>
          </cell>
          <cell r="H967">
            <v>8444.95589164508</v>
          </cell>
          <cell r="I967">
            <v>8432.52168911009</v>
          </cell>
          <cell r="J967">
            <v>8423.55108677274</v>
          </cell>
          <cell r="K967">
            <v>8424.59375422968</v>
          </cell>
          <cell r="L967">
            <v>8396.77245246992</v>
          </cell>
          <cell r="M967">
            <v>8378.94102169777</v>
          </cell>
          <cell r="N967">
            <v>8053.00213533805</v>
          </cell>
          <cell r="O967">
            <v>7944.95853617195</v>
          </cell>
          <cell r="P967">
            <v>7916.58709051046</v>
          </cell>
          <cell r="Q967">
            <v>1131.80475073903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7">
          <cell r="BZ967">
            <v>98678.6593027686</v>
          </cell>
        </row>
        <row r="968">
          <cell r="A968">
            <v>-85702.9000563933</v>
          </cell>
          <cell r="B968">
            <v>13968.4748556149</v>
          </cell>
          <cell r="C968">
            <v>11711.300600683</v>
          </cell>
          <cell r="D968">
            <v>9843.33952820713</v>
          </cell>
          <cell r="E968">
            <v>9414.39680695452</v>
          </cell>
          <cell r="F968">
            <v>9150.44657398805</v>
          </cell>
          <cell r="G968">
            <v>8287.40538452509</v>
          </cell>
          <cell r="H968">
            <v>8147.30235514063</v>
          </cell>
          <cell r="I968">
            <v>8134.86815260564</v>
          </cell>
          <cell r="J968">
            <v>8125.39305274879</v>
          </cell>
          <cell r="K968">
            <v>8126.94021772523</v>
          </cell>
          <cell r="L968">
            <v>8098.61441844597</v>
          </cell>
          <cell r="M968">
            <v>8081.28748519332</v>
          </cell>
          <cell r="N968">
            <v>7754.8441013141</v>
          </cell>
          <cell r="O968">
            <v>7647.3049996675</v>
          </cell>
          <cell r="P968">
            <v>7618.42905648651</v>
          </cell>
          <cell r="Q968">
            <v>982.977982486809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8">
          <cell r="BZ968">
            <v>85702.9000563933</v>
          </cell>
        </row>
        <row r="969">
          <cell r="A969">
            <v>-87798.0186115289</v>
          </cell>
          <cell r="B969">
            <v>14055.9459829687</v>
          </cell>
          <cell r="C969">
            <v>11813.6711198205</v>
          </cell>
          <cell r="D969">
            <v>9967.85618464178</v>
          </cell>
          <cell r="E969">
            <v>9591.96721711051</v>
          </cell>
          <cell r="F969">
            <v>9321.89600284448</v>
          </cell>
          <cell r="G969">
            <v>8338.15384899604</v>
          </cell>
          <cell r="H969">
            <v>8195.36269870059</v>
          </cell>
          <cell r="I969">
            <v>8182.9284961656</v>
          </cell>
          <cell r="J969">
            <v>8173.53485451818</v>
          </cell>
          <cell r="K969">
            <v>8175.00056128519</v>
          </cell>
          <cell r="L969">
            <v>8146.75622021536</v>
          </cell>
          <cell r="M969">
            <v>8129.34782875329</v>
          </cell>
          <cell r="N969">
            <v>7802.98590308349</v>
          </cell>
          <cell r="O969">
            <v>7695.36534322747</v>
          </cell>
          <cell r="P969">
            <v>7666.5708582559</v>
          </cell>
          <cell r="Q969">
            <v>1007.00815426679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69">
          <cell r="BZ969">
            <v>87798.0186115289</v>
          </cell>
        </row>
        <row r="970">
          <cell r="A970">
            <v>-87159.2569357433</v>
          </cell>
          <cell r="B970">
            <v>14047.5218536424</v>
          </cell>
          <cell r="C970">
            <v>11956.9276885189</v>
          </cell>
          <cell r="D970">
            <v>9892.30879046265</v>
          </cell>
          <cell r="E970">
            <v>9558.26707771666</v>
          </cell>
          <cell r="F970">
            <v>9241.96633204252</v>
          </cell>
          <cell r="G970">
            <v>8322.68161038236</v>
          </cell>
          <cell r="H970">
            <v>8180.71001686741</v>
          </cell>
          <cell r="I970">
            <v>8168.27581433242</v>
          </cell>
          <cell r="J970">
            <v>8158.85733763104</v>
          </cell>
          <cell r="K970">
            <v>8160.34787945201</v>
          </cell>
          <cell r="L970">
            <v>8132.07870332822</v>
          </cell>
          <cell r="M970">
            <v>8114.6951469201</v>
          </cell>
          <cell r="N970">
            <v>7788.30838619636</v>
          </cell>
          <cell r="O970">
            <v>7680.71266139428</v>
          </cell>
          <cell r="P970">
            <v>7651.89334136876</v>
          </cell>
          <cell r="Q970">
            <v>999.681813350201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0">
          <cell r="BZ970">
            <v>87159.2569357433</v>
          </cell>
        </row>
        <row r="971">
          <cell r="A971">
            <v>-101673.410268749</v>
          </cell>
          <cell r="B971">
            <v>14379.7897250694</v>
          </cell>
          <cell r="C971">
            <v>12385.7374090302</v>
          </cell>
          <cell r="D971">
            <v>10397.296278707</v>
          </cell>
          <cell r="E971">
            <v>9920.6025902428</v>
          </cell>
          <cell r="F971">
            <v>9610.27396857018</v>
          </cell>
          <cell r="G971">
            <v>8674.24691581121</v>
          </cell>
          <cell r="H971">
            <v>8513.65308300389</v>
          </cell>
          <cell r="I971">
            <v>8501.2188804689</v>
          </cell>
          <cell r="J971">
            <v>8492.36471404911</v>
          </cell>
          <cell r="K971">
            <v>8493.29094558849</v>
          </cell>
          <cell r="L971">
            <v>8465.58607974629</v>
          </cell>
          <cell r="M971">
            <v>8447.63821305659</v>
          </cell>
          <cell r="N971">
            <v>8121.81576261443</v>
          </cell>
          <cell r="O971">
            <v>8013.65572753077</v>
          </cell>
          <cell r="P971">
            <v>7985.40071778683</v>
          </cell>
          <cell r="Q971">
            <v>1166.15334641844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1">
          <cell r="BZ971">
            <v>101673.410268749</v>
          </cell>
        </row>
        <row r="972">
          <cell r="A972">
            <v>-94812.93817775</v>
          </cell>
          <cell r="B972">
            <v>14238.0608611729</v>
          </cell>
          <cell r="C972">
            <v>12173.1271028354</v>
          </cell>
          <cell r="D972">
            <v>10162.6731541132</v>
          </cell>
          <cell r="E972">
            <v>9804.89356978046</v>
          </cell>
          <cell r="F972">
            <v>9437.95756523819</v>
          </cell>
          <cell r="G972">
            <v>8508.07091430974</v>
          </cell>
          <cell r="H972">
            <v>8356.27934161405</v>
          </cell>
          <cell r="I972">
            <v>8343.84513907906</v>
          </cell>
          <cell r="J972">
            <v>8334.72423750437</v>
          </cell>
          <cell r="K972">
            <v>8335.91720419865</v>
          </cell>
          <cell r="L972">
            <v>8307.94560320155</v>
          </cell>
          <cell r="M972">
            <v>8290.26447166674</v>
          </cell>
          <cell r="N972">
            <v>7964.17528606969</v>
          </cell>
          <cell r="O972">
            <v>7856.28198614092</v>
          </cell>
          <cell r="P972">
            <v>7827.76024124209</v>
          </cell>
          <cell r="Q972">
            <v>1087.46647572352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2">
          <cell r="BZ972">
            <v>94812.93817775</v>
          </cell>
        </row>
        <row r="973">
          <cell r="A973">
            <v>-94135.073308514</v>
          </cell>
          <cell r="B973">
            <v>14161.661070859</v>
          </cell>
          <cell r="C973">
            <v>12141.3153756046</v>
          </cell>
          <cell r="D973">
            <v>10183.985010581</v>
          </cell>
          <cell r="E973">
            <v>9731.94552694181</v>
          </cell>
          <cell r="F973">
            <v>9264.13600285717</v>
          </cell>
          <cell r="G973">
            <v>8491.65150875954</v>
          </cell>
          <cell r="H973">
            <v>8340.72966380567</v>
          </cell>
          <cell r="I973">
            <v>8328.29546127068</v>
          </cell>
          <cell r="J973">
            <v>8319.14820430988</v>
          </cell>
          <cell r="K973">
            <v>8320.36752639027</v>
          </cell>
          <cell r="L973">
            <v>8292.36957000706</v>
          </cell>
          <cell r="M973">
            <v>8274.71479385837</v>
          </cell>
          <cell r="N973">
            <v>7948.59925287519</v>
          </cell>
          <cell r="O973">
            <v>7840.73230833255</v>
          </cell>
          <cell r="P973">
            <v>7812.1842080476</v>
          </cell>
          <cell r="Q973">
            <v>1079.69163681933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3">
          <cell r="BZ973">
            <v>94135.073308514</v>
          </cell>
        </row>
        <row r="974">
          <cell r="A974">
            <v>-102720.640304974</v>
          </cell>
          <cell r="B974">
            <v>14287.8391553005</v>
          </cell>
          <cell r="C974">
            <v>12443.0809178572</v>
          </cell>
          <cell r="D974">
            <v>10361.8701018652</v>
          </cell>
          <cell r="E974">
            <v>9925.29305447529</v>
          </cell>
          <cell r="F974">
            <v>9573.70144864692</v>
          </cell>
          <cell r="G974">
            <v>8699.61317308386</v>
          </cell>
          <cell r="H974">
            <v>8537.67570225086</v>
          </cell>
          <cell r="I974">
            <v>8525.24149971587</v>
          </cell>
          <cell r="J974">
            <v>8516.42804959989</v>
          </cell>
          <cell r="K974">
            <v>8517.31356483546</v>
          </cell>
          <cell r="L974">
            <v>8489.64941529707</v>
          </cell>
          <cell r="M974">
            <v>8471.66083230355</v>
          </cell>
          <cell r="N974">
            <v>8145.8790981652</v>
          </cell>
          <cell r="O974">
            <v>8037.67834677773</v>
          </cell>
          <cell r="P974">
            <v>8009.46405333761</v>
          </cell>
          <cell r="Q974">
            <v>1178.16465604193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4">
          <cell r="BZ974">
            <v>102720.640304974</v>
          </cell>
        </row>
        <row r="975">
          <cell r="A975">
            <v>-92363.0310632396</v>
          </cell>
          <cell r="B975">
            <v>14155.9747365298</v>
          </cell>
          <cell r="C975">
            <v>12124.6340996992</v>
          </cell>
          <cell r="D975">
            <v>10054.3583945823</v>
          </cell>
          <cell r="E975">
            <v>9587.76474773582</v>
          </cell>
          <cell r="F975">
            <v>9462.49057206353</v>
          </cell>
          <cell r="G975">
            <v>8448.72867620436</v>
          </cell>
          <cell r="H975">
            <v>8300.08043233287</v>
          </cell>
          <cell r="I975">
            <v>8287.64622979789</v>
          </cell>
          <cell r="J975">
            <v>8278.43007583458</v>
          </cell>
          <cell r="K975">
            <v>8279.71829491748</v>
          </cell>
          <cell r="L975">
            <v>8251.65144153176</v>
          </cell>
          <cell r="M975">
            <v>8234.06556238557</v>
          </cell>
          <cell r="N975">
            <v>7907.8811243999</v>
          </cell>
          <cell r="O975">
            <v>7800.08307685975</v>
          </cell>
          <cell r="P975">
            <v>7771.4660795723</v>
          </cell>
          <cell r="Q975">
            <v>1059.36702108293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5">
          <cell r="BZ975">
            <v>92363.0310632396</v>
          </cell>
        </row>
        <row r="976">
          <cell r="A976">
            <v>-88080.9122533262</v>
          </cell>
          <cell r="B976">
            <v>14031.4330607261</v>
          </cell>
          <cell r="C976">
            <v>11999.1860246596</v>
          </cell>
          <cell r="D976">
            <v>9944.0843168778</v>
          </cell>
          <cell r="E976">
            <v>9462.75455604056</v>
          </cell>
          <cell r="F976">
            <v>9270.08210192164</v>
          </cell>
          <cell r="G976">
            <v>8345.00616668213</v>
          </cell>
          <cell r="H976">
            <v>8201.85205252851</v>
          </cell>
          <cell r="I976">
            <v>8189.41784999352</v>
          </cell>
          <cell r="J976">
            <v>8180.03520725089</v>
          </cell>
          <cell r="K976">
            <v>8181.48991511311</v>
          </cell>
          <cell r="L976">
            <v>8153.25657294807</v>
          </cell>
          <cell r="M976">
            <v>8135.8371825812</v>
          </cell>
          <cell r="N976">
            <v>7809.4862558162</v>
          </cell>
          <cell r="O976">
            <v>7701.85469705538</v>
          </cell>
          <cell r="P976">
            <v>7673.07121098861</v>
          </cell>
          <cell r="Q976">
            <v>1010.25283118075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6">
          <cell r="BZ976">
            <v>88080.9122533262</v>
          </cell>
        </row>
        <row r="977">
          <cell r="A977">
            <v>-95752.4861368223</v>
          </cell>
          <cell r="B977">
            <v>14214.1093856751</v>
          </cell>
          <cell r="C977">
            <v>12207.3895391938</v>
          </cell>
          <cell r="D977">
            <v>10098.6062784039</v>
          </cell>
          <cell r="E977">
            <v>9589.1092136874</v>
          </cell>
          <cell r="F977">
            <v>9459.60246057384</v>
          </cell>
          <cell r="G977">
            <v>8530.8288704659</v>
          </cell>
          <cell r="H977">
            <v>8377.8318201568</v>
          </cell>
          <cell r="I977">
            <v>8365.39761762181</v>
          </cell>
          <cell r="J977">
            <v>8356.31324567177</v>
          </cell>
          <cell r="K977">
            <v>8357.4696827414</v>
          </cell>
          <cell r="L977">
            <v>8329.53461136895</v>
          </cell>
          <cell r="M977">
            <v>8311.8169502095</v>
          </cell>
          <cell r="N977">
            <v>7985.76429423709</v>
          </cell>
          <cell r="O977">
            <v>7877.83446468368</v>
          </cell>
          <cell r="P977">
            <v>7849.34924940949</v>
          </cell>
          <cell r="Q977">
            <v>1098.2427149949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7">
          <cell r="BZ977">
            <v>95752.4861368223</v>
          </cell>
        </row>
        <row r="978">
          <cell r="A978">
            <v>-103492.764354047</v>
          </cell>
          <cell r="B978">
            <v>14345.8005805471</v>
          </cell>
          <cell r="C978">
            <v>12475.9545645837</v>
          </cell>
          <cell r="D978">
            <v>10362.3316447511</v>
          </cell>
          <cell r="E978">
            <v>10060.5676257009</v>
          </cell>
          <cell r="F978">
            <v>9770.69538615355</v>
          </cell>
          <cell r="G978">
            <v>8718.31574711028</v>
          </cell>
          <cell r="H978">
            <v>8555.38761023736</v>
          </cell>
          <cell r="I978">
            <v>8542.95340770237</v>
          </cell>
          <cell r="J978">
            <v>8534.16997776942</v>
          </cell>
          <cell r="K978">
            <v>8535.02547282196</v>
          </cell>
          <cell r="L978">
            <v>8507.39134346659</v>
          </cell>
          <cell r="M978">
            <v>8489.37274029005</v>
          </cell>
          <cell r="N978">
            <v>8163.62102633473</v>
          </cell>
          <cell r="O978">
            <v>8055.39025476423</v>
          </cell>
          <cell r="P978">
            <v>8027.20598150713</v>
          </cell>
          <cell r="Q978">
            <v>1187.02061003518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8">
          <cell r="BZ978">
            <v>103492.764354047</v>
          </cell>
        </row>
        <row r="979">
          <cell r="A979">
            <v>-85197.1736534579</v>
          </cell>
          <cell r="B979">
            <v>13997.5129476873</v>
          </cell>
          <cell r="C979">
            <v>11812.4152531506</v>
          </cell>
          <cell r="D979">
            <v>9895.61725263663</v>
          </cell>
          <cell r="E979">
            <v>9340.5337825693</v>
          </cell>
          <cell r="F979">
            <v>9203.13649766726</v>
          </cell>
          <cell r="G979">
            <v>8275.15555821885</v>
          </cell>
          <cell r="H979">
            <v>8135.70139603841</v>
          </cell>
          <cell r="I979">
            <v>8123.26719350342</v>
          </cell>
          <cell r="J979">
            <v>8113.77243100403</v>
          </cell>
          <cell r="K979">
            <v>8115.33925862301</v>
          </cell>
          <cell r="L979">
            <v>8086.99379670121</v>
          </cell>
          <cell r="M979">
            <v>8069.6865260911</v>
          </cell>
          <cell r="N979">
            <v>7743.22347956934</v>
          </cell>
          <cell r="O979">
            <v>7635.70404056528</v>
          </cell>
          <cell r="P979">
            <v>7606.80843474175</v>
          </cell>
          <cell r="Q979">
            <v>977.1775029357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79">
          <cell r="BZ979">
            <v>85197.1736534579</v>
          </cell>
        </row>
        <row r="980">
          <cell r="A980">
            <v>-89920.337646818</v>
          </cell>
          <cell r="B980">
            <v>14154.5980751372</v>
          </cell>
          <cell r="C980">
            <v>11991.8486195509</v>
          </cell>
          <cell r="D980">
            <v>9960.88710787758</v>
          </cell>
          <cell r="E980">
            <v>9670.90591650776</v>
          </cell>
          <cell r="F980">
            <v>9284.29881961124</v>
          </cell>
          <cell r="G980">
            <v>8389.56117002538</v>
          </cell>
          <cell r="H980">
            <v>8244.0469995149</v>
          </cell>
          <cell r="I980">
            <v>8231.61279697991</v>
          </cell>
          <cell r="J980">
            <v>8222.30167109658</v>
          </cell>
          <cell r="K980">
            <v>8223.6848620995</v>
          </cell>
          <cell r="L980">
            <v>8195.52303679375</v>
          </cell>
          <cell r="M980">
            <v>8178.03212956759</v>
          </cell>
          <cell r="N980">
            <v>7851.75271966189</v>
          </cell>
          <cell r="O980">
            <v>7744.04964404177</v>
          </cell>
          <cell r="P980">
            <v>7715.33767483429</v>
          </cell>
          <cell r="Q980">
            <v>1031.35030467394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0">
          <cell r="BZ980">
            <v>89920.337646818</v>
          </cell>
        </row>
        <row r="981">
          <cell r="A981">
            <v>-95475.1664355468</v>
          </cell>
          <cell r="B981">
            <v>14266.3133099547</v>
          </cell>
          <cell r="C981">
            <v>12228.7671434098</v>
          </cell>
          <cell r="D981">
            <v>10094.8031303088</v>
          </cell>
          <cell r="E981">
            <v>9705.79582798222</v>
          </cell>
          <cell r="F981">
            <v>9543.91052975906</v>
          </cell>
          <cell r="G981">
            <v>8524.11156610488</v>
          </cell>
          <cell r="H981">
            <v>8371.4703280653</v>
          </cell>
          <cell r="I981">
            <v>8359.03612553031</v>
          </cell>
          <cell r="J981">
            <v>8349.94097139029</v>
          </cell>
          <cell r="K981">
            <v>8351.1081906499</v>
          </cell>
          <cell r="L981">
            <v>8323.16233708747</v>
          </cell>
          <cell r="M981">
            <v>8305.455458118</v>
          </cell>
          <cell r="N981">
            <v>7979.3920199556</v>
          </cell>
          <cell r="O981">
            <v>7871.47297259218</v>
          </cell>
          <cell r="P981">
            <v>7842.97697512801</v>
          </cell>
          <cell r="Q981">
            <v>1095.06196894915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1">
          <cell r="BZ981">
            <v>95475.1664355468</v>
          </cell>
        </row>
        <row r="982">
          <cell r="A982">
            <v>-93103.3128402211</v>
          </cell>
          <cell r="B982">
            <v>14193.9434750521</v>
          </cell>
          <cell r="C982">
            <v>12100.557635568</v>
          </cell>
          <cell r="D982">
            <v>10089.6794445988</v>
          </cell>
          <cell r="E982">
            <v>9659.78765317169</v>
          </cell>
          <cell r="F982">
            <v>9346.7360624627</v>
          </cell>
          <cell r="G982">
            <v>8466.65995907403</v>
          </cell>
          <cell r="H982">
            <v>8317.06190407141</v>
          </cell>
          <cell r="I982">
            <v>8304.62770153642</v>
          </cell>
          <cell r="J982">
            <v>8295.44032972861</v>
          </cell>
          <cell r="K982">
            <v>8296.69976665601</v>
          </cell>
          <cell r="L982">
            <v>8268.66169542579</v>
          </cell>
          <cell r="M982">
            <v>8251.0470341241</v>
          </cell>
          <cell r="N982">
            <v>7924.89137829392</v>
          </cell>
          <cell r="O982">
            <v>7817.06454859828</v>
          </cell>
          <cell r="P982">
            <v>7788.47633346633</v>
          </cell>
          <cell r="Q982">
            <v>1067.8577569522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2">
          <cell r="BZ982">
            <v>93103.3128402211</v>
          </cell>
        </row>
        <row r="983">
          <cell r="A983">
            <v>-92688.5355302079</v>
          </cell>
          <cell r="B983">
            <v>14091.8657329342</v>
          </cell>
          <cell r="C983">
            <v>12031.6463868844</v>
          </cell>
          <cell r="D983">
            <v>10082.810503236</v>
          </cell>
          <cell r="E983">
            <v>9584.74573352466</v>
          </cell>
          <cell r="F983">
            <v>9306.37645546364</v>
          </cell>
          <cell r="G983">
            <v>8456.61312352434</v>
          </cell>
          <cell r="H983">
            <v>8307.54724440155</v>
          </cell>
          <cell r="I983">
            <v>8295.11304186657</v>
          </cell>
          <cell r="J983">
            <v>8285.90954351694</v>
          </cell>
          <cell r="K983">
            <v>8287.18510698616</v>
          </cell>
          <cell r="L983">
            <v>8259.13090921412</v>
          </cell>
          <cell r="M983">
            <v>8241.53237445425</v>
          </cell>
          <cell r="N983">
            <v>7915.36059208225</v>
          </cell>
          <cell r="O983">
            <v>7807.54988892843</v>
          </cell>
          <cell r="P983">
            <v>7778.94554725466</v>
          </cell>
          <cell r="Q983">
            <v>1063.10042711727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3">
          <cell r="BZ983">
            <v>92688.5355302079</v>
          </cell>
        </row>
        <row r="984">
          <cell r="A984">
            <v>-91172.9719210942</v>
          </cell>
          <cell r="B984">
            <v>14106.9458705217</v>
          </cell>
          <cell r="C984">
            <v>12039.9492732389</v>
          </cell>
          <cell r="D984">
            <v>10024.6694904501</v>
          </cell>
          <cell r="E984">
            <v>9614.51008135829</v>
          </cell>
          <cell r="F984">
            <v>9306.95856669488</v>
          </cell>
          <cell r="G984">
            <v>8419.90277804912</v>
          </cell>
          <cell r="H984">
            <v>8272.78142765937</v>
          </cell>
          <cell r="I984">
            <v>8260.34722512438</v>
          </cell>
          <cell r="J984">
            <v>8251.08480166164</v>
          </cell>
          <cell r="K984">
            <v>8252.41929024397</v>
          </cell>
          <cell r="L984">
            <v>8224.30616735881</v>
          </cell>
          <cell r="M984">
            <v>8206.76655771207</v>
          </cell>
          <cell r="N984">
            <v>7880.53585022695</v>
          </cell>
          <cell r="O984">
            <v>7772.78407218625</v>
          </cell>
          <cell r="P984">
            <v>7744.12080539936</v>
          </cell>
          <cell r="Q984">
            <v>1045.71751874618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4">
          <cell r="BZ984">
            <v>91172.9719210942</v>
          </cell>
        </row>
        <row r="985">
          <cell r="A985">
            <v>-88287.7869411874</v>
          </cell>
          <cell r="B985">
            <v>14096.6354699558</v>
          </cell>
          <cell r="C985">
            <v>11924.5240196031</v>
          </cell>
          <cell r="D985">
            <v>9917.02274007416</v>
          </cell>
          <cell r="E985">
            <v>9591.81231308259</v>
          </cell>
          <cell r="F985">
            <v>9293.25185767625</v>
          </cell>
          <cell r="G985">
            <v>8350.01713502142</v>
          </cell>
          <cell r="H985">
            <v>8206.59759236829</v>
          </cell>
          <cell r="I985">
            <v>8194.1633898333</v>
          </cell>
          <cell r="J985">
            <v>8184.78879037854</v>
          </cell>
          <cell r="K985">
            <v>8186.23545495289</v>
          </cell>
          <cell r="L985">
            <v>8158.01015607572</v>
          </cell>
          <cell r="M985">
            <v>8140.58272242099</v>
          </cell>
          <cell r="N985">
            <v>7814.23983894385</v>
          </cell>
          <cell r="O985">
            <v>7706.60023689517</v>
          </cell>
          <cell r="P985">
            <v>7677.82479411626</v>
          </cell>
          <cell r="Q985">
            <v>1012.62560110064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5">
          <cell r="BZ985">
            <v>88287.7869411874</v>
          </cell>
        </row>
        <row r="986">
          <cell r="A986">
            <v>-88833.9428506857</v>
          </cell>
          <cell r="B986">
            <v>14020.8625373829</v>
          </cell>
          <cell r="C986">
            <v>11969.5226932315</v>
          </cell>
          <cell r="D986">
            <v>9999.87404397825</v>
          </cell>
          <cell r="E986">
            <v>9553.71269120333</v>
          </cell>
          <cell r="F986">
            <v>9281.78738893561</v>
          </cell>
          <cell r="G986">
            <v>8363.24625453871</v>
          </cell>
          <cell r="H986">
            <v>8219.12597200746</v>
          </cell>
          <cell r="I986">
            <v>8206.69176947247</v>
          </cell>
          <cell r="J986">
            <v>8197.33840455946</v>
          </cell>
          <cell r="K986">
            <v>8198.76383459206</v>
          </cell>
          <cell r="L986">
            <v>8170.55977025664</v>
          </cell>
          <cell r="M986">
            <v>8153.11110206015</v>
          </cell>
          <cell r="N986">
            <v>7826.78945312478</v>
          </cell>
          <cell r="O986">
            <v>7719.12861653433</v>
          </cell>
          <cell r="P986">
            <v>7690.37440829718</v>
          </cell>
          <cell r="Q986">
            <v>1018.88979092022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6">
          <cell r="BZ986">
            <v>88833.9428506857</v>
          </cell>
        </row>
        <row r="987">
          <cell r="A987">
            <v>-95963.9253325686</v>
          </cell>
          <cell r="B987">
            <v>14264.7585043027</v>
          </cell>
          <cell r="C987">
            <v>12282.4693500575</v>
          </cell>
          <cell r="D987">
            <v>10248.3562755487</v>
          </cell>
          <cell r="E987">
            <v>9847.9525699046</v>
          </cell>
          <cell r="F987">
            <v>9637.19485634704</v>
          </cell>
          <cell r="G987">
            <v>8535.95040141067</v>
          </cell>
          <cell r="H987">
            <v>8382.68206615587</v>
          </cell>
          <cell r="I987">
            <v>8370.24786362088</v>
          </cell>
          <cell r="J987">
            <v>8361.17171242677</v>
          </cell>
          <cell r="K987">
            <v>8362.31992874047</v>
          </cell>
          <cell r="L987">
            <v>8334.39307812395</v>
          </cell>
          <cell r="M987">
            <v>8316.66719620856</v>
          </cell>
          <cell r="N987">
            <v>7990.62276099208</v>
          </cell>
          <cell r="O987">
            <v>7882.68471068274</v>
          </cell>
          <cell r="P987">
            <v>7854.20771616449</v>
          </cell>
          <cell r="Q987">
            <v>1100.66783799443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7">
          <cell r="BZ987">
            <v>95963.9253325686</v>
          </cell>
        </row>
        <row r="988">
          <cell r="A988">
            <v>-101326.891931215</v>
          </cell>
          <cell r="B988">
            <v>14341.5904760483</v>
          </cell>
          <cell r="C988">
            <v>12351.4065193272</v>
          </cell>
          <cell r="D988">
            <v>10406.1972691159</v>
          </cell>
          <cell r="E988">
            <v>9872.42616390589</v>
          </cell>
          <cell r="F988">
            <v>9578.13102784401</v>
          </cell>
          <cell r="G988">
            <v>8665.85346547506</v>
          </cell>
          <cell r="H988">
            <v>8505.70422955553</v>
          </cell>
          <cell r="I988">
            <v>8493.27002702054</v>
          </cell>
          <cell r="J988">
            <v>8484.40238796779</v>
          </cell>
          <cell r="K988">
            <v>8485.34209214013</v>
          </cell>
          <cell r="L988">
            <v>8457.62375366496</v>
          </cell>
          <cell r="M988">
            <v>8439.68935960822</v>
          </cell>
          <cell r="N988">
            <v>8113.8534365331</v>
          </cell>
          <cell r="O988">
            <v>8005.7068740824</v>
          </cell>
          <cell r="P988">
            <v>7977.43839170551</v>
          </cell>
          <cell r="Q988">
            <v>1162.17891969426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8">
          <cell r="BZ988">
            <v>101326.891931215</v>
          </cell>
        </row>
        <row r="989">
          <cell r="A989">
            <v>-87709.9466403806</v>
          </cell>
          <cell r="B989">
            <v>14031.0432871656</v>
          </cell>
          <cell r="C989">
            <v>11929.5720857097</v>
          </cell>
          <cell r="D989">
            <v>9904.00636039861</v>
          </cell>
          <cell r="E989">
            <v>9437.96625626396</v>
          </cell>
          <cell r="F989">
            <v>9279.72647613495</v>
          </cell>
          <cell r="G989">
            <v>8336.02054857361</v>
          </cell>
          <cell r="H989">
            <v>8193.34239814003</v>
          </cell>
          <cell r="I989">
            <v>8180.90819560504</v>
          </cell>
          <cell r="J989">
            <v>8171.51112971938</v>
          </cell>
          <cell r="K989">
            <v>8172.98026072463</v>
          </cell>
          <cell r="L989">
            <v>8144.73249541656</v>
          </cell>
          <cell r="M989">
            <v>8127.32752819272</v>
          </cell>
          <cell r="N989">
            <v>7800.96217828469</v>
          </cell>
          <cell r="O989">
            <v>7693.3450426669</v>
          </cell>
          <cell r="P989">
            <v>7664.5471334571</v>
          </cell>
          <cell r="Q989">
            <v>1005.99800398651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89">
          <cell r="BZ989">
            <v>87709.9466403806</v>
          </cell>
        </row>
        <row r="990">
          <cell r="A990">
            <v>-86071.1707712389</v>
          </cell>
          <cell r="B990">
            <v>14082.6272840676</v>
          </cell>
          <cell r="C990">
            <v>11834.7772458002</v>
          </cell>
          <cell r="D990">
            <v>9953.02765147514</v>
          </cell>
          <cell r="E990">
            <v>9424.5204887049</v>
          </cell>
          <cell r="F990">
            <v>9173.17577266828</v>
          </cell>
          <cell r="G990">
            <v>8296.32572616505</v>
          </cell>
          <cell r="H990">
            <v>8155.75019072261</v>
          </cell>
          <cell r="I990">
            <v>8143.31598818762</v>
          </cell>
          <cell r="J990">
            <v>8133.85520669617</v>
          </cell>
          <cell r="K990">
            <v>8135.38805330721</v>
          </cell>
          <cell r="L990">
            <v>8107.07657239335</v>
          </cell>
          <cell r="M990">
            <v>8089.73532077531</v>
          </cell>
          <cell r="N990">
            <v>7763.30625526148</v>
          </cell>
          <cell r="O990">
            <v>7655.75283524949</v>
          </cell>
          <cell r="P990">
            <v>7626.89121043389</v>
          </cell>
          <cell r="Q990">
            <v>987.201900277802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0">
          <cell r="BZ990">
            <v>86071.1707712389</v>
          </cell>
        </row>
        <row r="991">
          <cell r="A991">
            <v>-92732.3734555731</v>
          </cell>
          <cell r="B991">
            <v>14063.5058847084</v>
          </cell>
          <cell r="C991">
            <v>11968.6581603032</v>
          </cell>
          <cell r="D991">
            <v>10139.4189183728</v>
          </cell>
          <cell r="E991">
            <v>9737.61289212866</v>
          </cell>
          <cell r="F991">
            <v>9371.45801097114</v>
          </cell>
          <cell r="G991">
            <v>8457.67497627364</v>
          </cell>
          <cell r="H991">
            <v>8308.55285133909</v>
          </cell>
          <cell r="I991">
            <v>8296.1186488041</v>
          </cell>
          <cell r="J991">
            <v>8286.91685487301</v>
          </cell>
          <cell r="K991">
            <v>8288.19071392369</v>
          </cell>
          <cell r="L991">
            <v>8260.13822057019</v>
          </cell>
          <cell r="M991">
            <v>8242.53798139178</v>
          </cell>
          <cell r="N991">
            <v>7916.36790343833</v>
          </cell>
          <cell r="O991">
            <v>7808.55549586596</v>
          </cell>
          <cell r="P991">
            <v>7779.95285861073</v>
          </cell>
          <cell r="Q991">
            <v>1063.60323058604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1">
          <cell r="BZ991">
            <v>92732.3734555731</v>
          </cell>
        </row>
        <row r="992">
          <cell r="A992">
            <v>-97072.0492115487</v>
          </cell>
          <cell r="B992">
            <v>14199.235034663</v>
          </cell>
          <cell r="C992">
            <v>12172.7416085452</v>
          </cell>
          <cell r="D992">
            <v>10275.6788394366</v>
          </cell>
          <cell r="E992">
            <v>9846.50024515049</v>
          </cell>
          <cell r="F992">
            <v>9447.56793265186</v>
          </cell>
          <cell r="G992">
            <v>8562.79164395706</v>
          </cell>
          <cell r="H992">
            <v>8408.10154144057</v>
          </cell>
          <cell r="I992">
            <v>8395.66733890558</v>
          </cell>
          <cell r="J992">
            <v>8386.63427156788</v>
          </cell>
          <cell r="K992">
            <v>8387.73940402517</v>
          </cell>
          <cell r="L992">
            <v>8359.85563726506</v>
          </cell>
          <cell r="M992">
            <v>8342.08667149326</v>
          </cell>
          <cell r="N992">
            <v>8016.0853201332</v>
          </cell>
          <cell r="O992">
            <v>7908.10418596744</v>
          </cell>
          <cell r="P992">
            <v>7879.6702753056</v>
          </cell>
          <cell r="Q992">
            <v>1113.37757563678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2">
          <cell r="BZ992">
            <v>97072.0492115487</v>
          </cell>
        </row>
        <row r="993">
          <cell r="A993">
            <v>-102103.17745166</v>
          </cell>
          <cell r="B993">
            <v>14323.4501049686</v>
          </cell>
          <cell r="C993">
            <v>12441.328920027</v>
          </cell>
          <cell r="D993">
            <v>10385.7059466899</v>
          </cell>
          <cell r="E993">
            <v>10024.2444510949</v>
          </cell>
          <cell r="F993">
            <v>9565.6902639919</v>
          </cell>
          <cell r="G993">
            <v>8684.65683965983</v>
          </cell>
          <cell r="H993">
            <v>8523.51159836614</v>
          </cell>
          <cell r="I993">
            <v>8511.07739583115</v>
          </cell>
          <cell r="J993">
            <v>8502.23993875943</v>
          </cell>
          <cell r="K993">
            <v>8503.14946095074</v>
          </cell>
          <cell r="L993">
            <v>8475.46130445661</v>
          </cell>
          <cell r="M993">
            <v>8457.49672841883</v>
          </cell>
          <cell r="N993">
            <v>8131.69098732474</v>
          </cell>
          <cell r="O993">
            <v>8023.51424289301</v>
          </cell>
          <cell r="P993">
            <v>7995.27594249715</v>
          </cell>
          <cell r="Q993">
            <v>1171.08260409956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3">
          <cell r="BZ993">
            <v>102103.17745166</v>
          </cell>
        </row>
        <row r="994">
          <cell r="A994">
            <v>-102326.804629782</v>
          </cell>
          <cell r="B994">
            <v>14275.2231583472</v>
          </cell>
          <cell r="C994">
            <v>12394.7423353855</v>
          </cell>
          <cell r="D994">
            <v>10282.1700173585</v>
          </cell>
          <cell r="E994">
            <v>9930.81764256978</v>
          </cell>
          <cell r="F994">
            <v>9661.01719162953</v>
          </cell>
          <cell r="G994">
            <v>8690.0735908388</v>
          </cell>
          <cell r="H994">
            <v>8528.6414269305</v>
          </cell>
          <cell r="I994">
            <v>8516.20722439551</v>
          </cell>
          <cell r="J994">
            <v>8507.37846194847</v>
          </cell>
          <cell r="K994">
            <v>8508.2792895151</v>
          </cell>
          <cell r="L994">
            <v>8480.59982764565</v>
          </cell>
          <cell r="M994">
            <v>8462.62655698319</v>
          </cell>
          <cell r="N994">
            <v>8136.82951051379</v>
          </cell>
          <cell r="O994">
            <v>8028.64407145737</v>
          </cell>
          <cell r="P994">
            <v>8000.41446568619</v>
          </cell>
          <cell r="Q994">
            <v>1173.64751838174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4">
          <cell r="BZ994">
            <v>102326.804629782</v>
          </cell>
        </row>
        <row r="995">
          <cell r="A995">
            <v>-91771.8941785544</v>
          </cell>
          <cell r="B995">
            <v>14201.3662245014</v>
          </cell>
          <cell r="C995">
            <v>11959.5829900307</v>
          </cell>
          <cell r="D995">
            <v>10140.326710097</v>
          </cell>
          <cell r="E995">
            <v>9618.49496945937</v>
          </cell>
          <cell r="F995">
            <v>9413.69508958428</v>
          </cell>
          <cell r="G995">
            <v>8434.41001671066</v>
          </cell>
          <cell r="H995">
            <v>8286.5202251077</v>
          </cell>
          <cell r="I995">
            <v>8274.08602257271</v>
          </cell>
          <cell r="J995">
            <v>8264.84688520734</v>
          </cell>
          <cell r="K995">
            <v>8266.1580876923</v>
          </cell>
          <cell r="L995">
            <v>8238.06825090452</v>
          </cell>
          <cell r="M995">
            <v>8220.5053551604</v>
          </cell>
          <cell r="N995">
            <v>7894.29793377265</v>
          </cell>
          <cell r="O995">
            <v>7786.52286963458</v>
          </cell>
          <cell r="P995">
            <v>7757.88288894506</v>
          </cell>
          <cell r="Q995">
            <v>1052.58691747035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5">
          <cell r="BZ995">
            <v>91771.8941785544</v>
          </cell>
        </row>
        <row r="996">
          <cell r="A996">
            <v>-101615.919787677</v>
          </cell>
          <cell r="B996">
            <v>14306.3342522435</v>
          </cell>
          <cell r="C996">
            <v>12432.0723045145</v>
          </cell>
          <cell r="D996">
            <v>10423.0514258714</v>
          </cell>
          <cell r="E996">
            <v>10033.0053511273</v>
          </cell>
          <cell r="F996">
            <v>9686.84897031249</v>
          </cell>
          <cell r="G996">
            <v>8672.85436758098</v>
          </cell>
          <cell r="H996">
            <v>8512.33429736049</v>
          </cell>
          <cell r="I996">
            <v>8499.9000948255</v>
          </cell>
          <cell r="J996">
            <v>8491.04369317581</v>
          </cell>
          <cell r="K996">
            <v>8491.97215994509</v>
          </cell>
          <cell r="L996">
            <v>8464.26505887298</v>
          </cell>
          <cell r="M996">
            <v>8446.31942741318</v>
          </cell>
          <cell r="N996">
            <v>8120.49474174112</v>
          </cell>
          <cell r="O996">
            <v>8012.33694188736</v>
          </cell>
          <cell r="P996">
            <v>7984.07969691352</v>
          </cell>
          <cell r="Q996">
            <v>1165.49395359674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6">
          <cell r="BZ996">
            <v>101615.919787677</v>
          </cell>
        </row>
        <row r="997">
          <cell r="A997">
            <v>-88899.1528915051</v>
          </cell>
          <cell r="B997">
            <v>14099.7287060033</v>
          </cell>
          <cell r="C997">
            <v>11977.017188563</v>
          </cell>
          <cell r="D997">
            <v>10067.4610345222</v>
          </cell>
          <cell r="E997">
            <v>9642.84350017785</v>
          </cell>
          <cell r="F997">
            <v>9232.29945808696</v>
          </cell>
          <cell r="G997">
            <v>8364.82578779785</v>
          </cell>
          <cell r="H997">
            <v>8220.62183817582</v>
          </cell>
          <cell r="I997">
            <v>8208.18763564083</v>
          </cell>
          <cell r="J997">
            <v>8198.83680609422</v>
          </cell>
          <cell r="K997">
            <v>8200.25970076042</v>
          </cell>
          <cell r="L997">
            <v>8172.05817179139</v>
          </cell>
          <cell r="M997">
            <v>8154.60696822852</v>
          </cell>
          <cell r="N997">
            <v>7828.28785465953</v>
          </cell>
          <cell r="O997">
            <v>7720.6244827027</v>
          </cell>
          <cell r="P997">
            <v>7691.87280983194</v>
          </cell>
          <cell r="Q997">
            <v>1019.63772400441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7">
          <cell r="BZ997">
            <v>88899.1528915051</v>
          </cell>
        </row>
        <row r="998">
          <cell r="A998">
            <v>-98460.6678430739</v>
          </cell>
          <cell r="B998">
            <v>14242.0383294308</v>
          </cell>
          <cell r="C998">
            <v>12274.7792708384</v>
          </cell>
          <cell r="D998">
            <v>10322.4975814119</v>
          </cell>
          <cell r="E998">
            <v>9899.17803648024</v>
          </cell>
          <cell r="F998">
            <v>9620.02413827686</v>
          </cell>
          <cell r="G998">
            <v>8596.42709771834</v>
          </cell>
          <cell r="H998">
            <v>8439.95534195285</v>
          </cell>
          <cell r="I998">
            <v>8427.52113941786</v>
          </cell>
          <cell r="J998">
            <v>8418.54206157256</v>
          </cell>
          <cell r="K998">
            <v>8419.59320453745</v>
          </cell>
          <cell r="L998">
            <v>8391.76342726974</v>
          </cell>
          <cell r="M998">
            <v>8373.94047200554</v>
          </cell>
          <cell r="N998">
            <v>8047.99311013787</v>
          </cell>
          <cell r="O998">
            <v>7939.95798647972</v>
          </cell>
          <cell r="P998">
            <v>7911.57806531028</v>
          </cell>
          <cell r="Q998">
            <v>1129.30447589292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8">
          <cell r="BZ998">
            <v>98460.6678430739</v>
          </cell>
        </row>
        <row r="999">
          <cell r="A999">
            <v>-87194.467099204</v>
          </cell>
          <cell r="B999">
            <v>14093.0776163903</v>
          </cell>
          <cell r="C999">
            <v>11978.7010183624</v>
          </cell>
          <cell r="D999">
            <v>9813.86329704526</v>
          </cell>
          <cell r="E999">
            <v>9490.07031042212</v>
          </cell>
          <cell r="F999">
            <v>9298.80889042077</v>
          </cell>
          <cell r="G999">
            <v>8323.53447941214</v>
          </cell>
          <cell r="H999">
            <v>8181.51770984907</v>
          </cell>
          <cell r="I999">
            <v>8169.08350731408</v>
          </cell>
          <cell r="J999">
            <v>8159.66639958386</v>
          </cell>
          <cell r="K999">
            <v>8161.15557243367</v>
          </cell>
          <cell r="L999">
            <v>8132.88776528103</v>
          </cell>
          <cell r="M999">
            <v>8115.50283990176</v>
          </cell>
          <cell r="N999">
            <v>7789.11744814917</v>
          </cell>
          <cell r="O999">
            <v>7681.52035437594</v>
          </cell>
          <cell r="P999">
            <v>7652.70240332158</v>
          </cell>
          <cell r="Q999">
            <v>1000.08565984103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999">
          <cell r="BZ999">
            <v>87194.467099204</v>
          </cell>
        </row>
        <row r="1000">
          <cell r="A1000">
            <v>-94152.4673920928</v>
          </cell>
          <cell r="B1000">
            <v>14140.7635987536</v>
          </cell>
          <cell r="C1000">
            <v>12083.4705673431</v>
          </cell>
          <cell r="D1000">
            <v>10101.9186548567</v>
          </cell>
          <cell r="E1000">
            <v>9690.87773325946</v>
          </cell>
          <cell r="F1000">
            <v>9334.9499179639</v>
          </cell>
          <cell r="G1000">
            <v>8492.07283242656</v>
          </cell>
          <cell r="H1000">
            <v>8341.1286701677</v>
          </cell>
          <cell r="I1000">
            <v>8328.69446763272</v>
          </cell>
          <cell r="J1000">
            <v>8319.54788695388</v>
          </cell>
          <cell r="K1000">
            <v>8320.76653275231</v>
          </cell>
          <cell r="L1000">
            <v>8292.76925265106</v>
          </cell>
          <cell r="M1000">
            <v>8275.1138002204</v>
          </cell>
          <cell r="N1000">
            <v>7948.99893551919</v>
          </cell>
          <cell r="O1000">
            <v>7841.13131469458</v>
          </cell>
          <cell r="P1000">
            <v>7812.5838906916</v>
          </cell>
          <cell r="Q1000">
            <v>1079.89114000035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0">
          <cell r="BZ1000">
            <v>94152.4673920928</v>
          </cell>
        </row>
        <row r="1001">
          <cell r="A1001">
            <v>-96073.8309473423</v>
          </cell>
          <cell r="B1001">
            <v>14172.9319015992</v>
          </cell>
          <cell r="C1001">
            <v>12139.0057821642</v>
          </cell>
          <cell r="D1001">
            <v>10203.2686608167</v>
          </cell>
          <cell r="E1001">
            <v>9797.62929877712</v>
          </cell>
          <cell r="F1001">
            <v>9503.18962584363</v>
          </cell>
          <cell r="G1001">
            <v>8538.61256158907</v>
          </cell>
          <cell r="H1001">
            <v>8385.20321303428</v>
          </cell>
          <cell r="I1001">
            <v>8372.76901049929</v>
          </cell>
          <cell r="J1001">
            <v>8363.69713243549</v>
          </cell>
          <cell r="K1001">
            <v>8364.84107561888</v>
          </cell>
          <cell r="L1001">
            <v>8336.91849813266</v>
          </cell>
          <cell r="M1001">
            <v>8319.18834308698</v>
          </cell>
          <cell r="N1001">
            <v>7993.1481810008</v>
          </cell>
          <cell r="O1001">
            <v>7885.20585756116</v>
          </cell>
          <cell r="P1001">
            <v>7856.73313617321</v>
          </cell>
          <cell r="Q1001">
            <v>1101.92841143364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  <row r="1001">
          <cell r="BZ1001">
            <v>96073.8309473423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4.13"/>
    <col collapsed="false" customWidth="true" hidden="false" outlineLevel="0" max="2" min="2" style="0" width="11.28"/>
  </cols>
  <sheetData>
    <row r="1" customFormat="false" ht="12.75" hidden="false" customHeight="false" outlineLevel="0" collapsed="false">
      <c r="A1" s="1" t="s">
        <v>0</v>
      </c>
      <c r="B1" s="1"/>
    </row>
    <row r="2" customFormat="false" ht="12.75" hidden="false" customHeight="false" outlineLevel="0" collapsed="false">
      <c r="A2" s="1" t="str">
        <f aca="false">+assumptions!A2</f>
        <v>TW Red Rock Expansion</v>
      </c>
      <c r="B2" s="1"/>
    </row>
    <row r="3" customFormat="false" ht="12.75" hidden="false" customHeight="false" outlineLevel="0" collapsed="false">
      <c r="A3" s="1" t="s">
        <v>1</v>
      </c>
      <c r="B3" s="1"/>
    </row>
    <row r="4" customFormat="false" ht="12.75" hidden="false" customHeight="false" outlineLevel="0" collapsed="false">
      <c r="A4" s="2"/>
      <c r="B4" s="2"/>
      <c r="C4" s="2"/>
      <c r="D4" s="2"/>
      <c r="E4" s="2"/>
      <c r="F4" s="2"/>
      <c r="G4" s="2"/>
    </row>
    <row r="5" customFormat="false" ht="12.75" hidden="false" customHeight="false" outlineLevel="0" collapsed="false">
      <c r="A5" s="3" t="s">
        <v>2</v>
      </c>
      <c r="B5" s="4" t="s">
        <v>3</v>
      </c>
    </row>
    <row r="6" customFormat="false" ht="12.75" hidden="false" customHeight="false" outlineLevel="0" collapsed="false">
      <c r="A6" s="5" t="s">
        <v>4</v>
      </c>
      <c r="B6" s="6" t="n">
        <v>15</v>
      </c>
    </row>
    <row r="8" customFormat="false" ht="12.75" hidden="false" customHeight="false" outlineLevel="0" collapsed="false">
      <c r="A8" s="7" t="s">
        <v>5</v>
      </c>
      <c r="B8" s="8" t="n">
        <f aca="false">+loan!E4</f>
        <v>0.4</v>
      </c>
    </row>
    <row r="9" customFormat="false" ht="12.75" hidden="false" customHeight="false" outlineLevel="0" collapsed="false">
      <c r="A9" s="9" t="s">
        <v>6</v>
      </c>
      <c r="B9" s="10" t="n">
        <v>0.075</v>
      </c>
    </row>
    <row r="10" customFormat="false" ht="12.75" hidden="false" customHeight="false" outlineLevel="0" collapsed="false">
      <c r="A10" s="9" t="s">
        <v>7</v>
      </c>
      <c r="B10" s="11" t="n">
        <v>15</v>
      </c>
    </row>
    <row r="11" customFormat="false" ht="12.75" hidden="false" customHeight="false" outlineLevel="0" collapsed="false">
      <c r="A11" s="7" t="s">
        <v>8</v>
      </c>
      <c r="B11" s="12" t="s">
        <v>3</v>
      </c>
    </row>
    <row r="13" customFormat="false" ht="12.75" hidden="false" customHeight="false" outlineLevel="0" collapsed="false">
      <c r="A13" s="7" t="s">
        <v>9</v>
      </c>
      <c r="B13" s="12" t="s">
        <v>10</v>
      </c>
    </row>
    <row r="15" customFormat="false" ht="12.75" hidden="true" customHeight="false" outlineLevel="0" collapsed="false">
      <c r="A15" s="0" t="s">
        <v>11</v>
      </c>
      <c r="B15" s="13" t="n">
        <v>0.106644596055411</v>
      </c>
    </row>
    <row r="16" customFormat="false" ht="12.75" hidden="true" customHeight="false" outlineLevel="0" collapsed="false">
      <c r="A16" s="7" t="s">
        <v>12</v>
      </c>
      <c r="B16" s="14" t="n">
        <f aca="false">+B15*12</f>
        <v>1.27973515266493</v>
      </c>
    </row>
    <row r="17" customFormat="false" ht="12.75" hidden="true" customHeight="false" outlineLevel="0" collapsed="false"/>
    <row r="18" customFormat="false" ht="12.75" hidden="true" customHeight="false" outlineLevel="0" collapsed="false">
      <c r="A18" s="7" t="s">
        <v>13</v>
      </c>
      <c r="B18" s="12" t="s">
        <v>3</v>
      </c>
    </row>
    <row r="19" customFormat="false" ht="12.75" hidden="true" customHeight="false" outlineLevel="0" collapsed="false"/>
    <row r="20" customFormat="false" ht="12.75" hidden="true" customHeight="false" outlineLevel="0" collapsed="false"/>
    <row r="21" customFormat="false" ht="12.75" hidden="true" customHeight="false" outlineLevel="0" collapsed="false">
      <c r="A21" s="7" t="s">
        <v>14</v>
      </c>
      <c r="B21" s="15" t="n">
        <v>21500</v>
      </c>
    </row>
    <row r="22" customFormat="false" ht="12.75" hidden="true" customHeight="false" outlineLevel="0" collapsed="false">
      <c r="A22" s="7" t="s">
        <v>15</v>
      </c>
      <c r="B22" s="0" t="s">
        <v>16</v>
      </c>
    </row>
    <row r="23" customFormat="false" ht="12.75" hidden="true" customHeight="false" outlineLevel="0" collapsed="false">
      <c r="A23" s="7" t="s">
        <v>17</v>
      </c>
      <c r="B23" s="0" t="s">
        <v>16</v>
      </c>
    </row>
    <row r="24" customFormat="false" ht="12.75" hidden="true" customHeight="false" outlineLevel="0" collapsed="false"/>
    <row r="25" customFormat="false" ht="12.75" hidden="true" customHeight="false" outlineLevel="0" collapsed="false">
      <c r="A25" s="7" t="s">
        <v>18</v>
      </c>
      <c r="B25" s="16" t="n">
        <v>65780</v>
      </c>
    </row>
    <row r="26" customFormat="false" ht="12.75" hidden="true" customHeight="false" outlineLevel="0" collapsed="false"/>
    <row r="27" customFormat="false" ht="12.75" hidden="false" customHeight="false" outlineLevel="0" collapsed="false">
      <c r="A27" s="7" t="s">
        <v>19</v>
      </c>
      <c r="B27" s="12" t="s">
        <v>3</v>
      </c>
    </row>
  </sheetData>
  <mergeCells count="3">
    <mergeCell ref="A1:B1"/>
    <mergeCell ref="A2:B2"/>
    <mergeCell ref="A3:B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324</v>
      </c>
      <c r="B1" s="0" t="n">
        <v>0.075</v>
      </c>
    </row>
    <row r="2" customFormat="false" ht="12.75" hidden="false" customHeight="false" outlineLevel="0" collapsed="false">
      <c r="A2" s="0" t="s">
        <v>325</v>
      </c>
      <c r="B2" s="321" t="n">
        <v>37257</v>
      </c>
      <c r="C2" s="321" t="n">
        <v>37288</v>
      </c>
      <c r="D2" s="321" t="n">
        <v>37316</v>
      </c>
      <c r="E2" s="321" t="n">
        <v>37347</v>
      </c>
      <c r="F2" s="321" t="n">
        <v>37377</v>
      </c>
      <c r="G2" s="321" t="n">
        <v>37408</v>
      </c>
      <c r="H2" s="321" t="n">
        <v>37438</v>
      </c>
      <c r="I2" s="321" t="n">
        <v>37469</v>
      </c>
      <c r="J2" s="321" t="n">
        <v>37500</v>
      </c>
      <c r="K2" s="321" t="n">
        <v>37530</v>
      </c>
      <c r="L2" s="321" t="n">
        <v>37561</v>
      </c>
      <c r="M2" s="321" t="n">
        <v>37591</v>
      </c>
      <c r="N2" s="68"/>
    </row>
    <row r="3" customFormat="false" ht="12.75" hidden="false" customHeight="false" outlineLevel="0" collapsed="false">
      <c r="A3" s="0" t="s">
        <v>326</v>
      </c>
      <c r="B3" s="322" t="n">
        <f aca="false">IF(AND(B2-1=assumptions!$B$8,inputs!$B$11="n"),-DCF!$C$11,-loan!$D$4)</f>
        <v>-0</v>
      </c>
      <c r="C3" s="322" t="n">
        <f aca="false">IF(AND(C2-1=assumptions!$B$8,inputs!$B$11="n"),-DCF!$C$11,-loan!$D$4)</f>
        <v>-0</v>
      </c>
      <c r="D3" s="322" t="n">
        <f aca="false">IF(AND(D2-1=assumptions!$B$8,inputs!$B$11="n"),-DCF!$C$11,-loan!$D$4)</f>
        <v>-0</v>
      </c>
      <c r="E3" s="322" t="n">
        <f aca="false">IF(AND(E2-1=assumptions!$B$8,inputs!$B$11="n"),-DCF!$C$11,-loan!$D$4)</f>
        <v>-0</v>
      </c>
      <c r="F3" s="322" t="n">
        <f aca="false">IF(AND(F2-1=assumptions!$B$8,inputs!$B$11="n"),-DCF!$C$11,-loan!$D$4)</f>
        <v>-0</v>
      </c>
      <c r="G3" s="322" t="n">
        <f aca="false">IF(AND(G2-1=assumptions!$B$8,inputs!$B$11="n"),-DCF!$C$11,-loan!$D$4)</f>
        <v>-0</v>
      </c>
      <c r="H3" s="322" t="n">
        <f aca="false">IF(AND(H2-1=assumptions!$B$8,inputs!$B$11="n"),-DCF!$C$11,-loan!$D$4)</f>
        <v>-94600</v>
      </c>
      <c r="I3" s="322" t="n">
        <f aca="false">IF(AND(I2-1=assumptions!$B$8,inputs!$B$11="n"),-DCF!$C$11,-loan!$D$4)</f>
        <v>-0</v>
      </c>
      <c r="J3" s="322" t="n">
        <f aca="false">IF(AND(J2-1=assumptions!$B$8,inputs!$B$11="n"),-DCF!$C$11,-loan!$D$4)</f>
        <v>-0</v>
      </c>
      <c r="K3" s="322" t="n">
        <f aca="false">IF(AND(K2-1=assumptions!$B$8,inputs!$B$11="n"),-DCF!$C$11,-loan!$D$4)</f>
        <v>-0</v>
      </c>
      <c r="L3" s="322" t="n">
        <f aca="false">IF(AND(L2-1=assumptions!$B$8,inputs!$B$11="n"),-DCF!$C$11,-loan!$D$4)</f>
        <v>-0</v>
      </c>
      <c r="M3" s="322" t="n">
        <f aca="false">IF(AND(M2-1=assumptions!$B$8,inputs!$B$11="n"),-DCF!$C$11,-loan!$D$4)</f>
        <v>-0</v>
      </c>
      <c r="N3" s="68"/>
    </row>
    <row r="4" customFormat="false" ht="12.75" hidden="false" customHeight="false" outlineLevel="0" collapsed="false">
      <c r="A4" s="57" t="s">
        <v>327</v>
      </c>
      <c r="B4" s="57" t="n">
        <f aca="false">IF(B3&lt;&gt;0,+B3,0)</f>
        <v>0</v>
      </c>
      <c r="C4" s="57" t="n">
        <f aca="false">IF(C3&lt;&gt;0,+C3,B8)</f>
        <v>0</v>
      </c>
      <c r="D4" s="57" t="n">
        <f aca="false">IF(D3&lt;&gt;0,+D3,C8)</f>
        <v>0</v>
      </c>
      <c r="E4" s="57" t="n">
        <f aca="false">IF(E3&lt;&gt;0,+E3,D8)</f>
        <v>0</v>
      </c>
      <c r="F4" s="57" t="n">
        <f aca="false">IF(F3&lt;&gt;0,+F3,E8)</f>
        <v>0</v>
      </c>
      <c r="G4" s="57" t="n">
        <f aca="false">IF(G3&lt;&gt;0,+G3,F8)</f>
        <v>0</v>
      </c>
      <c r="H4" s="57" t="n">
        <f aca="false">IF(H3&lt;&gt;0,+H3,G8)</f>
        <v>-94600</v>
      </c>
      <c r="I4" s="57" t="n">
        <f aca="false">IF(I3&lt;&gt;0,+I3,H8)</f>
        <v>-94001.4226184661</v>
      </c>
      <c r="J4" s="57" t="n">
        <f aca="false">IF(J3&lt;&gt;0,+J3,I8)</f>
        <v>-93399.1041282976</v>
      </c>
      <c r="K4" s="57" t="n">
        <f aca="false">IF(K3&lt;&gt;0,+K3,J8)</f>
        <v>-92793.0211475656</v>
      </c>
      <c r="L4" s="57" t="n">
        <f aca="false">IF(L3&lt;&gt;0,+L3,K8)</f>
        <v>-92183.150148204</v>
      </c>
      <c r="M4" s="57" t="n">
        <f aca="false">IF(M3&lt;&gt;0,+M3,L8)</f>
        <v>-91569.4674550963</v>
      </c>
      <c r="N4" s="57"/>
      <c r="O4" s="57"/>
    </row>
    <row r="5" customFormat="false" ht="12.75" hidden="false" customHeight="false" outlineLevel="0" collapsed="false">
      <c r="A5" s="57" t="s">
        <v>328</v>
      </c>
      <c r="B5" s="57" t="n">
        <f aca="false">IF(+B3&lt;&gt;0,+DCF!$D$62/12,0)</f>
        <v>0</v>
      </c>
      <c r="C5" s="57" t="n">
        <f aca="false">IF(+C3&lt;&gt;0,+DCF!$D$62/12,+B5)</f>
        <v>0</v>
      </c>
      <c r="D5" s="57" t="n">
        <f aca="false">IF(+D3&lt;&gt;0,+DCF!$D$62/12,+C5)</f>
        <v>0</v>
      </c>
      <c r="E5" s="57" t="n">
        <f aca="false">IF(+E3&lt;&gt;0,+DCF!$D$62/12,+D5)</f>
        <v>0</v>
      </c>
      <c r="F5" s="57" t="n">
        <f aca="false">IF(+F3&lt;&gt;0,+DCF!$D$62/12,+E5)</f>
        <v>0</v>
      </c>
      <c r="G5" s="57" t="n">
        <f aca="false">IF(+G3&lt;&gt;0,+DCF!$D$62/12,+F5)</f>
        <v>0</v>
      </c>
      <c r="H5" s="57" t="n">
        <f aca="false">IF(+H3&lt;&gt;0,+DCF!$D$62/12,+G5)</f>
        <v>1182.43714935046</v>
      </c>
      <c r="I5" s="57" t="n">
        <f aca="false">IF(+I3&lt;&gt;0,+DCF!$D$62/12,+H5)</f>
        <v>1182.43714935046</v>
      </c>
      <c r="J5" s="57" t="n">
        <f aca="false">IF(+J3&lt;&gt;0,+DCF!$D$62/12,+I5)</f>
        <v>1182.43714935046</v>
      </c>
      <c r="K5" s="57" t="n">
        <f aca="false">IF(+K3&lt;&gt;0,+DCF!$D$62/12,+J5)</f>
        <v>1182.43714935046</v>
      </c>
      <c r="L5" s="57" t="n">
        <f aca="false">IF(+L3&lt;&gt;0,+DCF!$D$62/12,+K5)</f>
        <v>1182.43714935046</v>
      </c>
      <c r="M5" s="57" t="n">
        <f aca="false">IF(+M3&lt;&gt;0,+DCF!$D$62/12,+L5)</f>
        <v>1182.43714935046</v>
      </c>
      <c r="N5" s="57"/>
      <c r="O5" s="57"/>
    </row>
    <row r="6" customFormat="false" ht="12.75" hidden="false" customHeight="false" outlineLevel="0" collapsed="false">
      <c r="A6" s="57" t="s">
        <v>329</v>
      </c>
      <c r="B6" s="57" t="n">
        <f aca="false">+B5+B4</f>
        <v>0</v>
      </c>
      <c r="C6" s="57" t="n">
        <f aca="false">+C5+C4</f>
        <v>0</v>
      </c>
      <c r="D6" s="57" t="n">
        <f aca="false">+D5+D4</f>
        <v>0</v>
      </c>
      <c r="E6" s="57" t="n">
        <f aca="false">+E5+E4</f>
        <v>0</v>
      </c>
      <c r="F6" s="57" t="n">
        <f aca="false">+F5+F4</f>
        <v>0</v>
      </c>
      <c r="G6" s="57" t="n">
        <f aca="false">+G5+G4</f>
        <v>0</v>
      </c>
      <c r="H6" s="57" t="n">
        <f aca="false">+H5+H4</f>
        <v>-93417.5628506495</v>
      </c>
      <c r="I6" s="57" t="n">
        <f aca="false">+I5+I4</f>
        <v>-92818.9854691156</v>
      </c>
      <c r="J6" s="57" t="n">
        <f aca="false">+J5+J4</f>
        <v>-92216.6669789472</v>
      </c>
      <c r="K6" s="57" t="n">
        <f aca="false">+K5+K4</f>
        <v>-91610.5839982151</v>
      </c>
      <c r="L6" s="57" t="n">
        <f aca="false">+L5+L4</f>
        <v>-91000.7129988535</v>
      </c>
      <c r="M6" s="57" t="n">
        <f aca="false">+M5+M4</f>
        <v>-90387.0303057459</v>
      </c>
      <c r="N6" s="57"/>
      <c r="O6" s="57"/>
    </row>
    <row r="7" customFormat="false" ht="12.75" hidden="false" customHeight="false" outlineLevel="0" collapsed="false">
      <c r="A7" s="57" t="s">
        <v>330</v>
      </c>
      <c r="B7" s="57" t="n">
        <f aca="false">+B6*$B$1/12</f>
        <v>0</v>
      </c>
      <c r="C7" s="57" t="n">
        <f aca="false">+C6*$B$1/12</f>
        <v>0</v>
      </c>
      <c r="D7" s="57" t="n">
        <f aca="false">+D6*$B$1/12</f>
        <v>0</v>
      </c>
      <c r="E7" s="57" t="n">
        <f aca="false">+E6*$B$1/12</f>
        <v>0</v>
      </c>
      <c r="F7" s="57" t="n">
        <f aca="false">+F6*$B$1/12</f>
        <v>0</v>
      </c>
      <c r="G7" s="57" t="n">
        <f aca="false">+G6*$B$1/12</f>
        <v>0</v>
      </c>
      <c r="H7" s="57" t="n">
        <f aca="false">+H6*$B$1/12</f>
        <v>-583.85976781656</v>
      </c>
      <c r="I7" s="57" t="n">
        <f aca="false">+I6*$B$1/12</f>
        <v>-580.118659181973</v>
      </c>
      <c r="J7" s="57" t="n">
        <f aca="false">+J6*$B$1/12</f>
        <v>-576.35416861842</v>
      </c>
      <c r="K7" s="57" t="n">
        <f aca="false">+K6*$B$1/12</f>
        <v>-572.566149988844</v>
      </c>
      <c r="L7" s="57" t="n">
        <f aca="false">+L6*$B$1/12</f>
        <v>-568.754456242834</v>
      </c>
      <c r="M7" s="57" t="n">
        <f aca="false">+M6*$B$1/12</f>
        <v>-564.918939410912</v>
      </c>
      <c r="N7" s="76" t="n">
        <f aca="false">SUM(B7:M7)</f>
        <v>-3446.57214125954</v>
      </c>
      <c r="O7" s="57"/>
    </row>
    <row r="8" customFormat="false" ht="12.75" hidden="false" customHeight="false" outlineLevel="0" collapsed="false">
      <c r="A8" s="57" t="s">
        <v>331</v>
      </c>
      <c r="B8" s="57" t="n">
        <f aca="false">+B7+B6</f>
        <v>0</v>
      </c>
      <c r="C8" s="57" t="n">
        <f aca="false">+C7+C6</f>
        <v>0</v>
      </c>
      <c r="D8" s="57" t="n">
        <f aca="false">+D7+D6</f>
        <v>0</v>
      </c>
      <c r="E8" s="57" t="n">
        <f aca="false">+E7+E6</f>
        <v>0</v>
      </c>
      <c r="F8" s="57" t="n">
        <f aca="false">+F7+F6</f>
        <v>0</v>
      </c>
      <c r="G8" s="57" t="n">
        <f aca="false">+G7+G6</f>
        <v>0</v>
      </c>
      <c r="H8" s="57" t="n">
        <f aca="false">+H7+H6</f>
        <v>-94001.4226184661</v>
      </c>
      <c r="I8" s="57" t="n">
        <f aca="false">+I7+I6</f>
        <v>-93399.1041282976</v>
      </c>
      <c r="J8" s="57" t="n">
        <f aca="false">+J7+J6</f>
        <v>-92793.0211475656</v>
      </c>
      <c r="K8" s="57" t="n">
        <f aca="false">+K7+K6</f>
        <v>-92183.150148204</v>
      </c>
      <c r="L8" s="57" t="n">
        <f aca="false">+L7+L6</f>
        <v>-91569.4674550963</v>
      </c>
      <c r="M8" s="57" t="n">
        <f aca="false">+M7+M6</f>
        <v>-90951.9492451568</v>
      </c>
      <c r="N8" s="57"/>
      <c r="O8" s="57"/>
    </row>
    <row r="9" customFormat="false" ht="12.75" hidden="false" customHeight="false" outlineLevel="0" collapsed="false">
      <c r="A9" s="57"/>
      <c r="B9" s="57"/>
      <c r="C9" s="323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</row>
    <row r="10" customFormat="false" ht="12.75" hidden="false" customHeight="false" outlineLevel="0" collapsed="false">
      <c r="A10" s="57"/>
      <c r="B10" s="113" t="n">
        <f aca="false">+B11-assumptions!$B$8</f>
        <v>185</v>
      </c>
      <c r="C10" s="113" t="n">
        <f aca="false">+C11-assumptions!$B$8</f>
        <v>216</v>
      </c>
      <c r="D10" s="113" t="n">
        <f aca="false">+D11-assumptions!$B$8</f>
        <v>244</v>
      </c>
      <c r="E10" s="113" t="n">
        <f aca="false">+E11-assumptions!$B$8</f>
        <v>275</v>
      </c>
      <c r="F10" s="113" t="n">
        <f aca="false">+F11-assumptions!$B$8</f>
        <v>305</v>
      </c>
      <c r="G10" s="113" t="n">
        <f aca="false">+G11-assumptions!$B$8</f>
        <v>336</v>
      </c>
      <c r="H10" s="113" t="n">
        <f aca="false">+H11-assumptions!$B$8</f>
        <v>366</v>
      </c>
      <c r="I10" s="113" t="n">
        <f aca="false">+I11-assumptions!$B$8</f>
        <v>397</v>
      </c>
      <c r="J10" s="113" t="n">
        <f aca="false">+J11-assumptions!$B$8</f>
        <v>428</v>
      </c>
      <c r="K10" s="113" t="n">
        <f aca="false">+K11-assumptions!$B$8</f>
        <v>458</v>
      </c>
      <c r="L10" s="113" t="n">
        <f aca="false">+L11-assumptions!$B$8</f>
        <v>489</v>
      </c>
      <c r="M10" s="113" t="n">
        <f aca="false">+M11-assumptions!$B$8</f>
        <v>519</v>
      </c>
      <c r="N10" s="57"/>
      <c r="O10" s="57"/>
    </row>
    <row r="11" customFormat="false" ht="12.75" hidden="false" customHeight="false" outlineLevel="0" collapsed="false">
      <c r="A11" s="0" t="s">
        <v>332</v>
      </c>
      <c r="B11" s="321" t="n">
        <f aca="false">EDATE(B2,12)</f>
        <v>37622</v>
      </c>
      <c r="C11" s="321" t="n">
        <f aca="false">EDATE(C2,12)</f>
        <v>37653</v>
      </c>
      <c r="D11" s="321" t="n">
        <f aca="false">EDATE(D2,12)</f>
        <v>37681</v>
      </c>
      <c r="E11" s="321" t="n">
        <f aca="false">EDATE(E2,12)</f>
        <v>37712</v>
      </c>
      <c r="F11" s="321" t="n">
        <f aca="false">EDATE(F2,12)</f>
        <v>37742</v>
      </c>
      <c r="G11" s="321" t="n">
        <f aca="false">EDATE(G2,12)</f>
        <v>37773</v>
      </c>
      <c r="H11" s="321" t="n">
        <f aca="false">EDATE(H2,12)</f>
        <v>37803</v>
      </c>
      <c r="I11" s="321" t="n">
        <f aca="false">EDATE(I2,12)</f>
        <v>37834</v>
      </c>
      <c r="J11" s="321" t="n">
        <f aca="false">EDATE(J2,12)</f>
        <v>37865</v>
      </c>
      <c r="K11" s="321" t="n">
        <f aca="false">EDATE(K2,12)</f>
        <v>37895</v>
      </c>
      <c r="L11" s="321" t="n">
        <f aca="false">EDATE(L2,12)</f>
        <v>37926</v>
      </c>
      <c r="M11" s="321" t="n">
        <f aca="false">EDATE(M2,12)</f>
        <v>37956</v>
      </c>
      <c r="N11" s="57"/>
      <c r="O11" s="57"/>
    </row>
    <row r="12" customFormat="false" ht="12.75" hidden="false" customHeight="false" outlineLevel="0" collapsed="false">
      <c r="A12" s="57" t="s">
        <v>327</v>
      </c>
      <c r="B12" s="57" t="n">
        <f aca="false">+M8</f>
        <v>-90951.9492451568</v>
      </c>
      <c r="C12" s="57" t="n">
        <f aca="false">+B16</f>
        <v>-90330.5715464051</v>
      </c>
      <c r="D12" s="57" t="n">
        <f aca="false">+C16</f>
        <v>-89705.3102370362</v>
      </c>
      <c r="E12" s="57" t="n">
        <f aca="false">+D16</f>
        <v>-89076.1410444838</v>
      </c>
      <c r="F12" s="57" t="n">
        <f aca="false">+E16</f>
        <v>-88443.0395444779</v>
      </c>
      <c r="G12" s="57" t="n">
        <f aca="false">+F16</f>
        <v>-87805.981160097</v>
      </c>
      <c r="H12" s="57" t="n">
        <f aca="false">+G16</f>
        <v>-87164.9411608137</v>
      </c>
      <c r="I12" s="57" t="n">
        <f aca="false">+H16</f>
        <v>-86683.2470028533</v>
      </c>
      <c r="J12" s="57" t="n">
        <f aca="false">+I16</f>
        <v>-86198.5422564056</v>
      </c>
      <c r="K12" s="57" t="n">
        <f aca="false">+J16</f>
        <v>-85710.8081052926</v>
      </c>
      <c r="L12" s="57" t="n">
        <f aca="false">+K16</f>
        <v>-85220.0256157351</v>
      </c>
      <c r="M12" s="57" t="n">
        <f aca="false">+L16</f>
        <v>-84726.1757356179</v>
      </c>
      <c r="N12" s="57"/>
      <c r="O12" s="57"/>
    </row>
    <row r="13" customFormat="false" ht="12.75" hidden="false" customHeight="false" outlineLevel="0" collapsed="false">
      <c r="A13" s="57" t="s">
        <v>328</v>
      </c>
      <c r="B13" s="57" t="n">
        <f aca="false">IF(+B10&lt;365,+interest!M5,+DCF!$E$62/12)</f>
        <v>1182.43714935046</v>
      </c>
      <c r="C13" s="57" t="n">
        <f aca="false">IF(+C10&lt;365,+B13,+DCF!$E$62/12)</f>
        <v>1182.43714935046</v>
      </c>
      <c r="D13" s="57" t="n">
        <f aca="false">IF(+D10&lt;365,+C13,+DCF!$E$62/12)</f>
        <v>1182.43714935046</v>
      </c>
      <c r="E13" s="57" t="n">
        <f aca="false">IF(+E10&lt;365,+D13,+DCF!$E$62/12)</f>
        <v>1182.43714935046</v>
      </c>
      <c r="F13" s="57" t="n">
        <f aca="false">IF(+F10&lt;365,+E13,+DCF!$E$62/12)</f>
        <v>1182.43714935046</v>
      </c>
      <c r="G13" s="57" t="n">
        <f aca="false">IF(+G10&lt;365,+F13,+DCF!$E$62/12)</f>
        <v>1182.43714935046</v>
      </c>
      <c r="H13" s="57" t="n">
        <f aca="false">IF(+H10&lt;365,+G13,+DCF!$E$62/12)</f>
        <v>1020.09941884775</v>
      </c>
      <c r="I13" s="57" t="n">
        <f aca="false">IF(+I10&lt;365,+H13,+DCF!$E$62/12)</f>
        <v>1020.09941884775</v>
      </c>
      <c r="J13" s="57" t="n">
        <f aca="false">IF(+J10&lt;365,+I13,+DCF!$E$62/12)</f>
        <v>1020.09941884775</v>
      </c>
      <c r="K13" s="57" t="n">
        <f aca="false">IF(+K10&lt;365,+J13,+DCF!$E$62/12)</f>
        <v>1020.09941884775</v>
      </c>
      <c r="L13" s="57" t="n">
        <f aca="false">IF(+L10&lt;365,+K13,+DCF!$E$62/12)</f>
        <v>1020.09941884775</v>
      </c>
      <c r="M13" s="57" t="n">
        <f aca="false">IF(+M10&lt;365,+L13,+DCF!$E$62/12)</f>
        <v>1020.09941884775</v>
      </c>
      <c r="N13" s="57"/>
      <c r="O13" s="57"/>
    </row>
    <row r="14" customFormat="false" ht="12.75" hidden="false" customHeight="false" outlineLevel="0" collapsed="false">
      <c r="A14" s="57" t="s">
        <v>329</v>
      </c>
      <c r="B14" s="57" t="n">
        <f aca="false">+B13+B12</f>
        <v>-89769.5120958063</v>
      </c>
      <c r="C14" s="57" t="n">
        <f aca="false">+C13+C12</f>
        <v>-89148.1343970546</v>
      </c>
      <c r="D14" s="57" t="n">
        <f aca="false">+D13+D12</f>
        <v>-88522.8730876858</v>
      </c>
      <c r="E14" s="57" t="n">
        <f aca="false">+E13+E12</f>
        <v>-87893.7038951334</v>
      </c>
      <c r="F14" s="57" t="n">
        <f aca="false">+F13+F12</f>
        <v>-87260.6023951275</v>
      </c>
      <c r="G14" s="57" t="n">
        <f aca="false">+G13+G12</f>
        <v>-86623.5440107466</v>
      </c>
      <c r="H14" s="57" t="n">
        <f aca="false">+H13+H12</f>
        <v>-86144.841741966</v>
      </c>
      <c r="I14" s="57" t="n">
        <f aca="false">+I13+I12</f>
        <v>-85663.1475840055</v>
      </c>
      <c r="J14" s="57" t="n">
        <f aca="false">+J13+J12</f>
        <v>-85178.4428375578</v>
      </c>
      <c r="K14" s="57" t="n">
        <f aca="false">+K13+K12</f>
        <v>-84690.7086864448</v>
      </c>
      <c r="L14" s="57" t="n">
        <f aca="false">+L13+L12</f>
        <v>-84199.9261968873</v>
      </c>
      <c r="M14" s="57" t="n">
        <f aca="false">+M13+M12</f>
        <v>-83706.0763167701</v>
      </c>
      <c r="N14" s="57"/>
      <c r="O14" s="57"/>
    </row>
    <row r="15" customFormat="false" ht="12.75" hidden="false" customHeight="false" outlineLevel="0" collapsed="false">
      <c r="A15" s="57" t="s">
        <v>330</v>
      </c>
      <c r="B15" s="57" t="n">
        <f aca="false">+B14*+$B$1/12</f>
        <v>-561.05945059879</v>
      </c>
      <c r="C15" s="57" t="n">
        <f aca="false">+C14*+$B$1/12</f>
        <v>-557.175839981592</v>
      </c>
      <c r="D15" s="57" t="n">
        <f aca="false">+D14*+$B$1/12</f>
        <v>-553.267956798036</v>
      </c>
      <c r="E15" s="57" t="n">
        <f aca="false">+E14*+$B$1/12</f>
        <v>-549.335649344583</v>
      </c>
      <c r="F15" s="57" t="n">
        <f aca="false">+F14*+$B$1/12</f>
        <v>-545.378764969547</v>
      </c>
      <c r="G15" s="57" t="n">
        <f aca="false">+G14*+$B$1/12</f>
        <v>-541.397150067166</v>
      </c>
      <c r="H15" s="57" t="n">
        <f aca="false">+H14*+$B$1/12</f>
        <v>-538.405260887287</v>
      </c>
      <c r="I15" s="57" t="n">
        <f aca="false">+I14*+$B$1/12</f>
        <v>-535.394672400034</v>
      </c>
      <c r="J15" s="57" t="n">
        <f aca="false">+J14*+$B$1/12</f>
        <v>-532.365267734736</v>
      </c>
      <c r="K15" s="57" t="n">
        <f aca="false">+K14*+$B$1/12</f>
        <v>-529.31692929028</v>
      </c>
      <c r="L15" s="57" t="n">
        <f aca="false">+L14*+$B$1/12</f>
        <v>-526.249538730546</v>
      </c>
      <c r="M15" s="57" t="n">
        <f aca="false">+M14*+$B$1/12</f>
        <v>-523.162976979813</v>
      </c>
      <c r="N15" s="76" t="n">
        <f aca="false">SUM(B15:M15)</f>
        <v>-6492.50945778241</v>
      </c>
      <c r="O15" s="57"/>
    </row>
    <row r="16" customFormat="false" ht="12.75" hidden="false" customHeight="false" outlineLevel="0" collapsed="false">
      <c r="A16" s="57" t="s">
        <v>331</v>
      </c>
      <c r="B16" s="57" t="n">
        <f aca="false">+B15+B14</f>
        <v>-90330.5715464051</v>
      </c>
      <c r="C16" s="57" t="n">
        <f aca="false">+C15+C14</f>
        <v>-89705.3102370362</v>
      </c>
      <c r="D16" s="57" t="n">
        <f aca="false">+D15+D14</f>
        <v>-89076.1410444838</v>
      </c>
      <c r="E16" s="57" t="n">
        <f aca="false">+E15+E14</f>
        <v>-88443.0395444779</v>
      </c>
      <c r="F16" s="57" t="n">
        <f aca="false">+F15+F14</f>
        <v>-87805.981160097</v>
      </c>
      <c r="G16" s="57" t="n">
        <f aca="false">+G15+G14</f>
        <v>-87164.9411608137</v>
      </c>
      <c r="H16" s="57" t="n">
        <f aca="false">+H15+H14</f>
        <v>-86683.2470028533</v>
      </c>
      <c r="I16" s="57" t="n">
        <f aca="false">+I15+I14</f>
        <v>-86198.5422564056</v>
      </c>
      <c r="J16" s="57" t="n">
        <f aca="false">+J15+J14</f>
        <v>-85710.8081052926</v>
      </c>
      <c r="K16" s="57" t="n">
        <f aca="false">+K15+K14</f>
        <v>-85220.0256157351</v>
      </c>
      <c r="L16" s="57" t="n">
        <f aca="false">+L15+L14</f>
        <v>-84726.1757356179</v>
      </c>
      <c r="M16" s="57" t="n">
        <f aca="false">+M15+M14</f>
        <v>-84229.2392937499</v>
      </c>
      <c r="N16" s="57"/>
      <c r="O16" s="57"/>
    </row>
    <row r="17" customFormat="false" ht="12.75" hidden="false" customHeight="false" outlineLevel="0" collapsed="false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</row>
    <row r="18" customFormat="false" ht="12.75" hidden="false" customHeight="false" outlineLevel="0" collapsed="false">
      <c r="A18" s="57"/>
      <c r="B18" s="113" t="n">
        <f aca="false">+B10</f>
        <v>185</v>
      </c>
      <c r="C18" s="113" t="n">
        <f aca="false">+C10</f>
        <v>216</v>
      </c>
      <c r="D18" s="113" t="n">
        <f aca="false">+D10</f>
        <v>244</v>
      </c>
      <c r="E18" s="113" t="n">
        <f aca="false">+E10</f>
        <v>275</v>
      </c>
      <c r="F18" s="113" t="n">
        <f aca="false">+F10</f>
        <v>305</v>
      </c>
      <c r="G18" s="113" t="n">
        <f aca="false">+G10</f>
        <v>336</v>
      </c>
      <c r="H18" s="113" t="n">
        <f aca="false">+H10</f>
        <v>366</v>
      </c>
      <c r="I18" s="113" t="n">
        <f aca="false">+I10</f>
        <v>397</v>
      </c>
      <c r="J18" s="113" t="n">
        <f aca="false">+J10</f>
        <v>428</v>
      </c>
      <c r="K18" s="113" t="n">
        <f aca="false">+K10</f>
        <v>458</v>
      </c>
      <c r="L18" s="113" t="n">
        <f aca="false">+L10</f>
        <v>489</v>
      </c>
      <c r="M18" s="113" t="n">
        <f aca="false">+M10</f>
        <v>519</v>
      </c>
      <c r="N18" s="57"/>
      <c r="O18" s="57"/>
    </row>
    <row r="19" customFormat="false" ht="12.75" hidden="false" customHeight="false" outlineLevel="0" collapsed="false">
      <c r="A19" s="0" t="s">
        <v>333</v>
      </c>
      <c r="B19" s="321" t="n">
        <f aca="false">EDATE(B11,12)</f>
        <v>37987</v>
      </c>
      <c r="C19" s="321" t="n">
        <f aca="false">EDATE(C11,12)</f>
        <v>38018</v>
      </c>
      <c r="D19" s="321" t="n">
        <f aca="false">EDATE(D11,12)</f>
        <v>38047</v>
      </c>
      <c r="E19" s="321" t="n">
        <f aca="false">EDATE(E11,12)</f>
        <v>38078</v>
      </c>
      <c r="F19" s="321" t="n">
        <f aca="false">EDATE(F11,12)</f>
        <v>38108</v>
      </c>
      <c r="G19" s="321" t="n">
        <f aca="false">EDATE(G11,12)</f>
        <v>38139</v>
      </c>
      <c r="H19" s="321" t="n">
        <f aca="false">EDATE(H11,12)</f>
        <v>38169</v>
      </c>
      <c r="I19" s="321" t="n">
        <f aca="false">EDATE(I11,12)</f>
        <v>38200</v>
      </c>
      <c r="J19" s="321" t="n">
        <f aca="false">EDATE(J11,12)</f>
        <v>38231</v>
      </c>
      <c r="K19" s="321" t="n">
        <f aca="false">EDATE(K11,12)</f>
        <v>38261</v>
      </c>
      <c r="L19" s="321" t="n">
        <f aca="false">EDATE(L11,12)</f>
        <v>38292</v>
      </c>
      <c r="M19" s="321" t="n">
        <f aca="false">EDATE(M11,12)</f>
        <v>38322</v>
      </c>
      <c r="N19" s="57"/>
      <c r="O19" s="57"/>
    </row>
    <row r="20" customFormat="false" ht="12.75" hidden="false" customHeight="false" outlineLevel="0" collapsed="false">
      <c r="A20" s="57" t="s">
        <v>327</v>
      </c>
      <c r="B20" s="57" t="n">
        <f aca="false">+M16</f>
        <v>-84229.2392937499</v>
      </c>
      <c r="C20" s="57" t="n">
        <f aca="false">+B24</f>
        <v>-83729.1969991203</v>
      </c>
      <c r="D20" s="57" t="n">
        <f aca="false">+C24</f>
        <v>-83226.0294401493</v>
      </c>
      <c r="E20" s="57" t="n">
        <f aca="false">+D24</f>
        <v>-82719.7170839347</v>
      </c>
      <c r="F20" s="57" t="n">
        <f aca="false">+E24</f>
        <v>-82210.2402754937</v>
      </c>
      <c r="G20" s="57" t="n">
        <f aca="false">+F24</f>
        <v>-81697.579237</v>
      </c>
      <c r="H20" s="57" t="n">
        <f aca="false">+G24</f>
        <v>-81181.7140670157</v>
      </c>
      <c r="I20" s="57" t="n">
        <f aca="false">+H24</f>
        <v>-80832.9780416719</v>
      </c>
      <c r="J20" s="57" t="n">
        <f aca="false">+I24</f>
        <v>-80482.0624161697</v>
      </c>
      <c r="K20" s="57" t="n">
        <f aca="false">+J24</f>
        <v>-80128.9535680082</v>
      </c>
      <c r="L20" s="57" t="n">
        <f aca="false">+K24</f>
        <v>-79773.6377895456</v>
      </c>
      <c r="M20" s="57" t="n">
        <f aca="false">+L24</f>
        <v>-79416.1012874676</v>
      </c>
      <c r="N20" s="57"/>
      <c r="O20" s="57"/>
    </row>
    <row r="21" customFormat="false" ht="12.75" hidden="false" customHeight="false" outlineLevel="0" collapsed="false">
      <c r="A21" s="57" t="s">
        <v>328</v>
      </c>
      <c r="B21" s="57" t="n">
        <f aca="false">IF(+B18&lt;365,+interest!M13,+DCF!$F$62/12)</f>
        <v>1020.09941884775</v>
      </c>
      <c r="C21" s="57" t="n">
        <f aca="false">IF(C18&lt;365,+B21,+DCF!$F$62/12)</f>
        <v>1020.09941884775</v>
      </c>
      <c r="D21" s="57" t="n">
        <f aca="false">IF(D18&lt;365,+C21,+DCF!$F$62/12)</f>
        <v>1020.09941884775</v>
      </c>
      <c r="E21" s="57" t="n">
        <f aca="false">IF(E18&lt;365,+D21,+DCF!$F$62/12)</f>
        <v>1020.09941884775</v>
      </c>
      <c r="F21" s="57" t="n">
        <f aca="false">IF(F18&lt;365,+E21,+DCF!$F$62/12)</f>
        <v>1020.09941884775</v>
      </c>
      <c r="G21" s="57" t="n">
        <f aca="false">IF(G18&lt;365,+F21,+DCF!$F$62/12)</f>
        <v>1020.09941884775</v>
      </c>
      <c r="H21" s="57" t="n">
        <f aca="false">IF(H18&lt;365,+G21,+DCF!$F$62/12)</f>
        <v>850.804211938007</v>
      </c>
      <c r="I21" s="57" t="n">
        <f aca="false">IF(I18&lt;365,+H21,+DCF!$F$62/12)</f>
        <v>850.804211938007</v>
      </c>
      <c r="J21" s="57" t="n">
        <f aca="false">IF(J18&lt;365,+I21,+DCF!$F$62/12)</f>
        <v>850.804211938007</v>
      </c>
      <c r="K21" s="57" t="n">
        <f aca="false">IF(K18&lt;365,+J21,+DCF!$F$62/12)</f>
        <v>850.804211938007</v>
      </c>
      <c r="L21" s="57" t="n">
        <f aca="false">IF(L18&lt;365,+K21,+DCF!$F$62/12)</f>
        <v>850.804211938007</v>
      </c>
      <c r="M21" s="57" t="n">
        <f aca="false">IF(M18&lt;365,+L21,+DCF!$F$62/12)</f>
        <v>850.804211938007</v>
      </c>
      <c r="N21" s="57"/>
      <c r="O21" s="323"/>
    </row>
    <row r="22" customFormat="false" ht="12.75" hidden="false" customHeight="false" outlineLevel="0" collapsed="false">
      <c r="A22" s="57" t="s">
        <v>329</v>
      </c>
      <c r="B22" s="57" t="n">
        <f aca="false">+B21+B20</f>
        <v>-83209.1398749022</v>
      </c>
      <c r="C22" s="57" t="n">
        <f aca="false">+C21+C20</f>
        <v>-82709.0975802726</v>
      </c>
      <c r="D22" s="57" t="n">
        <f aca="false">+D21+D20</f>
        <v>-82205.9300213015</v>
      </c>
      <c r="E22" s="57" t="n">
        <f aca="false">+E21+E20</f>
        <v>-81699.6176650869</v>
      </c>
      <c r="F22" s="57" t="n">
        <f aca="false">+F21+F20</f>
        <v>-81190.1408566459</v>
      </c>
      <c r="G22" s="57" t="n">
        <f aca="false">+G21+G20</f>
        <v>-80677.4798181522</v>
      </c>
      <c r="H22" s="57" t="n">
        <f aca="false">+H21+H20</f>
        <v>-80330.9098550777</v>
      </c>
      <c r="I22" s="57" t="n">
        <f aca="false">+I21+I20</f>
        <v>-79982.1738297339</v>
      </c>
      <c r="J22" s="57" t="n">
        <f aca="false">+J21+J20</f>
        <v>-79631.2582042317</v>
      </c>
      <c r="K22" s="57" t="n">
        <f aca="false">+K21+K20</f>
        <v>-79278.1493560702</v>
      </c>
      <c r="L22" s="57" t="n">
        <f aca="false">+L21+L20</f>
        <v>-78922.8335776076</v>
      </c>
      <c r="M22" s="57" t="n">
        <f aca="false">+M21+M20</f>
        <v>-78565.2970755296</v>
      </c>
      <c r="N22" s="57"/>
      <c r="O22" s="57"/>
    </row>
    <row r="23" customFormat="false" ht="12.75" hidden="false" customHeight="false" outlineLevel="0" collapsed="false">
      <c r="A23" s="57" t="s">
        <v>330</v>
      </c>
      <c r="B23" s="57" t="n">
        <f aca="false">+B22*+$B$1/12</f>
        <v>-520.057124218139</v>
      </c>
      <c r="C23" s="57" t="n">
        <f aca="false">+C22*+$B$1/12</f>
        <v>-516.931859876704</v>
      </c>
      <c r="D23" s="57" t="n">
        <f aca="false">+D22*+$B$1/12</f>
        <v>-513.787062633135</v>
      </c>
      <c r="E23" s="57" t="n">
        <f aca="false">+E22*+$B$1/12</f>
        <v>-510.622610406793</v>
      </c>
      <c r="F23" s="57" t="n">
        <f aca="false">+F22*+$B$1/12</f>
        <v>-507.438380354037</v>
      </c>
      <c r="G23" s="57" t="n">
        <f aca="false">+G22*+$B$1/12</f>
        <v>-504.234248863451</v>
      </c>
      <c r="H23" s="57" t="n">
        <f aca="false">+H22*+$B$1/12</f>
        <v>-502.068186594235</v>
      </c>
      <c r="I23" s="57" t="n">
        <f aca="false">+I22*+$B$1/12</f>
        <v>-499.888586435837</v>
      </c>
      <c r="J23" s="57" t="n">
        <f aca="false">+J22*+$B$1/12</f>
        <v>-497.695363776448</v>
      </c>
      <c r="K23" s="57" t="n">
        <f aca="false">+K22*+$B$1/12</f>
        <v>-495.488433475438</v>
      </c>
      <c r="L23" s="57" t="n">
        <f aca="false">+L22*+$B$1/12</f>
        <v>-493.267709860047</v>
      </c>
      <c r="M23" s="57" t="n">
        <f aca="false">+M22*+$B$1/12</f>
        <v>-491.03310672206</v>
      </c>
      <c r="N23" s="76" t="n">
        <f aca="false">SUM(B23:M23)</f>
        <v>-6052.51267321633</v>
      </c>
      <c r="O23" s="57"/>
    </row>
    <row r="24" customFormat="false" ht="12.75" hidden="false" customHeight="false" outlineLevel="0" collapsed="false">
      <c r="A24" s="57" t="s">
        <v>331</v>
      </c>
      <c r="B24" s="57" t="n">
        <f aca="false">+B23+B22</f>
        <v>-83729.1969991203</v>
      </c>
      <c r="C24" s="57" t="n">
        <f aca="false">+C23+C22</f>
        <v>-83226.0294401493</v>
      </c>
      <c r="D24" s="57" t="n">
        <f aca="false">+D23+D22</f>
        <v>-82719.7170839347</v>
      </c>
      <c r="E24" s="57" t="n">
        <f aca="false">+E23+E22</f>
        <v>-82210.2402754937</v>
      </c>
      <c r="F24" s="57" t="n">
        <f aca="false">+F23+F22</f>
        <v>-81697.579237</v>
      </c>
      <c r="G24" s="57" t="n">
        <f aca="false">+G23+G22</f>
        <v>-81181.7140670157</v>
      </c>
      <c r="H24" s="57" t="n">
        <f aca="false">+H23+H22</f>
        <v>-80832.9780416719</v>
      </c>
      <c r="I24" s="57" t="n">
        <f aca="false">+I23+I22</f>
        <v>-80482.0624161697</v>
      </c>
      <c r="J24" s="57" t="n">
        <f aca="false">+J23+J22</f>
        <v>-80128.9535680082</v>
      </c>
      <c r="K24" s="57" t="n">
        <f aca="false">+K23+K22</f>
        <v>-79773.6377895456</v>
      </c>
      <c r="L24" s="57" t="n">
        <f aca="false">+L23+L22</f>
        <v>-79416.1012874676</v>
      </c>
      <c r="M24" s="57" t="n">
        <f aca="false">+M23+M22</f>
        <v>-79056.3301822517</v>
      </c>
      <c r="N24" s="57"/>
      <c r="O24" s="57"/>
    </row>
    <row r="25" customFormat="false" ht="12.75" hidden="false" customHeight="false" outlineLevel="0" collapsed="false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</row>
    <row r="26" customFormat="false" ht="12.75" hidden="false" customHeight="false" outlineLevel="0" collapsed="false">
      <c r="A26" s="57"/>
      <c r="B26" s="324" t="n">
        <f aca="false">+B18</f>
        <v>185</v>
      </c>
      <c r="C26" s="324" t="n">
        <f aca="false">+C18</f>
        <v>216</v>
      </c>
      <c r="D26" s="324" t="n">
        <f aca="false">+D18</f>
        <v>244</v>
      </c>
      <c r="E26" s="324" t="n">
        <f aca="false">+E18</f>
        <v>275</v>
      </c>
      <c r="F26" s="324" t="n">
        <f aca="false">+F18</f>
        <v>305</v>
      </c>
      <c r="G26" s="324" t="n">
        <f aca="false">+G18</f>
        <v>336</v>
      </c>
      <c r="H26" s="324" t="n">
        <f aca="false">+H18</f>
        <v>366</v>
      </c>
      <c r="I26" s="324" t="n">
        <f aca="false">+I18</f>
        <v>397</v>
      </c>
      <c r="J26" s="324" t="n">
        <f aca="false">+J18</f>
        <v>428</v>
      </c>
      <c r="K26" s="324" t="n">
        <f aca="false">+K18</f>
        <v>458</v>
      </c>
      <c r="L26" s="324" t="n">
        <f aca="false">+L18</f>
        <v>489</v>
      </c>
      <c r="M26" s="324" t="n">
        <f aca="false">+M18</f>
        <v>519</v>
      </c>
      <c r="N26" s="57"/>
      <c r="O26" s="57"/>
    </row>
    <row r="27" customFormat="false" ht="12.75" hidden="false" customHeight="false" outlineLevel="0" collapsed="false">
      <c r="A27" s="0" t="s">
        <v>334</v>
      </c>
      <c r="B27" s="321" t="n">
        <f aca="false">EDATE(B19,12)</f>
        <v>38353</v>
      </c>
      <c r="C27" s="321" t="n">
        <f aca="false">EDATE(C19,12)</f>
        <v>38384</v>
      </c>
      <c r="D27" s="321" t="n">
        <f aca="false">EDATE(D19,12)</f>
        <v>38412</v>
      </c>
      <c r="E27" s="321" t="n">
        <f aca="false">EDATE(E19,12)</f>
        <v>38443</v>
      </c>
      <c r="F27" s="321" t="n">
        <f aca="false">EDATE(F19,12)</f>
        <v>38473</v>
      </c>
      <c r="G27" s="321" t="n">
        <f aca="false">EDATE(G19,12)</f>
        <v>38504</v>
      </c>
      <c r="H27" s="321" t="n">
        <f aca="false">EDATE(H19,12)</f>
        <v>38534</v>
      </c>
      <c r="I27" s="321" t="n">
        <f aca="false">EDATE(I19,12)</f>
        <v>38565</v>
      </c>
      <c r="J27" s="321" t="n">
        <f aca="false">EDATE(J19,12)</f>
        <v>38596</v>
      </c>
      <c r="K27" s="321" t="n">
        <f aca="false">EDATE(K19,12)</f>
        <v>38626</v>
      </c>
      <c r="L27" s="321" t="n">
        <f aca="false">EDATE(L19,12)</f>
        <v>38657</v>
      </c>
      <c r="M27" s="321" t="n">
        <f aca="false">EDATE(M19,12)</f>
        <v>38687</v>
      </c>
      <c r="N27" s="57"/>
      <c r="O27" s="57"/>
    </row>
    <row r="28" customFormat="false" ht="12.75" hidden="false" customHeight="false" outlineLevel="0" collapsed="false">
      <c r="A28" s="57" t="s">
        <v>327</v>
      </c>
      <c r="B28" s="57" t="n">
        <f aca="false">+M24</f>
        <v>-79056.3301822517</v>
      </c>
      <c r="C28" s="57" t="n">
        <f aca="false">+B32</f>
        <v>-78694.3105076281</v>
      </c>
      <c r="D28" s="57" t="n">
        <f aca="false">+C32</f>
        <v>-78330.0282100382</v>
      </c>
      <c r="E28" s="57" t="n">
        <f aca="false">+D32</f>
        <v>-77963.4691480883</v>
      </c>
      <c r="F28" s="57" t="n">
        <f aca="false">+E32</f>
        <v>-77594.6190920012</v>
      </c>
      <c r="G28" s="57" t="n">
        <f aca="false">+F32</f>
        <v>-77223.4637230636</v>
      </c>
      <c r="H28" s="57" t="n">
        <f aca="false">+G32</f>
        <v>-76849.9886330701</v>
      </c>
      <c r="I28" s="57" t="n">
        <f aca="false">+H32</f>
        <v>-76515.6050034235</v>
      </c>
      <c r="J28" s="57" t="n">
        <f aca="false">+I32</f>
        <v>-76179.1314760917</v>
      </c>
      <c r="K28" s="57" t="n">
        <f aca="false">+J32</f>
        <v>-75840.554989214</v>
      </c>
      <c r="L28" s="57" t="n">
        <f aca="false">+K32</f>
        <v>-75499.8623992933</v>
      </c>
      <c r="M28" s="57" t="n">
        <f aca="false">+L32</f>
        <v>-75157.0404806856</v>
      </c>
    </row>
    <row r="29" customFormat="false" ht="12.75" hidden="false" customHeight="false" outlineLevel="0" collapsed="false">
      <c r="A29" s="57" t="s">
        <v>328</v>
      </c>
      <c r="B29" s="57" t="n">
        <f aca="false">IF(B26&lt;365,+interest!M21,+DCF!$G$62/12)</f>
        <v>850.804211938007</v>
      </c>
      <c r="C29" s="57" t="n">
        <f aca="false">IF(+C26&lt;365,+B29,+DCF!$G$62/12)</f>
        <v>850.804211938007</v>
      </c>
      <c r="D29" s="57" t="n">
        <f aca="false">IF(+D26&lt;365,+C29,+DCF!$G$62/12)</f>
        <v>850.804211938007</v>
      </c>
      <c r="E29" s="57" t="n">
        <f aca="false">IF(+E26&lt;365,+D29,+DCF!$G$62/12)</f>
        <v>850.804211938007</v>
      </c>
      <c r="F29" s="57" t="n">
        <f aca="false">IF(+F26&lt;365,+E29,+DCF!$G$62/12)</f>
        <v>850.804211938007</v>
      </c>
      <c r="G29" s="57" t="n">
        <f aca="false">IF(+G26&lt;365,+F29,+DCF!$G$62/12)</f>
        <v>850.804211938007</v>
      </c>
      <c r="H29" s="57" t="n">
        <f aca="false">IF(+H26&lt;365,+G29,+DCF!$G$62/12)</f>
        <v>809.635834636785</v>
      </c>
      <c r="I29" s="57" t="n">
        <f aca="false">IF(+I26&lt;365,+H29,+DCF!$G$62/12)</f>
        <v>809.635834636785</v>
      </c>
      <c r="J29" s="57" t="n">
        <f aca="false">IF(+J26&lt;365,+I29,+DCF!$G$62/12)</f>
        <v>809.635834636785</v>
      </c>
      <c r="K29" s="57" t="n">
        <f aca="false">IF(+K26&lt;365,+J29,+DCF!$G$62/12)</f>
        <v>809.635834636785</v>
      </c>
      <c r="L29" s="57" t="n">
        <f aca="false">IF(+L26&lt;365,+K29,+DCF!$G$62/12)</f>
        <v>809.635834636785</v>
      </c>
      <c r="M29" s="57" t="n">
        <f aca="false">IF(+M26&lt;365,+L29,+DCF!$G$62/12)</f>
        <v>809.635834636785</v>
      </c>
    </row>
    <row r="30" customFormat="false" ht="12.75" hidden="false" customHeight="false" outlineLevel="0" collapsed="false">
      <c r="A30" s="57" t="s">
        <v>329</v>
      </c>
      <c r="B30" s="57" t="n">
        <f aca="false">+B29+B28</f>
        <v>-78205.5259703137</v>
      </c>
      <c r="C30" s="57" t="n">
        <f aca="false">+C29+C28</f>
        <v>-77843.5062956901</v>
      </c>
      <c r="D30" s="57" t="n">
        <f aca="false">+D29+D28</f>
        <v>-77479.2239981002</v>
      </c>
      <c r="E30" s="57" t="n">
        <f aca="false">+E29+E28</f>
        <v>-77112.6649361503</v>
      </c>
      <c r="F30" s="57" t="n">
        <f aca="false">+F29+F28</f>
        <v>-76743.8148800632</v>
      </c>
      <c r="G30" s="57" t="n">
        <f aca="false">+G29+G28</f>
        <v>-76372.6595111256</v>
      </c>
      <c r="H30" s="57" t="n">
        <f aca="false">+H29+H28</f>
        <v>-76040.3527984333</v>
      </c>
      <c r="I30" s="57" t="n">
        <f aca="false">+I29+I28</f>
        <v>-75705.9691687868</v>
      </c>
      <c r="J30" s="57" t="n">
        <f aca="false">+J29+J28</f>
        <v>-75369.4956414549</v>
      </c>
      <c r="K30" s="57" t="n">
        <f aca="false">+K29+K28</f>
        <v>-75030.9191545772</v>
      </c>
      <c r="L30" s="57" t="n">
        <f aca="false">+L29+L28</f>
        <v>-74690.2265646565</v>
      </c>
      <c r="M30" s="57" t="n">
        <f aca="false">+M29+M28</f>
        <v>-74347.4046460488</v>
      </c>
    </row>
    <row r="31" customFormat="false" ht="12.75" hidden="false" customHeight="false" outlineLevel="0" collapsed="false">
      <c r="A31" s="57" t="s">
        <v>330</v>
      </c>
      <c r="B31" s="57" t="n">
        <f aca="false">+B30*+$B$1/12</f>
        <v>-488.78453731446</v>
      </c>
      <c r="C31" s="57" t="n">
        <f aca="false">+C30*+$B$1/12</f>
        <v>-486.521914348063</v>
      </c>
      <c r="D31" s="57" t="n">
        <f aca="false">+D30*+$B$1/12</f>
        <v>-484.245149988126</v>
      </c>
      <c r="E31" s="57" t="n">
        <f aca="false">+E30*+$B$1/12</f>
        <v>-481.954155850939</v>
      </c>
      <c r="F31" s="57" t="n">
        <f aca="false">+F30*+$B$1/12</f>
        <v>-479.648843000395</v>
      </c>
      <c r="G31" s="57" t="n">
        <f aca="false">+G30*+$B$1/12</f>
        <v>-477.329121944535</v>
      </c>
      <c r="H31" s="57" t="n">
        <f aca="false">+H30*+$B$1/12</f>
        <v>-475.252204990208</v>
      </c>
      <c r="I31" s="57" t="n">
        <f aca="false">+I30*+$B$1/12</f>
        <v>-473.162307304917</v>
      </c>
      <c r="J31" s="57" t="n">
        <f aca="false">+J30*+$B$1/12</f>
        <v>-471.059347759093</v>
      </c>
      <c r="K31" s="57" t="n">
        <f aca="false">+K30*+$B$1/12</f>
        <v>-468.943244716108</v>
      </c>
      <c r="L31" s="57" t="n">
        <f aca="false">+L30*+$B$1/12</f>
        <v>-466.813916029103</v>
      </c>
      <c r="M31" s="57" t="n">
        <f aca="false">+M30*+$B$1/12</f>
        <v>-464.671279037805</v>
      </c>
      <c r="N31" s="76" t="n">
        <f aca="false">SUM(B31:M31)</f>
        <v>-5718.38602228375</v>
      </c>
    </row>
    <row r="32" customFormat="false" ht="12.75" hidden="false" customHeight="false" outlineLevel="0" collapsed="false">
      <c r="A32" s="57" t="s">
        <v>331</v>
      </c>
      <c r="B32" s="57" t="n">
        <f aca="false">+B31+B30</f>
        <v>-78694.3105076281</v>
      </c>
      <c r="C32" s="57" t="n">
        <f aca="false">+C31+C30</f>
        <v>-78330.0282100382</v>
      </c>
      <c r="D32" s="57" t="n">
        <f aca="false">+D31+D30</f>
        <v>-77963.4691480883</v>
      </c>
      <c r="E32" s="57" t="n">
        <f aca="false">+E31+E30</f>
        <v>-77594.6190920012</v>
      </c>
      <c r="F32" s="57" t="n">
        <f aca="false">+F31+F30</f>
        <v>-77223.4637230636</v>
      </c>
      <c r="G32" s="57" t="n">
        <f aca="false">+G31+G30</f>
        <v>-76849.9886330701</v>
      </c>
      <c r="H32" s="57" t="n">
        <f aca="false">+H31+H30</f>
        <v>-76515.6050034235</v>
      </c>
      <c r="I32" s="57" t="n">
        <f aca="false">+I31+I30</f>
        <v>-76179.1314760917</v>
      </c>
      <c r="J32" s="57" t="n">
        <f aca="false">+J31+J30</f>
        <v>-75840.554989214</v>
      </c>
      <c r="K32" s="57" t="n">
        <f aca="false">+K31+K30</f>
        <v>-75499.8623992933</v>
      </c>
      <c r="L32" s="57" t="n">
        <f aca="false">+L31+L30</f>
        <v>-75157.0404806856</v>
      </c>
      <c r="M32" s="57" t="n">
        <f aca="false">+M31+M30</f>
        <v>-74812.0759250866</v>
      </c>
      <c r="N32" s="57"/>
      <c r="O32" s="60"/>
    </row>
    <row r="34" customFormat="false" ht="12.75" hidden="false" customHeight="false" outlineLevel="0" collapsed="false">
      <c r="B34" s="324" t="n">
        <f aca="false">+B26</f>
        <v>185</v>
      </c>
      <c r="C34" s="324" t="n">
        <f aca="false">+C26</f>
        <v>216</v>
      </c>
      <c r="D34" s="324" t="n">
        <f aca="false">+D26</f>
        <v>244</v>
      </c>
      <c r="E34" s="324" t="n">
        <f aca="false">+E26</f>
        <v>275</v>
      </c>
      <c r="F34" s="324" t="n">
        <f aca="false">+F26</f>
        <v>305</v>
      </c>
      <c r="G34" s="324" t="n">
        <f aca="false">+G26</f>
        <v>336</v>
      </c>
      <c r="H34" s="324" t="n">
        <f aca="false">+H26</f>
        <v>366</v>
      </c>
      <c r="I34" s="324" t="n">
        <f aca="false">+I26</f>
        <v>397</v>
      </c>
      <c r="J34" s="324" t="n">
        <f aca="false">+J26</f>
        <v>428</v>
      </c>
      <c r="K34" s="324" t="n">
        <f aca="false">+K26</f>
        <v>458</v>
      </c>
      <c r="L34" s="324" t="n">
        <f aca="false">+L26</f>
        <v>489</v>
      </c>
      <c r="M34" s="324" t="n">
        <f aca="false">+M26</f>
        <v>519</v>
      </c>
    </row>
    <row r="35" customFormat="false" ht="12.75" hidden="false" customHeight="false" outlineLevel="0" collapsed="false">
      <c r="A35" s="0" t="s">
        <v>335</v>
      </c>
      <c r="B35" s="321" t="n">
        <f aca="false">EDATE(B27,12)</f>
        <v>38718</v>
      </c>
      <c r="C35" s="321" t="n">
        <f aca="false">EDATE(C27,12)</f>
        <v>38749</v>
      </c>
      <c r="D35" s="321" t="n">
        <f aca="false">EDATE(D27,12)</f>
        <v>38777</v>
      </c>
      <c r="E35" s="321" t="n">
        <f aca="false">EDATE(E27,12)</f>
        <v>38808</v>
      </c>
      <c r="F35" s="321" t="n">
        <f aca="false">EDATE(F27,12)</f>
        <v>38838</v>
      </c>
      <c r="G35" s="321" t="n">
        <f aca="false">EDATE(G27,12)</f>
        <v>38869</v>
      </c>
      <c r="H35" s="321" t="n">
        <f aca="false">EDATE(H27,12)</f>
        <v>38899</v>
      </c>
      <c r="I35" s="321" t="n">
        <f aca="false">EDATE(I27,12)</f>
        <v>38930</v>
      </c>
      <c r="J35" s="321" t="n">
        <f aca="false">EDATE(J27,12)</f>
        <v>38961</v>
      </c>
      <c r="K35" s="321" t="n">
        <f aca="false">EDATE(K27,12)</f>
        <v>38991</v>
      </c>
      <c r="L35" s="321" t="n">
        <f aca="false">EDATE(L27,12)</f>
        <v>39022</v>
      </c>
      <c r="M35" s="321" t="n">
        <f aca="false">EDATE(M27,12)</f>
        <v>39052</v>
      </c>
    </row>
    <row r="36" customFormat="false" ht="12.75" hidden="false" customHeight="false" outlineLevel="0" collapsed="false">
      <c r="A36" s="57" t="s">
        <v>327</v>
      </c>
      <c r="B36" s="57" t="n">
        <f aca="false">+M32</f>
        <v>-74812.0759250866</v>
      </c>
      <c r="C36" s="57" t="n">
        <f aca="false">+B40</f>
        <v>-74464.9553410152</v>
      </c>
      <c r="D36" s="57" t="n">
        <f aca="false">+C40</f>
        <v>-74115.6652532933</v>
      </c>
      <c r="E36" s="57" t="n">
        <f aca="false">+D40</f>
        <v>-73764.1921025231</v>
      </c>
      <c r="F36" s="57" t="n">
        <f aca="false">+E40</f>
        <v>-73410.5222445606</v>
      </c>
      <c r="G36" s="57" t="n">
        <f aca="false">+F40</f>
        <v>-73054.6419499858</v>
      </c>
      <c r="H36" s="57" t="n">
        <f aca="false">+G40</f>
        <v>-72696.5374035699</v>
      </c>
      <c r="I36" s="57" t="n">
        <f aca="false">+H40</f>
        <v>-72358.1948213938</v>
      </c>
      <c r="J36" s="57" t="n">
        <f aca="false">+I40</f>
        <v>-72017.7375980791</v>
      </c>
      <c r="K36" s="57" t="n">
        <f aca="false">+J40</f>
        <v>-71675.1525171187</v>
      </c>
      <c r="L36" s="57" t="n">
        <f aca="false">+K40</f>
        <v>-71330.4262794022</v>
      </c>
      <c r="M36" s="57" t="n">
        <f aca="false">+L40</f>
        <v>-70983.5455027001</v>
      </c>
    </row>
    <row r="37" customFormat="false" ht="12.75" hidden="false" customHeight="false" outlineLevel="0" collapsed="false">
      <c r="A37" s="57" t="s">
        <v>328</v>
      </c>
      <c r="B37" s="57" t="n">
        <f aca="false">IF(+B34&lt;365,+interest!M29,+DCF!$H$62/12)</f>
        <v>809.635834636785</v>
      </c>
      <c r="C37" s="57" t="n">
        <f aca="false">IF(+C34&lt;365,+B37,+DCF!$H$62/12)</f>
        <v>809.635834636785</v>
      </c>
      <c r="D37" s="57" t="n">
        <f aca="false">IF(+D34&lt;365,+C37,+DCF!$H$62/12)</f>
        <v>809.635834636785</v>
      </c>
      <c r="E37" s="57" t="n">
        <f aca="false">IF(+E34&lt;365,+D37,+DCF!$H$62/12)</f>
        <v>809.635834636785</v>
      </c>
      <c r="F37" s="57" t="n">
        <f aca="false">IF(+F34&lt;365,+E37,+DCF!$H$62/12)</f>
        <v>809.635834636785</v>
      </c>
      <c r="G37" s="57" t="n">
        <f aca="false">IF(+G34&lt;365,+F37,+DCF!$H$62/12)</f>
        <v>809.635834636785</v>
      </c>
      <c r="H37" s="57" t="n">
        <f aca="false">IF(+H34&lt;365,+G37,+DCF!$H$62/12)</f>
        <v>787.772363675451</v>
      </c>
      <c r="I37" s="57" t="n">
        <f aca="false">IF(+I34&lt;365,+H37,+DCF!$H$62/12)</f>
        <v>787.772363675451</v>
      </c>
      <c r="J37" s="57" t="n">
        <f aca="false">IF(+J34&lt;365,+I37,+DCF!$H$62/12)</f>
        <v>787.772363675451</v>
      </c>
      <c r="K37" s="57" t="n">
        <f aca="false">IF(+K34&lt;365,+J37,+DCF!$H$62/12)</f>
        <v>787.772363675451</v>
      </c>
      <c r="L37" s="57" t="n">
        <f aca="false">IF(+L34&lt;365,+K37,+DCF!$H$62/12)</f>
        <v>787.772363675451</v>
      </c>
      <c r="M37" s="57" t="n">
        <f aca="false">IF(+M34&lt;365,+L37,+DCF!$H$62/12)</f>
        <v>787.772363675451</v>
      </c>
    </row>
    <row r="38" customFormat="false" ht="12.75" hidden="false" customHeight="false" outlineLevel="0" collapsed="false">
      <c r="A38" s="57" t="s">
        <v>329</v>
      </c>
      <c r="B38" s="57" t="n">
        <f aca="false">+B37+B36</f>
        <v>-74002.4400904499</v>
      </c>
      <c r="C38" s="57" t="n">
        <f aca="false">+C37+C36</f>
        <v>-73655.3195063784</v>
      </c>
      <c r="D38" s="57" t="n">
        <f aca="false">+D37+D36</f>
        <v>-73306.0294186565</v>
      </c>
      <c r="E38" s="57" t="n">
        <f aca="false">+E37+E36</f>
        <v>-72954.5562678863</v>
      </c>
      <c r="F38" s="57" t="n">
        <f aca="false">+F37+F36</f>
        <v>-72600.8864099238</v>
      </c>
      <c r="G38" s="57" t="n">
        <f aca="false">+G37+G36</f>
        <v>-72245.006115349</v>
      </c>
      <c r="H38" s="57" t="n">
        <f aca="false">+H37+H36</f>
        <v>-71908.7650398945</v>
      </c>
      <c r="I38" s="57" t="n">
        <f aca="false">+I37+I36</f>
        <v>-71570.4224577184</v>
      </c>
      <c r="J38" s="57" t="n">
        <f aca="false">+J37+J36</f>
        <v>-71229.9652344036</v>
      </c>
      <c r="K38" s="57" t="n">
        <f aca="false">+K37+K36</f>
        <v>-70887.3801534432</v>
      </c>
      <c r="L38" s="57" t="n">
        <f aca="false">+L37+L36</f>
        <v>-70542.6539157268</v>
      </c>
      <c r="M38" s="57" t="n">
        <f aca="false">+M37+M36</f>
        <v>-70195.7731390246</v>
      </c>
    </row>
    <row r="39" customFormat="false" ht="12.75" hidden="false" customHeight="false" outlineLevel="0" collapsed="false">
      <c r="A39" s="57" t="s">
        <v>330</v>
      </c>
      <c r="B39" s="57" t="n">
        <f aca="false">+B38*+$B$1/12</f>
        <v>-462.515250565312</v>
      </c>
      <c r="C39" s="57" t="n">
        <f aca="false">+C38*+$B$1/12</f>
        <v>-460.345746914865</v>
      </c>
      <c r="D39" s="57" t="n">
        <f aca="false">+D38*+$B$1/12</f>
        <v>-458.162683866603</v>
      </c>
      <c r="E39" s="57" t="n">
        <f aca="false">+E38*+$B$1/12</f>
        <v>-455.965976674289</v>
      </c>
      <c r="F39" s="57" t="n">
        <f aca="false">+F38*+$B$1/12</f>
        <v>-453.755540062024</v>
      </c>
      <c r="G39" s="57" t="n">
        <f aca="false">+G38*+$B$1/12</f>
        <v>-451.531288220931</v>
      </c>
      <c r="H39" s="57" t="n">
        <f aca="false">+H38*+$B$1/12</f>
        <v>-449.429781499341</v>
      </c>
      <c r="I39" s="57" t="n">
        <f aca="false">+I38*+$B$1/12</f>
        <v>-447.31514036074</v>
      </c>
      <c r="J39" s="57" t="n">
        <f aca="false">+J38*+$B$1/12</f>
        <v>-445.187282715023</v>
      </c>
      <c r="K39" s="57" t="n">
        <f aca="false">+K38*+$B$1/12</f>
        <v>-443.04612595902</v>
      </c>
      <c r="L39" s="57" t="n">
        <f aca="false">+L38*+$B$1/12</f>
        <v>-440.891586973292</v>
      </c>
      <c r="M39" s="57" t="n">
        <f aca="false">+M38*+$B$1/12</f>
        <v>-438.723582118904</v>
      </c>
      <c r="N39" s="76" t="n">
        <f aca="false">SUM(B39:M39)</f>
        <v>-5406.86998593034</v>
      </c>
    </row>
    <row r="40" customFormat="false" ht="12.75" hidden="false" customHeight="false" outlineLevel="0" collapsed="false">
      <c r="A40" s="57" t="s">
        <v>331</v>
      </c>
      <c r="B40" s="57" t="n">
        <f aca="false">+B39+B38</f>
        <v>-74464.9553410152</v>
      </c>
      <c r="C40" s="57" t="n">
        <f aca="false">+C39+C38</f>
        <v>-74115.6652532933</v>
      </c>
      <c r="D40" s="57" t="n">
        <f aca="false">+D39+D38</f>
        <v>-73764.1921025231</v>
      </c>
      <c r="E40" s="57" t="n">
        <f aca="false">+E39+E38</f>
        <v>-73410.5222445606</v>
      </c>
      <c r="F40" s="57" t="n">
        <f aca="false">+F39+F38</f>
        <v>-73054.6419499858</v>
      </c>
      <c r="G40" s="57" t="n">
        <f aca="false">+G39+G38</f>
        <v>-72696.5374035699</v>
      </c>
      <c r="H40" s="57" t="n">
        <f aca="false">+H39+H38</f>
        <v>-72358.1948213938</v>
      </c>
      <c r="I40" s="57" t="n">
        <f aca="false">+I39+I38</f>
        <v>-72017.7375980791</v>
      </c>
      <c r="J40" s="57" t="n">
        <f aca="false">+J39+J38</f>
        <v>-71675.1525171187</v>
      </c>
      <c r="K40" s="57" t="n">
        <f aca="false">+K39+K38</f>
        <v>-71330.4262794022</v>
      </c>
      <c r="L40" s="57" t="n">
        <f aca="false">+L39+L38</f>
        <v>-70983.5455027001</v>
      </c>
      <c r="M40" s="57" t="n">
        <f aca="false">+M39+M38</f>
        <v>-70634.4967211435</v>
      </c>
      <c r="N40" s="57"/>
    </row>
    <row r="42" customFormat="false" ht="12.75" hidden="false" customHeight="false" outlineLevel="0" collapsed="false">
      <c r="B42" s="324" t="n">
        <f aca="false">+B34</f>
        <v>185</v>
      </c>
      <c r="C42" s="324" t="n">
        <f aca="false">+C34</f>
        <v>216</v>
      </c>
      <c r="D42" s="324" t="n">
        <f aca="false">+D34</f>
        <v>244</v>
      </c>
      <c r="E42" s="324" t="n">
        <f aca="false">+E34</f>
        <v>275</v>
      </c>
      <c r="F42" s="324" t="n">
        <f aca="false">+F34</f>
        <v>305</v>
      </c>
      <c r="G42" s="324" t="n">
        <f aca="false">+G34</f>
        <v>336</v>
      </c>
      <c r="H42" s="324" t="n">
        <f aca="false">+H34</f>
        <v>366</v>
      </c>
      <c r="I42" s="324" t="n">
        <f aca="false">+I34</f>
        <v>397</v>
      </c>
      <c r="J42" s="324" t="n">
        <f aca="false">+J34</f>
        <v>428</v>
      </c>
      <c r="K42" s="324" t="n">
        <f aca="false">+K34</f>
        <v>458</v>
      </c>
      <c r="L42" s="324" t="n">
        <f aca="false">+L34</f>
        <v>489</v>
      </c>
      <c r="M42" s="324" t="n">
        <f aca="false">+M34</f>
        <v>519</v>
      </c>
    </row>
    <row r="43" customFormat="false" ht="12.75" hidden="false" customHeight="false" outlineLevel="0" collapsed="false">
      <c r="A43" s="0" t="s">
        <v>336</v>
      </c>
      <c r="B43" s="321" t="n">
        <f aca="false">EDATE(B35,12)</f>
        <v>39083</v>
      </c>
      <c r="C43" s="321" t="n">
        <f aca="false">EDATE(C35,12)</f>
        <v>39114</v>
      </c>
      <c r="D43" s="321" t="n">
        <f aca="false">EDATE(D35,12)</f>
        <v>39142</v>
      </c>
      <c r="E43" s="321" t="n">
        <f aca="false">EDATE(E35,12)</f>
        <v>39173</v>
      </c>
      <c r="F43" s="321" t="n">
        <f aca="false">EDATE(F35,12)</f>
        <v>39203</v>
      </c>
      <c r="G43" s="321" t="n">
        <f aca="false">EDATE(G35,12)</f>
        <v>39234</v>
      </c>
      <c r="H43" s="321" t="n">
        <f aca="false">EDATE(H35,12)</f>
        <v>39264</v>
      </c>
      <c r="I43" s="321" t="n">
        <f aca="false">EDATE(I35,12)</f>
        <v>39295</v>
      </c>
      <c r="J43" s="321" t="n">
        <f aca="false">EDATE(J35,12)</f>
        <v>39326</v>
      </c>
      <c r="K43" s="321" t="n">
        <f aca="false">EDATE(K35,12)</f>
        <v>39356</v>
      </c>
      <c r="L43" s="321" t="n">
        <f aca="false">EDATE(L35,12)</f>
        <v>39387</v>
      </c>
      <c r="M43" s="321" t="n">
        <f aca="false">EDATE(M35,12)</f>
        <v>39417</v>
      </c>
    </row>
    <row r="44" customFormat="false" ht="12.75" hidden="false" customHeight="false" outlineLevel="0" collapsed="false">
      <c r="A44" s="57" t="s">
        <v>327</v>
      </c>
      <c r="B44" s="57" t="n">
        <f aca="false">+M40</f>
        <v>-70634.4967211435</v>
      </c>
      <c r="C44" s="57" t="n">
        <f aca="false">+B48</f>
        <v>-70283.2663847023</v>
      </c>
      <c r="D44" s="57" t="n">
        <f aca="false">+C48</f>
        <v>-69929.8408586582</v>
      </c>
      <c r="E44" s="57" t="n">
        <f aca="false">+D48</f>
        <v>-69574.2064230764</v>
      </c>
      <c r="F44" s="57" t="n">
        <f aca="false">+E48</f>
        <v>-69216.3492722722</v>
      </c>
      <c r="G44" s="57" t="n">
        <f aca="false">+F48</f>
        <v>-68856.2555142755</v>
      </c>
      <c r="H44" s="57" t="n">
        <f aca="false">+G48</f>
        <v>-68493.9111702913</v>
      </c>
      <c r="I44" s="57" t="n">
        <f aca="false">+H48</f>
        <v>-68208.9934249906</v>
      </c>
      <c r="J44" s="57" t="n">
        <f aca="false">+I48</f>
        <v>-67922.2949437818</v>
      </c>
      <c r="K44" s="57" t="n">
        <f aca="false">+J48</f>
        <v>-67633.8045970655</v>
      </c>
      <c r="L44" s="57" t="n">
        <f aca="false">+K48</f>
        <v>-67343.5111856821</v>
      </c>
      <c r="M44" s="57" t="n">
        <f aca="false">+L48</f>
        <v>-67051.4034404777</v>
      </c>
    </row>
    <row r="45" customFormat="false" ht="12.75" hidden="false" customHeight="false" outlineLevel="0" collapsed="false">
      <c r="A45" s="57" t="s">
        <v>328</v>
      </c>
      <c r="B45" s="57" t="n">
        <f aca="false">IF(+B42&lt;365,+interest!M37,+DCF!$I$62/12)</f>
        <v>787.772363675451</v>
      </c>
      <c r="C45" s="57" t="n">
        <f aca="false">IF(+C42&lt;365,+B45,+DCF!$I$62/12)</f>
        <v>787.772363675451</v>
      </c>
      <c r="D45" s="57" t="n">
        <f aca="false">IF(+D42&lt;365,+C45,+DCF!$I$62/12)</f>
        <v>787.772363675451</v>
      </c>
      <c r="E45" s="57" t="n">
        <f aca="false">IF(+E42&lt;365,+D45,+DCF!$I$62/12)</f>
        <v>787.772363675451</v>
      </c>
      <c r="F45" s="57" t="n">
        <f aca="false">IF(+F42&lt;365,+E45,+DCF!$I$62/12)</f>
        <v>787.772363675451</v>
      </c>
      <c r="G45" s="57" t="n">
        <f aca="false">IF(+G42&lt;365,+F45,+DCF!$I$62/12)</f>
        <v>787.772363675451</v>
      </c>
      <c r="H45" s="57" t="n">
        <f aca="false">IF(+H42&lt;365,+G45,+DCF!$I$62/12)</f>
        <v>708.57608955526</v>
      </c>
      <c r="I45" s="57" t="n">
        <f aca="false">IF(+I42&lt;365,+H45,+DCF!$I$62/12)</f>
        <v>708.57608955526</v>
      </c>
      <c r="J45" s="57" t="n">
        <f aca="false">IF(+J42&lt;365,+I45,+DCF!$I$62/12)</f>
        <v>708.57608955526</v>
      </c>
      <c r="K45" s="57" t="n">
        <f aca="false">IF(+K42&lt;365,+J45,+DCF!$I$62/12)</f>
        <v>708.57608955526</v>
      </c>
      <c r="L45" s="57" t="n">
        <f aca="false">IF(+L42&lt;365,+K45,+DCF!$I$62/12)</f>
        <v>708.57608955526</v>
      </c>
      <c r="M45" s="57" t="n">
        <f aca="false">IF(+M42&lt;365,+L45,+DCF!$I$62/12)</f>
        <v>708.57608955526</v>
      </c>
    </row>
    <row r="46" customFormat="false" ht="12.75" hidden="false" customHeight="false" outlineLevel="0" collapsed="false">
      <c r="A46" s="57" t="s">
        <v>329</v>
      </c>
      <c r="B46" s="57" t="n">
        <f aca="false">+B45+B44</f>
        <v>-69846.7243574681</v>
      </c>
      <c r="C46" s="57" t="n">
        <f aca="false">+C45+C44</f>
        <v>-69495.4940210268</v>
      </c>
      <c r="D46" s="57" t="n">
        <f aca="false">+D45+D44</f>
        <v>-69142.0684949828</v>
      </c>
      <c r="E46" s="57" t="n">
        <f aca="false">+E45+E44</f>
        <v>-68786.4340594009</v>
      </c>
      <c r="F46" s="57" t="n">
        <f aca="false">+F45+F44</f>
        <v>-68428.5769085968</v>
      </c>
      <c r="G46" s="57" t="n">
        <f aca="false">+G45+G44</f>
        <v>-68068.4831506</v>
      </c>
      <c r="H46" s="57" t="n">
        <f aca="false">+H45+H44</f>
        <v>-67785.335080736</v>
      </c>
      <c r="I46" s="57" t="n">
        <f aca="false">+I45+I44</f>
        <v>-67500.4173354353</v>
      </c>
      <c r="J46" s="57" t="n">
        <f aca="false">+J45+J44</f>
        <v>-67213.7188542265</v>
      </c>
      <c r="K46" s="57" t="n">
        <f aca="false">+K45+K44</f>
        <v>-66925.2285075102</v>
      </c>
      <c r="L46" s="57" t="n">
        <f aca="false">+L45+L44</f>
        <v>-66634.9350961269</v>
      </c>
      <c r="M46" s="57" t="n">
        <f aca="false">+M45+M44</f>
        <v>-66342.8273509224</v>
      </c>
    </row>
    <row r="47" customFormat="false" ht="12.75" hidden="false" customHeight="false" outlineLevel="0" collapsed="false">
      <c r="A47" s="57" t="s">
        <v>330</v>
      </c>
      <c r="B47" s="57" t="n">
        <f aca="false">+B46*+$B$1/12</f>
        <v>-436.542027234175</v>
      </c>
      <c r="C47" s="57" t="n">
        <f aca="false">+C46*+$B$1/12</f>
        <v>-434.346837631417</v>
      </c>
      <c r="D47" s="57" t="n">
        <f aca="false">+D46*+$B$1/12</f>
        <v>-432.137928093642</v>
      </c>
      <c r="E47" s="57" t="n">
        <f aca="false">+E46*+$B$1/12</f>
        <v>-429.915212871256</v>
      </c>
      <c r="F47" s="57" t="n">
        <f aca="false">+F46*+$B$1/12</f>
        <v>-427.67860567873</v>
      </c>
      <c r="G47" s="57" t="n">
        <f aca="false">+G46*+$B$1/12</f>
        <v>-425.42801969125</v>
      </c>
      <c r="H47" s="57" t="n">
        <f aca="false">+H46*+$B$1/12</f>
        <v>-423.6583442546</v>
      </c>
      <c r="I47" s="57" t="n">
        <f aca="false">+I46*+$B$1/12</f>
        <v>-421.877608346471</v>
      </c>
      <c r="J47" s="57" t="n">
        <f aca="false">+J46*+$B$1/12</f>
        <v>-420.085742838916</v>
      </c>
      <c r="K47" s="57" t="n">
        <f aca="false">+K46*+$B$1/12</f>
        <v>-418.282678171939</v>
      </c>
      <c r="L47" s="57" t="n">
        <f aca="false">+L46*+$B$1/12</f>
        <v>-416.468344350793</v>
      </c>
      <c r="M47" s="57" t="n">
        <f aca="false">+M46*+$B$1/12</f>
        <v>-414.642670943265</v>
      </c>
      <c r="N47" s="76" t="n">
        <f aca="false">SUM(B47:M47)</f>
        <v>-5101.06402010645</v>
      </c>
    </row>
    <row r="48" customFormat="false" ht="12.75" hidden="false" customHeight="false" outlineLevel="0" collapsed="false">
      <c r="A48" s="57" t="s">
        <v>331</v>
      </c>
      <c r="B48" s="57" t="n">
        <f aca="false">+B47+B46</f>
        <v>-70283.2663847023</v>
      </c>
      <c r="C48" s="57" t="n">
        <f aca="false">+C47+C46</f>
        <v>-69929.8408586582</v>
      </c>
      <c r="D48" s="57" t="n">
        <f aca="false">+D47+D46</f>
        <v>-69574.2064230764</v>
      </c>
      <c r="E48" s="57" t="n">
        <f aca="false">+E47+E46</f>
        <v>-69216.3492722722</v>
      </c>
      <c r="F48" s="57" t="n">
        <f aca="false">+F47+F46</f>
        <v>-68856.2555142755</v>
      </c>
      <c r="G48" s="57" t="n">
        <f aca="false">+G47+G46</f>
        <v>-68493.9111702913</v>
      </c>
      <c r="H48" s="57" t="n">
        <f aca="false">+H47+H46</f>
        <v>-68208.9934249906</v>
      </c>
      <c r="I48" s="57" t="n">
        <f aca="false">+I47+I46</f>
        <v>-67922.2949437818</v>
      </c>
      <c r="J48" s="57" t="n">
        <f aca="false">+J47+J46</f>
        <v>-67633.8045970655</v>
      </c>
      <c r="K48" s="57" t="n">
        <f aca="false">+K47+K46</f>
        <v>-67343.5111856821</v>
      </c>
      <c r="L48" s="57" t="n">
        <f aca="false">+L47+L46</f>
        <v>-67051.4034404777</v>
      </c>
      <c r="M48" s="57" t="n">
        <f aca="false">+M47+M46</f>
        <v>-66757.4700218657</v>
      </c>
      <c r="N48" s="57"/>
    </row>
    <row r="50" customFormat="false" ht="12.75" hidden="false" customHeight="false" outlineLevel="0" collapsed="false">
      <c r="B50" s="324" t="n">
        <f aca="false">+B42</f>
        <v>185</v>
      </c>
      <c r="C50" s="324" t="n">
        <f aca="false">+C42</f>
        <v>216</v>
      </c>
      <c r="D50" s="324" t="n">
        <f aca="false">+D42</f>
        <v>244</v>
      </c>
      <c r="E50" s="324" t="n">
        <f aca="false">+E42</f>
        <v>275</v>
      </c>
      <c r="F50" s="324" t="n">
        <f aca="false">+F42</f>
        <v>305</v>
      </c>
      <c r="G50" s="324" t="n">
        <f aca="false">+G42</f>
        <v>336</v>
      </c>
      <c r="H50" s="324" t="n">
        <f aca="false">+H42</f>
        <v>366</v>
      </c>
      <c r="I50" s="324" t="n">
        <f aca="false">+I42</f>
        <v>397</v>
      </c>
      <c r="J50" s="324" t="n">
        <f aca="false">+J42</f>
        <v>428</v>
      </c>
      <c r="K50" s="324" t="n">
        <f aca="false">+K42</f>
        <v>458</v>
      </c>
      <c r="L50" s="324" t="n">
        <f aca="false">+L42</f>
        <v>489</v>
      </c>
      <c r="M50" s="324" t="n">
        <f aca="false">+M42</f>
        <v>519</v>
      </c>
    </row>
    <row r="51" customFormat="false" ht="12.75" hidden="false" customHeight="false" outlineLevel="0" collapsed="false">
      <c r="A51" s="0" t="s">
        <v>337</v>
      </c>
      <c r="B51" s="321" t="n">
        <f aca="false">EDATE(B43,12)</f>
        <v>39448</v>
      </c>
      <c r="C51" s="321" t="n">
        <f aca="false">EDATE(C43,12)</f>
        <v>39479</v>
      </c>
      <c r="D51" s="321" t="n">
        <f aca="false">EDATE(D43,12)</f>
        <v>39508</v>
      </c>
      <c r="E51" s="321" t="n">
        <f aca="false">EDATE(E43,12)</f>
        <v>39539</v>
      </c>
      <c r="F51" s="321" t="n">
        <f aca="false">EDATE(F43,12)</f>
        <v>39569</v>
      </c>
      <c r="G51" s="321" t="n">
        <f aca="false">EDATE(G43,12)</f>
        <v>39600</v>
      </c>
      <c r="H51" s="321" t="n">
        <f aca="false">EDATE(H43,12)</f>
        <v>39630</v>
      </c>
      <c r="I51" s="321" t="n">
        <f aca="false">EDATE(I43,12)</f>
        <v>39661</v>
      </c>
      <c r="J51" s="321" t="n">
        <f aca="false">EDATE(J43,12)</f>
        <v>39692</v>
      </c>
      <c r="K51" s="321" t="n">
        <f aca="false">EDATE(K43,12)</f>
        <v>39722</v>
      </c>
      <c r="L51" s="321" t="n">
        <f aca="false">EDATE(L43,12)</f>
        <v>39753</v>
      </c>
      <c r="M51" s="321" t="n">
        <f aca="false">EDATE(M43,12)</f>
        <v>39783</v>
      </c>
    </row>
    <row r="52" customFormat="false" ht="12.75" hidden="false" customHeight="false" outlineLevel="0" collapsed="false">
      <c r="A52" s="57" t="s">
        <v>327</v>
      </c>
      <c r="B52" s="57" t="n">
        <f aca="false">+M48</f>
        <v>-66757.4700218657</v>
      </c>
      <c r="C52" s="57" t="n">
        <f aca="false">+B56</f>
        <v>-66461.6995193873</v>
      </c>
      <c r="D52" s="57" t="n">
        <f aca="false">+C56</f>
        <v>-66164.0804512685</v>
      </c>
      <c r="E52" s="57" t="n">
        <f aca="false">+D56</f>
        <v>-65864.601263974</v>
      </c>
      <c r="F52" s="57" t="n">
        <f aca="false">+E56</f>
        <v>-65563.2503317588</v>
      </c>
      <c r="G52" s="57" t="n">
        <f aca="false">+F56</f>
        <v>-65260.0159562173</v>
      </c>
      <c r="H52" s="57" t="n">
        <f aca="false">+G56</f>
        <v>-64954.8863658287</v>
      </c>
      <c r="I52" s="57" t="n">
        <f aca="false">+H56</f>
        <v>-64660.5551616897</v>
      </c>
      <c r="J52" s="57" t="n">
        <f aca="false">+I56</f>
        <v>-64364.3843875248</v>
      </c>
      <c r="K52" s="57" t="n">
        <f aca="false">+J56</f>
        <v>-64066.3625460214</v>
      </c>
      <c r="L52" s="57" t="n">
        <f aca="false">+K56</f>
        <v>-63766.4780680085</v>
      </c>
      <c r="M52" s="57" t="n">
        <f aca="false">+L56</f>
        <v>-63464.7193120081</v>
      </c>
    </row>
    <row r="53" customFormat="false" ht="12.75" hidden="false" customHeight="false" outlineLevel="0" collapsed="false">
      <c r="A53" s="57" t="s">
        <v>328</v>
      </c>
      <c r="B53" s="57" t="n">
        <f aca="false">IF(+B50&lt;365,+interest!M45,+DCF!$J$62/12)</f>
        <v>708.57608955526</v>
      </c>
      <c r="C53" s="57" t="n">
        <f aca="false">IF(+C50&lt;365,+B53,+DCF!$J$62/12)</f>
        <v>708.57608955526</v>
      </c>
      <c r="D53" s="57" t="n">
        <f aca="false">IF(+D50&lt;365,+C53,+DCF!$J$62/12)</f>
        <v>708.57608955526</v>
      </c>
      <c r="E53" s="57" t="n">
        <f aca="false">IF(+E50&lt;365,+D53,+DCF!$J$62/12)</f>
        <v>708.57608955526</v>
      </c>
      <c r="F53" s="57" t="n">
        <f aca="false">IF(+F50&lt;365,+E53,+DCF!$J$62/12)</f>
        <v>708.57608955526</v>
      </c>
      <c r="G53" s="57" t="n">
        <f aca="false">IF(+G50&lt;365,+F53,+DCF!$J$62/12)</f>
        <v>708.57608955526</v>
      </c>
      <c r="H53" s="57" t="n">
        <f aca="false">IF(+H50&lt;365,+G53,+DCF!$J$62/12)</f>
        <v>695.949559180584</v>
      </c>
      <c r="I53" s="57" t="n">
        <f aca="false">IF(+I50&lt;365,+H53,+DCF!$J$62/12)</f>
        <v>695.949559180584</v>
      </c>
      <c r="J53" s="57" t="n">
        <f aca="false">IF(+J50&lt;365,+I53,+DCF!$J$62/12)</f>
        <v>695.949559180584</v>
      </c>
      <c r="K53" s="57" t="n">
        <f aca="false">IF(+K50&lt;365,+J53,+DCF!$J$62/12)</f>
        <v>695.949559180584</v>
      </c>
      <c r="L53" s="57" t="n">
        <f aca="false">IF(+L50&lt;365,+K53,+DCF!$J$62/12)</f>
        <v>695.949559180584</v>
      </c>
      <c r="M53" s="57" t="n">
        <f aca="false">IF(+M50&lt;365,+L53,+DCF!$J$62/12)</f>
        <v>695.949559180584</v>
      </c>
    </row>
    <row r="54" customFormat="false" ht="12.75" hidden="false" customHeight="false" outlineLevel="0" collapsed="false">
      <c r="A54" s="57" t="s">
        <v>329</v>
      </c>
      <c r="B54" s="57" t="n">
        <f aca="false">+B53+B52</f>
        <v>-66048.8939323104</v>
      </c>
      <c r="C54" s="57" t="n">
        <f aca="false">+C53+C52</f>
        <v>-65753.1234298321</v>
      </c>
      <c r="D54" s="57" t="n">
        <f aca="false">+D53+D52</f>
        <v>-65455.5043617133</v>
      </c>
      <c r="E54" s="57" t="n">
        <f aca="false">+E53+E52</f>
        <v>-65156.0251744187</v>
      </c>
      <c r="F54" s="57" t="n">
        <f aca="false">+F53+F52</f>
        <v>-64854.6742422036</v>
      </c>
      <c r="G54" s="57" t="n">
        <f aca="false">+G53+G52</f>
        <v>-64551.4398666621</v>
      </c>
      <c r="H54" s="57" t="n">
        <f aca="false">+H53+H52</f>
        <v>-64258.9368066481</v>
      </c>
      <c r="I54" s="57" t="n">
        <f aca="false">+I53+I52</f>
        <v>-63964.6056025091</v>
      </c>
      <c r="J54" s="57" t="n">
        <f aca="false">+J53+J52</f>
        <v>-63668.4348283442</v>
      </c>
      <c r="K54" s="57" t="n">
        <f aca="false">+K53+K52</f>
        <v>-63370.4129868408</v>
      </c>
      <c r="L54" s="57" t="n">
        <f aca="false">+L53+L52</f>
        <v>-63070.528508828</v>
      </c>
      <c r="M54" s="57" t="n">
        <f aca="false">+M53+M52</f>
        <v>-62768.7697528275</v>
      </c>
    </row>
    <row r="55" customFormat="false" ht="12.75" hidden="false" customHeight="false" outlineLevel="0" collapsed="false">
      <c r="A55" s="57" t="s">
        <v>330</v>
      </c>
      <c r="B55" s="57" t="n">
        <f aca="false">+B54*+$B$1/12</f>
        <v>-412.80558707694</v>
      </c>
      <c r="C55" s="57" t="n">
        <f aca="false">+C54*+$B$1/12</f>
        <v>-410.95702143645</v>
      </c>
      <c r="D55" s="57" t="n">
        <f aca="false">+D54*+$B$1/12</f>
        <v>-409.096902260708</v>
      </c>
      <c r="E55" s="57" t="n">
        <f aca="false">+E54*+$B$1/12</f>
        <v>-407.225157340117</v>
      </c>
      <c r="F55" s="57" t="n">
        <f aca="false">+F54*+$B$1/12</f>
        <v>-405.341714013772</v>
      </c>
      <c r="G55" s="57" t="n">
        <f aca="false">+G54*+$B$1/12</f>
        <v>-403.446499166638</v>
      </c>
      <c r="H55" s="57" t="n">
        <f aca="false">+H54*+$B$1/12</f>
        <v>-401.618355041551</v>
      </c>
      <c r="I55" s="57" t="n">
        <f aca="false">+I54*+$B$1/12</f>
        <v>-399.778785015682</v>
      </c>
      <c r="J55" s="57" t="n">
        <f aca="false">+J54*+$B$1/12</f>
        <v>-397.927717677151</v>
      </c>
      <c r="K55" s="57" t="n">
        <f aca="false">+K54*+$B$1/12</f>
        <v>-396.065081167755</v>
      </c>
      <c r="L55" s="57" t="n">
        <f aca="false">+L54*+$B$1/12</f>
        <v>-394.190803180175</v>
      </c>
      <c r="M55" s="57" t="n">
        <f aca="false">+M54*+$B$1/12</f>
        <v>-392.304810955172</v>
      </c>
      <c r="N55" s="76" t="n">
        <f aca="false">SUM(B55:M55)</f>
        <v>-4830.75843433211</v>
      </c>
    </row>
    <row r="56" customFormat="false" ht="12.75" hidden="false" customHeight="false" outlineLevel="0" collapsed="false">
      <c r="A56" s="57" t="s">
        <v>331</v>
      </c>
      <c r="B56" s="57" t="n">
        <f aca="false">+B55+B54</f>
        <v>-66461.6995193873</v>
      </c>
      <c r="C56" s="57" t="n">
        <f aca="false">+C55+C54</f>
        <v>-66164.0804512685</v>
      </c>
      <c r="D56" s="57" t="n">
        <f aca="false">+D55+D54</f>
        <v>-65864.601263974</v>
      </c>
      <c r="E56" s="57" t="n">
        <f aca="false">+E55+E54</f>
        <v>-65563.2503317588</v>
      </c>
      <c r="F56" s="57" t="n">
        <f aca="false">+F55+F54</f>
        <v>-65260.0159562173</v>
      </c>
      <c r="G56" s="57" t="n">
        <f aca="false">+G55+G54</f>
        <v>-64954.8863658287</v>
      </c>
      <c r="H56" s="57" t="n">
        <f aca="false">+H55+H54</f>
        <v>-64660.5551616897</v>
      </c>
      <c r="I56" s="57" t="n">
        <f aca="false">+I55+I54</f>
        <v>-64364.3843875248</v>
      </c>
      <c r="J56" s="57" t="n">
        <f aca="false">+J55+J54</f>
        <v>-64066.3625460214</v>
      </c>
      <c r="K56" s="57" t="n">
        <f aca="false">+K55+K54</f>
        <v>-63766.4780680085</v>
      </c>
      <c r="L56" s="57" t="n">
        <f aca="false">+L55+L54</f>
        <v>-63464.7193120081</v>
      </c>
      <c r="M56" s="57" t="n">
        <f aca="false">+M55+M54</f>
        <v>-63161.0745637827</v>
      </c>
      <c r="N56" s="57"/>
    </row>
    <row r="58" customFormat="false" ht="12.75" hidden="false" customHeight="false" outlineLevel="0" collapsed="false">
      <c r="B58" s="324" t="n">
        <f aca="false">+B50</f>
        <v>185</v>
      </c>
      <c r="C58" s="324" t="n">
        <f aca="false">+C50</f>
        <v>216</v>
      </c>
      <c r="D58" s="324" t="n">
        <f aca="false">+D50</f>
        <v>244</v>
      </c>
      <c r="E58" s="324" t="n">
        <f aca="false">+E50</f>
        <v>275</v>
      </c>
      <c r="F58" s="324" t="n">
        <f aca="false">+F50</f>
        <v>305</v>
      </c>
      <c r="G58" s="324" t="n">
        <f aca="false">+G50</f>
        <v>336</v>
      </c>
      <c r="H58" s="324" t="n">
        <f aca="false">+H50</f>
        <v>366</v>
      </c>
      <c r="I58" s="324" t="n">
        <f aca="false">+I50</f>
        <v>397</v>
      </c>
      <c r="J58" s="324" t="n">
        <f aca="false">+J50</f>
        <v>428</v>
      </c>
      <c r="K58" s="324" t="n">
        <f aca="false">+K50</f>
        <v>458</v>
      </c>
      <c r="L58" s="324" t="n">
        <f aca="false">+L50</f>
        <v>489</v>
      </c>
      <c r="M58" s="324" t="n">
        <f aca="false">+M50</f>
        <v>519</v>
      </c>
    </row>
    <row r="59" customFormat="false" ht="12.75" hidden="false" customHeight="false" outlineLevel="0" collapsed="false">
      <c r="A59" s="0" t="s">
        <v>338</v>
      </c>
      <c r="B59" s="321" t="n">
        <f aca="false">EDATE(B51,12)</f>
        <v>39814</v>
      </c>
      <c r="C59" s="321" t="n">
        <f aca="false">EDATE(C51,12)</f>
        <v>39845</v>
      </c>
      <c r="D59" s="321" t="n">
        <f aca="false">EDATE(D51,12)</f>
        <v>39873</v>
      </c>
      <c r="E59" s="321" t="n">
        <f aca="false">EDATE(E51,12)</f>
        <v>39904</v>
      </c>
      <c r="F59" s="321" t="n">
        <f aca="false">EDATE(F51,12)</f>
        <v>39934</v>
      </c>
      <c r="G59" s="321" t="n">
        <f aca="false">EDATE(G51,12)</f>
        <v>39965</v>
      </c>
      <c r="H59" s="321" t="n">
        <f aca="false">EDATE(H51,12)</f>
        <v>39995</v>
      </c>
      <c r="I59" s="321" t="n">
        <f aca="false">EDATE(I51,12)</f>
        <v>40026</v>
      </c>
      <c r="J59" s="321" t="n">
        <f aca="false">EDATE(J51,12)</f>
        <v>40057</v>
      </c>
      <c r="K59" s="321" t="n">
        <f aca="false">EDATE(K51,12)</f>
        <v>40087</v>
      </c>
      <c r="L59" s="321" t="n">
        <f aca="false">EDATE(L51,12)</f>
        <v>40118</v>
      </c>
      <c r="M59" s="321" t="n">
        <f aca="false">EDATE(M51,12)</f>
        <v>40148</v>
      </c>
    </row>
    <row r="60" customFormat="false" ht="12.75" hidden="false" customHeight="false" outlineLevel="0" collapsed="false">
      <c r="A60" s="57" t="s">
        <v>327</v>
      </c>
      <c r="B60" s="57" t="n">
        <f aca="false">+M56</f>
        <v>-63161.0745637827</v>
      </c>
      <c r="C60" s="57" t="n">
        <f aca="false">+B64</f>
        <v>-62855.5320358809</v>
      </c>
      <c r="D60" s="57" t="n">
        <f aca="false">+C64</f>
        <v>-62548.0798671797</v>
      </c>
      <c r="E60" s="57" t="n">
        <f aca="false">+D64</f>
        <v>-62238.7061224241</v>
      </c>
      <c r="F60" s="57" t="n">
        <f aca="false">+E64</f>
        <v>-61927.3987917638</v>
      </c>
      <c r="G60" s="57" t="n">
        <f aca="false">+F64</f>
        <v>-61614.1457902869</v>
      </c>
      <c r="H60" s="57" t="n">
        <f aca="false">+G64</f>
        <v>-61298.9349575507</v>
      </c>
      <c r="I60" s="57" t="n">
        <f aca="false">+H64</f>
        <v>-60982.7967168017</v>
      </c>
      <c r="J60" s="57" t="n">
        <f aca="false">+I64</f>
        <v>-60664.6826120479</v>
      </c>
      <c r="K60" s="57" t="n">
        <f aca="false">+J64</f>
        <v>-60344.5802941395</v>
      </c>
      <c r="L60" s="57" t="n">
        <f aca="false">+K64</f>
        <v>-60022.4773367441</v>
      </c>
      <c r="M60" s="57" t="n">
        <f aca="false">+L64</f>
        <v>-59698.3612358651</v>
      </c>
    </row>
    <row r="61" customFormat="false" ht="12.75" hidden="false" customHeight="false" outlineLevel="0" collapsed="false">
      <c r="A61" s="57" t="s">
        <v>328</v>
      </c>
      <c r="B61" s="57" t="n">
        <f aca="false">IF(+B58&lt;365,+interest!M53,+DCF!$K$62/12)</f>
        <v>695.949559180584</v>
      </c>
      <c r="C61" s="57" t="n">
        <f aca="false">IF(+C58&lt;365,+B61,+DCF!$K$62/12)</f>
        <v>695.949559180584</v>
      </c>
      <c r="D61" s="57" t="n">
        <f aca="false">IF(+D58&lt;365,+C61,+DCF!$K$62/12)</f>
        <v>695.949559180584</v>
      </c>
      <c r="E61" s="57" t="n">
        <f aca="false">IF(+E58&lt;365,+D61,+DCF!$K$62/12)</f>
        <v>695.949559180584</v>
      </c>
      <c r="F61" s="57" t="n">
        <f aca="false">IF(+F58&lt;365,+E61,+DCF!$K$62/12)</f>
        <v>695.949559180584</v>
      </c>
      <c r="G61" s="57" t="n">
        <f aca="false">IF(+G58&lt;365,+F61,+DCF!$K$62/12)</f>
        <v>695.949559180584</v>
      </c>
      <c r="H61" s="57" t="n">
        <f aca="false">IF(+H58&lt;365,+G61,+DCF!$K$62/12)</f>
        <v>694.913375636002</v>
      </c>
      <c r="I61" s="57" t="n">
        <f aca="false">IF(+I58&lt;365,+H61,+DCF!$K$62/12)</f>
        <v>694.913375636002</v>
      </c>
      <c r="J61" s="57" t="n">
        <f aca="false">IF(+J58&lt;365,+I61,+DCF!$K$62/12)</f>
        <v>694.913375636002</v>
      </c>
      <c r="K61" s="57" t="n">
        <f aca="false">IF(+K58&lt;365,+J61,+DCF!$K$62/12)</f>
        <v>694.913375636002</v>
      </c>
      <c r="L61" s="57" t="n">
        <f aca="false">IF(+L58&lt;365,+K61,+DCF!$K$62/12)</f>
        <v>694.913375636002</v>
      </c>
      <c r="M61" s="57" t="n">
        <f aca="false">IF(+M58&lt;365,+L61,+DCF!$K$62/12)</f>
        <v>694.913375636002</v>
      </c>
    </row>
    <row r="62" customFormat="false" ht="12.75" hidden="false" customHeight="false" outlineLevel="0" collapsed="false">
      <c r="A62" s="57" t="s">
        <v>329</v>
      </c>
      <c r="B62" s="57" t="n">
        <f aca="false">+B61+B60</f>
        <v>-62465.1250046021</v>
      </c>
      <c r="C62" s="57" t="n">
        <f aca="false">+C61+C60</f>
        <v>-62159.5824767003</v>
      </c>
      <c r="D62" s="57" t="n">
        <f aca="false">+D61+D60</f>
        <v>-61852.1303079991</v>
      </c>
      <c r="E62" s="57" t="n">
        <f aca="false">+E61+E60</f>
        <v>-61542.7565632435</v>
      </c>
      <c r="F62" s="57" t="n">
        <f aca="false">+F61+F60</f>
        <v>-61231.4492325832</v>
      </c>
      <c r="G62" s="57" t="n">
        <f aca="false">+G61+G60</f>
        <v>-60918.1962311063</v>
      </c>
      <c r="H62" s="57" t="n">
        <f aca="false">+H61+H60</f>
        <v>-60604.0215819147</v>
      </c>
      <c r="I62" s="57" t="n">
        <f aca="false">+I61+I60</f>
        <v>-60287.8833411656</v>
      </c>
      <c r="J62" s="57" t="n">
        <f aca="false">+J61+J60</f>
        <v>-59969.7692364119</v>
      </c>
      <c r="K62" s="57" t="n">
        <f aca="false">+K61+K60</f>
        <v>-59649.6669185035</v>
      </c>
      <c r="L62" s="57" t="n">
        <f aca="false">+L61+L60</f>
        <v>-59327.5639611081</v>
      </c>
      <c r="M62" s="57" t="n">
        <f aca="false">+M61+M60</f>
        <v>-59003.4478602291</v>
      </c>
    </row>
    <row r="63" customFormat="false" ht="12.75" hidden="false" customHeight="false" outlineLevel="0" collapsed="false">
      <c r="A63" s="57" t="s">
        <v>330</v>
      </c>
      <c r="B63" s="57" t="n">
        <f aca="false">+B62*+$B$1/12</f>
        <v>-390.407031278763</v>
      </c>
      <c r="C63" s="57" t="n">
        <f aca="false">+C62*+$B$1/12</f>
        <v>-388.497390479377</v>
      </c>
      <c r="D63" s="57" t="n">
        <f aca="false">+D62*+$B$1/12</f>
        <v>-386.575814424994</v>
      </c>
      <c r="E63" s="57" t="n">
        <f aca="false">+E62*+$B$1/12</f>
        <v>-384.642228520272</v>
      </c>
      <c r="F63" s="57" t="n">
        <f aca="false">+F62*+$B$1/12</f>
        <v>-382.696557703645</v>
      </c>
      <c r="G63" s="57" t="n">
        <f aca="false">+G62*+$B$1/12</f>
        <v>-380.738726444414</v>
      </c>
      <c r="H63" s="57" t="n">
        <f aca="false">+H62*+$B$1/12</f>
        <v>-378.775134886967</v>
      </c>
      <c r="I63" s="57" t="n">
        <f aca="false">+I62*+$B$1/12</f>
        <v>-376.799270882285</v>
      </c>
      <c r="J63" s="57" t="n">
        <f aca="false">+J62*+$B$1/12</f>
        <v>-374.811057727575</v>
      </c>
      <c r="K63" s="57" t="n">
        <f aca="false">+K62*+$B$1/12</f>
        <v>-372.810418240647</v>
      </c>
      <c r="L63" s="57" t="n">
        <f aca="false">+L62*+$B$1/12</f>
        <v>-370.797274756926</v>
      </c>
      <c r="M63" s="57" t="n">
        <f aca="false">+M62*+$B$1/12</f>
        <v>-368.771549126432</v>
      </c>
      <c r="N63" s="76" t="n">
        <f aca="false">SUM(B63:M63)</f>
        <v>-4556.3224544723</v>
      </c>
    </row>
    <row r="64" customFormat="false" ht="12.75" hidden="false" customHeight="false" outlineLevel="0" collapsed="false">
      <c r="A64" s="57" t="s">
        <v>331</v>
      </c>
      <c r="B64" s="57" t="n">
        <f aca="false">+B63+B62</f>
        <v>-62855.5320358809</v>
      </c>
      <c r="C64" s="57" t="n">
        <f aca="false">+C63+C62</f>
        <v>-62548.0798671797</v>
      </c>
      <c r="D64" s="57" t="n">
        <f aca="false">+D63+D62</f>
        <v>-62238.7061224241</v>
      </c>
      <c r="E64" s="57" t="n">
        <f aca="false">+E63+E62</f>
        <v>-61927.3987917638</v>
      </c>
      <c r="F64" s="57" t="n">
        <f aca="false">+F63+F62</f>
        <v>-61614.1457902869</v>
      </c>
      <c r="G64" s="57" t="n">
        <f aca="false">+G63+G62</f>
        <v>-61298.9349575507</v>
      </c>
      <c r="H64" s="57" t="n">
        <f aca="false">+H63+H62</f>
        <v>-60982.7967168017</v>
      </c>
      <c r="I64" s="57" t="n">
        <f aca="false">+I63+I62</f>
        <v>-60664.6826120479</v>
      </c>
      <c r="J64" s="57" t="n">
        <f aca="false">+J63+J62</f>
        <v>-60344.5802941395</v>
      </c>
      <c r="K64" s="57" t="n">
        <f aca="false">+K63+K62</f>
        <v>-60022.4773367441</v>
      </c>
      <c r="L64" s="57" t="n">
        <f aca="false">+L63+L62</f>
        <v>-59698.3612358651</v>
      </c>
      <c r="M64" s="57" t="n">
        <f aca="false">+M63+M62</f>
        <v>-59372.2194093555</v>
      </c>
      <c r="N64" s="57"/>
    </row>
    <row r="66" customFormat="false" ht="12.75" hidden="false" customHeight="false" outlineLevel="0" collapsed="false">
      <c r="B66" s="324" t="n">
        <f aca="false">+B58</f>
        <v>185</v>
      </c>
      <c r="C66" s="324" t="n">
        <f aca="false">+C58</f>
        <v>216</v>
      </c>
      <c r="D66" s="324" t="n">
        <f aca="false">+D58</f>
        <v>244</v>
      </c>
      <c r="E66" s="324" t="n">
        <f aca="false">+E58</f>
        <v>275</v>
      </c>
      <c r="F66" s="324" t="n">
        <f aca="false">+F58</f>
        <v>305</v>
      </c>
      <c r="G66" s="324" t="n">
        <f aca="false">+G58</f>
        <v>336</v>
      </c>
      <c r="H66" s="324" t="n">
        <f aca="false">+H58</f>
        <v>366</v>
      </c>
      <c r="I66" s="324" t="n">
        <f aca="false">+I58</f>
        <v>397</v>
      </c>
      <c r="J66" s="324" t="n">
        <f aca="false">+J58</f>
        <v>428</v>
      </c>
      <c r="K66" s="324" t="n">
        <f aca="false">+K58</f>
        <v>458</v>
      </c>
      <c r="L66" s="324" t="n">
        <f aca="false">+L58</f>
        <v>489</v>
      </c>
      <c r="M66" s="324" t="n">
        <f aca="false">+M58</f>
        <v>519</v>
      </c>
    </row>
    <row r="67" customFormat="false" ht="12.75" hidden="false" customHeight="false" outlineLevel="0" collapsed="false">
      <c r="A67" s="0" t="s">
        <v>339</v>
      </c>
      <c r="B67" s="321" t="n">
        <f aca="false">EDATE(B59,12)</f>
        <v>40179</v>
      </c>
      <c r="C67" s="321" t="n">
        <f aca="false">EDATE(C59,12)</f>
        <v>40210</v>
      </c>
      <c r="D67" s="321" t="n">
        <f aca="false">EDATE(D59,12)</f>
        <v>40238</v>
      </c>
      <c r="E67" s="321" t="n">
        <f aca="false">EDATE(E59,12)</f>
        <v>40269</v>
      </c>
      <c r="F67" s="321" t="n">
        <f aca="false">EDATE(F59,12)</f>
        <v>40299</v>
      </c>
      <c r="G67" s="321" t="n">
        <f aca="false">EDATE(G59,12)</f>
        <v>40330</v>
      </c>
      <c r="H67" s="321" t="n">
        <f aca="false">EDATE(H59,12)</f>
        <v>40360</v>
      </c>
      <c r="I67" s="321" t="n">
        <f aca="false">EDATE(I59,12)</f>
        <v>40391</v>
      </c>
      <c r="J67" s="321" t="n">
        <f aca="false">EDATE(J59,12)</f>
        <v>40422</v>
      </c>
      <c r="K67" s="321" t="n">
        <f aca="false">EDATE(K59,12)</f>
        <v>40452</v>
      </c>
      <c r="L67" s="321" t="n">
        <f aca="false">EDATE(L59,12)</f>
        <v>40483</v>
      </c>
      <c r="M67" s="321" t="n">
        <f aca="false">EDATE(M59,12)</f>
        <v>40513</v>
      </c>
    </row>
    <row r="68" customFormat="false" ht="12.75" hidden="false" customHeight="false" outlineLevel="0" collapsed="false">
      <c r="A68" s="57" t="s">
        <v>327</v>
      </c>
      <c r="B68" s="57" t="n">
        <f aca="false">+M64</f>
        <v>-59372.2194093555</v>
      </c>
      <c r="C68" s="57" t="n">
        <f aca="false">+B72</f>
        <v>-59044.0391964303</v>
      </c>
      <c r="D68" s="57" t="n">
        <f aca="false">+C72</f>
        <v>-58713.8078571742</v>
      </c>
      <c r="E68" s="57" t="n">
        <f aca="false">+D72</f>
        <v>-58381.5125720478</v>
      </c>
      <c r="F68" s="57" t="n">
        <f aca="false">+E72</f>
        <v>-58047.1404413894</v>
      </c>
      <c r="G68" s="57" t="n">
        <f aca="false">+F72</f>
        <v>-57710.6784849143</v>
      </c>
      <c r="H68" s="57" t="n">
        <f aca="false">+G72</f>
        <v>-57372.1136412113</v>
      </c>
      <c r="I68" s="57" t="n">
        <f aca="false">+H72</f>
        <v>-57032.1982870677</v>
      </c>
      <c r="J68" s="57" t="n">
        <f aca="false">+I72</f>
        <v>-56690.1584619606</v>
      </c>
      <c r="K68" s="57" t="n">
        <f aca="false">+J72</f>
        <v>-56345.9808879466</v>
      </c>
      <c r="L68" s="57" t="n">
        <f aca="false">+K72</f>
        <v>-55999.652204095</v>
      </c>
      <c r="M68" s="57" t="n">
        <f aca="false">+L72</f>
        <v>-55651.1589659694</v>
      </c>
    </row>
    <row r="69" customFormat="false" ht="12.75" hidden="false" customHeight="false" outlineLevel="0" collapsed="false">
      <c r="A69" s="57" t="s">
        <v>328</v>
      </c>
      <c r="B69" s="57" t="n">
        <f aca="false">IF(+B66&lt;365,+interest!M61,+DCF!$L$62/12)</f>
        <v>694.913375636002</v>
      </c>
      <c r="C69" s="57" t="n">
        <f aca="false">IF(+C66&lt;365,+B69,+DCF!$L$62/12)</f>
        <v>694.913375636002</v>
      </c>
      <c r="D69" s="57" t="n">
        <f aca="false">IF(+D66&lt;365,+C69,+DCF!$L$62/12)</f>
        <v>694.913375636002</v>
      </c>
      <c r="E69" s="57" t="n">
        <f aca="false">IF(+E66&lt;365,+D69,+DCF!$L$62/12)</f>
        <v>694.913375636002</v>
      </c>
      <c r="F69" s="57" t="n">
        <f aca="false">IF(+F66&lt;365,+E69,+DCF!$L$62/12)</f>
        <v>694.913375636002</v>
      </c>
      <c r="G69" s="57" t="n">
        <f aca="false">IF(+G66&lt;365,+F69,+DCF!$L$62/12)</f>
        <v>694.913375636002</v>
      </c>
      <c r="H69" s="57" t="n">
        <f aca="false">IF(+H66&lt;365,+G69,+DCF!$L$62/12)</f>
        <v>694.152610585082</v>
      </c>
      <c r="I69" s="57" t="n">
        <f aca="false">IF(+I66&lt;365,+H69,+DCF!$L$62/12)</f>
        <v>694.152610585082</v>
      </c>
      <c r="J69" s="57" t="n">
        <f aca="false">IF(+J66&lt;365,+I69,+DCF!$L$62/12)</f>
        <v>694.152610585082</v>
      </c>
      <c r="K69" s="57" t="n">
        <f aca="false">IF(+K66&lt;365,+J69,+DCF!$L$62/12)</f>
        <v>694.152610585082</v>
      </c>
      <c r="L69" s="57" t="n">
        <f aca="false">IF(+L66&lt;365,+K69,+DCF!$L$62/12)</f>
        <v>694.152610585082</v>
      </c>
      <c r="M69" s="57" t="n">
        <f aca="false">IF(+M66&lt;365,+L69,+DCF!$L$62/12)</f>
        <v>694.152610585082</v>
      </c>
    </row>
    <row r="70" customFormat="false" ht="12.75" hidden="false" customHeight="false" outlineLevel="0" collapsed="false">
      <c r="A70" s="57" t="s">
        <v>329</v>
      </c>
      <c r="B70" s="57" t="n">
        <f aca="false">+B69+B68</f>
        <v>-58677.3060337195</v>
      </c>
      <c r="C70" s="57" t="n">
        <f aca="false">+C69+C68</f>
        <v>-58349.1258207942</v>
      </c>
      <c r="D70" s="57" t="n">
        <f aca="false">+D69+D68</f>
        <v>-58018.8944815382</v>
      </c>
      <c r="E70" s="57" t="n">
        <f aca="false">+E69+E68</f>
        <v>-57686.5991964118</v>
      </c>
      <c r="F70" s="57" t="n">
        <f aca="false">+F69+F68</f>
        <v>-57352.2270657534</v>
      </c>
      <c r="G70" s="57" t="n">
        <f aca="false">+G69+G68</f>
        <v>-57015.7651092783</v>
      </c>
      <c r="H70" s="57" t="n">
        <f aca="false">+H69+H68</f>
        <v>-56677.9610306263</v>
      </c>
      <c r="I70" s="57" t="n">
        <f aca="false">+I69+I68</f>
        <v>-56338.0456764826</v>
      </c>
      <c r="J70" s="57" t="n">
        <f aca="false">+J69+J68</f>
        <v>-55996.0058513755</v>
      </c>
      <c r="K70" s="57" t="n">
        <f aca="false">+K69+K68</f>
        <v>-55651.8282773615</v>
      </c>
      <c r="L70" s="57" t="n">
        <f aca="false">+L69+L68</f>
        <v>-55305.49959351</v>
      </c>
      <c r="M70" s="57" t="n">
        <f aca="false">+M69+M68</f>
        <v>-54957.0063553843</v>
      </c>
    </row>
    <row r="71" customFormat="false" ht="12.75" hidden="false" customHeight="false" outlineLevel="0" collapsed="false">
      <c r="A71" s="57" t="s">
        <v>330</v>
      </c>
      <c r="B71" s="57" t="n">
        <f aca="false">+B70*+$B$1/12</f>
        <v>-366.733162710747</v>
      </c>
      <c r="C71" s="57" t="n">
        <f aca="false">+C70*+$B$1/12</f>
        <v>-364.682036379964</v>
      </c>
      <c r="D71" s="57" t="n">
        <f aca="false">+D70*+$B$1/12</f>
        <v>-362.618090509614</v>
      </c>
      <c r="E71" s="57" t="n">
        <f aca="false">+E70*+$B$1/12</f>
        <v>-360.541244977574</v>
      </c>
      <c r="F71" s="57" t="n">
        <f aca="false">+F70*+$B$1/12</f>
        <v>-358.451419160959</v>
      </c>
      <c r="G71" s="57" t="n">
        <f aca="false">+G70*+$B$1/12</f>
        <v>-356.34853193299</v>
      </c>
      <c r="H71" s="57" t="n">
        <f aca="false">+H70*+$B$1/12</f>
        <v>-354.237256441414</v>
      </c>
      <c r="I71" s="57" t="n">
        <f aca="false">+I70*+$B$1/12</f>
        <v>-352.112785478016</v>
      </c>
      <c r="J71" s="57" t="n">
        <f aca="false">+J70*+$B$1/12</f>
        <v>-349.975036571097</v>
      </c>
      <c r="K71" s="57" t="n">
        <f aca="false">+K70*+$B$1/12</f>
        <v>-347.82392673351</v>
      </c>
      <c r="L71" s="57" t="n">
        <f aca="false">+L70*+$B$1/12</f>
        <v>-345.659372459437</v>
      </c>
      <c r="M71" s="57" t="n">
        <f aca="false">+M70*+$B$1/12</f>
        <v>-343.481289721152</v>
      </c>
      <c r="N71" s="76" t="n">
        <f aca="false">SUM(B71:M71)</f>
        <v>-4262.66415307647</v>
      </c>
    </row>
    <row r="72" customFormat="false" ht="12.75" hidden="false" customHeight="false" outlineLevel="0" collapsed="false">
      <c r="A72" s="57" t="s">
        <v>331</v>
      </c>
      <c r="B72" s="57" t="n">
        <f aca="false">+B71+B70</f>
        <v>-59044.0391964303</v>
      </c>
      <c r="C72" s="57" t="n">
        <f aca="false">+C71+C70</f>
        <v>-58713.8078571742</v>
      </c>
      <c r="D72" s="57" t="n">
        <f aca="false">+D71+D70</f>
        <v>-58381.5125720478</v>
      </c>
      <c r="E72" s="57" t="n">
        <f aca="false">+E71+E70</f>
        <v>-58047.1404413894</v>
      </c>
      <c r="F72" s="57" t="n">
        <f aca="false">+F71+F70</f>
        <v>-57710.6784849143</v>
      </c>
      <c r="G72" s="57" t="n">
        <f aca="false">+G71+G70</f>
        <v>-57372.1136412113</v>
      </c>
      <c r="H72" s="57" t="n">
        <f aca="false">+H71+H70</f>
        <v>-57032.1982870677</v>
      </c>
      <c r="I72" s="57" t="n">
        <f aca="false">+I71+I70</f>
        <v>-56690.1584619606</v>
      </c>
      <c r="J72" s="57" t="n">
        <f aca="false">+J71+J70</f>
        <v>-56345.9808879466</v>
      </c>
      <c r="K72" s="57" t="n">
        <f aca="false">+K71+K70</f>
        <v>-55999.652204095</v>
      </c>
      <c r="L72" s="57" t="n">
        <f aca="false">+L71+L70</f>
        <v>-55651.1589659694</v>
      </c>
      <c r="M72" s="57" t="n">
        <f aca="false">+M71+M70</f>
        <v>-55300.4876451055</v>
      </c>
      <c r="N72" s="57"/>
    </row>
    <row r="74" customFormat="false" ht="12.75" hidden="false" customHeight="false" outlineLevel="0" collapsed="false">
      <c r="B74" s="324" t="n">
        <f aca="false">+B66</f>
        <v>185</v>
      </c>
      <c r="C74" s="324" t="n">
        <f aca="false">+C66</f>
        <v>216</v>
      </c>
      <c r="D74" s="324" t="n">
        <f aca="false">+D66</f>
        <v>244</v>
      </c>
      <c r="E74" s="324" t="n">
        <f aca="false">+E66</f>
        <v>275</v>
      </c>
      <c r="F74" s="324" t="n">
        <f aca="false">+F66</f>
        <v>305</v>
      </c>
      <c r="G74" s="324" t="n">
        <f aca="false">+G66</f>
        <v>336</v>
      </c>
      <c r="H74" s="324" t="n">
        <f aca="false">+H66</f>
        <v>366</v>
      </c>
      <c r="I74" s="324" t="n">
        <f aca="false">+I66</f>
        <v>397</v>
      </c>
      <c r="J74" s="324" t="n">
        <f aca="false">+J66</f>
        <v>428</v>
      </c>
      <c r="K74" s="324" t="n">
        <f aca="false">+K66</f>
        <v>458</v>
      </c>
      <c r="L74" s="324" t="n">
        <f aca="false">+L66</f>
        <v>489</v>
      </c>
      <c r="M74" s="324" t="n">
        <f aca="false">+M66</f>
        <v>519</v>
      </c>
    </row>
    <row r="75" customFormat="false" ht="12.75" hidden="false" customHeight="false" outlineLevel="0" collapsed="false">
      <c r="A75" s="0" t="s">
        <v>340</v>
      </c>
      <c r="B75" s="321" t="n">
        <f aca="false">EDATE(B67,12)</f>
        <v>40544</v>
      </c>
      <c r="C75" s="321" t="n">
        <f aca="false">EDATE(C67,12)</f>
        <v>40575</v>
      </c>
      <c r="D75" s="321" t="n">
        <f aca="false">EDATE(D67,12)</f>
        <v>40603</v>
      </c>
      <c r="E75" s="321" t="n">
        <f aca="false">EDATE(E67,12)</f>
        <v>40634</v>
      </c>
      <c r="F75" s="321" t="n">
        <f aca="false">EDATE(F67,12)</f>
        <v>40664</v>
      </c>
      <c r="G75" s="321" t="n">
        <f aca="false">EDATE(G67,12)</f>
        <v>40695</v>
      </c>
      <c r="H75" s="321" t="n">
        <f aca="false">EDATE(H67,12)</f>
        <v>40725</v>
      </c>
      <c r="I75" s="321" t="n">
        <f aca="false">EDATE(I67,12)</f>
        <v>40756</v>
      </c>
      <c r="J75" s="321" t="n">
        <f aca="false">EDATE(J67,12)</f>
        <v>40787</v>
      </c>
      <c r="K75" s="321" t="n">
        <f aca="false">EDATE(K67,12)</f>
        <v>40817</v>
      </c>
      <c r="L75" s="321" t="n">
        <f aca="false">EDATE(L67,12)</f>
        <v>40848</v>
      </c>
      <c r="M75" s="321" t="n">
        <f aca="false">EDATE(M67,12)</f>
        <v>40878</v>
      </c>
    </row>
    <row r="76" customFormat="false" ht="12.75" hidden="false" customHeight="false" outlineLevel="0" collapsed="false">
      <c r="A76" s="57" t="s">
        <v>327</v>
      </c>
      <c r="B76" s="57" t="n">
        <f aca="false">+M72</f>
        <v>-55300.4876451055</v>
      </c>
      <c r="C76" s="57" t="n">
        <f aca="false">+B80</f>
        <v>-54947.6246284862</v>
      </c>
      <c r="D76" s="57" t="n">
        <f aca="false">+C80</f>
        <v>-54592.556218013</v>
      </c>
      <c r="E76" s="57" t="n">
        <f aca="false">+D80</f>
        <v>-54235.2686299743</v>
      </c>
      <c r="F76" s="57" t="n">
        <f aca="false">+E80</f>
        <v>-53875.7479945104</v>
      </c>
      <c r="G76" s="57" t="n">
        <f aca="false">+F80</f>
        <v>-53513.9803550749</v>
      </c>
      <c r="H76" s="57" t="n">
        <f aca="false">+G80</f>
        <v>-53149.9516678928</v>
      </c>
      <c r="I76" s="57" t="n">
        <f aca="false">+H80</f>
        <v>-52783.5470719562</v>
      </c>
      <c r="J76" s="57" t="n">
        <f aca="false">+I80</f>
        <v>-52414.852447295</v>
      </c>
      <c r="K76" s="57" t="n">
        <f aca="false">+J80</f>
        <v>-52043.8534812297</v>
      </c>
      <c r="L76" s="57" t="n">
        <f aca="false">+K80</f>
        <v>-51670.5357716264</v>
      </c>
      <c r="M76" s="57" t="n">
        <f aca="false">+L80</f>
        <v>-51294.8848263381</v>
      </c>
    </row>
    <row r="77" customFormat="false" ht="12.75" hidden="false" customHeight="false" outlineLevel="0" collapsed="false">
      <c r="A77" s="57" t="s">
        <v>328</v>
      </c>
      <c r="B77" s="57" t="n">
        <f aca="false">IF(+B74&lt;365,+interest!M69,+DCF!$M$62/12)</f>
        <v>694.152610585082</v>
      </c>
      <c r="C77" s="57" t="n">
        <f aca="false">IF(+C74&lt;365,+B77,+DCF!$M$62/12)</f>
        <v>694.152610585082</v>
      </c>
      <c r="D77" s="57" t="n">
        <f aca="false">IF(+D74&lt;365,+C77,+DCF!$M$62/12)</f>
        <v>694.152610585082</v>
      </c>
      <c r="E77" s="57" t="n">
        <f aca="false">IF(+E74&lt;365,+D77,+DCF!$M$62/12)</f>
        <v>694.152610585082</v>
      </c>
      <c r="F77" s="57" t="n">
        <f aca="false">IF(+F74&lt;365,+E77,+DCF!$M$62/12)</f>
        <v>694.152610585082</v>
      </c>
      <c r="G77" s="57" t="n">
        <f aca="false">IF(+G74&lt;365,+F77,+DCF!$M$62/12)</f>
        <v>694.152610585082</v>
      </c>
      <c r="H77" s="57" t="n">
        <f aca="false">IF(+H74&lt;365,+G77,+DCF!$M$62/12)</f>
        <v>694.252714395968</v>
      </c>
      <c r="I77" s="57" t="n">
        <f aca="false">IF(+I74&lt;365,+H77,+DCF!$M$62/12)</f>
        <v>694.252714395968</v>
      </c>
      <c r="J77" s="57" t="n">
        <f aca="false">IF(+J74&lt;365,+I77,+DCF!$M$62/12)</f>
        <v>694.252714395968</v>
      </c>
      <c r="K77" s="57" t="n">
        <f aca="false">IF(+K74&lt;365,+J77,+DCF!$M$62/12)</f>
        <v>694.252714395968</v>
      </c>
      <c r="L77" s="57" t="n">
        <f aca="false">IF(+L74&lt;365,+K77,+DCF!$M$62/12)</f>
        <v>694.252714395968</v>
      </c>
      <c r="M77" s="57" t="n">
        <f aca="false">IF(+M74&lt;365,+L77,+DCF!$M$62/12)</f>
        <v>694.252714395968</v>
      </c>
    </row>
    <row r="78" customFormat="false" ht="12.75" hidden="false" customHeight="false" outlineLevel="0" collapsed="false">
      <c r="A78" s="57" t="s">
        <v>329</v>
      </c>
      <c r="B78" s="57" t="n">
        <f aca="false">+B77+B76</f>
        <v>-54606.3350345204</v>
      </c>
      <c r="C78" s="57" t="n">
        <f aca="false">+C77+C76</f>
        <v>-54253.4720179011</v>
      </c>
      <c r="D78" s="57" t="n">
        <f aca="false">+D77+D76</f>
        <v>-53898.4036074279</v>
      </c>
      <c r="E78" s="57" t="n">
        <f aca="false">+E77+E76</f>
        <v>-53541.1160193892</v>
      </c>
      <c r="F78" s="57" t="n">
        <f aca="false">+F77+F76</f>
        <v>-53181.5953839253</v>
      </c>
      <c r="G78" s="57" t="n">
        <f aca="false">+G77+G76</f>
        <v>-52819.8277444898</v>
      </c>
      <c r="H78" s="57" t="n">
        <f aca="false">+H77+H76</f>
        <v>-52455.6989534969</v>
      </c>
      <c r="I78" s="57" t="n">
        <f aca="false">+I77+I76</f>
        <v>-52089.2943575603</v>
      </c>
      <c r="J78" s="57" t="n">
        <f aca="false">+J77+J76</f>
        <v>-51720.599732899</v>
      </c>
      <c r="K78" s="57" t="n">
        <f aca="false">+K77+K76</f>
        <v>-51349.6007668337</v>
      </c>
      <c r="L78" s="57" t="n">
        <f aca="false">+L77+L76</f>
        <v>-50976.2830572304</v>
      </c>
      <c r="M78" s="57" t="n">
        <f aca="false">+M77+M76</f>
        <v>-50600.6321119422</v>
      </c>
    </row>
    <row r="79" customFormat="false" ht="12.75" hidden="false" customHeight="false" outlineLevel="0" collapsed="false">
      <c r="A79" s="57" t="s">
        <v>330</v>
      </c>
      <c r="B79" s="57" t="n">
        <f aca="false">+B78*+$B$1/12</f>
        <v>-341.289593965752</v>
      </c>
      <c r="C79" s="57" t="n">
        <f aca="false">+C78*+$B$1/12</f>
        <v>-339.084200111882</v>
      </c>
      <c r="D79" s="57" t="n">
        <f aca="false">+D78*+$B$1/12</f>
        <v>-336.865022546424</v>
      </c>
      <c r="E79" s="57" t="n">
        <f aca="false">+E78*+$B$1/12</f>
        <v>-334.631975121183</v>
      </c>
      <c r="F79" s="57" t="n">
        <f aca="false">+F78*+$B$1/12</f>
        <v>-332.384971149533</v>
      </c>
      <c r="G79" s="57" t="n">
        <f aca="false">+G78*+$B$1/12</f>
        <v>-330.123923403061</v>
      </c>
      <c r="H79" s="57" t="n">
        <f aca="false">+H78*+$B$1/12</f>
        <v>-327.848118459355</v>
      </c>
      <c r="I79" s="57" t="n">
        <f aca="false">+I78*+$B$1/12</f>
        <v>-325.558089734752</v>
      </c>
      <c r="J79" s="57" t="n">
        <f aca="false">+J78*+$B$1/12</f>
        <v>-323.253748330619</v>
      </c>
      <c r="K79" s="57" t="n">
        <f aca="false">+K78*+$B$1/12</f>
        <v>-320.935004792711</v>
      </c>
      <c r="L79" s="57" t="n">
        <f aca="false">+L78*+$B$1/12</f>
        <v>-318.60176910769</v>
      </c>
      <c r="M79" s="57" t="n">
        <f aca="false">+M78*+$B$1/12</f>
        <v>-316.253950699639</v>
      </c>
      <c r="N79" s="76" t="n">
        <f aca="false">SUM(B79:M79)</f>
        <v>-3946.8303674226</v>
      </c>
    </row>
    <row r="80" customFormat="false" ht="12.75" hidden="false" customHeight="false" outlineLevel="0" collapsed="false">
      <c r="A80" s="57" t="s">
        <v>331</v>
      </c>
      <c r="B80" s="57" t="n">
        <f aca="false">+B79+B78</f>
        <v>-54947.6246284862</v>
      </c>
      <c r="C80" s="57" t="n">
        <f aca="false">+C79+C78</f>
        <v>-54592.556218013</v>
      </c>
      <c r="D80" s="57" t="n">
        <f aca="false">+D79+D78</f>
        <v>-54235.2686299743</v>
      </c>
      <c r="E80" s="57" t="n">
        <f aca="false">+E79+E78</f>
        <v>-53875.7479945104</v>
      </c>
      <c r="F80" s="57" t="n">
        <f aca="false">+F79+F78</f>
        <v>-53513.9803550749</v>
      </c>
      <c r="G80" s="57" t="n">
        <f aca="false">+G79+G78</f>
        <v>-53149.9516678928</v>
      </c>
      <c r="H80" s="57" t="n">
        <f aca="false">+H79+H78</f>
        <v>-52783.5470719562</v>
      </c>
      <c r="I80" s="57" t="n">
        <f aca="false">+I79+I78</f>
        <v>-52414.852447295</v>
      </c>
      <c r="J80" s="57" t="n">
        <f aca="false">+J79+J78</f>
        <v>-52043.8534812297</v>
      </c>
      <c r="K80" s="57" t="n">
        <f aca="false">+K79+K78</f>
        <v>-51670.5357716264</v>
      </c>
      <c r="L80" s="57" t="n">
        <f aca="false">+L79+L78</f>
        <v>-51294.8848263381</v>
      </c>
      <c r="M80" s="57" t="n">
        <f aca="false">+M79+M78</f>
        <v>-50916.8860626418</v>
      </c>
      <c r="N80" s="57"/>
    </row>
    <row r="82" customFormat="false" ht="12.75" hidden="false" customHeight="false" outlineLevel="0" collapsed="false">
      <c r="B82" s="324" t="n">
        <f aca="false">+B74</f>
        <v>185</v>
      </c>
      <c r="C82" s="324" t="n">
        <f aca="false">+C74</f>
        <v>216</v>
      </c>
      <c r="D82" s="324" t="n">
        <f aca="false">+D74</f>
        <v>244</v>
      </c>
      <c r="E82" s="324" t="n">
        <f aca="false">+E74</f>
        <v>275</v>
      </c>
      <c r="F82" s="324" t="n">
        <f aca="false">+F74</f>
        <v>305</v>
      </c>
      <c r="G82" s="324" t="n">
        <f aca="false">+G74</f>
        <v>336</v>
      </c>
      <c r="H82" s="324" t="n">
        <f aca="false">+H74</f>
        <v>366</v>
      </c>
      <c r="I82" s="324" t="n">
        <f aca="false">+I74</f>
        <v>397</v>
      </c>
      <c r="J82" s="324" t="n">
        <f aca="false">+J74</f>
        <v>428</v>
      </c>
      <c r="K82" s="324" t="n">
        <f aca="false">+K74</f>
        <v>458</v>
      </c>
      <c r="L82" s="324" t="n">
        <f aca="false">+L74</f>
        <v>489</v>
      </c>
      <c r="M82" s="324" t="n">
        <f aca="false">+M74</f>
        <v>519</v>
      </c>
      <c r="N82" s="60"/>
    </row>
    <row r="83" customFormat="false" ht="12.75" hidden="false" customHeight="false" outlineLevel="0" collapsed="false">
      <c r="A83" s="0" t="s">
        <v>341</v>
      </c>
      <c r="B83" s="321" t="n">
        <f aca="false">EDATE(B75,12)</f>
        <v>40909</v>
      </c>
      <c r="C83" s="321" t="n">
        <f aca="false">EDATE(C75,12)</f>
        <v>40940</v>
      </c>
      <c r="D83" s="321" t="n">
        <f aca="false">EDATE(D75,12)</f>
        <v>40969</v>
      </c>
      <c r="E83" s="321" t="n">
        <f aca="false">EDATE(E75,12)</f>
        <v>41000</v>
      </c>
      <c r="F83" s="321" t="n">
        <f aca="false">EDATE(F75,12)</f>
        <v>41030</v>
      </c>
      <c r="G83" s="321" t="n">
        <f aca="false">EDATE(G75,12)</f>
        <v>41061</v>
      </c>
      <c r="H83" s="321" t="n">
        <f aca="false">EDATE(H75,12)</f>
        <v>41091</v>
      </c>
      <c r="I83" s="321" t="n">
        <f aca="false">EDATE(I75,12)</f>
        <v>41122</v>
      </c>
      <c r="J83" s="321" t="n">
        <f aca="false">EDATE(J75,12)</f>
        <v>41153</v>
      </c>
      <c r="K83" s="321" t="n">
        <f aca="false">EDATE(K75,12)</f>
        <v>41183</v>
      </c>
      <c r="L83" s="321" t="n">
        <f aca="false">EDATE(L75,12)</f>
        <v>41214</v>
      </c>
      <c r="M83" s="321" t="n">
        <f aca="false">EDATE(M75,12)</f>
        <v>41244</v>
      </c>
    </row>
    <row r="84" customFormat="false" ht="12.75" hidden="false" customHeight="false" outlineLevel="0" collapsed="false">
      <c r="A84" s="57" t="s">
        <v>327</v>
      </c>
      <c r="B84" s="57" t="n">
        <f aca="false">+M80</f>
        <v>-50916.8860626418</v>
      </c>
      <c r="C84" s="57" t="n">
        <f aca="false">+B88</f>
        <v>-50536.5248066724</v>
      </c>
      <c r="D84" s="57" t="n">
        <f aca="false">+C88</f>
        <v>-50153.7862928531</v>
      </c>
      <c r="E84" s="57" t="n">
        <f aca="false">+D88</f>
        <v>-49768.6556633225</v>
      </c>
      <c r="F84" s="57" t="n">
        <f aca="false">+E88</f>
        <v>-49381.1179673573</v>
      </c>
      <c r="G84" s="57" t="n">
        <f aca="false">+F88</f>
        <v>-48991.1581607924</v>
      </c>
      <c r="H84" s="57" t="n">
        <f aca="false">+G88</f>
        <v>-48598.7611054364</v>
      </c>
      <c r="I84" s="57" t="n">
        <f aca="false">+H88</f>
        <v>-48206.2577980081</v>
      </c>
      <c r="J84" s="57" t="n">
        <f aca="false">+I88</f>
        <v>-47811.3013449083</v>
      </c>
      <c r="K84" s="57" t="n">
        <f aca="false">+J88</f>
        <v>-47413.8764139767</v>
      </c>
      <c r="L84" s="57" t="n">
        <f aca="false">+K88</f>
        <v>-47013.9675772267</v>
      </c>
      <c r="M84" s="57" t="n">
        <f aca="false">+L88</f>
        <v>-46611.5593102471</v>
      </c>
    </row>
    <row r="85" customFormat="false" ht="12.75" hidden="false" customHeight="false" outlineLevel="0" collapsed="false">
      <c r="A85" s="57" t="s">
        <v>328</v>
      </c>
      <c r="B85" s="57" t="n">
        <f aca="false">IF(+B82&lt;365,+interest!M77,+DCF!$N$62/12)</f>
        <v>694.252714395968</v>
      </c>
      <c r="C85" s="57" t="n">
        <f aca="false">IF(+C82&lt;365,+B85,+DCF!$N$62/12)</f>
        <v>694.252714395968</v>
      </c>
      <c r="D85" s="57" t="n">
        <f aca="false">IF(+D82&lt;365,+C85,+DCF!$N$62/12)</f>
        <v>694.252714395968</v>
      </c>
      <c r="E85" s="57" t="n">
        <f aca="false">IF(+E82&lt;365,+D85,+DCF!$N$62/12)</f>
        <v>694.252714395968</v>
      </c>
      <c r="F85" s="57" t="n">
        <f aca="false">IF(+F82&lt;365,+E85,+DCF!$N$62/12)</f>
        <v>694.252714395968</v>
      </c>
      <c r="G85" s="57" t="n">
        <f aca="false">IF(+G82&lt;365,+F85,+DCF!$N$62/12)</f>
        <v>694.252714395968</v>
      </c>
      <c r="H85" s="57" t="n">
        <f aca="false">IF(+H82&lt;365,+G85,+DCF!$N$62/12)</f>
        <v>691.921057726513</v>
      </c>
      <c r="I85" s="57" t="n">
        <f aca="false">IF(+I82&lt;365,+H85,+DCF!$N$62/12)</f>
        <v>691.921057726513</v>
      </c>
      <c r="J85" s="57" t="n">
        <f aca="false">IF(+J82&lt;365,+I85,+DCF!$N$62/12)</f>
        <v>691.921057726513</v>
      </c>
      <c r="K85" s="57" t="n">
        <f aca="false">IF(+K82&lt;365,+J85,+DCF!$N$62/12)</f>
        <v>691.921057726513</v>
      </c>
      <c r="L85" s="57" t="n">
        <f aca="false">IF(+L82&lt;365,+K85,+DCF!$N$62/12)</f>
        <v>691.921057726513</v>
      </c>
      <c r="M85" s="57" t="n">
        <f aca="false">IF(+M82&lt;365,+L85,+DCF!$N$62/12)</f>
        <v>691.921057726513</v>
      </c>
    </row>
    <row r="86" customFormat="false" ht="12.75" hidden="false" customHeight="false" outlineLevel="0" collapsed="false">
      <c r="A86" s="57" t="s">
        <v>329</v>
      </c>
      <c r="B86" s="57" t="n">
        <f aca="false">+B85+B84</f>
        <v>-50222.6333482458</v>
      </c>
      <c r="C86" s="57" t="n">
        <f aca="false">+C85+C84</f>
        <v>-49842.2720922764</v>
      </c>
      <c r="D86" s="57" t="n">
        <f aca="false">+D85+D84</f>
        <v>-49459.5335784572</v>
      </c>
      <c r="E86" s="57" t="n">
        <f aca="false">+E85+E84</f>
        <v>-49074.4029489266</v>
      </c>
      <c r="F86" s="57" t="n">
        <f aca="false">+F85+F84</f>
        <v>-48686.8652529614</v>
      </c>
      <c r="G86" s="57" t="n">
        <f aca="false">+G85+G84</f>
        <v>-48296.9054463964</v>
      </c>
      <c r="H86" s="57" t="n">
        <f aca="false">+H85+H84</f>
        <v>-47906.8400477099</v>
      </c>
      <c r="I86" s="57" t="n">
        <f aca="false">+I85+I84</f>
        <v>-47514.3367402816</v>
      </c>
      <c r="J86" s="57" t="n">
        <f aca="false">+J85+J84</f>
        <v>-47119.3802871818</v>
      </c>
      <c r="K86" s="57" t="n">
        <f aca="false">+K85+K84</f>
        <v>-46721.9553562502</v>
      </c>
      <c r="L86" s="57" t="n">
        <f aca="false">+L85+L84</f>
        <v>-46322.0465195002</v>
      </c>
      <c r="M86" s="57" t="n">
        <f aca="false">+M85+M84</f>
        <v>-45919.6382525206</v>
      </c>
    </row>
    <row r="87" customFormat="false" ht="12.75" hidden="false" customHeight="false" outlineLevel="0" collapsed="false">
      <c r="A87" s="57" t="s">
        <v>330</v>
      </c>
      <c r="B87" s="57" t="n">
        <f aca="false">+B86*+$B$1/12</f>
        <v>-313.891458426537</v>
      </c>
      <c r="C87" s="57" t="n">
        <f aca="false">+C86*+$B$1/12</f>
        <v>-311.514200576728</v>
      </c>
      <c r="D87" s="57" t="n">
        <f aca="false">+D86*+$B$1/12</f>
        <v>-309.122084865357</v>
      </c>
      <c r="E87" s="57" t="n">
        <f aca="false">+E86*+$B$1/12</f>
        <v>-306.715018430791</v>
      </c>
      <c r="F87" s="57" t="n">
        <f aca="false">+F86*+$B$1/12</f>
        <v>-304.292907831009</v>
      </c>
      <c r="G87" s="57" t="n">
        <f aca="false">+G86*+$B$1/12</f>
        <v>-301.855659039978</v>
      </c>
      <c r="H87" s="57" t="n">
        <f aca="false">+H86*+$B$1/12</f>
        <v>-299.417750298187</v>
      </c>
      <c r="I87" s="57" t="n">
        <f aca="false">+I86*+$B$1/12</f>
        <v>-296.96460462676</v>
      </c>
      <c r="J87" s="57" t="n">
        <f aca="false">+J86*+$B$1/12</f>
        <v>-294.496126794886</v>
      </c>
      <c r="K87" s="57" t="n">
        <f aca="false">+K86*+$B$1/12</f>
        <v>-292.012220976564</v>
      </c>
      <c r="L87" s="57" t="n">
        <f aca="false">+L86*+$B$1/12</f>
        <v>-289.512790746876</v>
      </c>
      <c r="M87" s="57" t="n">
        <f aca="false">+M86*+$B$1/12</f>
        <v>-286.997739078254</v>
      </c>
      <c r="N87" s="76" t="n">
        <f aca="false">SUM(B87:M87)</f>
        <v>-3606.79256169193</v>
      </c>
    </row>
    <row r="88" customFormat="false" ht="12.75" hidden="false" customHeight="false" outlineLevel="0" collapsed="false">
      <c r="A88" s="57" t="s">
        <v>331</v>
      </c>
      <c r="B88" s="57" t="n">
        <f aca="false">+B87+B86</f>
        <v>-50536.5248066724</v>
      </c>
      <c r="C88" s="57" t="n">
        <f aca="false">+C87+C86</f>
        <v>-50153.7862928531</v>
      </c>
      <c r="D88" s="57" t="n">
        <f aca="false">+D87+D86</f>
        <v>-49768.6556633225</v>
      </c>
      <c r="E88" s="57" t="n">
        <f aca="false">+E87+E86</f>
        <v>-49381.1179673573</v>
      </c>
      <c r="F88" s="57" t="n">
        <f aca="false">+F87+F86</f>
        <v>-48991.1581607924</v>
      </c>
      <c r="G88" s="57" t="n">
        <f aca="false">+G87+G86</f>
        <v>-48598.7611054364</v>
      </c>
      <c r="H88" s="57" t="n">
        <f aca="false">+H87+H86</f>
        <v>-48206.2577980081</v>
      </c>
      <c r="I88" s="57" t="n">
        <f aca="false">+I87+I86</f>
        <v>-47811.3013449083</v>
      </c>
      <c r="J88" s="57" t="n">
        <f aca="false">+J87+J86</f>
        <v>-47413.8764139767</v>
      </c>
      <c r="K88" s="57" t="n">
        <f aca="false">+K87+K86</f>
        <v>-47013.9675772267</v>
      </c>
      <c r="L88" s="57" t="n">
        <f aca="false">+L87+L86</f>
        <v>-46611.5593102471</v>
      </c>
      <c r="M88" s="57" t="n">
        <f aca="false">+M87+M86</f>
        <v>-46206.6359915989</v>
      </c>
      <c r="N88" s="57"/>
    </row>
    <row r="90" customFormat="false" ht="12.75" hidden="false" customHeight="false" outlineLevel="0" collapsed="false">
      <c r="B90" s="324" t="n">
        <f aca="false">+B82</f>
        <v>185</v>
      </c>
      <c r="C90" s="324" t="n">
        <f aca="false">+C82</f>
        <v>216</v>
      </c>
      <c r="D90" s="324" t="n">
        <f aca="false">+D82</f>
        <v>244</v>
      </c>
      <c r="E90" s="324" t="n">
        <f aca="false">+E82</f>
        <v>275</v>
      </c>
      <c r="F90" s="324" t="n">
        <f aca="false">+F82</f>
        <v>305</v>
      </c>
      <c r="G90" s="324" t="n">
        <f aca="false">+G82</f>
        <v>336</v>
      </c>
      <c r="H90" s="324" t="n">
        <f aca="false">+H82</f>
        <v>366</v>
      </c>
      <c r="I90" s="324" t="n">
        <f aca="false">+I82</f>
        <v>397</v>
      </c>
      <c r="J90" s="324" t="n">
        <f aca="false">+J82</f>
        <v>428</v>
      </c>
      <c r="K90" s="324" t="n">
        <f aca="false">+K82</f>
        <v>458</v>
      </c>
      <c r="L90" s="324" t="n">
        <f aca="false">+L82</f>
        <v>489</v>
      </c>
      <c r="M90" s="324" t="n">
        <f aca="false">+M82</f>
        <v>519</v>
      </c>
    </row>
    <row r="91" customFormat="false" ht="12.75" hidden="false" customHeight="false" outlineLevel="0" collapsed="false">
      <c r="A91" s="0" t="s">
        <v>342</v>
      </c>
      <c r="B91" s="321" t="n">
        <f aca="false">EDATE(B83,12)</f>
        <v>41275</v>
      </c>
      <c r="C91" s="321" t="n">
        <f aca="false">EDATE(C83,12)</f>
        <v>41306</v>
      </c>
      <c r="D91" s="321" t="n">
        <f aca="false">EDATE(D83,12)</f>
        <v>41334</v>
      </c>
      <c r="E91" s="321" t="n">
        <f aca="false">EDATE(E83,12)</f>
        <v>41365</v>
      </c>
      <c r="F91" s="321" t="n">
        <f aca="false">EDATE(F83,12)</f>
        <v>41395</v>
      </c>
      <c r="G91" s="321" t="n">
        <f aca="false">EDATE(G83,12)</f>
        <v>41426</v>
      </c>
      <c r="H91" s="321" t="n">
        <f aca="false">EDATE(H83,12)</f>
        <v>41456</v>
      </c>
      <c r="I91" s="321" t="n">
        <f aca="false">EDATE(I83,12)</f>
        <v>41487</v>
      </c>
      <c r="J91" s="321" t="n">
        <f aca="false">EDATE(J83,12)</f>
        <v>41518</v>
      </c>
      <c r="K91" s="321" t="n">
        <f aca="false">EDATE(K83,12)</f>
        <v>41548</v>
      </c>
      <c r="L91" s="321" t="n">
        <f aca="false">EDATE(L83,12)</f>
        <v>41579</v>
      </c>
      <c r="M91" s="321" t="n">
        <f aca="false">EDATE(M83,12)</f>
        <v>41609</v>
      </c>
    </row>
    <row r="92" customFormat="false" ht="12.75" hidden="false" customHeight="false" outlineLevel="0" collapsed="false">
      <c r="A92" s="57" t="s">
        <v>327</v>
      </c>
      <c r="B92" s="57" t="n">
        <f aca="false">+M88</f>
        <v>-46206.6359915989</v>
      </c>
      <c r="C92" s="57" t="n">
        <f aca="false">+B96</f>
        <v>-45799.181902209</v>
      </c>
      <c r="D92" s="57" t="n">
        <f aca="false">+C96</f>
        <v>-45389.1812247606</v>
      </c>
      <c r="E92" s="57" t="n">
        <f aca="false">+D96</f>
        <v>-44976.618043078</v>
      </c>
      <c r="F92" s="57" t="n">
        <f aca="false">+E96</f>
        <v>-44561.4763415099</v>
      </c>
      <c r="G92" s="57" t="n">
        <f aca="false">+F96</f>
        <v>-44143.7400043071</v>
      </c>
      <c r="H92" s="57" t="n">
        <f aca="false">+G96</f>
        <v>-43723.3928149967</v>
      </c>
      <c r="I92" s="57" t="n">
        <f aca="false">+H96</f>
        <v>-43301.900398072</v>
      </c>
      <c r="J92" s="57" t="n">
        <f aca="false">+I96</f>
        <v>-42877.7736535415</v>
      </c>
      <c r="K92" s="57" t="n">
        <f aca="false">+J96</f>
        <v>-42450.9961168577</v>
      </c>
      <c r="L92" s="57" t="n">
        <f aca="false">+K96</f>
        <v>-42021.5512205697</v>
      </c>
      <c r="M92" s="57" t="n">
        <f aca="false">+L96</f>
        <v>-41589.4222936798</v>
      </c>
    </row>
    <row r="93" customFormat="false" ht="12.75" hidden="false" customHeight="false" outlineLevel="0" collapsed="false">
      <c r="A93" s="57" t="s">
        <v>328</v>
      </c>
      <c r="B93" s="57" t="n">
        <f aca="false">IF(+B90&lt;365,+interest!M85,+DCF!$O$62/12)</f>
        <v>691.921057726513</v>
      </c>
      <c r="C93" s="57" t="n">
        <f aca="false">IF(+C90&lt;365,+B93,+DCF!$O$62/12)</f>
        <v>691.921057726513</v>
      </c>
      <c r="D93" s="57" t="n">
        <f aca="false">IF(+D90&lt;365,+C93,+DCF!$O$62/12)</f>
        <v>691.921057726513</v>
      </c>
      <c r="E93" s="57" t="n">
        <f aca="false">IF(+E90&lt;365,+D93,+DCF!$O$62/12)</f>
        <v>691.921057726513</v>
      </c>
      <c r="F93" s="57" t="n">
        <f aca="false">IF(+F90&lt;365,+E93,+DCF!$O$62/12)</f>
        <v>691.921057726513</v>
      </c>
      <c r="G93" s="57" t="n">
        <f aca="false">IF(+G90&lt;365,+F93,+DCF!$O$62/12)</f>
        <v>691.921057726513</v>
      </c>
      <c r="H93" s="57" t="n">
        <f aca="false">IF(+H90&lt;365,+G93,+DCF!$O$62/12)</f>
        <v>690.448320018308</v>
      </c>
      <c r="I93" s="57" t="n">
        <f aca="false">IF(+I90&lt;365,+H93,+DCF!$O$62/12)</f>
        <v>690.448320018308</v>
      </c>
      <c r="J93" s="57" t="n">
        <f aca="false">IF(+J90&lt;365,+I93,+DCF!$O$62/12)</f>
        <v>690.448320018308</v>
      </c>
      <c r="K93" s="57" t="n">
        <f aca="false">IF(+K90&lt;365,+J93,+DCF!$O$62/12)</f>
        <v>690.448320018308</v>
      </c>
      <c r="L93" s="57" t="n">
        <f aca="false">IF(+L90&lt;365,+K93,+DCF!$O$62/12)</f>
        <v>690.448320018308</v>
      </c>
      <c r="M93" s="57" t="n">
        <f aca="false">IF(+M90&lt;365,+L93,+DCF!$O$62/12)</f>
        <v>690.448320018308</v>
      </c>
    </row>
    <row r="94" customFormat="false" ht="12.75" hidden="false" customHeight="false" outlineLevel="0" collapsed="false">
      <c r="A94" s="57" t="s">
        <v>329</v>
      </c>
      <c r="B94" s="57" t="n">
        <f aca="false">+B93+B92</f>
        <v>-45514.7149338723</v>
      </c>
      <c r="C94" s="57" t="n">
        <f aca="false">+C93+C92</f>
        <v>-45107.2608444825</v>
      </c>
      <c r="D94" s="57" t="n">
        <f aca="false">+D93+D92</f>
        <v>-44697.260167034</v>
      </c>
      <c r="E94" s="57" t="n">
        <f aca="false">+E93+E92</f>
        <v>-44284.6969853515</v>
      </c>
      <c r="F94" s="57" t="n">
        <f aca="false">+F93+F92</f>
        <v>-43869.5552837834</v>
      </c>
      <c r="G94" s="57" t="n">
        <f aca="false">+G93+G92</f>
        <v>-43451.8189465806</v>
      </c>
      <c r="H94" s="57" t="n">
        <f aca="false">+H93+H92</f>
        <v>-43032.9444949784</v>
      </c>
      <c r="I94" s="57" t="n">
        <f aca="false">+I93+I92</f>
        <v>-42611.4520780537</v>
      </c>
      <c r="J94" s="57" t="n">
        <f aca="false">+J93+J92</f>
        <v>-42187.3253335232</v>
      </c>
      <c r="K94" s="57" t="n">
        <f aca="false">+K93+K92</f>
        <v>-41760.5477968394</v>
      </c>
      <c r="L94" s="57" t="n">
        <f aca="false">+L93+L92</f>
        <v>-41331.1029005514</v>
      </c>
      <c r="M94" s="57" t="n">
        <f aca="false">+M93+M92</f>
        <v>-40898.9739736615</v>
      </c>
    </row>
    <row r="95" customFormat="false" ht="12.75" hidden="false" customHeight="false" outlineLevel="0" collapsed="false">
      <c r="A95" s="57" t="s">
        <v>330</v>
      </c>
      <c r="B95" s="57" t="n">
        <f aca="false">+B94*+$B$1/12</f>
        <v>-284.466968336702</v>
      </c>
      <c r="C95" s="57" t="n">
        <f aca="false">+C94*+$B$1/12</f>
        <v>-281.920380278016</v>
      </c>
      <c r="D95" s="57" t="n">
        <f aca="false">+D94*+$B$1/12</f>
        <v>-279.357876043963</v>
      </c>
      <c r="E95" s="57" t="n">
        <f aca="false">+E94*+$B$1/12</f>
        <v>-276.779356158447</v>
      </c>
      <c r="F95" s="57" t="n">
        <f aca="false">+F94*+$B$1/12</f>
        <v>-274.184720523646</v>
      </c>
      <c r="G95" s="57" t="n">
        <f aca="false">+G94*+$B$1/12</f>
        <v>-271.573868416129</v>
      </c>
      <c r="H95" s="57" t="n">
        <f aca="false">+H94*+$B$1/12</f>
        <v>-268.955903093615</v>
      </c>
      <c r="I95" s="57" t="n">
        <f aca="false">+I94*+$B$1/12</f>
        <v>-266.321575487836</v>
      </c>
      <c r="J95" s="57" t="n">
        <f aca="false">+J94*+$B$1/12</f>
        <v>-263.67078333452</v>
      </c>
      <c r="K95" s="57" t="n">
        <f aca="false">+K94*+$B$1/12</f>
        <v>-261.003423730246</v>
      </c>
      <c r="L95" s="57" t="n">
        <f aca="false">+L94*+$B$1/12</f>
        <v>-258.319393128446</v>
      </c>
      <c r="M95" s="57" t="n">
        <f aca="false">+M94*+$B$1/12</f>
        <v>-255.618587335384</v>
      </c>
      <c r="N95" s="76" t="n">
        <f aca="false">SUM(B95:M95)</f>
        <v>-3242.17283586695</v>
      </c>
    </row>
    <row r="96" customFormat="false" ht="12.75" hidden="false" customHeight="false" outlineLevel="0" collapsed="false">
      <c r="A96" s="57" t="s">
        <v>331</v>
      </c>
      <c r="B96" s="57" t="n">
        <f aca="false">+B95+B94</f>
        <v>-45799.181902209</v>
      </c>
      <c r="C96" s="57" t="n">
        <f aca="false">+C95+C94</f>
        <v>-45389.1812247606</v>
      </c>
      <c r="D96" s="57" t="n">
        <f aca="false">+D95+D94</f>
        <v>-44976.618043078</v>
      </c>
      <c r="E96" s="57" t="n">
        <f aca="false">+E95+E94</f>
        <v>-44561.4763415099</v>
      </c>
      <c r="F96" s="57" t="n">
        <f aca="false">+F95+F94</f>
        <v>-44143.7400043071</v>
      </c>
      <c r="G96" s="57" t="n">
        <f aca="false">+G95+G94</f>
        <v>-43723.3928149967</v>
      </c>
      <c r="H96" s="57" t="n">
        <f aca="false">+H95+H94</f>
        <v>-43301.900398072</v>
      </c>
      <c r="I96" s="57" t="n">
        <f aca="false">+I95+I94</f>
        <v>-42877.7736535415</v>
      </c>
      <c r="J96" s="57" t="n">
        <f aca="false">+J95+J94</f>
        <v>-42450.9961168577</v>
      </c>
      <c r="K96" s="57" t="n">
        <f aca="false">+K95+K94</f>
        <v>-42021.5512205697</v>
      </c>
      <c r="L96" s="57" t="n">
        <f aca="false">+L95+L94</f>
        <v>-41589.4222936798</v>
      </c>
      <c r="M96" s="57" t="n">
        <f aca="false">+M95+M94</f>
        <v>-41154.5925609969</v>
      </c>
      <c r="N96" s="57"/>
    </row>
    <row r="98" customFormat="false" ht="12.75" hidden="false" customHeight="false" outlineLevel="0" collapsed="false">
      <c r="B98" s="324" t="n">
        <f aca="false">+B90</f>
        <v>185</v>
      </c>
      <c r="C98" s="324" t="n">
        <f aca="false">+C90</f>
        <v>216</v>
      </c>
      <c r="D98" s="324" t="n">
        <f aca="false">+D90</f>
        <v>244</v>
      </c>
      <c r="E98" s="324" t="n">
        <f aca="false">+E90</f>
        <v>275</v>
      </c>
      <c r="F98" s="324" t="n">
        <f aca="false">+F90</f>
        <v>305</v>
      </c>
      <c r="G98" s="324" t="n">
        <f aca="false">+G90</f>
        <v>336</v>
      </c>
      <c r="H98" s="324" t="n">
        <f aca="false">+H90</f>
        <v>366</v>
      </c>
      <c r="I98" s="324" t="n">
        <f aca="false">+I90</f>
        <v>397</v>
      </c>
      <c r="J98" s="324" t="n">
        <f aca="false">+J90</f>
        <v>428</v>
      </c>
      <c r="K98" s="324" t="n">
        <f aca="false">+K90</f>
        <v>458</v>
      </c>
      <c r="L98" s="324" t="n">
        <f aca="false">+L90</f>
        <v>489</v>
      </c>
      <c r="M98" s="324" t="n">
        <f aca="false">+M90</f>
        <v>519</v>
      </c>
    </row>
    <row r="99" customFormat="false" ht="12.75" hidden="false" customHeight="false" outlineLevel="0" collapsed="false">
      <c r="A99" s="0" t="s">
        <v>343</v>
      </c>
      <c r="B99" s="321" t="n">
        <f aca="false">EDATE(B91,12)</f>
        <v>41640</v>
      </c>
      <c r="C99" s="321" t="n">
        <f aca="false">EDATE(C91,12)</f>
        <v>41671</v>
      </c>
      <c r="D99" s="321" t="n">
        <f aca="false">EDATE(D91,12)</f>
        <v>41699</v>
      </c>
      <c r="E99" s="321" t="n">
        <f aca="false">EDATE(E91,12)</f>
        <v>41730</v>
      </c>
      <c r="F99" s="321" t="n">
        <f aca="false">EDATE(F91,12)</f>
        <v>41760</v>
      </c>
      <c r="G99" s="321" t="n">
        <f aca="false">EDATE(G91,12)</f>
        <v>41791</v>
      </c>
      <c r="H99" s="321" t="n">
        <f aca="false">EDATE(H91,12)</f>
        <v>41821</v>
      </c>
      <c r="I99" s="321" t="n">
        <f aca="false">EDATE(I91,12)</f>
        <v>41852</v>
      </c>
      <c r="J99" s="321" t="n">
        <f aca="false">EDATE(J91,12)</f>
        <v>41883</v>
      </c>
      <c r="K99" s="321" t="n">
        <f aca="false">EDATE(K91,12)</f>
        <v>41913</v>
      </c>
      <c r="L99" s="321" t="n">
        <f aca="false">EDATE(L91,12)</f>
        <v>41944</v>
      </c>
      <c r="M99" s="321" t="n">
        <f aca="false">EDATE(M91,12)</f>
        <v>41974</v>
      </c>
    </row>
    <row r="100" customFormat="false" ht="12.75" hidden="false" customHeight="false" outlineLevel="0" collapsed="false">
      <c r="A100" s="57" t="s">
        <v>327</v>
      </c>
      <c r="B100" s="57" t="n">
        <f aca="false">+M96</f>
        <v>-41154.5925609969</v>
      </c>
      <c r="C100" s="57" t="n">
        <f aca="false">+B104</f>
        <v>-40717.0451424847</v>
      </c>
      <c r="D100" s="57" t="n">
        <f aca="false">+C104</f>
        <v>-40276.7630526068</v>
      </c>
      <c r="E100" s="57" t="n">
        <f aca="false">+D104</f>
        <v>-39833.7291996672</v>
      </c>
      <c r="F100" s="57" t="n">
        <f aca="false">+E104</f>
        <v>-39387.9263851467</v>
      </c>
      <c r="G100" s="57" t="n">
        <f aca="false">+F104</f>
        <v>-38939.3373030354</v>
      </c>
      <c r="H100" s="57" t="n">
        <f aca="false">+G104</f>
        <v>-38487.944539161</v>
      </c>
      <c r="I100" s="57" t="n">
        <f aca="false">+H104</f>
        <v>-38061.0752016612</v>
      </c>
      <c r="J100" s="57" t="n">
        <f aca="false">+I104</f>
        <v>-37631.5379308021</v>
      </c>
      <c r="K100" s="57" t="n">
        <f aca="false">+J104</f>
        <v>-37199.3160520002</v>
      </c>
      <c r="L100" s="57" t="n">
        <f aca="false">+K104</f>
        <v>-36764.3927864557</v>
      </c>
      <c r="M100" s="57" t="n">
        <f aca="false">+L104</f>
        <v>-36326.7512505016</v>
      </c>
    </row>
    <row r="101" customFormat="false" ht="12.75" hidden="false" customHeight="false" outlineLevel="0" collapsed="false">
      <c r="A101" s="57" t="s">
        <v>328</v>
      </c>
      <c r="B101" s="57" t="n">
        <f aca="false">IF(+B98&lt;365,+interest!M93,+DCF!$P$62/12)</f>
        <v>690.448320018308</v>
      </c>
      <c r="C101" s="57" t="n">
        <f aca="false">IF(+C98&lt;365,+B101,+DCF!$P$62/12)</f>
        <v>690.448320018308</v>
      </c>
      <c r="D101" s="57" t="n">
        <f aca="false">IF(+D98&lt;365,+C101,+DCF!$P$62/12)</f>
        <v>690.448320018308</v>
      </c>
      <c r="E101" s="57" t="n">
        <f aca="false">IF(+E98&lt;365,+D101,+DCF!$P$62/12)</f>
        <v>690.448320018308</v>
      </c>
      <c r="F101" s="57" t="n">
        <f aca="false">IF(+F98&lt;365,+E101,+DCF!$P$62/12)</f>
        <v>690.448320018308</v>
      </c>
      <c r="G101" s="57" t="n">
        <f aca="false">IF(+G98&lt;365,+F101,+DCF!$P$62/12)</f>
        <v>690.448320018308</v>
      </c>
      <c r="H101" s="57" t="n">
        <f aca="false">IF(+H98&lt;365,+G101,+DCF!$P$62/12)</f>
        <v>663.273531298858</v>
      </c>
      <c r="I101" s="57" t="n">
        <f aca="false">IF(+I98&lt;365,+H101,+DCF!$P$62/12)</f>
        <v>663.273531298858</v>
      </c>
      <c r="J101" s="57" t="n">
        <f aca="false">IF(+J98&lt;365,+I101,+DCF!$P$62/12)</f>
        <v>663.273531298858</v>
      </c>
      <c r="K101" s="57" t="n">
        <f aca="false">IF(+K98&lt;365,+J101,+DCF!$P$62/12)</f>
        <v>663.273531298858</v>
      </c>
      <c r="L101" s="57" t="n">
        <f aca="false">IF(+L98&lt;365,+K101,+DCF!$P$62/12)</f>
        <v>663.273531298858</v>
      </c>
      <c r="M101" s="57" t="n">
        <f aca="false">IF(+M98&lt;365,+L101,+DCF!$P$62/12)</f>
        <v>663.273531298858</v>
      </c>
    </row>
    <row r="102" customFormat="false" ht="12.75" hidden="false" customHeight="false" outlineLevel="0" collapsed="false">
      <c r="A102" s="57" t="s">
        <v>329</v>
      </c>
      <c r="B102" s="57" t="n">
        <f aca="false">+B101+B100</f>
        <v>-40464.1442409786</v>
      </c>
      <c r="C102" s="57" t="n">
        <f aca="false">+C101+C100</f>
        <v>-40026.5968224664</v>
      </c>
      <c r="D102" s="57" t="n">
        <f aca="false">+D101+D100</f>
        <v>-39586.3147325885</v>
      </c>
      <c r="E102" s="57" t="n">
        <f aca="false">+E101+E100</f>
        <v>-39143.2808796488</v>
      </c>
      <c r="F102" s="57" t="n">
        <f aca="false">+F101+F100</f>
        <v>-38697.4780651283</v>
      </c>
      <c r="G102" s="57" t="n">
        <f aca="false">+G101+G100</f>
        <v>-38248.8889830171</v>
      </c>
      <c r="H102" s="57" t="n">
        <f aca="false">+H101+H100</f>
        <v>-37824.6710078621</v>
      </c>
      <c r="I102" s="57" t="n">
        <f aca="false">+I101+I100</f>
        <v>-37397.8016703624</v>
      </c>
      <c r="J102" s="57" t="n">
        <f aca="false">+J101+J100</f>
        <v>-36968.2643995033</v>
      </c>
      <c r="K102" s="57" t="n">
        <f aca="false">+K101+K100</f>
        <v>-36536.0425207013</v>
      </c>
      <c r="L102" s="57" t="n">
        <f aca="false">+L101+L100</f>
        <v>-36101.1192551568</v>
      </c>
      <c r="M102" s="57" t="n">
        <f aca="false">+M101+M100</f>
        <v>-35663.4777192027</v>
      </c>
    </row>
    <row r="103" customFormat="false" ht="12.75" hidden="false" customHeight="false" outlineLevel="0" collapsed="false">
      <c r="A103" s="57" t="s">
        <v>330</v>
      </c>
      <c r="B103" s="57" t="n">
        <f aca="false">+B102*+$B$1/12</f>
        <v>-252.900901506116</v>
      </c>
      <c r="C103" s="57" t="n">
        <f aca="false">+C102*+$B$1/12</f>
        <v>-250.166230140415</v>
      </c>
      <c r="D103" s="57" t="n">
        <f aca="false">+D102*+$B$1/12</f>
        <v>-247.414467078678</v>
      </c>
      <c r="E103" s="57" t="n">
        <f aca="false">+E102*+$B$1/12</f>
        <v>-244.645505497805</v>
      </c>
      <c r="F103" s="57" t="n">
        <f aca="false">+F102*+$B$1/12</f>
        <v>-241.859237907052</v>
      </c>
      <c r="G103" s="57" t="n">
        <f aca="false">+G102*+$B$1/12</f>
        <v>-239.055556143857</v>
      </c>
      <c r="H103" s="57" t="n">
        <f aca="false">+H102*+$B$1/12</f>
        <v>-236.404193799138</v>
      </c>
      <c r="I103" s="57" t="n">
        <f aca="false">+I102*+$B$1/12</f>
        <v>-233.736260439765</v>
      </c>
      <c r="J103" s="57" t="n">
        <f aca="false">+J102*+$B$1/12</f>
        <v>-231.051652496895</v>
      </c>
      <c r="K103" s="57" t="n">
        <f aca="false">+K102*+$B$1/12</f>
        <v>-228.350265754383</v>
      </c>
      <c r="L103" s="57" t="n">
        <f aca="false">+L102*+$B$1/12</f>
        <v>-225.63199534473</v>
      </c>
      <c r="M103" s="57" t="n">
        <f aca="false">+M102*+$B$1/12</f>
        <v>-222.896735745017</v>
      </c>
      <c r="N103" s="76" t="n">
        <f aca="false">SUM(B103:M103)</f>
        <v>-2854.11300185385</v>
      </c>
    </row>
    <row r="104" customFormat="false" ht="12.75" hidden="false" customHeight="false" outlineLevel="0" collapsed="false">
      <c r="A104" s="57" t="s">
        <v>331</v>
      </c>
      <c r="B104" s="57" t="n">
        <f aca="false">+B103+B102</f>
        <v>-40717.0451424847</v>
      </c>
      <c r="C104" s="57" t="n">
        <f aca="false">+C103+C102</f>
        <v>-40276.7630526068</v>
      </c>
      <c r="D104" s="57" t="n">
        <f aca="false">+D103+D102</f>
        <v>-39833.7291996672</v>
      </c>
      <c r="E104" s="57" t="n">
        <f aca="false">+E103+E102</f>
        <v>-39387.9263851467</v>
      </c>
      <c r="F104" s="57" t="n">
        <f aca="false">+F103+F102</f>
        <v>-38939.3373030354</v>
      </c>
      <c r="G104" s="57" t="n">
        <f aca="false">+G103+G102</f>
        <v>-38487.944539161</v>
      </c>
      <c r="H104" s="57" t="n">
        <f aca="false">+H103+H102</f>
        <v>-38061.0752016612</v>
      </c>
      <c r="I104" s="57" t="n">
        <f aca="false">+I103+I102</f>
        <v>-37631.5379308021</v>
      </c>
      <c r="J104" s="57" t="n">
        <f aca="false">+J103+J102</f>
        <v>-37199.3160520002</v>
      </c>
      <c r="K104" s="57" t="n">
        <f aca="false">+K103+K102</f>
        <v>-36764.3927864557</v>
      </c>
      <c r="L104" s="57" t="n">
        <f aca="false">+L103+L102</f>
        <v>-36326.7512505016</v>
      </c>
      <c r="M104" s="57" t="n">
        <f aca="false">+M103+M102</f>
        <v>-35886.3744549477</v>
      </c>
      <c r="N104" s="57"/>
    </row>
    <row r="106" customFormat="false" ht="12.75" hidden="false" customHeight="false" outlineLevel="0" collapsed="false">
      <c r="B106" s="324" t="n">
        <f aca="false">+B98</f>
        <v>185</v>
      </c>
      <c r="C106" s="324" t="n">
        <f aca="false">+C98</f>
        <v>216</v>
      </c>
      <c r="D106" s="324" t="n">
        <f aca="false">+D98</f>
        <v>244</v>
      </c>
      <c r="E106" s="324" t="n">
        <f aca="false">+E98</f>
        <v>275</v>
      </c>
      <c r="F106" s="324" t="n">
        <f aca="false">+F98</f>
        <v>305</v>
      </c>
      <c r="G106" s="324" t="n">
        <f aca="false">+G98</f>
        <v>336</v>
      </c>
      <c r="H106" s="324" t="n">
        <f aca="false">+H98</f>
        <v>366</v>
      </c>
      <c r="I106" s="324" t="n">
        <f aca="false">+I98</f>
        <v>397</v>
      </c>
      <c r="J106" s="324" t="n">
        <f aca="false">+J98</f>
        <v>428</v>
      </c>
      <c r="K106" s="324" t="n">
        <f aca="false">+K98</f>
        <v>458</v>
      </c>
      <c r="L106" s="324" t="n">
        <f aca="false">+L98</f>
        <v>489</v>
      </c>
      <c r="M106" s="324" t="n">
        <f aca="false">+M98</f>
        <v>519</v>
      </c>
    </row>
    <row r="107" customFormat="false" ht="12.75" hidden="false" customHeight="false" outlineLevel="0" collapsed="false">
      <c r="A107" s="0" t="s">
        <v>344</v>
      </c>
      <c r="B107" s="321" t="n">
        <f aca="false">EDATE(B99,12)</f>
        <v>42005</v>
      </c>
      <c r="C107" s="321" t="n">
        <f aca="false">EDATE(C99,12)</f>
        <v>42036</v>
      </c>
      <c r="D107" s="321" t="n">
        <f aca="false">EDATE(D99,12)</f>
        <v>42064</v>
      </c>
      <c r="E107" s="321" t="n">
        <f aca="false">EDATE(E99,12)</f>
        <v>42095</v>
      </c>
      <c r="F107" s="321" t="n">
        <f aca="false">EDATE(F99,12)</f>
        <v>42125</v>
      </c>
      <c r="G107" s="321" t="n">
        <f aca="false">EDATE(G99,12)</f>
        <v>42156</v>
      </c>
      <c r="H107" s="321" t="n">
        <f aca="false">EDATE(H99,12)</f>
        <v>42186</v>
      </c>
      <c r="I107" s="321" t="n">
        <f aca="false">EDATE(I99,12)</f>
        <v>42217</v>
      </c>
      <c r="J107" s="321" t="n">
        <f aca="false">EDATE(J99,12)</f>
        <v>42248</v>
      </c>
      <c r="K107" s="321" t="n">
        <f aca="false">EDATE(K99,12)</f>
        <v>42278</v>
      </c>
      <c r="L107" s="321" t="n">
        <f aca="false">EDATE(L99,12)</f>
        <v>42309</v>
      </c>
      <c r="M107" s="321" t="n">
        <f aca="false">EDATE(M99,12)</f>
        <v>42339</v>
      </c>
    </row>
    <row r="108" customFormat="false" ht="12.75" hidden="false" customHeight="false" outlineLevel="0" collapsed="false">
      <c r="A108" s="57" t="s">
        <v>327</v>
      </c>
      <c r="B108" s="57" t="n">
        <f aca="false">+M104</f>
        <v>-35886.3744549477</v>
      </c>
      <c r="C108" s="57" t="n">
        <f aca="false">+B112</f>
        <v>-35443.2453044217</v>
      </c>
      <c r="D108" s="57" t="n">
        <f aca="false">+C112</f>
        <v>-34997.3465967048</v>
      </c>
      <c r="E108" s="57" t="n">
        <f aca="false">+D112</f>
        <v>-34548.6610220648</v>
      </c>
      <c r="F108" s="57" t="n">
        <f aca="false">+E112</f>
        <v>-34097.1711625832</v>
      </c>
      <c r="G108" s="57" t="n">
        <f aca="false">+F112</f>
        <v>-33642.8594914799</v>
      </c>
      <c r="H108" s="57" t="n">
        <f aca="false">+G112</f>
        <v>-33185.7083724321</v>
      </c>
      <c r="I108" s="57" t="n">
        <f aca="false">+H112</f>
        <v>-32734.7466674131</v>
      </c>
      <c r="J108" s="57" t="n">
        <f aca="false">+I112</f>
        <v>-32280.9664517377</v>
      </c>
      <c r="K108" s="57" t="n">
        <f aca="false">+J112</f>
        <v>-31824.3501097144</v>
      </c>
      <c r="L108" s="57" t="n">
        <f aca="false">+K112</f>
        <v>-31364.8799155533</v>
      </c>
      <c r="M108" s="57" t="n">
        <f aca="false">+L112</f>
        <v>-30902.5380326788</v>
      </c>
    </row>
    <row r="109" customFormat="false" ht="12.75" hidden="false" customHeight="false" outlineLevel="0" collapsed="false">
      <c r="A109" s="57" t="s">
        <v>328</v>
      </c>
      <c r="B109" s="57" t="n">
        <f aca="false">IF(+B106&lt;365,+interest!M101,+DCF!$Q$62/12)</f>
        <v>663.273531298858</v>
      </c>
      <c r="C109" s="57" t="n">
        <f aca="false">IF(+C106&lt;365,+B109,+DCF!$Q$62/12)</f>
        <v>663.273531298858</v>
      </c>
      <c r="D109" s="57" t="n">
        <f aca="false">IF(+D106&lt;365,+C109,+DCF!$Q$62/12)</f>
        <v>663.273531298858</v>
      </c>
      <c r="E109" s="57" t="n">
        <f aca="false">IF(+E106&lt;365,+D109,+DCF!$Q$62/12)</f>
        <v>663.273531298858</v>
      </c>
      <c r="F109" s="57" t="n">
        <f aca="false">IF(+F106&lt;365,+E109,+DCF!$Q$62/12)</f>
        <v>663.273531298858</v>
      </c>
      <c r="G109" s="57" t="n">
        <f aca="false">IF(+G106&lt;365,+F109,+DCF!$Q$62/12)</f>
        <v>663.273531298858</v>
      </c>
      <c r="H109" s="57" t="n">
        <f aca="false">IF(+H106&lt;365,+G109,+DCF!$Q$62/12)</f>
        <v>654.283112891157</v>
      </c>
      <c r="I109" s="57" t="n">
        <f aca="false">IF(+I106&lt;365,+H109,+DCF!$Q$62/12)</f>
        <v>654.283112891157</v>
      </c>
      <c r="J109" s="57" t="n">
        <f aca="false">IF(+J106&lt;365,+I109,+DCF!$Q$62/12)</f>
        <v>654.283112891157</v>
      </c>
      <c r="K109" s="57" t="n">
        <f aca="false">IF(+K106&lt;365,+J109,+DCF!$Q$62/12)</f>
        <v>654.283112891157</v>
      </c>
      <c r="L109" s="57" t="n">
        <f aca="false">IF(+L106&lt;365,+K109,+DCF!$Q$62/12)</f>
        <v>654.283112891157</v>
      </c>
      <c r="M109" s="57" t="n">
        <f aca="false">IF(+M106&lt;365,+L109,+DCF!$Q$62/12)</f>
        <v>654.283112891157</v>
      </c>
    </row>
    <row r="110" customFormat="false" ht="12.75" hidden="false" customHeight="false" outlineLevel="0" collapsed="false">
      <c r="A110" s="57" t="s">
        <v>329</v>
      </c>
      <c r="B110" s="57" t="n">
        <f aca="false">+B109+B108</f>
        <v>-35223.1009236489</v>
      </c>
      <c r="C110" s="57" t="n">
        <f aca="false">+C109+C108</f>
        <v>-34779.9717731228</v>
      </c>
      <c r="D110" s="57" t="n">
        <f aca="false">+D109+D108</f>
        <v>-34334.073065406</v>
      </c>
      <c r="E110" s="57" t="n">
        <f aca="false">+E109+E108</f>
        <v>-33885.3874907659</v>
      </c>
      <c r="F110" s="57" t="n">
        <f aca="false">+F109+F108</f>
        <v>-33433.8976312843</v>
      </c>
      <c r="G110" s="57" t="n">
        <f aca="false">+G109+G108</f>
        <v>-32979.585960181</v>
      </c>
      <c r="H110" s="57" t="n">
        <f aca="false">+H109+H108</f>
        <v>-32531.425259541</v>
      </c>
      <c r="I110" s="57" t="n">
        <f aca="false">+I109+I108</f>
        <v>-32080.463554522</v>
      </c>
      <c r="J110" s="57" t="n">
        <f aca="false">+J109+J108</f>
        <v>-31626.6833388466</v>
      </c>
      <c r="K110" s="57" t="n">
        <f aca="false">+K109+K108</f>
        <v>-31170.0669968232</v>
      </c>
      <c r="L110" s="57" t="n">
        <f aca="false">+L109+L108</f>
        <v>-30710.5968026622</v>
      </c>
      <c r="M110" s="57" t="n">
        <f aca="false">+M109+M108</f>
        <v>-30248.2549197877</v>
      </c>
    </row>
    <row r="111" customFormat="false" ht="12.75" hidden="false" customHeight="false" outlineLevel="0" collapsed="false">
      <c r="A111" s="57" t="s">
        <v>330</v>
      </c>
      <c r="B111" s="57" t="n">
        <f aca="false">+B110*+$B$1/12</f>
        <v>-220.144380772805</v>
      </c>
      <c r="C111" s="57" t="n">
        <f aca="false">+C110*+$B$1/12</f>
        <v>-217.374823582018</v>
      </c>
      <c r="D111" s="57" t="n">
        <f aca="false">+D110*+$B$1/12</f>
        <v>-214.587956658787</v>
      </c>
      <c r="E111" s="57" t="n">
        <f aca="false">+E110*+$B$1/12</f>
        <v>-211.783671817287</v>
      </c>
      <c r="F111" s="57" t="n">
        <f aca="false">+F110*+$B$1/12</f>
        <v>-208.961860195527</v>
      </c>
      <c r="G111" s="57" t="n">
        <f aca="false">+G110*+$B$1/12</f>
        <v>-206.122412251131</v>
      </c>
      <c r="H111" s="57" t="n">
        <f aca="false">+H110*+$B$1/12</f>
        <v>-203.321407872131</v>
      </c>
      <c r="I111" s="57" t="n">
        <f aca="false">+I110*+$B$1/12</f>
        <v>-200.502897215762</v>
      </c>
      <c r="J111" s="57" t="n">
        <f aca="false">+J110*+$B$1/12</f>
        <v>-197.666770867791</v>
      </c>
      <c r="K111" s="57" t="n">
        <f aca="false">+K110*+$B$1/12</f>
        <v>-194.812918730145</v>
      </c>
      <c r="L111" s="57" t="n">
        <f aca="false">+L110*+$B$1/12</f>
        <v>-191.941230016639</v>
      </c>
      <c r="M111" s="57" t="n">
        <f aca="false">+M110*+$B$1/12</f>
        <v>-189.051593248673</v>
      </c>
      <c r="N111" s="76" t="n">
        <f aca="false">SUM(B111:M111)</f>
        <v>-2456.2719232287</v>
      </c>
    </row>
    <row r="112" customFormat="false" ht="12.75" hidden="false" customHeight="false" outlineLevel="0" collapsed="false">
      <c r="A112" s="57" t="s">
        <v>331</v>
      </c>
      <c r="B112" s="57" t="n">
        <f aca="false">+B111+B110</f>
        <v>-35443.2453044217</v>
      </c>
      <c r="C112" s="57" t="n">
        <f aca="false">+C111+C110</f>
        <v>-34997.3465967048</v>
      </c>
      <c r="D112" s="57" t="n">
        <f aca="false">+D111+D110</f>
        <v>-34548.6610220648</v>
      </c>
      <c r="E112" s="57" t="n">
        <f aca="false">+E111+E110</f>
        <v>-34097.1711625832</v>
      </c>
      <c r="F112" s="57" t="n">
        <f aca="false">+F111+F110</f>
        <v>-33642.8594914799</v>
      </c>
      <c r="G112" s="57" t="n">
        <f aca="false">+G111+G110</f>
        <v>-33185.7083724321</v>
      </c>
      <c r="H112" s="57" t="n">
        <f aca="false">+H111+H110</f>
        <v>-32734.7466674131</v>
      </c>
      <c r="I112" s="57" t="n">
        <f aca="false">+I111+I110</f>
        <v>-32280.9664517377</v>
      </c>
      <c r="J112" s="57" t="n">
        <f aca="false">+J111+J110</f>
        <v>-31824.3501097144</v>
      </c>
      <c r="K112" s="57" t="n">
        <f aca="false">+K111+K110</f>
        <v>-31364.8799155533</v>
      </c>
      <c r="L112" s="57" t="n">
        <f aca="false">+L111+L110</f>
        <v>-30902.5380326788</v>
      </c>
      <c r="M112" s="57" t="n">
        <f aca="false">+M111+M110</f>
        <v>-30437.3065130363</v>
      </c>
      <c r="N112" s="57"/>
    </row>
    <row r="114" customFormat="false" ht="12.75" hidden="false" customHeight="false" outlineLevel="0" collapsed="false">
      <c r="B114" s="324" t="n">
        <f aca="false">+B106</f>
        <v>185</v>
      </c>
      <c r="C114" s="324" t="n">
        <f aca="false">+C106</f>
        <v>216</v>
      </c>
      <c r="D114" s="324" t="n">
        <f aca="false">+D106</f>
        <v>244</v>
      </c>
      <c r="E114" s="324" t="n">
        <f aca="false">+E106</f>
        <v>275</v>
      </c>
      <c r="F114" s="324" t="n">
        <f aca="false">+F106</f>
        <v>305</v>
      </c>
      <c r="G114" s="324" t="n">
        <f aca="false">+G106</f>
        <v>336</v>
      </c>
      <c r="H114" s="324" t="n">
        <f aca="false">+H106</f>
        <v>366</v>
      </c>
      <c r="I114" s="324" t="n">
        <f aca="false">+I106</f>
        <v>397</v>
      </c>
      <c r="J114" s="324" t="n">
        <f aca="false">+J106</f>
        <v>428</v>
      </c>
      <c r="K114" s="324" t="n">
        <f aca="false">+K106</f>
        <v>458</v>
      </c>
      <c r="L114" s="324" t="n">
        <f aca="false">+L106</f>
        <v>489</v>
      </c>
      <c r="M114" s="324" t="n">
        <f aca="false">+M106</f>
        <v>519</v>
      </c>
    </row>
    <row r="115" customFormat="false" ht="12.75" hidden="false" customHeight="false" outlineLevel="0" collapsed="false">
      <c r="A115" s="0" t="s">
        <v>345</v>
      </c>
      <c r="B115" s="321" t="n">
        <f aca="false">EDATE(B107,12)</f>
        <v>42370</v>
      </c>
      <c r="C115" s="321" t="n">
        <f aca="false">EDATE(C107,12)</f>
        <v>42401</v>
      </c>
      <c r="D115" s="321" t="n">
        <f aca="false">EDATE(D107,12)</f>
        <v>42430</v>
      </c>
      <c r="E115" s="321" t="n">
        <f aca="false">EDATE(E107,12)</f>
        <v>42461</v>
      </c>
      <c r="F115" s="321" t="n">
        <f aca="false">EDATE(F107,12)</f>
        <v>42491</v>
      </c>
      <c r="G115" s="321" t="n">
        <f aca="false">EDATE(G107,12)</f>
        <v>42522</v>
      </c>
      <c r="H115" s="321" t="n">
        <f aca="false">EDATE(H107,12)</f>
        <v>42552</v>
      </c>
      <c r="I115" s="321" t="n">
        <f aca="false">EDATE(I107,12)</f>
        <v>42583</v>
      </c>
      <c r="J115" s="321" t="n">
        <f aca="false">EDATE(J107,12)</f>
        <v>42614</v>
      </c>
      <c r="K115" s="321" t="n">
        <f aca="false">EDATE(K107,12)</f>
        <v>42644</v>
      </c>
      <c r="L115" s="321" t="n">
        <f aca="false">EDATE(L107,12)</f>
        <v>42675</v>
      </c>
      <c r="M115" s="321" t="n">
        <f aca="false">EDATE(M107,12)</f>
        <v>42705</v>
      </c>
    </row>
    <row r="116" customFormat="false" ht="12.75" hidden="false" customHeight="false" outlineLevel="0" collapsed="false">
      <c r="A116" s="57" t="s">
        <v>327</v>
      </c>
      <c r="B116" s="57" t="n">
        <f aca="false">+M112</f>
        <v>-30437.3065130363</v>
      </c>
      <c r="C116" s="57" t="n">
        <f aca="false">+B120</f>
        <v>-29969.1672963961</v>
      </c>
      <c r="D116" s="57" t="n">
        <f aca="false">+C120</f>
        <v>-29498.1022096518</v>
      </c>
      <c r="E116" s="57" t="n">
        <f aca="false">+D120</f>
        <v>-29024.0929661154</v>
      </c>
      <c r="F116" s="57" t="n">
        <f aca="false">+E120</f>
        <v>-28547.1211648069</v>
      </c>
      <c r="G116" s="57" t="n">
        <f aca="false">+F120</f>
        <v>-28067.1682897403</v>
      </c>
      <c r="H116" s="57" t="n">
        <f aca="false">+G120</f>
        <v>-27584.2157092044</v>
      </c>
      <c r="I116" s="57" t="n">
        <f aca="false">+H120</f>
        <v>-27100.6370364223</v>
      </c>
      <c r="J116" s="57" t="n">
        <f aca="false">+I120</f>
        <v>-26614.0359969352</v>
      </c>
      <c r="K116" s="57" t="n">
        <f aca="false">+J120</f>
        <v>-26124.3937009514</v>
      </c>
      <c r="L116" s="57" t="n">
        <f aca="false">+K120</f>
        <v>-25631.6911406177</v>
      </c>
      <c r="M116" s="57" t="n">
        <f aca="false">+L120</f>
        <v>-25135.9091892819</v>
      </c>
    </row>
    <row r="117" customFormat="false" ht="12.75" hidden="false" customHeight="false" outlineLevel="0" collapsed="false">
      <c r="A117" s="57" t="s">
        <v>328</v>
      </c>
      <c r="B117" s="57" t="n">
        <f aca="false">IF(+B114&lt;365,+interest!M109,+DCF!$R$62/12)</f>
        <v>654.283112891157</v>
      </c>
      <c r="C117" s="57" t="n">
        <f aca="false">IF(+C114&lt;365,+B117,+DCF!$R$62/12)</f>
        <v>654.283112891157</v>
      </c>
      <c r="D117" s="57" t="n">
        <f aca="false">IF(+D114&lt;365,+C117,+DCF!$R$62/12)</f>
        <v>654.283112891157</v>
      </c>
      <c r="E117" s="57" t="n">
        <f aca="false">IF(+E114&lt;365,+D117,+DCF!$R$62/12)</f>
        <v>654.283112891157</v>
      </c>
      <c r="F117" s="57" t="n">
        <f aca="false">IF(+F114&lt;365,+E117,+DCF!$R$62/12)</f>
        <v>654.283112891157</v>
      </c>
      <c r="G117" s="57" t="n">
        <f aca="false">IF(+G114&lt;365,+F117,+DCF!$R$62/12)</f>
        <v>654.283112891157</v>
      </c>
      <c r="H117" s="57" t="n">
        <f aca="false">IF(+H114&lt;365,+G117,+DCF!$R$62/12)</f>
        <v>651.905610896558</v>
      </c>
      <c r="I117" s="57" t="n">
        <f aca="false">IF(+I114&lt;365,+H117,+DCF!$R$62/12)</f>
        <v>651.905610896558</v>
      </c>
      <c r="J117" s="57" t="n">
        <f aca="false">IF(+J114&lt;365,+I117,+DCF!$R$62/12)</f>
        <v>651.905610896558</v>
      </c>
      <c r="K117" s="57" t="n">
        <f aca="false">IF(+K114&lt;365,+J117,+DCF!$R$62/12)</f>
        <v>651.905610896558</v>
      </c>
      <c r="L117" s="57" t="n">
        <f aca="false">IF(+L114&lt;365,+K117,+DCF!$R$62/12)</f>
        <v>651.905610896558</v>
      </c>
      <c r="M117" s="57" t="n">
        <f aca="false">IF(+M114&lt;365,+L117,+DCF!$R$62/12)</f>
        <v>651.905610896558</v>
      </c>
    </row>
    <row r="118" customFormat="false" ht="12.75" hidden="false" customHeight="false" outlineLevel="0" collapsed="false">
      <c r="A118" s="57" t="s">
        <v>329</v>
      </c>
      <c r="B118" s="57" t="n">
        <f aca="false">+B117+B116</f>
        <v>-29783.0234001452</v>
      </c>
      <c r="C118" s="57" t="n">
        <f aca="false">+C117+C116</f>
        <v>-29314.8841835049</v>
      </c>
      <c r="D118" s="57" t="n">
        <f aca="false">+D117+D116</f>
        <v>-28843.8190967607</v>
      </c>
      <c r="E118" s="57" t="n">
        <f aca="false">+E117+E116</f>
        <v>-28369.8098532243</v>
      </c>
      <c r="F118" s="57" t="n">
        <f aca="false">+F117+F116</f>
        <v>-27892.8380519158</v>
      </c>
      <c r="G118" s="57" t="n">
        <f aca="false">+G117+G116</f>
        <v>-27412.8851768491</v>
      </c>
      <c r="H118" s="57" t="n">
        <f aca="false">+H117+H116</f>
        <v>-26932.3100983078</v>
      </c>
      <c r="I118" s="57" t="n">
        <f aca="false">+I117+I116</f>
        <v>-26448.7314255257</v>
      </c>
      <c r="J118" s="57" t="n">
        <f aca="false">+J117+J116</f>
        <v>-25962.1303860387</v>
      </c>
      <c r="K118" s="57" t="n">
        <f aca="false">+K117+K116</f>
        <v>-25472.4880900549</v>
      </c>
      <c r="L118" s="57" t="n">
        <f aca="false">+L117+L116</f>
        <v>-24979.7855297212</v>
      </c>
      <c r="M118" s="57" t="n">
        <f aca="false">+M117+M116</f>
        <v>-24484.0035783854</v>
      </c>
    </row>
    <row r="119" customFormat="false" ht="12.75" hidden="false" customHeight="false" outlineLevel="0" collapsed="false">
      <c r="A119" s="57" t="s">
        <v>330</v>
      </c>
      <c r="B119" s="57" t="n">
        <f aca="false">+B118*+$B$1/12</f>
        <v>-186.143896250907</v>
      </c>
      <c r="C119" s="57" t="n">
        <f aca="false">+C118*+$B$1/12</f>
        <v>-183.218026146906</v>
      </c>
      <c r="D119" s="57" t="n">
        <f aca="false">+D118*+$B$1/12</f>
        <v>-180.273869354754</v>
      </c>
      <c r="E119" s="57" t="n">
        <f aca="false">+E118*+$B$1/12</f>
        <v>-177.311311582652</v>
      </c>
      <c r="F119" s="57" t="n">
        <f aca="false">+F118*+$B$1/12</f>
        <v>-174.330237824474</v>
      </c>
      <c r="G119" s="57" t="n">
        <f aca="false">+G118*+$B$1/12</f>
        <v>-171.330532355307</v>
      </c>
      <c r="H119" s="57" t="n">
        <f aca="false">+H118*+$B$1/12</f>
        <v>-168.326938114424</v>
      </c>
      <c r="I119" s="57" t="n">
        <f aca="false">+I118*+$B$1/12</f>
        <v>-165.304571409536</v>
      </c>
      <c r="J119" s="57" t="n">
        <f aca="false">+J118*+$B$1/12</f>
        <v>-162.263314912742</v>
      </c>
      <c r="K119" s="57" t="n">
        <f aca="false">+K118*+$B$1/12</f>
        <v>-159.203050562843</v>
      </c>
      <c r="L119" s="57" t="n">
        <f aca="false">+L118*+$B$1/12</f>
        <v>-156.123659560757</v>
      </c>
      <c r="M119" s="57" t="n">
        <f aca="false">+M118*+$B$1/12</f>
        <v>-153.025022364908</v>
      </c>
      <c r="N119" s="76" t="n">
        <f aca="false">SUM(B119:M119)</f>
        <v>-2036.85443044021</v>
      </c>
    </row>
    <row r="120" customFormat="false" ht="12.75" hidden="false" customHeight="false" outlineLevel="0" collapsed="false">
      <c r="A120" s="57" t="s">
        <v>331</v>
      </c>
      <c r="B120" s="57" t="n">
        <f aca="false">+B119+B118</f>
        <v>-29969.1672963961</v>
      </c>
      <c r="C120" s="57" t="n">
        <f aca="false">+C119+C118</f>
        <v>-29498.1022096518</v>
      </c>
      <c r="D120" s="57" t="n">
        <f aca="false">+D119+D118</f>
        <v>-29024.0929661154</v>
      </c>
      <c r="E120" s="57" t="n">
        <f aca="false">+E119+E118</f>
        <v>-28547.1211648069</v>
      </c>
      <c r="F120" s="57" t="n">
        <f aca="false">+F119+F118</f>
        <v>-28067.1682897403</v>
      </c>
      <c r="G120" s="57" t="n">
        <f aca="false">+G119+G118</f>
        <v>-27584.2157092044</v>
      </c>
      <c r="H120" s="57" t="n">
        <f aca="false">+H119+H118</f>
        <v>-27100.6370364223</v>
      </c>
      <c r="I120" s="57" t="n">
        <f aca="false">+I119+I118</f>
        <v>-26614.0359969352</v>
      </c>
      <c r="J120" s="57" t="n">
        <f aca="false">+J119+J118</f>
        <v>-26124.3937009514</v>
      </c>
      <c r="K120" s="57" t="n">
        <f aca="false">+K119+K118</f>
        <v>-25631.6911406177</v>
      </c>
      <c r="L120" s="57" t="n">
        <f aca="false">+L119+L118</f>
        <v>-25135.9091892819</v>
      </c>
      <c r="M120" s="57" t="n">
        <f aca="false">+M119+M118</f>
        <v>-24637.0286007503</v>
      </c>
      <c r="N120" s="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8" activeCellId="0" sqref="D28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325" t="s">
        <v>346</v>
      </c>
    </row>
    <row r="2" customFormat="false" ht="15.75" hidden="false" customHeight="false" outlineLevel="0" collapsed="false">
      <c r="A2" s="326" t="s">
        <v>347</v>
      </c>
      <c r="B2" s="327" t="n">
        <f aca="false">+D5</f>
        <v>0</v>
      </c>
      <c r="C2" s="0" t="s">
        <v>348</v>
      </c>
      <c r="D2" s="57" t="n">
        <f aca="false">IF(DCF!D17="Y",+DCF!C11,0)</f>
        <v>0</v>
      </c>
      <c r="E2" s="74" t="n">
        <v>1</v>
      </c>
      <c r="F2" s="57"/>
    </row>
    <row r="3" customFormat="false" ht="15.75" hidden="false" customHeight="false" outlineLevel="0" collapsed="false">
      <c r="A3" s="326" t="s">
        <v>349</v>
      </c>
      <c r="B3" s="328" t="n">
        <f aca="false">+inputs!B9</f>
        <v>0.075</v>
      </c>
      <c r="C3" s="0" t="s">
        <v>350</v>
      </c>
      <c r="D3" s="329" t="n">
        <v>0</v>
      </c>
      <c r="F3" s="57"/>
      <c r="I3" s="330"/>
    </row>
    <row r="4" customFormat="false" ht="15.75" hidden="false" customHeight="false" outlineLevel="0" collapsed="false">
      <c r="A4" s="326" t="s">
        <v>351</v>
      </c>
      <c r="B4" s="331" t="n">
        <f aca="false">+inputs!B10</f>
        <v>15</v>
      </c>
      <c r="C4" s="0" t="s">
        <v>290</v>
      </c>
      <c r="D4" s="57" t="n">
        <f aca="false">+D2*E4</f>
        <v>0</v>
      </c>
      <c r="E4" s="332" t="n">
        <v>0.4</v>
      </c>
      <c r="F4" s="57"/>
    </row>
    <row r="5" customFormat="false" ht="12.75" hidden="false" customHeight="false" outlineLevel="0" collapsed="false">
      <c r="A5" s="333" t="s">
        <v>352</v>
      </c>
      <c r="B5" s="334" t="n">
        <f aca="false">PMT(B3,B4,-B2)</f>
        <v>-0</v>
      </c>
      <c r="C5" s="0" t="s">
        <v>353</v>
      </c>
      <c r="D5" s="57" t="n">
        <f aca="false">+D2-D4</f>
        <v>0</v>
      </c>
      <c r="E5" s="334"/>
      <c r="F5" s="334"/>
      <c r="G5" s="334"/>
      <c r="H5" s="334"/>
      <c r="I5" s="334"/>
    </row>
    <row r="6" customFormat="false" ht="12.75" hidden="false" customHeight="false" outlineLevel="0" collapsed="false">
      <c r="A6" s="334"/>
      <c r="B6" s="334"/>
      <c r="C6" s="334"/>
      <c r="D6" s="334"/>
      <c r="E6" s="334"/>
      <c r="F6" s="334"/>
      <c r="G6" s="334"/>
      <c r="H6" s="334"/>
      <c r="I6" s="334"/>
    </row>
    <row r="7" customFormat="false" ht="15.75" hidden="false" customHeight="false" outlineLevel="0" collapsed="false">
      <c r="A7" s="335" t="s">
        <v>354</v>
      </c>
      <c r="B7" s="335" t="s">
        <v>355</v>
      </c>
      <c r="C7" s="335" t="s">
        <v>347</v>
      </c>
      <c r="D7" s="335" t="s">
        <v>349</v>
      </c>
      <c r="E7" s="335" t="s">
        <v>72</v>
      </c>
      <c r="F7" s="335" t="s">
        <v>356</v>
      </c>
      <c r="G7" s="334"/>
      <c r="H7" s="336"/>
      <c r="I7" s="336"/>
      <c r="J7" s="330"/>
    </row>
    <row r="8" customFormat="false" ht="15.75" hidden="false" customHeight="false" outlineLevel="0" collapsed="false">
      <c r="A8" s="337"/>
      <c r="B8" s="338" t="s">
        <v>357</v>
      </c>
      <c r="C8" s="338" t="s">
        <v>358</v>
      </c>
      <c r="D8" s="338" t="s">
        <v>358</v>
      </c>
      <c r="E8" s="338" t="s">
        <v>358</v>
      </c>
      <c r="F8" s="338" t="s">
        <v>357</v>
      </c>
      <c r="G8" s="334"/>
      <c r="H8" s="339"/>
      <c r="I8" s="339"/>
      <c r="J8" s="340"/>
    </row>
    <row r="9" customFormat="false" ht="15.75" hidden="false" customHeight="false" outlineLevel="0" collapsed="false">
      <c r="A9" s="113" t="n">
        <v>1</v>
      </c>
      <c r="B9" s="341" t="n">
        <f aca="false">B2</f>
        <v>0</v>
      </c>
      <c r="C9" s="342" t="n">
        <f aca="false">IF($B$4-A9&gt;-1,$B$2/$B$4,0)</f>
        <v>0</v>
      </c>
      <c r="D9" s="342" t="n">
        <f aca="false">+B9*$B$3</f>
        <v>0</v>
      </c>
      <c r="E9" s="341" t="n">
        <f aca="false">+D9+C9</f>
        <v>0</v>
      </c>
      <c r="F9" s="341" t="n">
        <f aca="false">+B9-C9</f>
        <v>0</v>
      </c>
      <c r="G9" s="341"/>
      <c r="H9" s="343"/>
      <c r="I9" s="343"/>
      <c r="J9" s="343"/>
    </row>
    <row r="10" customFormat="false" ht="12.75" hidden="false" customHeight="false" outlineLevel="0" collapsed="false">
      <c r="A10" s="113" t="n">
        <v>2</v>
      </c>
      <c r="B10" s="341" t="n">
        <f aca="false">+F9</f>
        <v>0</v>
      </c>
      <c r="C10" s="342" t="n">
        <f aca="false">IF($B$4-A10&gt;-1,$B$2/$B$4,0)</f>
        <v>0</v>
      </c>
      <c r="D10" s="342" t="n">
        <f aca="false">+B10*$B$3</f>
        <v>0</v>
      </c>
      <c r="E10" s="341" t="n">
        <f aca="false">+D10+C10</f>
        <v>0</v>
      </c>
      <c r="F10" s="341" t="n">
        <f aca="false">+B10-C10</f>
        <v>0</v>
      </c>
      <c r="G10" s="341"/>
      <c r="H10" s="341"/>
      <c r="I10" s="341"/>
      <c r="J10" s="161"/>
    </row>
    <row r="11" customFormat="false" ht="12.75" hidden="false" customHeight="false" outlineLevel="0" collapsed="false">
      <c r="A11" s="113" t="n">
        <v>3</v>
      </c>
      <c r="B11" s="341" t="n">
        <f aca="false">+F10</f>
        <v>0</v>
      </c>
      <c r="C11" s="342" t="n">
        <f aca="false">IF($B$4-A11&gt;-1,$B$2/$B$4,0)</f>
        <v>0</v>
      </c>
      <c r="D11" s="342" t="n">
        <f aca="false">+B11*$B$3</f>
        <v>0</v>
      </c>
      <c r="E11" s="341" t="n">
        <f aca="false">+D11+C11</f>
        <v>0</v>
      </c>
      <c r="F11" s="341" t="n">
        <f aca="false">+B11-C11</f>
        <v>0</v>
      </c>
      <c r="G11" s="341"/>
      <c r="H11" s="341"/>
      <c r="I11" s="341"/>
      <c r="J11" s="161"/>
    </row>
    <row r="12" customFormat="false" ht="12.75" hidden="false" customHeight="false" outlineLevel="0" collapsed="false">
      <c r="A12" s="113" t="n">
        <v>4</v>
      </c>
      <c r="B12" s="341" t="n">
        <f aca="false">+F11</f>
        <v>0</v>
      </c>
      <c r="C12" s="342" t="n">
        <f aca="false">IF($B$4-A12&gt;-1,$B$2/$B$4,0)</f>
        <v>0</v>
      </c>
      <c r="D12" s="342" t="n">
        <f aca="false">+B12*$B$3</f>
        <v>0</v>
      </c>
      <c r="E12" s="341" t="n">
        <f aca="false">+D12+C12</f>
        <v>0</v>
      </c>
      <c r="F12" s="341" t="n">
        <f aca="false">+B12-C12</f>
        <v>0</v>
      </c>
      <c r="G12" s="341"/>
      <c r="H12" s="341"/>
      <c r="I12" s="341"/>
      <c r="J12" s="161"/>
    </row>
    <row r="13" customFormat="false" ht="12.75" hidden="false" customHeight="false" outlineLevel="0" collapsed="false">
      <c r="A13" s="113" t="n">
        <v>5</v>
      </c>
      <c r="B13" s="341" t="n">
        <f aca="false">+F12</f>
        <v>0</v>
      </c>
      <c r="C13" s="342" t="n">
        <f aca="false">IF($B$4-A13&gt;-1,$B$2/$B$4,0)</f>
        <v>0</v>
      </c>
      <c r="D13" s="342" t="n">
        <f aca="false">+B13*$B$3</f>
        <v>0</v>
      </c>
      <c r="E13" s="341" t="n">
        <f aca="false">+D13+C13</f>
        <v>0</v>
      </c>
      <c r="F13" s="341" t="n">
        <f aca="false">+B13-C13</f>
        <v>0</v>
      </c>
      <c r="G13" s="341"/>
      <c r="H13" s="341"/>
      <c r="I13" s="341"/>
      <c r="J13" s="161"/>
    </row>
    <row r="14" customFormat="false" ht="12.75" hidden="false" customHeight="false" outlineLevel="0" collapsed="false">
      <c r="A14" s="113" t="n">
        <v>6</v>
      </c>
      <c r="B14" s="341" t="n">
        <f aca="false">+F13</f>
        <v>0</v>
      </c>
      <c r="C14" s="342" t="n">
        <f aca="false">IF($B$4-A14&gt;-1,$B$2/$B$4,0)</f>
        <v>0</v>
      </c>
      <c r="D14" s="342" t="n">
        <f aca="false">+B14*$B$3</f>
        <v>0</v>
      </c>
      <c r="E14" s="341" t="n">
        <f aca="false">+D14+C14</f>
        <v>0</v>
      </c>
      <c r="F14" s="341" t="n">
        <f aca="false">+B14-C14</f>
        <v>0</v>
      </c>
      <c r="G14" s="341"/>
      <c r="H14" s="341"/>
      <c r="I14" s="341"/>
      <c r="J14" s="161"/>
    </row>
    <row r="15" customFormat="false" ht="12.75" hidden="false" customHeight="false" outlineLevel="0" collapsed="false">
      <c r="A15" s="113" t="n">
        <v>7</v>
      </c>
      <c r="B15" s="341" t="n">
        <f aca="false">+F14</f>
        <v>0</v>
      </c>
      <c r="C15" s="342" t="n">
        <f aca="false">IF($B$4-A15&gt;-1,$B$2/$B$4,0)</f>
        <v>0</v>
      </c>
      <c r="D15" s="342" t="n">
        <f aca="false">+B15*$B$3</f>
        <v>0</v>
      </c>
      <c r="E15" s="341" t="n">
        <f aca="false">+D15+C15</f>
        <v>0</v>
      </c>
      <c r="F15" s="341" t="n">
        <f aca="false">+B15-C15</f>
        <v>0</v>
      </c>
      <c r="G15" s="341"/>
      <c r="H15" s="341"/>
      <c r="I15" s="341"/>
      <c r="J15" s="161"/>
    </row>
    <row r="16" customFormat="false" ht="12.75" hidden="false" customHeight="false" outlineLevel="0" collapsed="false">
      <c r="A16" s="113" t="n">
        <v>8</v>
      </c>
      <c r="B16" s="341" t="n">
        <f aca="false">+F15</f>
        <v>0</v>
      </c>
      <c r="C16" s="342" t="n">
        <f aca="false">IF($B$4-A16&gt;-1,$B$2/$B$4,0)</f>
        <v>0</v>
      </c>
      <c r="D16" s="342" t="n">
        <f aca="false">+B16*$B$3</f>
        <v>0</v>
      </c>
      <c r="E16" s="341" t="n">
        <f aca="false">+D16+C16</f>
        <v>0</v>
      </c>
      <c r="F16" s="341" t="n">
        <f aca="false">+B16-C16</f>
        <v>0</v>
      </c>
      <c r="G16" s="341"/>
      <c r="H16" s="341"/>
      <c r="I16" s="341"/>
      <c r="J16" s="161"/>
    </row>
    <row r="17" customFormat="false" ht="12.75" hidden="false" customHeight="false" outlineLevel="0" collapsed="false">
      <c r="A17" s="113" t="n">
        <v>9</v>
      </c>
      <c r="B17" s="341" t="n">
        <f aca="false">+F16</f>
        <v>0</v>
      </c>
      <c r="C17" s="342" t="n">
        <f aca="false">IF($B$4-A17&gt;-1,$B$2/$B$4,0)</f>
        <v>0</v>
      </c>
      <c r="D17" s="342" t="n">
        <f aca="false">+B17*$B$3</f>
        <v>0</v>
      </c>
      <c r="E17" s="341" t="n">
        <f aca="false">+D17+C17</f>
        <v>0</v>
      </c>
      <c r="F17" s="341" t="n">
        <f aca="false">+B17-C17</f>
        <v>0</v>
      </c>
      <c r="G17" s="341"/>
      <c r="H17" s="341"/>
      <c r="I17" s="341"/>
      <c r="J17" s="161"/>
    </row>
    <row r="18" customFormat="false" ht="12.75" hidden="false" customHeight="false" outlineLevel="0" collapsed="false">
      <c r="A18" s="113" t="n">
        <v>10</v>
      </c>
      <c r="B18" s="341" t="n">
        <f aca="false">+F17</f>
        <v>0</v>
      </c>
      <c r="C18" s="342" t="n">
        <f aca="false">IF($B$4-A18&gt;-1,$B$2/$B$4,0)</f>
        <v>0</v>
      </c>
      <c r="D18" s="342" t="n">
        <f aca="false">+B18*$B$3</f>
        <v>0</v>
      </c>
      <c r="E18" s="341" t="n">
        <f aca="false">+D18+C18</f>
        <v>0</v>
      </c>
      <c r="F18" s="341" t="n">
        <f aca="false">+B18-C18</f>
        <v>0</v>
      </c>
      <c r="G18" s="341"/>
      <c r="H18" s="341"/>
      <c r="I18" s="341"/>
      <c r="J18" s="161"/>
    </row>
    <row r="19" customFormat="false" ht="12.75" hidden="false" customHeight="false" outlineLevel="0" collapsed="false">
      <c r="A19" s="113" t="n">
        <v>11</v>
      </c>
      <c r="B19" s="341" t="n">
        <f aca="false">+F18</f>
        <v>0</v>
      </c>
      <c r="C19" s="342" t="n">
        <f aca="false">IF($B$4-A19&gt;-1,$B$2/$B$4,0)</f>
        <v>0</v>
      </c>
      <c r="D19" s="342" t="n">
        <f aca="false">+B19*$B$3</f>
        <v>0</v>
      </c>
      <c r="E19" s="341" t="n">
        <f aca="false">+D19+C19</f>
        <v>0</v>
      </c>
      <c r="F19" s="341" t="n">
        <f aca="false">+B19-C19</f>
        <v>0</v>
      </c>
      <c r="G19" s="341"/>
      <c r="H19" s="341"/>
      <c r="I19" s="341"/>
      <c r="J19" s="161"/>
    </row>
    <row r="20" customFormat="false" ht="12.75" hidden="false" customHeight="false" outlineLevel="0" collapsed="false">
      <c r="A20" s="113" t="n">
        <v>12</v>
      </c>
      <c r="B20" s="341" t="n">
        <f aca="false">+F19</f>
        <v>0</v>
      </c>
      <c r="C20" s="342" t="n">
        <f aca="false">IF($B$4-A20&gt;-1,$B$2/$B$4,0)</f>
        <v>0</v>
      </c>
      <c r="D20" s="342" t="n">
        <f aca="false">+B20*$B$3</f>
        <v>0</v>
      </c>
      <c r="E20" s="341" t="n">
        <f aca="false">+D20+C20</f>
        <v>0</v>
      </c>
      <c r="F20" s="341" t="n">
        <f aca="false">+B20-C20</f>
        <v>0</v>
      </c>
      <c r="G20" s="344"/>
      <c r="H20" s="344"/>
      <c r="I20" s="341"/>
      <c r="J20" s="161"/>
    </row>
    <row r="21" customFormat="false" ht="12.75" hidden="false" customHeight="false" outlineLevel="0" collapsed="false">
      <c r="A21" s="113" t="n">
        <v>13</v>
      </c>
      <c r="B21" s="341" t="n">
        <f aca="false">+F20</f>
        <v>0</v>
      </c>
      <c r="C21" s="342" t="n">
        <f aca="false">IF($B$4-A21&gt;-1,$B$2/$B$4,0)</f>
        <v>0</v>
      </c>
      <c r="D21" s="342" t="n">
        <f aca="false">+B21*$B$3</f>
        <v>0</v>
      </c>
      <c r="E21" s="341" t="n">
        <f aca="false">+D21+C21</f>
        <v>0</v>
      </c>
      <c r="F21" s="341" t="n">
        <f aca="false">+B21-C21</f>
        <v>0</v>
      </c>
      <c r="G21" s="341"/>
      <c r="H21" s="341"/>
      <c r="I21" s="341"/>
      <c r="J21" s="161"/>
    </row>
    <row r="22" customFormat="false" ht="12.75" hidden="false" customHeight="false" outlineLevel="0" collapsed="false">
      <c r="A22" s="113" t="n">
        <v>14</v>
      </c>
      <c r="B22" s="341" t="n">
        <f aca="false">+F21</f>
        <v>0</v>
      </c>
      <c r="C22" s="342" t="n">
        <f aca="false">IF($B$4-A22&gt;-1,$B$2/$B$4,0)</f>
        <v>0</v>
      </c>
      <c r="D22" s="342" t="n">
        <f aca="false">+B22*$B$3</f>
        <v>0</v>
      </c>
      <c r="E22" s="341" t="n">
        <f aca="false">+D22+C22</f>
        <v>0</v>
      </c>
      <c r="F22" s="341" t="n">
        <f aca="false">+B22-C22</f>
        <v>0</v>
      </c>
      <c r="G22" s="341"/>
      <c r="H22" s="341"/>
      <c r="I22" s="341"/>
      <c r="J22" s="161"/>
    </row>
    <row r="23" customFormat="false" ht="12.75" hidden="false" customHeight="false" outlineLevel="0" collapsed="false">
      <c r="A23" s="113" t="n">
        <v>15</v>
      </c>
      <c r="B23" s="341" t="n">
        <f aca="false">+F22</f>
        <v>0</v>
      </c>
      <c r="C23" s="342" t="n">
        <f aca="false">IF($B$4-A23&gt;-1,$B$2/$B$4,0)</f>
        <v>0</v>
      </c>
      <c r="D23" s="342" t="n">
        <f aca="false">+B23*$B$3</f>
        <v>0</v>
      </c>
      <c r="E23" s="341" t="n">
        <f aca="false">+D23+C23</f>
        <v>0</v>
      </c>
      <c r="F23" s="341" t="n">
        <f aca="false">+B23-C23</f>
        <v>0</v>
      </c>
      <c r="G23" s="341"/>
      <c r="H23" s="341"/>
      <c r="I23" s="341"/>
      <c r="J23" s="161"/>
    </row>
    <row r="24" customFormat="false" ht="12.75" hidden="false" customHeight="false" outlineLevel="0" collapsed="false">
      <c r="A24" s="113" t="n">
        <v>16</v>
      </c>
      <c r="B24" s="341" t="n">
        <f aca="false">+F23</f>
        <v>0</v>
      </c>
      <c r="C24" s="342" t="n">
        <f aca="false">IF($B$4-A24&gt;-1,$B$2/$B$4,0)</f>
        <v>0</v>
      </c>
      <c r="D24" s="342" t="n">
        <f aca="false">+B24*$B$3</f>
        <v>0</v>
      </c>
      <c r="E24" s="341" t="n">
        <f aca="false">+D24+C24</f>
        <v>0</v>
      </c>
      <c r="F24" s="341" t="n">
        <f aca="false">+B24-C24</f>
        <v>0</v>
      </c>
      <c r="G24" s="341"/>
      <c r="H24" s="341"/>
      <c r="I24" s="341"/>
      <c r="J24" s="161"/>
    </row>
    <row r="25" customFormat="false" ht="12.75" hidden="false" customHeight="false" outlineLevel="0" collapsed="false">
      <c r="A25" s="113" t="n">
        <v>17</v>
      </c>
      <c r="B25" s="341" t="n">
        <f aca="false">+F24</f>
        <v>0</v>
      </c>
      <c r="C25" s="342" t="n">
        <f aca="false">IF($B$4-A25&gt;-1,$B$2/$B$4,0)</f>
        <v>0</v>
      </c>
      <c r="D25" s="342" t="n">
        <f aca="false">+B25*$B$3</f>
        <v>0</v>
      </c>
      <c r="E25" s="341" t="n">
        <f aca="false">+D25+C25</f>
        <v>0</v>
      </c>
      <c r="F25" s="341" t="n">
        <f aca="false">+B25-C25</f>
        <v>0</v>
      </c>
      <c r="G25" s="341"/>
      <c r="H25" s="341"/>
      <c r="I25" s="341"/>
      <c r="J25" s="161"/>
    </row>
    <row r="26" customFormat="false" ht="12.75" hidden="false" customHeight="false" outlineLevel="0" collapsed="false">
      <c r="A26" s="113" t="n">
        <v>18</v>
      </c>
      <c r="B26" s="341" t="n">
        <f aca="false">+F25</f>
        <v>0</v>
      </c>
      <c r="C26" s="342" t="n">
        <f aca="false">IF($B$4-A26&gt;-1,$B$2/$B$4,0)</f>
        <v>0</v>
      </c>
      <c r="D26" s="342" t="n">
        <f aca="false">+B26*$B$3</f>
        <v>0</v>
      </c>
      <c r="E26" s="341" t="n">
        <f aca="false">+D26+C26</f>
        <v>0</v>
      </c>
      <c r="F26" s="341" t="n">
        <f aca="false">+B26-C26</f>
        <v>0</v>
      </c>
      <c r="G26" s="341"/>
      <c r="H26" s="341"/>
      <c r="I26" s="341"/>
      <c r="J26" s="161"/>
    </row>
    <row r="27" customFormat="false" ht="12.75" hidden="false" customHeight="false" outlineLevel="0" collapsed="false">
      <c r="A27" s="113" t="n">
        <v>19</v>
      </c>
      <c r="B27" s="341" t="n">
        <f aca="false">+F26</f>
        <v>0</v>
      </c>
      <c r="C27" s="342" t="n">
        <f aca="false">IF($B$4-A27&gt;-1,$B$2/$B$4,0)</f>
        <v>0</v>
      </c>
      <c r="D27" s="342" t="n">
        <f aca="false">+B27*$B$3</f>
        <v>0</v>
      </c>
      <c r="E27" s="341" t="n">
        <f aca="false">+D27+C27</f>
        <v>0</v>
      </c>
      <c r="F27" s="341" t="n">
        <f aca="false">+B27-C27</f>
        <v>0</v>
      </c>
      <c r="G27" s="341"/>
      <c r="H27" s="341"/>
      <c r="I27" s="341"/>
      <c r="J27" s="161"/>
    </row>
    <row r="28" customFormat="false" ht="12.75" hidden="false" customHeight="false" outlineLevel="0" collapsed="false">
      <c r="A28" s="113" t="n">
        <v>20</v>
      </c>
      <c r="B28" s="341" t="n">
        <f aca="false">+F27</f>
        <v>0</v>
      </c>
      <c r="C28" s="342" t="n">
        <f aca="false">IF($B$4-A28&gt;-1,$B$2/$B$4,0)</f>
        <v>0</v>
      </c>
      <c r="D28" s="342" t="n">
        <f aca="false">+B28*$B$3</f>
        <v>0</v>
      </c>
      <c r="E28" s="341" t="n">
        <f aca="false">+D28+C28</f>
        <v>0</v>
      </c>
      <c r="F28" s="341" t="n">
        <f aca="false">+B28-C28</f>
        <v>0</v>
      </c>
      <c r="G28" s="341"/>
      <c r="H28" s="341"/>
      <c r="I28" s="341"/>
      <c r="J28" s="161"/>
    </row>
    <row r="29" customFormat="false" ht="12.75" hidden="false" customHeight="false" outlineLevel="0" collapsed="false">
      <c r="A29" s="113"/>
      <c r="B29" s="341"/>
      <c r="C29" s="341"/>
      <c r="D29" s="341"/>
      <c r="E29" s="341"/>
      <c r="F29" s="341"/>
      <c r="G29" s="341"/>
      <c r="H29" s="341"/>
      <c r="I29" s="341"/>
      <c r="J29" s="161"/>
    </row>
    <row r="30" customFormat="false" ht="12.75" hidden="false" customHeight="false" outlineLevel="0" collapsed="false">
      <c r="A30" s="113"/>
      <c r="B30" s="341"/>
      <c r="C30" s="341"/>
      <c r="D30" s="341"/>
      <c r="E30" s="341"/>
      <c r="F30" s="341"/>
      <c r="G30" s="341"/>
      <c r="H30" s="341"/>
      <c r="I30" s="341"/>
      <c r="J30" s="161"/>
    </row>
    <row r="31" customFormat="false" ht="12.75" hidden="false" customHeight="false" outlineLevel="0" collapsed="false">
      <c r="A31" s="113"/>
      <c r="B31" s="341"/>
      <c r="C31" s="341"/>
      <c r="D31" s="341"/>
      <c r="E31" s="341"/>
      <c r="F31" s="341"/>
      <c r="G31" s="341"/>
      <c r="H31" s="341"/>
      <c r="I31" s="341"/>
      <c r="J31" s="161"/>
    </row>
    <row r="32" customFormat="false" ht="12.75" hidden="false" customHeight="false" outlineLevel="0" collapsed="false">
      <c r="A32" s="113"/>
      <c r="B32" s="341"/>
      <c r="C32" s="341"/>
      <c r="D32" s="341"/>
      <c r="E32" s="341"/>
      <c r="F32" s="341"/>
      <c r="G32" s="344"/>
      <c r="H32" s="344"/>
      <c r="I32" s="341"/>
      <c r="J32" s="161"/>
    </row>
    <row r="33" customFormat="false" ht="12.75" hidden="false" customHeight="false" outlineLevel="0" collapsed="false">
      <c r="A33" s="113"/>
      <c r="B33" s="341"/>
      <c r="C33" s="341"/>
      <c r="D33" s="341"/>
      <c r="E33" s="341"/>
      <c r="F33" s="341"/>
      <c r="G33" s="341"/>
      <c r="H33" s="341"/>
      <c r="I33" s="341"/>
      <c r="J33" s="161"/>
    </row>
    <row r="34" customFormat="false" ht="12.75" hidden="false" customHeight="false" outlineLevel="0" collapsed="false">
      <c r="A34" s="113"/>
      <c r="B34" s="341"/>
      <c r="C34" s="341"/>
      <c r="D34" s="341"/>
      <c r="E34" s="341"/>
      <c r="F34" s="341"/>
      <c r="G34" s="341"/>
      <c r="H34" s="341"/>
      <c r="I34" s="341"/>
      <c r="J34" s="161"/>
    </row>
    <row r="35" customFormat="false" ht="12.75" hidden="false" customHeight="false" outlineLevel="0" collapsed="false">
      <c r="A35" s="113"/>
      <c r="B35" s="341"/>
      <c r="C35" s="341"/>
      <c r="D35" s="341"/>
      <c r="E35" s="341"/>
      <c r="F35" s="341"/>
      <c r="G35" s="341"/>
      <c r="H35" s="341"/>
      <c r="I35" s="341"/>
      <c r="J35" s="161"/>
    </row>
    <row r="36" customFormat="false" ht="12.75" hidden="false" customHeight="false" outlineLevel="0" collapsed="false">
      <c r="A36" s="113"/>
      <c r="B36" s="341"/>
      <c r="C36" s="341"/>
      <c r="D36" s="341"/>
      <c r="E36" s="341"/>
      <c r="F36" s="341"/>
      <c r="G36" s="341"/>
      <c r="H36" s="341"/>
      <c r="I36" s="341"/>
      <c r="J36" s="161"/>
    </row>
    <row r="37" customFormat="false" ht="12.75" hidden="false" customHeight="false" outlineLevel="0" collapsed="false">
      <c r="A37" s="113"/>
      <c r="B37" s="341"/>
      <c r="C37" s="341"/>
      <c r="D37" s="341"/>
      <c r="E37" s="341"/>
      <c r="F37" s="341"/>
      <c r="G37" s="341"/>
      <c r="H37" s="341"/>
      <c r="I37" s="341"/>
      <c r="J37" s="161"/>
    </row>
    <row r="38" customFormat="false" ht="12.75" hidden="false" customHeight="false" outlineLevel="0" collapsed="false">
      <c r="A38" s="113"/>
      <c r="B38" s="341"/>
      <c r="C38" s="341"/>
      <c r="D38" s="341"/>
      <c r="E38" s="341"/>
      <c r="F38" s="341"/>
      <c r="G38" s="341"/>
      <c r="H38" s="341"/>
      <c r="I38" s="341"/>
      <c r="J38" s="161"/>
    </row>
    <row r="39" customFormat="false" ht="12.75" hidden="false" customHeight="false" outlineLevel="0" collapsed="false">
      <c r="A39" s="113"/>
      <c r="B39" s="341"/>
      <c r="C39" s="341"/>
      <c r="D39" s="341"/>
      <c r="E39" s="341"/>
      <c r="F39" s="341"/>
      <c r="G39" s="341"/>
      <c r="H39" s="341"/>
      <c r="I39" s="341"/>
      <c r="J39" s="161"/>
    </row>
    <row r="40" customFormat="false" ht="12.75" hidden="false" customHeight="false" outlineLevel="0" collapsed="false">
      <c r="A40" s="113"/>
      <c r="B40" s="341"/>
      <c r="C40" s="341"/>
      <c r="D40" s="341"/>
      <c r="E40" s="341"/>
      <c r="F40" s="341"/>
      <c r="G40" s="341"/>
      <c r="H40" s="341"/>
      <c r="I40" s="341"/>
      <c r="J40" s="161"/>
    </row>
    <row r="41" customFormat="false" ht="12.75" hidden="false" customHeight="false" outlineLevel="0" collapsed="false">
      <c r="A41" s="113"/>
      <c r="B41" s="341"/>
      <c r="C41" s="341"/>
      <c r="D41" s="341"/>
      <c r="E41" s="341"/>
      <c r="F41" s="341"/>
      <c r="G41" s="341"/>
      <c r="H41" s="341"/>
      <c r="I41" s="341"/>
      <c r="J41" s="161"/>
    </row>
    <row r="42" customFormat="false" ht="12.75" hidden="false" customHeight="false" outlineLevel="0" collapsed="false">
      <c r="A42" s="113"/>
      <c r="B42" s="341"/>
      <c r="C42" s="341"/>
      <c r="D42" s="341"/>
      <c r="E42" s="341"/>
      <c r="F42" s="341"/>
      <c r="G42" s="341"/>
      <c r="H42" s="341"/>
      <c r="I42" s="341"/>
      <c r="J42" s="161"/>
    </row>
    <row r="43" customFormat="false" ht="12.75" hidden="false" customHeight="false" outlineLevel="0" collapsed="false">
      <c r="A43" s="113"/>
      <c r="B43" s="341"/>
      <c r="C43" s="341"/>
      <c r="D43" s="341"/>
      <c r="E43" s="341"/>
      <c r="F43" s="341"/>
      <c r="G43" s="341"/>
      <c r="H43" s="341"/>
      <c r="I43" s="341"/>
      <c r="J43" s="161"/>
    </row>
    <row r="44" customFormat="false" ht="12.75" hidden="false" customHeight="false" outlineLevel="0" collapsed="false">
      <c r="A44" s="113"/>
      <c r="B44" s="341"/>
      <c r="C44" s="341"/>
      <c r="D44" s="341"/>
      <c r="E44" s="341"/>
      <c r="F44" s="341"/>
      <c r="G44" s="344"/>
      <c r="H44" s="344"/>
      <c r="I44" s="341"/>
      <c r="J44" s="161"/>
    </row>
    <row r="45" customFormat="false" ht="12.75" hidden="false" customHeight="false" outlineLevel="0" collapsed="false">
      <c r="A45" s="113"/>
      <c r="B45" s="341"/>
      <c r="C45" s="341"/>
      <c r="D45" s="341"/>
      <c r="E45" s="341"/>
      <c r="F45" s="341"/>
      <c r="G45" s="341"/>
      <c r="H45" s="341"/>
      <c r="I45" s="341"/>
      <c r="J45" s="161"/>
    </row>
    <row r="46" customFormat="false" ht="12.75" hidden="false" customHeight="false" outlineLevel="0" collapsed="false">
      <c r="A46" s="113"/>
      <c r="B46" s="341"/>
      <c r="C46" s="341"/>
      <c r="D46" s="341"/>
      <c r="E46" s="341"/>
      <c r="F46" s="341"/>
      <c r="G46" s="341"/>
      <c r="H46" s="341"/>
      <c r="I46" s="341"/>
      <c r="J46" s="161"/>
    </row>
    <row r="47" customFormat="false" ht="12.75" hidden="false" customHeight="false" outlineLevel="0" collapsed="false">
      <c r="A47" s="113"/>
      <c r="B47" s="341"/>
      <c r="C47" s="341"/>
      <c r="D47" s="341"/>
      <c r="E47" s="341"/>
      <c r="F47" s="341"/>
      <c r="G47" s="341"/>
      <c r="H47" s="341"/>
      <c r="I47" s="341"/>
      <c r="J47" s="161"/>
    </row>
    <row r="48" customFormat="false" ht="12.75" hidden="false" customHeight="false" outlineLevel="0" collapsed="false">
      <c r="A48" s="113"/>
      <c r="B48" s="341"/>
      <c r="C48" s="341"/>
      <c r="D48" s="341"/>
      <c r="E48" s="341"/>
      <c r="F48" s="341"/>
      <c r="G48" s="341"/>
      <c r="H48" s="341"/>
      <c r="I48" s="341"/>
      <c r="J48" s="161"/>
    </row>
    <row r="49" customFormat="false" ht="12.75" hidden="false" customHeight="false" outlineLevel="0" collapsed="false">
      <c r="A49" s="113"/>
      <c r="B49" s="341"/>
      <c r="C49" s="341"/>
      <c r="D49" s="341"/>
      <c r="E49" s="341"/>
      <c r="F49" s="341"/>
      <c r="G49" s="341"/>
      <c r="H49" s="341"/>
      <c r="I49" s="341"/>
      <c r="J49" s="161"/>
    </row>
    <row r="50" customFormat="false" ht="12.75" hidden="false" customHeight="false" outlineLevel="0" collapsed="false">
      <c r="A50" s="113"/>
      <c r="B50" s="341"/>
      <c r="C50" s="341"/>
      <c r="D50" s="341"/>
      <c r="E50" s="341"/>
      <c r="F50" s="341"/>
      <c r="G50" s="341"/>
      <c r="H50" s="341"/>
      <c r="I50" s="341"/>
      <c r="J50" s="161"/>
    </row>
    <row r="51" customFormat="false" ht="12.75" hidden="false" customHeight="false" outlineLevel="0" collapsed="false">
      <c r="A51" s="113"/>
      <c r="B51" s="341"/>
      <c r="C51" s="341"/>
      <c r="D51" s="341"/>
      <c r="E51" s="341"/>
      <c r="F51" s="341"/>
      <c r="G51" s="341"/>
      <c r="H51" s="341"/>
      <c r="I51" s="341"/>
      <c r="J51" s="161"/>
    </row>
    <row r="52" customFormat="false" ht="12.75" hidden="false" customHeight="false" outlineLevel="0" collapsed="false">
      <c r="A52" s="113"/>
      <c r="B52" s="341"/>
      <c r="C52" s="341"/>
      <c r="D52" s="341"/>
      <c r="E52" s="341"/>
      <c r="F52" s="341"/>
      <c r="G52" s="341"/>
      <c r="H52" s="341"/>
      <c r="I52" s="341"/>
      <c r="J52" s="161"/>
    </row>
    <row r="53" customFormat="false" ht="12.75" hidden="false" customHeight="false" outlineLevel="0" collapsed="false">
      <c r="A53" s="113"/>
      <c r="B53" s="341"/>
      <c r="C53" s="341"/>
      <c r="D53" s="341"/>
      <c r="E53" s="341"/>
      <c r="F53" s="341"/>
      <c r="G53" s="341"/>
      <c r="H53" s="341"/>
      <c r="I53" s="341"/>
      <c r="J53" s="161"/>
    </row>
    <row r="54" customFormat="false" ht="12.75" hidden="false" customHeight="false" outlineLevel="0" collapsed="false">
      <c r="A54" s="113"/>
      <c r="B54" s="341"/>
      <c r="C54" s="341"/>
      <c r="D54" s="341"/>
      <c r="E54" s="341"/>
      <c r="F54" s="341"/>
      <c r="G54" s="341"/>
      <c r="H54" s="341"/>
      <c r="I54" s="341"/>
      <c r="J54" s="161"/>
    </row>
    <row r="55" customFormat="false" ht="12.75" hidden="false" customHeight="false" outlineLevel="0" collapsed="false">
      <c r="A55" s="113"/>
      <c r="B55" s="341"/>
      <c r="C55" s="341"/>
      <c r="D55" s="341"/>
      <c r="E55" s="341"/>
      <c r="F55" s="341"/>
      <c r="G55" s="341"/>
      <c r="H55" s="341"/>
      <c r="I55" s="341"/>
      <c r="J55" s="161"/>
    </row>
    <row r="56" customFormat="false" ht="12.75" hidden="false" customHeight="false" outlineLevel="0" collapsed="false">
      <c r="A56" s="113"/>
      <c r="B56" s="341"/>
      <c r="C56" s="341"/>
      <c r="D56" s="341"/>
      <c r="E56" s="341"/>
      <c r="F56" s="341"/>
      <c r="G56" s="344"/>
      <c r="H56" s="344"/>
      <c r="I56" s="341"/>
      <c r="J56" s="161"/>
    </row>
    <row r="57" customFormat="false" ht="12.75" hidden="false" customHeight="false" outlineLevel="0" collapsed="false">
      <c r="A57" s="113"/>
      <c r="B57" s="341"/>
      <c r="C57" s="341"/>
      <c r="D57" s="341"/>
      <c r="E57" s="341"/>
      <c r="F57" s="341"/>
      <c r="G57" s="341"/>
      <c r="H57" s="341"/>
      <c r="I57" s="341"/>
      <c r="J57" s="161"/>
    </row>
    <row r="58" customFormat="false" ht="12.75" hidden="false" customHeight="false" outlineLevel="0" collapsed="false">
      <c r="A58" s="113"/>
      <c r="B58" s="341"/>
      <c r="C58" s="341"/>
      <c r="D58" s="341"/>
      <c r="E58" s="341"/>
      <c r="F58" s="341"/>
      <c r="G58" s="341"/>
      <c r="H58" s="341"/>
      <c r="I58" s="341"/>
      <c r="J58" s="161"/>
    </row>
    <row r="59" customFormat="false" ht="12.75" hidden="false" customHeight="false" outlineLevel="0" collapsed="false">
      <c r="A59" s="113"/>
      <c r="B59" s="341"/>
      <c r="C59" s="341"/>
      <c r="D59" s="341"/>
      <c r="E59" s="341"/>
      <c r="F59" s="341"/>
      <c r="G59" s="341"/>
      <c r="H59" s="341"/>
      <c r="I59" s="341"/>
      <c r="J59" s="161"/>
    </row>
    <row r="60" customFormat="false" ht="12.75" hidden="false" customHeight="false" outlineLevel="0" collapsed="false">
      <c r="A60" s="113"/>
      <c r="B60" s="341"/>
      <c r="C60" s="341"/>
      <c r="D60" s="341"/>
      <c r="E60" s="341"/>
      <c r="F60" s="341"/>
      <c r="G60" s="341"/>
      <c r="H60" s="341"/>
      <c r="I60" s="341"/>
      <c r="J60" s="161"/>
    </row>
    <row r="61" customFormat="false" ht="12.75" hidden="false" customHeight="false" outlineLevel="0" collapsed="false">
      <c r="A61" s="113"/>
      <c r="B61" s="341"/>
      <c r="C61" s="341"/>
      <c r="D61" s="341"/>
      <c r="E61" s="341"/>
      <c r="F61" s="341"/>
      <c r="G61" s="341"/>
      <c r="H61" s="341"/>
      <c r="I61" s="341"/>
      <c r="J61" s="161"/>
    </row>
    <row r="62" customFormat="false" ht="12.75" hidden="false" customHeight="false" outlineLevel="0" collapsed="false">
      <c r="A62" s="113"/>
      <c r="B62" s="341"/>
      <c r="C62" s="341"/>
      <c r="D62" s="341"/>
      <c r="E62" s="341"/>
      <c r="F62" s="341"/>
      <c r="G62" s="341"/>
      <c r="H62" s="341"/>
      <c r="I62" s="341"/>
      <c r="J62" s="161"/>
    </row>
    <row r="63" customFormat="false" ht="12.75" hidden="false" customHeight="false" outlineLevel="0" collapsed="false">
      <c r="A63" s="113"/>
      <c r="B63" s="341"/>
      <c r="C63" s="341"/>
      <c r="D63" s="341"/>
      <c r="E63" s="341"/>
      <c r="F63" s="341"/>
      <c r="G63" s="341"/>
      <c r="H63" s="341"/>
      <c r="I63" s="341"/>
      <c r="J63" s="161"/>
    </row>
    <row r="64" customFormat="false" ht="12.75" hidden="false" customHeight="false" outlineLevel="0" collapsed="false">
      <c r="A64" s="113"/>
      <c r="B64" s="341"/>
      <c r="C64" s="341"/>
      <c r="D64" s="341"/>
      <c r="E64" s="341"/>
      <c r="F64" s="341"/>
      <c r="G64" s="341"/>
      <c r="H64" s="341"/>
      <c r="I64" s="341"/>
      <c r="J64" s="161"/>
    </row>
    <row r="65" customFormat="false" ht="12.75" hidden="false" customHeight="false" outlineLevel="0" collapsed="false">
      <c r="A65" s="113"/>
      <c r="B65" s="341"/>
      <c r="C65" s="341"/>
      <c r="D65" s="341"/>
      <c r="E65" s="341"/>
      <c r="F65" s="341"/>
      <c r="G65" s="341"/>
      <c r="H65" s="341"/>
      <c r="I65" s="341"/>
      <c r="J65" s="161"/>
    </row>
    <row r="66" customFormat="false" ht="12.75" hidden="false" customHeight="false" outlineLevel="0" collapsed="false">
      <c r="A66" s="113"/>
      <c r="B66" s="341"/>
      <c r="C66" s="341"/>
      <c r="D66" s="341"/>
      <c r="E66" s="341"/>
      <c r="F66" s="341"/>
      <c r="G66" s="341"/>
      <c r="H66" s="341"/>
      <c r="I66" s="341"/>
      <c r="J66" s="161"/>
    </row>
    <row r="67" customFormat="false" ht="12.75" hidden="false" customHeight="false" outlineLevel="0" collapsed="false">
      <c r="A67" s="113"/>
      <c r="B67" s="341"/>
      <c r="C67" s="341"/>
      <c r="D67" s="341"/>
      <c r="E67" s="341"/>
      <c r="F67" s="341"/>
      <c r="G67" s="341"/>
      <c r="H67" s="341"/>
      <c r="I67" s="341"/>
      <c r="J67" s="161"/>
    </row>
    <row r="68" customFormat="false" ht="12.75" hidden="false" customHeight="false" outlineLevel="0" collapsed="false">
      <c r="A68" s="113"/>
      <c r="B68" s="341"/>
      <c r="C68" s="341"/>
      <c r="D68" s="341"/>
      <c r="E68" s="341"/>
      <c r="F68" s="341"/>
      <c r="G68" s="344"/>
      <c r="H68" s="344"/>
      <c r="I68" s="341"/>
      <c r="J68" s="161"/>
    </row>
    <row r="69" customFormat="false" ht="12.75" hidden="false" customHeight="false" outlineLevel="0" collapsed="false">
      <c r="A69" s="113"/>
      <c r="B69" s="341"/>
      <c r="C69" s="341"/>
      <c r="D69" s="341"/>
      <c r="E69" s="341"/>
      <c r="F69" s="341"/>
      <c r="G69" s="341"/>
      <c r="H69" s="341"/>
      <c r="I69" s="341"/>
      <c r="J69" s="161"/>
    </row>
    <row r="70" customFormat="false" ht="12.75" hidden="false" customHeight="false" outlineLevel="0" collapsed="false">
      <c r="A70" s="113"/>
      <c r="B70" s="341"/>
      <c r="C70" s="341"/>
      <c r="D70" s="341"/>
      <c r="E70" s="341"/>
      <c r="F70" s="341"/>
      <c r="G70" s="341"/>
      <c r="H70" s="341"/>
      <c r="I70" s="341"/>
      <c r="J70" s="161"/>
    </row>
    <row r="71" customFormat="false" ht="12.75" hidden="false" customHeight="false" outlineLevel="0" collapsed="false">
      <c r="A71" s="113"/>
      <c r="B71" s="341"/>
      <c r="C71" s="341"/>
      <c r="D71" s="341"/>
      <c r="E71" s="341"/>
      <c r="F71" s="341"/>
      <c r="G71" s="341"/>
      <c r="H71" s="341"/>
      <c r="I71" s="341"/>
      <c r="J71" s="161"/>
    </row>
    <row r="72" customFormat="false" ht="12.75" hidden="false" customHeight="false" outlineLevel="0" collapsed="false">
      <c r="A72" s="113"/>
      <c r="B72" s="341"/>
      <c r="C72" s="341"/>
      <c r="D72" s="341"/>
      <c r="E72" s="341"/>
      <c r="F72" s="341"/>
      <c r="G72" s="341"/>
      <c r="H72" s="341"/>
      <c r="I72" s="341"/>
      <c r="J72" s="161"/>
    </row>
    <row r="73" customFormat="false" ht="12.75" hidden="false" customHeight="false" outlineLevel="0" collapsed="false">
      <c r="A73" s="113"/>
      <c r="B73" s="341"/>
      <c r="C73" s="341"/>
      <c r="D73" s="341"/>
      <c r="E73" s="341"/>
      <c r="F73" s="341"/>
      <c r="G73" s="341"/>
      <c r="H73" s="341"/>
      <c r="I73" s="341"/>
      <c r="J73" s="161"/>
    </row>
    <row r="74" customFormat="false" ht="12.75" hidden="false" customHeight="false" outlineLevel="0" collapsed="false">
      <c r="A74" s="113"/>
      <c r="B74" s="341"/>
      <c r="C74" s="341"/>
      <c r="D74" s="341"/>
      <c r="E74" s="341"/>
      <c r="F74" s="341"/>
      <c r="G74" s="341"/>
      <c r="H74" s="341"/>
      <c r="I74" s="341"/>
      <c r="J74" s="161"/>
    </row>
    <row r="75" customFormat="false" ht="12.75" hidden="false" customHeight="false" outlineLevel="0" collapsed="false">
      <c r="A75" s="113"/>
      <c r="B75" s="341"/>
      <c r="C75" s="341"/>
      <c r="D75" s="341"/>
      <c r="E75" s="341"/>
      <c r="F75" s="341"/>
      <c r="G75" s="341"/>
      <c r="H75" s="341"/>
      <c r="I75" s="341"/>
      <c r="J75" s="161"/>
    </row>
    <row r="76" customFormat="false" ht="12.75" hidden="false" customHeight="false" outlineLevel="0" collapsed="false">
      <c r="A76" s="113"/>
      <c r="B76" s="341"/>
      <c r="C76" s="341"/>
      <c r="D76" s="341"/>
      <c r="E76" s="341"/>
      <c r="F76" s="341"/>
      <c r="G76" s="341"/>
      <c r="H76" s="341"/>
      <c r="I76" s="341"/>
      <c r="J76" s="161"/>
    </row>
    <row r="77" customFormat="false" ht="12.75" hidden="false" customHeight="false" outlineLevel="0" collapsed="false">
      <c r="A77" s="113"/>
      <c r="B77" s="341"/>
      <c r="C77" s="341"/>
      <c r="D77" s="341"/>
      <c r="E77" s="341"/>
      <c r="F77" s="341"/>
      <c r="G77" s="341"/>
      <c r="H77" s="341"/>
      <c r="I77" s="341"/>
      <c r="J77" s="161"/>
    </row>
    <row r="78" customFormat="false" ht="12.75" hidden="false" customHeight="false" outlineLevel="0" collapsed="false">
      <c r="A78" s="113"/>
      <c r="B78" s="341"/>
      <c r="C78" s="341"/>
      <c r="D78" s="341"/>
      <c r="E78" s="341"/>
      <c r="F78" s="341"/>
      <c r="G78" s="341"/>
      <c r="H78" s="341"/>
      <c r="I78" s="341"/>
      <c r="J78" s="161"/>
    </row>
    <row r="79" customFormat="false" ht="12.75" hidden="false" customHeight="false" outlineLevel="0" collapsed="false">
      <c r="A79" s="113"/>
      <c r="B79" s="341"/>
      <c r="C79" s="341"/>
      <c r="D79" s="341"/>
      <c r="E79" s="341"/>
      <c r="F79" s="341"/>
      <c r="G79" s="341"/>
      <c r="H79" s="341"/>
      <c r="I79" s="341"/>
      <c r="J79" s="161"/>
    </row>
    <row r="80" customFormat="false" ht="12.75" hidden="false" customHeight="false" outlineLevel="0" collapsed="false">
      <c r="A80" s="113"/>
      <c r="B80" s="341"/>
      <c r="C80" s="341"/>
      <c r="D80" s="341"/>
      <c r="E80" s="341"/>
      <c r="F80" s="341"/>
      <c r="G80" s="344"/>
      <c r="H80" s="344"/>
      <c r="I80" s="341"/>
      <c r="J80" s="161"/>
    </row>
    <row r="81" customFormat="false" ht="12.75" hidden="false" customHeight="false" outlineLevel="0" collapsed="false">
      <c r="A81" s="113"/>
      <c r="B81" s="341"/>
      <c r="C81" s="341"/>
      <c r="D81" s="341"/>
      <c r="E81" s="341"/>
      <c r="F81" s="341"/>
      <c r="G81" s="341"/>
      <c r="H81" s="341"/>
      <c r="I81" s="341"/>
      <c r="J81" s="161"/>
    </row>
    <row r="82" customFormat="false" ht="12.75" hidden="false" customHeight="false" outlineLevel="0" collapsed="false">
      <c r="A82" s="113"/>
      <c r="B82" s="341"/>
      <c r="C82" s="341"/>
      <c r="D82" s="341"/>
      <c r="E82" s="341"/>
      <c r="F82" s="341"/>
      <c r="G82" s="341"/>
      <c r="H82" s="341"/>
      <c r="I82" s="341"/>
      <c r="J82" s="161"/>
    </row>
    <row r="83" customFormat="false" ht="12.75" hidden="false" customHeight="false" outlineLevel="0" collapsed="false">
      <c r="A83" s="113"/>
      <c r="B83" s="341"/>
      <c r="C83" s="341"/>
      <c r="D83" s="341"/>
      <c r="E83" s="341"/>
      <c r="F83" s="341"/>
      <c r="G83" s="341"/>
      <c r="H83" s="341"/>
      <c r="I83" s="341"/>
      <c r="J83" s="161"/>
    </row>
    <row r="84" customFormat="false" ht="12.75" hidden="false" customHeight="false" outlineLevel="0" collapsed="false">
      <c r="A84" s="113"/>
      <c r="B84" s="341"/>
      <c r="C84" s="341"/>
      <c r="D84" s="341"/>
      <c r="E84" s="341"/>
      <c r="F84" s="341"/>
      <c r="G84" s="341"/>
      <c r="H84" s="341"/>
      <c r="I84" s="341"/>
      <c r="J84" s="161"/>
    </row>
    <row r="85" customFormat="false" ht="12.75" hidden="false" customHeight="false" outlineLevel="0" collapsed="false">
      <c r="A85" s="113"/>
      <c r="B85" s="341"/>
      <c r="C85" s="341"/>
      <c r="D85" s="341"/>
      <c r="E85" s="341"/>
      <c r="F85" s="341"/>
      <c r="G85" s="341"/>
      <c r="H85" s="341"/>
      <c r="I85" s="341"/>
      <c r="J85" s="161"/>
    </row>
    <row r="86" customFormat="false" ht="12.75" hidden="false" customHeight="false" outlineLevel="0" collapsed="false">
      <c r="A86" s="113"/>
      <c r="B86" s="341"/>
      <c r="C86" s="341"/>
      <c r="D86" s="341"/>
      <c r="E86" s="341"/>
      <c r="F86" s="341"/>
      <c r="G86" s="341"/>
      <c r="H86" s="341"/>
      <c r="I86" s="341"/>
      <c r="J86" s="161"/>
    </row>
    <row r="87" customFormat="false" ht="12.75" hidden="false" customHeight="false" outlineLevel="0" collapsed="false">
      <c r="A87" s="113"/>
      <c r="B87" s="341"/>
      <c r="C87" s="341"/>
      <c r="D87" s="341"/>
      <c r="E87" s="341"/>
      <c r="F87" s="341"/>
      <c r="G87" s="341"/>
      <c r="H87" s="341"/>
      <c r="I87" s="341"/>
      <c r="J87" s="161"/>
    </row>
    <row r="88" customFormat="false" ht="12.75" hidden="false" customHeight="false" outlineLevel="0" collapsed="false">
      <c r="A88" s="113"/>
      <c r="B88" s="341"/>
      <c r="C88" s="341"/>
      <c r="D88" s="341"/>
      <c r="E88" s="341"/>
      <c r="F88" s="341"/>
      <c r="G88" s="341"/>
      <c r="H88" s="341"/>
      <c r="I88" s="341"/>
      <c r="J88" s="161"/>
    </row>
    <row r="89" customFormat="false" ht="12.75" hidden="false" customHeight="false" outlineLevel="0" collapsed="false">
      <c r="A89" s="113"/>
      <c r="B89" s="341"/>
      <c r="C89" s="341"/>
      <c r="D89" s="341"/>
      <c r="E89" s="341"/>
      <c r="F89" s="341"/>
      <c r="G89" s="341"/>
      <c r="H89" s="341"/>
      <c r="I89" s="341"/>
      <c r="J89" s="161"/>
    </row>
    <row r="90" customFormat="false" ht="12.75" hidden="false" customHeight="false" outlineLevel="0" collapsed="false">
      <c r="A90" s="113"/>
      <c r="B90" s="341"/>
      <c r="C90" s="341"/>
      <c r="D90" s="341"/>
      <c r="E90" s="341"/>
      <c r="F90" s="341"/>
      <c r="G90" s="161"/>
      <c r="H90" s="161"/>
      <c r="I90" s="161"/>
      <c r="J90" s="161"/>
    </row>
    <row r="91" customFormat="false" ht="12.75" hidden="false" customHeight="false" outlineLevel="0" collapsed="false">
      <c r="A91" s="113"/>
      <c r="B91" s="341"/>
      <c r="C91" s="341"/>
      <c r="D91" s="341"/>
      <c r="E91" s="341"/>
      <c r="F91" s="341"/>
      <c r="G91" s="161"/>
      <c r="H91" s="161"/>
      <c r="I91" s="161"/>
      <c r="J91" s="161"/>
    </row>
    <row r="92" customFormat="false" ht="12.75" hidden="false" customHeight="false" outlineLevel="0" collapsed="false">
      <c r="A92" s="113"/>
      <c r="B92" s="341"/>
      <c r="C92" s="341"/>
      <c r="D92" s="341"/>
      <c r="E92" s="341"/>
      <c r="F92" s="341"/>
      <c r="G92" s="344"/>
      <c r="H92" s="344"/>
      <c r="I92" s="161"/>
      <c r="J92" s="161"/>
    </row>
    <row r="93" customFormat="false" ht="12.75" hidden="false" customHeight="false" outlineLevel="0" collapsed="false">
      <c r="A93" s="113"/>
      <c r="B93" s="341"/>
      <c r="C93" s="341"/>
      <c r="D93" s="341"/>
      <c r="E93" s="341"/>
      <c r="F93" s="341"/>
      <c r="G93" s="161"/>
      <c r="H93" s="161"/>
      <c r="I93" s="161"/>
      <c r="J93" s="161"/>
    </row>
    <row r="94" customFormat="false" ht="12.75" hidden="false" customHeight="false" outlineLevel="0" collapsed="false">
      <c r="A94" s="113"/>
      <c r="B94" s="341"/>
      <c r="C94" s="341"/>
      <c r="D94" s="341"/>
      <c r="E94" s="341"/>
      <c r="F94" s="341"/>
      <c r="G94" s="161"/>
      <c r="H94" s="161"/>
      <c r="I94" s="161"/>
      <c r="J94" s="161"/>
    </row>
    <row r="95" customFormat="false" ht="12.75" hidden="false" customHeight="false" outlineLevel="0" collapsed="false">
      <c r="A95" s="113"/>
      <c r="B95" s="341"/>
      <c r="C95" s="341"/>
      <c r="D95" s="341"/>
      <c r="E95" s="341"/>
      <c r="F95" s="341"/>
      <c r="G95" s="161"/>
      <c r="H95" s="161"/>
      <c r="I95" s="161"/>
      <c r="J95" s="161"/>
    </row>
    <row r="96" customFormat="false" ht="12.75" hidden="false" customHeight="false" outlineLevel="0" collapsed="false">
      <c r="A96" s="113"/>
      <c r="B96" s="341"/>
      <c r="C96" s="341"/>
      <c r="D96" s="341"/>
      <c r="E96" s="341"/>
      <c r="F96" s="341"/>
      <c r="G96" s="161"/>
      <c r="H96" s="161"/>
      <c r="I96" s="161"/>
      <c r="J96" s="161"/>
    </row>
    <row r="97" customFormat="false" ht="12.75" hidden="false" customHeight="false" outlineLevel="0" collapsed="false">
      <c r="A97" s="113"/>
      <c r="B97" s="341"/>
      <c r="C97" s="341"/>
      <c r="D97" s="341"/>
      <c r="E97" s="341"/>
      <c r="F97" s="341"/>
      <c r="G97" s="161"/>
      <c r="H97" s="161"/>
      <c r="I97" s="161"/>
      <c r="J97" s="161"/>
    </row>
    <row r="98" customFormat="false" ht="12.75" hidden="false" customHeight="false" outlineLevel="0" collapsed="false">
      <c r="A98" s="113"/>
      <c r="B98" s="341"/>
      <c r="C98" s="341"/>
      <c r="D98" s="341"/>
      <c r="E98" s="341"/>
      <c r="F98" s="341"/>
      <c r="G98" s="161"/>
      <c r="H98" s="161"/>
      <c r="I98" s="161"/>
      <c r="J98" s="161"/>
    </row>
    <row r="99" customFormat="false" ht="12.75" hidden="false" customHeight="false" outlineLevel="0" collapsed="false">
      <c r="A99" s="113"/>
      <c r="B99" s="341"/>
      <c r="C99" s="341"/>
      <c r="D99" s="341"/>
      <c r="E99" s="341"/>
      <c r="F99" s="341"/>
      <c r="G99" s="161"/>
      <c r="H99" s="161"/>
      <c r="I99" s="161"/>
      <c r="J99" s="161"/>
    </row>
    <row r="100" customFormat="false" ht="12.75" hidden="false" customHeight="false" outlineLevel="0" collapsed="false">
      <c r="A100" s="113"/>
      <c r="B100" s="341"/>
      <c r="C100" s="341"/>
      <c r="D100" s="341"/>
      <c r="E100" s="341"/>
      <c r="F100" s="341"/>
      <c r="G100" s="161"/>
      <c r="H100" s="161"/>
      <c r="I100" s="161"/>
      <c r="J100" s="161"/>
    </row>
    <row r="101" customFormat="false" ht="12.75" hidden="false" customHeight="false" outlineLevel="0" collapsed="false">
      <c r="A101" s="113"/>
      <c r="B101" s="341"/>
      <c r="C101" s="341"/>
      <c r="D101" s="341"/>
      <c r="E101" s="341"/>
      <c r="F101" s="341"/>
      <c r="G101" s="161"/>
      <c r="H101" s="161"/>
      <c r="I101" s="161"/>
      <c r="J101" s="161"/>
    </row>
    <row r="102" customFormat="false" ht="12.75" hidden="false" customHeight="false" outlineLevel="0" collapsed="false">
      <c r="A102" s="113"/>
      <c r="B102" s="341"/>
      <c r="C102" s="341"/>
      <c r="D102" s="341"/>
      <c r="E102" s="341"/>
      <c r="F102" s="341"/>
      <c r="G102" s="161"/>
      <c r="H102" s="161"/>
      <c r="I102" s="161"/>
      <c r="J102" s="161"/>
    </row>
    <row r="103" customFormat="false" ht="12.75" hidden="false" customHeight="false" outlineLevel="0" collapsed="false">
      <c r="A103" s="113"/>
      <c r="B103" s="341"/>
      <c r="C103" s="341"/>
      <c r="D103" s="341"/>
      <c r="E103" s="341"/>
      <c r="F103" s="341"/>
      <c r="G103" s="161"/>
      <c r="H103" s="161"/>
      <c r="I103" s="161"/>
      <c r="J103" s="161"/>
    </row>
    <row r="104" customFormat="false" ht="12.75" hidden="false" customHeight="false" outlineLevel="0" collapsed="false">
      <c r="A104" s="113"/>
      <c r="B104" s="341"/>
      <c r="C104" s="341"/>
      <c r="D104" s="341"/>
      <c r="E104" s="341"/>
      <c r="F104" s="341"/>
      <c r="G104" s="344"/>
      <c r="H104" s="344"/>
      <c r="I104" s="161"/>
      <c r="J104" s="161"/>
    </row>
    <row r="105" customFormat="false" ht="12.75" hidden="false" customHeight="false" outlineLevel="0" collapsed="false">
      <c r="A105" s="113"/>
      <c r="B105" s="341"/>
      <c r="C105" s="341"/>
      <c r="D105" s="341"/>
      <c r="E105" s="341"/>
      <c r="F105" s="341"/>
      <c r="G105" s="161"/>
      <c r="H105" s="161"/>
      <c r="I105" s="161"/>
      <c r="J105" s="161"/>
    </row>
    <row r="106" customFormat="false" ht="12.75" hidden="false" customHeight="false" outlineLevel="0" collapsed="false">
      <c r="A106" s="113"/>
      <c r="B106" s="341"/>
      <c r="C106" s="341"/>
      <c r="D106" s="341"/>
      <c r="E106" s="341"/>
      <c r="F106" s="341"/>
      <c r="G106" s="161"/>
      <c r="H106" s="161"/>
      <c r="I106" s="161"/>
      <c r="J106" s="161"/>
    </row>
    <row r="107" customFormat="false" ht="12.75" hidden="false" customHeight="false" outlineLevel="0" collapsed="false">
      <c r="A107" s="113"/>
      <c r="B107" s="341"/>
      <c r="C107" s="341"/>
      <c r="D107" s="341"/>
      <c r="E107" s="341"/>
      <c r="F107" s="341"/>
      <c r="G107" s="161"/>
      <c r="H107" s="161"/>
      <c r="I107" s="161"/>
      <c r="J107" s="161"/>
    </row>
    <row r="108" customFormat="false" ht="12.75" hidden="false" customHeight="false" outlineLevel="0" collapsed="false">
      <c r="A108" s="113"/>
      <c r="B108" s="341"/>
      <c r="C108" s="341"/>
      <c r="D108" s="341"/>
      <c r="E108" s="341"/>
      <c r="F108" s="341"/>
      <c r="G108" s="161"/>
      <c r="H108" s="161"/>
      <c r="I108" s="161"/>
      <c r="J108" s="161"/>
    </row>
    <row r="109" customFormat="false" ht="12.75" hidden="false" customHeight="false" outlineLevel="0" collapsed="false">
      <c r="A109" s="113"/>
      <c r="B109" s="341"/>
      <c r="C109" s="341"/>
      <c r="D109" s="341"/>
      <c r="E109" s="341"/>
      <c r="F109" s="341"/>
      <c r="G109" s="161"/>
      <c r="H109" s="161"/>
      <c r="I109" s="161"/>
      <c r="J109" s="161"/>
    </row>
    <row r="110" customFormat="false" ht="12.75" hidden="false" customHeight="false" outlineLevel="0" collapsed="false">
      <c r="A110" s="113"/>
      <c r="B110" s="341"/>
      <c r="C110" s="341"/>
      <c r="D110" s="341"/>
      <c r="E110" s="341"/>
      <c r="F110" s="341"/>
      <c r="G110" s="161"/>
      <c r="H110" s="161"/>
      <c r="I110" s="161"/>
      <c r="J110" s="161"/>
    </row>
    <row r="111" customFormat="false" ht="12.75" hidden="false" customHeight="false" outlineLevel="0" collapsed="false">
      <c r="A111" s="113"/>
      <c r="B111" s="341"/>
      <c r="C111" s="341"/>
      <c r="D111" s="341"/>
      <c r="E111" s="341"/>
      <c r="F111" s="341"/>
      <c r="G111" s="161"/>
      <c r="H111" s="161"/>
      <c r="I111" s="161"/>
      <c r="J111" s="161"/>
    </row>
    <row r="112" customFormat="false" ht="12.75" hidden="false" customHeight="false" outlineLevel="0" collapsed="false">
      <c r="A112" s="113"/>
      <c r="B112" s="341"/>
      <c r="C112" s="341"/>
      <c r="D112" s="341"/>
      <c r="E112" s="341"/>
      <c r="F112" s="341"/>
      <c r="G112" s="161"/>
      <c r="H112" s="161"/>
      <c r="I112" s="161"/>
      <c r="J112" s="161"/>
    </row>
    <row r="113" customFormat="false" ht="12.75" hidden="false" customHeight="false" outlineLevel="0" collapsed="false">
      <c r="A113" s="113"/>
      <c r="B113" s="341"/>
      <c r="C113" s="341"/>
      <c r="D113" s="341"/>
      <c r="E113" s="341"/>
      <c r="F113" s="341"/>
      <c r="G113" s="161"/>
      <c r="H113" s="161"/>
      <c r="I113" s="161"/>
      <c r="J113" s="161"/>
    </row>
    <row r="114" customFormat="false" ht="12.75" hidden="false" customHeight="false" outlineLevel="0" collapsed="false">
      <c r="A114" s="113"/>
      <c r="B114" s="341"/>
      <c r="C114" s="341"/>
      <c r="D114" s="341"/>
      <c r="E114" s="341"/>
      <c r="F114" s="341"/>
      <c r="G114" s="161"/>
      <c r="H114" s="161"/>
      <c r="I114" s="161"/>
      <c r="J114" s="161"/>
    </row>
    <row r="115" customFormat="false" ht="12.75" hidden="false" customHeight="false" outlineLevel="0" collapsed="false">
      <c r="A115" s="113"/>
      <c r="B115" s="341"/>
      <c r="C115" s="341"/>
      <c r="D115" s="341"/>
      <c r="E115" s="341"/>
      <c r="F115" s="341"/>
      <c r="G115" s="161"/>
      <c r="H115" s="161"/>
      <c r="I115" s="161"/>
      <c r="J115" s="161"/>
    </row>
    <row r="116" customFormat="false" ht="12.75" hidden="false" customHeight="false" outlineLevel="0" collapsed="false">
      <c r="A116" s="113"/>
      <c r="B116" s="341"/>
      <c r="C116" s="341"/>
      <c r="D116" s="341"/>
      <c r="E116" s="341"/>
      <c r="F116" s="341"/>
      <c r="G116" s="344"/>
      <c r="H116" s="344"/>
      <c r="I116" s="161"/>
      <c r="J116" s="161"/>
    </row>
    <row r="117" customFormat="false" ht="12.75" hidden="false" customHeight="false" outlineLevel="0" collapsed="false">
      <c r="A117" s="113"/>
      <c r="B117" s="341"/>
      <c r="C117" s="341"/>
      <c r="D117" s="341"/>
      <c r="E117" s="341"/>
      <c r="F117" s="341"/>
      <c r="G117" s="161"/>
      <c r="H117" s="161"/>
      <c r="I117" s="161"/>
      <c r="J117" s="161"/>
    </row>
    <row r="118" customFormat="false" ht="12.75" hidden="false" customHeight="false" outlineLevel="0" collapsed="false">
      <c r="A118" s="113"/>
      <c r="B118" s="341"/>
      <c r="C118" s="341"/>
      <c r="D118" s="341"/>
      <c r="E118" s="341"/>
      <c r="F118" s="341"/>
      <c r="G118" s="161"/>
      <c r="H118" s="161"/>
      <c r="I118" s="161"/>
      <c r="J118" s="161"/>
    </row>
    <row r="119" customFormat="false" ht="12.75" hidden="false" customHeight="false" outlineLevel="0" collapsed="false">
      <c r="A119" s="113"/>
      <c r="B119" s="341"/>
      <c r="C119" s="341"/>
      <c r="D119" s="341"/>
      <c r="E119" s="341"/>
      <c r="F119" s="341"/>
      <c r="G119" s="161"/>
      <c r="H119" s="161"/>
      <c r="I119" s="161"/>
      <c r="J119" s="161"/>
    </row>
    <row r="120" customFormat="false" ht="12.75" hidden="false" customHeight="false" outlineLevel="0" collapsed="false">
      <c r="A120" s="113"/>
      <c r="B120" s="341"/>
      <c r="C120" s="341"/>
      <c r="D120" s="341"/>
      <c r="E120" s="341"/>
      <c r="F120" s="341"/>
      <c r="G120" s="161"/>
      <c r="H120" s="161"/>
      <c r="I120" s="161"/>
      <c r="J120" s="161"/>
    </row>
    <row r="121" customFormat="false" ht="12.75" hidden="false" customHeight="false" outlineLevel="0" collapsed="false">
      <c r="A121" s="113"/>
      <c r="B121" s="341"/>
      <c r="C121" s="341"/>
      <c r="D121" s="341"/>
      <c r="E121" s="341"/>
      <c r="F121" s="341"/>
      <c r="G121" s="161"/>
      <c r="H121" s="161"/>
      <c r="I121" s="161"/>
      <c r="J121" s="161"/>
    </row>
    <row r="122" customFormat="false" ht="12.75" hidden="false" customHeight="false" outlineLevel="0" collapsed="false">
      <c r="A122" s="113"/>
      <c r="B122" s="341"/>
      <c r="C122" s="341"/>
      <c r="D122" s="341"/>
      <c r="E122" s="341"/>
      <c r="F122" s="341"/>
      <c r="G122" s="161"/>
      <c r="H122" s="161"/>
      <c r="I122" s="161"/>
      <c r="J122" s="161"/>
    </row>
    <row r="123" customFormat="false" ht="12.75" hidden="false" customHeight="false" outlineLevel="0" collapsed="false">
      <c r="A123" s="113"/>
      <c r="B123" s="341"/>
      <c r="C123" s="341"/>
      <c r="D123" s="341"/>
      <c r="E123" s="341"/>
      <c r="F123" s="341"/>
      <c r="G123" s="161"/>
      <c r="H123" s="161"/>
      <c r="I123" s="161"/>
      <c r="J123" s="161"/>
    </row>
    <row r="124" customFormat="false" ht="12.75" hidden="false" customHeight="false" outlineLevel="0" collapsed="false">
      <c r="A124" s="113"/>
      <c r="B124" s="341"/>
      <c r="C124" s="341"/>
      <c r="D124" s="341"/>
      <c r="E124" s="341"/>
      <c r="F124" s="341"/>
      <c r="G124" s="161"/>
      <c r="H124" s="161"/>
      <c r="I124" s="161"/>
      <c r="J124" s="161"/>
    </row>
    <row r="125" customFormat="false" ht="12.75" hidden="false" customHeight="false" outlineLevel="0" collapsed="false">
      <c r="A125" s="113"/>
      <c r="B125" s="341"/>
      <c r="C125" s="341"/>
      <c r="D125" s="341"/>
      <c r="E125" s="341"/>
      <c r="F125" s="341"/>
      <c r="G125" s="161"/>
      <c r="H125" s="161"/>
      <c r="I125" s="161"/>
      <c r="J125" s="161"/>
    </row>
    <row r="126" customFormat="false" ht="12.75" hidden="false" customHeight="false" outlineLevel="0" collapsed="false">
      <c r="A126" s="113"/>
      <c r="B126" s="341"/>
      <c r="C126" s="341"/>
      <c r="D126" s="341"/>
      <c r="E126" s="341"/>
      <c r="F126" s="341"/>
      <c r="G126" s="161"/>
      <c r="H126" s="161"/>
      <c r="I126" s="161"/>
      <c r="J126" s="161"/>
    </row>
    <row r="127" customFormat="false" ht="12.75" hidden="false" customHeight="false" outlineLevel="0" collapsed="false">
      <c r="A127" s="113"/>
      <c r="B127" s="341"/>
      <c r="C127" s="341"/>
      <c r="D127" s="341"/>
      <c r="E127" s="341"/>
      <c r="F127" s="341"/>
      <c r="G127" s="161"/>
      <c r="H127" s="161"/>
      <c r="I127" s="161"/>
      <c r="J127" s="161"/>
    </row>
    <row r="128" customFormat="false" ht="12.75" hidden="false" customHeight="false" outlineLevel="0" collapsed="false">
      <c r="A128" s="113"/>
      <c r="B128" s="341"/>
      <c r="C128" s="341"/>
      <c r="D128" s="341"/>
      <c r="E128" s="341"/>
      <c r="F128" s="341"/>
      <c r="G128" s="344"/>
      <c r="H128" s="344"/>
      <c r="I128" s="161"/>
      <c r="J128" s="161"/>
    </row>
    <row r="129" customFormat="false" ht="12.75" hidden="false" customHeight="false" outlineLevel="0" collapsed="false">
      <c r="A129" s="113"/>
      <c r="B129" s="341"/>
      <c r="C129" s="341"/>
      <c r="D129" s="341"/>
      <c r="E129" s="341"/>
      <c r="F129" s="341"/>
      <c r="G129" s="161"/>
      <c r="H129" s="161"/>
      <c r="I129" s="161"/>
      <c r="J129" s="161"/>
    </row>
    <row r="130" customFormat="false" ht="12.75" hidden="false" customHeight="false" outlineLevel="0" collapsed="false">
      <c r="A130" s="113"/>
      <c r="B130" s="341"/>
      <c r="C130" s="341"/>
      <c r="D130" s="341"/>
      <c r="E130" s="341"/>
      <c r="F130" s="341"/>
      <c r="G130" s="161"/>
      <c r="H130" s="161"/>
      <c r="I130" s="161"/>
      <c r="J130" s="161"/>
    </row>
    <row r="131" customFormat="false" ht="12.75" hidden="false" customHeight="false" outlineLevel="0" collapsed="false">
      <c r="A131" s="113"/>
      <c r="B131" s="341"/>
      <c r="C131" s="341"/>
      <c r="D131" s="341"/>
      <c r="E131" s="341"/>
      <c r="F131" s="341"/>
      <c r="G131" s="161"/>
      <c r="H131" s="161"/>
      <c r="I131" s="161"/>
      <c r="J131" s="161"/>
    </row>
    <row r="132" customFormat="false" ht="12.75" hidden="false" customHeight="false" outlineLevel="0" collapsed="false">
      <c r="A132" s="113"/>
      <c r="B132" s="341"/>
      <c r="C132" s="341"/>
      <c r="D132" s="341"/>
      <c r="E132" s="341"/>
      <c r="F132" s="341"/>
      <c r="G132" s="161"/>
      <c r="H132" s="161"/>
      <c r="I132" s="161"/>
      <c r="J132" s="161"/>
    </row>
    <row r="133" customFormat="false" ht="12.75" hidden="false" customHeight="false" outlineLevel="0" collapsed="false">
      <c r="A133" s="113"/>
      <c r="B133" s="341"/>
      <c r="C133" s="341"/>
      <c r="D133" s="341"/>
      <c r="E133" s="341"/>
      <c r="F133" s="341"/>
      <c r="G133" s="161"/>
      <c r="H133" s="161"/>
      <c r="I133" s="161"/>
      <c r="J133" s="161"/>
    </row>
    <row r="134" customFormat="false" ht="12.75" hidden="false" customHeight="false" outlineLevel="0" collapsed="false">
      <c r="A134" s="113"/>
      <c r="B134" s="341"/>
      <c r="C134" s="341"/>
      <c r="D134" s="341"/>
      <c r="E134" s="341"/>
      <c r="F134" s="341"/>
      <c r="G134" s="161"/>
      <c r="H134" s="161"/>
      <c r="I134" s="161"/>
      <c r="J134" s="161"/>
    </row>
    <row r="135" customFormat="false" ht="12.75" hidden="false" customHeight="false" outlineLevel="0" collapsed="false">
      <c r="A135" s="113"/>
      <c r="B135" s="341"/>
      <c r="C135" s="341"/>
      <c r="D135" s="341"/>
      <c r="E135" s="341"/>
      <c r="F135" s="341"/>
      <c r="G135" s="161"/>
      <c r="H135" s="161"/>
      <c r="I135" s="161"/>
      <c r="J135" s="161"/>
    </row>
    <row r="136" customFormat="false" ht="12.75" hidden="false" customHeight="false" outlineLevel="0" collapsed="false">
      <c r="A136" s="113"/>
      <c r="B136" s="341"/>
      <c r="C136" s="341"/>
      <c r="D136" s="341"/>
      <c r="E136" s="341"/>
      <c r="F136" s="341"/>
      <c r="G136" s="161"/>
      <c r="H136" s="161"/>
      <c r="I136" s="161"/>
      <c r="J136" s="161"/>
    </row>
    <row r="137" customFormat="false" ht="12.75" hidden="false" customHeight="false" outlineLevel="0" collapsed="false">
      <c r="A137" s="113"/>
      <c r="B137" s="341"/>
      <c r="C137" s="341"/>
      <c r="D137" s="341"/>
      <c r="E137" s="341"/>
      <c r="F137" s="341"/>
      <c r="G137" s="161"/>
      <c r="H137" s="161"/>
      <c r="I137" s="161"/>
      <c r="J137" s="161"/>
    </row>
    <row r="138" customFormat="false" ht="12.75" hidden="false" customHeight="false" outlineLevel="0" collapsed="false">
      <c r="A138" s="113"/>
      <c r="B138" s="341"/>
      <c r="C138" s="341"/>
      <c r="D138" s="341"/>
      <c r="E138" s="341"/>
      <c r="F138" s="341"/>
      <c r="G138" s="161"/>
      <c r="H138" s="161"/>
      <c r="I138" s="161"/>
      <c r="J138" s="161"/>
    </row>
    <row r="139" customFormat="false" ht="12.75" hidden="false" customHeight="false" outlineLevel="0" collapsed="false">
      <c r="A139" s="113"/>
      <c r="B139" s="341"/>
      <c r="C139" s="341"/>
      <c r="D139" s="341"/>
      <c r="E139" s="341"/>
      <c r="F139" s="341"/>
      <c r="G139" s="161"/>
      <c r="H139" s="161"/>
      <c r="I139" s="161"/>
      <c r="J139" s="161"/>
    </row>
    <row r="140" customFormat="false" ht="12.75" hidden="false" customHeight="false" outlineLevel="0" collapsed="false">
      <c r="A140" s="113"/>
      <c r="B140" s="341"/>
      <c r="C140" s="341"/>
      <c r="D140" s="341"/>
      <c r="E140" s="341"/>
      <c r="F140" s="341"/>
      <c r="G140" s="344"/>
      <c r="H140" s="344"/>
      <c r="I140" s="161"/>
      <c r="J140" s="161"/>
    </row>
    <row r="141" customFormat="false" ht="12.75" hidden="false" customHeight="false" outlineLevel="0" collapsed="false">
      <c r="A141" s="113"/>
      <c r="B141" s="341"/>
      <c r="C141" s="341"/>
      <c r="D141" s="341"/>
      <c r="E141" s="341"/>
      <c r="F141" s="341"/>
      <c r="G141" s="161"/>
      <c r="H141" s="161"/>
      <c r="I141" s="161"/>
      <c r="J141" s="161"/>
    </row>
    <row r="142" customFormat="false" ht="12.75" hidden="false" customHeight="false" outlineLevel="0" collapsed="false">
      <c r="A142" s="113"/>
      <c r="B142" s="341"/>
      <c r="C142" s="341"/>
      <c r="D142" s="341"/>
      <c r="E142" s="341"/>
      <c r="F142" s="341"/>
      <c r="G142" s="161"/>
      <c r="H142" s="161"/>
      <c r="I142" s="161"/>
      <c r="J142" s="161"/>
    </row>
    <row r="143" customFormat="false" ht="12.75" hidden="false" customHeight="false" outlineLevel="0" collapsed="false">
      <c r="A143" s="113"/>
      <c r="B143" s="341"/>
      <c r="C143" s="341"/>
      <c r="D143" s="341"/>
      <c r="E143" s="341"/>
      <c r="F143" s="341"/>
      <c r="G143" s="161"/>
      <c r="H143" s="161"/>
      <c r="I143" s="161"/>
      <c r="J143" s="161"/>
    </row>
    <row r="144" customFormat="false" ht="12.75" hidden="false" customHeight="false" outlineLevel="0" collapsed="false">
      <c r="A144" s="113"/>
      <c r="B144" s="341"/>
      <c r="C144" s="341"/>
      <c r="D144" s="341"/>
      <c r="E144" s="341"/>
      <c r="F144" s="341"/>
      <c r="G144" s="161"/>
      <c r="H144" s="161"/>
      <c r="I144" s="161"/>
      <c r="J144" s="161"/>
    </row>
    <row r="145" customFormat="false" ht="12.75" hidden="false" customHeight="false" outlineLevel="0" collapsed="false">
      <c r="A145" s="113"/>
      <c r="B145" s="341"/>
      <c r="C145" s="341"/>
      <c r="D145" s="341"/>
      <c r="E145" s="341"/>
      <c r="F145" s="341"/>
      <c r="G145" s="161"/>
      <c r="H145" s="161"/>
      <c r="I145" s="161"/>
      <c r="J145" s="161"/>
    </row>
    <row r="146" customFormat="false" ht="12.75" hidden="false" customHeight="false" outlineLevel="0" collapsed="false">
      <c r="A146" s="113"/>
      <c r="B146" s="341"/>
      <c r="C146" s="341"/>
      <c r="D146" s="341"/>
      <c r="E146" s="341"/>
      <c r="F146" s="341"/>
      <c r="G146" s="161"/>
      <c r="H146" s="161"/>
      <c r="I146" s="161"/>
      <c r="J146" s="161"/>
    </row>
    <row r="147" customFormat="false" ht="12.75" hidden="false" customHeight="false" outlineLevel="0" collapsed="false">
      <c r="A147" s="113"/>
      <c r="B147" s="341"/>
      <c r="C147" s="341"/>
      <c r="D147" s="341"/>
      <c r="E147" s="341"/>
      <c r="F147" s="341"/>
      <c r="G147" s="161"/>
      <c r="H147" s="161"/>
      <c r="I147" s="161"/>
      <c r="J147" s="161"/>
    </row>
    <row r="148" customFormat="false" ht="12.75" hidden="false" customHeight="false" outlineLevel="0" collapsed="false">
      <c r="A148" s="113"/>
      <c r="B148" s="341"/>
      <c r="C148" s="341"/>
      <c r="D148" s="341"/>
      <c r="E148" s="341"/>
      <c r="F148" s="341"/>
      <c r="G148" s="161"/>
      <c r="H148" s="161"/>
      <c r="I148" s="161"/>
      <c r="J148" s="161"/>
    </row>
    <row r="149" customFormat="false" ht="12.75" hidden="false" customHeight="false" outlineLevel="0" collapsed="false">
      <c r="A149" s="113"/>
      <c r="B149" s="341"/>
      <c r="C149" s="341"/>
      <c r="D149" s="341"/>
      <c r="E149" s="341"/>
      <c r="F149" s="341"/>
      <c r="G149" s="161"/>
      <c r="H149" s="161"/>
      <c r="I149" s="161"/>
      <c r="J149" s="161"/>
    </row>
    <row r="150" customFormat="false" ht="12.75" hidden="false" customHeight="false" outlineLevel="0" collapsed="false">
      <c r="A150" s="113"/>
      <c r="B150" s="341"/>
      <c r="C150" s="341"/>
      <c r="D150" s="341"/>
      <c r="E150" s="341"/>
      <c r="F150" s="341"/>
      <c r="G150" s="161"/>
      <c r="H150" s="161"/>
      <c r="I150" s="161"/>
      <c r="J150" s="161"/>
    </row>
    <row r="151" customFormat="false" ht="12.75" hidden="false" customHeight="false" outlineLevel="0" collapsed="false">
      <c r="A151" s="113"/>
      <c r="B151" s="341"/>
      <c r="C151" s="341"/>
      <c r="D151" s="341"/>
      <c r="E151" s="341"/>
      <c r="F151" s="341"/>
      <c r="G151" s="161"/>
      <c r="H151" s="161"/>
      <c r="I151" s="161"/>
      <c r="J151" s="161"/>
    </row>
    <row r="152" customFormat="false" ht="12.75" hidden="false" customHeight="false" outlineLevel="0" collapsed="false">
      <c r="A152" s="113"/>
      <c r="B152" s="341"/>
      <c r="C152" s="341"/>
      <c r="D152" s="341"/>
      <c r="E152" s="341"/>
      <c r="F152" s="341"/>
      <c r="G152" s="344"/>
      <c r="H152" s="344"/>
      <c r="I152" s="161"/>
      <c r="J152" s="161"/>
    </row>
    <row r="153" customFormat="false" ht="12.75" hidden="false" customHeight="false" outlineLevel="0" collapsed="false">
      <c r="A153" s="113"/>
      <c r="B153" s="341"/>
      <c r="C153" s="341"/>
      <c r="D153" s="341"/>
      <c r="E153" s="341"/>
      <c r="F153" s="341"/>
      <c r="G153" s="161"/>
      <c r="H153" s="161"/>
      <c r="I153" s="161"/>
      <c r="J153" s="161"/>
    </row>
    <row r="154" customFormat="false" ht="12.75" hidden="false" customHeight="false" outlineLevel="0" collapsed="false">
      <c r="A154" s="113"/>
      <c r="B154" s="341"/>
      <c r="C154" s="341"/>
      <c r="D154" s="341"/>
      <c r="E154" s="341"/>
      <c r="F154" s="341"/>
      <c r="G154" s="161"/>
      <c r="H154" s="161"/>
      <c r="I154" s="161"/>
      <c r="J154" s="161"/>
    </row>
    <row r="155" customFormat="false" ht="12.75" hidden="false" customHeight="false" outlineLevel="0" collapsed="false">
      <c r="A155" s="113"/>
      <c r="B155" s="341"/>
      <c r="C155" s="341"/>
      <c r="D155" s="341"/>
      <c r="E155" s="341"/>
      <c r="F155" s="341"/>
      <c r="G155" s="161"/>
      <c r="H155" s="161"/>
      <c r="I155" s="161"/>
      <c r="J155" s="161"/>
    </row>
    <row r="156" customFormat="false" ht="12.75" hidden="false" customHeight="false" outlineLevel="0" collapsed="false">
      <c r="A156" s="113"/>
      <c r="B156" s="341"/>
      <c r="C156" s="341"/>
      <c r="D156" s="341"/>
      <c r="E156" s="341"/>
      <c r="F156" s="341"/>
      <c r="G156" s="161"/>
      <c r="H156" s="161"/>
      <c r="I156" s="161"/>
      <c r="J156" s="161"/>
    </row>
    <row r="157" customFormat="false" ht="12.75" hidden="false" customHeight="false" outlineLevel="0" collapsed="false">
      <c r="A157" s="113"/>
      <c r="B157" s="341"/>
      <c r="C157" s="341"/>
      <c r="D157" s="341"/>
      <c r="E157" s="341"/>
      <c r="F157" s="341"/>
      <c r="G157" s="161"/>
      <c r="H157" s="161"/>
      <c r="I157" s="161"/>
      <c r="J157" s="161"/>
    </row>
    <row r="158" customFormat="false" ht="12.75" hidden="false" customHeight="false" outlineLevel="0" collapsed="false">
      <c r="A158" s="113"/>
      <c r="B158" s="341"/>
      <c r="C158" s="341"/>
      <c r="D158" s="341"/>
      <c r="E158" s="341"/>
      <c r="F158" s="341"/>
      <c r="G158" s="161"/>
      <c r="H158" s="161"/>
      <c r="I158" s="161"/>
      <c r="J158" s="161"/>
    </row>
    <row r="159" customFormat="false" ht="12.75" hidden="false" customHeight="false" outlineLevel="0" collapsed="false">
      <c r="A159" s="113"/>
      <c r="B159" s="341"/>
      <c r="C159" s="341"/>
      <c r="D159" s="341"/>
      <c r="E159" s="341"/>
      <c r="F159" s="341"/>
      <c r="G159" s="161"/>
      <c r="H159" s="161"/>
      <c r="I159" s="161"/>
      <c r="J159" s="161"/>
    </row>
    <row r="160" customFormat="false" ht="12.75" hidden="false" customHeight="false" outlineLevel="0" collapsed="false">
      <c r="A160" s="113"/>
      <c r="B160" s="341"/>
      <c r="C160" s="341"/>
      <c r="D160" s="341"/>
      <c r="E160" s="341"/>
      <c r="F160" s="341"/>
      <c r="G160" s="161"/>
      <c r="H160" s="161"/>
      <c r="I160" s="161"/>
      <c r="J160" s="161"/>
    </row>
    <row r="161" customFormat="false" ht="12.75" hidden="false" customHeight="false" outlineLevel="0" collapsed="false">
      <c r="A161" s="113"/>
      <c r="B161" s="341"/>
      <c r="C161" s="341"/>
      <c r="D161" s="341"/>
      <c r="E161" s="341"/>
      <c r="F161" s="341"/>
      <c r="G161" s="161"/>
      <c r="H161" s="161"/>
      <c r="I161" s="161"/>
      <c r="J161" s="161"/>
    </row>
    <row r="162" customFormat="false" ht="12.75" hidden="false" customHeight="false" outlineLevel="0" collapsed="false">
      <c r="A162" s="113"/>
      <c r="B162" s="341"/>
      <c r="C162" s="341"/>
      <c r="D162" s="341"/>
      <c r="E162" s="341"/>
      <c r="F162" s="341"/>
      <c r="G162" s="161"/>
      <c r="H162" s="161"/>
      <c r="I162" s="161"/>
      <c r="J162" s="161"/>
    </row>
    <row r="163" customFormat="false" ht="12.75" hidden="false" customHeight="false" outlineLevel="0" collapsed="false">
      <c r="A163" s="113"/>
      <c r="B163" s="341"/>
      <c r="C163" s="341"/>
      <c r="D163" s="341"/>
      <c r="E163" s="341"/>
      <c r="F163" s="341"/>
      <c r="G163" s="161"/>
      <c r="H163" s="161"/>
      <c r="I163" s="161"/>
      <c r="J163" s="161"/>
    </row>
    <row r="164" customFormat="false" ht="12.75" hidden="false" customHeight="false" outlineLevel="0" collapsed="false">
      <c r="A164" s="113"/>
      <c r="B164" s="341"/>
      <c r="C164" s="341"/>
      <c r="D164" s="341"/>
      <c r="E164" s="341"/>
      <c r="F164" s="341"/>
      <c r="G164" s="344"/>
      <c r="H164" s="344"/>
      <c r="I164" s="161"/>
      <c r="J164" s="161"/>
    </row>
    <row r="165" customFormat="false" ht="12.75" hidden="false" customHeight="false" outlineLevel="0" collapsed="false">
      <c r="A165" s="113"/>
      <c r="B165" s="341"/>
      <c r="C165" s="341"/>
      <c r="D165" s="341"/>
      <c r="E165" s="341"/>
      <c r="F165" s="341"/>
      <c r="G165" s="161"/>
      <c r="H165" s="161"/>
      <c r="I165" s="161"/>
      <c r="J165" s="161"/>
    </row>
    <row r="166" customFormat="false" ht="12.75" hidden="false" customHeight="false" outlineLevel="0" collapsed="false">
      <c r="A166" s="113"/>
      <c r="B166" s="341"/>
      <c r="C166" s="341"/>
      <c r="D166" s="341"/>
      <c r="E166" s="341"/>
      <c r="F166" s="341"/>
      <c r="G166" s="161"/>
      <c r="H166" s="161"/>
      <c r="I166" s="161"/>
      <c r="J166" s="161"/>
    </row>
    <row r="167" customFormat="false" ht="12.75" hidden="false" customHeight="false" outlineLevel="0" collapsed="false">
      <c r="A167" s="113"/>
      <c r="B167" s="341"/>
      <c r="C167" s="341"/>
      <c r="D167" s="341"/>
      <c r="E167" s="341"/>
      <c r="F167" s="341"/>
      <c r="G167" s="161"/>
      <c r="H167" s="161"/>
      <c r="I167" s="161"/>
      <c r="J167" s="161"/>
    </row>
    <row r="168" customFormat="false" ht="12.75" hidden="false" customHeight="false" outlineLevel="0" collapsed="false">
      <c r="A168" s="113"/>
      <c r="B168" s="341"/>
      <c r="C168" s="341"/>
      <c r="D168" s="341"/>
      <c r="E168" s="341"/>
      <c r="F168" s="341"/>
      <c r="G168" s="161"/>
      <c r="H168" s="161"/>
      <c r="I168" s="161"/>
      <c r="J168" s="161"/>
    </row>
    <row r="169" customFormat="false" ht="12.75" hidden="false" customHeight="false" outlineLevel="0" collapsed="false">
      <c r="A169" s="113"/>
      <c r="B169" s="341"/>
      <c r="C169" s="341"/>
      <c r="D169" s="341"/>
      <c r="E169" s="341"/>
      <c r="F169" s="341"/>
      <c r="G169" s="161"/>
      <c r="H169" s="161"/>
      <c r="I169" s="161"/>
      <c r="J169" s="161"/>
    </row>
    <row r="170" customFormat="false" ht="12.75" hidden="false" customHeight="false" outlineLevel="0" collapsed="false">
      <c r="A170" s="113"/>
      <c r="B170" s="341"/>
      <c r="C170" s="341"/>
      <c r="D170" s="341"/>
      <c r="E170" s="341"/>
      <c r="F170" s="341"/>
      <c r="G170" s="161"/>
      <c r="H170" s="161"/>
      <c r="I170" s="161"/>
      <c r="J170" s="161"/>
    </row>
    <row r="171" customFormat="false" ht="12.75" hidden="false" customHeight="false" outlineLevel="0" collapsed="false">
      <c r="A171" s="113"/>
      <c r="B171" s="341"/>
      <c r="C171" s="341"/>
      <c r="D171" s="341"/>
      <c r="E171" s="341"/>
      <c r="F171" s="341"/>
      <c r="G171" s="161"/>
      <c r="H171" s="161"/>
      <c r="I171" s="161"/>
      <c r="J171" s="161"/>
    </row>
    <row r="172" customFormat="false" ht="12.75" hidden="false" customHeight="false" outlineLevel="0" collapsed="false">
      <c r="A172" s="113"/>
      <c r="B172" s="341"/>
      <c r="C172" s="341"/>
      <c r="D172" s="341"/>
      <c r="E172" s="341"/>
      <c r="F172" s="341"/>
      <c r="G172" s="161"/>
      <c r="H172" s="161"/>
      <c r="I172" s="161"/>
      <c r="J172" s="161"/>
    </row>
    <row r="173" customFormat="false" ht="12.75" hidden="false" customHeight="false" outlineLevel="0" collapsed="false">
      <c r="A173" s="113"/>
      <c r="B173" s="341"/>
      <c r="C173" s="341"/>
      <c r="D173" s="341"/>
      <c r="E173" s="341"/>
      <c r="F173" s="341"/>
      <c r="G173" s="161"/>
      <c r="H173" s="161"/>
      <c r="I173" s="161"/>
      <c r="J173" s="161"/>
    </row>
    <row r="174" customFormat="false" ht="12.75" hidden="false" customHeight="false" outlineLevel="0" collapsed="false">
      <c r="A174" s="113"/>
      <c r="B174" s="341"/>
      <c r="C174" s="341"/>
      <c r="D174" s="341"/>
      <c r="E174" s="341"/>
      <c r="F174" s="341"/>
      <c r="G174" s="161"/>
      <c r="H174" s="161"/>
      <c r="I174" s="161"/>
      <c r="J174" s="161"/>
    </row>
    <row r="175" customFormat="false" ht="12.75" hidden="false" customHeight="false" outlineLevel="0" collapsed="false">
      <c r="A175" s="113"/>
      <c r="B175" s="341"/>
      <c r="C175" s="341"/>
      <c r="D175" s="341"/>
      <c r="E175" s="341"/>
      <c r="F175" s="341"/>
      <c r="G175" s="161"/>
      <c r="H175" s="161"/>
      <c r="I175" s="161"/>
      <c r="J175" s="161"/>
    </row>
    <row r="176" customFormat="false" ht="12.75" hidden="false" customHeight="false" outlineLevel="0" collapsed="false">
      <c r="A176" s="113"/>
      <c r="B176" s="341"/>
      <c r="C176" s="341"/>
      <c r="D176" s="341"/>
      <c r="E176" s="341"/>
      <c r="F176" s="341"/>
      <c r="G176" s="344"/>
      <c r="H176" s="344"/>
      <c r="I176" s="161"/>
      <c r="J176" s="161"/>
    </row>
    <row r="177" customFormat="false" ht="12.75" hidden="false" customHeight="false" outlineLevel="0" collapsed="false">
      <c r="A177" s="113"/>
      <c r="B177" s="341"/>
      <c r="C177" s="341"/>
      <c r="D177" s="341"/>
      <c r="E177" s="341"/>
      <c r="F177" s="341"/>
      <c r="G177" s="161"/>
      <c r="H177" s="161"/>
      <c r="I177" s="161"/>
      <c r="J177" s="161"/>
    </row>
    <row r="178" customFormat="false" ht="12.75" hidden="false" customHeight="false" outlineLevel="0" collapsed="false">
      <c r="A178" s="113"/>
      <c r="B178" s="341"/>
      <c r="C178" s="341"/>
      <c r="D178" s="341"/>
      <c r="E178" s="341"/>
      <c r="F178" s="341"/>
      <c r="G178" s="161"/>
      <c r="H178" s="161"/>
      <c r="I178" s="161"/>
      <c r="J178" s="161"/>
    </row>
    <row r="179" customFormat="false" ht="12.75" hidden="false" customHeight="false" outlineLevel="0" collapsed="false">
      <c r="A179" s="113"/>
      <c r="B179" s="341"/>
      <c r="C179" s="341"/>
      <c r="D179" s="341"/>
      <c r="E179" s="341"/>
      <c r="F179" s="341"/>
      <c r="G179" s="161"/>
      <c r="H179" s="161"/>
      <c r="I179" s="161"/>
      <c r="J179" s="161"/>
    </row>
    <row r="180" customFormat="false" ht="12.75" hidden="false" customHeight="false" outlineLevel="0" collapsed="false">
      <c r="A180" s="113"/>
      <c r="B180" s="341"/>
      <c r="C180" s="341"/>
      <c r="D180" s="341"/>
      <c r="E180" s="341"/>
      <c r="F180" s="341"/>
      <c r="G180" s="161"/>
      <c r="H180" s="161"/>
      <c r="I180" s="161"/>
      <c r="J180" s="161"/>
    </row>
    <row r="181" customFormat="false" ht="12.75" hidden="false" customHeight="false" outlineLevel="0" collapsed="false">
      <c r="A181" s="113"/>
      <c r="B181" s="341"/>
      <c r="C181" s="341"/>
      <c r="D181" s="341"/>
      <c r="E181" s="341"/>
      <c r="F181" s="341"/>
      <c r="G181" s="161"/>
      <c r="H181" s="161"/>
      <c r="I181" s="161"/>
      <c r="J181" s="161"/>
    </row>
    <row r="182" customFormat="false" ht="12.75" hidden="false" customHeight="false" outlineLevel="0" collapsed="false">
      <c r="A182" s="113"/>
      <c r="B182" s="341"/>
      <c r="C182" s="341"/>
      <c r="D182" s="341"/>
      <c r="E182" s="341"/>
      <c r="F182" s="341"/>
      <c r="G182" s="161"/>
      <c r="H182" s="161"/>
      <c r="I182" s="161"/>
      <c r="J182" s="161"/>
    </row>
    <row r="183" customFormat="false" ht="12.75" hidden="false" customHeight="false" outlineLevel="0" collapsed="false">
      <c r="A183" s="113"/>
      <c r="B183" s="341"/>
      <c r="C183" s="341"/>
      <c r="D183" s="341"/>
      <c r="E183" s="341"/>
      <c r="F183" s="341"/>
      <c r="G183" s="161"/>
      <c r="H183" s="161"/>
      <c r="I183" s="161"/>
      <c r="J183" s="161"/>
    </row>
    <row r="184" customFormat="false" ht="12.75" hidden="false" customHeight="false" outlineLevel="0" collapsed="false">
      <c r="A184" s="113"/>
      <c r="B184" s="341"/>
      <c r="C184" s="341"/>
      <c r="D184" s="341"/>
      <c r="E184" s="341"/>
      <c r="F184" s="341"/>
      <c r="G184" s="161"/>
      <c r="H184" s="161"/>
      <c r="I184" s="161"/>
      <c r="J184" s="161"/>
    </row>
    <row r="185" customFormat="false" ht="12.75" hidden="false" customHeight="false" outlineLevel="0" collapsed="false">
      <c r="A185" s="113"/>
      <c r="B185" s="341"/>
      <c r="C185" s="341"/>
      <c r="D185" s="341"/>
      <c r="E185" s="341"/>
      <c r="F185" s="341"/>
      <c r="G185" s="161"/>
      <c r="H185" s="161"/>
      <c r="I185" s="161"/>
      <c r="J185" s="161"/>
    </row>
    <row r="186" customFormat="false" ht="12.75" hidden="false" customHeight="false" outlineLevel="0" collapsed="false">
      <c r="A186" s="113"/>
      <c r="B186" s="341"/>
      <c r="C186" s="341"/>
      <c r="D186" s="341"/>
      <c r="E186" s="341"/>
      <c r="F186" s="341"/>
      <c r="G186" s="161"/>
      <c r="H186" s="161"/>
      <c r="I186" s="161"/>
      <c r="J186" s="161"/>
    </row>
    <row r="187" customFormat="false" ht="12.75" hidden="false" customHeight="false" outlineLevel="0" collapsed="false">
      <c r="A187" s="113"/>
      <c r="B187" s="341"/>
      <c r="C187" s="341"/>
      <c r="D187" s="341"/>
      <c r="E187" s="341"/>
      <c r="F187" s="341"/>
      <c r="G187" s="161"/>
      <c r="H187" s="161"/>
      <c r="I187" s="161"/>
      <c r="J187" s="161"/>
    </row>
    <row r="188" customFormat="false" ht="12.75" hidden="false" customHeight="false" outlineLevel="0" collapsed="false">
      <c r="A188" s="113"/>
      <c r="B188" s="341"/>
      <c r="C188" s="341"/>
      <c r="D188" s="341"/>
      <c r="E188" s="341"/>
      <c r="F188" s="341"/>
      <c r="G188" s="344"/>
      <c r="H188" s="344"/>
      <c r="I188" s="161"/>
      <c r="J188" s="161"/>
    </row>
    <row r="189" customFormat="false" ht="12.75" hidden="false" customHeight="false" outlineLevel="0" collapsed="false">
      <c r="A189" s="345"/>
      <c r="B189" s="334"/>
      <c r="C189" s="334"/>
      <c r="D189" s="334"/>
      <c r="E189" s="334"/>
      <c r="F189" s="334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U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6" activeCellId="0" sqref="A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42"/>
    <col collapsed="false" customWidth="true" hidden="false" outlineLevel="0" max="13" min="2" style="0" width="11.28"/>
    <col collapsed="false" customWidth="true" hidden="false" outlineLevel="0" max="16" min="14" style="0" width="10.41"/>
    <col collapsed="false" customWidth="true" hidden="false" outlineLevel="0" max="21" min="17" style="0" width="9.41"/>
  </cols>
  <sheetData>
    <row r="1" customFormat="false" ht="12.75" hidden="false" customHeight="false" outlineLevel="0" collapsed="false">
      <c r="B1" s="68" t="n">
        <v>1</v>
      </c>
      <c r="C1" s="68" t="n">
        <v>2</v>
      </c>
      <c r="D1" s="68" t="n">
        <v>3</v>
      </c>
      <c r="E1" s="68" t="n">
        <v>4</v>
      </c>
      <c r="F1" s="68" t="n">
        <v>5</v>
      </c>
      <c r="G1" s="68" t="n">
        <v>6</v>
      </c>
      <c r="H1" s="68" t="n">
        <v>7</v>
      </c>
      <c r="I1" s="68" t="n">
        <v>8</v>
      </c>
      <c r="J1" s="68" t="n">
        <v>9</v>
      </c>
      <c r="K1" s="68" t="n">
        <v>10</v>
      </c>
      <c r="L1" s="68" t="n">
        <v>11</v>
      </c>
      <c r="M1" s="68" t="n">
        <v>12</v>
      </c>
      <c r="N1" s="68" t="n">
        <v>13</v>
      </c>
      <c r="O1" s="68" t="n">
        <v>14</v>
      </c>
      <c r="P1" s="68" t="n">
        <v>15</v>
      </c>
      <c r="Q1" s="68" t="n">
        <v>16</v>
      </c>
      <c r="R1" s="68" t="n">
        <v>17</v>
      </c>
      <c r="S1" s="68" t="n">
        <v>18</v>
      </c>
      <c r="T1" s="68" t="n">
        <v>19</v>
      </c>
      <c r="U1" s="68" t="n">
        <v>20</v>
      </c>
    </row>
    <row r="2" customFormat="false" ht="12.75" hidden="false" customHeight="false" outlineLevel="0" collapsed="false">
      <c r="A2" s="0" t="s">
        <v>359</v>
      </c>
      <c r="B2" s="322" t="n">
        <f aca="false">+loan!B2</f>
        <v>0</v>
      </c>
      <c r="C2" s="281" t="n">
        <f aca="false">+B3</f>
        <v>0</v>
      </c>
      <c r="D2" s="281" t="n">
        <f aca="false">+C3</f>
        <v>0</v>
      </c>
      <c r="E2" s="281" t="n">
        <f aca="false">+D3</f>
        <v>0</v>
      </c>
      <c r="F2" s="281" t="n">
        <f aca="false">+E3</f>
        <v>0</v>
      </c>
      <c r="G2" s="281" t="n">
        <f aca="false">+F3</f>
        <v>0</v>
      </c>
      <c r="H2" s="281" t="n">
        <f aca="false">+G3</f>
        <v>0</v>
      </c>
      <c r="I2" s="281" t="n">
        <f aca="false">+H3</f>
        <v>0</v>
      </c>
      <c r="J2" s="281" t="n">
        <f aca="false">+I3</f>
        <v>0</v>
      </c>
      <c r="K2" s="281" t="n">
        <f aca="false">+J3</f>
        <v>0</v>
      </c>
      <c r="L2" s="281" t="n">
        <f aca="false">+K3</f>
        <v>0</v>
      </c>
      <c r="M2" s="281" t="n">
        <f aca="false">+L3</f>
        <v>0</v>
      </c>
      <c r="N2" s="281" t="n">
        <f aca="false">+M3</f>
        <v>0</v>
      </c>
      <c r="O2" s="281" t="n">
        <f aca="false">+N3</f>
        <v>0</v>
      </c>
      <c r="P2" s="281" t="n">
        <f aca="false">+O3</f>
        <v>0</v>
      </c>
      <c r="Q2" s="281" t="n">
        <f aca="false">+P3</f>
        <v>0</v>
      </c>
      <c r="R2" s="281" t="n">
        <f aca="false">+Q3</f>
        <v>0</v>
      </c>
      <c r="S2" s="281" t="n">
        <f aca="false">+R3</f>
        <v>0</v>
      </c>
      <c r="T2" s="281" t="n">
        <f aca="false">+S3</f>
        <v>0</v>
      </c>
      <c r="U2" s="281" t="n">
        <f aca="false">+T3</f>
        <v>0</v>
      </c>
    </row>
    <row r="3" customFormat="false" ht="12.75" hidden="false" customHeight="false" outlineLevel="0" collapsed="false">
      <c r="A3" s="0" t="s">
        <v>357</v>
      </c>
      <c r="B3" s="57" t="n">
        <f aca="false">+B2-B6</f>
        <v>0</v>
      </c>
      <c r="C3" s="57" t="n">
        <f aca="false">+C2-C6</f>
        <v>0</v>
      </c>
      <c r="D3" s="57" t="n">
        <f aca="false">+D2-D6</f>
        <v>0</v>
      </c>
      <c r="E3" s="57" t="n">
        <f aca="false">+E2-E6</f>
        <v>0</v>
      </c>
      <c r="F3" s="57" t="n">
        <f aca="false">+F2-F6</f>
        <v>0</v>
      </c>
      <c r="G3" s="57" t="n">
        <f aca="false">+G2-G6</f>
        <v>0</v>
      </c>
      <c r="H3" s="57" t="n">
        <f aca="false">+H2-H6</f>
        <v>0</v>
      </c>
      <c r="I3" s="57" t="n">
        <f aca="false">+I2-I6</f>
        <v>0</v>
      </c>
      <c r="J3" s="57" t="n">
        <f aca="false">+J2-J6</f>
        <v>0</v>
      </c>
      <c r="K3" s="57" t="n">
        <f aca="false">+K2-K6</f>
        <v>0</v>
      </c>
      <c r="L3" s="57" t="n">
        <f aca="false">+L2-L6</f>
        <v>0</v>
      </c>
      <c r="M3" s="57" t="n">
        <f aca="false">+M2-M6</f>
        <v>0</v>
      </c>
      <c r="N3" s="57" t="n">
        <f aca="false">+N2-N6</f>
        <v>0</v>
      </c>
      <c r="O3" s="57" t="n">
        <f aca="false">+O2-O6</f>
        <v>0</v>
      </c>
      <c r="P3" s="57" t="n">
        <f aca="false">+P2-P6</f>
        <v>0</v>
      </c>
      <c r="Q3" s="57" t="n">
        <f aca="false">+Q2-Q6</f>
        <v>0</v>
      </c>
      <c r="R3" s="57" t="n">
        <f aca="false">+R2-R6</f>
        <v>0</v>
      </c>
      <c r="S3" s="57" t="n">
        <f aca="false">+S2-S6</f>
        <v>0</v>
      </c>
      <c r="T3" s="57" t="n">
        <f aca="false">+T2-T6</f>
        <v>0</v>
      </c>
      <c r="U3" s="57" t="n">
        <f aca="false">+U2-U6</f>
        <v>0</v>
      </c>
    </row>
    <row r="4" customFormat="false" ht="12.75" hidden="false" customHeight="false" outlineLevel="0" collapsed="false">
      <c r="A4" s="0" t="s">
        <v>360</v>
      </c>
      <c r="B4" s="57" t="n">
        <f aca="false">IF(B1=assumptions!$B$6,LOANSCHED!B2+LOANSCHED!B5,IF(B2&gt;0,PMT(loan!$B$3,loan!$B$4,-loan!$B$2,0)))</f>
        <v>0</v>
      </c>
      <c r="C4" s="57" t="n">
        <f aca="false">IF(C1=assumptions!$B$6,LOANSCHED!C2+LOANSCHED!C5,IF(C2&gt;0,PMT(loan!$B$3,loan!$B$4,-loan!$B$2,0)))</f>
        <v>0</v>
      </c>
      <c r="D4" s="57" t="n">
        <f aca="false">IF(D1=assumptions!$B$6,LOANSCHED!D2+LOANSCHED!D5,IF(D2&gt;0,PMT(loan!$B$3,loan!$B$4,-loan!$B$2,0)))</f>
        <v>0</v>
      </c>
      <c r="E4" s="57" t="n">
        <f aca="false">IF(E1=assumptions!$B$6,LOANSCHED!E2+LOANSCHED!E5,IF(E2&gt;0,PMT(loan!$B$3,loan!$B$4,-loan!$B$2,0)))</f>
        <v>0</v>
      </c>
      <c r="F4" s="57" t="n">
        <f aca="false">IF(F1=assumptions!$B$6,LOANSCHED!F2+LOANSCHED!F5,IF(F2&gt;0,PMT(loan!$B$3,loan!$B$4,-loan!$B$2,0)))</f>
        <v>0</v>
      </c>
      <c r="G4" s="57" t="n">
        <f aca="false">IF(G1=assumptions!$B$6,LOANSCHED!G2+LOANSCHED!G5,IF(G2&gt;0,PMT(loan!$B$3,loan!$B$4,-loan!$B$2,0)))</f>
        <v>0</v>
      </c>
      <c r="H4" s="57" t="n">
        <f aca="false">IF(H1=assumptions!$B$6,LOANSCHED!H2+LOANSCHED!H5,IF(H2&gt;0,PMT(loan!$B$3,loan!$B$4,-loan!$B$2,0)))</f>
        <v>0</v>
      </c>
      <c r="I4" s="57" t="n">
        <f aca="false">IF(I1=assumptions!$B$6,LOANSCHED!I2+LOANSCHED!I5,IF(I2&gt;0,PMT(loan!$B$3,loan!$B$4,-loan!$B$2,0)))</f>
        <v>0</v>
      </c>
      <c r="J4" s="57" t="n">
        <f aca="false">IF(J1=assumptions!$B$6,LOANSCHED!J2+LOANSCHED!J5,IF(J2&gt;0,PMT(loan!$B$3,loan!$B$4,-loan!$B$2,0)))</f>
        <v>0</v>
      </c>
      <c r="K4" s="57" t="n">
        <f aca="false">IF(K1=assumptions!$B$6,LOANSCHED!K2+LOANSCHED!K5,IF(K2&gt;0,PMT(loan!$B$3,loan!$B$4,-loan!$B$2,0)))</f>
        <v>0</v>
      </c>
      <c r="L4" s="57" t="n">
        <f aca="false">IF(L1=assumptions!$B$6,LOANSCHED!L2+LOANSCHED!L5,IF(L2&gt;0,PMT(loan!$B$3,loan!$B$4,-loan!$B$2,0)))</f>
        <v>0</v>
      </c>
      <c r="M4" s="57" t="n">
        <f aca="false">IF(M1=assumptions!$B$6,LOANSCHED!M2+LOANSCHED!M5,IF(M2&gt;0,PMT(loan!$B$3,loan!$B$4,-loan!$B$2,0)))</f>
        <v>0</v>
      </c>
      <c r="N4" s="57" t="n">
        <f aca="false">IF(N1=assumptions!$B$6,LOANSCHED!N2+LOANSCHED!N5,IF(N2&gt;0,PMT(loan!$B$3,loan!$B$4,-loan!$B$2,0)))</f>
        <v>0</v>
      </c>
      <c r="O4" s="57" t="n">
        <f aca="false">IF(O1=assumptions!$B$6,LOANSCHED!O2+LOANSCHED!O5,IF(O2&gt;0,PMT(loan!$B$3,loan!$B$4,-loan!$B$2,0)))</f>
        <v>0</v>
      </c>
      <c r="P4" s="57" t="n">
        <f aca="false">IF(P1=assumptions!$B$6,LOANSCHED!P2+LOANSCHED!P5,IF(P2&gt;0,PMT(loan!$B$3,loan!$B$4,-loan!$B$2,0)))</f>
        <v>0</v>
      </c>
      <c r="Q4" s="57" t="n">
        <f aca="false">IF(Q1=assumptions!$B$6,LOANSCHED!Q2+LOANSCHED!Q5,IF(Q2&gt;0,PMT(loan!$B$3,loan!$B$4,-loan!$B$2,0)))</f>
        <v>0</v>
      </c>
      <c r="R4" s="57" t="n">
        <f aca="false">IF(R1=assumptions!$B$6,LOANSCHED!R2+LOANSCHED!R5,IF(R2&gt;0,PMT(loan!$B$3,loan!$B$4,-loan!$B$2,0)))</f>
        <v>0</v>
      </c>
      <c r="S4" s="57" t="n">
        <f aca="false">IF(S1=assumptions!$B$6,LOANSCHED!S2+LOANSCHED!S5,IF(S2&gt;0,PMT(loan!$B$3,loan!$B$4,-loan!$B$2,0)))</f>
        <v>0</v>
      </c>
      <c r="T4" s="57" t="n">
        <f aca="false">IF(T1=assumptions!$B$6,LOANSCHED!T2+LOANSCHED!T5,IF(T2&gt;0,PMT(loan!$B$3,loan!$B$4,-loan!$B$2,0)))</f>
        <v>0</v>
      </c>
      <c r="U4" s="57" t="n">
        <f aca="false">IF(U1=assumptions!$B$6,LOANSCHED!U2+LOANSCHED!U5,IF(U2&gt;0,PMT(loan!$B$3,loan!$B$4,-loan!$B$2,0)))</f>
        <v>0</v>
      </c>
    </row>
    <row r="5" customFormat="false" ht="12.75" hidden="false" customHeight="false" outlineLevel="0" collapsed="false">
      <c r="A5" s="0" t="s">
        <v>349</v>
      </c>
      <c r="B5" s="57" t="n">
        <f aca="false">+B2*loan!$B$3</f>
        <v>0</v>
      </c>
      <c r="C5" s="57" t="n">
        <f aca="false">+C2*loan!$B$3</f>
        <v>0</v>
      </c>
      <c r="D5" s="57" t="n">
        <f aca="false">+D2*loan!$B$3</f>
        <v>0</v>
      </c>
      <c r="E5" s="57" t="n">
        <f aca="false">+E2*loan!$B$3</f>
        <v>0</v>
      </c>
      <c r="F5" s="57" t="n">
        <f aca="false">+F2*loan!$B$3</f>
        <v>0</v>
      </c>
      <c r="G5" s="57" t="n">
        <f aca="false">+G2*loan!$B$3</f>
        <v>0</v>
      </c>
      <c r="H5" s="57" t="n">
        <f aca="false">+H2*loan!$B$3</f>
        <v>0</v>
      </c>
      <c r="I5" s="57" t="n">
        <f aca="false">+I2*loan!$B$3</f>
        <v>0</v>
      </c>
      <c r="J5" s="57" t="n">
        <f aca="false">+J2*loan!$B$3</f>
        <v>0</v>
      </c>
      <c r="K5" s="57" t="n">
        <f aca="false">+K2*loan!$B$3</f>
        <v>0</v>
      </c>
      <c r="L5" s="57" t="n">
        <f aca="false">+L2*loan!$B$3</f>
        <v>0</v>
      </c>
      <c r="M5" s="57" t="n">
        <f aca="false">+M2*loan!$B$3</f>
        <v>0</v>
      </c>
      <c r="N5" s="57" t="n">
        <f aca="false">+N2*loan!$B$3</f>
        <v>0</v>
      </c>
      <c r="O5" s="57" t="n">
        <f aca="false">+O2*loan!$B$3</f>
        <v>0</v>
      </c>
      <c r="P5" s="57" t="n">
        <f aca="false">+P2*loan!$B$3</f>
        <v>0</v>
      </c>
      <c r="Q5" s="57" t="n">
        <f aca="false">+Q2*loan!$B$3</f>
        <v>0</v>
      </c>
      <c r="R5" s="57" t="n">
        <f aca="false">+R2*loan!$B$3</f>
        <v>0</v>
      </c>
      <c r="S5" s="57" t="n">
        <f aca="false">+S2*loan!$B$3</f>
        <v>0</v>
      </c>
      <c r="T5" s="57" t="n">
        <f aca="false">+T2*loan!$B$3</f>
        <v>0</v>
      </c>
      <c r="U5" s="57" t="n">
        <f aca="false">+U2*loan!$B$3</f>
        <v>0</v>
      </c>
    </row>
    <row r="6" customFormat="false" ht="12.75" hidden="false" customHeight="false" outlineLevel="0" collapsed="false">
      <c r="A6" s="0" t="s">
        <v>347</v>
      </c>
      <c r="B6" s="57" t="n">
        <f aca="false">+B4-B5</f>
        <v>0</v>
      </c>
      <c r="C6" s="57" t="n">
        <f aca="false">+C4-C5</f>
        <v>0</v>
      </c>
      <c r="D6" s="57" t="n">
        <f aca="false">+D4-D5</f>
        <v>0</v>
      </c>
      <c r="E6" s="57" t="n">
        <f aca="false">+E4-E5</f>
        <v>0</v>
      </c>
      <c r="F6" s="57" t="n">
        <f aca="false">+F4-F5</f>
        <v>0</v>
      </c>
      <c r="G6" s="57" t="n">
        <f aca="false">+G4-G5</f>
        <v>0</v>
      </c>
      <c r="H6" s="57" t="n">
        <f aca="false">+H4-H5</f>
        <v>0</v>
      </c>
      <c r="I6" s="57" t="n">
        <f aca="false">+I4-I5</f>
        <v>0</v>
      </c>
      <c r="J6" s="57" t="n">
        <f aca="false">+J4-J5</f>
        <v>0</v>
      </c>
      <c r="K6" s="57" t="n">
        <f aca="false">+K4-K5</f>
        <v>0</v>
      </c>
      <c r="L6" s="57" t="n">
        <f aca="false">+L4-L5</f>
        <v>0</v>
      </c>
      <c r="M6" s="57" t="n">
        <f aca="false">+M4-M5</f>
        <v>0</v>
      </c>
      <c r="N6" s="57" t="n">
        <f aca="false">+N4-N5</f>
        <v>0</v>
      </c>
      <c r="O6" s="57" t="n">
        <f aca="false">+O4-O5</f>
        <v>0</v>
      </c>
      <c r="P6" s="57" t="n">
        <f aca="false">+P4-P5</f>
        <v>0</v>
      </c>
      <c r="Q6" s="57" t="n">
        <f aca="false">+Q4-Q5</f>
        <v>0</v>
      </c>
      <c r="R6" s="57" t="n">
        <f aca="false">+R4-R5</f>
        <v>0</v>
      </c>
      <c r="S6" s="57" t="n">
        <f aca="false">+S4-S5</f>
        <v>0</v>
      </c>
      <c r="T6" s="57" t="n">
        <f aca="false">+T4-T5</f>
        <v>0</v>
      </c>
      <c r="U6" s="57" t="n">
        <f aca="false">+U4-U5</f>
        <v>0</v>
      </c>
    </row>
    <row r="10" customFormat="false" ht="12.75" hidden="false" customHeight="false" outlineLevel="0" collapsed="false"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8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G26" activeCellId="0" sqref="G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346" width="9.14"/>
  </cols>
  <sheetData>
    <row r="1" customFormat="false" ht="13.5" hidden="false" customHeight="false" outlineLevel="0" collapsed="false">
      <c r="B1" s="106" t="s">
        <v>165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customFormat="false" ht="13.5" hidden="false" customHeight="false" outlineLevel="0" collapsed="false">
      <c r="B2" s="110" t="s">
        <v>361</v>
      </c>
      <c r="C2" s="111" t="s">
        <v>362</v>
      </c>
      <c r="D2" s="111" t="s">
        <v>363</v>
      </c>
      <c r="E2" s="111" t="s">
        <v>364</v>
      </c>
      <c r="F2" s="111" t="s">
        <v>365</v>
      </c>
      <c r="G2" s="111" t="s">
        <v>366</v>
      </c>
      <c r="H2" s="111" t="s">
        <v>367</v>
      </c>
      <c r="I2" s="111" t="s">
        <v>368</v>
      </c>
      <c r="J2" s="111" t="s">
        <v>369</v>
      </c>
      <c r="K2" s="111" t="s">
        <v>370</v>
      </c>
      <c r="L2" s="111" t="s">
        <v>371</v>
      </c>
      <c r="M2" s="112" t="s">
        <v>372</v>
      </c>
    </row>
    <row r="3" customFormat="false" ht="12.75" hidden="false" customHeight="false" outlineLevel="0" collapsed="false">
      <c r="A3" s="347" t="n">
        <v>1998</v>
      </c>
      <c r="B3" s="348" t="n">
        <v>78.5860882658245</v>
      </c>
      <c r="C3" s="348" t="n">
        <v>86.5342850198711</v>
      </c>
      <c r="D3" s="348" t="n">
        <v>72.9047056172785</v>
      </c>
      <c r="E3" s="348" t="n">
        <v>90.3008146325516</v>
      </c>
      <c r="F3" s="348" t="n">
        <v>82.6850212395022</v>
      </c>
      <c r="G3" s="348" t="n">
        <v>81.4979256372519</v>
      </c>
      <c r="H3" s="348" t="n">
        <v>89.4516979867047</v>
      </c>
      <c r="I3" s="348" t="n">
        <v>80.6248272242254</v>
      </c>
      <c r="J3" s="348" t="n">
        <v>83.5198473452248</v>
      </c>
      <c r="K3" s="348" t="n">
        <v>89.1732059646754</v>
      </c>
      <c r="L3" s="348" t="n">
        <v>84.898264570465</v>
      </c>
      <c r="M3" s="348" t="n">
        <v>83.9197760924219</v>
      </c>
      <c r="N3" s="74" t="n">
        <f aca="false">AVERAGE(B3:M3)/100</f>
        <v>0.836747049663331</v>
      </c>
    </row>
    <row r="4" customFormat="false" ht="12.75" hidden="false" customHeight="false" outlineLevel="0" collapsed="false">
      <c r="A4" s="349" t="n">
        <v>1999</v>
      </c>
      <c r="B4" s="348" t="n">
        <v>83.596079721171</v>
      </c>
      <c r="C4" s="348" t="n">
        <v>81.0526885747739</v>
      </c>
      <c r="D4" s="348" t="n">
        <v>82.9317300354328</v>
      </c>
      <c r="E4" s="348" t="n">
        <v>83.6279084870243</v>
      </c>
      <c r="F4" s="348" t="n">
        <v>85.1770925629835</v>
      </c>
      <c r="G4" s="348" t="n">
        <v>83.480888103794</v>
      </c>
      <c r="H4" s="348" t="n">
        <v>86.6712065984964</v>
      </c>
      <c r="I4" s="348" t="n">
        <v>78.507413565309</v>
      </c>
      <c r="J4" s="348" t="n">
        <v>86.1712801531774</v>
      </c>
      <c r="K4" s="348" t="n">
        <v>85.3698797922829</v>
      </c>
      <c r="L4" s="348" t="n">
        <v>84.8779933749247</v>
      </c>
      <c r="M4" s="348" t="n">
        <v>85.9909934123741</v>
      </c>
      <c r="N4" s="74" t="n">
        <f aca="false">AVERAGE(B4:M4)/100</f>
        <v>0.839545961984787</v>
      </c>
    </row>
    <row r="5" customFormat="false" ht="12.75" hidden="false" customHeight="false" outlineLevel="0" collapsed="false">
      <c r="A5" s="349" t="n">
        <v>2000</v>
      </c>
      <c r="B5" s="348" t="n">
        <v>84.6321936217737</v>
      </c>
      <c r="C5" s="348" t="n">
        <v>84.0525879682126</v>
      </c>
      <c r="D5" s="348" t="n">
        <v>85.2998030715982</v>
      </c>
      <c r="E5" s="348" t="n">
        <v>90.3623653012099</v>
      </c>
      <c r="F5" s="348" t="n">
        <v>84.1648612923168</v>
      </c>
      <c r="G5" s="348" t="n">
        <v>83.9258426736922</v>
      </c>
      <c r="H5" s="348" t="n">
        <v>85.7068464489237</v>
      </c>
      <c r="I5" s="348" t="n">
        <v>93.2014192710668</v>
      </c>
      <c r="J5" s="348" t="n">
        <v>78.7338683113049</v>
      </c>
      <c r="K5" s="348" t="n">
        <v>89.8758698901903</v>
      </c>
      <c r="L5" s="348" t="n">
        <v>80.8921571134513</v>
      </c>
      <c r="M5" s="348" t="n">
        <v>90.9705844851428</v>
      </c>
      <c r="N5" s="74" t="n">
        <f aca="false">AVERAGE(B5:M5)/100</f>
        <v>0.859848666207403</v>
      </c>
    </row>
    <row r="6" customFormat="false" ht="12.75" hidden="false" customHeight="false" outlineLevel="0" collapsed="false">
      <c r="A6" s="349" t="n">
        <v>2001</v>
      </c>
      <c r="B6" s="348" t="n">
        <v>82.7070686324877</v>
      </c>
      <c r="C6" s="348" t="n">
        <v>82.9080880582955</v>
      </c>
      <c r="D6" s="348" t="n">
        <v>87.8174755558011</v>
      </c>
      <c r="E6" s="348" t="n">
        <v>86.0936913311053</v>
      </c>
      <c r="F6" s="348" t="n">
        <v>88.679147188183</v>
      </c>
      <c r="G6" s="348" t="n">
        <v>87.1086833032908</v>
      </c>
      <c r="H6" s="348" t="n">
        <v>81.0075378314666</v>
      </c>
      <c r="I6" s="348" t="n">
        <v>85.4292203562833</v>
      </c>
      <c r="J6" s="348" t="n">
        <v>82.5119118469883</v>
      </c>
      <c r="K6" s="348" t="n">
        <v>79.7184853877978</v>
      </c>
      <c r="L6" s="348" t="n">
        <v>83.149934126808</v>
      </c>
      <c r="M6" s="348" t="n">
        <v>84.9257180135635</v>
      </c>
      <c r="N6" s="74" t="n">
        <f aca="false">AVERAGE(B6:M6)/100</f>
        <v>0.843380801360059</v>
      </c>
    </row>
    <row r="7" customFormat="false" ht="12.75" hidden="false" customHeight="false" outlineLevel="0" collapsed="false">
      <c r="A7" s="349" t="n">
        <v>2002</v>
      </c>
      <c r="B7" s="348" t="n">
        <v>89.2780971497892</v>
      </c>
      <c r="C7" s="348" t="n">
        <v>82.9349032574525</v>
      </c>
      <c r="D7" s="348" t="n">
        <v>80.812479912013</v>
      </c>
      <c r="E7" s="348" t="n">
        <v>81.7487615451526</v>
      </c>
      <c r="F7" s="348" t="n">
        <v>82.2217024741891</v>
      </c>
      <c r="G7" s="348" t="n">
        <v>72.8559974221627</v>
      </c>
      <c r="H7" s="348" t="n">
        <v>87.2429407923304</v>
      </c>
      <c r="I7" s="348" t="n">
        <v>92.5047458928162</v>
      </c>
      <c r="J7" s="348" t="n">
        <v>87.6623326249495</v>
      </c>
      <c r="K7" s="348" t="n">
        <v>82.4722683139053</v>
      </c>
      <c r="L7" s="348" t="n">
        <v>81.7320895410851</v>
      </c>
      <c r="M7" s="348" t="n">
        <v>82.7046661265162</v>
      </c>
      <c r="N7" s="74" t="n">
        <f aca="false">AVERAGE(B7:M7)/100</f>
        <v>0.836809154210302</v>
      </c>
    </row>
    <row r="8" customFormat="false" ht="12.75" hidden="false" customHeight="false" outlineLevel="0" collapsed="false">
      <c r="A8" s="349" t="n">
        <v>2003</v>
      </c>
      <c r="B8" s="348" t="n">
        <v>86.2515678796057</v>
      </c>
      <c r="C8" s="348" t="n">
        <v>83.5420733559131</v>
      </c>
      <c r="D8" s="348" t="n">
        <v>86.275580134992</v>
      </c>
      <c r="E8" s="348" t="n">
        <v>77.2274587697607</v>
      </c>
      <c r="F8" s="348" t="n">
        <v>73.1846875166803</v>
      </c>
      <c r="G8" s="348" t="n">
        <v>92.6677735142866</v>
      </c>
      <c r="H8" s="348" t="n">
        <v>80.4194045360142</v>
      </c>
      <c r="I8" s="348" t="n">
        <v>83.8235462455346</v>
      </c>
      <c r="J8" s="348" t="n">
        <v>92.4652795267591</v>
      </c>
      <c r="K8" s="348" t="n">
        <v>82.9011106562086</v>
      </c>
      <c r="L8" s="348" t="n">
        <v>80.4290210191769</v>
      </c>
      <c r="M8" s="348" t="n">
        <v>79.4621260304519</v>
      </c>
      <c r="N8" s="74" t="n">
        <f aca="false">AVERAGE(B8:M8)/100</f>
        <v>0.832208024321153</v>
      </c>
    </row>
    <row r="9" customFormat="false" ht="12.75" hidden="false" customHeight="false" outlineLevel="0" collapsed="false">
      <c r="A9" s="349" t="n">
        <v>2004</v>
      </c>
      <c r="B9" s="348" t="n">
        <v>84.1733669702386</v>
      </c>
      <c r="C9" s="348" t="n">
        <v>81.5250674932619</v>
      </c>
      <c r="D9" s="348" t="n">
        <v>79.8235898828039</v>
      </c>
      <c r="E9" s="348" t="n">
        <v>94.1439980679995</v>
      </c>
      <c r="F9" s="348" t="n">
        <v>72.2790633419355</v>
      </c>
      <c r="G9" s="348" t="n">
        <v>84.5924783655922</v>
      </c>
      <c r="H9" s="348" t="n">
        <v>87.5761201437251</v>
      </c>
      <c r="I9" s="348" t="n">
        <v>82.8049893644122</v>
      </c>
      <c r="J9" s="348" t="n">
        <v>85.8120572233113</v>
      </c>
      <c r="K9" s="348" t="n">
        <v>93.1339682669004</v>
      </c>
      <c r="L9" s="348" t="n">
        <v>79.5318246436768</v>
      </c>
      <c r="M9" s="348" t="n">
        <v>77.0241470150285</v>
      </c>
      <c r="N9" s="74" t="n">
        <f aca="false">AVERAGE(B9:M9)/100</f>
        <v>0.835350558982405</v>
      </c>
    </row>
    <row r="10" customFormat="false" ht="12.75" hidden="false" customHeight="false" outlineLevel="0" collapsed="false">
      <c r="A10" s="349" t="n">
        <v>2005</v>
      </c>
      <c r="B10" s="348" t="n">
        <v>80.6114142977885</v>
      </c>
      <c r="C10" s="348" t="n">
        <v>88.7451714616123</v>
      </c>
      <c r="D10" s="348" t="n">
        <v>86.5716947505928</v>
      </c>
      <c r="E10" s="348" t="n">
        <v>82.4819009354994</v>
      </c>
      <c r="F10" s="348" t="n">
        <v>91.9615685021069</v>
      </c>
      <c r="G10" s="348" t="n">
        <v>75.3627613061109</v>
      </c>
      <c r="H10" s="348" t="n">
        <v>90.057616074284</v>
      </c>
      <c r="I10" s="348" t="n">
        <v>82.9848170578645</v>
      </c>
      <c r="J10" s="348" t="n">
        <v>86.3335812759478</v>
      </c>
      <c r="K10" s="348" t="n">
        <v>71.8050779040009</v>
      </c>
      <c r="L10" s="348" t="n">
        <v>85.4009794533941</v>
      </c>
      <c r="M10" s="348" t="n">
        <v>83.313540280418</v>
      </c>
      <c r="N10" s="74" t="n">
        <f aca="false">AVERAGE(B10:M10)/100</f>
        <v>0.838025102749683</v>
      </c>
    </row>
    <row r="11" customFormat="false" ht="12.75" hidden="false" customHeight="false" outlineLevel="0" collapsed="false">
      <c r="A11" s="349" t="n">
        <v>2006</v>
      </c>
      <c r="B11" s="348" t="n">
        <v>80.058733141414</v>
      </c>
      <c r="C11" s="348" t="n">
        <v>86.1894887523947</v>
      </c>
      <c r="D11" s="348" t="n">
        <v>91.2376098820799</v>
      </c>
      <c r="E11" s="348" t="n">
        <v>83.4519414301463</v>
      </c>
      <c r="F11" s="348" t="n">
        <v>90.1485379756663</v>
      </c>
      <c r="G11" s="348" t="n">
        <v>93.4957377388844</v>
      </c>
      <c r="H11" s="348" t="n">
        <v>84.3244611481011</v>
      </c>
      <c r="I11" s="348" t="n">
        <v>82.5828779235698</v>
      </c>
      <c r="J11" s="348" t="n">
        <v>75.6932837138835</v>
      </c>
      <c r="K11" s="348" t="n">
        <v>83.2777209051291</v>
      </c>
      <c r="L11" s="348" t="n">
        <v>82.8477018135651</v>
      </c>
      <c r="M11" s="348" t="n">
        <v>80.2679747706505</v>
      </c>
      <c r="N11" s="74" t="n">
        <f aca="false">AVERAGE(B11:M11)/100</f>
        <v>0.844646724329571</v>
      </c>
    </row>
    <row r="12" customFormat="false" ht="12.75" hidden="false" customHeight="false" outlineLevel="0" collapsed="false">
      <c r="A12" s="349" t="n">
        <v>2007</v>
      </c>
      <c r="B12" s="348" t="n">
        <v>90.9913800714942</v>
      </c>
      <c r="C12" s="348" t="n">
        <v>80.66231817165</v>
      </c>
      <c r="D12" s="348" t="n">
        <v>89.1968117240358</v>
      </c>
      <c r="E12" s="348" t="n">
        <v>88.0665578968349</v>
      </c>
      <c r="F12" s="348" t="n">
        <v>84.1675363996792</v>
      </c>
      <c r="G12" s="348" t="n">
        <v>92.8394788396008</v>
      </c>
      <c r="H12" s="348" t="n">
        <v>83.4191027617972</v>
      </c>
      <c r="I12" s="348" t="n">
        <v>83.0416439283107</v>
      </c>
      <c r="J12" s="348" t="n">
        <v>84.8550236362947</v>
      </c>
      <c r="K12" s="348" t="n">
        <v>81.929672906589</v>
      </c>
      <c r="L12" s="348" t="n">
        <v>92.4292869959618</v>
      </c>
      <c r="M12" s="348" t="n">
        <v>77.952404107875</v>
      </c>
      <c r="N12" s="74" t="n">
        <f aca="false">AVERAGE(B12:M12)/100</f>
        <v>0.857959347866769</v>
      </c>
    </row>
    <row r="13" customFormat="false" ht="12.75" hidden="false" customHeight="false" outlineLevel="0" collapsed="false">
      <c r="A13" s="349" t="n">
        <v>2008</v>
      </c>
      <c r="B13" s="348" t="n">
        <v>88.7164487414582</v>
      </c>
      <c r="C13" s="348" t="n">
        <v>82.5742404793355</v>
      </c>
      <c r="D13" s="348" t="n">
        <v>82.7091671633383</v>
      </c>
      <c r="E13" s="348" t="n">
        <v>87.4864293050687</v>
      </c>
      <c r="F13" s="348" t="n">
        <v>85.827145238362</v>
      </c>
      <c r="G13" s="348" t="n">
        <v>83.1291475686944</v>
      </c>
      <c r="H13" s="348" t="n">
        <v>76.7075977486758</v>
      </c>
      <c r="I13" s="348" t="n">
        <v>82.3566702537956</v>
      </c>
      <c r="J13" s="348" t="n">
        <v>83.6591896121965</v>
      </c>
      <c r="K13" s="348" t="n">
        <v>84.8917805226054</v>
      </c>
      <c r="L13" s="348" t="n">
        <v>80.5635002116892</v>
      </c>
      <c r="M13" s="348" t="n">
        <v>83.567063946188</v>
      </c>
      <c r="N13" s="74" t="n">
        <f aca="false">AVERAGE(B13:M13)/100</f>
        <v>0.835156983992839</v>
      </c>
    </row>
    <row r="14" customFormat="false" ht="12.75" hidden="false" customHeight="false" outlineLevel="0" collapsed="false">
      <c r="A14" s="349" t="n">
        <v>2009</v>
      </c>
      <c r="B14" s="348" t="n">
        <v>86.1763272341264</v>
      </c>
      <c r="C14" s="348" t="n">
        <v>91.587500019753</v>
      </c>
      <c r="D14" s="348" t="n">
        <v>93.2315404038643</v>
      </c>
      <c r="E14" s="348" t="n">
        <v>93.8894360931886</v>
      </c>
      <c r="F14" s="348" t="n">
        <v>89.0998445478187</v>
      </c>
      <c r="G14" s="348" t="n">
        <v>78.8653966023612</v>
      </c>
      <c r="H14" s="348" t="n">
        <v>83.0352829664125</v>
      </c>
      <c r="I14" s="348" t="n">
        <v>75.529671336315</v>
      </c>
      <c r="J14" s="348" t="n">
        <v>89.2159516010365</v>
      </c>
      <c r="K14" s="348" t="n">
        <v>92.2506888659662</v>
      </c>
      <c r="L14" s="348" t="n">
        <v>99.8911251106393</v>
      </c>
      <c r="M14" s="348" t="n">
        <v>88.5912897762136</v>
      </c>
      <c r="N14" s="74" t="n">
        <f aca="false">AVERAGE(B14:M14)/100</f>
        <v>0.884470045464746</v>
      </c>
    </row>
    <row r="15" customFormat="false" ht="12.75" hidden="false" customHeight="false" outlineLevel="0" collapsed="false">
      <c r="A15" s="349" t="n">
        <v>2010</v>
      </c>
      <c r="B15" s="348" t="n">
        <v>87.6749102689724</v>
      </c>
      <c r="C15" s="348" t="n">
        <v>82.588722356239</v>
      </c>
      <c r="D15" s="348" t="n">
        <v>82.3724609592056</v>
      </c>
      <c r="E15" s="348" t="n">
        <v>74.8732357063916</v>
      </c>
      <c r="F15" s="348" t="n">
        <v>95.528401977814</v>
      </c>
      <c r="G15" s="348" t="n">
        <v>87.3420399217239</v>
      </c>
      <c r="H15" s="348" t="n">
        <v>90.8601710423891</v>
      </c>
      <c r="I15" s="348" t="n">
        <v>90.3126653228329</v>
      </c>
      <c r="J15" s="348" t="n">
        <v>79.3154248673773</v>
      </c>
      <c r="K15" s="348" t="n">
        <v>94.0230407910954</v>
      </c>
      <c r="L15" s="348" t="n">
        <v>89.0732848430724</v>
      </c>
      <c r="M15" s="348" t="n">
        <v>79.9698925587809</v>
      </c>
      <c r="N15" s="74" t="n">
        <f aca="false">AVERAGE(B15:M15)/100</f>
        <v>0.861611875513245</v>
      </c>
    </row>
    <row r="16" customFormat="false" ht="12.75" hidden="false" customHeight="false" outlineLevel="0" collapsed="false">
      <c r="A16" s="349" t="n">
        <v>2011</v>
      </c>
      <c r="B16" s="348" t="n">
        <v>86.5793075572771</v>
      </c>
      <c r="C16" s="348" t="n">
        <v>78.5800329714664</v>
      </c>
      <c r="D16" s="348" t="n">
        <v>92.0240093958136</v>
      </c>
      <c r="E16" s="348" t="n">
        <v>86.8813610699742</v>
      </c>
      <c r="F16" s="348" t="n">
        <v>83.5199559988965</v>
      </c>
      <c r="G16" s="348" t="n">
        <v>87.4441050006265</v>
      </c>
      <c r="H16" s="348" t="n">
        <v>88.8311087675979</v>
      </c>
      <c r="I16" s="348" t="n">
        <v>69.8747814343794</v>
      </c>
      <c r="J16" s="348" t="n">
        <v>88.5737941835567</v>
      </c>
      <c r="K16" s="348" t="n">
        <v>80.2762583465982</v>
      </c>
      <c r="L16" s="348" t="n">
        <v>83.6534524743497</v>
      </c>
      <c r="M16" s="348" t="n">
        <v>87.6629813530199</v>
      </c>
      <c r="N16" s="74" t="n">
        <f aca="false">AVERAGE(B16:M16)/100</f>
        <v>0.84491762379463</v>
      </c>
    </row>
    <row r="17" customFormat="false" ht="13.5" hidden="false" customHeight="false" outlineLevel="0" collapsed="false">
      <c r="A17" s="350" t="n">
        <v>2012</v>
      </c>
      <c r="B17" s="348" t="n">
        <v>85.5291573492415</v>
      </c>
      <c r="C17" s="348" t="n">
        <v>77.0851878039993</v>
      </c>
      <c r="D17" s="348" t="n">
        <v>81.7491033361977</v>
      </c>
      <c r="E17" s="348" t="n">
        <v>79.0848630654826</v>
      </c>
      <c r="F17" s="348" t="n">
        <v>92.085476995921</v>
      </c>
      <c r="G17" s="348" t="n">
        <v>83.8491259907389</v>
      </c>
      <c r="H17" s="348" t="n">
        <v>90.4294005162441</v>
      </c>
      <c r="I17" s="348" t="n">
        <v>86.1423618622347</v>
      </c>
      <c r="J17" s="348" t="n">
        <v>80.186999357446</v>
      </c>
      <c r="K17" s="348" t="n">
        <v>89.067751521399</v>
      </c>
      <c r="L17" s="348" t="n">
        <v>81.0117711126972</v>
      </c>
      <c r="M17" s="348" t="n">
        <v>81.7242045822123</v>
      </c>
      <c r="N17" s="74" t="n">
        <f aca="false">AVERAGE(B17:M17)/100</f>
        <v>0.839954502911512</v>
      </c>
    </row>
    <row r="18" customFormat="false" ht="12.75" hidden="false" customHeight="false" outlineLevel="0" collapsed="false">
      <c r="N18" s="346" t="n">
        <f aca="false">AVERAGE(N3:N12)</f>
        <v>0.842452139167546</v>
      </c>
    </row>
    <row r="19" customFormat="false" ht="12.75" hidden="false" customHeight="false" outlineLevel="0" collapsed="false">
      <c r="N19" s="0"/>
    </row>
    <row r="20" customFormat="false" ht="12.75" hidden="false" customHeight="false" outlineLevel="0" collapsed="false">
      <c r="N20" s="0"/>
    </row>
    <row r="21" customFormat="false" ht="12.75" hidden="false" customHeight="false" outlineLevel="0" collapsed="false">
      <c r="N21" s="0"/>
    </row>
    <row r="22" customFormat="false" ht="12.75" hidden="false" customHeight="false" outlineLevel="0" collapsed="false">
      <c r="N22" s="0"/>
    </row>
    <row r="23" customFormat="false" ht="12.75" hidden="false" customHeight="false" outlineLevel="0" collapsed="false">
      <c r="N23" s="0"/>
    </row>
    <row r="24" customFormat="false" ht="12.75" hidden="false" customHeight="false" outlineLevel="0" collapsed="false">
      <c r="N24" s="0"/>
    </row>
    <row r="25" customFormat="false" ht="12.75" hidden="false" customHeight="false" outlineLevel="0" collapsed="false">
      <c r="N25" s="0"/>
    </row>
    <row r="26" customFormat="false" ht="12.75" hidden="false" customHeight="false" outlineLevel="0" collapsed="false">
      <c r="N26" s="0"/>
    </row>
    <row r="27" customFormat="false" ht="12.75" hidden="false" customHeight="false" outlineLevel="0" collapsed="false">
      <c r="N27" s="0"/>
    </row>
    <row r="28" customFormat="false" ht="12.75" hidden="false" customHeight="false" outlineLevel="0" collapsed="false">
      <c r="N28" s="0"/>
    </row>
    <row r="29" customFormat="false" ht="12.75" hidden="false" customHeight="false" outlineLevel="0" collapsed="false">
      <c r="N29" s="0"/>
    </row>
    <row r="30" customFormat="false" ht="12.75" hidden="false" customHeight="false" outlineLevel="0" collapsed="false">
      <c r="N30" s="0"/>
    </row>
    <row r="31" customFormat="false" ht="12.75" hidden="false" customHeight="false" outlineLevel="0" collapsed="false">
      <c r="N31" s="0"/>
    </row>
    <row r="32" customFormat="false" ht="12.75" hidden="false" customHeight="false" outlineLevel="0" collapsed="false">
      <c r="N32" s="0"/>
    </row>
    <row r="33" customFormat="false" ht="12.75" hidden="false" customHeight="false" outlineLevel="0" collapsed="false">
      <c r="N33" s="0"/>
    </row>
    <row r="34" customFormat="false" ht="12.75" hidden="false" customHeight="false" outlineLevel="0" collapsed="false">
      <c r="N34" s="0"/>
    </row>
    <row r="35" customFormat="false" ht="12.75" hidden="false" customHeight="false" outlineLevel="0" collapsed="false">
      <c r="N35" s="0"/>
    </row>
    <row r="36" customFormat="false" ht="12.75" hidden="false" customHeight="false" outlineLevel="0" collapsed="false">
      <c r="N36" s="0"/>
    </row>
    <row r="37" customFormat="false" ht="12.75" hidden="false" customHeight="false" outlineLevel="0" collapsed="false">
      <c r="N37" s="0"/>
    </row>
    <row r="38" customFormat="false" ht="12.75" hidden="false" customHeight="false" outlineLevel="0" collapsed="false">
      <c r="N38" s="0"/>
    </row>
    <row r="39" customFormat="false" ht="12.75" hidden="false" customHeight="false" outlineLevel="0" collapsed="false">
      <c r="N39" s="0"/>
    </row>
    <row r="40" customFormat="false" ht="12.75" hidden="false" customHeight="false" outlineLevel="0" collapsed="false">
      <c r="N40" s="0"/>
    </row>
    <row r="41" customFormat="false" ht="12.75" hidden="false" customHeight="false" outlineLevel="0" collapsed="false">
      <c r="N41" s="0"/>
    </row>
    <row r="42" customFormat="false" ht="12.75" hidden="false" customHeight="false" outlineLevel="0" collapsed="false">
      <c r="N42" s="0"/>
    </row>
    <row r="43" customFormat="false" ht="12.75" hidden="false" customHeight="false" outlineLevel="0" collapsed="false">
      <c r="N43" s="0"/>
    </row>
    <row r="44" customFormat="false" ht="12.75" hidden="false" customHeight="false" outlineLevel="0" collapsed="false">
      <c r="N44" s="0"/>
    </row>
    <row r="45" customFormat="false" ht="12.75" hidden="false" customHeight="false" outlineLevel="0" collapsed="false">
      <c r="N45" s="0"/>
    </row>
    <row r="46" customFormat="false" ht="12.75" hidden="false" customHeight="false" outlineLevel="0" collapsed="false">
      <c r="N46" s="0"/>
    </row>
    <row r="47" customFormat="false" ht="12.75" hidden="false" customHeight="false" outlineLevel="0" collapsed="false">
      <c r="N47" s="0"/>
    </row>
    <row r="48" customFormat="false" ht="12.75" hidden="false" customHeight="false" outlineLevel="0" collapsed="false">
      <c r="N48" s="0"/>
    </row>
    <row r="49" customFormat="false" ht="12.75" hidden="false" customHeight="false" outlineLevel="0" collapsed="false">
      <c r="N49" s="0"/>
    </row>
    <row r="50" customFormat="false" ht="12.75" hidden="false" customHeight="false" outlineLevel="0" collapsed="false">
      <c r="N50" s="0"/>
    </row>
    <row r="51" customFormat="false" ht="12.75" hidden="false" customHeight="false" outlineLevel="0" collapsed="false">
      <c r="N51" s="0"/>
    </row>
    <row r="52" customFormat="false" ht="12.75" hidden="false" customHeight="false" outlineLevel="0" collapsed="false">
      <c r="N52" s="0"/>
    </row>
    <row r="53" customFormat="false" ht="12.75" hidden="false" customHeight="false" outlineLevel="0" collapsed="false">
      <c r="N53" s="0"/>
    </row>
    <row r="54" customFormat="false" ht="12.75" hidden="false" customHeight="false" outlineLevel="0" collapsed="false">
      <c r="N54" s="0"/>
    </row>
    <row r="55" customFormat="false" ht="12.75" hidden="false" customHeight="false" outlineLevel="0" collapsed="false">
      <c r="N55" s="0"/>
    </row>
    <row r="56" customFormat="false" ht="12.75" hidden="false" customHeight="false" outlineLevel="0" collapsed="false">
      <c r="N56" s="0"/>
    </row>
    <row r="57" customFormat="false" ht="12.75" hidden="false" customHeight="false" outlineLevel="0" collapsed="false">
      <c r="N57" s="0"/>
    </row>
    <row r="58" customFormat="false" ht="12.75" hidden="false" customHeight="false" outlineLevel="0" collapsed="false">
      <c r="N58" s="0"/>
    </row>
  </sheetData>
  <mergeCells count="1">
    <mergeCell ref="B1:M1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38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I15" activeCellId="0" sqref="I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51" width="10.71"/>
  </cols>
  <sheetData>
    <row r="1" customFormat="false" ht="12.75" hidden="false" customHeight="false" outlineLevel="0" collapsed="false">
      <c r="A1" s="18" t="s">
        <v>373</v>
      </c>
      <c r="B1" s="18"/>
      <c r="D1" s="0" t="s">
        <v>374</v>
      </c>
      <c r="E1" s="352" t="n">
        <v>36895</v>
      </c>
    </row>
    <row r="2" customFormat="false" ht="12.75" hidden="false" customHeight="false" outlineLevel="0" collapsed="false">
      <c r="A2" s="20"/>
      <c r="E2" s="69"/>
    </row>
    <row r="3" customFormat="false" ht="12.75" hidden="false" customHeight="false" outlineLevel="0" collapsed="false">
      <c r="A3" s="20" t="s">
        <v>375</v>
      </c>
      <c r="B3" s="23" t="n">
        <v>0.31</v>
      </c>
    </row>
    <row r="4" customFormat="false" ht="12.75" hidden="false" customHeight="false" outlineLevel="0" collapsed="false">
      <c r="A4" s="20" t="s">
        <v>376</v>
      </c>
      <c r="B4" s="23" t="n">
        <v>1.91</v>
      </c>
      <c r="J4" s="353"/>
      <c r="K4" s="353"/>
    </row>
    <row r="5" customFormat="false" ht="12.75" hidden="false" customHeight="false" outlineLevel="0" collapsed="false">
      <c r="A5" s="20" t="s">
        <v>377</v>
      </c>
      <c r="B5" s="23" t="n">
        <v>0.19</v>
      </c>
    </row>
    <row r="6" customFormat="false" ht="12.75" hidden="false" customHeight="false" outlineLevel="0" collapsed="false">
      <c r="A6" s="20" t="s">
        <v>378</v>
      </c>
      <c r="B6" s="23" t="n">
        <v>0.5</v>
      </c>
    </row>
    <row r="8" customFormat="false" ht="12.75" hidden="false" customHeight="false" outlineLevel="0" collapsed="false">
      <c r="A8" s="118"/>
      <c r="B8" s="354" t="s">
        <v>379</v>
      </c>
      <c r="C8" s="20" t="s">
        <v>380</v>
      </c>
    </row>
    <row r="9" customFormat="false" ht="12.75" hidden="false" customHeight="false" outlineLevel="0" collapsed="false">
      <c r="A9" s="118" t="n">
        <v>35400</v>
      </c>
      <c r="B9" s="351" t="n">
        <v>3.61133</v>
      </c>
      <c r="C9" s="355" t="n">
        <v>3.71</v>
      </c>
      <c r="H9" s="2" t="s">
        <v>381</v>
      </c>
      <c r="I9" s="2" t="s">
        <v>382</v>
      </c>
    </row>
    <row r="10" customFormat="false" ht="12.75" hidden="false" customHeight="false" outlineLevel="0" collapsed="false">
      <c r="A10" s="356" t="n">
        <v>35431</v>
      </c>
      <c r="B10" s="351" t="n">
        <v>4.254</v>
      </c>
      <c r="C10" s="115" t="n">
        <f aca="false">C9+$B$3*(B10-C9)+$B$5*(C9^($B$6))*D10+(1-$B$3)*(B10-B9)</f>
        <v>4.53143114503819</v>
      </c>
      <c r="D10" s="357" t="n">
        <v>0.572044762288828</v>
      </c>
      <c r="E10" s="357" t="n">
        <v>0.446448470074286</v>
      </c>
      <c r="F10" s="353" t="n">
        <f aca="false">C10-E10</f>
        <v>4.08498267496391</v>
      </c>
      <c r="G10" s="0" t="n">
        <v>1997</v>
      </c>
      <c r="H10" s="358" t="n">
        <f aca="false">AVERAGE(C10:C21)</f>
        <v>2.57964093697782</v>
      </c>
      <c r="I10" s="358" t="n">
        <f aca="false">AVERAGE(F10:F21)</f>
        <v>2.05689071011777</v>
      </c>
    </row>
    <row r="11" customFormat="false" ht="12.75" hidden="false" customHeight="false" outlineLevel="0" collapsed="false">
      <c r="A11" s="356" t="n">
        <v>35462</v>
      </c>
      <c r="B11" s="351" t="n">
        <v>2.868</v>
      </c>
      <c r="C11" s="115" t="n">
        <f aca="false">C10+$B$3*(B11-C10)+$B$5*(C10^($B$6))*D11+(1-$B$3)*(B11-B10)</f>
        <v>3.01046896716097</v>
      </c>
      <c r="D11" s="357" t="n">
        <v>-0.121047831305268</v>
      </c>
      <c r="E11" s="357" t="n">
        <v>0.263222738071838</v>
      </c>
      <c r="F11" s="353" t="n">
        <f aca="false">C11-E11</f>
        <v>2.74724622908913</v>
      </c>
      <c r="G11" s="0" t="n">
        <v>1998</v>
      </c>
      <c r="H11" s="358" t="n">
        <f aca="false">AVERAGE(C22:C33)</f>
        <v>2.25456366672806</v>
      </c>
      <c r="I11" s="358" t="n">
        <f aca="false">AVERAGE(F22:F33)</f>
        <v>1.63199009247175</v>
      </c>
    </row>
    <row r="12" customFormat="false" ht="12.75" hidden="false" customHeight="false" outlineLevel="0" collapsed="false">
      <c r="A12" s="356" t="n">
        <v>35490</v>
      </c>
      <c r="B12" s="351" t="n">
        <v>1.879</v>
      </c>
      <c r="C12" s="115" t="n">
        <f aca="false">C11+$B$3*(B12-C11)+$B$5*(C11^($B$6))*D12+(1-$B$3)*(B12-B11)</f>
        <v>1.66380747228598</v>
      </c>
      <c r="D12" s="357" t="n">
        <v>-0.950958325496494</v>
      </c>
      <c r="E12" s="357" t="n">
        <v>0.715830755747578</v>
      </c>
      <c r="F12" s="353" t="n">
        <f aca="false">C12-E12</f>
        <v>0.947976716538399</v>
      </c>
      <c r="G12" s="0" t="n">
        <v>1999</v>
      </c>
      <c r="H12" s="115" t="n">
        <f aca="false">AVERAGE(C34:C45)</f>
        <v>2.34758662564409</v>
      </c>
      <c r="I12" s="115" t="n">
        <f aca="false">AVERAGE(F34:F45)</f>
        <v>1.65072655266054</v>
      </c>
    </row>
    <row r="13" customFormat="false" ht="12.75" hidden="false" customHeight="false" outlineLevel="0" collapsed="false">
      <c r="A13" s="356" t="n">
        <v>35521</v>
      </c>
      <c r="B13" s="351" t="n">
        <v>1.846</v>
      </c>
      <c r="C13" s="115" t="n">
        <f aca="false">C12+$B$3*(B13-C12)+$B$5*(C12^($B$6))*D13+(1-$B$3)*(B13-B12)</f>
        <v>1.36272153580381</v>
      </c>
      <c r="D13" s="357" t="n">
        <v>-1.36607527690566</v>
      </c>
      <c r="E13" s="357" t="n">
        <v>1.11723315102579</v>
      </c>
      <c r="F13" s="353" t="n">
        <f aca="false">C13-E13</f>
        <v>0.24548838477802</v>
      </c>
      <c r="G13" s="0" t="n">
        <v>2000</v>
      </c>
      <c r="H13" s="115" t="n">
        <f aca="false">AVERAGE(C46:C57)</f>
        <v>3.15631497209851</v>
      </c>
      <c r="I13" s="115" t="n">
        <f aca="false">AVERAGE(F46:F57)</f>
        <v>2.82337786263743</v>
      </c>
    </row>
    <row r="14" customFormat="false" ht="12.75" hidden="false" customHeight="false" outlineLevel="0" collapsed="false">
      <c r="A14" s="356" t="n">
        <v>35551</v>
      </c>
      <c r="B14" s="351" t="n">
        <v>2.099</v>
      </c>
      <c r="C14" s="115" t="n">
        <f aca="false">C13+$B$3*(B14-C13)+$B$5*(C13^($B$6))*D14+(1-$B$3)*(B14-B13)</f>
        <v>1.52511198960641</v>
      </c>
      <c r="D14" s="357" t="n">
        <v>-1.08398690503705</v>
      </c>
      <c r="E14" s="357" t="n">
        <v>0.595938317452326</v>
      </c>
      <c r="F14" s="353" t="n">
        <f aca="false">C14-E14</f>
        <v>0.929173672154086</v>
      </c>
      <c r="G14" s="0" t="n">
        <v>2001</v>
      </c>
      <c r="H14" s="115" t="n">
        <f aca="false">AVERAGE(C58:C69)</f>
        <v>6.63337061878386</v>
      </c>
      <c r="I14" s="115" t="n">
        <f aca="false">AVERAGE(F58:F69)</f>
        <v>6.11236327065073</v>
      </c>
    </row>
    <row r="15" customFormat="false" ht="12.75" hidden="false" customHeight="false" outlineLevel="0" collapsed="false">
      <c r="A15" s="356" t="n">
        <v>35582</v>
      </c>
      <c r="B15" s="351" t="n">
        <v>2.308</v>
      </c>
      <c r="C15" s="115" t="n">
        <f aca="false">C14+$B$3*(B15-C14)+$B$5*(C14^($B$6))*D15+(1-$B$3)*(B15-B14)</f>
        <v>2.07170378060445</v>
      </c>
      <c r="D15" s="357" t="n">
        <v>0.680555823696344</v>
      </c>
      <c r="E15" s="357" t="n">
        <v>1.19971421635187</v>
      </c>
      <c r="F15" s="353" t="n">
        <f aca="false">C15-E15</f>
        <v>0.871989564252575</v>
      </c>
      <c r="G15" s="0" t="n">
        <v>2002</v>
      </c>
      <c r="H15" s="115" t="n">
        <f aca="false">AVERAGE(C70:C81)</f>
        <v>4.58459342470916</v>
      </c>
      <c r="I15" s="359" t="n">
        <f aca="false">AVERAGE(F70:F81)</f>
        <v>4.11424436854208</v>
      </c>
    </row>
    <row r="16" customFormat="false" ht="12.75" hidden="false" customHeight="false" outlineLevel="0" collapsed="false">
      <c r="A16" s="356" t="n">
        <v>35612</v>
      </c>
      <c r="B16" s="351" t="n">
        <v>2.219</v>
      </c>
      <c r="C16" s="115" t="n">
        <f aca="false">C15+$B$3*(B16-C15)+$B$5*(C15^($B$6))*D16+(1-$B$3)*(B16-B15)</f>
        <v>1.83482770823933</v>
      </c>
      <c r="D16" s="357" t="n">
        <v>-0.808585803451223</v>
      </c>
      <c r="E16" s="357" t="n">
        <v>0.0527219080150026</v>
      </c>
      <c r="F16" s="353" t="n">
        <f aca="false">C16-E16</f>
        <v>1.78210580022433</v>
      </c>
      <c r="G16" s="0" t="n">
        <v>2003</v>
      </c>
      <c r="H16" s="115" t="n">
        <f aca="false">AVERAGE(C82:C93)</f>
        <v>3.60081821701312</v>
      </c>
      <c r="I16" s="359" t="n">
        <f aca="false">AVERAGE(F82:F93)</f>
        <v>3.05088421012313</v>
      </c>
    </row>
    <row r="17" customFormat="false" ht="12.75" hidden="false" customHeight="false" outlineLevel="0" collapsed="false">
      <c r="A17" s="356" t="n">
        <v>35643</v>
      </c>
      <c r="B17" s="351" t="n">
        <v>2.163</v>
      </c>
      <c r="C17" s="115" t="n">
        <f aca="false">C16+$B$3*(B17-C16)+$B$5*(C16^($B$6))*D17+(1-$B$3)*(B17-B16)</f>
        <v>2.23116797165675</v>
      </c>
      <c r="D17" s="357" t="n">
        <v>1.2948361354879</v>
      </c>
      <c r="E17" s="357" t="n">
        <v>0.440053307718621</v>
      </c>
      <c r="F17" s="353" t="n">
        <f aca="false">C17-E17</f>
        <v>1.79111466393813</v>
      </c>
      <c r="G17" s="0" t="n">
        <v>2004</v>
      </c>
      <c r="H17" s="115" t="n">
        <f aca="false">AVERAGE(C94:C105)</f>
        <v>3.69106605118282</v>
      </c>
      <c r="I17" s="359" t="n">
        <f aca="false">AVERAGE(F94:F105)</f>
        <v>3.14041240266117</v>
      </c>
    </row>
    <row r="18" customFormat="false" ht="12.75" hidden="false" customHeight="false" outlineLevel="0" collapsed="false">
      <c r="A18" s="356" t="n">
        <v>35674</v>
      </c>
      <c r="B18" s="351" t="n">
        <v>2.499</v>
      </c>
      <c r="C18" s="115" t="n">
        <f aca="false">C17+$B$3*(B18-C17)+$B$5*(C17^($B$6))*D18+(1-$B$3)*(B18-B17)</f>
        <v>2.57794892934717</v>
      </c>
      <c r="D18" s="357" t="n">
        <v>0.112447108181008</v>
      </c>
      <c r="E18" s="357" t="n">
        <v>0.581120051555198</v>
      </c>
      <c r="F18" s="353" t="n">
        <f aca="false">C18-E18</f>
        <v>1.99682887779198</v>
      </c>
      <c r="G18" s="0" t="n">
        <v>2005</v>
      </c>
      <c r="H18" s="115" t="n">
        <f aca="false">AVERAGE(C106:C117)</f>
        <v>3.95323662769412</v>
      </c>
      <c r="I18" s="359" t="n">
        <f aca="false">AVERAGE(F106:F117)</f>
        <v>3.55847876742439</v>
      </c>
    </row>
    <row r="19" customFormat="false" ht="12.75" hidden="false" customHeight="false" outlineLevel="0" collapsed="false">
      <c r="A19" s="356" t="n">
        <v>35704</v>
      </c>
      <c r="B19" s="351" t="n">
        <v>3.221</v>
      </c>
      <c r="C19" s="115" t="n">
        <f aca="false">C18+$B$3*(B19-C18)+$B$5*(C18^($B$6))*D19+(1-$B$3)*(B19-B18)</f>
        <v>3.14498232116253</v>
      </c>
      <c r="D19" s="357" t="n">
        <v>-0.42775450923497</v>
      </c>
      <c r="E19" s="357" t="n">
        <v>-0.124339349995066</v>
      </c>
      <c r="F19" s="353" t="n">
        <f aca="false">C19-E19</f>
        <v>3.2693216711576</v>
      </c>
      <c r="G19" s="0" t="n">
        <v>2006</v>
      </c>
      <c r="H19" s="115" t="n">
        <f aca="false">AVERAGE(C118:C129)</f>
        <v>3.86216226459276</v>
      </c>
      <c r="I19" s="359" t="n">
        <f aca="false">AVERAGE(F118:F129)</f>
        <v>3.42602835864348</v>
      </c>
    </row>
    <row r="20" customFormat="false" ht="12.75" hidden="false" customHeight="false" outlineLevel="0" collapsed="false">
      <c r="A20" s="356" t="n">
        <v>35735</v>
      </c>
      <c r="B20" s="351" t="n">
        <v>3.509</v>
      </c>
      <c r="C20" s="115" t="n">
        <f aca="false">C19+$B$3*(B20-C19)+$B$5*(C19^($B$6))*D20+(1-$B$3)*(B20-B19)</f>
        <v>3.70394377744154</v>
      </c>
      <c r="D20" s="357" t="n">
        <v>0.734226281405998</v>
      </c>
      <c r="E20" s="357" t="n">
        <v>0.562105292588389</v>
      </c>
      <c r="F20" s="353" t="n">
        <f aca="false">C20-E20</f>
        <v>3.14183848485316</v>
      </c>
      <c r="G20" s="0" t="n">
        <v>2007</v>
      </c>
      <c r="H20" s="115" t="n">
        <f aca="false">AVERAGE(C130:C141)</f>
        <v>3.52504026127045</v>
      </c>
      <c r="I20" s="359" t="n">
        <f aca="false">AVERAGE(F130:F141)</f>
        <v>3.05952258094108</v>
      </c>
    </row>
    <row r="21" customFormat="false" ht="12.75" hidden="false" customHeight="false" outlineLevel="0" collapsed="false">
      <c r="A21" s="356" t="n">
        <v>35765</v>
      </c>
      <c r="B21" s="351" t="n">
        <v>2.682</v>
      </c>
      <c r="C21" s="115" t="n">
        <f aca="false">C20+$B$3*(B21-C20)+$B$5*(C20^($B$6))*D21+(1-$B$3)*(B21-B20)</f>
        <v>3.29757564538669</v>
      </c>
      <c r="D21" s="357" t="n">
        <v>1.31558059959317</v>
      </c>
      <c r="E21" s="357" t="n">
        <v>0.422953863714792</v>
      </c>
      <c r="F21" s="353" t="n">
        <f aca="false">C21-E21</f>
        <v>2.87462178167189</v>
      </c>
      <c r="G21" s="0" t="n">
        <v>2008</v>
      </c>
      <c r="H21" s="115" t="n">
        <f aca="false">AVERAGE(C142:C153)</f>
        <v>3.75480277627433</v>
      </c>
      <c r="I21" s="359" t="n">
        <f aca="false">AVERAGE(F142:F153)</f>
        <v>3.22800866268673</v>
      </c>
    </row>
    <row r="22" customFormat="false" ht="12.75" hidden="false" customHeight="false" outlineLevel="0" collapsed="false">
      <c r="A22" s="356" t="n">
        <v>35796</v>
      </c>
      <c r="B22" s="351" t="n">
        <v>2.269</v>
      </c>
      <c r="C22" s="115" t="n">
        <f aca="false">C21+$B$3*(B22-C21)+$B$5*(C21^($B$6))*D22+(1-$B$3)*(B22-B21)</f>
        <v>3.10085771586693</v>
      </c>
      <c r="D22" s="357" t="n">
        <v>1.17994385035167</v>
      </c>
      <c r="E22" s="357" t="n">
        <v>0.583093606030638</v>
      </c>
      <c r="F22" s="353" t="n">
        <f aca="false">C22-E22</f>
        <v>2.51776410983629</v>
      </c>
      <c r="G22" s="0" t="n">
        <v>2009</v>
      </c>
      <c r="H22" s="115" t="n">
        <f aca="false">AVERAGE(C154:C165)</f>
        <v>4.366098578626</v>
      </c>
      <c r="I22" s="359" t="n">
        <f aca="false">AVERAGE(F154:F165)</f>
        <v>3.87744195167427</v>
      </c>
    </row>
    <row r="23" customFormat="false" ht="12.75" hidden="false" customHeight="false" outlineLevel="0" collapsed="false">
      <c r="A23" s="356" t="n">
        <v>35827</v>
      </c>
      <c r="B23" s="351" t="n">
        <v>2.036</v>
      </c>
      <c r="C23" s="115" t="n">
        <f aca="false">C22+$B$3*(B23-C22)+$B$5*(C22^($B$6))*D23+(1-$B$3)*(B23-B22)</f>
        <v>2.59968631710094</v>
      </c>
      <c r="D23" s="357" t="n">
        <v>-0.030771821983964</v>
      </c>
      <c r="E23" s="357" t="n">
        <v>1.28393458305587</v>
      </c>
      <c r="F23" s="353" t="n">
        <f aca="false">C23-E23</f>
        <v>1.31575173404507</v>
      </c>
      <c r="G23" s="0" t="n">
        <v>2010</v>
      </c>
      <c r="H23" s="115" t="n">
        <f aca="false">AVERAGE(C166:C177)</f>
        <v>4.02991416337943</v>
      </c>
      <c r="I23" s="359" t="n">
        <f aca="false">AVERAGE(F166:F177)</f>
        <v>3.68192862576195</v>
      </c>
    </row>
    <row r="24" customFormat="false" ht="12.75" hidden="false" customHeight="false" outlineLevel="0" collapsed="false">
      <c r="A24" s="356" t="n">
        <v>35855</v>
      </c>
      <c r="B24" s="351" t="n">
        <v>2.227</v>
      </c>
      <c r="C24" s="115" t="n">
        <f aca="false">C23+$B$3*(B24-C23)+$B$5*(C23^($B$6))*D24+(1-$B$3)*(B24-B23)</f>
        <v>2.66453575652866</v>
      </c>
      <c r="D24" s="357" t="n">
        <v>0.158617998924484</v>
      </c>
      <c r="E24" s="357" t="n">
        <v>0.277270221888596</v>
      </c>
      <c r="F24" s="353" t="n">
        <f aca="false">C24-E24</f>
        <v>2.38726553464006</v>
      </c>
      <c r="G24" s="0" t="n">
        <v>2011</v>
      </c>
      <c r="H24" s="115" t="n">
        <f aca="false">AVERAGE(C178:C189)</f>
        <v>3.82640715102195</v>
      </c>
      <c r="I24" s="359" t="n">
        <f aca="false">AVERAGE(F178:F189)</f>
        <v>3.18111186919252</v>
      </c>
    </row>
    <row r="25" customFormat="false" ht="12.75" hidden="false" customHeight="false" outlineLevel="0" collapsed="false">
      <c r="A25" s="356" t="n">
        <v>35886</v>
      </c>
      <c r="B25" s="351" t="n">
        <v>2.334</v>
      </c>
      <c r="C25" s="115" t="n">
        <f aca="false">C24+$B$3*(B25-C24)+$B$5*(C24^($B$6))*D25+(1-$B$3)*(B25-B24)</f>
        <v>2.75059811363645</v>
      </c>
      <c r="D25" s="357" t="n">
        <v>0.369822338187244</v>
      </c>
      <c r="E25" s="357" t="n">
        <v>0.376516749607696</v>
      </c>
      <c r="F25" s="353" t="n">
        <f aca="false">C25-E25</f>
        <v>2.37408136402875</v>
      </c>
      <c r="G25" s="0" t="n">
        <v>2012</v>
      </c>
      <c r="H25" s="115" t="n">
        <f aca="false">AVERAGE(C190:C201)</f>
        <v>4.18755270923798</v>
      </c>
      <c r="I25" s="359" t="n">
        <f aca="false">AVERAGE(F190:F201)</f>
        <v>3.56224991245414</v>
      </c>
    </row>
    <row r="26" customFormat="false" ht="12.75" hidden="false" customHeight="false" outlineLevel="0" collapsed="false">
      <c r="A26" s="356" t="n">
        <v>35916</v>
      </c>
      <c r="B26" s="351" t="n">
        <v>2.29</v>
      </c>
      <c r="C26" s="115" t="n">
        <f aca="false">C25+$B$3*(B26-C25)+$B$5*(C25^($B$6))*D26+(1-$B$3)*(B26-B25)</f>
        <v>2.60087337043629</v>
      </c>
      <c r="D26" s="357" t="n">
        <v>0.0743245316298567</v>
      </c>
      <c r="E26" s="357" t="n">
        <v>0.106435638150875</v>
      </c>
      <c r="F26" s="353" t="n">
        <f aca="false">C26-E26</f>
        <v>2.49443773228542</v>
      </c>
      <c r="G26" s="0" t="n">
        <v>2013</v>
      </c>
      <c r="H26" s="115" t="n">
        <f aca="false">AVERAGE(C202:C213)</f>
        <v>4.20643638591129</v>
      </c>
      <c r="I26" s="359" t="n">
        <f aca="false">AVERAGE(F202:F213)</f>
        <v>3.62568284367839</v>
      </c>
    </row>
    <row r="27" customFormat="false" ht="12.75" hidden="false" customHeight="false" outlineLevel="0" collapsed="false">
      <c r="A27" s="356" t="n">
        <v>35947</v>
      </c>
      <c r="B27" s="351" t="n">
        <v>2.069</v>
      </c>
      <c r="C27" s="115" t="n">
        <f aca="false">C26+$B$3*(B27-C26)+$B$5*(C26^($B$6))*D27+(1-$B$3)*(B27-B26)</f>
        <v>2.02531980381205</v>
      </c>
      <c r="D27" s="357" t="n">
        <v>-0.842585804561815</v>
      </c>
      <c r="E27" s="357" t="n">
        <v>0.369771840083565</v>
      </c>
      <c r="F27" s="353" t="n">
        <f aca="false">C27-E27</f>
        <v>1.65554796372848</v>
      </c>
      <c r="G27" s="0" t="n">
        <v>2014</v>
      </c>
      <c r="H27" s="353" t="n">
        <f aca="false">+AVERAGE(C214:C225)</f>
        <v>3.78195957018777</v>
      </c>
      <c r="I27" s="360" t="n">
        <f aca="false">AVERAGE(F214:F225)</f>
        <v>3.41935859794473</v>
      </c>
    </row>
    <row r="28" customFormat="false" ht="12.75" hidden="false" customHeight="false" outlineLevel="0" collapsed="false">
      <c r="A28" s="356" t="n">
        <v>35977</v>
      </c>
      <c r="B28" s="351" t="n">
        <v>2.353</v>
      </c>
      <c r="C28" s="115" t="n">
        <f aca="false">C27+$B$3*(B28-C27)+$B$5*(C27^($B$6))*D28+(1-$B$3)*(B28-B27)</f>
        <v>1.94857553007348</v>
      </c>
      <c r="D28" s="357" t="n">
        <v>-1.3842106075386</v>
      </c>
      <c r="E28" s="357" t="n">
        <v>0.130611016288738</v>
      </c>
      <c r="F28" s="353" t="n">
        <f aca="false">C28-E28</f>
        <v>1.81796451378475</v>
      </c>
      <c r="G28" s="0" t="n">
        <v>2015</v>
      </c>
      <c r="H28" s="353" t="n">
        <f aca="false">+AVERAGE(C226:C237)</f>
        <v>4.7406887113115</v>
      </c>
      <c r="I28" s="360" t="n">
        <f aca="false">+AVERAGE(F226:F237)</f>
        <v>4.36026222590878</v>
      </c>
    </row>
    <row r="29" customFormat="false" ht="12.75" hidden="false" customHeight="false" outlineLevel="0" collapsed="false">
      <c r="A29" s="356" t="n">
        <v>36008</v>
      </c>
      <c r="B29" s="351" t="n">
        <v>1.953</v>
      </c>
      <c r="C29" s="115" t="n">
        <f aca="false">C28+$B$3*(B29-C28)+$B$5*(C28^($B$6))*D29+(1-$B$3)*(B29-B28)</f>
        <v>1.88219652427436</v>
      </c>
      <c r="D29" s="357" t="n">
        <v>0.785184202816392</v>
      </c>
      <c r="E29" s="357" t="n">
        <v>0.917699100675719</v>
      </c>
      <c r="F29" s="353" t="n">
        <f aca="false">C29-E29</f>
        <v>0.964497423598641</v>
      </c>
      <c r="G29" s="0" t="n">
        <v>2016</v>
      </c>
      <c r="H29" s="353" t="n">
        <f aca="false">+AVERAGE(C238:C249)</f>
        <v>3.928487001132</v>
      </c>
      <c r="I29" s="360" t="n">
        <f aca="false">+AVERAGE(F238:F249)</f>
        <v>3.40051018986883</v>
      </c>
    </row>
    <row r="30" customFormat="false" ht="12.75" hidden="false" customHeight="false" outlineLevel="0" collapsed="false">
      <c r="A30" s="356" t="n">
        <v>36039</v>
      </c>
      <c r="B30" s="351" t="n">
        <v>1.754</v>
      </c>
      <c r="C30" s="115" t="n">
        <f aca="false">C29+$B$3*(B30-C29)+$B$5*(C29^($B$6))*D30+(1-$B$3)*(B30-B29)</f>
        <v>1.5156166629057</v>
      </c>
      <c r="D30" s="357" t="n">
        <v>-0.727092134419338</v>
      </c>
      <c r="E30" s="357" t="n">
        <v>1.26539330223292</v>
      </c>
      <c r="F30" s="353" t="n">
        <f aca="false">C30-E30</f>
        <v>0.250223360672788</v>
      </c>
      <c r="G30" s="0" t="n">
        <v>2017</v>
      </c>
      <c r="H30" s="353" t="n">
        <f aca="false">+AVERAGE(C250:C261)</f>
        <v>4.43160026400454</v>
      </c>
      <c r="I30" s="360" t="n">
        <f aca="false">+AVERAGE(F250:F261)</f>
        <v>3.83149285042134</v>
      </c>
    </row>
    <row r="31" customFormat="false" ht="12.75" hidden="false" customHeight="false" outlineLevel="0" collapsed="false">
      <c r="A31" s="356" t="n">
        <v>36069</v>
      </c>
      <c r="B31" s="351" t="n">
        <v>2.13</v>
      </c>
      <c r="C31" s="115" t="n">
        <f aca="false">C30+$B$3*(B31-C30)+$B$5*(C30^($B$6))*D31+(1-$B$3)*(B31-B30)</f>
        <v>2.1051853237667</v>
      </c>
      <c r="D31" s="357" t="n">
        <v>0.597109947887923</v>
      </c>
      <c r="E31" s="357" t="n">
        <v>0.158864512966663</v>
      </c>
      <c r="F31" s="353" t="n">
        <f aca="false">C31-E31</f>
        <v>1.94632081080003</v>
      </c>
      <c r="G31" s="0" t="n">
        <v>2018</v>
      </c>
      <c r="H31" s="353" t="n">
        <f aca="false">+AVERAGE(C262:C273)</f>
        <v>4.98107962299983</v>
      </c>
      <c r="I31" s="360" t="n">
        <f aca="false">+AVERAGE(F262:F273)</f>
        <v>4.48084021441102</v>
      </c>
    </row>
    <row r="32" customFormat="false" ht="12.75" hidden="false" customHeight="false" outlineLevel="0" collapsed="false">
      <c r="A32" s="356" t="n">
        <v>36100</v>
      </c>
      <c r="B32" s="351" t="n">
        <v>2.126</v>
      </c>
      <c r="C32" s="115" t="n">
        <f aca="false">C31+$B$3*(B32-C31)+$B$5*(C31^($B$6))*D32+(1-$B$3)*(B32-B31)</f>
        <v>2.26444992690021</v>
      </c>
      <c r="D32" s="357" t="n">
        <v>0.564329582050184</v>
      </c>
      <c r="E32" s="357" t="n">
        <v>0.851015610029092</v>
      </c>
      <c r="F32" s="353" t="n">
        <f aca="false">C32-E32</f>
        <v>1.41343431687112</v>
      </c>
      <c r="G32" s="0" t="n">
        <v>2019</v>
      </c>
      <c r="H32" s="353" t="n">
        <f aca="false">+AVERAGE(C274:C285)</f>
        <v>4.37910634635444</v>
      </c>
      <c r="I32" s="360" t="n">
        <f aca="false">+AVERAGE(F274:F285)</f>
        <v>3.94830665579064</v>
      </c>
    </row>
    <row r="33" customFormat="false" ht="12.75" hidden="false" customHeight="false" outlineLevel="0" collapsed="false">
      <c r="A33" s="356" t="n">
        <v>36130</v>
      </c>
      <c r="B33" s="351" t="n">
        <v>2.136</v>
      </c>
      <c r="C33" s="115" t="n">
        <f aca="false">C32+$B$3*(B33-C32)+$B$5*(C32^($B$6))*D33+(1-$B$3)*(B33-B32)</f>
        <v>1.596868955435</v>
      </c>
      <c r="D33" s="357" t="n">
        <v>-2.21976596398464</v>
      </c>
      <c r="E33" s="357" t="n">
        <v>1.15027671006547</v>
      </c>
      <c r="F33" s="353" t="n">
        <f aca="false">C33-E33</f>
        <v>0.446592245369538</v>
      </c>
      <c r="G33" s="0" t="n">
        <v>2020</v>
      </c>
      <c r="H33" s="353" t="n">
        <f aca="false">+AVERAGE(C286:C297)</f>
        <v>4.53201545633492</v>
      </c>
      <c r="I33" s="360" t="n">
        <f aca="false">+AVERAGE(F286:F297)</f>
        <v>4.13330572758619</v>
      </c>
    </row>
    <row r="34" customFormat="false" ht="12.75" hidden="false" customHeight="false" outlineLevel="0" collapsed="false">
      <c r="A34" s="356" t="n">
        <v>36161</v>
      </c>
      <c r="B34" s="351" t="n">
        <v>1.811</v>
      </c>
      <c r="C34" s="115" t="n">
        <f aca="false">C33+$B$3*(B34-C33)+$B$5*(C33^($B$6))*D34+(1-$B$3)*(B34-B33)</f>
        <v>2.13624188069764</v>
      </c>
      <c r="D34" s="357" t="n">
        <v>2.90399248282158</v>
      </c>
      <c r="E34" s="357" t="n">
        <v>0.496589058189831</v>
      </c>
      <c r="F34" s="361" t="n">
        <f aca="false">C34-E34</f>
        <v>1.63965282250781</v>
      </c>
      <c r="G34" s="0" t="n">
        <v>2021</v>
      </c>
      <c r="H34" s="353" t="n">
        <f aca="false">+AVERAGE(C298:C309)</f>
        <v>4.75811885700758</v>
      </c>
      <c r="I34" s="360" t="n">
        <f aca="false">+AVERAGE(F298:F309)</f>
        <v>4.37856809441238</v>
      </c>
    </row>
    <row r="35" customFormat="false" ht="12.75" hidden="false" customHeight="false" outlineLevel="0" collapsed="false">
      <c r="A35" s="356" t="n">
        <v>36192</v>
      </c>
      <c r="B35" s="351" t="n">
        <v>1.746</v>
      </c>
      <c r="C35" s="115" t="n">
        <f aca="false">C34+$B$3*(B35-C34)+$B$5*(C34^($B$6))*D35+(1-$B$3)*(B35-B34)</f>
        <v>1.96191400683561</v>
      </c>
      <c r="D35" s="357" t="n">
        <v>-0.0306187735224865</v>
      </c>
      <c r="E35" s="357" t="n">
        <v>0.0795165037374889</v>
      </c>
      <c r="F35" s="361" t="n">
        <f aca="false">C35-E35</f>
        <v>1.88239750309812</v>
      </c>
      <c r="G35" s="0" t="n">
        <v>2022</v>
      </c>
      <c r="H35" s="353" t="n">
        <f aca="false">+AVERAGE(C310:C321)</f>
        <v>5.09331368282982</v>
      </c>
      <c r="I35" s="360" t="n">
        <f aca="false">+AVERAGE(F310:F321)</f>
        <v>4.73785409977219</v>
      </c>
    </row>
    <row r="36" customFormat="false" ht="12.75" hidden="false" customHeight="false" outlineLevel="0" collapsed="false">
      <c r="A36" s="356" t="n">
        <v>36220</v>
      </c>
      <c r="B36" s="351" t="n">
        <v>1.693</v>
      </c>
      <c r="C36" s="115" t="n">
        <f aca="false">C35+$B$3*(B36-C35)+$B$5*(C35^($B$6))*D36+(1-$B$3)*(B36-B35)</f>
        <v>1.8352983608955</v>
      </c>
      <c r="D36" s="357" t="n">
        <v>-0.0251091859398317</v>
      </c>
      <c r="E36" s="357" t="n">
        <v>1.38026367827896</v>
      </c>
      <c r="F36" s="361" t="n">
        <f aca="false">C36-E36</f>
        <v>0.455034682616535</v>
      </c>
      <c r="G36" s="0" t="n">
        <v>2023</v>
      </c>
      <c r="H36" s="353" t="n">
        <f aca="false">+AVERAGE(C322:C333)</f>
        <v>5.40289818245476</v>
      </c>
      <c r="I36" s="360" t="n">
        <f aca="false">+AVERAGE(F322:F333)</f>
        <v>4.89933928750056</v>
      </c>
    </row>
    <row r="37" customFormat="false" ht="12.75" hidden="false" customHeight="false" outlineLevel="0" collapsed="false">
      <c r="A37" s="356" t="n">
        <v>36251</v>
      </c>
      <c r="B37" s="351" t="n">
        <v>1.847</v>
      </c>
      <c r="C37" s="115" t="n">
        <f aca="false">C36+$B$3*(B37-C36)+$B$5*(C36^($B$6))*D37+(1-$B$3)*(B37-B36)</f>
        <v>1.6580674969044</v>
      </c>
      <c r="D37" s="357" t="n">
        <v>-1.11546010895308</v>
      </c>
      <c r="E37" s="357" t="n">
        <v>0.527836564248154</v>
      </c>
      <c r="F37" s="361" t="n">
        <f aca="false">C37-E37</f>
        <v>1.13023093265625</v>
      </c>
      <c r="G37" s="0" t="n">
        <v>2024</v>
      </c>
      <c r="H37" s="353" t="n">
        <f aca="false">+AVERAGE(C334:C345)</f>
        <v>4.22599877812057</v>
      </c>
      <c r="I37" s="360" t="n">
        <f aca="false">+AVERAGE(F334:F345)</f>
        <v>3.67662206622243</v>
      </c>
    </row>
    <row r="38" customFormat="false" ht="12.75" hidden="false" customHeight="false" outlineLevel="0" collapsed="false">
      <c r="A38" s="356" t="n">
        <v>36281</v>
      </c>
      <c r="B38" s="351" t="n">
        <v>2.348</v>
      </c>
      <c r="C38" s="115" t="n">
        <f aca="false">C37+$B$3*(B38-C37)+$B$5*(C37^($B$6))*D38+(1-$B$3)*(B38-B37)</f>
        <v>2.2397084259582</v>
      </c>
      <c r="D38" s="357" t="n">
        <v>0.090216109176767</v>
      </c>
      <c r="E38" s="357" t="n">
        <v>0.455214109912934</v>
      </c>
      <c r="F38" s="361" t="n">
        <f aca="false">C38-E38</f>
        <v>1.78449431604527</v>
      </c>
    </row>
    <row r="39" customFormat="false" ht="12.75" hidden="false" customHeight="false" outlineLevel="0" collapsed="false">
      <c r="A39" s="356" t="n">
        <v>36312</v>
      </c>
      <c r="B39" s="0" t="n">
        <v>2.226</v>
      </c>
      <c r="C39" s="115" t="n">
        <f aca="false">C38+$B$3*(B39-C38)+$B$5*(C38^($B$6))*D39+(1-$B$3)*(B39-B38)</f>
        <v>2.00301039537385</v>
      </c>
      <c r="D39" s="357" t="n">
        <v>-0.521433959882278</v>
      </c>
      <c r="E39" s="357" t="n">
        <v>0.38256936159832</v>
      </c>
      <c r="F39" s="361" t="n">
        <f aca="false">C39-E39</f>
        <v>1.62044103377553</v>
      </c>
    </row>
    <row r="40" customFormat="false" ht="12.75" hidden="false" customHeight="false" outlineLevel="0" collapsed="false">
      <c r="A40" s="356" t="n">
        <v>36342</v>
      </c>
      <c r="B40" s="0" t="n">
        <v>2.262</v>
      </c>
      <c r="C40" s="115" t="n">
        <f aca="false">C39+$B$3*(B40-C39)+$B$5*(C39^($B$6))*D40+(1-$B$3)*(B40-B39)</f>
        <v>2.16716335169677</v>
      </c>
      <c r="D40" s="357" t="n">
        <v>0.219507552355718</v>
      </c>
      <c r="E40" s="357" t="n">
        <v>0.590580334300577</v>
      </c>
      <c r="F40" s="361" t="n">
        <f aca="false">C40-E40</f>
        <v>1.57658301739619</v>
      </c>
    </row>
    <row r="41" customFormat="false" ht="12.75" hidden="false" customHeight="false" outlineLevel="0" collapsed="false">
      <c r="A41" s="356" t="n">
        <v>36373</v>
      </c>
      <c r="B41" s="0" t="n">
        <v>2.601</v>
      </c>
      <c r="C41" s="115" t="n">
        <f aca="false">C40+$B$3*(B41-C40)+$B$5*(C40^($B$6))*D41+(1-$B$3)*(B41-B40)</f>
        <v>2.80230692093743</v>
      </c>
      <c r="D41" s="357" t="n">
        <v>0.953664406066796</v>
      </c>
      <c r="E41" s="357" t="n">
        <v>1.62475294210026</v>
      </c>
      <c r="F41" s="361" t="n">
        <f aca="false">C41-E41</f>
        <v>1.17755397883717</v>
      </c>
    </row>
    <row r="42" customFormat="false" ht="12.75" hidden="false" customHeight="false" outlineLevel="0" collapsed="false">
      <c r="A42" s="356" t="n">
        <v>36404</v>
      </c>
      <c r="B42" s="0" t="n">
        <v>2.912</v>
      </c>
      <c r="C42" s="115" t="n">
        <f aca="false">C41+$B$3*(B42-C41)+$B$5*(C41^($B$6))*D42+(1-$B$3)*(B42-B41)</f>
        <v>3.51405153367604</v>
      </c>
      <c r="D42" s="357" t="n">
        <v>1.4561629975526</v>
      </c>
      <c r="E42" s="357" t="n">
        <v>0.836656980720218</v>
      </c>
      <c r="F42" s="361" t="n">
        <f aca="false">C42-E42</f>
        <v>2.67739455295583</v>
      </c>
    </row>
    <row r="43" customFormat="false" ht="12.75" hidden="false" customHeight="false" outlineLevel="0" collapsed="false">
      <c r="A43" s="356" t="n">
        <v>36434</v>
      </c>
      <c r="B43" s="0" t="n">
        <v>2.56</v>
      </c>
      <c r="C43" s="115" t="n">
        <f aca="false">C42+$B$3*(B43-C42)+$B$5*(C42^($B$6))*D43+(1-$B$3)*(B43-B42)</f>
        <v>2.69775077755169</v>
      </c>
      <c r="D43" s="357" t="n">
        <v>-0.779584387076185</v>
      </c>
      <c r="E43" s="357" t="n">
        <v>0.531234526509475</v>
      </c>
      <c r="F43" s="361" t="n">
        <f aca="false">C43-E43</f>
        <v>2.16651625104222</v>
      </c>
    </row>
    <row r="44" customFormat="false" ht="12.75" hidden="false" customHeight="false" outlineLevel="0" collapsed="false">
      <c r="A44" s="356" t="n">
        <v>36465</v>
      </c>
      <c r="B44" s="0" t="n">
        <v>3.092</v>
      </c>
      <c r="C44" s="115" t="n">
        <f aca="false">C43+$B$3*(B44-C43)+$B$5*(C43^($B$6))*D44+(1-$B$3)*(B44-B43)</f>
        <v>2.95116117829152</v>
      </c>
      <c r="D44" s="357" t="n">
        <v>-0.755873695157152</v>
      </c>
      <c r="E44" s="357" t="n">
        <v>0.656533530536869</v>
      </c>
      <c r="F44" s="361" t="n">
        <f aca="false">C44-E44</f>
        <v>2.29462764775465</v>
      </c>
    </row>
    <row r="45" customFormat="false" ht="12.75" hidden="false" customHeight="false" outlineLevel="0" collapsed="false">
      <c r="A45" s="356" t="n">
        <v>36495</v>
      </c>
      <c r="B45" s="0" t="n">
        <v>2.12</v>
      </c>
      <c r="C45" s="115" t="n">
        <f aca="false">C44+$B$3*(B45-C44)+$B$5*(C44^($B$6))*D45+(1-$B$3)*(B45-B44)</f>
        <v>2.20436517891037</v>
      </c>
      <c r="D45" s="357" t="n">
        <v>0.556200984121477</v>
      </c>
      <c r="E45" s="357" t="n">
        <v>0.800573285669496</v>
      </c>
      <c r="F45" s="361" t="n">
        <f aca="false">C45-E45</f>
        <v>1.40379189324087</v>
      </c>
    </row>
    <row r="46" customFormat="false" ht="12.75" hidden="false" customHeight="false" outlineLevel="0" collapsed="false">
      <c r="A46" s="356" t="n">
        <v>36526</v>
      </c>
      <c r="B46" s="0" t="n">
        <v>2.344</v>
      </c>
      <c r="C46" s="115" t="n">
        <f aca="false">C45+$B$3*(B46-C45)+$B$5*(C45^($B$6))*D46+(1-$B$3)*(B46-B45)</f>
        <v>2.64410811521986</v>
      </c>
      <c r="D46" s="357" t="n">
        <v>0.857498895732955</v>
      </c>
      <c r="E46" s="357" t="n">
        <v>0.577549976741007</v>
      </c>
      <c r="F46" s="353" t="n">
        <f aca="false">C46-E46</f>
        <v>2.06655813847885</v>
      </c>
    </row>
    <row r="47" customFormat="false" ht="12.75" hidden="false" customHeight="false" outlineLevel="0" collapsed="false">
      <c r="A47" s="356" t="n">
        <v>36557</v>
      </c>
      <c r="B47" s="0" t="n">
        <v>2.61</v>
      </c>
      <c r="C47" s="115" t="n">
        <f aca="false">C46+$B$3*(B47-C46)+$B$5*(C46^($B$6))*D47+(1-$B$3)*(B47-B46)</f>
        <v>2.7564042432175</v>
      </c>
      <c r="D47" s="357" t="n">
        <v>-0.196373707603514</v>
      </c>
      <c r="E47" s="357" t="n">
        <v>-0.274657347633525</v>
      </c>
      <c r="F47" s="353" t="n">
        <f aca="false">C47-E47</f>
        <v>3.03106159085103</v>
      </c>
    </row>
    <row r="48" customFormat="false" ht="12.75" hidden="false" customHeight="false" outlineLevel="0" collapsed="false">
      <c r="A48" s="356" t="n">
        <v>36586</v>
      </c>
      <c r="B48" s="0" t="n">
        <v>2.603</v>
      </c>
      <c r="C48" s="115" t="n">
        <f aca="false">C47+$B$3*(B48-C47)+$B$5*(C47^($B$6))*D48+(1-$B$3)*(B48-B47)</f>
        <v>2.56558793610118</v>
      </c>
      <c r="D48" s="357" t="n">
        <v>-0.43884208960298</v>
      </c>
      <c r="E48" s="357" t="n">
        <v>0.482751568612477</v>
      </c>
      <c r="F48" s="353" t="n">
        <f aca="false">C48-E48</f>
        <v>2.0828363674887</v>
      </c>
    </row>
    <row r="49" customFormat="false" ht="12.75" hidden="false" customHeight="false" outlineLevel="0" collapsed="false">
      <c r="A49" s="356" t="n">
        <v>36617</v>
      </c>
      <c r="B49" s="0" t="n">
        <v>2.9</v>
      </c>
      <c r="C49" s="115" t="n">
        <f aca="false">C48+$B$3*(B49-C48)+$B$5*(C48^($B$6))*D49+(1-$B$3)*(B49-B48)</f>
        <v>3.20400229085357</v>
      </c>
      <c r="D49" s="357" t="n">
        <v>1.08374093211186</v>
      </c>
      <c r="E49" s="357" t="n">
        <v>0.439368382739211</v>
      </c>
      <c r="F49" s="353" t="n">
        <f aca="false">C49-E49</f>
        <v>2.76463390811436</v>
      </c>
    </row>
    <row r="50" customFormat="false" ht="12.75" hidden="false" customHeight="false" outlineLevel="0" collapsed="false">
      <c r="A50" s="356" t="n">
        <v>36647</v>
      </c>
      <c r="B50" s="0" t="n">
        <v>3.089</v>
      </c>
      <c r="C50" s="115" t="n">
        <f aca="false">C49+$B$3*(B50-C49)+$B$5*(C49^($B$6))*D50+(1-$B$3)*(B50-B49)</f>
        <v>3.45705870692115</v>
      </c>
      <c r="D50" s="357" t="n">
        <v>0.46544998508001</v>
      </c>
      <c r="E50" s="357" t="n">
        <v>0.808571039027533</v>
      </c>
      <c r="F50" s="353" t="n">
        <f aca="false">C50-E50</f>
        <v>2.64848766789362</v>
      </c>
    </row>
    <row r="51" customFormat="false" ht="12.75" hidden="false" customHeight="false" outlineLevel="0" collapsed="false">
      <c r="A51" s="356" t="n">
        <v>36678</v>
      </c>
      <c r="B51" s="0" t="n">
        <v>3.354</v>
      </c>
      <c r="C51" s="115" t="n">
        <f aca="false">C50+$B$3*(B51-C50)+$B$5*(C50^($B$6))*D51+(1-$B$3)*(B51-B50)</f>
        <v>3.22137992642737</v>
      </c>
      <c r="D51" s="357" t="n">
        <v>-1.0942915774019</v>
      </c>
      <c r="E51" s="357" t="n">
        <v>0.632202649903598</v>
      </c>
      <c r="F51" s="353" t="n">
        <f aca="false">C51-E51</f>
        <v>2.58917727652377</v>
      </c>
    </row>
    <row r="52" customFormat="false" ht="12.75" hidden="false" customHeight="false" outlineLevel="0" collapsed="false">
      <c r="A52" s="356" t="n">
        <v>36708</v>
      </c>
      <c r="B52" s="0" t="n">
        <v>3.378</v>
      </c>
      <c r="C52" s="115" t="n">
        <f aca="false">C51+$B$3*(B52-C51)+$B$5*(C51^($B$6))*D52+(1-$B$3)*(B52-B51)</f>
        <v>3.1700032508334</v>
      </c>
      <c r="D52" s="357" t="n">
        <v>-0.341593787211093</v>
      </c>
      <c r="E52" s="357" t="n">
        <v>0.748087990123163</v>
      </c>
      <c r="F52" s="353" t="n">
        <f aca="false">C52-E52</f>
        <v>2.42191526071024</v>
      </c>
    </row>
    <row r="53" customFormat="false" ht="12.75" hidden="false" customHeight="false" outlineLevel="0" collapsed="false">
      <c r="A53" s="356" t="n">
        <v>36739</v>
      </c>
      <c r="B53" s="0" t="n">
        <v>3.394</v>
      </c>
      <c r="C53" s="115" t="n">
        <f aca="false">C52+$B$3*(B53-C52)+$B$5*(C52^($B$6))*D53+(1-$B$3)*(B53-B52)</f>
        <v>3.40326650897677</v>
      </c>
      <c r="D53" s="357" t="n">
        <v>0.451642889330218</v>
      </c>
      <c r="E53" s="357" t="n">
        <v>0.586745583274406</v>
      </c>
      <c r="F53" s="353" t="n">
        <f aca="false">C53-E53</f>
        <v>2.81652092570236</v>
      </c>
    </row>
    <row r="54" customFormat="false" ht="12.75" hidden="false" customHeight="false" outlineLevel="0" collapsed="false">
      <c r="A54" s="356" t="n">
        <v>36770</v>
      </c>
      <c r="B54" s="0" t="n">
        <v>3.388</v>
      </c>
      <c r="C54" s="115" t="n">
        <f aca="false">C53+$B$3*(B54-C53)+$B$5*(C53^($B$6))*D54+(1-$B$3)*(B54-B53)</f>
        <v>3.30525283149995</v>
      </c>
      <c r="D54" s="357" t="n">
        <v>-0.254317480075016</v>
      </c>
      <c r="E54" s="357" t="n">
        <v>-0.281708772070495</v>
      </c>
      <c r="F54" s="353" t="n">
        <f aca="false">C54-E54</f>
        <v>3.58696160357044</v>
      </c>
    </row>
    <row r="55" customFormat="false" ht="12.75" hidden="false" customHeight="false" outlineLevel="0" collapsed="false">
      <c r="A55" s="356" t="n">
        <v>36800</v>
      </c>
      <c r="B55" s="0" t="n">
        <v>3.403</v>
      </c>
      <c r="C55" s="115" t="n">
        <f aca="false">C54+$B$3*(B55-C54)+$B$5*(C54^($B$6))*D55+(1-$B$3)*(B55-B54)</f>
        <v>3.10332679228349</v>
      </c>
      <c r="D55" s="357" t="n">
        <v>-0.702255033967429</v>
      </c>
      <c r="E55" s="357" t="n">
        <v>-0.0953440311680024</v>
      </c>
      <c r="F55" s="353" t="n">
        <f aca="false">C55-E55</f>
        <v>3.19867082345149</v>
      </c>
    </row>
    <row r="56" customFormat="false" ht="12.75" hidden="false" customHeight="false" outlineLevel="0" collapsed="false">
      <c r="A56" s="356" t="n">
        <v>36831</v>
      </c>
      <c r="B56" s="0" t="n">
        <v>3.503</v>
      </c>
      <c r="C56" s="115" t="n">
        <f aca="false">C55+$B$3*(B56-C55)+$B$5*(C55^($B$6))*D56+(1-$B$3)*(B56-B55)</f>
        <v>3.35895670134693</v>
      </c>
      <c r="D56" s="357" t="n">
        <v>0.187420175630665</v>
      </c>
      <c r="E56" s="357" t="n">
        <v>-0.112038983393902</v>
      </c>
      <c r="F56" s="353" t="n">
        <f aca="false">C56-E56</f>
        <v>3.47099568474083</v>
      </c>
    </row>
    <row r="57" customFormat="false" ht="12.75" hidden="false" customHeight="false" outlineLevel="0" collapsed="false">
      <c r="A57" s="356" t="n">
        <v>36861</v>
      </c>
      <c r="B57" s="0" t="n">
        <v>3.598</v>
      </c>
      <c r="C57" s="115" t="n">
        <f aca="false">C56+$B$3*(B57-C56)+$B$5*(C56^($B$6))*D57+(1-$B$3)*(B57-B56)</f>
        <v>3.68643236150094</v>
      </c>
      <c r="D57" s="357" t="n">
        <v>0.53937548844142</v>
      </c>
      <c r="E57" s="357" t="n">
        <v>0.483717257377505</v>
      </c>
      <c r="F57" s="353" t="n">
        <f aca="false">C57-E57</f>
        <v>3.20271510412343</v>
      </c>
    </row>
    <row r="58" customFormat="false" ht="12.75" hidden="false" customHeight="false" outlineLevel="0" collapsed="false">
      <c r="A58" s="356" t="n">
        <v>36892</v>
      </c>
      <c r="B58" s="362" t="n">
        <v>9.98</v>
      </c>
      <c r="C58" s="115" t="n">
        <f aca="false">C57+$B$3*(B58-C57)+$B$5*(C57^($B$6))*D58+(1-$B$3)*(B58-B57)</f>
        <v>9.73050346375231</v>
      </c>
      <c r="D58" s="357" t="n">
        <v>-0.8511883298971</v>
      </c>
      <c r="E58" s="357" t="n">
        <v>0.39561992700035</v>
      </c>
      <c r="F58" s="353" t="n">
        <f aca="false">C58-E58</f>
        <v>9.33488353675196</v>
      </c>
    </row>
    <row r="59" customFormat="false" ht="12.75" hidden="false" customHeight="false" outlineLevel="0" collapsed="false">
      <c r="A59" s="356" t="n">
        <v>36923</v>
      </c>
      <c r="B59" s="362" t="n">
        <v>8.966</v>
      </c>
      <c r="C59" s="115" t="n">
        <f aca="false">C58+$B$3*(B59-C58)+$B$5*(C58^($B$6))*D59+(1-$B$3)*(B59-B58)</f>
        <v>8.74826288650498</v>
      </c>
      <c r="D59" s="357" t="n">
        <v>-0.0769123306765142</v>
      </c>
      <c r="E59" s="357" t="n">
        <v>0.22258610150382</v>
      </c>
      <c r="F59" s="353" t="n">
        <f aca="false">C59-E59</f>
        <v>8.52567678500116</v>
      </c>
    </row>
    <row r="60" customFormat="false" ht="12.75" hidden="false" customHeight="false" outlineLevel="0" collapsed="false">
      <c r="A60" s="356" t="n">
        <v>36951</v>
      </c>
      <c r="B60" s="362" t="n">
        <v>8.267</v>
      </c>
      <c r="C60" s="115" t="n">
        <f aca="false">C59+$B$3*(B60-C59)+$B$5*(C59^($B$6))*D60+(1-$B$3)*(B60-B59)</f>
        <v>7.89577136847924</v>
      </c>
      <c r="D60" s="357" t="n">
        <v>-0.393240422446154</v>
      </c>
      <c r="E60" s="357" t="n">
        <v>0.152156879076611</v>
      </c>
      <c r="F60" s="353" t="n">
        <f aca="false">C60-E60</f>
        <v>7.74361448940263</v>
      </c>
    </row>
    <row r="61" customFormat="false" ht="12.75" hidden="false" customHeight="false" outlineLevel="0" collapsed="false">
      <c r="A61" s="356" t="n">
        <v>36982</v>
      </c>
      <c r="B61" s="362" t="n">
        <v>6.06</v>
      </c>
      <c r="C61" s="115" t="n">
        <f aca="false">C60+$B$3*(B61-C60)+$B$5*(C60^($B$6))*D61+(1-$B$3)*(B61-B60)</f>
        <v>6.00655896301595</v>
      </c>
      <c r="D61" s="357" t="n">
        <v>0.379679597621949</v>
      </c>
      <c r="E61" s="357" t="n">
        <v>0.274239075796707</v>
      </c>
      <c r="F61" s="353" t="n">
        <f aca="false">C61-E61</f>
        <v>5.73231988721925</v>
      </c>
    </row>
    <row r="62" customFormat="false" ht="12.75" hidden="false" customHeight="false" outlineLevel="0" collapsed="false">
      <c r="A62" s="356" t="n">
        <v>37012</v>
      </c>
      <c r="B62" s="362" t="n">
        <v>5.445</v>
      </c>
      <c r="C62" s="115" t="n">
        <f aca="false">C61+$B$3*(B62-C61)+$B$5*(C61^($B$6))*D62+(1-$B$3)*(B62-B61)</f>
        <v>5.99282870410238</v>
      </c>
      <c r="D62" s="357" t="n">
        <v>1.25565075876086</v>
      </c>
      <c r="E62" s="357" t="n">
        <v>0.743619719282721</v>
      </c>
      <c r="F62" s="353" t="n">
        <f aca="false">C62-E62</f>
        <v>5.24920898481966</v>
      </c>
    </row>
    <row r="63" customFormat="false" ht="12.75" hidden="false" customHeight="false" outlineLevel="0" collapsed="false">
      <c r="A63" s="356" t="n">
        <v>37043</v>
      </c>
      <c r="B63" s="362" t="n">
        <v>5.375</v>
      </c>
      <c r="C63" s="115" t="n">
        <f aca="false">C62+$B$3*(B63-C62)+$B$5*(C62^($B$6))*D63+(1-$B$3)*(B63-B62)</f>
        <v>5.36006394436941</v>
      </c>
      <c r="D63" s="357" t="n">
        <v>-0.84480085384406</v>
      </c>
      <c r="E63" s="357" t="n">
        <v>0.659056092573193</v>
      </c>
      <c r="F63" s="353" t="n">
        <f aca="false">C63-E63</f>
        <v>4.70100785179622</v>
      </c>
    </row>
    <row r="64" customFormat="false" ht="12.75" hidden="false" customHeight="false" outlineLevel="0" collapsed="false">
      <c r="A64" s="356" t="n">
        <v>37073</v>
      </c>
      <c r="B64" s="362" t="n">
        <v>5.355</v>
      </c>
      <c r="C64" s="115" t="n">
        <f aca="false">C63+$B$3*(B64-C63)+$B$5*(C63^($B$6))*D64+(1-$B$3)*(B64-B63)</f>
        <v>5.87841684118345</v>
      </c>
      <c r="D64" s="357" t="n">
        <v>1.21332488219447</v>
      </c>
      <c r="E64" s="357" t="n">
        <v>0.120375915181444</v>
      </c>
      <c r="F64" s="353" t="n">
        <f aca="false">C64-E64</f>
        <v>5.75804092600201</v>
      </c>
    </row>
    <row r="65" customFormat="false" ht="12.75" hidden="false" customHeight="false" outlineLevel="0" collapsed="false">
      <c r="A65" s="356" t="n">
        <v>37104</v>
      </c>
      <c r="B65" s="362" t="n">
        <v>5.33</v>
      </c>
      <c r="C65" s="115" t="n">
        <f aca="false">C64+$B$3*(B65-C64)+$B$5*(C64^($B$6))*D65+(1-$B$3)*(B65-B64)</f>
        <v>5.54508125130382</v>
      </c>
      <c r="D65" s="357" t="n">
        <v>-0.317099951123282</v>
      </c>
      <c r="E65" s="357" t="n">
        <v>0.29334347896423</v>
      </c>
      <c r="F65" s="353" t="n">
        <f aca="false">C65-E65</f>
        <v>5.25173777233959</v>
      </c>
    </row>
    <row r="66" customFormat="false" ht="12.75" hidden="false" customHeight="false" outlineLevel="0" collapsed="false">
      <c r="A66" s="356" t="n">
        <v>37135</v>
      </c>
      <c r="B66" s="362" t="n">
        <v>5.295</v>
      </c>
      <c r="C66" s="115" t="n">
        <f aca="false">C65+$B$3*(B66-C65)+$B$5*(C65^($B$6))*D66+(1-$B$3)*(B66-B65)</f>
        <v>5.44678627360583</v>
      </c>
      <c r="D66" s="357" t="n">
        <v>0.00755502926023512</v>
      </c>
      <c r="E66" s="357" t="n">
        <v>1.41067713315244</v>
      </c>
      <c r="F66" s="353" t="n">
        <f aca="false">C66-E66</f>
        <v>4.03610914045339</v>
      </c>
    </row>
    <row r="67" customFormat="false" ht="12.75" hidden="false" customHeight="false" outlineLevel="0" collapsed="false">
      <c r="A67" s="356" t="n">
        <v>37165</v>
      </c>
      <c r="B67" s="362" t="n">
        <v>5.295</v>
      </c>
      <c r="C67" s="115" t="n">
        <f aca="false">C66+$B$3*(B67-C66)+$B$5*(C66^($B$6))*D67+(1-$B$3)*(B67-B66)</f>
        <v>6.35076466719511</v>
      </c>
      <c r="D67" s="357" t="n">
        <v>2.14472406708734</v>
      </c>
      <c r="E67" s="357" t="n">
        <v>0.211526710476938</v>
      </c>
      <c r="F67" s="353" t="n">
        <f aca="false">C67-E67</f>
        <v>6.13923795671818</v>
      </c>
    </row>
    <row r="68" customFormat="false" ht="12.75" hidden="false" customHeight="false" outlineLevel="0" collapsed="false">
      <c r="A68" s="356" t="n">
        <v>37196</v>
      </c>
      <c r="B68" s="362" t="n">
        <v>5.39</v>
      </c>
      <c r="C68" s="115" t="n">
        <f aca="false">C67+$B$3*(B68-C67)+$B$5*(C67^($B$6))*D68+(1-$B$3)*(B68-B67)</f>
        <v>6.32114801674919</v>
      </c>
      <c r="D68" s="357" t="n">
        <v>0.423276060011723</v>
      </c>
      <c r="E68" s="357" t="n">
        <v>0.777690965128824</v>
      </c>
      <c r="F68" s="353" t="n">
        <f aca="false">C68-E68</f>
        <v>5.54345705162036</v>
      </c>
    </row>
    <row r="69" customFormat="false" ht="12.75" hidden="false" customHeight="false" outlineLevel="0" collapsed="false">
      <c r="A69" s="356" t="n">
        <v>37226</v>
      </c>
      <c r="B69" s="362" t="n">
        <v>5.5</v>
      </c>
      <c r="C69" s="115" t="n">
        <f aca="false">C68+$B$3*(B69-C68)+$B$5*(C68^($B$6))*D69+(1-$B$3)*(B69-B68)</f>
        <v>6.32426104514457</v>
      </c>
      <c r="D69" s="357" t="n">
        <v>0.380511713619354</v>
      </c>
      <c r="E69" s="357" t="n">
        <v>0.991196179460206</v>
      </c>
      <c r="F69" s="353" t="n">
        <f aca="false">C69-E69</f>
        <v>5.33306486568437</v>
      </c>
    </row>
    <row r="70" customFormat="false" ht="12.75" hidden="false" customHeight="false" outlineLevel="0" collapsed="false">
      <c r="A70" s="356" t="n">
        <v>37257</v>
      </c>
      <c r="B70" s="362" t="n">
        <v>5.5</v>
      </c>
      <c r="C70" s="115" t="n">
        <f aca="false">C69+$B$3*(B70-C69)+$B$5*(C69^($B$6))*D70+(1-$B$3)*(B70-B69)</f>
        <v>5.93893999532738</v>
      </c>
      <c r="D70" s="357" t="n">
        <v>-0.271654321703035</v>
      </c>
      <c r="E70" s="357" t="n">
        <v>0.146266607714152</v>
      </c>
      <c r="F70" s="353" t="n">
        <f aca="false">C70-E70</f>
        <v>5.79267338761323</v>
      </c>
    </row>
    <row r="71" customFormat="false" ht="12.75" hidden="false" customHeight="false" outlineLevel="0" collapsed="false">
      <c r="A71" s="356" t="n">
        <v>37288</v>
      </c>
      <c r="B71" s="362" t="n">
        <v>5.245</v>
      </c>
      <c r="C71" s="115" t="n">
        <f aca="false">C70+$B$3*(B71-C70)+$B$5*(C70^($B$6))*D71+(1-$B$3)*(B71-B70)</f>
        <v>5.15233918248729</v>
      </c>
      <c r="D71" s="357" t="n">
        <v>-0.854221929752461</v>
      </c>
      <c r="E71" s="357" t="n">
        <v>0.536771140771817</v>
      </c>
      <c r="F71" s="353" t="n">
        <f aca="false">C71-E71</f>
        <v>4.61556804171547</v>
      </c>
    </row>
    <row r="72" customFormat="false" ht="12.75" hidden="false" customHeight="false" outlineLevel="0" collapsed="false">
      <c r="A72" s="356" t="n">
        <v>37316</v>
      </c>
      <c r="B72" s="362" t="n">
        <v>4.915</v>
      </c>
      <c r="C72" s="115" t="n">
        <f aca="false">C71+$B$3*(B72-C71)+$B$5*(C71^($B$6))*D72+(1-$B$3)*(B72-B71)</f>
        <v>4.69954156626778</v>
      </c>
      <c r="D72" s="357" t="n">
        <v>-0.351334838441183</v>
      </c>
      <c r="E72" s="357" t="n">
        <v>1.02406350406961</v>
      </c>
      <c r="F72" s="353" t="n">
        <f aca="false">C72-E72</f>
        <v>3.67547806219817</v>
      </c>
    </row>
    <row r="73" customFormat="false" ht="12.75" hidden="false" customHeight="false" outlineLevel="0" collapsed="false">
      <c r="A73" s="356" t="n">
        <v>37347</v>
      </c>
      <c r="B73" s="362" t="n">
        <v>4.295</v>
      </c>
      <c r="C73" s="115" t="n">
        <f aca="false">C72+$B$3*(B73-C72)+$B$5*(C72^($B$6))*D73+(1-$B$3)*(B73-B72)</f>
        <v>4.7014219340518</v>
      </c>
      <c r="D73" s="357" t="n">
        <v>1.34766108669692</v>
      </c>
      <c r="E73" s="357" t="n">
        <v>0.409961599793747</v>
      </c>
      <c r="F73" s="353" t="n">
        <f aca="false">C73-E73</f>
        <v>4.29146033425806</v>
      </c>
    </row>
    <row r="74" customFormat="false" ht="12.75" hidden="false" customHeight="false" outlineLevel="0" collapsed="false">
      <c r="A74" s="356" t="n">
        <v>37377</v>
      </c>
      <c r="B74" s="362" t="n">
        <v>4.13</v>
      </c>
      <c r="C74" s="115" t="n">
        <f aca="false">C73+$B$3*(B74-C73)+$B$5*(C73^($B$6))*D74+(1-$B$3)*(B74-B73)</f>
        <v>4.36276605828645</v>
      </c>
      <c r="D74" s="357" t="n">
        <v>-0.115699658264181</v>
      </c>
      <c r="E74" s="357" t="n">
        <v>0.260386915982194</v>
      </c>
      <c r="F74" s="353" t="n">
        <f aca="false">C74-E74</f>
        <v>4.10237914230426</v>
      </c>
    </row>
    <row r="75" customFormat="false" ht="12.75" hidden="false" customHeight="false" outlineLevel="0" collapsed="false">
      <c r="A75" s="356" t="n">
        <v>37408</v>
      </c>
      <c r="B75" s="362" t="n">
        <v>4.09</v>
      </c>
      <c r="C75" s="115" t="n">
        <f aca="false">C74+$B$3*(B75-C74)+$B$5*(C74^($B$6))*D75+(1-$B$3)*(B75-B74)</f>
        <v>4.27542072356254</v>
      </c>
      <c r="D75" s="357" t="n">
        <v>0.0625215473255097</v>
      </c>
      <c r="E75" s="357" t="n">
        <v>0.30427423134472</v>
      </c>
      <c r="F75" s="353" t="n">
        <f aca="false">C75-E75</f>
        <v>3.97114649221782</v>
      </c>
    </row>
    <row r="76" customFormat="false" ht="12.75" hidden="false" customHeight="false" outlineLevel="0" collapsed="false">
      <c r="A76" s="356" t="n">
        <v>37438</v>
      </c>
      <c r="B76" s="362" t="n">
        <v>4.093</v>
      </c>
      <c r="C76" s="115" t="n">
        <f aca="false">C75+$B$3*(B76-C75)+$B$5*(C75^($B$6))*D76+(1-$B$3)*(B76-B75)</f>
        <v>4.06479281909245</v>
      </c>
      <c r="D76" s="357" t="n">
        <v>-0.397458647384587</v>
      </c>
      <c r="E76" s="357" t="n">
        <v>0.365064674798038</v>
      </c>
      <c r="F76" s="353" t="n">
        <f aca="false">C76-E76</f>
        <v>3.69972814429441</v>
      </c>
    </row>
    <row r="77" customFormat="false" ht="12.75" hidden="false" customHeight="false" outlineLevel="0" collapsed="false">
      <c r="A77" s="356" t="n">
        <v>37469</v>
      </c>
      <c r="B77" s="362" t="n">
        <v>4.095</v>
      </c>
      <c r="C77" s="115" t="n">
        <f aca="false">C76+$B$3*(B77-C76)+$B$5*(C76^($B$6))*D77+(1-$B$3)*(B77-B76)</f>
        <v>4.71326403612961</v>
      </c>
      <c r="D77" s="357" t="n">
        <v>1.66479970416408</v>
      </c>
      <c r="E77" s="357" t="n">
        <v>0.803883111295659</v>
      </c>
      <c r="F77" s="353" t="n">
        <f aca="false">C77-E77</f>
        <v>3.90938092483395</v>
      </c>
    </row>
    <row r="78" customFormat="false" ht="12.75" hidden="false" customHeight="false" outlineLevel="0" collapsed="false">
      <c r="A78" s="356" t="n">
        <v>37500</v>
      </c>
      <c r="B78" s="362" t="n">
        <v>4.095</v>
      </c>
      <c r="C78" s="115" t="n">
        <f aca="false">C77+$B$3*(B78-C77)+$B$5*(C77^($B$6))*D78+(1-$B$3)*(B78-B77)</f>
        <v>4.74416491900506</v>
      </c>
      <c r="D78" s="357" t="n">
        <v>0.539557783670081</v>
      </c>
      <c r="E78" s="357" t="n">
        <v>0.432127397645839</v>
      </c>
      <c r="F78" s="353" t="n">
        <f aca="false">C78-E78</f>
        <v>4.31203752135923</v>
      </c>
    </row>
    <row r="79" customFormat="false" ht="12.75" hidden="false" customHeight="false" outlineLevel="0" collapsed="false">
      <c r="A79" s="356" t="n">
        <v>37530</v>
      </c>
      <c r="B79" s="362" t="n">
        <v>4.12</v>
      </c>
      <c r="C79" s="115" t="n">
        <f aca="false">C78+$B$3*(B79-C78)+$B$5*(C78^($B$6))*D79+(1-$B$3)*(B79-B78)</f>
        <v>4.09911772832234</v>
      </c>
      <c r="D79" s="357" t="n">
        <v>-1.1328169339445</v>
      </c>
      <c r="E79" s="357" t="n">
        <v>-0.0701145426410964</v>
      </c>
      <c r="F79" s="353" t="n">
        <f aca="false">C79-E79</f>
        <v>4.16923227096344</v>
      </c>
    </row>
    <row r="80" customFormat="false" ht="12.75" hidden="false" customHeight="false" outlineLevel="0" collapsed="false">
      <c r="A80" s="356" t="n">
        <v>37561</v>
      </c>
      <c r="B80" s="362" t="n">
        <v>4.223</v>
      </c>
      <c r="C80" s="115" t="n">
        <f aca="false">C79+$B$3*(B80-C79)+$B$5*(C79^($B$6))*D80+(1-$B$3)*(B80-B79)</f>
        <v>4.04618115571822</v>
      </c>
      <c r="D80" s="357" t="n">
        <v>-0.42219605897145</v>
      </c>
      <c r="E80" s="357" t="n">
        <v>0.336292301250532</v>
      </c>
      <c r="F80" s="353" t="n">
        <f aca="false">C80-E80</f>
        <v>3.70988885446769</v>
      </c>
    </row>
    <row r="81" customFormat="false" ht="12.75" hidden="false" customHeight="false" outlineLevel="0" collapsed="false">
      <c r="A81" s="356" t="n">
        <v>37591</v>
      </c>
      <c r="B81" s="362" t="n">
        <v>4.326</v>
      </c>
      <c r="C81" s="115" t="n">
        <f aca="false">C80+$B$3*(B81-C80)+$B$5*(C80^($B$6))*D81+(1-$B$3)*(B81-B80)</f>
        <v>4.21717097825898</v>
      </c>
      <c r="D81" s="357" t="n">
        <v>0.0344751918178176</v>
      </c>
      <c r="E81" s="357" t="n">
        <v>1.09521173197971</v>
      </c>
      <c r="F81" s="353" t="n">
        <f aca="false">C81-E81</f>
        <v>3.12195924627926</v>
      </c>
    </row>
    <row r="82" customFormat="false" ht="12.75" hidden="false" customHeight="false" outlineLevel="0" collapsed="false">
      <c r="A82" s="356" t="n">
        <v>37622</v>
      </c>
      <c r="B82" s="362" t="n">
        <v>4.358</v>
      </c>
      <c r="C82" s="115" t="n">
        <f aca="false">C81+$B$3*(B82-C81)+$B$5*(C81^($B$6))*D82+(1-$B$3)*(B82-B81)</f>
        <v>4.26768727230671</v>
      </c>
      <c r="D82" s="357" t="n">
        <v>-0.0390095102008175</v>
      </c>
      <c r="E82" s="357" t="n">
        <v>0.351353631031361</v>
      </c>
      <c r="F82" s="353" t="n">
        <f aca="false">C82-E82</f>
        <v>3.91633364127535</v>
      </c>
    </row>
    <row r="83" customFormat="false" ht="12.75" hidden="false" customHeight="false" outlineLevel="0" collapsed="false">
      <c r="A83" s="356" t="n">
        <v>37653</v>
      </c>
      <c r="B83" s="362" t="n">
        <v>4.193</v>
      </c>
      <c r="C83" s="115" t="n">
        <f aca="false">C82+$B$3*(B83-C82)+$B$5*(C82^($B$6))*D83+(1-$B$3)*(B83-B82)</f>
        <v>4.56787966694531</v>
      </c>
      <c r="D83" s="357" t="n">
        <v>1.11384750855245</v>
      </c>
      <c r="E83" s="357" t="n">
        <v>0.471792789926735</v>
      </c>
      <c r="F83" s="353" t="n">
        <f aca="false">C83-E83</f>
        <v>4.09608687701858</v>
      </c>
    </row>
    <row r="84" customFormat="false" ht="12.75" hidden="false" customHeight="false" outlineLevel="0" collapsed="false">
      <c r="A84" s="356" t="n">
        <v>37681</v>
      </c>
      <c r="B84" s="362" t="n">
        <v>3.978</v>
      </c>
      <c r="C84" s="115" t="n">
        <f aca="false">C83+$B$3*(B84-C83)+$B$5*(C83^($B$6))*D84+(1-$B$3)*(B84-B83)</f>
        <v>3.53213403795234</v>
      </c>
      <c r="D84" s="357" t="n">
        <v>-1.73496360969317</v>
      </c>
      <c r="E84" s="357" t="n">
        <v>0.34629311325872</v>
      </c>
      <c r="F84" s="353" t="n">
        <f aca="false">C84-E84</f>
        <v>3.18584092469362</v>
      </c>
    </row>
    <row r="85" customFormat="false" ht="12.75" hidden="false" customHeight="false" outlineLevel="0" collapsed="false">
      <c r="A85" s="356" t="n">
        <v>37712</v>
      </c>
      <c r="B85" s="362" t="n">
        <v>3.713</v>
      </c>
      <c r="C85" s="115" t="n">
        <f aca="false">C84+$B$3*(B85-C84)+$B$5*(C84^($B$6))*D85+(1-$B$3)*(B85-B84)</f>
        <v>2.77794106446904</v>
      </c>
      <c r="D85" s="357" t="n">
        <v>-1.75703426756525</v>
      </c>
      <c r="E85" s="357" t="n">
        <v>0.633622449988886</v>
      </c>
      <c r="F85" s="353" t="n">
        <f aca="false">C85-E85</f>
        <v>2.14431861448016</v>
      </c>
    </row>
    <row r="86" customFormat="false" ht="12.75" hidden="false" customHeight="false" outlineLevel="0" collapsed="false">
      <c r="A86" s="356" t="n">
        <v>37742</v>
      </c>
      <c r="B86" s="362" t="n">
        <v>3.65</v>
      </c>
      <c r="C86" s="115" t="n">
        <f aca="false">C85+$B$3*(B86-C85)+$B$5*(C85^($B$6))*D86+(1-$B$3)*(B86-B85)</f>
        <v>3.08051371756462</v>
      </c>
      <c r="D86" s="357" t="n">
        <v>0.239059446649866</v>
      </c>
      <c r="E86" s="357" t="n">
        <v>-0.0489465037933053</v>
      </c>
      <c r="F86" s="353" t="n">
        <f aca="false">C86-E86</f>
        <v>3.12946022135792</v>
      </c>
    </row>
    <row r="87" customFormat="false" ht="12.75" hidden="false" customHeight="false" outlineLevel="0" collapsed="false">
      <c r="A87" s="356" t="n">
        <v>37773</v>
      </c>
      <c r="B87" s="362" t="n">
        <v>3.658</v>
      </c>
      <c r="C87" s="115" t="n">
        <f aca="false">C86+$B$3*(B87-C86)+$B$5*(C86^($B$6))*D87+(1-$B$3)*(B87-B86)</f>
        <v>3.18890432837143</v>
      </c>
      <c r="D87" s="357" t="n">
        <v>-0.2283523645894</v>
      </c>
      <c r="E87" s="357" t="n">
        <v>0.442224668434125</v>
      </c>
      <c r="F87" s="353" t="n">
        <f aca="false">C87-E87</f>
        <v>2.74667965993731</v>
      </c>
    </row>
    <row r="88" customFormat="false" ht="12.75" hidden="false" customHeight="false" outlineLevel="0" collapsed="false">
      <c r="A88" s="356" t="n">
        <v>37803</v>
      </c>
      <c r="B88" s="362" t="n">
        <v>3.673</v>
      </c>
      <c r="C88" s="115" t="n">
        <f aca="false">C87+$B$3*(B88-C87)+$B$5*(C87^($B$6))*D88+(1-$B$3)*(B88-B87)</f>
        <v>3.12235946121033</v>
      </c>
      <c r="D88" s="357" t="n">
        <v>-0.668934563298308</v>
      </c>
      <c r="E88" s="357" t="n">
        <v>0.495481378328187</v>
      </c>
      <c r="F88" s="353" t="n">
        <f aca="false">C88-E88</f>
        <v>2.62687808288214</v>
      </c>
    </row>
    <row r="89" customFormat="false" ht="12.75" hidden="false" customHeight="false" outlineLevel="0" collapsed="false">
      <c r="A89" s="356" t="n">
        <v>37834</v>
      </c>
      <c r="B89" s="362" t="n">
        <v>3.668</v>
      </c>
      <c r="C89" s="115" t="n">
        <f aca="false">C88+$B$3*(B89-C88)+$B$5*(C88^($B$6))*D89+(1-$B$3)*(B89-B88)</f>
        <v>3.21337014001099</v>
      </c>
      <c r="D89" s="357" t="n">
        <v>-0.222461637302185</v>
      </c>
      <c r="E89" s="357" t="n">
        <v>0.43182899701235</v>
      </c>
      <c r="F89" s="353" t="n">
        <f aca="false">C89-E89</f>
        <v>2.78154114299864</v>
      </c>
    </row>
    <row r="90" customFormat="false" ht="12.75" hidden="false" customHeight="false" outlineLevel="0" collapsed="false">
      <c r="A90" s="356" t="n">
        <v>37865</v>
      </c>
      <c r="B90" s="362" t="n">
        <v>3.688</v>
      </c>
      <c r="C90" s="115" t="n">
        <f aca="false">C89+$B$3*(B90-C89)+$B$5*(C89^($B$6))*D90+(1-$B$3)*(B90-B89)</f>
        <v>3.47391524957228</v>
      </c>
      <c r="D90" s="357" t="n">
        <v>0.292461242828813</v>
      </c>
      <c r="E90" s="357" t="n">
        <v>0.385005438564758</v>
      </c>
      <c r="F90" s="353" t="n">
        <f aca="false">C90-E90</f>
        <v>3.08890981100752</v>
      </c>
    </row>
    <row r="91" customFormat="false" ht="12.75" hidden="false" customHeight="false" outlineLevel="0" collapsed="false">
      <c r="A91" s="356" t="n">
        <v>37895</v>
      </c>
      <c r="B91" s="362" t="n">
        <v>3.713</v>
      </c>
      <c r="C91" s="115" t="n">
        <f aca="false">C90+$B$3*(B91-C90)+$B$5*(C90^($B$6))*D91+(1-$B$3)*(B91-B90)</f>
        <v>3.86414425753569</v>
      </c>
      <c r="D91" s="357" t="n">
        <v>0.843934141115591</v>
      </c>
      <c r="E91" s="357" t="n">
        <v>1.86003765940888</v>
      </c>
      <c r="F91" s="353" t="n">
        <f aca="false">C91-E91</f>
        <v>2.00410659812682</v>
      </c>
    </row>
    <row r="92" customFormat="false" ht="12.75" hidden="false" customHeight="false" outlineLevel="0" collapsed="false">
      <c r="A92" s="356" t="n">
        <v>37926</v>
      </c>
      <c r="B92" s="362" t="n">
        <v>3.848</v>
      </c>
      <c r="C92" s="115" t="n">
        <f aca="false">C91+$B$3*(B92-C91)+$B$5*(C91^($B$6))*D92+(1-$B$3)*(B92-B91)</f>
        <v>4.10332584170647</v>
      </c>
      <c r="D92" s="357" t="n">
        <v>0.404390628861378</v>
      </c>
      <c r="E92" s="357" t="n">
        <v>1.16665030503616</v>
      </c>
      <c r="F92" s="353" t="n">
        <f aca="false">C92-E92</f>
        <v>2.93667553667031</v>
      </c>
    </row>
    <row r="93" customFormat="false" ht="12.75" hidden="false" customHeight="false" outlineLevel="0" collapsed="false">
      <c r="A93" s="356" t="n">
        <v>37956</v>
      </c>
      <c r="B93" s="362" t="n">
        <v>3.973</v>
      </c>
      <c r="C93" s="115" t="n">
        <f aca="false">C92+$B$3*(B93-C92)+$B$5*(C92^($B$6))*D93+(1-$B$3)*(B93-B92)</f>
        <v>4.01764356651223</v>
      </c>
      <c r="D93" s="357" t="n">
        <v>-0.341749108973849</v>
      </c>
      <c r="E93" s="357" t="n">
        <v>0.0638641554830004</v>
      </c>
      <c r="F93" s="353" t="n">
        <f aca="false">C93-E93</f>
        <v>3.95377941102923</v>
      </c>
    </row>
    <row r="94" customFormat="false" ht="12.75" hidden="false" customHeight="false" outlineLevel="0" collapsed="false">
      <c r="A94" s="356" t="n">
        <v>37987</v>
      </c>
      <c r="B94" s="362" t="n">
        <v>3.988</v>
      </c>
      <c r="C94" s="115" t="n">
        <f aca="false">C93+$B$3*(B94-C93)+$B$5*(C93^($B$6))*D94+(1-$B$3)*(B94-B93)</f>
        <v>3.50654339604535</v>
      </c>
      <c r="D94" s="357" t="n">
        <v>-1.3450911196608</v>
      </c>
      <c r="E94" s="357" t="n">
        <v>0.887457658833739</v>
      </c>
      <c r="F94" s="353" t="n">
        <f aca="false">C94-E94</f>
        <v>2.61908573721161</v>
      </c>
    </row>
    <row r="95" customFormat="false" ht="12.75" hidden="false" customHeight="false" outlineLevel="0" collapsed="false">
      <c r="A95" s="356" t="n">
        <v>38018</v>
      </c>
      <c r="B95" s="362" t="n">
        <v>3.883</v>
      </c>
      <c r="C95" s="115" t="n">
        <f aca="false">C94+$B$3*(B95-C94)+$B$5*(C94^($B$6))*D95+(1-$B$3)*(B95-B94)</f>
        <v>3.96774691060633</v>
      </c>
      <c r="D95" s="357" t="n">
        <v>1.1719061068715</v>
      </c>
      <c r="E95" s="357" t="n">
        <v>1.05477670432712</v>
      </c>
      <c r="F95" s="353" t="n">
        <f aca="false">C95-E95</f>
        <v>2.91297020627921</v>
      </c>
    </row>
    <row r="96" customFormat="false" ht="12.75" hidden="false" customHeight="false" outlineLevel="0" collapsed="false">
      <c r="A96" s="356" t="n">
        <v>38047</v>
      </c>
      <c r="B96" s="362" t="n">
        <v>3.738</v>
      </c>
      <c r="C96" s="115" t="n">
        <f aca="false">C95+$B$3*(B96-C95)+$B$5*(C95^($B$6))*D96+(1-$B$3)*(B96-B95)</f>
        <v>3.24665061636533</v>
      </c>
      <c r="D96" s="357" t="n">
        <v>-1.45277616152682</v>
      </c>
      <c r="E96" s="357" t="n">
        <v>0.515807534903648</v>
      </c>
      <c r="F96" s="353" t="n">
        <f aca="false">C96-E96</f>
        <v>2.73084308146168</v>
      </c>
    </row>
    <row r="97" customFormat="false" ht="12.75" hidden="false" customHeight="false" outlineLevel="0" collapsed="false">
      <c r="A97" s="356" t="n">
        <v>38078</v>
      </c>
      <c r="B97" s="362" t="n">
        <v>3.583</v>
      </c>
      <c r="C97" s="115" t="n">
        <f aca="false">C96+$B$3*(B97-C96)+$B$5*(C96^($B$6))*D97+(1-$B$3)*(B97-B96)</f>
        <v>3.76372888351644</v>
      </c>
      <c r="D97" s="357" t="n">
        <v>1.51820857597416</v>
      </c>
      <c r="E97" s="357" t="n">
        <v>0.562453890638441</v>
      </c>
      <c r="F97" s="353" t="n">
        <f aca="false">C97-E97</f>
        <v>3.20127499287799</v>
      </c>
    </row>
    <row r="98" customFormat="false" ht="12.75" hidden="false" customHeight="false" outlineLevel="0" collapsed="false">
      <c r="A98" s="356" t="n">
        <v>38108</v>
      </c>
      <c r="B98" s="362" t="n">
        <v>3.57</v>
      </c>
      <c r="C98" s="115" t="n">
        <f aca="false">C97+$B$3*(B98-C97)+$B$5*(C97^($B$6))*D98+(1-$B$3)*(B98-B97)</f>
        <v>3.48244646686573</v>
      </c>
      <c r="D98" s="357" t="n">
        <v>-0.575835128919947</v>
      </c>
      <c r="E98" s="357" t="n">
        <v>0.896795138158557</v>
      </c>
      <c r="F98" s="353" t="n">
        <f aca="false">C98-E98</f>
        <v>2.58565132870717</v>
      </c>
    </row>
    <row r="99" customFormat="false" ht="12.75" hidden="false" customHeight="false" outlineLevel="0" collapsed="false">
      <c r="A99" s="356" t="n">
        <v>38139</v>
      </c>
      <c r="B99" s="362" t="n">
        <v>3.593</v>
      </c>
      <c r="C99" s="115" t="n">
        <f aca="false">C98+$B$3*(B99-C98)+$B$5*(C98^($B$6))*D99+(1-$B$3)*(B99-B98)</f>
        <v>4.17051866971518</v>
      </c>
      <c r="D99" s="357" t="n">
        <v>1.79919242681937</v>
      </c>
      <c r="E99" s="357" t="n">
        <v>0.470943008631339</v>
      </c>
      <c r="F99" s="353" t="n">
        <f aca="false">C99-E99</f>
        <v>3.69957566108385</v>
      </c>
    </row>
    <row r="100" customFormat="false" ht="12.75" hidden="false" customHeight="false" outlineLevel="0" collapsed="false">
      <c r="A100" s="356" t="n">
        <v>38169</v>
      </c>
      <c r="B100" s="362" t="n">
        <v>3.613</v>
      </c>
      <c r="C100" s="115" t="n">
        <f aca="false">C99+$B$3*(B100-C99)+$B$5*(C99^($B$6))*D100+(1-$B$3)*(B100-B99)</f>
        <v>3.35516298640807</v>
      </c>
      <c r="D100" s="357" t="n">
        <v>-1.69149314625442</v>
      </c>
      <c r="E100" s="357" t="n">
        <v>0.430486920460948</v>
      </c>
      <c r="F100" s="353" t="n">
        <f aca="false">C100-E100</f>
        <v>2.92467606594712</v>
      </c>
    </row>
    <row r="101" customFormat="false" ht="12.75" hidden="false" customHeight="false" outlineLevel="0" collapsed="false">
      <c r="A101" s="356" t="n">
        <v>38200</v>
      </c>
      <c r="B101" s="362" t="n">
        <v>3.628</v>
      </c>
      <c r="C101" s="115" t="n">
        <f aca="false">C100+$B$3*(B101-C100)+$B$5*(C100^($B$6))*D101+(1-$B$3)*(B101-B100)</f>
        <v>4.08769223754891</v>
      </c>
      <c r="D101" s="357" t="n">
        <v>1.83205178130117</v>
      </c>
      <c r="E101" s="357" t="n">
        <v>0.0412915894053011</v>
      </c>
      <c r="F101" s="353" t="n">
        <f aca="false">C101-E101</f>
        <v>4.0464006481436</v>
      </c>
    </row>
    <row r="102" customFormat="false" ht="12.75" hidden="false" customHeight="false" outlineLevel="0" collapsed="false">
      <c r="A102" s="356" t="n">
        <v>38231</v>
      </c>
      <c r="B102" s="362" t="n">
        <v>3.648</v>
      </c>
      <c r="C102" s="115" t="n">
        <f aca="false">C101+$B$3*(B102-C101)+$B$5*(C101^($B$6))*D102+(1-$B$3)*(B102-B101)</f>
        <v>3.37165489235737</v>
      </c>
      <c r="D102" s="357" t="n">
        <v>-1.54508363451113</v>
      </c>
      <c r="E102" s="357" t="n">
        <v>0.959752822887799</v>
      </c>
      <c r="F102" s="353" t="n">
        <f aca="false">C102-E102</f>
        <v>2.41190206946957</v>
      </c>
    </row>
    <row r="103" customFormat="false" ht="12.75" hidden="false" customHeight="false" outlineLevel="0" collapsed="false">
      <c r="A103" s="356" t="n">
        <v>38261</v>
      </c>
      <c r="B103" s="362" t="n">
        <v>3.678</v>
      </c>
      <c r="C103" s="115" t="n">
        <f aca="false">C102+$B$3*(B103-C102)+$B$5*(C102^($B$6))*D103+(1-$B$3)*(B103-B102)</f>
        <v>3.51636293874838</v>
      </c>
      <c r="D103" s="357" t="n">
        <v>0.0832410117975494</v>
      </c>
      <c r="E103" s="357" t="n">
        <v>0.528151464816207</v>
      </c>
      <c r="F103" s="353" t="n">
        <f aca="false">C103-E103</f>
        <v>2.98821147393218</v>
      </c>
    </row>
    <row r="104" customFormat="false" ht="12.75" hidden="false" customHeight="false" outlineLevel="0" collapsed="false">
      <c r="A104" s="356" t="n">
        <v>38292</v>
      </c>
      <c r="B104" s="362" t="n">
        <v>3.818</v>
      </c>
      <c r="C104" s="115" t="n">
        <f aca="false">C103+$B$3*(B104-C103)+$B$5*(C103^($B$6))*D104+(1-$B$3)*(B104-B103)</f>
        <v>3.76920015498034</v>
      </c>
      <c r="D104" s="357" t="n">
        <v>0.176064967619617</v>
      </c>
      <c r="E104" s="357" t="n">
        <v>0.300929013046187</v>
      </c>
      <c r="F104" s="353" t="n">
        <f aca="false">C104-E104</f>
        <v>3.46827114193415</v>
      </c>
    </row>
    <row r="105" customFormat="false" ht="12.75" hidden="false" customHeight="false" outlineLevel="0" collapsed="false">
      <c r="A105" s="356" t="n">
        <v>38322</v>
      </c>
      <c r="B105" s="362" t="n">
        <v>3.943</v>
      </c>
      <c r="C105" s="115" t="n">
        <f aca="false">C104+$B$3*(B105-C104)+$B$5*(C104^($B$6))*D105+(1-$B$3)*(B105-B104)</f>
        <v>4.05508446103637</v>
      </c>
      <c r="D105" s="357" t="n">
        <v>0.395138453134899</v>
      </c>
      <c r="E105" s="357" t="n">
        <v>-0.0410019638495409</v>
      </c>
      <c r="F105" s="353" t="n">
        <f aca="false">C105-E105</f>
        <v>4.09608642488591</v>
      </c>
    </row>
    <row r="106" customFormat="false" ht="12.75" hidden="false" customHeight="false" outlineLevel="0" collapsed="false">
      <c r="A106" s="356" t="n">
        <v>38353</v>
      </c>
      <c r="B106" s="362" t="n">
        <v>3.988</v>
      </c>
      <c r="C106" s="115" t="n">
        <f aca="false">C105+$B$3*(B106-C105)+$B$5*(C105^($B$6))*D106+(1-$B$3)*(B106-B105)</f>
        <v>5.02276295538103</v>
      </c>
      <c r="D106" s="357" t="n">
        <v>2.50236734460369</v>
      </c>
      <c r="E106" s="357" t="n">
        <v>0.481057175181811</v>
      </c>
      <c r="F106" s="353" t="n">
        <f aca="false">C106-E106</f>
        <v>4.54170578019922</v>
      </c>
    </row>
    <row r="107" customFormat="false" ht="12.75" hidden="false" customHeight="false" outlineLevel="0" collapsed="false">
      <c r="A107" s="356" t="n">
        <v>38384</v>
      </c>
      <c r="B107" s="362" t="n">
        <v>3.883</v>
      </c>
      <c r="C107" s="115" t="n">
        <f aca="false">C106+$B$3*(B107-C106)+$B$5*(C106^($B$6))*D107+(1-$B$3)*(B107-B106)</f>
        <v>4.98126227971473</v>
      </c>
      <c r="D107" s="357" t="n">
        <v>0.902439588723577</v>
      </c>
      <c r="E107" s="357" t="n">
        <v>0.372118935470396</v>
      </c>
      <c r="F107" s="353" t="n">
        <f aca="false">C107-E107</f>
        <v>4.60914334424434</v>
      </c>
    </row>
    <row r="108" customFormat="false" ht="12.75" hidden="false" customHeight="false" outlineLevel="0" collapsed="false">
      <c r="A108" s="356" t="n">
        <v>38412</v>
      </c>
      <c r="B108" s="362" t="n">
        <v>3.738</v>
      </c>
      <c r="C108" s="115" t="n">
        <f aca="false">C107+$B$3*(B108-C107)+$B$5*(C107^($B$6))*D108+(1-$B$3)*(B108-B107)</f>
        <v>4.64557262664463</v>
      </c>
      <c r="D108" s="357" t="n">
        <v>0.353188308874772</v>
      </c>
      <c r="E108" s="357" t="n">
        <v>0.288873800328825</v>
      </c>
      <c r="F108" s="353" t="n">
        <f aca="false">C108-E108</f>
        <v>4.35669882631581</v>
      </c>
    </row>
    <row r="109" customFormat="false" ht="12.75" hidden="false" customHeight="false" outlineLevel="0" collapsed="false">
      <c r="A109" s="356" t="n">
        <v>38443</v>
      </c>
      <c r="B109" s="362" t="n">
        <v>3.583</v>
      </c>
      <c r="C109" s="115" t="n">
        <f aca="false">C108+$B$3*(B109-C108)+$B$5*(C108^($B$6))*D109+(1-$B$3)*(B109-B108)</f>
        <v>4.28791242963543</v>
      </c>
      <c r="D109" s="357" t="n">
        <v>0.192146072066165</v>
      </c>
      <c r="E109" s="357" t="n">
        <v>0.444869952509831</v>
      </c>
      <c r="F109" s="353" t="n">
        <f aca="false">C109-E109</f>
        <v>3.8430424771256</v>
      </c>
    </row>
    <row r="110" customFormat="false" ht="12.75" hidden="false" customHeight="false" outlineLevel="0" collapsed="false">
      <c r="A110" s="356" t="n">
        <v>38473</v>
      </c>
      <c r="B110" s="362" t="n">
        <v>3.57</v>
      </c>
      <c r="C110" s="115" t="n">
        <f aca="false">C109+$B$3*(B110-C109)+$B$5*(C109^($B$6))*D110+(1-$B$3)*(B110-B109)</f>
        <v>3.80543172106561</v>
      </c>
      <c r="D110" s="357" t="n">
        <v>-0.637858342077884</v>
      </c>
      <c r="E110" s="357" t="n">
        <v>0.0162029696636532</v>
      </c>
      <c r="F110" s="353" t="n">
        <f aca="false">C110-E110</f>
        <v>3.78922875140196</v>
      </c>
    </row>
    <row r="111" customFormat="false" ht="12.75" hidden="false" customHeight="false" outlineLevel="0" collapsed="false">
      <c r="A111" s="356" t="n">
        <v>38504</v>
      </c>
      <c r="B111" s="362" t="n">
        <v>3.593</v>
      </c>
      <c r="C111" s="115" t="n">
        <f aca="false">C110+$B$3*(B111-C110)+$B$5*(C110^($B$6))*D111+(1-$B$3)*(B111-B110)</f>
        <v>3.71889488231466</v>
      </c>
      <c r="D111" s="357" t="n">
        <v>-0.0986205727692002</v>
      </c>
      <c r="E111" s="357" t="n">
        <v>0.270333322876969</v>
      </c>
      <c r="F111" s="353" t="n">
        <f aca="false">C111-E111</f>
        <v>3.44856155943769</v>
      </c>
    </row>
    <row r="112" customFormat="false" ht="12.75" hidden="false" customHeight="false" outlineLevel="0" collapsed="false">
      <c r="A112" s="356" t="n">
        <v>38534</v>
      </c>
      <c r="B112" s="362" t="n">
        <v>3.613</v>
      </c>
      <c r="C112" s="115" t="n">
        <f aca="false">C111+$B$3*(B112-C111)+$B$5*(C111^($B$6))*D112+(1-$B$3)*(B112-B111)</f>
        <v>4.17222681993768</v>
      </c>
      <c r="D112" s="357" t="n">
        <v>1.28917526720147</v>
      </c>
      <c r="E112" s="357" t="n">
        <v>0.405183289662776</v>
      </c>
      <c r="F112" s="353" t="n">
        <f aca="false">C112-E112</f>
        <v>3.76704353027491</v>
      </c>
    </row>
    <row r="113" customFormat="false" ht="12.75" hidden="false" customHeight="false" outlineLevel="0" collapsed="false">
      <c r="A113" s="356" t="n">
        <v>38565</v>
      </c>
      <c r="B113" s="362" t="n">
        <v>3.628</v>
      </c>
      <c r="C113" s="115" t="n">
        <f aca="false">C112+$B$3*(B113-C112)+$B$5*(C112^($B$6))*D113+(1-$B$3)*(B113-B112)</f>
        <v>3.53638827083738</v>
      </c>
      <c r="D113" s="357" t="n">
        <v>-1.23031416315908</v>
      </c>
      <c r="E113" s="357" t="n">
        <v>0.902564075451045</v>
      </c>
      <c r="F113" s="353" t="n">
        <f aca="false">C113-E113</f>
        <v>2.63382419538634</v>
      </c>
    </row>
    <row r="114" customFormat="false" ht="12.75" hidden="false" customHeight="false" outlineLevel="0" collapsed="false">
      <c r="A114" s="356" t="n">
        <v>38596</v>
      </c>
      <c r="B114" s="362" t="n">
        <v>3.648</v>
      </c>
      <c r="C114" s="115" t="n">
        <f aca="false">C113+$B$3*(B114-C113)+$B$5*(C113^($B$6))*D114+(1-$B$3)*(B114-B113)</f>
        <v>3.5106934897494</v>
      </c>
      <c r="D114" s="357" t="n">
        <v>-0.20737285854353</v>
      </c>
      <c r="E114" s="357" t="n">
        <v>0.404537540924409</v>
      </c>
      <c r="F114" s="353" t="n">
        <f aca="false">C114-E114</f>
        <v>3.10615594882499</v>
      </c>
    </row>
    <row r="115" customFormat="false" ht="12.75" hidden="false" customHeight="false" outlineLevel="0" collapsed="false">
      <c r="A115" s="356" t="n">
        <v>38626</v>
      </c>
      <c r="B115" s="362" t="n">
        <v>3.678</v>
      </c>
      <c r="C115" s="115" t="n">
        <f aca="false">C114+$B$3*(B115-C114)+$B$5*(C114^($B$6))*D115+(1-$B$3)*(B115-B114)</f>
        <v>3.28061127503134</v>
      </c>
      <c r="D115" s="357" t="n">
        <v>-0.8501325593524</v>
      </c>
      <c r="E115" s="357" t="n">
        <v>1.08215455396197</v>
      </c>
      <c r="F115" s="353" t="n">
        <f aca="false">C115-E115</f>
        <v>2.19845672106937</v>
      </c>
    </row>
    <row r="116" customFormat="false" ht="12.75" hidden="false" customHeight="false" outlineLevel="0" collapsed="false">
      <c r="A116" s="356" t="n">
        <v>38657</v>
      </c>
      <c r="B116" s="362" t="n">
        <v>3.818</v>
      </c>
      <c r="C116" s="115" t="n">
        <f aca="false">C115+$B$3*(B116-C115)+$B$5*(C115^($B$6))*D116+(1-$B$3)*(B116-B115)</f>
        <v>3.29945519546802</v>
      </c>
      <c r="D116" s="357" t="n">
        <v>-0.710027688420444</v>
      </c>
      <c r="E116" s="357" t="n">
        <v>0.0985926499544547</v>
      </c>
      <c r="F116" s="353" t="n">
        <f aca="false">C116-E116</f>
        <v>3.20086254551356</v>
      </c>
    </row>
    <row r="117" customFormat="false" ht="12.75" hidden="false" customHeight="false" outlineLevel="0" collapsed="false">
      <c r="A117" s="356" t="n">
        <v>38687</v>
      </c>
      <c r="B117" s="362" t="n">
        <v>3.943</v>
      </c>
      <c r="C117" s="115" t="n">
        <f aca="false">C116+$B$3*(B117-C116)+$B$5*(C116^($B$6))*D117+(1-$B$3)*(B117-B116)</f>
        <v>3.17762758654956</v>
      </c>
      <c r="D117" s="357" t="n">
        <v>-1.18095789851785</v>
      </c>
      <c r="E117" s="357" t="n">
        <v>-0.0293939427493792</v>
      </c>
      <c r="F117" s="353" t="n">
        <f aca="false">C117-E117</f>
        <v>3.20702152929894</v>
      </c>
    </row>
    <row r="118" customFormat="false" ht="12.75" hidden="false" customHeight="false" outlineLevel="0" collapsed="false">
      <c r="A118" s="356" t="n">
        <v>38718</v>
      </c>
      <c r="B118" s="362" t="n">
        <v>4.008</v>
      </c>
      <c r="C118" s="115" t="n">
        <f aca="false">C117+$B$3*(B118-C117)+$B$5*(C117^($B$6))*D118+(1-$B$3)*(B118-B117)</f>
        <v>3.99204761230503</v>
      </c>
      <c r="D118" s="357" t="n">
        <v>1.51215377928433</v>
      </c>
      <c r="E118" s="357" t="n">
        <v>0.354151995399844</v>
      </c>
      <c r="F118" s="353" t="n">
        <f aca="false">C118-E118</f>
        <v>3.63789561690519</v>
      </c>
    </row>
    <row r="119" customFormat="false" ht="12.75" hidden="false" customHeight="false" outlineLevel="0" collapsed="false">
      <c r="A119" s="356" t="n">
        <v>38749</v>
      </c>
      <c r="B119" s="362" t="n">
        <v>3.903</v>
      </c>
      <c r="C119" s="115" t="n">
        <f aca="false">C118+$B$3*(B119-C118)+$B$5*(C118^($B$6))*D119+(1-$B$3)*(B119-B118)</f>
        <v>3.85538789694839</v>
      </c>
      <c r="D119" s="357" t="n">
        <v>-0.096424728914981</v>
      </c>
      <c r="E119" s="357" t="n">
        <v>0.641072427048587</v>
      </c>
      <c r="F119" s="353" t="n">
        <f aca="false">C119-E119</f>
        <v>3.2143154698998</v>
      </c>
    </row>
    <row r="120" customFormat="false" ht="12.75" hidden="false" customHeight="false" outlineLevel="0" collapsed="false">
      <c r="A120" s="356" t="n">
        <v>38777</v>
      </c>
      <c r="B120" s="362" t="n">
        <v>3.758</v>
      </c>
      <c r="C120" s="115" t="n">
        <f aca="false">C119+$B$3*(B120-C119)+$B$5*(C119^($B$6))*D120+(1-$B$3)*(B120-B119)</f>
        <v>4.1073826008079</v>
      </c>
      <c r="D120" s="357" t="n">
        <v>1.02457264390709</v>
      </c>
      <c r="E120" s="357" t="n">
        <v>0.319913505655609</v>
      </c>
      <c r="F120" s="353" t="n">
        <f aca="false">C120-E120</f>
        <v>3.78746909515229</v>
      </c>
    </row>
    <row r="121" customFormat="false" ht="12.75" hidden="false" customHeight="false" outlineLevel="0" collapsed="false">
      <c r="A121" s="356" t="n">
        <v>38808</v>
      </c>
      <c r="B121" s="362" t="n">
        <v>3.603</v>
      </c>
      <c r="C121" s="115" t="n">
        <f aca="false">C120+$B$3*(B121-C120)+$B$5*(C120^($B$6))*D121+(1-$B$3)*(B121-B120)</f>
        <v>3.89659519449535</v>
      </c>
      <c r="D121" s="357" t="n">
        <v>0.136395002861293</v>
      </c>
      <c r="E121" s="357" t="n">
        <v>0.0661270298711539</v>
      </c>
      <c r="F121" s="353" t="n">
        <f aca="false">C121-E121</f>
        <v>3.8304681646242</v>
      </c>
    </row>
    <row r="122" customFormat="false" ht="12.75" hidden="false" customHeight="false" outlineLevel="0" collapsed="false">
      <c r="A122" s="356" t="n">
        <v>38838</v>
      </c>
      <c r="B122" s="362" t="n">
        <v>3.59</v>
      </c>
      <c r="C122" s="115" t="n">
        <f aca="false">C121+$B$3*(B122-C121)+$B$5*(C121^($B$6))*D122+(1-$B$3)*(B122-B121)</f>
        <v>3.79347609750553</v>
      </c>
      <c r="D122" s="357" t="n">
        <v>0.00238741158211019</v>
      </c>
      <c r="E122" s="357" t="n">
        <v>0.60516084642828</v>
      </c>
      <c r="F122" s="353" t="n">
        <f aca="false">C122-E122</f>
        <v>3.18831525107725</v>
      </c>
    </row>
    <row r="123" customFormat="false" ht="12.75" hidden="false" customHeight="false" outlineLevel="0" collapsed="false">
      <c r="A123" s="356" t="n">
        <v>38869</v>
      </c>
      <c r="B123" s="362" t="n">
        <v>3.613</v>
      </c>
      <c r="C123" s="115" t="n">
        <f aca="false">C122+$B$3*(B123-C122)+$B$5*(C122^($B$6))*D123+(1-$B$3)*(B123-B122)</f>
        <v>3.44595286623125</v>
      </c>
      <c r="D123" s="357" t="n">
        <v>-0.830799187415013</v>
      </c>
      <c r="E123" s="357" t="n">
        <v>0.624927402037181</v>
      </c>
      <c r="F123" s="353" t="n">
        <f aca="false">C123-E123</f>
        <v>2.82102546419407</v>
      </c>
    </row>
    <row r="124" customFormat="false" ht="12.75" hidden="false" customHeight="false" outlineLevel="0" collapsed="false">
      <c r="A124" s="356" t="n">
        <v>38899</v>
      </c>
      <c r="B124" s="362" t="n">
        <v>3.633</v>
      </c>
      <c r="C124" s="115" t="n">
        <f aca="false">C123+$B$3*(B124-C123)+$B$5*(C123^($B$6))*D124+(1-$B$3)*(B124-B123)</f>
        <v>3.57578776472173</v>
      </c>
      <c r="D124" s="357" t="n">
        <v>0.164587217826587</v>
      </c>
      <c r="E124" s="357" t="n">
        <v>0.482493328155858</v>
      </c>
      <c r="F124" s="353" t="n">
        <f aca="false">C124-E124</f>
        <v>3.09329443656587</v>
      </c>
    </row>
    <row r="125" customFormat="false" ht="12.75" hidden="false" customHeight="false" outlineLevel="0" collapsed="false">
      <c r="A125" s="356" t="n">
        <v>38930</v>
      </c>
      <c r="B125" s="362" t="n">
        <v>3.648</v>
      </c>
      <c r="C125" s="115" t="n">
        <f aca="false">C124+$B$3*(B125-C124)+$B$5*(C124^($B$6))*D125+(1-$B$3)*(B125-B124)</f>
        <v>3.89710626744159</v>
      </c>
      <c r="D125" s="357" t="n">
        <v>0.803213203872788</v>
      </c>
      <c r="E125" s="357" t="n">
        <v>0.235355099646289</v>
      </c>
      <c r="F125" s="353" t="n">
        <f aca="false">C125-E125</f>
        <v>3.6617511677953</v>
      </c>
    </row>
    <row r="126" customFormat="false" ht="12.75" hidden="false" customHeight="false" outlineLevel="0" collapsed="false">
      <c r="A126" s="356" t="n">
        <v>38961</v>
      </c>
      <c r="B126" s="362" t="n">
        <v>3.668</v>
      </c>
      <c r="C126" s="115" t="n">
        <f aca="false">C125+$B$3*(B126-C125)+$B$5*(C125^($B$6))*D126+(1-$B$3)*(B126-B125)</f>
        <v>3.81138358853747</v>
      </c>
      <c r="D126" s="357" t="n">
        <v>-0.0759829431823628</v>
      </c>
      <c r="E126" s="357" t="n">
        <v>0.313836808970281</v>
      </c>
      <c r="F126" s="353" t="n">
        <f aca="false">C126-E126</f>
        <v>3.49754677956719</v>
      </c>
    </row>
    <row r="127" customFormat="false" ht="12.75" hidden="false" customHeight="false" outlineLevel="0" collapsed="false">
      <c r="A127" s="356" t="n">
        <v>38991</v>
      </c>
      <c r="B127" s="362" t="n">
        <v>3.698</v>
      </c>
      <c r="C127" s="115" t="n">
        <f aca="false">C126+$B$3*(B127-C126)+$B$5*(C126^($B$6))*D127+(1-$B$3)*(B127-B126)</f>
        <v>3.97757877723405</v>
      </c>
      <c r="D127" s="357" t="n">
        <v>0.486999879409572</v>
      </c>
      <c r="E127" s="357" t="n">
        <v>0.810870657069102</v>
      </c>
      <c r="F127" s="353" t="n">
        <f aca="false">C127-E127</f>
        <v>3.16670812016495</v>
      </c>
    </row>
    <row r="128" customFormat="false" ht="12.75" hidden="false" customHeight="false" outlineLevel="0" collapsed="false">
      <c r="A128" s="356" t="n">
        <v>39022</v>
      </c>
      <c r="B128" s="362" t="n">
        <v>3.838</v>
      </c>
      <c r="C128" s="115" t="n">
        <f aca="false">C127+$B$3*(B128-C127)+$B$5*(C127^($B$6))*D128+(1-$B$3)*(B128-B127)</f>
        <v>4.06778789503369</v>
      </c>
      <c r="D128" s="357" t="n">
        <v>0.0973219290452805</v>
      </c>
      <c r="E128" s="357" t="n">
        <v>0.183153314457155</v>
      </c>
      <c r="F128" s="353" t="n">
        <f aca="false">C128-E128</f>
        <v>3.88463458057653</v>
      </c>
    </row>
    <row r="129" customFormat="false" ht="12.75" hidden="false" customHeight="false" outlineLevel="0" collapsed="false">
      <c r="A129" s="356" t="n">
        <v>39052</v>
      </c>
      <c r="B129" s="362" t="n">
        <v>3.963</v>
      </c>
      <c r="C129" s="115" t="n">
        <f aca="false">C128+$B$3*(B129-C128)+$B$5*(C128^($B$6))*D129+(1-$B$3)*(B129-B128)</f>
        <v>3.92546061385113</v>
      </c>
      <c r="D129" s="357" t="n">
        <v>-0.511716492863771</v>
      </c>
      <c r="E129" s="357" t="n">
        <v>0.596544456652024</v>
      </c>
      <c r="F129" s="353" t="n">
        <f aca="false">C129-E129</f>
        <v>3.32891615719911</v>
      </c>
    </row>
    <row r="130" customFormat="false" ht="12.75" hidden="false" customHeight="false" outlineLevel="0" collapsed="false">
      <c r="A130" s="356" t="n">
        <v>39083</v>
      </c>
      <c r="B130" s="362" t="n">
        <v>4.043</v>
      </c>
      <c r="C130" s="115" t="n">
        <f aca="false">C129+$B$3*(B130-C129)+$B$5*(C129^($B$6))*D130+(1-$B$3)*(B130-B129)</f>
        <v>4.0841411844695</v>
      </c>
      <c r="D130" s="357" t="n">
        <v>0.178097106839566</v>
      </c>
      <c r="E130" s="357" t="n">
        <v>0.685132219565365</v>
      </c>
      <c r="F130" s="353" t="n">
        <f aca="false">C130-E130</f>
        <v>3.39900896490414</v>
      </c>
    </row>
    <row r="131" customFormat="false" ht="12.75" hidden="false" customHeight="false" outlineLevel="0" collapsed="false">
      <c r="A131" s="356" t="n">
        <v>39114</v>
      </c>
      <c r="B131" s="362" t="n">
        <v>3.938</v>
      </c>
      <c r="C131" s="115" t="n">
        <f aca="false">C130+$B$3*(B131-C130)+$B$5*(C130^($B$6))*D131+(1-$B$3)*(B131-B130)</f>
        <v>3.89896369621129</v>
      </c>
      <c r="D131" s="357" t="n">
        <v>-0.17559362432463</v>
      </c>
      <c r="E131" s="357" t="n">
        <v>0.577481520428251</v>
      </c>
      <c r="F131" s="353" t="n">
        <f aca="false">C131-E131</f>
        <v>3.32148217578304</v>
      </c>
    </row>
    <row r="132" customFormat="false" ht="12.75" hidden="false" customHeight="false" outlineLevel="0" collapsed="false">
      <c r="A132" s="356" t="n">
        <v>39142</v>
      </c>
      <c r="B132" s="362" t="n">
        <v>3.793</v>
      </c>
      <c r="C132" s="115" t="n">
        <f aca="false">C131+$B$3*(B132-C131)+$B$5*(C131^($B$6))*D132+(1-$B$3)*(B132-B131)</f>
        <v>3.3909552674945</v>
      </c>
      <c r="D132" s="357" t="n">
        <v>-0.999839012260827</v>
      </c>
      <c r="E132" s="357" t="n">
        <v>0.295401529583075</v>
      </c>
      <c r="F132" s="353" t="n">
        <f aca="false">C132-E132</f>
        <v>3.09555373791142</v>
      </c>
    </row>
    <row r="133" customFormat="false" ht="12.75" hidden="false" customHeight="false" outlineLevel="0" collapsed="false">
      <c r="A133" s="356" t="n">
        <v>39173</v>
      </c>
      <c r="B133" s="362" t="n">
        <v>3.638</v>
      </c>
      <c r="C133" s="115" t="n">
        <f aca="false">C132+$B$3*(B133-C132)+$B$5*(C132^($B$6))*D133+(1-$B$3)*(B133-B132)</f>
        <v>3.43664869103704</v>
      </c>
      <c r="D133" s="357" t="n">
        <v>0.217389797110937</v>
      </c>
      <c r="E133" s="357" t="n">
        <v>0.116434432950028</v>
      </c>
      <c r="F133" s="353" t="n">
        <f aca="false">C133-E133</f>
        <v>3.32021425808701</v>
      </c>
    </row>
    <row r="134" customFormat="false" ht="12.75" hidden="false" customHeight="false" outlineLevel="0" collapsed="false">
      <c r="A134" s="356" t="n">
        <v>39203</v>
      </c>
      <c r="B134" s="362" t="n">
        <v>3.625</v>
      </c>
      <c r="C134" s="115" t="n">
        <f aca="false">C133+$B$3*(B134-C133)+$B$5*(C133^($B$6))*D134+(1-$B$3)*(B134-B133)</f>
        <v>3.25969170834678</v>
      </c>
      <c r="D134" s="357" t="n">
        <v>-0.642701032179092</v>
      </c>
      <c r="E134" s="357" t="n">
        <v>0.838721355741182</v>
      </c>
      <c r="F134" s="353" t="n">
        <f aca="false">C134-E134</f>
        <v>2.4209703526056</v>
      </c>
    </row>
    <row r="135" customFormat="false" ht="12.75" hidden="false" customHeight="false" outlineLevel="0" collapsed="false">
      <c r="A135" s="356" t="n">
        <v>39234</v>
      </c>
      <c r="B135" s="362" t="n">
        <v>3.648</v>
      </c>
      <c r="C135" s="115" t="n">
        <f aca="false">C134+$B$3*(B135-C134)+$B$5*(C134^($B$6))*D135+(1-$B$3)*(B135-B134)</f>
        <v>3.24147130883389</v>
      </c>
      <c r="D135" s="357" t="n">
        <v>-0.4502885988866</v>
      </c>
      <c r="E135" s="357" t="n">
        <v>0.279122648416922</v>
      </c>
      <c r="F135" s="353" t="n">
        <f aca="false">C135-E135</f>
        <v>2.96234866041696</v>
      </c>
    </row>
    <row r="136" customFormat="false" ht="12.75" hidden="false" customHeight="false" outlineLevel="0" collapsed="false">
      <c r="A136" s="356" t="n">
        <v>39264</v>
      </c>
      <c r="B136" s="362" t="n">
        <v>3.668</v>
      </c>
      <c r="C136" s="115" t="n">
        <f aca="false">C135+$B$3*(B136-C135)+$B$5*(C135^($B$6))*D136+(1-$B$3)*(B136-B135)</f>
        <v>3.15356851050614</v>
      </c>
      <c r="D136" s="357" t="n">
        <v>-0.683840926081694</v>
      </c>
      <c r="E136" s="357" t="n">
        <v>0.642714004607762</v>
      </c>
      <c r="F136" s="353" t="n">
        <f aca="false">C136-E136</f>
        <v>2.51085450589838</v>
      </c>
    </row>
    <row r="137" customFormat="false" ht="12.75" hidden="false" customHeight="false" outlineLevel="0" collapsed="false">
      <c r="A137" s="356" t="n">
        <v>39295</v>
      </c>
      <c r="B137" s="362" t="n">
        <v>3.683</v>
      </c>
      <c r="C137" s="115" t="n">
        <f aca="false">C136+$B$3*(B137-C136)+$B$5*(C136^($B$6))*D137+(1-$B$3)*(B137-B136)</f>
        <v>3.32398095334665</v>
      </c>
      <c r="D137" s="357" t="n">
        <v>-0.0120368363590815</v>
      </c>
      <c r="E137" s="357" t="n">
        <v>0.0555725405835733</v>
      </c>
      <c r="F137" s="353" t="n">
        <f aca="false">C137-E137</f>
        <v>3.26840841276308</v>
      </c>
    </row>
    <row r="138" customFormat="false" ht="12.75" hidden="false" customHeight="false" outlineLevel="0" collapsed="false">
      <c r="A138" s="356" t="n">
        <v>39326</v>
      </c>
      <c r="B138" s="362" t="n">
        <v>3.703</v>
      </c>
      <c r="C138" s="115" t="n">
        <f aca="false">C137+$B$3*(B138-C137)+$B$5*(C137^($B$6))*D138+(1-$B$3)*(B138-B137)</f>
        <v>3.59562287249164</v>
      </c>
      <c r="D138" s="357" t="n">
        <v>0.405151284848686</v>
      </c>
      <c r="E138" s="357" t="n">
        <v>0.863439552173072</v>
      </c>
      <c r="F138" s="353" t="n">
        <f aca="false">C138-E138</f>
        <v>2.73218332031857</v>
      </c>
    </row>
    <row r="139" customFormat="false" ht="12.75" hidden="false" customHeight="false" outlineLevel="0" collapsed="false">
      <c r="A139" s="356" t="n">
        <v>39356</v>
      </c>
      <c r="B139" s="362" t="n">
        <v>3.733</v>
      </c>
      <c r="C139" s="115" t="n">
        <f aca="false">C138+$B$3*(B139-C138)+$B$5*(C138^($B$6))*D139+(1-$B$3)*(B139-B138)</f>
        <v>3.75096358937064</v>
      </c>
      <c r="D139" s="357" t="n">
        <v>0.255505990856928</v>
      </c>
      <c r="E139" s="357" t="n">
        <v>0.430818772158415</v>
      </c>
      <c r="F139" s="353" t="n">
        <f aca="false">C139-E139</f>
        <v>3.32014481721223</v>
      </c>
    </row>
    <row r="140" customFormat="false" ht="12.75" hidden="false" customHeight="false" outlineLevel="0" collapsed="false">
      <c r="A140" s="356" t="n">
        <v>39387</v>
      </c>
      <c r="B140" s="362" t="n">
        <v>3.873</v>
      </c>
      <c r="C140" s="115" t="n">
        <f aca="false">C139+$B$3*(B140-C139)+$B$5*(C139^($B$6))*D140+(1-$B$3)*(B140-B139)</f>
        <v>3.47224292035762</v>
      </c>
      <c r="D140" s="357" t="n">
        <v>-1.12275445847557</v>
      </c>
      <c r="E140" s="357" t="n">
        <v>-0.0471878716993777</v>
      </c>
      <c r="F140" s="353" t="n">
        <f aca="false">C140-E140</f>
        <v>3.519430792057</v>
      </c>
    </row>
    <row r="141" customFormat="false" ht="12.75" hidden="false" customHeight="false" outlineLevel="0" collapsed="false">
      <c r="A141" s="356" t="n">
        <v>39417</v>
      </c>
      <c r="B141" s="362" t="n">
        <v>3.998</v>
      </c>
      <c r="C141" s="115" t="n">
        <f aca="false">C140+$B$3*(B141-C140)+$B$5*(C140^($B$6))*D141+(1-$B$3)*(B141-B140)</f>
        <v>3.69223243277974</v>
      </c>
      <c r="D141" s="357" t="n">
        <v>-0.0826029734586626</v>
      </c>
      <c r="E141" s="357" t="n">
        <v>0.848561459444233</v>
      </c>
      <c r="F141" s="353" t="n">
        <f aca="false">C141-E141</f>
        <v>2.84367097333551</v>
      </c>
    </row>
    <row r="142" customFormat="false" ht="12.75" hidden="false" customHeight="false" outlineLevel="0" collapsed="false">
      <c r="A142" s="356" t="n">
        <v>39448</v>
      </c>
      <c r="B142" s="362" t="n">
        <v>4.088</v>
      </c>
      <c r="C142" s="115" t="n">
        <f aca="false">C141+$B$3*(B142-C141)+$B$5*(C141^($B$6))*D142+(1-$B$3)*(B142-B141)</f>
        <v>3.59263959980054</v>
      </c>
      <c r="D142" s="357" t="n">
        <v>-0.77893662028819</v>
      </c>
      <c r="E142" s="357" t="n">
        <v>0.976909283208375</v>
      </c>
      <c r="F142" s="353" t="n">
        <f aca="false">C142-E142</f>
        <v>2.61573031659217</v>
      </c>
    </row>
    <row r="143" customFormat="false" ht="12.75" hidden="false" customHeight="false" outlineLevel="0" collapsed="false">
      <c r="A143" s="356" t="n">
        <v>39479</v>
      </c>
      <c r="B143" s="362" t="n">
        <v>3.983</v>
      </c>
      <c r="C143" s="115" t="n">
        <f aca="false">C142+$B$3*(B143-C142)+$B$5*(C142^($B$6))*D143+(1-$B$3)*(B143-B142)</f>
        <v>3.78845870623326</v>
      </c>
      <c r="D143" s="357" t="n">
        <v>0.408899565431795</v>
      </c>
      <c r="E143" s="357" t="n">
        <v>0.549114663797553</v>
      </c>
      <c r="F143" s="353" t="n">
        <f aca="false">C143-E143</f>
        <v>3.23934404243571</v>
      </c>
    </row>
    <row r="144" customFormat="false" ht="12.75" hidden="false" customHeight="false" outlineLevel="0" collapsed="false">
      <c r="A144" s="356" t="n">
        <v>39508</v>
      </c>
      <c r="B144" s="362" t="n">
        <v>3.838</v>
      </c>
      <c r="C144" s="115" t="n">
        <f aca="false">C143+$B$3*(B144-C143)+$B$5*(C143^($B$6))*D144+(1-$B$3)*(B144-B143)</f>
        <v>3.36549614336924</v>
      </c>
      <c r="D144" s="357" t="n">
        <v>-0.914700824973595</v>
      </c>
      <c r="E144" s="357" t="n">
        <v>0.700787444696876</v>
      </c>
      <c r="F144" s="353" t="n">
        <f aca="false">C144-E144</f>
        <v>2.66470869867236</v>
      </c>
    </row>
    <row r="145" customFormat="false" ht="12.75" hidden="false" customHeight="false" outlineLevel="0" collapsed="false">
      <c r="A145" s="356" t="n">
        <v>39539</v>
      </c>
      <c r="B145" s="362" t="n">
        <v>3.683</v>
      </c>
      <c r="C145" s="115" t="n">
        <f aca="false">C144+$B$3*(B145-C144)+$B$5*(C144^($B$6))*D145+(1-$B$3)*(B145-B144)</f>
        <v>3.37575569034412</v>
      </c>
      <c r="D145" s="357" t="n">
        <v>0.0538883559651354</v>
      </c>
      <c r="E145" s="357" t="n">
        <v>0.758666975111858</v>
      </c>
      <c r="F145" s="353" t="n">
        <f aca="false">C145-E145</f>
        <v>2.61708871523226</v>
      </c>
    </row>
    <row r="146" customFormat="false" ht="12.75" hidden="false" customHeight="false" outlineLevel="0" collapsed="false">
      <c r="A146" s="356" t="n">
        <v>39569</v>
      </c>
      <c r="B146" s="362" t="n">
        <v>3.67</v>
      </c>
      <c r="C146" s="115" t="n">
        <f aca="false">C145+$B$3*(B146-C145)+$B$5*(C145^($B$6))*D146+(1-$B$3)*(B146-B145)</f>
        <v>3.44529531036632</v>
      </c>
      <c r="D146" s="357" t="n">
        <v>-0.0363976806112297</v>
      </c>
      <c r="E146" s="357" t="n">
        <v>0.795867611585724</v>
      </c>
      <c r="F146" s="353" t="n">
        <f aca="false">C146-E146</f>
        <v>2.6494276987806</v>
      </c>
    </row>
    <row r="147" customFormat="false" ht="12.75" hidden="false" customHeight="false" outlineLevel="0" collapsed="false">
      <c r="A147" s="356" t="n">
        <v>39600</v>
      </c>
      <c r="B147" s="362" t="n">
        <v>3.693</v>
      </c>
      <c r="C147" s="115" t="n">
        <f aca="false">C146+$B$3*(B147-C146)+$B$5*(C146^($B$6))*D147+(1-$B$3)*(B147-B146)</f>
        <v>3.63469226908181</v>
      </c>
      <c r="D147" s="357" t="n">
        <v>0.274304254565803</v>
      </c>
      <c r="E147" s="357" t="n">
        <v>0.0674449426068362</v>
      </c>
      <c r="F147" s="353" t="n">
        <f aca="false">C147-E147</f>
        <v>3.56724732647497</v>
      </c>
    </row>
    <row r="148" customFormat="false" ht="12.75" hidden="false" customHeight="false" outlineLevel="0" collapsed="false">
      <c r="A148" s="356" t="n">
        <v>39630</v>
      </c>
      <c r="B148" s="362" t="n">
        <v>3.713</v>
      </c>
      <c r="C148" s="115" t="n">
        <f aca="false">C147+$B$3*(B148-C147)+$B$5*(C147^($B$6))*D148+(1-$B$3)*(B148-B147)</f>
        <v>3.78951060421374</v>
      </c>
      <c r="D148" s="357" t="n">
        <v>0.322287303034933</v>
      </c>
      <c r="E148" s="357" t="n">
        <v>0.500161529400344</v>
      </c>
      <c r="F148" s="353" t="n">
        <f aca="false">C148-E148</f>
        <v>3.28934907481339</v>
      </c>
    </row>
    <row r="149" customFormat="false" ht="12.75" hidden="false" customHeight="false" outlineLevel="0" collapsed="false">
      <c r="A149" s="356" t="n">
        <v>39661</v>
      </c>
      <c r="B149" s="362" t="n">
        <v>3.728</v>
      </c>
      <c r="C149" s="115" t="n">
        <f aca="false">C148+$B$3*(B149-C148)+$B$5*(C148^($B$6))*D149+(1-$B$3)*(B149-B148)</f>
        <v>3.8586201329216</v>
      </c>
      <c r="D149" s="357" t="n">
        <v>0.210421290247034</v>
      </c>
      <c r="E149" s="357" t="n">
        <v>-0.0305031186587728</v>
      </c>
      <c r="F149" s="353" t="n">
        <f aca="false">C149-E149</f>
        <v>3.88912325158037</v>
      </c>
    </row>
    <row r="150" customFormat="false" ht="12.75" hidden="false" customHeight="false" outlineLevel="0" collapsed="false">
      <c r="A150" s="356" t="n">
        <v>39692</v>
      </c>
      <c r="B150" s="362" t="n">
        <v>3.748</v>
      </c>
      <c r="C150" s="115" t="n">
        <f aca="false">C149+$B$3*(B150-C149)+$B$5*(C149^($B$6))*D150+(1-$B$3)*(B150-B149)</f>
        <v>4.18790584005306</v>
      </c>
      <c r="D150" s="357" t="n">
        <v>0.937179568781849</v>
      </c>
      <c r="E150" s="357" t="n">
        <v>0.660959565433435</v>
      </c>
      <c r="F150" s="353" t="n">
        <f aca="false">C150-E150</f>
        <v>3.52694627461963</v>
      </c>
    </row>
    <row r="151" customFormat="false" ht="12.75" hidden="false" customHeight="false" outlineLevel="0" collapsed="false">
      <c r="A151" s="356" t="n">
        <v>39722</v>
      </c>
      <c r="B151" s="362" t="n">
        <v>3.778</v>
      </c>
      <c r="C151" s="115" t="n">
        <f aca="false">C150+$B$3*(B151-C150)+$B$5*(C150^($B$6))*D151+(1-$B$3)*(B151-B150)</f>
        <v>4.23761233662379</v>
      </c>
      <c r="D151" s="357" t="n">
        <v>0.401409556576568</v>
      </c>
      <c r="E151" s="357" t="n">
        <v>0.385692132878828</v>
      </c>
      <c r="F151" s="353" t="n">
        <f aca="false">C151-E151</f>
        <v>3.85192020374496</v>
      </c>
    </row>
    <row r="152" customFormat="false" ht="12.75" hidden="false" customHeight="false" outlineLevel="0" collapsed="false">
      <c r="A152" s="356" t="n">
        <v>39753</v>
      </c>
      <c r="B152" s="362" t="n">
        <v>3.918</v>
      </c>
      <c r="C152" s="115" t="n">
        <f aca="false">C151+$B$3*(B152-C151)+$B$5*(C151^($B$6))*D152+(1-$B$3)*(B152-B151)</f>
        <v>3.83388157344824</v>
      </c>
      <c r="D152" s="357" t="n">
        <v>-1.02589248497841</v>
      </c>
      <c r="E152" s="357" t="n">
        <v>0.158249924901528</v>
      </c>
      <c r="F152" s="353" t="n">
        <f aca="false">C152-E152</f>
        <v>3.67563164854672</v>
      </c>
    </row>
    <row r="153" customFormat="false" ht="12.75" hidden="false" customHeight="false" outlineLevel="0" collapsed="false">
      <c r="A153" s="356" t="n">
        <v>39783</v>
      </c>
      <c r="B153" s="362" t="n">
        <v>4.043</v>
      </c>
      <c r="C153" s="115" t="n">
        <f aca="false">C152+$B$3*(B153-C152)+$B$5*(C152^($B$6))*D153+(1-$B$3)*(B153-B152)</f>
        <v>3.94776510883625</v>
      </c>
      <c r="D153" s="357" t="n">
        <v>-0.0999747501157247</v>
      </c>
      <c r="E153" s="357" t="n">
        <v>0.798178408088646</v>
      </c>
      <c r="F153" s="353" t="n">
        <f aca="false">C153-E153</f>
        <v>3.1495867007476</v>
      </c>
    </row>
    <row r="154" customFormat="false" ht="12.75" hidden="false" customHeight="false" outlineLevel="0" collapsed="false">
      <c r="A154" s="356" t="n">
        <v>39814</v>
      </c>
      <c r="B154" s="362" t="n">
        <v>4.143</v>
      </c>
      <c r="C154" s="115" t="n">
        <f aca="false">C153+$B$3*(B154-C153)+$B$5*(C153^($B$6))*D154+(1-$B$3)*(B154-B153)</f>
        <v>3.77804688484278</v>
      </c>
      <c r="D154" s="357" t="n">
        <v>-0.792669052421256</v>
      </c>
      <c r="E154" s="357" t="n">
        <v>-0.0489118518409713</v>
      </c>
      <c r="F154" s="353" t="n">
        <f aca="false">C154-E154</f>
        <v>3.82695873668375</v>
      </c>
    </row>
    <row r="155" customFormat="false" ht="12.75" hidden="false" customHeight="false" outlineLevel="0" collapsed="false">
      <c r="A155" s="356" t="n">
        <v>39845</v>
      </c>
      <c r="B155" s="362" t="n">
        <v>4.038</v>
      </c>
      <c r="C155" s="115" t="n">
        <f aca="false">C154+$B$3*(B155-C154)+$B$5*(C154^($B$6))*D155+(1-$B$3)*(B155-B154)</f>
        <v>3.7170346422074</v>
      </c>
      <c r="D155" s="357" t="n">
        <v>-0.187236502008243</v>
      </c>
      <c r="E155" s="357" t="n">
        <v>0.0476404773074603</v>
      </c>
      <c r="F155" s="353" t="n">
        <f aca="false">C155-E155</f>
        <v>3.66939416489994</v>
      </c>
    </row>
    <row r="156" customFormat="false" ht="12.75" hidden="false" customHeight="false" outlineLevel="0" collapsed="false">
      <c r="A156" s="356" t="n">
        <v>39873</v>
      </c>
      <c r="B156" s="362" t="n">
        <v>3.893</v>
      </c>
      <c r="C156" s="115" t="n">
        <f aca="false">C155+$B$3*(B156-C155)+$B$5*(C155^($B$6))*D156+(1-$B$3)*(B156-B155)</f>
        <v>4.17755875602698</v>
      </c>
      <c r="D156" s="357" t="n">
        <v>1.38140155967654</v>
      </c>
      <c r="E156" s="357" t="n">
        <v>0.0863457928379349</v>
      </c>
      <c r="F156" s="353" t="n">
        <f aca="false">C156-E156</f>
        <v>4.09121296318905</v>
      </c>
    </row>
    <row r="157" customFormat="false" ht="12.75" hidden="false" customHeight="false" outlineLevel="0" collapsed="false">
      <c r="A157" s="356" t="n">
        <v>39904</v>
      </c>
      <c r="B157" s="362" t="n">
        <v>3.738</v>
      </c>
      <c r="C157" s="115" t="n">
        <f aca="false">C156+$B$3*(B157-C156)+$B$5*(C156^($B$6))*D157+(1-$B$3)*(B157-B156)</f>
        <v>4.19978671961332</v>
      </c>
      <c r="D157" s="357" t="n">
        <v>0.683523438779203</v>
      </c>
      <c r="E157" s="357" t="n">
        <v>0.285261418918369</v>
      </c>
      <c r="F157" s="353" t="n">
        <f aca="false">C157-E157</f>
        <v>3.91452530069495</v>
      </c>
    </row>
    <row r="158" customFormat="false" ht="12.75" hidden="false" customHeight="false" outlineLevel="0" collapsed="false">
      <c r="A158" s="356" t="n">
        <v>39934</v>
      </c>
      <c r="B158" s="362" t="n">
        <v>3.725</v>
      </c>
      <c r="C158" s="115" t="n">
        <f aca="false">C157+$B$3*(B158-C157)+$B$5*(C157^($B$6))*D158+(1-$B$3)*(B158-B157)</f>
        <v>4.20721855581901</v>
      </c>
      <c r="D158" s="357" t="n">
        <v>0.420124655173424</v>
      </c>
      <c r="E158" s="357" t="n">
        <v>0.475779085470748</v>
      </c>
      <c r="F158" s="353" t="n">
        <f aca="false">C158-E158</f>
        <v>3.73143947034826</v>
      </c>
    </row>
    <row r="159" customFormat="false" ht="12.75" hidden="false" customHeight="false" outlineLevel="0" collapsed="false">
      <c r="A159" s="356" t="n">
        <v>39965</v>
      </c>
      <c r="B159" s="362" t="n">
        <v>3.748</v>
      </c>
      <c r="C159" s="115" t="n">
        <f aca="false">C158+$B$3*(B159-C158)+$B$5*(C158^($B$6))*D159+(1-$B$3)*(B159-B158)</f>
        <v>4.45458104532373</v>
      </c>
      <c r="D159" s="357" t="n">
        <v>0.959282514386869</v>
      </c>
      <c r="E159" s="357" t="n">
        <v>0.223789213694282</v>
      </c>
      <c r="F159" s="353" t="n">
        <f aca="false">C159-E159</f>
        <v>4.23079183162944</v>
      </c>
    </row>
    <row r="160" customFormat="false" ht="12.75" hidden="false" customHeight="false" outlineLevel="0" collapsed="false">
      <c r="A160" s="356" t="n">
        <v>39995</v>
      </c>
      <c r="B160" s="362" t="n">
        <v>3.768</v>
      </c>
      <c r="C160" s="115" t="n">
        <f aca="false">C159+$B$3*(B160-C159)+$B$5*(C159^($B$6))*D160+(1-$B$3)*(B160-B159)</f>
        <v>4.25627074016305</v>
      </c>
      <c r="D160" s="357" t="n">
        <v>0.00181994417464264</v>
      </c>
      <c r="E160" s="357" t="n">
        <v>2.69863227957187</v>
      </c>
      <c r="F160" s="353" t="n">
        <f aca="false">C160-E160</f>
        <v>1.55763846059118</v>
      </c>
    </row>
    <row r="161" customFormat="false" ht="12.75" hidden="false" customHeight="false" outlineLevel="0" collapsed="false">
      <c r="A161" s="356" t="n">
        <v>40026</v>
      </c>
      <c r="B161" s="362" t="n">
        <v>3.783</v>
      </c>
      <c r="C161" s="115" t="n">
        <f aca="false">C160+$B$3*(B161-C160)+$B$5*(C160^($B$6))*D161+(1-$B$3)*(B161-B160)</f>
        <v>4.41725292711265</v>
      </c>
      <c r="D161" s="357" t="n">
        <v>0.758567176879855</v>
      </c>
      <c r="E161" s="357" t="n">
        <v>0.698693335178253</v>
      </c>
      <c r="F161" s="353" t="n">
        <f aca="false">C161-E161</f>
        <v>3.7185595919344</v>
      </c>
    </row>
    <row r="162" customFormat="false" ht="12.75" hidden="false" customHeight="false" outlineLevel="0" collapsed="false">
      <c r="A162" s="356" t="n">
        <v>40057</v>
      </c>
      <c r="B162" s="362" t="n">
        <v>3.803</v>
      </c>
      <c r="C162" s="115" t="n">
        <f aca="false">C161+$B$3*(B162-C161)+$B$5*(C161^($B$6))*D162+(1-$B$3)*(B162-B161)</f>
        <v>4.82054314416145</v>
      </c>
      <c r="D162" s="357" t="n">
        <v>1.45221137131453</v>
      </c>
      <c r="E162" s="357" t="n">
        <v>0.344648786055785</v>
      </c>
      <c r="F162" s="353" t="n">
        <f aca="false">C162-E162</f>
        <v>4.47589435810567</v>
      </c>
    </row>
    <row r="163" customFormat="false" ht="12.75" hidden="false" customHeight="false" outlineLevel="0" collapsed="false">
      <c r="A163" s="356" t="n">
        <v>40087</v>
      </c>
      <c r="B163" s="362" t="n">
        <v>3.833</v>
      </c>
      <c r="C163" s="115" t="n">
        <f aca="false">C162+$B$3*(B163-C162)+$B$5*(C162^($B$6))*D163+(1-$B$3)*(B163-B162)</f>
        <v>4.7733802537205</v>
      </c>
      <c r="D163" s="357" t="n">
        <v>0.571186287547497</v>
      </c>
      <c r="E163" s="357" t="n">
        <v>0.4834576106168</v>
      </c>
      <c r="F163" s="353" t="n">
        <f aca="false">C163-E163</f>
        <v>4.2899226431037</v>
      </c>
    </row>
    <row r="164" customFormat="false" ht="12.75" hidden="false" customHeight="false" outlineLevel="0" collapsed="false">
      <c r="A164" s="356" t="n">
        <v>40118</v>
      </c>
      <c r="B164" s="362" t="n">
        <v>3.973</v>
      </c>
      <c r="C164" s="115" t="n">
        <f aca="false">C163+$B$3*(B164-C163)+$B$5*(C163^($B$6))*D164+(1-$B$3)*(B164-B163)</f>
        <v>4.84705451478689</v>
      </c>
      <c r="D164" s="357" t="n">
        <v>0.542483596272338</v>
      </c>
      <c r="E164" s="357" t="n">
        <v>-0.0799107907824843</v>
      </c>
      <c r="F164" s="353" t="n">
        <f aca="false">C164-E164</f>
        <v>4.92696530556938</v>
      </c>
    </row>
    <row r="165" customFormat="false" ht="12.75" hidden="false" customHeight="false" outlineLevel="0" collapsed="false">
      <c r="A165" s="356" t="n">
        <v>40148</v>
      </c>
      <c r="B165" s="362" t="n">
        <v>4.098</v>
      </c>
      <c r="C165" s="115" t="n">
        <f aca="false">C164+$B$3*(B165-C164)+$B$5*(C164^($B$6))*D165+(1-$B$3)*(B165-B164)</f>
        <v>4.74445475973422</v>
      </c>
      <c r="D165" s="357" t="n">
        <v>0.103649716625106</v>
      </c>
      <c r="E165" s="357" t="n">
        <v>0.648454166392685</v>
      </c>
      <c r="F165" s="353" t="n">
        <f aca="false">C165-E165</f>
        <v>4.09600059334153</v>
      </c>
    </row>
    <row r="166" customFormat="false" ht="12.75" hidden="false" customHeight="false" outlineLevel="0" collapsed="false">
      <c r="A166" s="356" t="n">
        <v>40179</v>
      </c>
      <c r="B166" s="362" t="n">
        <v>4.208</v>
      </c>
      <c r="C166" s="115" t="n">
        <f aca="false">C165+$B$3*(B166-C165)+$B$5*(C165^($B$6))*D166+(1-$B$3)*(B166-B165)</f>
        <v>4.91249182776696</v>
      </c>
      <c r="D166" s="357" t="n">
        <v>0.624467281522412</v>
      </c>
      <c r="E166" s="357" t="n">
        <v>0.226579507998641</v>
      </c>
      <c r="F166" s="353" t="n">
        <f aca="false">C166-E166</f>
        <v>4.68591231976832</v>
      </c>
    </row>
    <row r="167" customFormat="false" ht="12.75" hidden="false" customHeight="false" outlineLevel="0" collapsed="false">
      <c r="A167" s="356" t="n">
        <v>40210</v>
      </c>
      <c r="B167" s="362" t="n">
        <v>4.103</v>
      </c>
      <c r="C167" s="115" t="n">
        <f aca="false">C166+$B$3*(B167-C166)+$B$5*(C166^($B$6))*D167+(1-$B$3)*(B167-B166)</f>
        <v>4.12827373626186</v>
      </c>
      <c r="D167" s="357" t="n">
        <v>-1.09428916539096</v>
      </c>
      <c r="E167" s="357" t="n">
        <v>0.293674217060259</v>
      </c>
      <c r="F167" s="353" t="n">
        <f aca="false">C167-E167</f>
        <v>3.8345995192016</v>
      </c>
    </row>
    <row r="168" customFormat="false" ht="12.75" hidden="false" customHeight="false" outlineLevel="0" collapsed="false">
      <c r="A168" s="356" t="n">
        <v>40238</v>
      </c>
      <c r="B168" s="362" t="n">
        <v>3.958</v>
      </c>
      <c r="C168" s="115" t="n">
        <f aca="false">C167+$B$3*(B168-C167)+$B$5*(C167^($B$6))*D168+(1-$B$3)*(B168-B167)</f>
        <v>4.00872138066565</v>
      </c>
      <c r="D168" s="357" t="n">
        <v>0.0862140666530063</v>
      </c>
      <c r="E168" s="357" t="n">
        <v>0.607579094996788</v>
      </c>
      <c r="F168" s="353" t="n">
        <f aca="false">C168-E168</f>
        <v>3.40114228566886</v>
      </c>
    </row>
    <row r="169" customFormat="false" ht="12.75" hidden="false" customHeight="false" outlineLevel="0" collapsed="false">
      <c r="A169" s="356" t="n">
        <v>40269</v>
      </c>
      <c r="B169" s="362" t="n">
        <v>3.803</v>
      </c>
      <c r="C169" s="115" t="n">
        <f aca="false">C168+$B$3*(B169-C168)+$B$5*(C168^($B$6))*D169+(1-$B$3)*(B169-B168)</f>
        <v>3.90957611588516</v>
      </c>
      <c r="D169" s="357" t="n">
        <v>0.18815909955024</v>
      </c>
      <c r="E169" s="357" t="n">
        <v>0.521696825854876</v>
      </c>
      <c r="F169" s="353" t="n">
        <f aca="false">C169-E169</f>
        <v>3.38787929003028</v>
      </c>
    </row>
    <row r="170" customFormat="false" ht="12.75" hidden="false" customHeight="false" outlineLevel="0" collapsed="false">
      <c r="A170" s="356" t="n">
        <v>40299</v>
      </c>
      <c r="B170" s="362" t="n">
        <v>3.79</v>
      </c>
      <c r="C170" s="115" t="n">
        <f aca="false">C169+$B$3*(B170-C169)+$B$5*(C169^($B$6))*D170+(1-$B$3)*(B170-B169)</f>
        <v>3.84907806236222</v>
      </c>
      <c r="D170" s="357" t="n">
        <v>-0.0384887285480521</v>
      </c>
      <c r="E170" s="357" t="n">
        <v>0.756784039762639</v>
      </c>
      <c r="F170" s="353" t="n">
        <f aca="false">C170-E170</f>
        <v>3.09229402259958</v>
      </c>
    </row>
    <row r="171" customFormat="false" ht="12.75" hidden="false" customHeight="false" outlineLevel="0" collapsed="false">
      <c r="A171" s="356" t="n">
        <v>40330</v>
      </c>
      <c r="B171" s="362" t="n">
        <v>3.813</v>
      </c>
      <c r="C171" s="115" t="n">
        <f aca="false">C170+$B$3*(B171-C170)+$B$5*(C170^($B$6))*D171+(1-$B$3)*(B171-B170)</f>
        <v>3.59940012719839</v>
      </c>
      <c r="D171" s="357" t="n">
        <v>-0.682375199623234</v>
      </c>
      <c r="E171" s="357" t="n">
        <v>0.333788926076612</v>
      </c>
      <c r="F171" s="353" t="n">
        <f aca="false">C171-E171</f>
        <v>3.26561120112177</v>
      </c>
    </row>
    <row r="172" customFormat="false" ht="12.75" hidden="false" customHeight="false" outlineLevel="0" collapsed="false">
      <c r="A172" s="356" t="n">
        <v>40360</v>
      </c>
      <c r="B172" s="362" t="n">
        <v>3.833</v>
      </c>
      <c r="C172" s="115" t="n">
        <f aca="false">C171+$B$3*(B172-C171)+$B$5*(C171^($B$6))*D172+(1-$B$3)*(B172-B171)</f>
        <v>3.68130846627736</v>
      </c>
      <c r="D172" s="357" t="n">
        <v>-0.0119500265473186</v>
      </c>
      <c r="E172" s="357" t="n">
        <v>0.296940717442544</v>
      </c>
      <c r="F172" s="353" t="n">
        <f aca="false">C172-E172</f>
        <v>3.38436774883481</v>
      </c>
    </row>
    <row r="173" customFormat="false" ht="12.75" hidden="false" customHeight="false" outlineLevel="0" collapsed="false">
      <c r="A173" s="356" t="n">
        <v>40391</v>
      </c>
      <c r="B173" s="362" t="n">
        <v>3.848</v>
      </c>
      <c r="C173" s="115" t="n">
        <f aca="false">C172+$B$3*(B173-C172)+$B$5*(C172^($B$6))*D173+(1-$B$3)*(B173-B172)</f>
        <v>3.30629838065934</v>
      </c>
      <c r="D173" s="357" t="n">
        <v>-1.19883931699046</v>
      </c>
      <c r="E173" s="357" t="n">
        <v>0.203124769861047</v>
      </c>
      <c r="F173" s="353" t="n">
        <f aca="false">C173-E173</f>
        <v>3.1031736107983</v>
      </c>
    </row>
    <row r="174" customFormat="false" ht="12.75" hidden="false" customHeight="false" outlineLevel="0" collapsed="false">
      <c r="A174" s="356" t="n">
        <v>40422</v>
      </c>
      <c r="B174" s="362" t="n">
        <v>3.868</v>
      </c>
      <c r="C174" s="115" t="n">
        <f aca="false">C173+$B$3*(B174-C173)+$B$5*(C173^($B$6))*D174+(1-$B$3)*(B174-B173)</f>
        <v>3.93104270304472</v>
      </c>
      <c r="D174" s="357" t="n">
        <v>1.26437159378178</v>
      </c>
      <c r="E174" s="357" t="n">
        <v>0.517986627360278</v>
      </c>
      <c r="F174" s="353" t="n">
        <f aca="false">C174-E174</f>
        <v>3.41305607568444</v>
      </c>
    </row>
    <row r="175" customFormat="false" ht="12.75" hidden="false" customHeight="false" outlineLevel="0" collapsed="false">
      <c r="A175" s="356" t="n">
        <v>40452</v>
      </c>
      <c r="B175" s="362" t="n">
        <v>3.898</v>
      </c>
      <c r="C175" s="115" t="n">
        <f aca="false">C174+$B$3*(B175-C174)+$B$5*(C174^($B$6))*D175+(1-$B$3)*(B175-B174)</f>
        <v>3.79499446545945</v>
      </c>
      <c r="D175" s="357" t="n">
        <v>-0.388906287013759</v>
      </c>
      <c r="E175" s="357" t="n">
        <v>0.186818291749225</v>
      </c>
      <c r="F175" s="353" t="n">
        <f aca="false">C175-E175</f>
        <v>3.60817617371022</v>
      </c>
    </row>
    <row r="176" customFormat="false" ht="12.75" hidden="false" customHeight="false" outlineLevel="0" collapsed="false">
      <c r="A176" s="356" t="n">
        <v>40483</v>
      </c>
      <c r="B176" s="362" t="n">
        <v>4.038</v>
      </c>
      <c r="C176" s="115" t="n">
        <f aca="false">C175+$B$3*(B176-C175)+$B$5*(C175^($B$6))*D176+(1-$B$3)*(B176-B175)</f>
        <v>4.56782287155554</v>
      </c>
      <c r="D176" s="357" t="n">
        <v>1.6234564300839</v>
      </c>
      <c r="E176" s="357" t="n">
        <v>-0.111099630193536</v>
      </c>
      <c r="F176" s="353" t="n">
        <f aca="false">C176-E176</f>
        <v>4.67892250174907</v>
      </c>
    </row>
    <row r="177" customFormat="false" ht="12.75" hidden="false" customHeight="false" outlineLevel="0" collapsed="false">
      <c r="A177" s="356" t="n">
        <v>40513</v>
      </c>
      <c r="B177" s="362" t="n">
        <v>4.163</v>
      </c>
      <c r="C177" s="115" t="n">
        <f aca="false">C176+$B$3*(B177-C176)+$B$5*(C176^($B$6))*D177+(1-$B$3)*(B177-B176)</f>
        <v>4.66996182341652</v>
      </c>
      <c r="D177" s="357" t="n">
        <v>0.348170655604772</v>
      </c>
      <c r="E177" s="357" t="n">
        <v>0.341953063440368</v>
      </c>
      <c r="F177" s="353" t="n">
        <f aca="false">C177-E177</f>
        <v>4.32800875997616</v>
      </c>
    </row>
    <row r="178" customFormat="false" ht="12.75" hidden="false" customHeight="false" outlineLevel="0" collapsed="false">
      <c r="A178" s="356" t="n">
        <v>40544</v>
      </c>
      <c r="B178" s="362" t="n">
        <v>4.283</v>
      </c>
      <c r="C178" s="115" t="n">
        <f aca="false">C177+$B$3*(B178-C177)+$B$5*(C177^($B$6))*D178+(1-$B$3)*(B178-B177)</f>
        <v>5.3056939357525</v>
      </c>
      <c r="D178" s="357" t="n">
        <v>1.63883030878831</v>
      </c>
      <c r="E178" s="357" t="n">
        <v>0.753422978671515</v>
      </c>
      <c r="F178" s="353" t="n">
        <f aca="false">C178-E178</f>
        <v>4.55227095708099</v>
      </c>
    </row>
    <row r="179" customFormat="false" ht="12.75" hidden="false" customHeight="false" outlineLevel="0" collapsed="false">
      <c r="A179" s="356" t="n">
        <v>40575</v>
      </c>
      <c r="B179" s="362" t="n">
        <v>4.178</v>
      </c>
      <c r="C179" s="115" t="n">
        <f aca="false">C178+$B$3*(B179-C178)+$B$5*(C178^($B$6))*D179+(1-$B$3)*(B179-B178)</f>
        <v>4.29541472417714</v>
      </c>
      <c r="D179" s="357" t="n">
        <v>-1.3441040073035</v>
      </c>
      <c r="E179" s="357" t="n">
        <v>-0.0195926100846672</v>
      </c>
      <c r="F179" s="353" t="n">
        <f aca="false">C179-E179</f>
        <v>4.31500733426181</v>
      </c>
    </row>
    <row r="180" customFormat="false" ht="12.75" hidden="false" customHeight="false" outlineLevel="0" collapsed="false">
      <c r="A180" s="356" t="n">
        <v>40603</v>
      </c>
      <c r="B180" s="362" t="n">
        <v>4.033</v>
      </c>
      <c r="C180" s="115" t="n">
        <f aca="false">C179+$B$3*(B180-C179)+$B$5*(C179^($B$6))*D180+(1-$B$3)*(B180-B179)</f>
        <v>3.37123621377566</v>
      </c>
      <c r="D180" s="357" t="n">
        <v>-1.88627069720611</v>
      </c>
      <c r="E180" s="357" t="n">
        <v>0.211134243355777</v>
      </c>
      <c r="F180" s="353" t="n">
        <f aca="false">C180-E180</f>
        <v>3.16010197041988</v>
      </c>
    </row>
    <row r="181" customFormat="false" ht="12.75" hidden="false" customHeight="false" outlineLevel="0" collapsed="false">
      <c r="A181" s="356" t="n">
        <v>40634</v>
      </c>
      <c r="B181" s="362" t="n">
        <v>3.878</v>
      </c>
      <c r="C181" s="115" t="n">
        <f aca="false">C180+$B$3*(B181-C180)+$B$5*(C180^($B$6))*D181+(1-$B$3)*(B181-B180)</f>
        <v>3.66477069717322</v>
      </c>
      <c r="D181" s="357" t="n">
        <v>0.697670646787154</v>
      </c>
      <c r="E181" s="357" t="n">
        <v>1.04640339677179</v>
      </c>
      <c r="F181" s="353" t="n">
        <f aca="false">C181-E181</f>
        <v>2.61836730040143</v>
      </c>
    </row>
    <row r="182" customFormat="false" ht="12.75" hidden="false" customHeight="false" outlineLevel="0" collapsed="false">
      <c r="A182" s="356" t="n">
        <v>40664</v>
      </c>
      <c r="B182" s="362" t="n">
        <v>3.865</v>
      </c>
      <c r="C182" s="115" t="n">
        <f aca="false">C181+$B$3*(B182-C181)+$B$5*(C181^($B$6))*D182+(1-$B$3)*(B182-B181)</f>
        <v>4.19666329202501</v>
      </c>
      <c r="D182" s="357" t="n">
        <v>1.31634411945711</v>
      </c>
      <c r="E182" s="357" t="n">
        <v>1.09786040531964</v>
      </c>
      <c r="F182" s="353" t="n">
        <f aca="false">C182-E182</f>
        <v>3.09880288670537</v>
      </c>
    </row>
    <row r="183" customFormat="false" ht="12.75" hidden="false" customHeight="false" outlineLevel="0" collapsed="false">
      <c r="A183" s="356" t="n">
        <v>40695</v>
      </c>
      <c r="B183" s="362" t="n">
        <v>3.888</v>
      </c>
      <c r="C183" s="115" t="n">
        <f aca="false">C182+$B$3*(B183-C182)+$B$5*(C182^($B$6))*D183+(1-$B$3)*(B183-B182)</f>
        <v>3.46734085581612</v>
      </c>
      <c r="D183" s="357" t="n">
        <v>-1.66869916536321</v>
      </c>
      <c r="E183" s="357" t="n">
        <v>0.461904871726571</v>
      </c>
      <c r="F183" s="353" t="n">
        <f aca="false">C183-E183</f>
        <v>3.00543598408955</v>
      </c>
    </row>
    <row r="184" customFormat="false" ht="12.75" hidden="false" customHeight="false" outlineLevel="0" collapsed="false">
      <c r="A184" s="356" t="n">
        <v>40725</v>
      </c>
      <c r="B184" s="362" t="n">
        <v>3.908</v>
      </c>
      <c r="C184" s="115" t="n">
        <f aca="false">C183+$B$3*(B184-C183)+$B$5*(C183^($B$6))*D184+(1-$B$3)*(B184-B183)</f>
        <v>3.17425436464332</v>
      </c>
      <c r="D184" s="357" t="n">
        <v>-1.25352433932514</v>
      </c>
      <c r="E184" s="357" t="n">
        <v>0.285954376683455</v>
      </c>
      <c r="F184" s="353" t="n">
        <f aca="false">C184-E184</f>
        <v>2.88829998795987</v>
      </c>
    </row>
    <row r="185" customFormat="false" ht="12.75" hidden="false" customHeight="false" outlineLevel="0" collapsed="false">
      <c r="A185" s="356" t="n">
        <v>40756</v>
      </c>
      <c r="B185" s="362" t="n">
        <v>3.923</v>
      </c>
      <c r="C185" s="115" t="n">
        <f aca="false">C184+$B$3*(B185-C184)+$B$5*(C184^($B$6))*D185+(1-$B$3)*(B185-B184)</f>
        <v>3.26646192142543</v>
      </c>
      <c r="D185" s="357" t="n">
        <v>-0.443864482016266</v>
      </c>
      <c r="E185" s="357" t="n">
        <v>0.551703953640761</v>
      </c>
      <c r="F185" s="353" t="n">
        <f aca="false">C185-E185</f>
        <v>2.71475796778467</v>
      </c>
    </row>
    <row r="186" customFormat="false" ht="12.75" hidden="false" customHeight="false" outlineLevel="0" collapsed="false">
      <c r="A186" s="356" t="n">
        <v>40787</v>
      </c>
      <c r="B186" s="362" t="n">
        <v>3.943</v>
      </c>
      <c r="C186" s="115" t="n">
        <f aca="false">C185+$B$3*(B186-C185)+$B$5*(C185^($B$6))*D186+(1-$B$3)*(B186-B185)</f>
        <v>3.23786780579541</v>
      </c>
      <c r="D186" s="357" t="n">
        <v>-0.734203553860666</v>
      </c>
      <c r="E186" s="357" t="n">
        <v>0.451269763017164</v>
      </c>
      <c r="F186" s="353" t="n">
        <f aca="false">C186-E186</f>
        <v>2.78659804277825</v>
      </c>
    </row>
    <row r="187" customFormat="false" ht="12.75" hidden="false" customHeight="false" outlineLevel="0" collapsed="false">
      <c r="A187" s="356" t="n">
        <v>40817</v>
      </c>
      <c r="B187" s="362" t="n">
        <v>3.973</v>
      </c>
      <c r="C187" s="115" t="n">
        <f aca="false">C186+$B$3*(B187-C186)+$B$5*(C186^($B$6))*D187+(1-$B$3)*(B187-B186)</f>
        <v>3.6540749112123</v>
      </c>
      <c r="D187" s="357" t="n">
        <v>0.490266974408676</v>
      </c>
      <c r="E187" s="357" t="n">
        <v>1.06053218834162</v>
      </c>
      <c r="F187" s="353" t="n">
        <f aca="false">C187-E187</f>
        <v>2.59354272287068</v>
      </c>
    </row>
    <row r="188" customFormat="false" ht="12.75" hidden="false" customHeight="false" outlineLevel="0" collapsed="false">
      <c r="A188" s="356" t="n">
        <v>40848</v>
      </c>
      <c r="B188" s="362" t="n">
        <v>4.113</v>
      </c>
      <c r="C188" s="115" t="n">
        <f aca="false">C187+$B$3*(B188-C187)+$B$5*(C187^($B$6))*D188+(1-$B$3)*(B188-B187)</f>
        <v>4.28518940398241</v>
      </c>
      <c r="D188" s="357" t="n">
        <v>1.0799859321313</v>
      </c>
      <c r="E188" s="357" t="n">
        <v>0.864419353822597</v>
      </c>
      <c r="F188" s="353" t="n">
        <f aca="false">C188-E188</f>
        <v>3.42077005015981</v>
      </c>
    </row>
    <row r="189" customFormat="false" ht="12.75" hidden="false" customHeight="false" outlineLevel="0" collapsed="false">
      <c r="A189" s="356" t="n">
        <v>40878</v>
      </c>
      <c r="B189" s="362" t="n">
        <v>4.238</v>
      </c>
      <c r="C189" s="115" t="n">
        <f aca="false">C188+$B$3*(B189-C188)+$B$5*(C188^($B$6))*D189+(1-$B$3)*(B189-B188)</f>
        <v>3.99791768648492</v>
      </c>
      <c r="D189" s="357" t="n">
        <v>-0.912486353885714</v>
      </c>
      <c r="E189" s="357" t="n">
        <v>0.97853046068693</v>
      </c>
      <c r="F189" s="353" t="n">
        <f aca="false">C189-E189</f>
        <v>3.01938722579799</v>
      </c>
    </row>
    <row r="190" customFormat="false" ht="12.75" hidden="false" customHeight="false" outlineLevel="0" collapsed="false">
      <c r="A190" s="356" t="n">
        <v>40909</v>
      </c>
      <c r="B190" s="362" t="n">
        <v>4.363</v>
      </c>
      <c r="C190" s="115" t="n">
        <f aca="false">C189+$B$3*(B190-C189)+$B$5*(C189^($B$6))*D190+(1-$B$3)*(B190-B189)</f>
        <v>4.30644063563093</v>
      </c>
      <c r="D190" s="357" t="n">
        <v>0.28717326297467</v>
      </c>
      <c r="E190" s="357" t="n">
        <v>0.302012686936141</v>
      </c>
      <c r="F190" s="353" t="n">
        <f aca="false">C190-E190</f>
        <v>4.00442794869479</v>
      </c>
    </row>
    <row r="191" customFormat="false" ht="12.75" hidden="false" customHeight="false" outlineLevel="0" collapsed="false">
      <c r="A191" s="356" t="n">
        <v>40940</v>
      </c>
      <c r="B191" s="362" t="n">
        <v>4.258</v>
      </c>
      <c r="C191" s="115" t="n">
        <f aca="false">C190+$B$3*(B191-C190)+$B$5*(C190^($B$6))*D191+(1-$B$3)*(B191-B190)</f>
        <v>3.94988561866209</v>
      </c>
      <c r="D191" s="357" t="n">
        <v>-0.682467815282669</v>
      </c>
      <c r="E191" s="357" t="n">
        <v>0.35360665590483</v>
      </c>
      <c r="F191" s="353" t="n">
        <f aca="false">C191-E191</f>
        <v>3.59627896275726</v>
      </c>
    </row>
    <row r="192" customFormat="false" ht="12.75" hidden="false" customHeight="false" outlineLevel="0" collapsed="false">
      <c r="A192" s="356" t="n">
        <v>40969</v>
      </c>
      <c r="B192" s="362" t="n">
        <v>4.113</v>
      </c>
      <c r="C192" s="115" t="n">
        <f aca="false">C191+$B$3*(B192-C191)+$B$5*(C191^($B$6))*D192+(1-$B$3)*(B192-B191)</f>
        <v>3.67520837292551</v>
      </c>
      <c r="D192" s="357" t="n">
        <v>-0.596359929820952</v>
      </c>
      <c r="E192" s="357" t="n">
        <v>0.99773282653851</v>
      </c>
      <c r="F192" s="353" t="n">
        <f aca="false">C192-E192</f>
        <v>2.677475546387</v>
      </c>
    </row>
    <row r="193" customFormat="false" ht="12.75" hidden="false" customHeight="false" outlineLevel="0" collapsed="false">
      <c r="A193" s="356" t="n">
        <v>41000</v>
      </c>
      <c r="B193" s="362" t="n">
        <v>3.958</v>
      </c>
      <c r="C193" s="115" t="n">
        <f aca="false">C192+$B$3*(B193-C192)+$B$5*(C192^($B$6))*D193+(1-$B$3)*(B193-B192)</f>
        <v>4.06982650932655</v>
      </c>
      <c r="D193" s="357" t="n">
        <v>1.13632800069891</v>
      </c>
      <c r="E193" s="357" t="n">
        <v>0.938650824714622</v>
      </c>
      <c r="F193" s="353" t="n">
        <f aca="false">C193-E193</f>
        <v>3.13117568461193</v>
      </c>
    </row>
    <row r="194" customFormat="false" ht="12.75" hidden="false" customHeight="false" outlineLevel="0" collapsed="false">
      <c r="A194" s="356" t="n">
        <v>41030</v>
      </c>
      <c r="B194" s="362" t="n">
        <v>3.945</v>
      </c>
      <c r="C194" s="115" t="n">
        <f aca="false">C193+$B$3*(B194-C193)+$B$5*(C193^($B$6))*D194+(1-$B$3)*(B194-B193)</f>
        <v>4.64703671119069</v>
      </c>
      <c r="D194" s="357" t="n">
        <v>1.63024391334266</v>
      </c>
      <c r="E194" s="357" t="n">
        <v>1.06798691384721</v>
      </c>
      <c r="F194" s="353" t="n">
        <f aca="false">C194-E194</f>
        <v>3.57904979734348</v>
      </c>
    </row>
    <row r="195" customFormat="false" ht="12.75" hidden="false" customHeight="false" outlineLevel="0" collapsed="false">
      <c r="A195" s="356" t="n">
        <v>41061</v>
      </c>
      <c r="B195" s="362" t="n">
        <v>3.968</v>
      </c>
      <c r="C195" s="115" t="n">
        <f aca="false">C194+$B$3*(B195-C194)+$B$5*(C194^($B$6))*D195+(1-$B$3)*(B195-B194)</f>
        <v>4.04010689281864</v>
      </c>
      <c r="D195" s="357" t="n">
        <v>-1.00663038812434</v>
      </c>
      <c r="E195" s="357" t="n">
        <v>0.50910113281304</v>
      </c>
      <c r="F195" s="353" t="n">
        <f aca="false">C195-E195</f>
        <v>3.5310057600056</v>
      </c>
    </row>
    <row r="196" customFormat="false" ht="12.75" hidden="false" customHeight="false" outlineLevel="0" collapsed="false">
      <c r="A196" s="356" t="n">
        <v>41091</v>
      </c>
      <c r="B196" s="362" t="n">
        <v>3.988</v>
      </c>
      <c r="C196" s="115" t="n">
        <f aca="false">C195+$B$3*(B196-C195)+$B$5*(C195^($B$6))*D196+(1-$B$3)*(B196-B195)</f>
        <v>4.18284248229316</v>
      </c>
      <c r="D196" s="357" t="n">
        <v>0.379912549045421</v>
      </c>
      <c r="E196" s="357" t="n">
        <v>0.163726980538169</v>
      </c>
      <c r="F196" s="353" t="n">
        <f aca="false">C196-E196</f>
        <v>4.01911550175499</v>
      </c>
    </row>
    <row r="197" customFormat="false" ht="12.75" hidden="false" customHeight="false" outlineLevel="0" collapsed="false">
      <c r="A197" s="356" t="n">
        <v>41122</v>
      </c>
      <c r="B197" s="362" t="n">
        <v>4.003</v>
      </c>
      <c r="C197" s="115" t="n">
        <f aca="false">C196+$B$3*(B197-C196)+$B$5*(C196^($B$6))*D197+(1-$B$3)*(B197-B196)</f>
        <v>3.96705139529338</v>
      </c>
      <c r="D197" s="357" t="n">
        <v>-0.438484793272347</v>
      </c>
      <c r="E197" s="357" t="n">
        <v>-0.0372979544900391</v>
      </c>
      <c r="F197" s="353" t="n">
        <f aca="false">C197-E197</f>
        <v>4.00434934978342</v>
      </c>
    </row>
    <row r="198" customFormat="false" ht="12.75" hidden="false" customHeight="false" outlineLevel="0" collapsed="false">
      <c r="A198" s="356" t="n">
        <v>41153</v>
      </c>
      <c r="B198" s="362" t="n">
        <v>4.023</v>
      </c>
      <c r="C198" s="115" t="n">
        <f aca="false">C197+$B$3*(B198-C197)+$B$5*(C197^($B$6))*D198+(1-$B$3)*(B198-B197)</f>
        <v>4.3106426923635</v>
      </c>
      <c r="D198" s="357" t="n">
        <v>0.825637031623136</v>
      </c>
      <c r="E198" s="357" t="n">
        <v>0.97798424641087</v>
      </c>
      <c r="F198" s="353" t="n">
        <f aca="false">C198-E198</f>
        <v>3.33265844595263</v>
      </c>
    </row>
    <row r="199" customFormat="false" ht="12.75" hidden="false" customHeight="false" outlineLevel="0" collapsed="false">
      <c r="A199" s="356" t="n">
        <v>41183</v>
      </c>
      <c r="B199" s="362" t="n">
        <v>4.053</v>
      </c>
      <c r="C199" s="115" t="n">
        <f aca="false">C198+$B$3*(B199-C198)+$B$5*(C198^($B$6))*D199+(1-$B$3)*(B199-B198)</f>
        <v>3.96067319028954</v>
      </c>
      <c r="D199" s="357" t="n">
        <v>-0.737174302821339</v>
      </c>
      <c r="E199" s="357" t="n">
        <v>0.66384903417179</v>
      </c>
      <c r="F199" s="353" t="n">
        <f aca="false">C199-E199</f>
        <v>3.29682415611775</v>
      </c>
    </row>
    <row r="200" customFormat="false" ht="12.75" hidden="false" customHeight="false" outlineLevel="0" collapsed="false">
      <c r="A200" s="356" t="n">
        <v>41214</v>
      </c>
      <c r="B200" s="362" t="n">
        <v>4.193</v>
      </c>
      <c r="C200" s="115" t="n">
        <f aca="false">C199+$B$3*(B200-C199)+$B$5*(C199^($B$6))*D200+(1-$B$3)*(B200-B199)</f>
        <v>4.72561111703604</v>
      </c>
      <c r="D200" s="357" t="n">
        <v>1.57702582538826</v>
      </c>
      <c r="E200" s="357" t="n">
        <v>0.645365148809218</v>
      </c>
      <c r="F200" s="353" t="n">
        <f aca="false">C200-E200</f>
        <v>4.08024596822682</v>
      </c>
    </row>
    <row r="201" customFormat="false" ht="12.75" hidden="false" customHeight="false" outlineLevel="0" collapsed="false">
      <c r="A201" s="356" t="n">
        <v>41244</v>
      </c>
      <c r="B201" s="362" t="n">
        <v>4.318</v>
      </c>
      <c r="C201" s="115" t="n">
        <f aca="false">C200+$B$3*(B201-C200)+$B$5*(C200^($B$6))*D201+(1-$B$3)*(B201-B200)</f>
        <v>4.41530689302579</v>
      </c>
      <c r="D201" s="357" t="n">
        <v>-0.654175628146973</v>
      </c>
      <c r="E201" s="357" t="n">
        <v>0.920915065211756</v>
      </c>
      <c r="F201" s="353" t="n">
        <f aca="false">C201-E201</f>
        <v>3.49439182781404</v>
      </c>
    </row>
    <row r="202" customFormat="false" ht="12.75" hidden="false" customHeight="false" outlineLevel="0" collapsed="false">
      <c r="A202" s="356" t="n">
        <v>41275</v>
      </c>
      <c r="B202" s="362" t="n">
        <v>4.448</v>
      </c>
      <c r="C202" s="115" t="n">
        <f aca="false">C201+$B$3*(B202-C201)+$B$5*(C201^($B$6))*D202+(1-$B$3)*(B202-B201)</f>
        <v>4.12211732994351</v>
      </c>
      <c r="D202" s="357" t="n">
        <v>-0.984431481609282</v>
      </c>
      <c r="E202" s="357" t="n">
        <v>0.675660698462768</v>
      </c>
      <c r="F202" s="353" t="n">
        <f aca="false">C202-E202</f>
        <v>3.44645663148075</v>
      </c>
    </row>
    <row r="203" customFormat="false" ht="12.75" hidden="false" customHeight="false" outlineLevel="0" collapsed="false">
      <c r="A203" s="356" t="n">
        <v>41306</v>
      </c>
      <c r="B203" s="362" t="n">
        <v>4.343</v>
      </c>
      <c r="C203" s="115" t="n">
        <f aca="false">C202+$B$3*(B203-C202)+$B$5*(C202^($B$6))*D203+(1-$B$3)*(B203-B202)</f>
        <v>4.50255490810355</v>
      </c>
      <c r="D203" s="357" t="n">
        <v>0.996518497091687</v>
      </c>
      <c r="E203" s="357" t="n">
        <v>0.244590560609239</v>
      </c>
      <c r="F203" s="353" t="n">
        <f aca="false">C203-E203</f>
        <v>4.25796434749431</v>
      </c>
    </row>
    <row r="204" customFormat="false" ht="12.75" hidden="false" customHeight="false" outlineLevel="0" collapsed="false">
      <c r="A204" s="356" t="n">
        <v>41334</v>
      </c>
      <c r="B204" s="362" t="n">
        <v>4.198</v>
      </c>
      <c r="C204" s="115" t="n">
        <f aca="false">C203+$B$3*(B204-C203)+$B$5*(C203^($B$6))*D204+(1-$B$3)*(B204-B203)</f>
        <v>4.0984955378842</v>
      </c>
      <c r="D204" s="357" t="n">
        <v>-0.519879478907879</v>
      </c>
      <c r="E204" s="357" t="n">
        <v>0.363738750223991</v>
      </c>
      <c r="F204" s="353" t="n">
        <f aca="false">C204-E204</f>
        <v>3.73475678766021</v>
      </c>
    </row>
    <row r="205" customFormat="false" ht="12.75" hidden="false" customHeight="false" outlineLevel="0" collapsed="false">
      <c r="A205" s="356" t="n">
        <v>41365</v>
      </c>
      <c r="B205" s="362" t="n">
        <v>4.043</v>
      </c>
      <c r="C205" s="115" t="n">
        <f aca="false">C204+$B$3*(B205-C204)+$B$5*(C204^($B$6))*D205+(1-$B$3)*(B205-B204)</f>
        <v>3.23344744317296</v>
      </c>
      <c r="D205" s="357" t="n">
        <v>-1.9261518566816</v>
      </c>
      <c r="E205" s="357" t="n">
        <v>0.489792355109655</v>
      </c>
      <c r="F205" s="353" t="n">
        <f aca="false">C205-E205</f>
        <v>2.7436550880633</v>
      </c>
    </row>
    <row r="206" customFormat="false" ht="12.75" hidden="false" customHeight="false" outlineLevel="0" collapsed="false">
      <c r="A206" s="356" t="n">
        <v>41395</v>
      </c>
      <c r="B206" s="362" t="n">
        <v>4.03</v>
      </c>
      <c r="C206" s="115" t="n">
        <f aca="false">C205+$B$3*(B206-C205)+$B$5*(C205^($B$6))*D206+(1-$B$3)*(B206-B205)</f>
        <v>3.40630937839935</v>
      </c>
      <c r="D206" s="357" t="n">
        <v>-0.190541771006388</v>
      </c>
      <c r="E206" s="357" t="n">
        <v>0.329698810102425</v>
      </c>
      <c r="F206" s="353" t="n">
        <f aca="false">C206-E206</f>
        <v>3.07661056829692</v>
      </c>
    </row>
    <row r="207" customFormat="false" ht="12.75" hidden="false" customHeight="false" outlineLevel="0" collapsed="false">
      <c r="A207" s="356" t="n">
        <v>41426</v>
      </c>
      <c r="B207" s="362" t="n">
        <v>4.053</v>
      </c>
      <c r="C207" s="115" t="n">
        <f aca="false">C206+$B$3*(B207-C206)+$B$5*(C206^($B$6))*D207+(1-$B$3)*(B207-B206)</f>
        <v>4.19720666942538</v>
      </c>
      <c r="D207" s="357" t="n">
        <v>1.63845531102356</v>
      </c>
      <c r="E207" s="357" t="n">
        <v>0.351354071930259</v>
      </c>
      <c r="F207" s="353" t="n">
        <f aca="false">C207-E207</f>
        <v>3.84585259749512</v>
      </c>
    </row>
    <row r="208" customFormat="false" ht="12.75" hidden="false" customHeight="false" outlineLevel="0" collapsed="false">
      <c r="A208" s="356" t="n">
        <v>41456</v>
      </c>
      <c r="B208" s="362" t="n">
        <v>4.073</v>
      </c>
      <c r="C208" s="115" t="n">
        <f aca="false">C207+$B$3*(B208-C207)+$B$5*(C207^($B$6))*D208+(1-$B$3)*(B208-B207)</f>
        <v>4.76029712565865</v>
      </c>
      <c r="D208" s="357" t="n">
        <v>1.51005149457268</v>
      </c>
      <c r="E208" s="357" t="n">
        <v>0.521202207512275</v>
      </c>
      <c r="F208" s="353" t="n">
        <f aca="false">C208-E208</f>
        <v>4.23909491814637</v>
      </c>
    </row>
    <row r="209" customFormat="false" ht="12.75" hidden="false" customHeight="false" outlineLevel="0" collapsed="false">
      <c r="A209" s="356" t="n">
        <v>41487</v>
      </c>
      <c r="B209" s="362" t="n">
        <v>4.088</v>
      </c>
      <c r="C209" s="115" t="n">
        <f aca="false">C208+$B$3*(B209-C208)+$B$5*(C208^($B$6))*D209+(1-$B$3)*(B209-B208)</f>
        <v>5.11532015879961</v>
      </c>
      <c r="D209" s="357" t="n">
        <v>1.3342013027095</v>
      </c>
      <c r="E209" s="357" t="n">
        <v>1.88595945167355</v>
      </c>
      <c r="F209" s="353" t="n">
        <f aca="false">C209-E209</f>
        <v>3.22936070712606</v>
      </c>
    </row>
    <row r="210" customFormat="false" ht="12.75" hidden="false" customHeight="false" outlineLevel="0" collapsed="false">
      <c r="A210" s="356" t="n">
        <v>41518</v>
      </c>
      <c r="B210" s="362" t="n">
        <v>4.108</v>
      </c>
      <c r="C210" s="115" t="n">
        <f aca="false">C209+$B$3*(B210-C209)+$B$5*(C209^($B$6))*D210+(1-$B$3)*(B210-B209)</f>
        <v>4.95710002385959</v>
      </c>
      <c r="D210" s="357" t="n">
        <v>0.326369913209297</v>
      </c>
      <c r="E210" s="357" t="n">
        <v>0.832764428955633</v>
      </c>
      <c r="F210" s="353" t="n">
        <f aca="false">C210-E210</f>
        <v>4.12433559490396</v>
      </c>
    </row>
    <row r="211" customFormat="false" ht="12.75" hidden="false" customHeight="false" outlineLevel="0" collapsed="false">
      <c r="A211" s="356" t="n">
        <v>41548</v>
      </c>
      <c r="B211" s="362" t="n">
        <v>4.138</v>
      </c>
      <c r="C211" s="115" t="n">
        <f aca="false">C210+$B$3*(B211-C210)+$B$5*(C210^($B$6))*D211+(1-$B$3)*(B211-B210)</f>
        <v>4.14030543342765</v>
      </c>
      <c r="D211" s="357" t="n">
        <v>-1.37952057496308</v>
      </c>
      <c r="E211" s="357" t="n">
        <v>0.39330636275604</v>
      </c>
      <c r="F211" s="353" t="n">
        <f aca="false">C211-E211</f>
        <v>3.74699907067161</v>
      </c>
    </row>
    <row r="212" customFormat="false" ht="12.75" hidden="false" customHeight="false" outlineLevel="0" collapsed="false">
      <c r="A212" s="356" t="n">
        <v>41579</v>
      </c>
      <c r="B212" s="362" t="n">
        <v>4.278</v>
      </c>
      <c r="C212" s="115" t="n">
        <f aca="false">C211+$B$3*(B212-C211)+$B$5*(C211^($B$6))*D212+(1-$B$3)*(B212-B211)</f>
        <v>4.43611039118883</v>
      </c>
      <c r="D212" s="357" t="n">
        <v>0.404854578441757</v>
      </c>
      <c r="E212" s="357" t="n">
        <v>0.524880488893219</v>
      </c>
      <c r="F212" s="353" t="n">
        <f aca="false">C212-E212</f>
        <v>3.91122990229561</v>
      </c>
    </row>
    <row r="213" customFormat="false" ht="12.75" hidden="false" customHeight="false" outlineLevel="0" collapsed="false">
      <c r="A213" s="356" t="n">
        <v>41609</v>
      </c>
      <c r="B213" s="362" t="n">
        <v>4.403</v>
      </c>
      <c r="C213" s="115" t="n">
        <f aca="false">C212+$B$3*(B213-C212)+$B$5*(C212^($B$6))*D213+(1-$B$3)*(B213-B212)</f>
        <v>3.50797223107216</v>
      </c>
      <c r="D213" s="357" t="n">
        <v>-2.50918421984354</v>
      </c>
      <c r="E213" s="357" t="n">
        <v>0.356094320565672</v>
      </c>
      <c r="F213" s="353" t="n">
        <f aca="false">C213-E213</f>
        <v>3.15187791050649</v>
      </c>
    </row>
    <row r="214" customFormat="false" ht="12.75" hidden="false" customHeight="false" outlineLevel="0" collapsed="false">
      <c r="A214" s="356" t="n">
        <v>41640</v>
      </c>
      <c r="B214" s="362" t="n">
        <v>4.538</v>
      </c>
      <c r="C214" s="115" t="n">
        <f aca="false">C213+$B$3*(B214-C213)+$B$5*(C213^($B$6))*D214+(1-$B$3)*(B214-B213)</f>
        <v>4.31465577414911</v>
      </c>
      <c r="D214" s="357" t="n">
        <v>1.10780269040651</v>
      </c>
      <c r="E214" s="357" t="n">
        <v>0.333718264241311</v>
      </c>
      <c r="F214" s="353" t="n">
        <f aca="false">C214-E214</f>
        <v>3.9809375099078</v>
      </c>
    </row>
    <row r="215" customFormat="false" ht="12.75" hidden="false" customHeight="false" outlineLevel="0" collapsed="false">
      <c r="A215" s="356" t="n">
        <v>41671</v>
      </c>
      <c r="B215" s="362" t="n">
        <v>4.433</v>
      </c>
      <c r="C215" s="115" t="n">
        <f aca="false">C214+$B$3*(B215-C214)+$B$5*(C214^($B$6))*D215+(1-$B$3)*(B215-B214)</f>
        <v>3.60098801163674</v>
      </c>
      <c r="D215" s="357" t="n">
        <v>-1.71767827064352</v>
      </c>
      <c r="E215" s="357" t="n">
        <v>0.337124780060878</v>
      </c>
      <c r="F215" s="353" t="n">
        <f aca="false">C215-E215</f>
        <v>3.26386323157586</v>
      </c>
    </row>
    <row r="216" customFormat="false" ht="12.75" hidden="false" customHeight="false" outlineLevel="0" collapsed="false">
      <c r="A216" s="356" t="n">
        <v>41699</v>
      </c>
      <c r="B216" s="362" t="n">
        <v>4.288</v>
      </c>
      <c r="C216" s="115" t="n">
        <f aca="false">C215+$B$3*(B216-C215)+$B$5*(C215^($B$6))*D216+(1-$B$3)*(B216-B215)</f>
        <v>3.76548129324559</v>
      </c>
      <c r="D216" s="357" t="n">
        <v>0.143030623282611</v>
      </c>
      <c r="E216" s="357" t="n">
        <v>0.370230585938283</v>
      </c>
      <c r="F216" s="353" t="n">
        <f aca="false">C216-E216</f>
        <v>3.3952507073073</v>
      </c>
    </row>
    <row r="217" customFormat="false" ht="12.75" hidden="false" customHeight="false" outlineLevel="0" collapsed="false">
      <c r="A217" s="356" t="n">
        <v>41730</v>
      </c>
      <c r="B217" s="362" t="n">
        <v>4.133</v>
      </c>
      <c r="C217" s="115" t="n">
        <f aca="false">C216+$B$3*(B217-C216)+$B$5*(C216^($B$6))*D217+(1-$B$3)*(B217-B216)</f>
        <v>3.43065249009626</v>
      </c>
      <c r="D217" s="357" t="n">
        <v>-0.92708682818333</v>
      </c>
      <c r="E217" s="357" t="n">
        <v>0.37308615766983</v>
      </c>
      <c r="F217" s="353" t="n">
        <f aca="false">C217-E217</f>
        <v>3.05756633242643</v>
      </c>
    </row>
    <row r="218" customFormat="false" ht="12.75" hidden="false" customHeight="false" outlineLevel="0" collapsed="false">
      <c r="A218" s="356" t="n">
        <v>41760</v>
      </c>
      <c r="B218" s="362" t="n">
        <v>4.12</v>
      </c>
      <c r="C218" s="115" t="n">
        <f aca="false">C217+$B$3*(B218-C217)+$B$5*(C217^($B$6))*D218+(1-$B$3)*(B218-B217)</f>
        <v>3.72105248491454</v>
      </c>
      <c r="D218" s="357" t="n">
        <v>0.24344356136011</v>
      </c>
      <c r="E218" s="357" t="n">
        <v>0.162220441248722</v>
      </c>
      <c r="F218" s="353" t="n">
        <f aca="false">C218-E218</f>
        <v>3.55883204366582</v>
      </c>
    </row>
    <row r="219" customFormat="false" ht="12.75" hidden="false" customHeight="false" outlineLevel="0" collapsed="false">
      <c r="A219" s="356" t="n">
        <v>41791</v>
      </c>
      <c r="B219" s="362" t="n">
        <v>4.143</v>
      </c>
      <c r="C219" s="115" t="n">
        <f aca="false">C218+$B$3*(B219-C218)+$B$5*(C218^($B$6))*D219+(1-$B$3)*(B219-B218)</f>
        <v>3.7601624636664</v>
      </c>
      <c r="D219" s="357" t="n">
        <v>-0.293480627891174</v>
      </c>
      <c r="E219" s="357" t="n">
        <v>0.0907256678815451</v>
      </c>
      <c r="F219" s="353" t="n">
        <f aca="false">C219-E219</f>
        <v>3.66943679578486</v>
      </c>
    </row>
    <row r="220" customFormat="false" ht="12.75" hidden="false" customHeight="false" outlineLevel="0" collapsed="false">
      <c r="A220" s="356" t="n">
        <v>41821</v>
      </c>
      <c r="B220" s="362" t="n">
        <v>4.163</v>
      </c>
      <c r="C220" s="115" t="n">
        <f aca="false">C219+$B$3*(B220-C219)+$B$5*(C219^($B$6))*D220+(1-$B$3)*(B220-B219)</f>
        <v>2.94341625765516</v>
      </c>
      <c r="D220" s="357" t="n">
        <v>-2.59322427326928</v>
      </c>
      <c r="E220" s="357" t="n">
        <v>0.694934967886378</v>
      </c>
      <c r="F220" s="353" t="n">
        <f aca="false">C220-E220</f>
        <v>2.24848128976878</v>
      </c>
    </row>
    <row r="221" customFormat="false" ht="12.75" hidden="false" customHeight="false" outlineLevel="0" collapsed="false">
      <c r="A221" s="356" t="n">
        <v>41852</v>
      </c>
      <c r="B221" s="362" t="n">
        <v>4.178</v>
      </c>
      <c r="C221" s="115" t="n">
        <f aca="false">C220+$B$3*(B221-C220)+$B$5*(C220^($B$6))*D221+(1-$B$3)*(B221-B220)</f>
        <v>3.22041768233854</v>
      </c>
      <c r="D221" s="357" t="n">
        <v>-0.356072802814551</v>
      </c>
      <c r="E221" s="357" t="n">
        <v>0.576082477938753</v>
      </c>
      <c r="F221" s="353" t="n">
        <f aca="false">C221-E221</f>
        <v>2.64433520439979</v>
      </c>
    </row>
    <row r="222" customFormat="false" ht="12.75" hidden="false" customHeight="false" outlineLevel="0" collapsed="false">
      <c r="A222" s="356" t="n">
        <v>41883</v>
      </c>
      <c r="B222" s="362" t="n">
        <v>4.198</v>
      </c>
      <c r="C222" s="115" t="n">
        <f aca="false">C221+$B$3*(B222-C221)+$B$5*(C221^($B$6))*D222+(1-$B$3)*(B222-B221)</f>
        <v>4.11169124283906</v>
      </c>
      <c r="D222" s="357" t="n">
        <v>1.68469834937851</v>
      </c>
      <c r="E222" s="357" t="n">
        <v>0.218697996247647</v>
      </c>
      <c r="F222" s="353" t="n">
        <f aca="false">C222-E222</f>
        <v>3.89299324659141</v>
      </c>
    </row>
    <row r="223" customFormat="false" ht="12.75" hidden="false" customHeight="false" outlineLevel="0" collapsed="false">
      <c r="A223" s="356" t="n">
        <v>41913</v>
      </c>
      <c r="B223" s="362" t="n">
        <v>4.228</v>
      </c>
      <c r="C223" s="115" t="n">
        <f aca="false">C222+$B$3*(B223-C222)+$B$5*(C222^($B$6))*D223+(1-$B$3)*(B223-B222)</f>
        <v>4.22443782482665</v>
      </c>
      <c r="D223" s="357" t="n">
        <v>0.145329355008859</v>
      </c>
      <c r="E223" s="357" t="n">
        <v>0.154857103938871</v>
      </c>
      <c r="F223" s="353" t="n">
        <f aca="false">C223-E223</f>
        <v>4.06958072088778</v>
      </c>
    </row>
    <row r="224" customFormat="false" ht="12.75" hidden="false" customHeight="false" outlineLevel="0" collapsed="false">
      <c r="A224" s="356" t="n">
        <v>41944</v>
      </c>
      <c r="B224" s="362" t="n">
        <v>4.368</v>
      </c>
      <c r="C224" s="115" t="n">
        <f aca="false">C223+$B$3*(B224-C223)+$B$5*(C223^($B$6))*D224+(1-$B$3)*(B224-B223)</f>
        <v>4.41234137608559</v>
      </c>
      <c r="D224" s="357" t="n">
        <v>0.119839801522374</v>
      </c>
      <c r="E224" s="357" t="n">
        <v>0.842521335187826</v>
      </c>
      <c r="F224" s="353" t="n">
        <f aca="false">C224-E224</f>
        <v>3.56982004089777</v>
      </c>
    </row>
    <row r="225" customFormat="false" ht="12.75" hidden="false" customHeight="false" outlineLevel="0" collapsed="false">
      <c r="A225" s="356" t="n">
        <v>41974</v>
      </c>
      <c r="B225" s="362" t="n">
        <v>4.493</v>
      </c>
      <c r="C225" s="115" t="n">
        <f aca="false">C224+$B$3*(B225-C224)+$B$5*(C224^($B$6))*D225+(1-$B$3)*(B225-B224)</f>
        <v>3.87821794079964</v>
      </c>
      <c r="D225" s="357" t="n">
        <v>-1.61705853024345</v>
      </c>
      <c r="E225" s="357" t="n">
        <v>0.197011888676441</v>
      </c>
      <c r="F225" s="353" t="n">
        <f aca="false">C225-E225</f>
        <v>3.68120605212319</v>
      </c>
    </row>
    <row r="226" customFormat="false" ht="12.75" hidden="false" customHeight="false" outlineLevel="0" collapsed="false">
      <c r="A226" s="356" t="n">
        <v>42005</v>
      </c>
      <c r="B226" s="362" t="n">
        <v>4.633</v>
      </c>
      <c r="C226" s="115" t="n">
        <f aca="false">C225+$B$3*(B226-C225)+$B$5*(C225^($B$6))*D226+(1-$B$3)*(B226-B225)</f>
        <v>4.14021353985557</v>
      </c>
      <c r="D226" s="357" t="n">
        <v>-0.183303637450231</v>
      </c>
      <c r="E226" s="357" t="n">
        <v>-0.124127787953279</v>
      </c>
      <c r="F226" s="353" t="n">
        <f aca="false">C226-E226</f>
        <v>4.26434132780885</v>
      </c>
    </row>
    <row r="227" customFormat="false" ht="12.75" hidden="false" customHeight="false" outlineLevel="0" collapsed="false">
      <c r="A227" s="356" t="n">
        <v>42036</v>
      </c>
      <c r="B227" s="362" t="n">
        <v>4.528</v>
      </c>
      <c r="C227" s="115" t="n">
        <f aca="false">C226+$B$3*(B227-C226)+$B$5*(C226^($B$6))*D227+(1-$B$3)*(B227-B226)</f>
        <v>4.96272029624866</v>
      </c>
      <c r="D227" s="357" t="n">
        <v>2.00397668015033</v>
      </c>
      <c r="E227" s="357" t="n">
        <v>0.660869049027068</v>
      </c>
      <c r="F227" s="353" t="n">
        <f aca="false">C227-E227</f>
        <v>4.30185124722159</v>
      </c>
    </row>
    <row r="228" customFormat="false" ht="12.75" hidden="false" customHeight="false" outlineLevel="0" collapsed="false">
      <c r="A228" s="356" t="n">
        <v>42064</v>
      </c>
      <c r="B228" s="362" t="n">
        <v>4.383</v>
      </c>
      <c r="C228" s="115" t="n">
        <f aca="false">C227+$B$3*(B228-C227)+$B$5*(C227^($B$6))*D228+(1-$B$3)*(B228-B227)</f>
        <v>4.30780654311105</v>
      </c>
      <c r="D228" s="357" t="n">
        <v>-0.886322928967612</v>
      </c>
      <c r="E228" s="357" t="n">
        <v>0.297518195232301</v>
      </c>
      <c r="F228" s="353" t="n">
        <f aca="false">C228-E228</f>
        <v>4.01028834787875</v>
      </c>
    </row>
    <row r="229" customFormat="false" ht="12.75" hidden="false" customHeight="false" outlineLevel="0" collapsed="false">
      <c r="A229" s="356" t="n">
        <v>42095</v>
      </c>
      <c r="B229" s="362" t="n">
        <v>4.228</v>
      </c>
      <c r="C229" s="115" t="n">
        <f aca="false">C228+$B$3*(B229-C228)+$B$5*(C228^($B$6))*D229+(1-$B$3)*(B229-B228)</f>
        <v>4.34785290377928</v>
      </c>
      <c r="D229" s="357" t="n">
        <v>0.435492450169432</v>
      </c>
      <c r="E229" s="357" t="n">
        <v>0.396849739433505</v>
      </c>
      <c r="F229" s="353" t="n">
        <f aca="false">C229-E229</f>
        <v>3.95100316434578</v>
      </c>
    </row>
    <row r="230" customFormat="false" ht="12.75" hidden="false" customHeight="false" outlineLevel="0" collapsed="false">
      <c r="A230" s="356" t="n">
        <v>42125</v>
      </c>
      <c r="B230" s="362" t="n">
        <v>4.215</v>
      </c>
      <c r="C230" s="115" t="n">
        <f aca="false">C229+$B$3*(B230-C229)+$B$5*(C229^($B$6))*D230+(1-$B$3)*(B230-B229)</f>
        <v>4.83581522613289</v>
      </c>
      <c r="D230" s="357" t="n">
        <v>1.3582679907273</v>
      </c>
      <c r="E230" s="357" t="n">
        <v>0.083167864606253</v>
      </c>
      <c r="F230" s="353" t="n">
        <f aca="false">C230-E230</f>
        <v>4.75264736152663</v>
      </c>
    </row>
    <row r="231" customFormat="false" ht="12.75" hidden="false" customHeight="false" outlineLevel="0" collapsed="false">
      <c r="A231" s="356" t="n">
        <v>42156</v>
      </c>
      <c r="B231" s="362" t="n">
        <v>4.238</v>
      </c>
      <c r="C231" s="115" t="n">
        <f aca="false">C230+$B$3*(B231-C230)+$B$5*(C230^($B$6))*D231+(1-$B$3)*(B231-B230)</f>
        <v>4.42959996432028</v>
      </c>
      <c r="D231" s="357" t="n">
        <v>-0.56666259154836</v>
      </c>
      <c r="E231" s="357" t="n">
        <v>0.333027297165581</v>
      </c>
      <c r="F231" s="353" t="n">
        <f aca="false">C231-E231</f>
        <v>4.0965726671547</v>
      </c>
    </row>
    <row r="232" customFormat="false" ht="12.75" hidden="false" customHeight="false" outlineLevel="0" collapsed="false">
      <c r="A232" s="356" t="n">
        <v>42186</v>
      </c>
      <c r="B232" s="362" t="n">
        <v>4.258</v>
      </c>
      <c r="C232" s="115" t="n">
        <f aca="false">C231+$B$3*(B232-C231)+$B$5*(C231^($B$6))*D232+(1-$B$3)*(B232-B231)</f>
        <v>4.9819398593565</v>
      </c>
      <c r="D232" s="357" t="n">
        <v>1.47976261849577</v>
      </c>
      <c r="E232" s="357" t="n">
        <v>0.859730256624324</v>
      </c>
      <c r="F232" s="353" t="n">
        <f aca="false">C232-E232</f>
        <v>4.12220960273218</v>
      </c>
    </row>
    <row r="233" customFormat="false" ht="12.75" hidden="false" customHeight="false" outlineLevel="0" collapsed="false">
      <c r="A233" s="356" t="n">
        <v>42217</v>
      </c>
      <c r="B233" s="362" t="n">
        <v>4.273</v>
      </c>
      <c r="C233" s="115" t="n">
        <f aca="false">C232+$B$3*(B233-C232)+$B$5*(C232^($B$6))*D233+(1-$B$3)*(B233-B232)</f>
        <v>4.97158491379414</v>
      </c>
      <c r="D233" s="357" t="n">
        <v>0.469402226214847</v>
      </c>
      <c r="E233" s="357" t="n">
        <v>0.62108178235658</v>
      </c>
      <c r="F233" s="353" t="n">
        <f aca="false">C233-E233</f>
        <v>4.35050313143756</v>
      </c>
    </row>
    <row r="234" customFormat="false" ht="12.75" hidden="false" customHeight="false" outlineLevel="0" collapsed="false">
      <c r="A234" s="356" t="n">
        <v>42248</v>
      </c>
      <c r="B234" s="362" t="n">
        <v>4.293</v>
      </c>
      <c r="C234" s="115" t="n">
        <f aca="false">C233+$B$3*(B234-C233)+$B$5*(C233^($B$6))*D234+(1-$B$3)*(B234-B233)</f>
        <v>4.75785777792874</v>
      </c>
      <c r="D234" s="357" t="n">
        <v>-0.0405194307148779</v>
      </c>
      <c r="E234" s="357" t="n">
        <v>0.345327066564709</v>
      </c>
      <c r="F234" s="353" t="n">
        <f aca="false">C234-E234</f>
        <v>4.41253071136403</v>
      </c>
    </row>
    <row r="235" customFormat="false" ht="12.75" hidden="false" customHeight="false" outlineLevel="0" collapsed="false">
      <c r="A235" s="356" t="n">
        <v>42278</v>
      </c>
      <c r="B235" s="362" t="n">
        <v>4.323</v>
      </c>
      <c r="C235" s="115" t="n">
        <f aca="false">C234+$B$3*(B235-C234)+$B$5*(C234^($B$6))*D235+(1-$B$3)*(B235-B234)</f>
        <v>5.28064970386934</v>
      </c>
      <c r="D235" s="357" t="n">
        <v>1.53677555986739</v>
      </c>
      <c r="E235" s="357" t="n">
        <v>0.0774353639036818</v>
      </c>
      <c r="F235" s="353" t="n">
        <f aca="false">C235-E235</f>
        <v>5.20321433996566</v>
      </c>
    </row>
    <row r="236" customFormat="false" ht="12.75" hidden="false" customHeight="false" outlineLevel="0" collapsed="false">
      <c r="A236" s="356" t="n">
        <v>42309</v>
      </c>
      <c r="B236" s="362" t="n">
        <v>4.463</v>
      </c>
      <c r="C236" s="115" t="n">
        <f aca="false">C235+$B$3*(B236-C235)+$B$5*(C235^($B$6))*D236+(1-$B$3)*(B236-B235)</f>
        <v>4.77213487253721</v>
      </c>
      <c r="D236" s="357" t="n">
        <v>-0.805388118861321</v>
      </c>
      <c r="E236" s="357" t="n">
        <v>0.291364996788522</v>
      </c>
      <c r="F236" s="353" t="n">
        <f aca="false">C236-E236</f>
        <v>4.48076987574869</v>
      </c>
    </row>
    <row r="237" customFormat="false" ht="12.75" hidden="false" customHeight="false" outlineLevel="0" collapsed="false">
      <c r="A237" s="356" t="n">
        <v>42339</v>
      </c>
      <c r="B237" s="362" t="n">
        <v>4.588</v>
      </c>
      <c r="C237" s="115" t="n">
        <f aca="false">C236+$B$3*(B237-C236)+$B$5*(C236^($B$6))*D237+(1-$B$3)*(B237-B236)</f>
        <v>5.10008893480432</v>
      </c>
      <c r="D237" s="357" t="n">
        <v>0.71986341703042</v>
      </c>
      <c r="E237" s="357" t="n">
        <v>0.72287400108332</v>
      </c>
      <c r="F237" s="353" t="n">
        <f aca="false">C237-E237</f>
        <v>4.377214933721</v>
      </c>
    </row>
    <row r="238" customFormat="false" ht="12.75" hidden="false" customHeight="false" outlineLevel="0" collapsed="false">
      <c r="A238" s="356" t="n">
        <v>42370</v>
      </c>
      <c r="B238" s="362" t="n">
        <v>4.733</v>
      </c>
      <c r="C238" s="115" t="n">
        <f aca="false">C237+$B$3*(B238-C237)+$B$5*(C237^($B$6))*D238+(1-$B$3)*(B238-B237)</f>
        <v>4.21594478954218</v>
      </c>
      <c r="D238" s="357" t="n">
        <v>-2.02849853329822</v>
      </c>
      <c r="E238" s="357" t="n">
        <v>-0.00202336067254451</v>
      </c>
      <c r="F238" s="353" t="n">
        <f aca="false">C238-E238</f>
        <v>4.21796815021473</v>
      </c>
    </row>
    <row r="239" customFormat="false" ht="12.75" hidden="false" customHeight="false" outlineLevel="0" collapsed="false">
      <c r="A239" s="356" t="n">
        <v>42401</v>
      </c>
      <c r="B239" s="362" t="n">
        <v>4.628</v>
      </c>
      <c r="C239" s="115" t="n">
        <f aca="false">C238+$B$3*(B239-C238)+$B$5*(C238^($B$6))*D239+(1-$B$3)*(B239-B238)</f>
        <v>4.51519726537005</v>
      </c>
      <c r="D239" s="357" t="n">
        <v>0.625355694702799</v>
      </c>
      <c r="E239" s="357" t="n">
        <v>0.615207048702646</v>
      </c>
      <c r="F239" s="353" t="n">
        <f aca="false">C239-E239</f>
        <v>3.8999902166674</v>
      </c>
    </row>
    <row r="240" customFormat="false" ht="12.75" hidden="false" customHeight="false" outlineLevel="0" collapsed="false">
      <c r="A240" s="356" t="n">
        <v>42430</v>
      </c>
      <c r="B240" s="362" t="n">
        <v>4.483</v>
      </c>
      <c r="C240" s="115" t="n">
        <f aca="false">C239+$B$3*(B240-C239)+$B$5*(C239^($B$6))*D240+(1-$B$3)*(B240-B239)</f>
        <v>4.11928125264576</v>
      </c>
      <c r="D240" s="357" t="n">
        <v>-0.708107495706905</v>
      </c>
      <c r="E240" s="357" t="n">
        <v>0.775419964617982</v>
      </c>
      <c r="F240" s="353" t="n">
        <f aca="false">C240-E240</f>
        <v>3.34386128802778</v>
      </c>
    </row>
    <row r="241" customFormat="false" ht="12.75" hidden="false" customHeight="false" outlineLevel="0" collapsed="false">
      <c r="A241" s="356" t="n">
        <v>42461</v>
      </c>
      <c r="B241" s="362" t="n">
        <v>4.328</v>
      </c>
      <c r="C241" s="115" t="n">
        <f aca="false">C240+$B$3*(B241-C240)+$B$5*(C240^($B$6))*D241+(1-$B$3)*(B241-B240)</f>
        <v>3.84444903101092</v>
      </c>
      <c r="D241" s="357" t="n">
        <v>-0.60313904099015</v>
      </c>
      <c r="E241" s="357" t="n">
        <v>0.550090628316286</v>
      </c>
      <c r="F241" s="353" t="n">
        <f aca="false">C241-E241</f>
        <v>3.29435840269463</v>
      </c>
    </row>
    <row r="242" customFormat="false" ht="12.75" hidden="false" customHeight="false" outlineLevel="0" collapsed="false">
      <c r="A242" s="356" t="n">
        <v>42491</v>
      </c>
      <c r="B242" s="362" t="n">
        <v>4.315</v>
      </c>
      <c r="C242" s="115" t="n">
        <f aca="false">C241+$B$3*(B242-C241)+$B$5*(C241^($B$6))*D242+(1-$B$3)*(B242-B241)</f>
        <v>3.84695639895262</v>
      </c>
      <c r="D242" s="357" t="n">
        <v>-0.360750873536744</v>
      </c>
      <c r="E242" s="357" t="n">
        <v>0.711501784784299</v>
      </c>
      <c r="F242" s="353" t="n">
        <f aca="false">C242-E242</f>
        <v>3.13545461416832</v>
      </c>
    </row>
    <row r="243" customFormat="false" ht="12.75" hidden="false" customHeight="false" outlineLevel="0" collapsed="false">
      <c r="A243" s="356" t="n">
        <v>42522</v>
      </c>
      <c r="B243" s="362" t="n">
        <v>4.338</v>
      </c>
      <c r="C243" s="115" t="n">
        <f aca="false">C242+$B$3*(B243-C242)+$B$5*(C242^($B$6))*D243+(1-$B$3)*(B243-B242)</f>
        <v>3.97868486740612</v>
      </c>
      <c r="D243" s="357" t="n">
        <v>-0.0975824978345003</v>
      </c>
      <c r="E243" s="357" t="n">
        <v>0.628162155361188</v>
      </c>
      <c r="F243" s="353" t="n">
        <f aca="false">C243-E243</f>
        <v>3.35052271204493</v>
      </c>
    </row>
    <row r="244" customFormat="false" ht="12.75" hidden="false" customHeight="false" outlineLevel="0" collapsed="false">
      <c r="A244" s="356" t="n">
        <v>42552</v>
      </c>
      <c r="B244" s="362" t="n">
        <v>4.358</v>
      </c>
      <c r="C244" s="115" t="n">
        <f aca="false">C243+$B$3*(B244-C243)+$B$5*(C243^($B$6))*D244+(1-$B$3)*(B244-B243)</f>
        <v>3.22800169513646</v>
      </c>
      <c r="D244" s="357" t="n">
        <v>-2.32744863200939</v>
      </c>
      <c r="E244" s="357" t="n">
        <v>0.341563880254033</v>
      </c>
      <c r="F244" s="353" t="n">
        <f aca="false">C244-E244</f>
        <v>2.88643781488243</v>
      </c>
    </row>
    <row r="245" customFormat="false" ht="12.75" hidden="false" customHeight="false" outlineLevel="0" collapsed="false">
      <c r="A245" s="356" t="n">
        <v>42583</v>
      </c>
      <c r="B245" s="362" t="n">
        <v>4.373</v>
      </c>
      <c r="C245" s="115" t="n">
        <f aca="false">C244+$B$3*(B245-C244)+$B$5*(C244^($B$6))*D245+(1-$B$3)*(B245-B244)</f>
        <v>3.25025090781719</v>
      </c>
      <c r="D245" s="357" t="n">
        <v>-1.0049333917384</v>
      </c>
      <c r="E245" s="357" t="n">
        <v>0.793055573229148</v>
      </c>
      <c r="F245" s="353" t="n">
        <f aca="false">C245-E245</f>
        <v>2.45719533458804</v>
      </c>
    </row>
    <row r="246" customFormat="false" ht="12.75" hidden="false" customHeight="false" outlineLevel="0" collapsed="false">
      <c r="A246" s="356" t="n">
        <v>42614</v>
      </c>
      <c r="B246" s="362" t="n">
        <v>4.393</v>
      </c>
      <c r="C246" s="115" t="n">
        <f aca="false">C245+$B$3*(B246-C245)+$B$5*(C245^($B$6))*D246+(1-$B$3)*(B246-B245)</f>
        <v>3.50161382428028</v>
      </c>
      <c r="D246" s="357" t="n">
        <v>-0.340658317695083</v>
      </c>
      <c r="E246" s="357" t="n">
        <v>0.156311920976986</v>
      </c>
      <c r="F246" s="353" t="n">
        <f aca="false">C246-E246</f>
        <v>3.34530190330329</v>
      </c>
    </row>
    <row r="247" customFormat="false" ht="12.75" hidden="false" customHeight="false" outlineLevel="0" collapsed="false">
      <c r="A247" s="356" t="n">
        <v>42644</v>
      </c>
      <c r="B247" s="362" t="n">
        <v>4.423</v>
      </c>
      <c r="C247" s="115" t="n">
        <f aca="false">C246+$B$3*(B247-C246)+$B$5*(C246^($B$6))*D247+(1-$B$3)*(B247-B246)</f>
        <v>3.71616686912577</v>
      </c>
      <c r="D247" s="357" t="n">
        <v>-0.258133618293547</v>
      </c>
      <c r="E247" s="357" t="n">
        <v>0.627513666002073</v>
      </c>
      <c r="F247" s="353" t="n">
        <f aca="false">C247-E247</f>
        <v>3.08865320312369</v>
      </c>
    </row>
    <row r="248" customFormat="false" ht="12.75" hidden="false" customHeight="false" outlineLevel="0" collapsed="false">
      <c r="A248" s="356" t="n">
        <v>42675</v>
      </c>
      <c r="B248" s="362" t="n">
        <v>4.563</v>
      </c>
      <c r="C248" s="115" t="n">
        <f aca="false">C247+$B$3*(B248-C247)+$B$5*(C247^($B$6))*D248+(1-$B$3)*(B248-B247)</f>
        <v>3.97385100720507</v>
      </c>
      <c r="D248" s="357" t="n">
        <v>-0.276938231659217</v>
      </c>
      <c r="E248" s="357" t="n">
        <v>0.880214409053618</v>
      </c>
      <c r="F248" s="353" t="n">
        <f aca="false">C248-E248</f>
        <v>3.09363659815145</v>
      </c>
    </row>
    <row r="249" customFormat="false" ht="12.75" hidden="false" customHeight="false" outlineLevel="0" collapsed="false">
      <c r="A249" s="356" t="n">
        <v>42705</v>
      </c>
      <c r="B249" s="362" t="n">
        <v>4.688</v>
      </c>
      <c r="C249" s="115" t="n">
        <f aca="false">C248+$B$3*(B249-C248)+$B$5*(C248^($B$6))*D249+(1-$B$3)*(B249-B248)</f>
        <v>4.95144610509162</v>
      </c>
      <c r="D249" s="357" t="n">
        <v>1.76884091960682</v>
      </c>
      <c r="E249" s="357" t="n">
        <v>0.258704064532311</v>
      </c>
      <c r="F249" s="353" t="n">
        <f aca="false">C249-E249</f>
        <v>4.69274204055931</v>
      </c>
    </row>
    <row r="250" customFormat="false" ht="12.75" hidden="false" customHeight="false" outlineLevel="0" collapsed="false">
      <c r="A250" s="356" t="n">
        <v>42736</v>
      </c>
      <c r="B250" s="362" t="n">
        <v>4.838</v>
      </c>
      <c r="C250" s="115" t="n">
        <f aca="false">C249+$B$3*(B250-C249)+$B$5*(C249^($B$6))*D250+(1-$B$3)*(B250-B249)</f>
        <v>5.15117178446005</v>
      </c>
      <c r="D250" s="357" t="n">
        <v>0.310781967768032</v>
      </c>
      <c r="E250" s="357" t="n">
        <v>0.79385319632789</v>
      </c>
      <c r="F250" s="353" t="n">
        <f aca="false">C250-E250</f>
        <v>4.35731858813216</v>
      </c>
    </row>
    <row r="251" customFormat="false" ht="12.75" hidden="false" customHeight="false" outlineLevel="0" collapsed="false">
      <c r="A251" s="356" t="n">
        <v>42767</v>
      </c>
      <c r="B251" s="362" t="n">
        <v>4.733</v>
      </c>
      <c r="C251" s="115" t="n">
        <f aca="false">C250+$B$3*(B251-C250)+$B$5*(C250^($B$6))*D251+(1-$B$3)*(B251-B250)</f>
        <v>4.91877599583537</v>
      </c>
      <c r="D251" s="357" t="n">
        <v>-0.0702935774074469</v>
      </c>
      <c r="E251" s="357" t="n">
        <v>0.0943255050372831</v>
      </c>
      <c r="F251" s="353" t="n">
        <f aca="false">C251-E251</f>
        <v>4.82445049079808</v>
      </c>
    </row>
    <row r="252" customFormat="false" ht="12.75" hidden="false" customHeight="false" outlineLevel="0" collapsed="false">
      <c r="A252" s="356" t="n">
        <v>42795</v>
      </c>
      <c r="B252" s="362" t="n">
        <v>4.588</v>
      </c>
      <c r="C252" s="115" t="n">
        <f aca="false">C251+$B$3*(B252-C251)+$B$5*(C251^($B$6))*D252+(1-$B$3)*(B252-B251)</f>
        <v>4.30363021500107</v>
      </c>
      <c r="D252" s="357" t="n">
        <v>-0.97903893933972</v>
      </c>
      <c r="E252" s="357" t="n">
        <v>0.364728315915928</v>
      </c>
      <c r="F252" s="353" t="n">
        <f aca="false">C252-E252</f>
        <v>3.93890189908514</v>
      </c>
    </row>
    <row r="253" customFormat="false" ht="12.75" hidden="false" customHeight="false" outlineLevel="0" collapsed="false">
      <c r="A253" s="356" t="n">
        <v>42826</v>
      </c>
      <c r="B253" s="362" t="n">
        <v>4.433</v>
      </c>
      <c r="C253" s="115" t="n">
        <f aca="false">C252+$B$3*(B253-C252)+$B$5*(C252^($B$6))*D253+(1-$B$3)*(B253-B252)</f>
        <v>4.12859837175181</v>
      </c>
      <c r="D253" s="357" t="n">
        <v>-0.274474436445701</v>
      </c>
      <c r="E253" s="357" t="n">
        <v>0.865918397726818</v>
      </c>
      <c r="F253" s="353" t="n">
        <f aca="false">C253-E253</f>
        <v>3.26267997402499</v>
      </c>
    </row>
    <row r="254" customFormat="false" ht="12.75" hidden="false" customHeight="false" outlineLevel="0" collapsed="false">
      <c r="A254" s="356" t="n">
        <v>42856</v>
      </c>
      <c r="B254" s="362" t="n">
        <v>4.42</v>
      </c>
      <c r="C254" s="115" t="n">
        <f aca="false">C253+$B$3*(B254-C253)+$B$5*(C253^($B$6))*D254+(1-$B$3)*(B254-B253)</f>
        <v>4.20697365634893</v>
      </c>
      <c r="D254" s="357" t="n">
        <v>-0.00774288810400957</v>
      </c>
      <c r="E254" s="357" t="n">
        <v>0.0900757401798507</v>
      </c>
      <c r="F254" s="353" t="n">
        <f aca="false">C254-E254</f>
        <v>4.11689791616908</v>
      </c>
    </row>
    <row r="255" customFormat="false" ht="12.75" hidden="false" customHeight="false" outlineLevel="0" collapsed="false">
      <c r="A255" s="356" t="n">
        <v>42887</v>
      </c>
      <c r="B255" s="362" t="n">
        <v>4.443</v>
      </c>
      <c r="C255" s="115" t="n">
        <f aca="false">C254+$B$3*(B255-C254)+$B$5*(C254^($B$6))*D255+(1-$B$3)*(B255-B254)</f>
        <v>4.04039751939355</v>
      </c>
      <c r="D255" s="357" t="n">
        <v>-0.655913628780111</v>
      </c>
      <c r="E255" s="357" t="n">
        <v>0.880118468396612</v>
      </c>
      <c r="F255" s="353" t="n">
        <f aca="false">C255-E255</f>
        <v>3.16027905099694</v>
      </c>
    </row>
    <row r="256" customFormat="false" ht="12.75" hidden="false" customHeight="false" outlineLevel="0" collapsed="false">
      <c r="A256" s="356" t="n">
        <v>42917</v>
      </c>
      <c r="B256" s="362" t="n">
        <v>4.463</v>
      </c>
      <c r="C256" s="115" t="n">
        <f aca="false">C255+$B$3*(B256-C255)+$B$5*(C255^($B$6))*D256+(1-$B$3)*(B256-B255)</f>
        <v>4.18973175714049</v>
      </c>
      <c r="D256" s="357" t="n">
        <v>0.0118546794007576</v>
      </c>
      <c r="E256" s="357" t="n">
        <v>0.527383671512675</v>
      </c>
      <c r="F256" s="353" t="n">
        <f aca="false">C256-E256</f>
        <v>3.66234808562782</v>
      </c>
    </row>
    <row r="257" customFormat="false" ht="12.75" hidden="false" customHeight="false" outlineLevel="0" collapsed="false">
      <c r="A257" s="356" t="n">
        <v>42948</v>
      </c>
      <c r="B257" s="362" t="n">
        <v>4.478</v>
      </c>
      <c r="C257" s="115" t="n">
        <f aca="false">C256+$B$3*(B257-C256)+$B$5*(C256^($B$6))*D257+(1-$B$3)*(B257-B256)</f>
        <v>4.36106584205982</v>
      </c>
      <c r="D257" s="357" t="n">
        <v>0.184159125307133</v>
      </c>
      <c r="E257" s="357" t="n">
        <v>0.25032776852499</v>
      </c>
      <c r="F257" s="353" t="n">
        <f aca="false">C257-E257</f>
        <v>4.11073807353483</v>
      </c>
    </row>
    <row r="258" customFormat="false" ht="12.75" hidden="false" customHeight="false" outlineLevel="0" collapsed="false">
      <c r="A258" s="356" t="n">
        <v>42979</v>
      </c>
      <c r="B258" s="362" t="n">
        <v>4.498</v>
      </c>
      <c r="C258" s="115" t="n">
        <f aca="false">C257+$B$3*(B258-C257)+$B$5*(C257^($B$6))*D258+(1-$B$3)*(B258-B257)</f>
        <v>4.14355622183282</v>
      </c>
      <c r="D258" s="357" t="n">
        <v>-0.689951899933927</v>
      </c>
      <c r="E258" s="357" t="n">
        <v>0.266429049899501</v>
      </c>
      <c r="F258" s="353" t="n">
        <f aca="false">C258-E258</f>
        <v>3.87712717193332</v>
      </c>
    </row>
    <row r="259" customFormat="false" ht="12.75" hidden="false" customHeight="false" outlineLevel="0" collapsed="false">
      <c r="A259" s="356" t="n">
        <v>43009</v>
      </c>
      <c r="B259" s="362" t="n">
        <v>4.528</v>
      </c>
      <c r="C259" s="115" t="n">
        <f aca="false">C258+$B$3*(B259-C258)+$B$5*(C258^($B$6))*D259+(1-$B$3)*(B259-B258)</f>
        <v>4.02321916088471</v>
      </c>
      <c r="D259" s="357" t="n">
        <v>-0.672808539278788</v>
      </c>
      <c r="E259" s="357" t="n">
        <v>0.743505637065561</v>
      </c>
      <c r="F259" s="353" t="n">
        <f aca="false">C259-E259</f>
        <v>3.27971352381914</v>
      </c>
    </row>
    <row r="260" customFormat="false" ht="12.75" hidden="false" customHeight="false" outlineLevel="0" collapsed="false">
      <c r="A260" s="356" t="n">
        <v>43040</v>
      </c>
      <c r="B260" s="362" t="n">
        <v>4.668</v>
      </c>
      <c r="C260" s="115" t="n">
        <f aca="false">C259+$B$3*(B260-C259)+$B$5*(C259^($B$6))*D260+(1-$B$3)*(B260-B259)</f>
        <v>4.70722880976258</v>
      </c>
      <c r="D260" s="357" t="n">
        <v>1.01686237827592</v>
      </c>
      <c r="E260" s="357" t="n">
        <v>1.39058283989143</v>
      </c>
      <c r="F260" s="353" t="n">
        <f aca="false">C260-E260</f>
        <v>3.31664596987116</v>
      </c>
    </row>
    <row r="261" customFormat="false" ht="12.75" hidden="false" customHeight="false" outlineLevel="0" collapsed="false">
      <c r="A261" s="356" t="n">
        <v>43070</v>
      </c>
      <c r="B261" s="362" t="n">
        <v>4.793</v>
      </c>
      <c r="C261" s="115" t="n">
        <f aca="false">C260+$B$3*(B261-C260)+$B$5*(C260^($B$6))*D261+(1-$B$3)*(B261-B260)</f>
        <v>5.0048538335833</v>
      </c>
      <c r="D261" s="357" t="n">
        <v>0.448262803486014</v>
      </c>
      <c r="E261" s="357" t="n">
        <v>0.934040372519856</v>
      </c>
      <c r="F261" s="353" t="n">
        <f aca="false">C261-E261</f>
        <v>4.07081346106344</v>
      </c>
    </row>
    <row r="262" customFormat="false" ht="12.75" hidden="false" customHeight="false" outlineLevel="0" collapsed="false">
      <c r="A262" s="356" t="n">
        <v>43101</v>
      </c>
      <c r="B262" s="362" t="n">
        <v>4.948</v>
      </c>
      <c r="C262" s="115" t="n">
        <f aca="false">C261+$B$3*(B262-C261)+$B$5*(C261^($B$6))*D262+(1-$B$3)*(B262-B261)</f>
        <v>4.81613804366076</v>
      </c>
      <c r="D262" s="357" t="n">
        <v>-0.654123422203548</v>
      </c>
      <c r="E262" s="357" t="n">
        <v>0.403107388435776</v>
      </c>
      <c r="F262" s="353" t="n">
        <f aca="false">C262-E262</f>
        <v>4.41303065522498</v>
      </c>
    </row>
    <row r="263" customFormat="false" ht="12.75" hidden="false" customHeight="false" outlineLevel="0" collapsed="false">
      <c r="A263" s="356" t="n">
        <v>43132</v>
      </c>
      <c r="B263" s="362" t="n">
        <v>4.843</v>
      </c>
      <c r="C263" s="115" t="n">
        <f aca="false">C262+$B$3*(B263-C262)+$B$5*(C262^($B$6))*D263+(1-$B$3)*(B263-B262)</f>
        <v>4.69272197520518</v>
      </c>
      <c r="D263" s="357" t="n">
        <v>-0.142200909472472</v>
      </c>
      <c r="E263" s="357" t="n">
        <v>0.00928784422855411</v>
      </c>
      <c r="F263" s="353" t="n">
        <f aca="false">C263-E263</f>
        <v>4.68343413097662</v>
      </c>
    </row>
    <row r="264" customFormat="false" ht="12.75" hidden="false" customHeight="false" outlineLevel="0" collapsed="false">
      <c r="A264" s="356" t="n">
        <v>43160</v>
      </c>
      <c r="B264" s="362" t="n">
        <v>4.698</v>
      </c>
      <c r="C264" s="115" t="n">
        <f aca="false">C263+$B$3*(B264-C263)+$B$5*(C263^($B$6))*D264+(1-$B$3)*(B264-B263)</f>
        <v>4.79074646616376</v>
      </c>
      <c r="D264" s="357" t="n">
        <v>0.477265630985164</v>
      </c>
      <c r="E264" s="357" t="n">
        <v>0.4987918291237</v>
      </c>
      <c r="F264" s="353" t="n">
        <f aca="false">C264-E264</f>
        <v>4.29195463704006</v>
      </c>
    </row>
    <row r="265" customFormat="false" ht="12.75" hidden="false" customHeight="false" outlineLevel="0" collapsed="false">
      <c r="A265" s="356" t="n">
        <v>43191</v>
      </c>
      <c r="B265" s="362" t="n">
        <v>4.543</v>
      </c>
      <c r="C265" s="115" t="n">
        <f aca="false">C264+$B$3*(B265-C264)+$B$5*(C264^($B$6))*D265+(1-$B$3)*(B265-B264)</f>
        <v>4.92931993001913</v>
      </c>
      <c r="D265" s="357" t="n">
        <v>0.77506588052187</v>
      </c>
      <c r="E265" s="357" t="n">
        <v>0.334772559633498</v>
      </c>
      <c r="F265" s="353" t="n">
        <f aca="false">C265-E265</f>
        <v>4.59454737038563</v>
      </c>
    </row>
    <row r="266" customFormat="false" ht="12.75" hidden="false" customHeight="false" outlineLevel="0" collapsed="false">
      <c r="A266" s="356" t="n">
        <v>43221</v>
      </c>
      <c r="B266" s="362" t="n">
        <v>4.53</v>
      </c>
      <c r="C266" s="115" t="n">
        <f aca="false">C265+$B$3*(B266-C265)+$B$5*(C265^($B$6))*D266+(1-$B$3)*(B266-B265)</f>
        <v>5.62691949180119</v>
      </c>
      <c r="D266" s="357" t="n">
        <v>1.96842402557124</v>
      </c>
      <c r="E266" s="357" t="n">
        <v>0.374588651991014</v>
      </c>
      <c r="F266" s="353" t="n">
        <f aca="false">C266-E266</f>
        <v>5.25233083981018</v>
      </c>
    </row>
    <row r="267" customFormat="false" ht="12.75" hidden="false" customHeight="false" outlineLevel="0" collapsed="false">
      <c r="A267" s="356" t="n">
        <v>43252</v>
      </c>
      <c r="B267" s="362" t="n">
        <v>4.553</v>
      </c>
      <c r="C267" s="115" t="n">
        <f aca="false">C266+$B$3*(B267-C266)+$B$5*(C266^($B$6))*D267+(1-$B$3)*(B267-B266)</f>
        <v>5.42161036129515</v>
      </c>
      <c r="D267" s="357" t="n">
        <v>0.24791558332331</v>
      </c>
      <c r="E267" s="357" t="n">
        <v>0.589993080866869</v>
      </c>
      <c r="F267" s="353" t="n">
        <f aca="false">C267-E267</f>
        <v>4.83161728042828</v>
      </c>
    </row>
    <row r="268" customFormat="false" ht="12.75" hidden="false" customHeight="false" outlineLevel="0" collapsed="false">
      <c r="A268" s="356" t="n">
        <v>43282</v>
      </c>
      <c r="B268" s="362" t="n">
        <v>4.573</v>
      </c>
      <c r="C268" s="115" t="n">
        <f aca="false">C267+$B$3*(B268-C267)+$B$5*(C267^($B$6))*D268+(1-$B$3)*(B268-B267)</f>
        <v>4.74247775051937</v>
      </c>
      <c r="D268" s="357" t="n">
        <v>-0.971656400749328</v>
      </c>
      <c r="E268" s="357" t="n">
        <v>0.376869644536332</v>
      </c>
      <c r="F268" s="353" t="n">
        <f aca="false">C268-E268</f>
        <v>4.36560810598304</v>
      </c>
    </row>
    <row r="269" customFormat="false" ht="12.75" hidden="false" customHeight="false" outlineLevel="0" collapsed="false">
      <c r="A269" s="356" t="n">
        <v>43313</v>
      </c>
      <c r="B269" s="362" t="n">
        <v>4.588</v>
      </c>
      <c r="C269" s="115" t="n">
        <f aca="false">C268+$B$3*(B269-C268)+$B$5*(C268^($B$6))*D269+(1-$B$3)*(B269-B268)</f>
        <v>4.91078896875073</v>
      </c>
      <c r="D269" s="357" t="n">
        <v>0.497500116284982</v>
      </c>
      <c r="E269" s="357" t="n">
        <v>1.11717756866503</v>
      </c>
      <c r="F269" s="353" t="n">
        <f aca="false">C269-E269</f>
        <v>3.7936114000857</v>
      </c>
    </row>
    <row r="270" customFormat="false" ht="12.75" hidden="false" customHeight="false" outlineLevel="0" collapsed="false">
      <c r="A270" s="356" t="n">
        <v>43344</v>
      </c>
      <c r="B270" s="362" t="n">
        <v>4.608</v>
      </c>
      <c r="C270" s="115" t="n">
        <f aca="false">C269+$B$3*(B270-C269)+$B$5*(C269^($B$6))*D270+(1-$B$3)*(B270-B269)</f>
        <v>5.08271751718278</v>
      </c>
      <c r="D270" s="357" t="n">
        <v>0.598493532990236</v>
      </c>
      <c r="E270" s="357" t="n">
        <v>0.194334749883072</v>
      </c>
      <c r="F270" s="353" t="n">
        <f aca="false">C270-E270</f>
        <v>4.8883827672997</v>
      </c>
    </row>
    <row r="271" customFormat="false" ht="12.75" hidden="false" customHeight="false" outlineLevel="0" collapsed="false">
      <c r="A271" s="356" t="n">
        <v>43374</v>
      </c>
      <c r="B271" s="362" t="n">
        <v>4.638</v>
      </c>
      <c r="C271" s="115" t="n">
        <f aca="false">C270+$B$3*(B271-C270)+$B$5*(C270^($B$6))*D271+(1-$B$3)*(B271-B270)</f>
        <v>5.26768186985962</v>
      </c>
      <c r="D271" s="357" t="n">
        <v>0.705322338413044</v>
      </c>
      <c r="E271" s="357" t="n">
        <v>0.0886605644647749</v>
      </c>
      <c r="F271" s="353" t="n">
        <f aca="false">C271-E271</f>
        <v>5.17902130539484</v>
      </c>
    </row>
    <row r="272" customFormat="false" ht="12.75" hidden="false" customHeight="false" outlineLevel="0" collapsed="false">
      <c r="A272" s="356" t="n">
        <v>43405</v>
      </c>
      <c r="B272" s="362" t="n">
        <v>4.778</v>
      </c>
      <c r="C272" s="115" t="n">
        <f aca="false">C271+$B$3*(B272-C271)+$B$5*(C271^($B$6))*D272+(1-$B$3)*(B272-B271)</f>
        <v>5.00939162783125</v>
      </c>
      <c r="D272" s="357" t="n">
        <v>-0.465717691963447</v>
      </c>
      <c r="E272" s="357" t="n">
        <v>1.35327577016147</v>
      </c>
      <c r="F272" s="353" t="n">
        <f aca="false">C272-E272</f>
        <v>3.65611585766978</v>
      </c>
    </row>
    <row r="273" customFormat="false" ht="12.75" hidden="false" customHeight="false" outlineLevel="0" collapsed="false">
      <c r="A273" s="356" t="n">
        <v>43435</v>
      </c>
      <c r="B273" s="362" t="n">
        <v>4.903</v>
      </c>
      <c r="C273" s="115" t="n">
        <f aca="false">C272+$B$3*(B273-C272)+$B$5*(C272^($B$6))*D273+(1-$B$3)*(B273-B272)</f>
        <v>4.482441473709</v>
      </c>
      <c r="D273" s="357" t="n">
        <v>-1.36441242283316</v>
      </c>
      <c r="E273" s="357" t="n">
        <v>0.662013251075582</v>
      </c>
      <c r="F273" s="353" t="n">
        <f aca="false">C273-E273</f>
        <v>3.82042822263342</v>
      </c>
    </row>
    <row r="274" customFormat="false" ht="12.75" hidden="false" customHeight="false" outlineLevel="0" collapsed="false">
      <c r="A274" s="356" t="n">
        <v>43466</v>
      </c>
      <c r="B274" s="362" t="n">
        <v>5.058</v>
      </c>
      <c r="C274" s="115" t="n">
        <f aca="false">C273+$B$3*(B274-C273)+$B$5*(C273^($B$6))*D274+(1-$B$3)*(B274-B273)</f>
        <v>4.46901563816648</v>
      </c>
      <c r="D274" s="357" t="n">
        <v>-0.742793669639776</v>
      </c>
      <c r="E274" s="357" t="n">
        <v>0.91272848885786</v>
      </c>
      <c r="F274" s="353" t="n">
        <f aca="false">C274-E274</f>
        <v>3.55628714930862</v>
      </c>
    </row>
    <row r="275" customFormat="false" ht="12.75" hidden="false" customHeight="false" outlineLevel="0" collapsed="false">
      <c r="A275" s="356" t="n">
        <v>43497</v>
      </c>
      <c r="B275" s="362" t="n">
        <v>4.953</v>
      </c>
      <c r="C275" s="115" t="n">
        <f aca="false">C274+$B$3*(B275-C274)+$B$5*(C274^($B$6))*D275+(1-$B$3)*(B275-B274)</f>
        <v>4.40995945661679</v>
      </c>
      <c r="D275" s="357" t="n">
        <v>-0.340190791955116</v>
      </c>
      <c r="E275" s="357" t="n">
        <v>0.708101270910907</v>
      </c>
      <c r="F275" s="353" t="n">
        <f aca="false">C275-E275</f>
        <v>3.70185818570588</v>
      </c>
    </row>
    <row r="276" customFormat="false" ht="12.75" hidden="false" customHeight="false" outlineLevel="0" collapsed="false">
      <c r="A276" s="356" t="n">
        <v>43525</v>
      </c>
      <c r="B276" s="362" t="n">
        <v>4.808</v>
      </c>
      <c r="C276" s="115" t="n">
        <f aca="false">C275+$B$3*(B276-C275)+$B$5*(C275^($B$6))*D276+(1-$B$3)*(B276-B275)</f>
        <v>4.58313782279928</v>
      </c>
      <c r="D276" s="357" t="n">
        <v>0.375530041345774</v>
      </c>
      <c r="E276" s="357" t="n">
        <v>0.211077884066028</v>
      </c>
      <c r="F276" s="353" t="n">
        <f aca="false">C276-E276</f>
        <v>4.37205993873325</v>
      </c>
    </row>
    <row r="277" customFormat="false" ht="12.75" hidden="false" customHeight="false" outlineLevel="0" collapsed="false">
      <c r="A277" s="356" t="n">
        <v>43556</v>
      </c>
      <c r="B277" s="362" t="n">
        <v>4.653</v>
      </c>
      <c r="C277" s="115" t="n">
        <f aca="false">C276+$B$3*(B277-C276)+$B$5*(C276^($B$6))*D277+(1-$B$3)*(B277-B276)</f>
        <v>4.74698541326087</v>
      </c>
      <c r="D277" s="357" t="n">
        <v>0.612504029950052</v>
      </c>
      <c r="E277" s="357" t="n">
        <v>-0.140417860839053</v>
      </c>
      <c r="F277" s="353" t="n">
        <f aca="false">C277-E277</f>
        <v>4.88740327409992</v>
      </c>
    </row>
    <row r="278" customFormat="false" ht="12.75" hidden="false" customHeight="false" outlineLevel="0" collapsed="false">
      <c r="A278" s="356" t="n">
        <v>43586</v>
      </c>
      <c r="B278" s="362" t="n">
        <v>4.64</v>
      </c>
      <c r="C278" s="115" t="n">
        <f aca="false">C277+$B$3*(B278-C277)+$B$5*(C277^($B$6))*D278+(1-$B$3)*(B278-B277)</f>
        <v>4.0865034195639</v>
      </c>
      <c r="D278" s="357" t="n">
        <v>-1.49372059272798</v>
      </c>
      <c r="E278" s="357" t="n">
        <v>0.279439360845999</v>
      </c>
      <c r="F278" s="353" t="n">
        <f aca="false">C278-E278</f>
        <v>3.8070640587179</v>
      </c>
    </row>
    <row r="279" customFormat="false" ht="12.75" hidden="false" customHeight="false" outlineLevel="0" collapsed="false">
      <c r="A279" s="356" t="n">
        <v>43617</v>
      </c>
      <c r="B279" s="362" t="n">
        <v>4.663</v>
      </c>
      <c r="C279" s="115" t="n">
        <f aca="false">C278+$B$3*(B279-C278)+$B$5*(C278^($B$6))*D279+(1-$B$3)*(B279-B278)</f>
        <v>4.08465313688819</v>
      </c>
      <c r="D279" s="357" t="n">
        <v>-0.511431670380452</v>
      </c>
      <c r="E279" s="357" t="n">
        <v>0.899722498715879</v>
      </c>
      <c r="F279" s="353" t="n">
        <f aca="false">C279-E279</f>
        <v>3.18493063817231</v>
      </c>
    </row>
    <row r="280" customFormat="false" ht="12.75" hidden="false" customHeight="false" outlineLevel="0" collapsed="false">
      <c r="A280" s="356" t="n">
        <v>43647</v>
      </c>
      <c r="B280" s="362" t="n">
        <v>4.683</v>
      </c>
      <c r="C280" s="115" t="n">
        <f aca="false">C279+$B$3*(B280-C279)+$B$5*(C279^($B$6))*D280+(1-$B$3)*(B280-B279)</f>
        <v>4.24867798837723</v>
      </c>
      <c r="D280" s="357" t="n">
        <v>-0.0918298923887131</v>
      </c>
      <c r="E280" s="357" t="n">
        <v>0.297484253636429</v>
      </c>
      <c r="F280" s="353" t="n">
        <f aca="false">C280-E280</f>
        <v>3.9511937347408</v>
      </c>
    </row>
    <row r="281" customFormat="false" ht="12.75" hidden="false" customHeight="false" outlineLevel="0" collapsed="false">
      <c r="A281" s="356" t="n">
        <v>43678</v>
      </c>
      <c r="B281" s="362" t="n">
        <v>4.698</v>
      </c>
      <c r="C281" s="115" t="n">
        <f aca="false">C280+$B$3*(B281-C280)+$B$5*(C280^($B$6))*D281+(1-$B$3)*(B281-B280)</f>
        <v>3.85512327660118</v>
      </c>
      <c r="D281" s="357" t="n">
        <v>-1.38699495986385</v>
      </c>
      <c r="E281" s="357" t="n">
        <v>0.396150581693768</v>
      </c>
      <c r="F281" s="353" t="n">
        <f aca="false">C281-E281</f>
        <v>3.45897269490741</v>
      </c>
    </row>
    <row r="282" customFormat="false" ht="12.75" hidden="false" customHeight="false" outlineLevel="0" collapsed="false">
      <c r="A282" s="356" t="n">
        <v>43709</v>
      </c>
      <c r="B282" s="362" t="n">
        <v>4.718</v>
      </c>
      <c r="C282" s="115" t="n">
        <f aca="false">C281+$B$3*(B282-C281)+$B$5*(C281^($B$6))*D282+(1-$B$3)*(B282-B281)</f>
        <v>4.63120605940795</v>
      </c>
      <c r="D282" s="357" t="n">
        <v>1.32632224641235</v>
      </c>
      <c r="E282" s="357" t="n">
        <v>-0.027609533230602</v>
      </c>
      <c r="F282" s="353" t="n">
        <f aca="false">C282-E282</f>
        <v>4.65881559263855</v>
      </c>
    </row>
    <row r="283" customFormat="false" ht="12.75" hidden="false" customHeight="false" outlineLevel="0" collapsed="false">
      <c r="A283" s="356" t="n">
        <v>43739</v>
      </c>
      <c r="B283" s="362" t="n">
        <v>4.748</v>
      </c>
      <c r="C283" s="115" t="n">
        <f aca="false">C282+$B$3*(B283-C282)+$B$5*(C282^($B$6))*D283+(1-$B$3)*(B283-B282)</f>
        <v>4.01750396659233</v>
      </c>
      <c r="D283" s="357" t="n">
        <v>-1.64009202003469</v>
      </c>
      <c r="E283" s="357" t="n">
        <v>0.243505516828855</v>
      </c>
      <c r="F283" s="353" t="n">
        <f aca="false">C283-E283</f>
        <v>3.77399844976347</v>
      </c>
    </row>
    <row r="284" customFormat="false" ht="12.75" hidden="false" customHeight="false" outlineLevel="0" collapsed="false">
      <c r="A284" s="356" t="n">
        <v>43770</v>
      </c>
      <c r="B284" s="362" t="n">
        <v>4.888</v>
      </c>
      <c r="C284" s="115" t="n">
        <f aca="false">C283+$B$3*(B284-C283)+$B$5*(C283^($B$6))*D284+(1-$B$3)*(B284-B283)</f>
        <v>5.03120381310145</v>
      </c>
      <c r="D284" s="357" t="n">
        <v>1.69956456690299</v>
      </c>
      <c r="E284" s="357" t="n">
        <v>0.762410273627999</v>
      </c>
      <c r="F284" s="353" t="n">
        <f aca="false">C284-E284</f>
        <v>4.26879353947345</v>
      </c>
    </row>
    <row r="285" customFormat="false" ht="12.75" hidden="false" customHeight="false" outlineLevel="0" collapsed="false">
      <c r="A285" s="356" t="n">
        <v>43800</v>
      </c>
      <c r="B285" s="362" t="n">
        <v>5.013</v>
      </c>
      <c r="C285" s="115" t="n">
        <f aca="false">C284+$B$3*(B285-C284)+$B$5*(C284^($B$6))*D285+(1-$B$3)*(B285-B284)</f>
        <v>4.38530616487759</v>
      </c>
      <c r="D285" s="357" t="n">
        <v>-1.70470302600253</v>
      </c>
      <c r="E285" s="357" t="n">
        <v>0.62700355165146</v>
      </c>
      <c r="F285" s="353" t="n">
        <f aca="false">C285-E285</f>
        <v>3.75830261322613</v>
      </c>
    </row>
    <row r="286" customFormat="false" ht="12.75" hidden="false" customHeight="false" outlineLevel="0" collapsed="false">
      <c r="A286" s="356" t="n">
        <v>43831</v>
      </c>
      <c r="B286" s="362" t="n">
        <v>5.168</v>
      </c>
      <c r="C286" s="115" t="n">
        <f aca="false">C285+$B$3*(B286-C285)+$B$5*(C285^($B$6))*D286+(1-$B$3)*(B286-B285)</f>
        <v>4.79733605051691</v>
      </c>
      <c r="D286" s="357" t="n">
        <v>0.156943269474058</v>
      </c>
      <c r="E286" s="357" t="n">
        <v>-0.0141250862240951</v>
      </c>
      <c r="F286" s="353" t="n">
        <f aca="false">C286-E286</f>
        <v>4.811461136741</v>
      </c>
    </row>
    <row r="287" customFormat="false" ht="12.75" hidden="false" customHeight="false" outlineLevel="0" collapsed="false">
      <c r="A287" s="356" t="n">
        <v>43862</v>
      </c>
      <c r="B287" s="362" t="n">
        <v>5.063</v>
      </c>
      <c r="C287" s="115" t="n">
        <f aca="false">C286+$B$3*(B287-C286)+$B$5*(C286^($B$6))*D287+(1-$B$3)*(B287-B286)</f>
        <v>4.8996628510911</v>
      </c>
      <c r="D287" s="357" t="n">
        <v>0.222083799982017</v>
      </c>
      <c r="E287" s="357" t="n">
        <v>0.471421766945353</v>
      </c>
      <c r="F287" s="353" t="n">
        <f aca="false">C287-E287</f>
        <v>4.42824108414575</v>
      </c>
    </row>
    <row r="288" customFormat="false" ht="12.75" hidden="false" customHeight="false" outlineLevel="0" collapsed="false">
      <c r="A288" s="356" t="n">
        <v>43891</v>
      </c>
      <c r="B288" s="362" t="n">
        <v>4.918</v>
      </c>
      <c r="C288" s="115" t="n">
        <f aca="false">C287+$B$3*(B288-C287)+$B$5*(C287^($B$6))*D288+(1-$B$3)*(B288-B287)</f>
        <v>4.10839113884847</v>
      </c>
      <c r="D288" s="357" t="n">
        <v>-1.65705775851688</v>
      </c>
      <c r="E288" s="357" t="n">
        <v>0.316224933271824</v>
      </c>
      <c r="F288" s="353" t="n">
        <f aca="false">C288-E288</f>
        <v>3.79216620557665</v>
      </c>
    </row>
    <row r="289" customFormat="false" ht="12.75" hidden="false" customHeight="false" outlineLevel="0" collapsed="false">
      <c r="A289" s="356" t="n">
        <v>43922</v>
      </c>
      <c r="B289" s="362" t="n">
        <v>4.763</v>
      </c>
      <c r="C289" s="115" t="n">
        <f aca="false">C288+$B$3*(B289-C288)+$B$5*(C288^($B$6))*D289+(1-$B$3)*(B289-B288)</f>
        <v>4.07146168618162</v>
      </c>
      <c r="D289" s="357" t="n">
        <v>-0.345113765449074</v>
      </c>
      <c r="E289" s="357" t="n">
        <v>0.818993134014968</v>
      </c>
      <c r="F289" s="353" t="n">
        <f aca="false">C289-E289</f>
        <v>3.25246855216666</v>
      </c>
    </row>
    <row r="290" customFormat="false" ht="12.75" hidden="false" customHeight="false" outlineLevel="0" collapsed="false">
      <c r="A290" s="356" t="n">
        <v>43952</v>
      </c>
      <c r="B290" s="362" t="n">
        <v>4.75</v>
      </c>
      <c r="C290" s="115" t="n">
        <f aca="false">C289+$B$3*(B290-C289)+$B$5*(C289^($B$6))*D290+(1-$B$3)*(B290-B289)</f>
        <v>3.76259828301014</v>
      </c>
      <c r="D290" s="357" t="n">
        <v>-1.33090165008682</v>
      </c>
      <c r="E290" s="357" t="n">
        <v>0.822729859950078</v>
      </c>
      <c r="F290" s="353" t="n">
        <f aca="false">C290-E290</f>
        <v>2.93986842306006</v>
      </c>
    </row>
    <row r="291" customFormat="false" ht="12.75" hidden="false" customHeight="false" outlineLevel="0" collapsed="false">
      <c r="A291" s="356" t="n">
        <v>43983</v>
      </c>
      <c r="B291" s="362" t="n">
        <v>4.773</v>
      </c>
      <c r="C291" s="115" t="n">
        <f aca="false">C290+$B$3*(B291-C290)+$B$5*(C290^($B$6))*D291+(1-$B$3)*(B291-B290)</f>
        <v>4.70818063540542</v>
      </c>
      <c r="D291" s="357" t="n">
        <v>1.6727343420514</v>
      </c>
      <c r="E291" s="357" t="n">
        <v>0.0935058268908568</v>
      </c>
      <c r="F291" s="353" t="n">
        <f aca="false">C291-E291</f>
        <v>4.61467480851456</v>
      </c>
    </row>
    <row r="292" customFormat="false" ht="12.75" hidden="false" customHeight="false" outlineLevel="0" collapsed="false">
      <c r="A292" s="356" t="n">
        <v>44013</v>
      </c>
      <c r="B292" s="362" t="n">
        <v>4.793</v>
      </c>
      <c r="C292" s="115" t="n">
        <f aca="false">C291+$B$3*(B292-C291)+$B$5*(C291^($B$6))*D292+(1-$B$3)*(B292-B291)</f>
        <v>4.80316538366704</v>
      </c>
      <c r="D292" s="357" t="n">
        <v>0.133143192979331</v>
      </c>
      <c r="E292" s="357" t="n">
        <v>0.0668796533623063</v>
      </c>
      <c r="F292" s="353" t="n">
        <f aca="false">C292-E292</f>
        <v>4.73628573030473</v>
      </c>
    </row>
    <row r="293" customFormat="false" ht="12.75" hidden="false" customHeight="false" outlineLevel="0" collapsed="false">
      <c r="A293" s="356" t="n">
        <v>44044</v>
      </c>
      <c r="B293" s="362" t="n">
        <v>4.808</v>
      </c>
      <c r="C293" s="115" t="n">
        <f aca="false">C292+$B$3*(B293-C292)+$B$5*(C292^($B$6))*D293+(1-$B$3)*(B293-B292)</f>
        <v>4.80670268295271</v>
      </c>
      <c r="D293" s="357" t="n">
        <v>-0.0199599051492769</v>
      </c>
      <c r="E293" s="357" t="n">
        <v>0.498284684990037</v>
      </c>
      <c r="F293" s="353" t="n">
        <f aca="false">C293-E293</f>
        <v>4.30841799796267</v>
      </c>
    </row>
    <row r="294" customFormat="false" ht="12.75" hidden="false" customHeight="false" outlineLevel="0" collapsed="false">
      <c r="A294" s="356" t="n">
        <v>44075</v>
      </c>
      <c r="B294" s="362" t="n">
        <v>4.828</v>
      </c>
      <c r="C294" s="115" t="n">
        <f aca="false">C293+$B$3*(B294-C293)+$B$5*(C293^($B$6))*D294+(1-$B$3)*(B294-B293)</f>
        <v>4.44692405709724</v>
      </c>
      <c r="D294" s="357" t="n">
        <v>-0.912668250324376</v>
      </c>
      <c r="E294" s="357" t="n">
        <v>0.102195464084202</v>
      </c>
      <c r="F294" s="353" t="n">
        <f aca="false">C294-E294</f>
        <v>4.34472859301304</v>
      </c>
    </row>
    <row r="295" customFormat="false" ht="12.75" hidden="false" customHeight="false" outlineLevel="0" collapsed="false">
      <c r="A295" s="356" t="n">
        <v>44105</v>
      </c>
      <c r="B295" s="362" t="n">
        <v>4.858</v>
      </c>
      <c r="C295" s="115" t="n">
        <f aca="false">C294+$B$3*(B295-C294)+$B$5*(C294^($B$6))*D295+(1-$B$3)*(B295-B294)</f>
        <v>4.3183058283751</v>
      </c>
      <c r="D295" s="357" t="n">
        <v>-0.690727825152518</v>
      </c>
      <c r="E295" s="357" t="n">
        <v>0.72899369835289</v>
      </c>
      <c r="F295" s="353" t="n">
        <f aca="false">C295-E295</f>
        <v>3.58931213002221</v>
      </c>
    </row>
    <row r="296" customFormat="false" ht="12.75" hidden="false" customHeight="false" outlineLevel="0" collapsed="false">
      <c r="A296" s="356" t="n">
        <v>44136</v>
      </c>
      <c r="B296" s="362" t="n">
        <v>4.998</v>
      </c>
      <c r="C296" s="115" t="n">
        <f aca="false">C295+$B$3*(B296-C295)+$B$5*(C295^($B$6))*D296+(1-$B$3)*(B296-B295)</f>
        <v>5.01545006710053</v>
      </c>
      <c r="D296" s="357" t="n">
        <v>0.987358878761055</v>
      </c>
      <c r="E296" s="357" t="n">
        <v>1.02158394967258</v>
      </c>
      <c r="F296" s="353" t="n">
        <f aca="false">C296-E296</f>
        <v>3.99386611742795</v>
      </c>
    </row>
    <row r="297" customFormat="false" ht="12.75" hidden="false" customHeight="false" outlineLevel="0" collapsed="false">
      <c r="A297" s="356" t="n">
        <v>44166</v>
      </c>
      <c r="B297" s="362" t="n">
        <v>5.123</v>
      </c>
      <c r="C297" s="115" t="n">
        <f aca="false">C296+$B$3*(B297-C296)+$B$5*(C296^($B$6))*D297+(1-$B$3)*(B297-B296)</f>
        <v>4.6460068117728</v>
      </c>
      <c r="D297" s="357" t="n">
        <v>-1.1492916785429</v>
      </c>
      <c r="E297" s="357" t="n">
        <v>-0.142171140326236</v>
      </c>
      <c r="F297" s="353" t="n">
        <f aca="false">C297-E297</f>
        <v>4.78817795209903</v>
      </c>
    </row>
    <row r="298" customFormat="false" ht="12.75" hidden="false" customHeight="false" outlineLevel="0" collapsed="false">
      <c r="A298" s="356" t="n">
        <v>44197</v>
      </c>
      <c r="B298" s="362" t="n">
        <v>5.278</v>
      </c>
      <c r="C298" s="115" t="n">
        <f aca="false">C297+$B$3*(B298-C297)+$B$5*(C297^($B$6))*D298+(1-$B$3)*(B298-B297)</f>
        <v>4.28676126865576</v>
      </c>
      <c r="D298" s="357" t="n">
        <v>-1.61673513264316</v>
      </c>
      <c r="E298" s="357" t="n">
        <v>0.321344463068494</v>
      </c>
      <c r="F298" s="353" t="n">
        <f aca="false">C298-E298</f>
        <v>3.96541680558727</v>
      </c>
    </row>
    <row r="299" customFormat="false" ht="12.75" hidden="false" customHeight="false" outlineLevel="0" collapsed="false">
      <c r="A299" s="356" t="n">
        <v>44228</v>
      </c>
      <c r="B299" s="362" t="n">
        <v>5.173</v>
      </c>
      <c r="C299" s="115" t="n">
        <f aca="false">C298+$B$3*(B299-C298)+$B$5*(C298^($B$6))*D299+(1-$B$3)*(B299-B298)</f>
        <v>4.49601896862455</v>
      </c>
      <c r="D299" s="357" t="n">
        <v>0.0177273814745603</v>
      </c>
      <c r="E299" s="357" t="n">
        <v>0.40120243389128</v>
      </c>
      <c r="F299" s="353" t="n">
        <f aca="false">C299-E299</f>
        <v>4.09481653473327</v>
      </c>
    </row>
    <row r="300" customFormat="false" ht="12.75" hidden="false" customHeight="false" outlineLevel="0" collapsed="false">
      <c r="A300" s="356" t="n">
        <v>44256</v>
      </c>
      <c r="B300" s="362" t="n">
        <v>5.028</v>
      </c>
      <c r="C300" s="115" t="n">
        <f aca="false">C299+$B$3*(B300-C299)+$B$5*(C299^($B$6))*D300+(1-$B$3)*(B300-B299)</f>
        <v>4.40140687011539</v>
      </c>
      <c r="D300" s="357" t="n">
        <v>-0.395847822256807</v>
      </c>
      <c r="E300" s="357" t="n">
        <v>0.370460119558587</v>
      </c>
      <c r="F300" s="353" t="n">
        <f aca="false">C300-E300</f>
        <v>4.03094675055681</v>
      </c>
    </row>
    <row r="301" customFormat="false" ht="12.75" hidden="false" customHeight="false" outlineLevel="0" collapsed="false">
      <c r="A301" s="356" t="n">
        <v>44287</v>
      </c>
      <c r="B301" s="362" t="n">
        <v>4.873</v>
      </c>
      <c r="C301" s="115" t="n">
        <f aca="false">C300+$B$3*(B301-C300)+$B$5*(C300^($B$6))*D301+(1-$B$3)*(B301-B300)</f>
        <v>4.58070389090545</v>
      </c>
      <c r="D301" s="357" t="n">
        <v>0.351352884541091</v>
      </c>
      <c r="E301" s="357" t="n">
        <v>0.300494335110895</v>
      </c>
      <c r="F301" s="353" t="n">
        <f aca="false">C301-E301</f>
        <v>4.28020955579455</v>
      </c>
    </row>
    <row r="302" customFormat="false" ht="12.75" hidden="false" customHeight="false" outlineLevel="0" collapsed="false">
      <c r="A302" s="356" t="n">
        <v>44317</v>
      </c>
      <c r="B302" s="362" t="n">
        <v>4.86</v>
      </c>
      <c r="C302" s="115" t="n">
        <f aca="false">C301+$B$3*(B302-C301)+$B$5*(C301^($B$6))*D302+(1-$B$3)*(B302-B301)</f>
        <v>4.74578524502447</v>
      </c>
      <c r="D302" s="357" t="n">
        <v>0.215098426324142</v>
      </c>
      <c r="E302" s="357" t="n">
        <v>0.385747995155737</v>
      </c>
      <c r="F302" s="353" t="n">
        <f aca="false">C302-E302</f>
        <v>4.36003724986873</v>
      </c>
    </row>
    <row r="303" customFormat="false" ht="12.75" hidden="false" customHeight="false" outlineLevel="0" collapsed="false">
      <c r="A303" s="356" t="n">
        <v>44348</v>
      </c>
      <c r="B303" s="362" t="n">
        <v>4.883</v>
      </c>
      <c r="C303" s="115" t="n">
        <f aca="false">C302+$B$3*(B303-C302)+$B$5*(C302^($B$6))*D303+(1-$B$3)*(B303-B302)</f>
        <v>4.09943944008381</v>
      </c>
      <c r="D303" s="357" t="n">
        <v>-1.70266382374604</v>
      </c>
      <c r="E303" s="357" t="n">
        <v>0.552145691504566</v>
      </c>
      <c r="F303" s="353" t="n">
        <f aca="false">C303-E303</f>
        <v>3.54729374857924</v>
      </c>
    </row>
    <row r="304" customFormat="false" ht="12.75" hidden="false" customHeight="false" outlineLevel="0" collapsed="false">
      <c r="A304" s="356" t="n">
        <v>44378</v>
      </c>
      <c r="B304" s="362" t="n">
        <v>4.903</v>
      </c>
      <c r="C304" s="115" t="n">
        <f aca="false">C303+$B$3*(B304-C303)+$B$5*(C303^($B$6))*D304+(1-$B$3)*(B304-B303)</f>
        <v>5.26139354090961</v>
      </c>
      <c r="D304" s="357" t="n">
        <v>2.33705086615684</v>
      </c>
      <c r="E304" s="357" t="n">
        <v>0.997311232236968</v>
      </c>
      <c r="F304" s="353" t="n">
        <f aca="false">C304-E304</f>
        <v>4.26408230867264</v>
      </c>
    </row>
    <row r="305" customFormat="false" ht="12.75" hidden="false" customHeight="false" outlineLevel="0" collapsed="false">
      <c r="A305" s="356" t="n">
        <v>44409</v>
      </c>
      <c r="B305" s="362" t="n">
        <v>4.918</v>
      </c>
      <c r="C305" s="115" t="n">
        <f aca="false">C304+$B$3*(B305-C304)+$B$5*(C304^($B$6))*D305+(1-$B$3)*(B305-B304)</f>
        <v>5.24594610550524</v>
      </c>
      <c r="D305" s="357" t="n">
        <v>0.185065278009352</v>
      </c>
      <c r="E305" s="357" t="n">
        <v>0.215328971216131</v>
      </c>
      <c r="F305" s="353" t="n">
        <f aca="false">C305-E305</f>
        <v>5.03061713428911</v>
      </c>
    </row>
    <row r="306" customFormat="false" ht="12.75" hidden="false" customHeight="false" outlineLevel="0" collapsed="false">
      <c r="A306" s="356" t="n">
        <v>44440</v>
      </c>
      <c r="B306" s="362" t="n">
        <v>4.938</v>
      </c>
      <c r="C306" s="115" t="n">
        <f aca="false">C305+$B$3*(B306-C305)+$B$5*(C305^($B$6))*D306+(1-$B$3)*(B306-B305)</f>
        <v>4.6538329523686</v>
      </c>
      <c r="D306" s="357" t="n">
        <v>-1.17297181359974</v>
      </c>
      <c r="E306" s="357" t="n">
        <v>0.147340553701712</v>
      </c>
      <c r="F306" s="353" t="n">
        <f aca="false">C306-E306</f>
        <v>4.50649239866688</v>
      </c>
    </row>
    <row r="307" customFormat="false" ht="12.75" hidden="false" customHeight="false" outlineLevel="0" collapsed="false">
      <c r="A307" s="356" t="n">
        <v>44470</v>
      </c>
      <c r="B307" s="362" t="n">
        <v>4.968</v>
      </c>
      <c r="C307" s="115" t="n">
        <f aca="false">C306+$B$3*(B307-C306)+$B$5*(C306^($B$6))*D307+(1-$B$3)*(B307-B306)</f>
        <v>4.35248160161311</v>
      </c>
      <c r="D307" s="357" t="n">
        <v>-1.02332620399321</v>
      </c>
      <c r="E307" s="357" t="n">
        <v>0.19414954314905</v>
      </c>
      <c r="F307" s="353" t="n">
        <f aca="false">C307-E307</f>
        <v>4.15833205846406</v>
      </c>
    </row>
    <row r="308" customFormat="false" ht="12.75" hidden="false" customHeight="false" outlineLevel="0" collapsed="false">
      <c r="A308" s="356" t="n">
        <v>44501</v>
      </c>
      <c r="B308" s="362" t="n">
        <v>5.108</v>
      </c>
      <c r="C308" s="115" t="n">
        <f aca="false">C307+$B$3*(B308-C307)+$B$5*(C307^($B$6))*D308+(1-$B$3)*(B308-B307)</f>
        <v>5.48207647704855</v>
      </c>
      <c r="D308" s="357" t="n">
        <v>2.01514999452581</v>
      </c>
      <c r="E308" s="357" t="n">
        <v>0.355339989029488</v>
      </c>
      <c r="F308" s="353" t="n">
        <f aca="false">C308-E308</f>
        <v>5.12673648801906</v>
      </c>
    </row>
    <row r="309" customFormat="false" ht="12.75" hidden="false" customHeight="false" outlineLevel="0" collapsed="false">
      <c r="A309" s="356" t="n">
        <v>44531</v>
      </c>
      <c r="B309" s="362" t="n">
        <v>5.233</v>
      </c>
      <c r="C309" s="115" t="n">
        <f aca="false">C308+$B$3*(B309-C308)+$B$5*(C308^($B$6))*D309+(1-$B$3)*(B309-B308)</f>
        <v>5.49157992323642</v>
      </c>
      <c r="D309" s="357" t="n">
        <v>0.0010501080645915</v>
      </c>
      <c r="E309" s="357" t="n">
        <v>0.313743823519464</v>
      </c>
      <c r="F309" s="353" t="n">
        <f aca="false">C309-E309</f>
        <v>5.17783609971696</v>
      </c>
    </row>
    <row r="310" customFormat="false" ht="12.75" hidden="false" customHeight="false" outlineLevel="0" collapsed="false">
      <c r="A310" s="356" t="n">
        <v>44562</v>
      </c>
      <c r="B310" s="362" t="n">
        <v>5.388</v>
      </c>
      <c r="C310" s="115" t="n">
        <f aca="false">C309+$B$3*(B310-C309)+$B$5*(C309^($B$6))*D310+(1-$B$3)*(B310-B309)</f>
        <v>4.71614903554749</v>
      </c>
      <c r="D310" s="357" t="n">
        <v>-1.90965611833514</v>
      </c>
      <c r="E310" s="357" t="n">
        <v>0.399359134743277</v>
      </c>
      <c r="F310" s="353" t="n">
        <f aca="false">C310-E310</f>
        <v>4.31678990080421</v>
      </c>
    </row>
    <row r="311" customFormat="false" ht="12.75" hidden="false" customHeight="false" outlineLevel="0" collapsed="false">
      <c r="A311" s="356" t="n">
        <v>44593</v>
      </c>
      <c r="B311" s="362" t="n">
        <v>5.283</v>
      </c>
      <c r="C311" s="115" t="n">
        <f aca="false">C310+$B$3*(B311-C310)+$B$5*(C310^($B$6))*D311+(1-$B$3)*(B311-B310)</f>
        <v>5.00020783767067</v>
      </c>
      <c r="D311" s="357" t="n">
        <v>0.438142154765121</v>
      </c>
      <c r="E311" s="357" t="n">
        <v>0.0836748273708205</v>
      </c>
      <c r="F311" s="353" t="n">
        <f aca="false">C311-E311</f>
        <v>4.91653301029985</v>
      </c>
    </row>
    <row r="312" customFormat="false" ht="12.75" hidden="false" customHeight="false" outlineLevel="0" collapsed="false">
      <c r="A312" s="356" t="n">
        <v>44621</v>
      </c>
      <c r="B312" s="362" t="n">
        <v>5.138</v>
      </c>
      <c r="C312" s="115" t="n">
        <f aca="false">C311+$B$3*(B312-C311)+$B$5*(C311^($B$6))*D312+(1-$B$3)*(B312-B311)</f>
        <v>5.3919247666268</v>
      </c>
      <c r="D312" s="357" t="n">
        <v>1.05693525765244</v>
      </c>
      <c r="E312" s="357" t="n">
        <v>0.214146309965125</v>
      </c>
      <c r="F312" s="353" t="n">
        <f aca="false">C312-E312</f>
        <v>5.17777845666167</v>
      </c>
    </row>
    <row r="313" customFormat="false" ht="12.75" hidden="false" customHeight="false" outlineLevel="0" collapsed="false">
      <c r="A313" s="356" t="n">
        <v>44652</v>
      </c>
      <c r="B313" s="362" t="n">
        <v>4.983</v>
      </c>
      <c r="C313" s="115" t="n">
        <f aca="false">C312+$B$3*(B313-C312)+$B$5*(C312^($B$6))*D313+(1-$B$3)*(B313-B312)</f>
        <v>5.4855280367277</v>
      </c>
      <c r="D313" s="357" t="n">
        <v>0.741902714842366</v>
      </c>
      <c r="E313" s="357" t="n">
        <v>-0.0127723315658027</v>
      </c>
      <c r="F313" s="353" t="n">
        <f aca="false">C313-E313</f>
        <v>5.49830036829351</v>
      </c>
    </row>
    <row r="314" customFormat="false" ht="12.75" hidden="false" customHeight="false" outlineLevel="0" collapsed="false">
      <c r="A314" s="356" t="n">
        <v>44682</v>
      </c>
      <c r="B314" s="362" t="n">
        <v>4.97</v>
      </c>
      <c r="C314" s="115" t="n">
        <f aca="false">C313+$B$3*(B314-C313)+$B$5*(C313^($B$6))*D314+(1-$B$3)*(B314-B313)</f>
        <v>5.31847299563428</v>
      </c>
      <c r="D314" s="357" t="n">
        <v>0.00388458226806928</v>
      </c>
      <c r="E314" s="357" t="n">
        <v>0.460912591063164</v>
      </c>
      <c r="F314" s="353" t="n">
        <f aca="false">C314-E314</f>
        <v>4.85756040457111</v>
      </c>
    </row>
    <row r="315" customFormat="false" ht="12.75" hidden="false" customHeight="false" outlineLevel="0" collapsed="false">
      <c r="A315" s="356" t="n">
        <v>44713</v>
      </c>
      <c r="B315" s="362" t="n">
        <v>4.993</v>
      </c>
      <c r="C315" s="115" t="n">
        <f aca="false">C314+$B$3*(B315-C314)+$B$5*(C314^($B$6))*D315+(1-$B$3)*(B315-B314)</f>
        <v>5.04142055598235</v>
      </c>
      <c r="D315" s="357" t="n">
        <v>-0.438240517557586</v>
      </c>
      <c r="E315" s="357" t="n">
        <v>0.0834060415113335</v>
      </c>
      <c r="F315" s="353" t="n">
        <f aca="false">C315-E315</f>
        <v>4.95801451447101</v>
      </c>
    </row>
    <row r="316" customFormat="false" ht="12.75" hidden="false" customHeight="false" outlineLevel="0" collapsed="false">
      <c r="A316" s="356" t="n">
        <v>44743</v>
      </c>
      <c r="B316" s="362" t="n">
        <v>5.013</v>
      </c>
      <c r="C316" s="115" t="n">
        <f aca="false">C315+$B$3*(B316-C315)+$B$5*(C315^($B$6))*D316+(1-$B$3)*(B316-B315)</f>
        <v>4.76517508835343</v>
      </c>
      <c r="D316" s="357" t="n">
        <v>-0.659233775902357</v>
      </c>
      <c r="E316" s="357" t="n">
        <v>0.412343446212543</v>
      </c>
      <c r="F316" s="353" t="n">
        <f aca="false">C316-E316</f>
        <v>4.35283164214088</v>
      </c>
    </row>
    <row r="317" customFormat="false" ht="12.75" hidden="false" customHeight="false" outlineLevel="0" collapsed="false">
      <c r="A317" s="356" t="n">
        <v>44774</v>
      </c>
      <c r="B317" s="362" t="n">
        <v>5.028</v>
      </c>
      <c r="C317" s="115" t="n">
        <f aca="false">C316+$B$3*(B317-C316)+$B$5*(C316^($B$6))*D317+(1-$B$3)*(B317-B316)</f>
        <v>4.71124743674722</v>
      </c>
      <c r="D317" s="357" t="n">
        <v>-0.351419280509903</v>
      </c>
      <c r="E317" s="357" t="n">
        <v>0.294534680346713</v>
      </c>
      <c r="F317" s="353" t="n">
        <f aca="false">C317-E317</f>
        <v>4.41671275640051</v>
      </c>
    </row>
    <row r="318" customFormat="false" ht="12.75" hidden="false" customHeight="false" outlineLevel="0" collapsed="false">
      <c r="A318" s="356" t="n">
        <v>44805</v>
      </c>
      <c r="B318" s="362" t="n">
        <v>5.048</v>
      </c>
      <c r="C318" s="115" t="n">
        <f aca="false">C317+$B$3*(B318-C317)+$B$5*(C317^($B$6))*D318+(1-$B$3)*(B318-B317)</f>
        <v>5.21545761775953</v>
      </c>
      <c r="D318" s="357" t="n">
        <v>0.936019174388795</v>
      </c>
      <c r="E318" s="357" t="n">
        <v>0.705698373719164</v>
      </c>
      <c r="F318" s="353" t="n">
        <f aca="false">C318-E318</f>
        <v>4.50975924404037</v>
      </c>
    </row>
    <row r="319" customFormat="false" ht="12.75" hidden="false" customHeight="false" outlineLevel="0" collapsed="false">
      <c r="A319" s="356" t="n">
        <v>44835</v>
      </c>
      <c r="B319" s="362" t="n">
        <v>5.078</v>
      </c>
      <c r="C319" s="115" t="n">
        <f aca="false">C318+$B$3*(B319-C318)+$B$5*(C318^($B$6))*D319+(1-$B$3)*(B319-B318)</f>
        <v>5.38606281571649</v>
      </c>
      <c r="D319" s="357" t="n">
        <v>0.443679546511891</v>
      </c>
      <c r="E319" s="357" t="n">
        <v>0.760737566008355</v>
      </c>
      <c r="F319" s="353" t="n">
        <f aca="false">C319-E319</f>
        <v>4.62532524970813</v>
      </c>
    </row>
    <row r="320" customFormat="false" ht="12.75" hidden="false" customHeight="false" outlineLevel="0" collapsed="false">
      <c r="A320" s="356" t="n">
        <v>44866</v>
      </c>
      <c r="B320" s="362" t="n">
        <v>5.218</v>
      </c>
      <c r="C320" s="115" t="n">
        <f aca="false">C319+$B$3*(B320-C319)+$B$5*(C319^($B$6))*D320+(1-$B$3)*(B320-B319)</f>
        <v>4.98860838441357</v>
      </c>
      <c r="D320" s="357" t="n">
        <v>-1.00227916553084</v>
      </c>
      <c r="E320" s="357" t="n">
        <v>0.161278923128704</v>
      </c>
      <c r="F320" s="353" t="n">
        <f aca="false">C320-E320</f>
        <v>4.82732946128486</v>
      </c>
    </row>
    <row r="321" customFormat="false" ht="12.75" hidden="false" customHeight="false" outlineLevel="0" collapsed="false">
      <c r="A321" s="356" t="n">
        <v>44896</v>
      </c>
      <c r="B321" s="362" t="n">
        <v>5.343</v>
      </c>
      <c r="C321" s="115" t="n">
        <f aca="false">C320+$B$3*(B321-C320)+$B$5*(C320^($B$6))*D321+(1-$B$3)*(B321-B320)</f>
        <v>5.09950962277836</v>
      </c>
      <c r="D321" s="357" t="n">
        <v>-0.200792777055327</v>
      </c>
      <c r="E321" s="357" t="n">
        <v>0.70219543418823</v>
      </c>
      <c r="F321" s="353" t="n">
        <f aca="false">C321-E321</f>
        <v>4.39731418859013</v>
      </c>
    </row>
    <row r="322" customFormat="false" ht="12.75" hidden="false" customHeight="false" outlineLevel="0" collapsed="false">
      <c r="A322" s="356" t="n">
        <v>44927</v>
      </c>
      <c r="B322" s="362" t="n">
        <v>5.498</v>
      </c>
      <c r="C322" s="115" t="n">
        <f aca="false">C321+$B$3*(B322-C321)+$B$5*(C321^($B$6))*D322+(1-$B$3)*(B322-B321)</f>
        <v>5.65272812928502</v>
      </c>
      <c r="D322" s="357" t="n">
        <v>0.752194687920566</v>
      </c>
      <c r="E322" s="357" t="n">
        <v>0.105439475316446</v>
      </c>
      <c r="F322" s="353" t="n">
        <f aca="false">C322-E322</f>
        <v>5.54728865396857</v>
      </c>
    </row>
    <row r="323" customFormat="false" ht="12.75" hidden="false" customHeight="false" outlineLevel="0" collapsed="false">
      <c r="A323" s="356" t="n">
        <v>44958</v>
      </c>
      <c r="B323" s="362" t="n">
        <v>5.393</v>
      </c>
      <c r="C323" s="115" t="n">
        <f aca="false">C322+$B$3*(B323-C322)+$B$5*(C322^($B$6))*D323+(1-$B$3)*(B323-B322)</f>
        <v>5.860079451204</v>
      </c>
      <c r="D323" s="357" t="n">
        <v>0.797631236696347</v>
      </c>
      <c r="E323" s="357" t="n">
        <v>0.304381735806485</v>
      </c>
      <c r="F323" s="353" t="n">
        <f aca="false">C323-E323</f>
        <v>5.55569771539752</v>
      </c>
    </row>
    <row r="324" customFormat="false" ht="12.75" hidden="false" customHeight="false" outlineLevel="0" collapsed="false">
      <c r="A324" s="356" t="n">
        <v>44986</v>
      </c>
      <c r="B324" s="362" t="n">
        <v>5.248</v>
      </c>
      <c r="C324" s="115" t="n">
        <f aca="false">C323+$B$3*(B324-C323)+$B$5*(C323^($B$6))*D324+(1-$B$3)*(B324-B323)</f>
        <v>6.44847725859266</v>
      </c>
      <c r="D324" s="357" t="n">
        <v>1.90934469856511</v>
      </c>
      <c r="E324" s="357" t="n">
        <v>0.387384720109855</v>
      </c>
      <c r="F324" s="353" t="n">
        <f aca="false">C324-E324</f>
        <v>6.0610925384828</v>
      </c>
    </row>
    <row r="325" customFormat="false" ht="12.75" hidden="false" customHeight="false" outlineLevel="0" collapsed="false">
      <c r="A325" s="356" t="n">
        <v>45017</v>
      </c>
      <c r="B325" s="362" t="n">
        <v>5.093</v>
      </c>
      <c r="C325" s="115" t="n">
        <f aca="false">C324+$B$3*(B325-C324)+$B$5*(C324^($B$6))*D325+(1-$B$3)*(B325-B324)</f>
        <v>6.69693497118572</v>
      </c>
      <c r="D325" s="357" t="n">
        <v>1.60752888009645</v>
      </c>
      <c r="E325" s="357" t="n">
        <v>0.569357240090892</v>
      </c>
      <c r="F325" s="353" t="n">
        <f aca="false">C325-E325</f>
        <v>6.12757773109482</v>
      </c>
    </row>
    <row r="326" customFormat="false" ht="12.75" hidden="false" customHeight="false" outlineLevel="0" collapsed="false">
      <c r="A326" s="356" t="n">
        <v>45047</v>
      </c>
      <c r="B326" s="362" t="n">
        <v>5.08</v>
      </c>
      <c r="C326" s="115" t="n">
        <f aca="false">C325+$B$3*(B326-C325)+$B$5*(C325^($B$6))*D326+(1-$B$3)*(B326-B325)</f>
        <v>5.52042287270103</v>
      </c>
      <c r="D326" s="357" t="n">
        <v>-1.35510555234201</v>
      </c>
      <c r="E326" s="357" t="n">
        <v>0.0146844795807882</v>
      </c>
      <c r="F326" s="353" t="n">
        <f aca="false">C326-E326</f>
        <v>5.50573839312024</v>
      </c>
    </row>
    <row r="327" customFormat="false" ht="12.75" hidden="false" customHeight="false" outlineLevel="0" collapsed="false">
      <c r="A327" s="356" t="n">
        <v>45078</v>
      </c>
      <c r="B327" s="362" t="n">
        <v>5.103</v>
      </c>
      <c r="C327" s="115" t="n">
        <f aca="false">C326+$B$3*(B327-C326)+$B$5*(C326^($B$6))*D327+(1-$B$3)*(B327-B326)</f>
        <v>4.68192534872795</v>
      </c>
      <c r="D327" s="357" t="n">
        <v>-1.62397045777534</v>
      </c>
      <c r="E327" s="357" t="n">
        <v>0.538267354797948</v>
      </c>
      <c r="F327" s="353" t="n">
        <f aca="false">C327-E327</f>
        <v>4.14365799393</v>
      </c>
    </row>
    <row r="328" customFormat="false" ht="12.75" hidden="false" customHeight="false" outlineLevel="0" collapsed="false">
      <c r="A328" s="356" t="n">
        <v>45108</v>
      </c>
      <c r="B328" s="362" t="n">
        <v>5.123</v>
      </c>
      <c r="C328" s="115" t="n">
        <f aca="false">C327+$B$3*(B328-C327)+$B$5*(C327^($B$6))*D328+(1-$B$3)*(B328-B327)</f>
        <v>4.4840521793958</v>
      </c>
      <c r="D328" s="357" t="n">
        <v>-0.847461876030555</v>
      </c>
      <c r="E328" s="357" t="n">
        <v>0.565956827211027</v>
      </c>
      <c r="F328" s="353" t="n">
        <f aca="false">C328-E328</f>
        <v>3.91809535218477</v>
      </c>
    </row>
    <row r="329" customFormat="false" ht="12.75" hidden="false" customHeight="false" outlineLevel="0" collapsed="false">
      <c r="A329" s="356" t="n">
        <v>45139</v>
      </c>
      <c r="B329" s="362" t="n">
        <v>5.138</v>
      </c>
      <c r="C329" s="115" t="n">
        <f aca="false">C328+$B$3*(B329-C328)+$B$5*(C328^($B$6))*D329+(1-$B$3)*(B329-B328)</f>
        <v>5.20881559493333</v>
      </c>
      <c r="D329" s="357" t="n">
        <v>1.27179658003193</v>
      </c>
      <c r="E329" s="357" t="n">
        <v>1.47188084611537</v>
      </c>
      <c r="F329" s="353" t="n">
        <f aca="false">C329-E329</f>
        <v>3.73693474881796</v>
      </c>
    </row>
    <row r="330" customFormat="false" ht="12.75" hidden="false" customHeight="false" outlineLevel="0" collapsed="false">
      <c r="A330" s="356" t="n">
        <v>45170</v>
      </c>
      <c r="B330" s="362" t="n">
        <v>5.158</v>
      </c>
      <c r="C330" s="115" t="n">
        <f aca="false">C329+$B$3*(B330-C329)+$B$5*(C329^($B$6))*D330+(1-$B$3)*(B330-B329)</f>
        <v>5.08359565168038</v>
      </c>
      <c r="D330" s="357" t="n">
        <v>-0.284265475848936</v>
      </c>
      <c r="E330" s="357" t="n">
        <v>0.782874084099226</v>
      </c>
      <c r="F330" s="353" t="n">
        <f aca="false">C330-E330</f>
        <v>4.30072156758115</v>
      </c>
    </row>
    <row r="331" customFormat="false" ht="12.75" hidden="false" customHeight="false" outlineLevel="0" collapsed="false">
      <c r="A331" s="356" t="n">
        <v>45200</v>
      </c>
      <c r="B331" s="362" t="n">
        <v>5.188</v>
      </c>
      <c r="C331" s="115" t="n">
        <f aca="false">C330+$B$3*(B331-C330)+$B$5*(C330^($B$6))*D331+(1-$B$3)*(B331-B330)</f>
        <v>4.90959917947258</v>
      </c>
      <c r="D331" s="357" t="n">
        <v>-0.530035568419522</v>
      </c>
      <c r="E331" s="357" t="n">
        <v>0.313917354576058</v>
      </c>
      <c r="F331" s="353" t="n">
        <f aca="false">C331-E331</f>
        <v>4.59568182489652</v>
      </c>
    </row>
    <row r="332" customFormat="false" ht="12.75" hidden="false" customHeight="false" outlineLevel="0" collapsed="false">
      <c r="A332" s="356" t="n">
        <v>45231</v>
      </c>
      <c r="B332" s="362" t="n">
        <v>5.328</v>
      </c>
      <c r="C332" s="115" t="n">
        <f aca="false">C331+$B$3*(B332-C331)+$B$5*(C331^($B$6))*D332+(1-$B$3)*(B332-B331)</f>
        <v>5.01043242959749</v>
      </c>
      <c r="D332" s="357" t="n">
        <v>-0.298034646834579</v>
      </c>
      <c r="E332" s="357" t="n">
        <v>0.307752398813643</v>
      </c>
      <c r="F332" s="353" t="n">
        <f aca="false">C332-E332</f>
        <v>4.70268003078385</v>
      </c>
    </row>
    <row r="333" customFormat="false" ht="12.75" hidden="false" customHeight="false" outlineLevel="0" collapsed="false">
      <c r="A333" s="356" t="n">
        <v>45261</v>
      </c>
      <c r="B333" s="362" t="n">
        <v>5.453</v>
      </c>
      <c r="C333" s="115" t="n">
        <f aca="false">C332+$B$3*(B333-C332)+$B$5*(C332^($B$6))*D333+(1-$B$3)*(B333-B332)</f>
        <v>5.27771512268123</v>
      </c>
      <c r="D333" s="357" t="n">
        <v>0.103073519568723</v>
      </c>
      <c r="E333" s="357" t="n">
        <v>0.680810222932733</v>
      </c>
      <c r="F333" s="353" t="n">
        <f aca="false">C333-E333</f>
        <v>4.59690489974849</v>
      </c>
    </row>
    <row r="334" customFormat="false" ht="12.75" hidden="false" customHeight="false" outlineLevel="0" collapsed="false">
      <c r="A334" s="356" t="n">
        <v>45292</v>
      </c>
      <c r="B334" s="0" t="n">
        <v>4.348</v>
      </c>
      <c r="C334" s="115" t="n">
        <f aca="false">C333+$B$3*(B334-C333)+$B$5*(C333^($B$6))*D334+(1-$B$3)*(B334-B333)</f>
        <v>3.93784404756849</v>
      </c>
      <c r="D334" s="357" t="n">
        <v>-0.662576169642486</v>
      </c>
      <c r="E334" s="357" t="n">
        <v>0.381129263086371</v>
      </c>
      <c r="F334" s="353" t="n">
        <f aca="false">C334-E334</f>
        <v>3.55671478448212</v>
      </c>
    </row>
    <row r="335" customFormat="false" ht="12.75" hidden="false" customHeight="false" outlineLevel="0" collapsed="false">
      <c r="A335" s="356" t="n">
        <v>45323</v>
      </c>
      <c r="B335" s="0" t="n">
        <v>4.313</v>
      </c>
      <c r="C335" s="115" t="n">
        <f aca="false">C334+$B$3*(B335-C334)+$B$5*(C334^($B$6))*D335+(1-$B$3)*(B335-B334)</f>
        <v>4.4741857171472</v>
      </c>
      <c r="D335" s="357" t="n">
        <v>1.17811902721672</v>
      </c>
      <c r="E335" s="357" t="n">
        <v>0.0967068289946916</v>
      </c>
      <c r="F335" s="353" t="n">
        <f aca="false">C335-E335</f>
        <v>4.37747888815251</v>
      </c>
    </row>
    <row r="336" customFormat="false" ht="12.75" hidden="false" customHeight="false" outlineLevel="0" collapsed="false">
      <c r="A336" s="356" t="n">
        <v>45352</v>
      </c>
      <c r="B336" s="0" t="n">
        <v>4.261</v>
      </c>
      <c r="C336" s="115" t="n">
        <f aca="false">C335+$B$3*(B336-C335)+$B$5*(C335^($B$6))*D336+(1-$B$3)*(B336-B335)</f>
        <v>4.63911526860887</v>
      </c>
      <c r="D336" s="357" t="n">
        <v>0.664099707770276</v>
      </c>
      <c r="E336" s="357" t="n">
        <v>0.414040124655377</v>
      </c>
      <c r="F336" s="353" t="n">
        <f aca="false">C336-E336</f>
        <v>4.2250751439535</v>
      </c>
    </row>
    <row r="337" customFormat="false" ht="12.75" hidden="false" customHeight="false" outlineLevel="0" collapsed="false">
      <c r="A337" s="356" t="n">
        <v>45383</v>
      </c>
      <c r="B337" s="0" t="n">
        <v>4.224</v>
      </c>
      <c r="C337" s="115" t="n">
        <f aca="false">C336+$B$3*(B337-C336)+$B$5*(C336^($B$6))*D337+(1-$B$3)*(B337-B336)</f>
        <v>4.1202035453763</v>
      </c>
      <c r="D337" s="357" t="n">
        <v>-0.891168455082228</v>
      </c>
      <c r="E337" s="357" t="n">
        <v>0.802180666318329</v>
      </c>
      <c r="F337" s="353" t="n">
        <f aca="false">C337-E337</f>
        <v>3.31802287905797</v>
      </c>
    </row>
    <row r="338" customFormat="false" ht="12.75" hidden="false" customHeight="false" outlineLevel="0" collapsed="false">
      <c r="A338" s="356" t="n">
        <v>45413</v>
      </c>
      <c r="B338" s="0" t="n">
        <v>4.23</v>
      </c>
      <c r="C338" s="115" t="n">
        <f aca="false">C337+$B$3*(B338-C337)+$B$5*(C337^($B$6))*D338+(1-$B$3)*(B338-B337)</f>
        <v>3.95864531190198</v>
      </c>
      <c r="D338" s="357" t="n">
        <v>-0.517894774985865</v>
      </c>
      <c r="E338" s="357" t="n">
        <v>1.05282667643596</v>
      </c>
      <c r="F338" s="353" t="n">
        <f aca="false">C338-E338</f>
        <v>2.90581863546603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X984" colorId="64" zoomScale="100" zoomScaleNormal="100" zoomScalePageLayoutView="100" workbookViewId="0">
      <selection pane="topLeft" activeCell="AF1012" activeCellId="0" sqref="AF10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63"/>
      <c r="B1" s="364" t="n">
        <v>36161</v>
      </c>
      <c r="C1" s="364" t="n">
        <v>36526</v>
      </c>
      <c r="D1" s="364" t="n">
        <v>36892</v>
      </c>
      <c r="E1" s="364" t="n">
        <v>37257</v>
      </c>
      <c r="F1" s="364" t="n">
        <v>37622</v>
      </c>
      <c r="G1" s="364" t="n">
        <v>37987</v>
      </c>
      <c r="H1" s="364" t="n">
        <v>38353</v>
      </c>
      <c r="I1" s="364" t="n">
        <v>38718</v>
      </c>
      <c r="J1" s="364" t="n">
        <v>39083</v>
      </c>
      <c r="K1" s="364" t="n">
        <v>39448</v>
      </c>
      <c r="L1" s="364" t="n">
        <v>39814</v>
      </c>
      <c r="M1" s="364" t="n">
        <v>40179</v>
      </c>
      <c r="N1" s="364" t="n">
        <v>40544</v>
      </c>
      <c r="O1" s="364" t="n">
        <v>40909</v>
      </c>
      <c r="P1" s="364" t="n">
        <v>41275</v>
      </c>
      <c r="Q1" s="364" t="n">
        <v>41640</v>
      </c>
      <c r="R1" s="364" t="n">
        <v>42005</v>
      </c>
      <c r="S1" s="364" t="n">
        <v>42370</v>
      </c>
      <c r="T1" s="364" t="n">
        <v>42736</v>
      </c>
      <c r="U1" s="364" t="n">
        <v>43101</v>
      </c>
      <c r="V1" s="364" t="n">
        <v>43466</v>
      </c>
      <c r="W1" s="364" t="n">
        <v>43831</v>
      </c>
      <c r="X1" s="364" t="n">
        <v>44197</v>
      </c>
      <c r="Y1" s="364" t="n">
        <v>44562</v>
      </c>
      <c r="Z1" s="364" t="n">
        <v>44927</v>
      </c>
      <c r="AA1" s="364" t="n">
        <v>45292</v>
      </c>
      <c r="AB1" s="365"/>
      <c r="AC1" s="366" t="s">
        <v>383</v>
      </c>
      <c r="AD1" s="366" t="s">
        <v>384</v>
      </c>
      <c r="AE1" s="367" t="s">
        <v>385</v>
      </c>
      <c r="AF1" s="366" t="s">
        <v>386</v>
      </c>
      <c r="AG1" s="366" t="s">
        <v>387</v>
      </c>
    </row>
    <row r="2" customFormat="false" ht="12.75" hidden="false" customHeight="false" outlineLevel="0" collapsed="false">
      <c r="A2" s="363"/>
      <c r="B2" s="368" t="n">
        <f aca="false">+[5]data1cf!A2</f>
        <v>-85276.9703544569</v>
      </c>
      <c r="C2" s="368" t="n">
        <f aca="false">+[5]data1cf!B2</f>
        <v>13998.8662138794</v>
      </c>
      <c r="D2" s="368" t="n">
        <f aca="false">+[5]data1cf!C2</f>
        <v>11792.214494692</v>
      </c>
      <c r="E2" s="368" t="n">
        <f aca="false">+[5]data1cf!D2</f>
        <v>9826.97813170759</v>
      </c>
      <c r="F2" s="368" t="n">
        <f aca="false">+[5]data1cf!E2</f>
        <v>9394.46345037664</v>
      </c>
      <c r="G2" s="368" t="n">
        <f aca="false">+[5]data1cf!F2</f>
        <v>9214.98707686465</v>
      </c>
      <c r="H2" s="368" t="n">
        <f aca="false">+[5]data1cf!G2</f>
        <v>8277.08841306166</v>
      </c>
      <c r="I2" s="368" t="n">
        <f aca="false">+[5]data1cf!H2</f>
        <v>8137.53186852197</v>
      </c>
      <c r="J2" s="368" t="n">
        <f aca="false">+[5]data1cf!I2</f>
        <v>8125.09766598698</v>
      </c>
      <c r="K2" s="368" t="n">
        <f aca="false">+[5]data1cf!J2</f>
        <v>8115.60600598332</v>
      </c>
      <c r="L2" s="368" t="n">
        <f aca="false">+[5]data1cf!K2</f>
        <v>8117.16973110657</v>
      </c>
      <c r="M2" s="368" t="n">
        <f aca="false">+[5]data1cf!L2</f>
        <v>8088.8273716805</v>
      </c>
      <c r="N2" s="368" t="n">
        <f aca="false">+[5]data1cf!M2</f>
        <v>8071.51699857466</v>
      </c>
      <c r="O2" s="368" t="n">
        <f aca="false">+[5]data1cf!N2</f>
        <v>7745.05705454863</v>
      </c>
      <c r="P2" s="368" t="n">
        <f aca="false">+[5]data1cf!O2</f>
        <v>7637.53451304884</v>
      </c>
      <c r="Q2" s="368" t="n">
        <f aca="false">+[5]data1cf!P2</f>
        <v>7608.64200972104</v>
      </c>
      <c r="R2" s="368" t="n">
        <f aca="false">+[5]data1cf!Q2</f>
        <v>978.092739177479</v>
      </c>
      <c r="S2" s="368" t="n">
        <f aca="false">+[5]data1cf!R2</f>
        <v>0</v>
      </c>
      <c r="T2" s="368" t="n">
        <f aca="false">+[5]data1cf!S2</f>
        <v>0</v>
      </c>
      <c r="U2" s="368" t="n">
        <f aca="false">+[5]data1cf!T2</f>
        <v>0</v>
      </c>
      <c r="V2" s="368" t="n">
        <f aca="false">+[5]data1cf!U2</f>
        <v>0</v>
      </c>
      <c r="W2" s="368" t="n">
        <f aca="false">+[5]data1cf!V2</f>
        <v>0</v>
      </c>
      <c r="X2" s="368" t="n">
        <f aca="false">+[5]data1cf!W2</f>
        <v>0</v>
      </c>
      <c r="Y2" s="368" t="n">
        <f aca="false">+[5]data1cf!X2</f>
        <v>0</v>
      </c>
      <c r="Z2" s="368" t="n">
        <f aca="false">+[5]data1cf!Y2</f>
        <v>0</v>
      </c>
      <c r="AA2" s="368" t="n">
        <f aca="false">+[5]data1cf!Z2</f>
        <v>0</v>
      </c>
      <c r="AB2" s="368"/>
      <c r="AC2" s="369" t="n">
        <f aca="false">XNPV(0.1,B2:AA2,$B$1:$AA$1)</f>
        <v>-12406.6312311593</v>
      </c>
      <c r="AD2" s="369" t="n">
        <f aca="false">SUMPRODUCT(B2:AA2,$B$1010:$AA$1010)</f>
        <v>5737.68231635881</v>
      </c>
      <c r="AE2" s="370" t="n">
        <f aca="false">SUMPRODUCT(B2:AA2,$B$1012:$AA$1012)</f>
        <v>-316.963291776695</v>
      </c>
      <c r="AF2" s="371" t="n">
        <f aca="false">XIRR(B2:AA2,$B$1:$AA$1)</f>
        <v>0.0707882627822951</v>
      </c>
      <c r="AG2" s="372" t="n">
        <f aca="false">1-EXP(-(1/0.25)*(AD2/ABS($AD$1010)))</f>
        <v>0.999999999975729</v>
      </c>
    </row>
    <row r="3" customFormat="false" ht="12.75" hidden="false" customHeight="false" outlineLevel="0" collapsed="false">
      <c r="A3" s="363"/>
      <c r="B3" s="368" t="n">
        <f aca="false">+[5]data1cf!A3</f>
        <v>-97671.6569464894</v>
      </c>
      <c r="C3" s="368" t="n">
        <f aca="false">+[5]data1cf!B3</f>
        <v>14161.4921622064</v>
      </c>
      <c r="D3" s="368" t="n">
        <f aca="false">+[5]data1cf!C3</f>
        <v>12202.5857139584</v>
      </c>
      <c r="E3" s="368" t="n">
        <f aca="false">+[5]data1cf!D3</f>
        <v>10229.5503530481</v>
      </c>
      <c r="F3" s="368" t="n">
        <f aca="false">+[5]data1cf!E3</f>
        <v>9919.01851134177</v>
      </c>
      <c r="G3" s="368" t="n">
        <f aca="false">+[5]data1cf!F3</f>
        <v>9597.95831761791</v>
      </c>
      <c r="H3" s="368" t="n">
        <f aca="false">+[5]data1cf!G3</f>
        <v>8577.31548641865</v>
      </c>
      <c r="I3" s="368" t="n">
        <f aca="false">+[5]data1cf!H3</f>
        <v>8421.85606319392</v>
      </c>
      <c r="J3" s="368" t="n">
        <f aca="false">+[5]data1cf!I3</f>
        <v>8409.42186065893</v>
      </c>
      <c r="K3" s="368" t="n">
        <f aca="false">+[5]data1cf!J3</f>
        <v>8400.41210606997</v>
      </c>
      <c r="L3" s="368" t="n">
        <f aca="false">+[5]data1cf!K3</f>
        <v>8401.49392577852</v>
      </c>
      <c r="M3" s="368" t="n">
        <f aca="false">+[5]data1cf!L3</f>
        <v>8373.63347176715</v>
      </c>
      <c r="N3" s="368" t="n">
        <f aca="false">+[5]data1cf!M3</f>
        <v>8355.84119324661</v>
      </c>
      <c r="O3" s="368" t="n">
        <f aca="false">+[5]data1cf!N3</f>
        <v>8029.86315463528</v>
      </c>
      <c r="P3" s="368" t="n">
        <f aca="false">+[5]data1cf!O3</f>
        <v>7921.85870772079</v>
      </c>
      <c r="Q3" s="368" t="n">
        <f aca="false">+[5]data1cf!P3</f>
        <v>7893.44810980769</v>
      </c>
      <c r="R3" s="368" t="n">
        <f aca="false">+[5]data1cf!Q3</f>
        <v>1120.25483651346</v>
      </c>
      <c r="S3" s="368" t="n">
        <f aca="false">+[5]data1cf!R3</f>
        <v>0</v>
      </c>
      <c r="T3" s="368" t="n">
        <f aca="false">+[5]data1cf!S3</f>
        <v>0</v>
      </c>
      <c r="U3" s="368" t="n">
        <f aca="false">+[5]data1cf!T3</f>
        <v>0</v>
      </c>
      <c r="V3" s="368" t="n">
        <f aca="false">+[5]data1cf!U3</f>
        <v>0</v>
      </c>
      <c r="W3" s="368" t="n">
        <f aca="false">+[5]data1cf!V3</f>
        <v>0</v>
      </c>
      <c r="X3" s="368" t="n">
        <f aca="false">+[5]data1cf!W3</f>
        <v>0</v>
      </c>
      <c r="Y3" s="368" t="n">
        <f aca="false">+[5]data1cf!X3</f>
        <v>0</v>
      </c>
      <c r="Z3" s="368" t="n">
        <f aca="false">+[5]data1cf!Y3</f>
        <v>0</v>
      </c>
      <c r="AA3" s="368" t="n">
        <f aca="false">+[5]data1cf!Z3</f>
        <v>0</v>
      </c>
      <c r="AB3" s="368"/>
      <c r="AC3" s="369" t="n">
        <f aca="false">XNPV(0.1,B3:AA3,$B$1:$AA$1)</f>
        <v>-22291.572305345</v>
      </c>
      <c r="AD3" s="369" t="n">
        <f aca="false">SUMPRODUCT(B3:AA3,$B$1010:$AA$1010)</f>
        <v>-3461.18243138729</v>
      </c>
      <c r="AE3" s="370" t="n">
        <f aca="false">SUMPRODUCT(B3:AA3,$B$1012:$AA$1012)</f>
        <v>-9745.64313460877</v>
      </c>
      <c r="AF3" s="371" t="n">
        <f aca="false">XIRR(B3:AA3,$B$1:$AA$1)</f>
        <v>0.0535559160300243</v>
      </c>
      <c r="AG3" s="372" t="n">
        <f aca="false">1-EXP(-(1/0.25)*(AD3/ABS($AD$1010)))</f>
        <v>-2531105.30934123</v>
      </c>
    </row>
    <row r="4" customFormat="false" ht="12.75" hidden="false" customHeight="false" outlineLevel="0" collapsed="false">
      <c r="A4" s="363"/>
      <c r="B4" s="368" t="n">
        <f aca="false">+[5]data1cf!A4</f>
        <v>-85232.3552098369</v>
      </c>
      <c r="C4" s="368" t="n">
        <f aca="false">+[5]data1cf!B4</f>
        <v>14012.122511509</v>
      </c>
      <c r="D4" s="368" t="n">
        <f aca="false">+[5]data1cf!C4</f>
        <v>11871.6092519893</v>
      </c>
      <c r="E4" s="368" t="n">
        <f aca="false">+[5]data1cf!D4</f>
        <v>9831.82225509868</v>
      </c>
      <c r="F4" s="368" t="n">
        <f aca="false">+[5]data1cf!E4</f>
        <v>9553.96204140126</v>
      </c>
      <c r="G4" s="368" t="n">
        <f aca="false">+[5]data1cf!F4</f>
        <v>9084.20209191081</v>
      </c>
      <c r="H4" s="368" t="n">
        <f aca="false">+[5]data1cf!G4</f>
        <v>8276.00773432104</v>
      </c>
      <c r="I4" s="368" t="n">
        <f aca="false">+[5]data1cf!H4</f>
        <v>8136.5084327965</v>
      </c>
      <c r="J4" s="368" t="n">
        <f aca="false">+[5]data1cf!I4</f>
        <v>8124.07423026151</v>
      </c>
      <c r="K4" s="368" t="n">
        <f aca="false">+[5]data1cf!J4</f>
        <v>8114.58083562103</v>
      </c>
      <c r="L4" s="368" t="n">
        <f aca="false">+[5]data1cf!K4</f>
        <v>8116.1462953811</v>
      </c>
      <c r="M4" s="368" t="n">
        <f aca="false">+[5]data1cf!L4</f>
        <v>8087.80220131821</v>
      </c>
      <c r="N4" s="368" t="n">
        <f aca="false">+[5]data1cf!M4</f>
        <v>8070.49356284919</v>
      </c>
      <c r="O4" s="368" t="n">
        <f aca="false">+[5]data1cf!N4</f>
        <v>7744.03188418634</v>
      </c>
      <c r="P4" s="368" t="n">
        <f aca="false">+[5]data1cf!O4</f>
        <v>7636.51107732337</v>
      </c>
      <c r="Q4" s="368" t="n">
        <f aca="false">+[5]data1cf!P4</f>
        <v>7607.61683935875</v>
      </c>
      <c r="R4" s="368" t="n">
        <f aca="false">+[5]data1cf!Q4</f>
        <v>977.581021314745</v>
      </c>
      <c r="S4" s="368" t="n">
        <f aca="false">+[5]data1cf!R4</f>
        <v>0</v>
      </c>
      <c r="T4" s="368" t="n">
        <f aca="false">+[5]data1cf!S4</f>
        <v>0</v>
      </c>
      <c r="U4" s="368" t="n">
        <f aca="false">+[5]data1cf!T4</f>
        <v>0</v>
      </c>
      <c r="V4" s="368" t="n">
        <f aca="false">+[5]data1cf!U4</f>
        <v>0</v>
      </c>
      <c r="W4" s="368" t="n">
        <f aca="false">+[5]data1cf!V4</f>
        <v>0</v>
      </c>
      <c r="X4" s="368" t="n">
        <f aca="false">+[5]data1cf!W4</f>
        <v>0</v>
      </c>
      <c r="Y4" s="368" t="n">
        <f aca="false">+[5]data1cf!X4</f>
        <v>0</v>
      </c>
      <c r="Z4" s="368" t="n">
        <f aca="false">+[5]data1cf!Y4</f>
        <v>0</v>
      </c>
      <c r="AA4" s="368" t="n">
        <f aca="false">+[5]data1cf!Z4</f>
        <v>0</v>
      </c>
      <c r="AB4" s="368"/>
      <c r="AC4" s="369" t="n">
        <f aca="false">XNPV(0.1,B4:AA4,$B$1:$AA$1)</f>
        <v>-12257.0506120402</v>
      </c>
      <c r="AD4" s="369" t="n">
        <f aca="false">SUMPRODUCT(B4:AA4,$B$1010:$AA$1010)</f>
        <v>5893.81070650447</v>
      </c>
      <c r="AE4" s="370" t="n">
        <f aca="false">SUMPRODUCT(B4:AA4,$B$1012:$AA$1012)</f>
        <v>-162.326373525799</v>
      </c>
      <c r="AF4" s="371" t="n">
        <f aca="false">XIRR(B4:AA4,$B$1:$AA$1)</f>
        <v>0.0711052013375395</v>
      </c>
      <c r="AG4" s="372" t="n">
        <f aca="false">1-EXP(-(1/0.25)*(AD4/ABS($AD$1010)))</f>
        <v>0.999999999987519</v>
      </c>
    </row>
    <row r="5" customFormat="false" ht="12.75" hidden="false" customHeight="false" outlineLevel="0" collapsed="false">
      <c r="A5" s="363"/>
      <c r="B5" s="368" t="n">
        <f aca="false">+[5]data1cf!A5</f>
        <v>-87459.1975700852</v>
      </c>
      <c r="C5" s="368" t="n">
        <f aca="false">+[5]data1cf!B5</f>
        <v>14146.4077020432</v>
      </c>
      <c r="D5" s="368" t="n">
        <f aca="false">+[5]data1cf!C5</f>
        <v>11925.5520772578</v>
      </c>
      <c r="E5" s="368" t="n">
        <f aca="false">+[5]data1cf!D5</f>
        <v>10020.6067444148</v>
      </c>
      <c r="F5" s="368" t="n">
        <f aca="false">+[5]data1cf!E5</f>
        <v>9512.08491324271</v>
      </c>
      <c r="G5" s="368" t="n">
        <f aca="false">+[5]data1cf!F5</f>
        <v>9120.99593452499</v>
      </c>
      <c r="H5" s="368" t="n">
        <f aca="false">+[5]data1cf!G5</f>
        <v>8329.94684441314</v>
      </c>
      <c r="I5" s="368" t="n">
        <f aca="false">+[5]data1cf!H5</f>
        <v>8187.59041506671</v>
      </c>
      <c r="J5" s="368" t="n">
        <f aca="false">+[5]data1cf!I5</f>
        <v>8175.15621253172</v>
      </c>
      <c r="K5" s="368" t="n">
        <f aca="false">+[5]data1cf!J5</f>
        <v>8165.7493975222</v>
      </c>
      <c r="L5" s="368" t="n">
        <f aca="false">+[5]data1cf!K5</f>
        <v>8167.22827765131</v>
      </c>
      <c r="M5" s="368" t="n">
        <f aca="false">+[5]data1cf!L5</f>
        <v>8138.97076321938</v>
      </c>
      <c r="N5" s="368" t="n">
        <f aca="false">+[5]data1cf!M5</f>
        <v>8121.5755451194</v>
      </c>
      <c r="O5" s="368" t="n">
        <f aca="false">+[5]data1cf!N5</f>
        <v>7795.20044608752</v>
      </c>
      <c r="P5" s="368" t="n">
        <f aca="false">+[5]data1cf!O5</f>
        <v>7687.59305959358</v>
      </c>
      <c r="Q5" s="368" t="n">
        <f aca="false">+[5]data1cf!P5</f>
        <v>7658.78540125992</v>
      </c>
      <c r="R5" s="368" t="n">
        <f aca="false">+[5]data1cf!Q5</f>
        <v>1003.12201244985</v>
      </c>
      <c r="S5" s="368" t="n">
        <f aca="false">+[5]data1cf!R5</f>
        <v>0</v>
      </c>
      <c r="T5" s="368" t="n">
        <f aca="false">+[5]data1cf!S5</f>
        <v>0</v>
      </c>
      <c r="U5" s="368" t="n">
        <f aca="false">+[5]data1cf!T5</f>
        <v>0</v>
      </c>
      <c r="V5" s="368" t="n">
        <f aca="false">+[5]data1cf!U5</f>
        <v>0</v>
      </c>
      <c r="W5" s="368" t="n">
        <f aca="false">+[5]data1cf!V5</f>
        <v>0</v>
      </c>
      <c r="X5" s="368" t="n">
        <f aca="false">+[5]data1cf!W5</f>
        <v>0</v>
      </c>
      <c r="Y5" s="368" t="n">
        <f aca="false">+[5]data1cf!X5</f>
        <v>0</v>
      </c>
      <c r="Z5" s="368" t="n">
        <f aca="false">+[5]data1cf!Y5</f>
        <v>0</v>
      </c>
      <c r="AA5" s="368" t="n">
        <f aca="false">+[5]data1cf!Z5</f>
        <v>0</v>
      </c>
      <c r="AB5" s="368"/>
      <c r="AC5" s="369" t="n">
        <f aca="false">XNPV(0.1,B5:AA5,$B$1:$AA$1)</f>
        <v>-13979.1648095023</v>
      </c>
      <c r="AD5" s="369" t="n">
        <f aca="false">SUMPRODUCT(B5:AA5,$B$1010:$AA$1010)</f>
        <v>4288.02857406242</v>
      </c>
      <c r="AE5" s="370" t="n">
        <f aca="false">SUMPRODUCT(B5:AA5,$B$1012:$AA$1012)</f>
        <v>-1807.220399709</v>
      </c>
      <c r="AF5" s="371" t="n">
        <f aca="false">XIRR(B5:AA5,$B$1:$AA$1)</f>
        <v>0.067777683019709</v>
      </c>
      <c r="AG5" s="372" t="n">
        <f aca="false">1-EXP(-(1/0.25)*(AD5/ABS($AD$1010)))</f>
        <v>0.999999988332041</v>
      </c>
    </row>
    <row r="6" customFormat="false" ht="12.75" hidden="false" customHeight="false" outlineLevel="0" collapsed="false">
      <c r="A6" s="363"/>
      <c r="B6" s="368" t="n">
        <f aca="false">+[5]data1cf!A6</f>
        <v>-89776.919131054</v>
      </c>
      <c r="C6" s="368" t="n">
        <f aca="false">+[5]data1cf!B6</f>
        <v>14074.7501165627</v>
      </c>
      <c r="D6" s="368" t="n">
        <f aca="false">+[5]data1cf!C6</f>
        <v>12004.1461983006</v>
      </c>
      <c r="E6" s="368" t="n">
        <f aca="false">+[5]data1cf!D6</f>
        <v>9902.39253442489</v>
      </c>
      <c r="F6" s="368" t="n">
        <f aca="false">+[5]data1cf!E6</f>
        <v>9627.14570518971</v>
      </c>
      <c r="G6" s="368" t="n">
        <f aca="false">+[5]data1cf!F6</f>
        <v>9322.94832148602</v>
      </c>
      <c r="H6" s="368" t="n">
        <f aca="false">+[5]data1cf!G6</f>
        <v>8386.0872523161</v>
      </c>
      <c r="I6" s="368" t="n">
        <f aca="false">+[5]data1cf!H6</f>
        <v>8240.75709349808</v>
      </c>
      <c r="J6" s="368" t="n">
        <f aca="false">+[5]data1cf!I6</f>
        <v>8228.32289096309</v>
      </c>
      <c r="K6" s="368" t="n">
        <f aca="false">+[5]data1cf!J6</f>
        <v>8219.00618896787</v>
      </c>
      <c r="L6" s="368" t="n">
        <f aca="false">+[5]data1cf!K6</f>
        <v>8220.39495608268</v>
      </c>
      <c r="M6" s="368" t="n">
        <f aca="false">+[5]data1cf!L6</f>
        <v>8192.22755466505</v>
      </c>
      <c r="N6" s="368" t="n">
        <f aca="false">+[5]data1cf!M6</f>
        <v>8174.74222355078</v>
      </c>
      <c r="O6" s="368" t="n">
        <f aca="false">+[5]data1cf!N6</f>
        <v>7848.45723753318</v>
      </c>
      <c r="P6" s="368" t="n">
        <f aca="false">+[5]data1cf!O6</f>
        <v>7740.75973802496</v>
      </c>
      <c r="Q6" s="368" t="n">
        <f aca="false">+[5]data1cf!P6</f>
        <v>7712.04219270559</v>
      </c>
      <c r="R6" s="368" t="n">
        <f aca="false">+[5]data1cf!Q6</f>
        <v>1029.70535166554</v>
      </c>
      <c r="S6" s="368" t="n">
        <f aca="false">+[5]data1cf!R6</f>
        <v>0</v>
      </c>
      <c r="T6" s="368" t="n">
        <f aca="false">+[5]data1cf!S6</f>
        <v>0</v>
      </c>
      <c r="U6" s="368" t="n">
        <f aca="false">+[5]data1cf!T6</f>
        <v>0</v>
      </c>
      <c r="V6" s="368" t="n">
        <f aca="false">+[5]data1cf!U6</f>
        <v>0</v>
      </c>
      <c r="W6" s="368" t="n">
        <f aca="false">+[5]data1cf!V6</f>
        <v>0</v>
      </c>
      <c r="X6" s="368" t="n">
        <f aca="false">+[5]data1cf!W6</f>
        <v>0</v>
      </c>
      <c r="Y6" s="368" t="n">
        <f aca="false">+[5]data1cf!X6</f>
        <v>0</v>
      </c>
      <c r="Z6" s="368" t="n">
        <f aca="false">+[5]data1cf!Y6</f>
        <v>0</v>
      </c>
      <c r="AA6" s="368" t="n">
        <f aca="false">+[5]data1cf!Z6</f>
        <v>0</v>
      </c>
      <c r="AB6" s="368"/>
      <c r="AC6" s="369" t="n">
        <f aca="false">XNPV(0.1,B6:AA6,$B$1:$AA$1)</f>
        <v>-15971.6720037832</v>
      </c>
      <c r="AD6" s="369" t="n">
        <f aca="false">SUMPRODUCT(B6:AA6,$B$1010:$AA$1010)</f>
        <v>2420.82091400236</v>
      </c>
      <c r="AE6" s="370" t="n">
        <f aca="false">SUMPRODUCT(B6:AA6,$B$1012:$AA$1012)</f>
        <v>-3716.9048543892</v>
      </c>
      <c r="AF6" s="371" t="n">
        <f aca="false">XIRR(B6:AA6,$B$1:$AA$1)</f>
        <v>0.0640892149450189</v>
      </c>
      <c r="AG6" s="372" t="n">
        <f aca="false">1-EXP(-(1/0.25)*(AD6/ABS($AD$1010)))</f>
        <v>0.999966780326589</v>
      </c>
    </row>
    <row r="7" customFormat="false" ht="12.75" hidden="false" customHeight="false" outlineLevel="0" collapsed="false">
      <c r="A7" s="363"/>
      <c r="B7" s="368" t="n">
        <f aca="false">+[5]data1cf!A7</f>
        <v>-93575.2203952871</v>
      </c>
      <c r="C7" s="368" t="n">
        <f aca="false">+[5]data1cf!B7</f>
        <v>14228.2379903814</v>
      </c>
      <c r="D7" s="368" t="n">
        <f aca="false">+[5]data1cf!C7</f>
        <v>12079.0197888328</v>
      </c>
      <c r="E7" s="368" t="n">
        <f aca="false">+[5]data1cf!D7</f>
        <v>10120.7995040044</v>
      </c>
      <c r="F7" s="368" t="n">
        <f aca="false">+[5]data1cf!E7</f>
        <v>9492.74967889069</v>
      </c>
      <c r="G7" s="368" t="n">
        <f aca="false">+[5]data1cf!F7</f>
        <v>9400.19000755767</v>
      </c>
      <c r="H7" s="368" t="n">
        <f aca="false">+[5]data1cf!G7</f>
        <v>8478.09061713066</v>
      </c>
      <c r="I7" s="368" t="n">
        <f aca="false">+[5]data1cf!H7</f>
        <v>8327.88708585858</v>
      </c>
      <c r="J7" s="368" t="n">
        <f aca="false">+[5]data1cf!I7</f>
        <v>8315.45288332359</v>
      </c>
      <c r="K7" s="368" t="n">
        <f aca="false">+[5]data1cf!J7</f>
        <v>8306.28385928152</v>
      </c>
      <c r="L7" s="368" t="n">
        <f aca="false">+[5]data1cf!K7</f>
        <v>8307.52494844318</v>
      </c>
      <c r="M7" s="368" t="n">
        <f aca="false">+[5]data1cf!L7</f>
        <v>8279.5052249787</v>
      </c>
      <c r="N7" s="368" t="n">
        <f aca="false">+[5]data1cf!M7</f>
        <v>8261.87221591127</v>
      </c>
      <c r="O7" s="368" t="n">
        <f aca="false">+[5]data1cf!N7</f>
        <v>7935.73490784683</v>
      </c>
      <c r="P7" s="368" t="n">
        <f aca="false">+[5]data1cf!O7</f>
        <v>7827.88973038545</v>
      </c>
      <c r="Q7" s="368" t="n">
        <f aca="false">+[5]data1cf!P7</f>
        <v>7799.31986301924</v>
      </c>
      <c r="R7" s="368" t="n">
        <f aca="false">+[5]data1cf!Q7</f>
        <v>1073.27034784579</v>
      </c>
      <c r="S7" s="368" t="n">
        <f aca="false">+[5]data1cf!R7</f>
        <v>0</v>
      </c>
      <c r="T7" s="368" t="n">
        <f aca="false">+[5]data1cf!S7</f>
        <v>0</v>
      </c>
      <c r="U7" s="368" t="n">
        <f aca="false">+[5]data1cf!T7</f>
        <v>0</v>
      </c>
      <c r="V7" s="368" t="n">
        <f aca="false">+[5]data1cf!U7</f>
        <v>0</v>
      </c>
      <c r="W7" s="368" t="n">
        <f aca="false">+[5]data1cf!V7</f>
        <v>0</v>
      </c>
      <c r="X7" s="368" t="n">
        <f aca="false">+[5]data1cf!W7</f>
        <v>0</v>
      </c>
      <c r="Y7" s="368" t="n">
        <f aca="false">+[5]data1cf!X7</f>
        <v>0</v>
      </c>
      <c r="Z7" s="368" t="n">
        <f aca="false">+[5]data1cf!Y7</f>
        <v>0</v>
      </c>
      <c r="AA7" s="368" t="n">
        <f aca="false">+[5]data1cf!Z7</f>
        <v>0</v>
      </c>
      <c r="AB7" s="368"/>
      <c r="AC7" s="369" t="n">
        <f aca="false">XNPV(0.1,B7:AA7,$B$1:$AA$1)</f>
        <v>-19103.7359002939</v>
      </c>
      <c r="AD7" s="369" t="n">
        <f aca="false">SUMPRODUCT(B7:AA7,$B$1010:$AA$1010)</f>
        <v>-533.351199361885</v>
      </c>
      <c r="AE7" s="370" t="n">
        <f aca="false">SUMPRODUCT(B7:AA7,$B$1012:$AA$1012)</f>
        <v>-6732.01736048649</v>
      </c>
      <c r="AF7" s="371" t="n">
        <f aca="false">XIRR(B7:AA7,$B$1:$AA$1)</f>
        <v>0.0586066121288371</v>
      </c>
      <c r="AG7" s="372" t="n">
        <f aca="false">1-EXP(-(1/0.25)*(AD7/ABS($AD$1010)))</f>
        <v>-8.69881454991126</v>
      </c>
    </row>
    <row r="8" customFormat="false" ht="12.75" hidden="false" customHeight="false" outlineLevel="0" collapsed="false">
      <c r="A8" s="363"/>
      <c r="B8" s="368" t="n">
        <f aca="false">+[5]data1cf!A8</f>
        <v>-95893.3179891637</v>
      </c>
      <c r="C8" s="368" t="n">
        <f aca="false">+[5]data1cf!B8</f>
        <v>14141.0402436838</v>
      </c>
      <c r="D8" s="368" t="n">
        <f aca="false">+[5]data1cf!C8</f>
        <v>12207.1140192953</v>
      </c>
      <c r="E8" s="368" t="n">
        <f aca="false">+[5]data1cf!D8</f>
        <v>10163.0603075362</v>
      </c>
      <c r="F8" s="368" t="n">
        <f aca="false">+[5]data1cf!E8</f>
        <v>9788.00638438517</v>
      </c>
      <c r="G8" s="368" t="n">
        <f aca="false">+[5]data1cf!F8</f>
        <v>9508.28678246091</v>
      </c>
      <c r="H8" s="368" t="n">
        <f aca="false">+[5]data1cf!G8</f>
        <v>8534.24013339296</v>
      </c>
      <c r="I8" s="368" t="n">
        <f aca="false">+[5]data1cf!H8</f>
        <v>8381.06239018403</v>
      </c>
      <c r="J8" s="368" t="n">
        <f aca="false">+[5]data1cf!I8</f>
        <v>8368.62818764904</v>
      </c>
      <c r="K8" s="368" t="n">
        <f aca="false">+[5]data1cf!J8</f>
        <v>8359.54929124142</v>
      </c>
      <c r="L8" s="368" t="n">
        <f aca="false">+[5]data1cf!K8</f>
        <v>8360.70025276864</v>
      </c>
      <c r="M8" s="368" t="n">
        <f aca="false">+[5]data1cf!L8</f>
        <v>8332.7706569386</v>
      </c>
      <c r="N8" s="368" t="n">
        <f aca="false">+[5]data1cf!M8</f>
        <v>8315.04752023673</v>
      </c>
      <c r="O8" s="368" t="n">
        <f aca="false">+[5]data1cf!N8</f>
        <v>7989.00033980674</v>
      </c>
      <c r="P8" s="368" t="n">
        <f aca="false">+[5]data1cf!O8</f>
        <v>7881.06503471091</v>
      </c>
      <c r="Q8" s="368" t="n">
        <f aca="false">+[5]data1cf!P8</f>
        <v>7852.58529497914</v>
      </c>
      <c r="R8" s="368" t="n">
        <f aca="false">+[5]data1cf!Q8</f>
        <v>1099.85800000851</v>
      </c>
      <c r="S8" s="368" t="n">
        <f aca="false">+[5]data1cf!R8</f>
        <v>0</v>
      </c>
      <c r="T8" s="368" t="n">
        <f aca="false">+[5]data1cf!S8</f>
        <v>0</v>
      </c>
      <c r="U8" s="368" t="n">
        <f aca="false">+[5]data1cf!T8</f>
        <v>0</v>
      </c>
      <c r="V8" s="368" t="n">
        <f aca="false">+[5]data1cf!U8</f>
        <v>0</v>
      </c>
      <c r="W8" s="368" t="n">
        <f aca="false">+[5]data1cf!V8</f>
        <v>0</v>
      </c>
      <c r="X8" s="368" t="n">
        <f aca="false">+[5]data1cf!W8</f>
        <v>0</v>
      </c>
      <c r="Y8" s="368" t="n">
        <f aca="false">+[5]data1cf!X8</f>
        <v>0</v>
      </c>
      <c r="Z8" s="368" t="n">
        <f aca="false">+[5]data1cf!Y8</f>
        <v>0</v>
      </c>
      <c r="AA8" s="368" t="n">
        <f aca="false">+[5]data1cf!Z8</f>
        <v>0</v>
      </c>
      <c r="AB8" s="368"/>
      <c r="AC8" s="369" t="n">
        <f aca="false">XNPV(0.1,B8:AA8,$B$1:$AA$1)</f>
        <v>-20884.4957913917</v>
      </c>
      <c r="AD8" s="369" t="n">
        <f aca="false">SUMPRODUCT(B8:AA8,$B$1010:$AA$1010)</f>
        <v>-2160.44734480297</v>
      </c>
      <c r="AE8" s="370" t="n">
        <f aca="false">SUMPRODUCT(B8:AA8,$B$1012:$AA$1012)</f>
        <v>-8409.53875293592</v>
      </c>
      <c r="AF8" s="371" t="n">
        <f aca="false">XIRR(B8:AA8,$B$1:$AA$1)</f>
        <v>0.0557523527773163</v>
      </c>
      <c r="AG8" s="372" t="n">
        <f aca="false">1-EXP(-(1/0.25)*(AD8/ABS($AD$1010)))</f>
        <v>-9927.97218299768</v>
      </c>
    </row>
    <row r="9" customFormat="false" ht="12.75" hidden="false" customHeight="false" outlineLevel="0" collapsed="false">
      <c r="A9" s="363"/>
      <c r="B9" s="368" t="n">
        <f aca="false">+[5]data1cf!A9</f>
        <v>-90265.3180387455</v>
      </c>
      <c r="C9" s="368" t="n">
        <f aca="false">+[5]data1cf!B9</f>
        <v>14031.0427915792</v>
      </c>
      <c r="D9" s="368" t="n">
        <f aca="false">+[5]data1cf!C9</f>
        <v>11928.7683505389</v>
      </c>
      <c r="E9" s="368" t="n">
        <f aca="false">+[5]data1cf!D9</f>
        <v>10086.3680052907</v>
      </c>
      <c r="F9" s="368" t="n">
        <f aca="false">+[5]data1cf!E9</f>
        <v>9636.06882460084</v>
      </c>
      <c r="G9" s="368" t="n">
        <f aca="false">+[5]data1cf!F9</f>
        <v>9435.45267111837</v>
      </c>
      <c r="H9" s="368" t="n">
        <f aca="false">+[5]data1cf!G9</f>
        <v>8397.91736787394</v>
      </c>
      <c r="I9" s="368" t="n">
        <f aca="false">+[5]data1cf!H9</f>
        <v>8251.9605737214</v>
      </c>
      <c r="J9" s="368" t="n">
        <f aca="false">+[5]data1cf!I9</f>
        <v>8239.52637118641</v>
      </c>
      <c r="K9" s="368" t="n">
        <f aca="false">+[5]data1cf!J9</f>
        <v>8230.22865814072</v>
      </c>
      <c r="L9" s="368" t="n">
        <f aca="false">+[5]data1cf!K9</f>
        <v>8231.598436306</v>
      </c>
      <c r="M9" s="368" t="n">
        <f aca="false">+[5]data1cf!L9</f>
        <v>8203.45002383789</v>
      </c>
      <c r="N9" s="368" t="n">
        <f aca="false">+[5]data1cf!M9</f>
        <v>8185.94570377409</v>
      </c>
      <c r="O9" s="368" t="n">
        <f aca="false">+[5]data1cf!N9</f>
        <v>7859.67970670603</v>
      </c>
      <c r="P9" s="368" t="n">
        <f aca="false">+[5]data1cf!O9</f>
        <v>7751.96321824827</v>
      </c>
      <c r="Q9" s="368" t="n">
        <f aca="false">+[5]data1cf!P9</f>
        <v>7723.26466187844</v>
      </c>
      <c r="R9" s="368" t="n">
        <f aca="false">+[5]data1cf!Q9</f>
        <v>1035.3070917772</v>
      </c>
      <c r="S9" s="368" t="n">
        <f aca="false">+[5]data1cf!R9</f>
        <v>0</v>
      </c>
      <c r="T9" s="368" t="n">
        <f aca="false">+[5]data1cf!S9</f>
        <v>0</v>
      </c>
      <c r="U9" s="368" t="n">
        <f aca="false">+[5]data1cf!T9</f>
        <v>0</v>
      </c>
      <c r="V9" s="368" t="n">
        <f aca="false">+[5]data1cf!U9</f>
        <v>0</v>
      </c>
      <c r="W9" s="368" t="n">
        <f aca="false">+[5]data1cf!V9</f>
        <v>0</v>
      </c>
      <c r="X9" s="368" t="n">
        <f aca="false">+[5]data1cf!W9</f>
        <v>0</v>
      </c>
      <c r="Y9" s="368" t="n">
        <f aca="false">+[5]data1cf!X9</f>
        <v>0</v>
      </c>
      <c r="Z9" s="368" t="n">
        <f aca="false">+[5]data1cf!Y9</f>
        <v>0</v>
      </c>
      <c r="AA9" s="368" t="n">
        <f aca="false">+[5]data1cf!Z9</f>
        <v>0</v>
      </c>
      <c r="AB9" s="368"/>
      <c r="AC9" s="369" t="n">
        <f aca="false">XNPV(0.1,B9:AA9,$B$1:$AA$1)</f>
        <v>-16303.6543145282</v>
      </c>
      <c r="AD9" s="369" t="n">
        <f aca="false">SUMPRODUCT(B9:AA9,$B$1010:$AA$1010)</f>
        <v>2136.23220023198</v>
      </c>
      <c r="AE9" s="370" t="n">
        <f aca="false">SUMPRODUCT(B9:AA9,$B$1012:$AA$1012)</f>
        <v>-4016.63449722611</v>
      </c>
      <c r="AF9" s="371" t="n">
        <f aca="false">XIRR(B9:AA9,$B$1:$AA$1)</f>
        <v>0.063533535258724</v>
      </c>
      <c r="AG9" s="372" t="n">
        <f aca="false">1-EXP(-(1/0.25)*(AD9/ABS($AD$1010)))</f>
        <v>0.999888340781675</v>
      </c>
    </row>
    <row r="10" customFormat="false" ht="12.75" hidden="false" customHeight="false" outlineLevel="0" collapsed="false">
      <c r="A10" s="363"/>
      <c r="B10" s="368" t="n">
        <f aca="false">+[5]data1cf!A10</f>
        <v>-96876.5884144681</v>
      </c>
      <c r="C10" s="368" t="n">
        <f aca="false">+[5]data1cf!B10</f>
        <v>14333.533281753</v>
      </c>
      <c r="D10" s="368" t="n">
        <f aca="false">+[5]data1cf!C10</f>
        <v>12199.7870225894</v>
      </c>
      <c r="E10" s="368" t="n">
        <f aca="false">+[5]data1cf!D10</f>
        <v>10177.3113568262</v>
      </c>
      <c r="F10" s="368" t="n">
        <f aca="false">+[5]data1cf!E10</f>
        <v>9694.33445765583</v>
      </c>
      <c r="G10" s="368" t="n">
        <f aca="false">+[5]data1cf!F10</f>
        <v>9554.27342964278</v>
      </c>
      <c r="H10" s="368" t="n">
        <f aca="false">+[5]data1cf!G10</f>
        <v>8558.05714561958</v>
      </c>
      <c r="I10" s="368" t="n">
        <f aca="false">+[5]data1cf!H10</f>
        <v>8403.61782712418</v>
      </c>
      <c r="J10" s="368" t="n">
        <f aca="false">+[5]data1cf!I10</f>
        <v>8391.18362458919</v>
      </c>
      <c r="K10" s="368" t="n">
        <f aca="false">+[5]data1cf!J10</f>
        <v>8382.1429577357</v>
      </c>
      <c r="L10" s="368" t="n">
        <f aca="false">+[5]data1cf!K10</f>
        <v>8383.25568970878</v>
      </c>
      <c r="M10" s="368" t="n">
        <f aca="false">+[5]data1cf!L10</f>
        <v>8355.36432343288</v>
      </c>
      <c r="N10" s="368" t="n">
        <f aca="false">+[5]data1cf!M10</f>
        <v>8337.60295717687</v>
      </c>
      <c r="O10" s="368" t="n">
        <f aca="false">+[5]data1cf!N10</f>
        <v>8011.59400630102</v>
      </c>
      <c r="P10" s="368" t="n">
        <f aca="false">+[5]data1cf!O10</f>
        <v>7903.62047165105</v>
      </c>
      <c r="Q10" s="368" t="n">
        <f aca="false">+[5]data1cf!P10</f>
        <v>7875.17896147342</v>
      </c>
      <c r="R10" s="368" t="n">
        <f aca="false">+[5]data1cf!Q10</f>
        <v>1111.13571847858</v>
      </c>
      <c r="S10" s="368" t="n">
        <f aca="false">+[5]data1cf!R10</f>
        <v>0</v>
      </c>
      <c r="T10" s="368" t="n">
        <f aca="false">+[5]data1cf!S10</f>
        <v>0</v>
      </c>
      <c r="U10" s="368" t="n">
        <f aca="false">+[5]data1cf!T10</f>
        <v>0</v>
      </c>
      <c r="V10" s="368" t="n">
        <f aca="false">+[5]data1cf!U10</f>
        <v>0</v>
      </c>
      <c r="W10" s="368" t="n">
        <f aca="false">+[5]data1cf!V10</f>
        <v>0</v>
      </c>
      <c r="X10" s="368" t="n">
        <f aca="false">+[5]data1cf!W10</f>
        <v>0</v>
      </c>
      <c r="Y10" s="368" t="n">
        <f aca="false">+[5]data1cf!X10</f>
        <v>0</v>
      </c>
      <c r="Z10" s="368" t="n">
        <f aca="false">+[5]data1cf!Y10</f>
        <v>0</v>
      </c>
      <c r="AA10" s="368" t="n">
        <f aca="false">+[5]data1cf!Z10</f>
        <v>0</v>
      </c>
      <c r="AB10" s="368"/>
      <c r="AC10" s="369" t="n">
        <f aca="false">XNPV(0.1,B10:AA10,$B$1:$AA$1)</f>
        <v>-21634.3277650941</v>
      </c>
      <c r="AD10" s="369" t="n">
        <f aca="false">SUMPRODUCT(B10:AA10,$B$1010:$AA$1010)</f>
        <v>-2867.9147699559</v>
      </c>
      <c r="AE10" s="370" t="n">
        <f aca="false">SUMPRODUCT(B10:AA10,$B$1012:$AA$1012)</f>
        <v>-9131.65550831794</v>
      </c>
      <c r="AF10" s="371" t="n">
        <f aca="false">XIRR(B10:AA10,$B$1:$AA$1)</f>
        <v>0.0545481891320803</v>
      </c>
      <c r="AG10" s="372" t="n">
        <f aca="false">1-EXP(-(1/0.25)*(AD10/ABS($AD$1010)))</f>
        <v>-202181.773100037</v>
      </c>
    </row>
    <row r="11" customFormat="false" ht="12.75" hidden="false" customHeight="false" outlineLevel="0" collapsed="false">
      <c r="A11" s="363"/>
      <c r="B11" s="368" t="n">
        <f aca="false">+[5]data1cf!A11</f>
        <v>-87896.5014987795</v>
      </c>
      <c r="C11" s="368" t="n">
        <f aca="false">+[5]data1cf!B11</f>
        <v>14074.472751551</v>
      </c>
      <c r="D11" s="368" t="n">
        <f aca="false">+[5]data1cf!C11</f>
        <v>11933.5685207213</v>
      </c>
      <c r="E11" s="368" t="n">
        <f aca="false">+[5]data1cf!D11</f>
        <v>9963.5928494693</v>
      </c>
      <c r="F11" s="368" t="n">
        <f aca="false">+[5]data1cf!E11</f>
        <v>9615.84709059882</v>
      </c>
      <c r="G11" s="368" t="n">
        <f aca="false">+[5]data1cf!F11</f>
        <v>9250.44929435305</v>
      </c>
      <c r="H11" s="368" t="n">
        <f aca="false">+[5]data1cf!G11</f>
        <v>8340.53932512691</v>
      </c>
      <c r="I11" s="368" t="n">
        <f aca="false">+[5]data1cf!H11</f>
        <v>8197.62181734781</v>
      </c>
      <c r="J11" s="368" t="n">
        <f aca="false">+[5]data1cf!I11</f>
        <v>8185.18761481282</v>
      </c>
      <c r="K11" s="368" t="n">
        <f aca="false">+[5]data1cf!J11</f>
        <v>8175.79780218006</v>
      </c>
      <c r="L11" s="368" t="n">
        <f aca="false">+[5]data1cf!K11</f>
        <v>8177.25967993241</v>
      </c>
      <c r="M11" s="368" t="n">
        <f aca="false">+[5]data1cf!L11</f>
        <v>8149.01916787723</v>
      </c>
      <c r="N11" s="368" t="n">
        <f aca="false">+[5]data1cf!M11</f>
        <v>8131.6069474005</v>
      </c>
      <c r="O11" s="368" t="n">
        <f aca="false">+[5]data1cf!N11</f>
        <v>7805.24885074537</v>
      </c>
      <c r="P11" s="368" t="n">
        <f aca="false">+[5]data1cf!O11</f>
        <v>7697.62446187468</v>
      </c>
      <c r="Q11" s="368" t="n">
        <f aca="false">+[5]data1cf!P11</f>
        <v>7668.83380591777</v>
      </c>
      <c r="R11" s="368" t="n">
        <f aca="false">+[5]data1cf!Q11</f>
        <v>1008.1377135904</v>
      </c>
      <c r="S11" s="368" t="n">
        <f aca="false">+[5]data1cf!R11</f>
        <v>0</v>
      </c>
      <c r="T11" s="368" t="n">
        <f aca="false">+[5]data1cf!S11</f>
        <v>0</v>
      </c>
      <c r="U11" s="368" t="n">
        <f aca="false">+[5]data1cf!T11</f>
        <v>0</v>
      </c>
      <c r="V11" s="368" t="n">
        <f aca="false">+[5]data1cf!U11</f>
        <v>0</v>
      </c>
      <c r="W11" s="368" t="n">
        <f aca="false">+[5]data1cf!V11</f>
        <v>0</v>
      </c>
      <c r="X11" s="368" t="n">
        <f aca="false">+[5]data1cf!W11</f>
        <v>0</v>
      </c>
      <c r="Y11" s="368" t="n">
        <f aca="false">+[5]data1cf!X11</f>
        <v>0</v>
      </c>
      <c r="Z11" s="368" t="n">
        <f aca="false">+[5]data1cf!Y11</f>
        <v>0</v>
      </c>
      <c r="AA11" s="368" t="n">
        <f aca="false">+[5]data1cf!Z11</f>
        <v>0</v>
      </c>
      <c r="AB11" s="368"/>
      <c r="AC11" s="369" t="n">
        <f aca="false">XNPV(0.1,B11:AA11,$B$1:$AA$1)</f>
        <v>-14327.1773688368</v>
      </c>
      <c r="AD11" s="369" t="n">
        <f aca="false">SUMPRODUCT(B11:AA11,$B$1010:$AA$1010)</f>
        <v>3980.36055539507</v>
      </c>
      <c r="AE11" s="370" t="n">
        <f aca="false">SUMPRODUCT(B11:AA11,$B$1012:$AA$1012)</f>
        <v>-2127.93354406569</v>
      </c>
      <c r="AF11" s="371" t="n">
        <f aca="false">XIRR(B11:AA11,$B$1:$AA$1)</f>
        <v>0.0671468997195466</v>
      </c>
      <c r="AG11" s="372" t="n">
        <f aca="false">1-EXP(-(1/0.25)*(AD11/ABS($AD$1010)))</f>
        <v>0.999999956729526</v>
      </c>
    </row>
    <row r="12" customFormat="false" ht="12.75" hidden="false" customHeight="false" outlineLevel="0" collapsed="false">
      <c r="A12" s="363"/>
      <c r="B12" s="368" t="n">
        <f aca="false">+[5]data1cf!A12</f>
        <v>-95663.5711950639</v>
      </c>
      <c r="C12" s="368" t="n">
        <f aca="false">+[5]data1cf!B12</f>
        <v>14272.1835869291</v>
      </c>
      <c r="D12" s="368" t="n">
        <f aca="false">+[5]data1cf!C12</f>
        <v>12307.445812757</v>
      </c>
      <c r="E12" s="368" t="n">
        <f aca="false">+[5]data1cf!D12</f>
        <v>10189.9169526679</v>
      </c>
      <c r="F12" s="368" t="n">
        <f aca="false">+[5]data1cf!E12</f>
        <v>9798.7826806</v>
      </c>
      <c r="G12" s="368" t="n">
        <f aca="false">+[5]data1cf!F12</f>
        <v>9433.11794080825</v>
      </c>
      <c r="H12" s="368" t="n">
        <f aca="false">+[5]data1cf!G12</f>
        <v>8528.67515140704</v>
      </c>
      <c r="I12" s="368" t="n">
        <f aca="false">+[5]data1cf!H12</f>
        <v>8375.79218252482</v>
      </c>
      <c r="J12" s="368" t="n">
        <f aca="false">+[5]data1cf!I12</f>
        <v>8363.35797998983</v>
      </c>
      <c r="K12" s="368" t="n">
        <f aca="false">+[5]data1cf!J12</f>
        <v>8354.27015102685</v>
      </c>
      <c r="L12" s="368" t="n">
        <f aca="false">+[5]data1cf!K12</f>
        <v>8355.43004510942</v>
      </c>
      <c r="M12" s="368" t="n">
        <f aca="false">+[5]data1cf!L12</f>
        <v>8327.49151672403</v>
      </c>
      <c r="N12" s="368" t="n">
        <f aca="false">+[5]data1cf!M12</f>
        <v>8309.77731257751</v>
      </c>
      <c r="O12" s="368" t="n">
        <f aca="false">+[5]data1cf!N12</f>
        <v>7983.72119959217</v>
      </c>
      <c r="P12" s="368" t="n">
        <f aca="false">+[5]data1cf!O12</f>
        <v>7875.79482705169</v>
      </c>
      <c r="Q12" s="368" t="n">
        <f aca="false">+[5]data1cf!P12</f>
        <v>7847.30615476457</v>
      </c>
      <c r="R12" s="368" t="n">
        <f aca="false">+[5]data1cf!Q12</f>
        <v>1097.2228961789</v>
      </c>
      <c r="S12" s="368" t="n">
        <f aca="false">+[5]data1cf!R12</f>
        <v>0</v>
      </c>
      <c r="T12" s="368" t="n">
        <f aca="false">+[5]data1cf!S12</f>
        <v>0</v>
      </c>
      <c r="U12" s="368" t="n">
        <f aca="false">+[5]data1cf!T12</f>
        <v>0</v>
      </c>
      <c r="V12" s="368" t="n">
        <f aca="false">+[5]data1cf!U12</f>
        <v>0</v>
      </c>
      <c r="W12" s="368" t="n">
        <f aca="false">+[5]data1cf!V12</f>
        <v>0</v>
      </c>
      <c r="X12" s="368" t="n">
        <f aca="false">+[5]data1cf!W12</f>
        <v>0</v>
      </c>
      <c r="Y12" s="368" t="n">
        <f aca="false">+[5]data1cf!X12</f>
        <v>0</v>
      </c>
      <c r="Z12" s="368" t="n">
        <f aca="false">+[5]data1cf!Y12</f>
        <v>0</v>
      </c>
      <c r="AA12" s="368" t="n">
        <f aca="false">+[5]data1cf!Z12</f>
        <v>0</v>
      </c>
      <c r="AB12" s="368"/>
      <c r="AC12" s="369" t="n">
        <f aca="false">XNPV(0.1,B12:AA12,$B$1:$AA$1)</f>
        <v>-20492.6058517428</v>
      </c>
      <c r="AD12" s="369" t="n">
        <f aca="false">SUMPRODUCT(B12:AA12,$B$1010:$AA$1010)</f>
        <v>-1771.4524754998</v>
      </c>
      <c r="AE12" s="370" t="n">
        <f aca="false">SUMPRODUCT(B12:AA12,$B$1012:$AA$1012)</f>
        <v>-8018.76809597476</v>
      </c>
      <c r="AF12" s="371" t="n">
        <f aca="false">XIRR(B12:AA12,$B$1:$AA$1)</f>
        <v>0.0564245665120421</v>
      </c>
      <c r="AG12" s="372" t="n">
        <f aca="false">1-EXP(-(1/0.25)*(AD12/ABS($AD$1010)))</f>
        <v>-1892.43314209696</v>
      </c>
    </row>
    <row r="13" customFormat="false" ht="12.75" hidden="false" customHeight="false" outlineLevel="0" collapsed="false">
      <c r="A13" s="363"/>
      <c r="B13" s="368" t="n">
        <f aca="false">+[5]data1cf!A13</f>
        <v>-101857.545269354</v>
      </c>
      <c r="C13" s="368" t="n">
        <f aca="false">+[5]data1cf!B13</f>
        <v>14312.1918614705</v>
      </c>
      <c r="D13" s="368" t="n">
        <f aca="false">+[5]data1cf!C13</f>
        <v>12505.2900782436</v>
      </c>
      <c r="E13" s="368" t="n">
        <f aca="false">+[5]data1cf!D13</f>
        <v>10437.4212382759</v>
      </c>
      <c r="F13" s="368" t="n">
        <f aca="false">+[5]data1cf!E13</f>
        <v>9855.57057874086</v>
      </c>
      <c r="G13" s="368" t="n">
        <f aca="false">+[5]data1cf!F13</f>
        <v>9618.31659232076</v>
      </c>
      <c r="H13" s="368" t="n">
        <f aca="false">+[5]data1cf!G13</f>
        <v>8678.70707798827</v>
      </c>
      <c r="I13" s="368" t="n">
        <f aca="false">+[5]data1cf!H13</f>
        <v>8517.87699260978</v>
      </c>
      <c r="J13" s="368" t="n">
        <f aca="false">+[5]data1cf!I13</f>
        <v>8505.44279007479</v>
      </c>
      <c r="K13" s="368" t="n">
        <f aca="false">+[5]data1cf!J13</f>
        <v>8496.59578282382</v>
      </c>
      <c r="L13" s="368" t="n">
        <f aca="false">+[5]data1cf!K13</f>
        <v>8497.51485519438</v>
      </c>
      <c r="M13" s="368" t="n">
        <f aca="false">+[5]data1cf!L13</f>
        <v>8469.817148521</v>
      </c>
      <c r="N13" s="368" t="n">
        <f aca="false">+[5]data1cf!M13</f>
        <v>8451.86212266247</v>
      </c>
      <c r="O13" s="368" t="n">
        <f aca="false">+[5]data1cf!N13</f>
        <v>8126.04683138913</v>
      </c>
      <c r="P13" s="368" t="n">
        <f aca="false">+[5]data1cf!O13</f>
        <v>8017.87963713665</v>
      </c>
      <c r="Q13" s="368" t="n">
        <f aca="false">+[5]data1cf!P13</f>
        <v>7989.63178656154</v>
      </c>
      <c r="R13" s="368" t="n">
        <f aca="false">+[5]data1cf!Q13</f>
        <v>1168.26530122138</v>
      </c>
      <c r="S13" s="368" t="n">
        <f aca="false">+[5]data1cf!R13</f>
        <v>0</v>
      </c>
      <c r="T13" s="368" t="n">
        <f aca="false">+[5]data1cf!S13</f>
        <v>0</v>
      </c>
      <c r="U13" s="368" t="n">
        <f aca="false">+[5]data1cf!T13</f>
        <v>0</v>
      </c>
      <c r="V13" s="368" t="n">
        <f aca="false">+[5]data1cf!U13</f>
        <v>0</v>
      </c>
      <c r="W13" s="368" t="n">
        <f aca="false">+[5]data1cf!V13</f>
        <v>0</v>
      </c>
      <c r="X13" s="368" t="n">
        <f aca="false">+[5]data1cf!W13</f>
        <v>0</v>
      </c>
      <c r="Y13" s="368" t="n">
        <f aca="false">+[5]data1cf!X13</f>
        <v>0</v>
      </c>
      <c r="Z13" s="368" t="n">
        <f aca="false">+[5]data1cf!Y13</f>
        <v>0</v>
      </c>
      <c r="AA13" s="368" t="n">
        <f aca="false">+[5]data1cf!Z13</f>
        <v>0</v>
      </c>
      <c r="AB13" s="368"/>
      <c r="AC13" s="369" t="n">
        <f aca="false">XNPV(0.1,B13:AA13,$B$1:$AA$1)</f>
        <v>-25585.1311197679</v>
      </c>
      <c r="AD13" s="369" t="n">
        <f aca="false">SUMPRODUCT(B13:AA13,$B$1010:$AA$1010)</f>
        <v>-6545.08953493083</v>
      </c>
      <c r="AE13" s="370" t="n">
        <f aca="false">SUMPRODUCT(B13:AA13,$B$1012:$AA$1012)</f>
        <v>-12900.3497498313</v>
      </c>
      <c r="AF13" s="371" t="n">
        <f aca="false">XIRR(B13:AA13,$B$1:$AA$1)</f>
        <v>0.048607831889949</v>
      </c>
      <c r="AG13" s="372" t="n">
        <f aca="false">1-EXP(-(1/0.25)*(AD13/ABS($AD$1010)))</f>
        <v>-1284245407169.82</v>
      </c>
    </row>
    <row r="14" customFormat="false" ht="12.75" hidden="false" customHeight="false" outlineLevel="0" collapsed="false">
      <c r="A14" s="363"/>
      <c r="B14" s="368" t="n">
        <f aca="false">+[5]data1cf!A14</f>
        <v>-85770.1666618093</v>
      </c>
      <c r="C14" s="368" t="n">
        <f aca="false">+[5]data1cf!B14</f>
        <v>13932.0936383632</v>
      </c>
      <c r="D14" s="368" t="n">
        <f aca="false">+[5]data1cf!C14</f>
        <v>11876.1369265255</v>
      </c>
      <c r="E14" s="368" t="n">
        <f aca="false">+[5]data1cf!D14</f>
        <v>9827.26146371888</v>
      </c>
      <c r="F14" s="368" t="n">
        <f aca="false">+[5]data1cf!E14</f>
        <v>9580.94559270596</v>
      </c>
      <c r="G14" s="368" t="n">
        <f aca="false">+[5]data1cf!F14</f>
        <v>9328.93670095183</v>
      </c>
      <c r="H14" s="368" t="n">
        <f aca="false">+[5]data1cf!G14</f>
        <v>8289.03473238546</v>
      </c>
      <c r="I14" s="368" t="n">
        <f aca="false">+[5]data1cf!H14</f>
        <v>8148.84539725558</v>
      </c>
      <c r="J14" s="368" t="n">
        <f aca="false">+[5]data1cf!I14</f>
        <v>8136.4111947206</v>
      </c>
      <c r="K14" s="368" t="n">
        <f aca="false">+[5]data1cf!J14</f>
        <v>8126.93871018937</v>
      </c>
      <c r="L14" s="368" t="n">
        <f aca="false">+[5]data1cf!K14</f>
        <v>8128.48325984018</v>
      </c>
      <c r="M14" s="368" t="n">
        <f aca="false">+[5]data1cf!L14</f>
        <v>8100.16007588654</v>
      </c>
      <c r="N14" s="368" t="n">
        <f aca="false">+[5]data1cf!M14</f>
        <v>8082.83052730828</v>
      </c>
      <c r="O14" s="368" t="n">
        <f aca="false">+[5]data1cf!N14</f>
        <v>7756.38975875468</v>
      </c>
      <c r="P14" s="368" t="n">
        <f aca="false">+[5]data1cf!O14</f>
        <v>7648.84804178246</v>
      </c>
      <c r="Q14" s="368" t="n">
        <f aca="false">+[5]data1cf!P14</f>
        <v>7619.97471392709</v>
      </c>
      <c r="R14" s="368" t="n">
        <f aca="false">+[5]data1cf!Q14</f>
        <v>983.749503544287</v>
      </c>
      <c r="S14" s="368" t="n">
        <f aca="false">+[5]data1cf!R14</f>
        <v>0</v>
      </c>
      <c r="T14" s="368" t="n">
        <f aca="false">+[5]data1cf!S14</f>
        <v>0</v>
      </c>
      <c r="U14" s="368" t="n">
        <f aca="false">+[5]data1cf!T14</f>
        <v>0</v>
      </c>
      <c r="V14" s="368" t="n">
        <f aca="false">+[5]data1cf!U14</f>
        <v>0</v>
      </c>
      <c r="W14" s="368" t="n">
        <f aca="false">+[5]data1cf!V14</f>
        <v>0</v>
      </c>
      <c r="X14" s="368" t="n">
        <f aca="false">+[5]data1cf!W14</f>
        <v>0</v>
      </c>
      <c r="Y14" s="368" t="n">
        <f aca="false">+[5]data1cf!X14</f>
        <v>0</v>
      </c>
      <c r="Z14" s="368" t="n">
        <f aca="false">+[5]data1cf!Y14</f>
        <v>0</v>
      </c>
      <c r="AA14" s="368" t="n">
        <f aca="false">+[5]data1cf!Z14</f>
        <v>0</v>
      </c>
      <c r="AB14" s="368"/>
      <c r="AC14" s="369" t="n">
        <f aca="false">XNPV(0.1,B14:AA14,$B$1:$AA$1)</f>
        <v>-12648.1592262525</v>
      </c>
      <c r="AD14" s="369" t="n">
        <f aca="false">SUMPRODUCT(B14:AA14,$B$1010:$AA$1010)</f>
        <v>5558.37935164744</v>
      </c>
      <c r="AE14" s="370" t="n">
        <f aca="false">SUMPRODUCT(B14:AA14,$B$1012:$AA$1012)</f>
        <v>-515.641680987315</v>
      </c>
      <c r="AF14" s="371" t="n">
        <f aca="false">XIRR(B14:AA14,$B$1:$AA$1)</f>
        <v>0.0703756458402334</v>
      </c>
      <c r="AG14" s="372" t="n">
        <f aca="false">1-EXP(-(1/0.25)*(AD14/ABS($AD$1010)))</f>
        <v>0.999999999947904</v>
      </c>
    </row>
    <row r="15" customFormat="false" ht="12.75" hidden="false" customHeight="false" outlineLevel="0" collapsed="false">
      <c r="A15" s="363"/>
      <c r="B15" s="368" t="n">
        <f aca="false">+[5]data1cf!A15</f>
        <v>-91019.9168627522</v>
      </c>
      <c r="C15" s="368" t="n">
        <f aca="false">+[5]data1cf!B15</f>
        <v>14112.8865720881</v>
      </c>
      <c r="D15" s="368" t="n">
        <f aca="false">+[5]data1cf!C15</f>
        <v>11996.9607379496</v>
      </c>
      <c r="E15" s="368" t="n">
        <f aca="false">+[5]data1cf!D15</f>
        <v>10013.9242520906</v>
      </c>
      <c r="F15" s="368" t="n">
        <f aca="false">+[5]data1cf!E15</f>
        <v>9600.68106603238</v>
      </c>
      <c r="G15" s="368" t="n">
        <f aca="false">+[5]data1cf!F15</f>
        <v>9407.38663127316</v>
      </c>
      <c r="H15" s="368" t="n">
        <f aca="false">+[5]data1cf!G15</f>
        <v>8416.19544169275</v>
      </c>
      <c r="I15" s="368" t="n">
        <f aca="false">+[5]data1cf!H15</f>
        <v>8269.27046706506</v>
      </c>
      <c r="J15" s="368" t="n">
        <f aca="false">+[5]data1cf!I15</f>
        <v>8256.83626453007</v>
      </c>
      <c r="K15" s="368" t="n">
        <f aca="false">+[5]data1cf!J15</f>
        <v>8247.56789028665</v>
      </c>
      <c r="L15" s="368" t="n">
        <f aca="false">+[5]data1cf!K15</f>
        <v>8248.90832964966</v>
      </c>
      <c r="M15" s="368" t="n">
        <f aca="false">+[5]data1cf!L15</f>
        <v>8220.78925598383</v>
      </c>
      <c r="N15" s="368" t="n">
        <f aca="false">+[5]data1cf!M15</f>
        <v>8203.25559711775</v>
      </c>
      <c r="O15" s="368" t="n">
        <f aca="false">+[5]data1cf!N15</f>
        <v>7877.01893885196</v>
      </c>
      <c r="P15" s="368" t="n">
        <f aca="false">+[5]data1cf!O15</f>
        <v>7769.27311159193</v>
      </c>
      <c r="Q15" s="368" t="n">
        <f aca="false">+[5]data1cf!P15</f>
        <v>7740.60389402437</v>
      </c>
      <c r="R15" s="368" t="n">
        <f aca="false">+[5]data1cf!Q15</f>
        <v>1043.96203844902</v>
      </c>
      <c r="S15" s="368" t="n">
        <f aca="false">+[5]data1cf!R15</f>
        <v>0</v>
      </c>
      <c r="T15" s="368" t="n">
        <f aca="false">+[5]data1cf!S15</f>
        <v>0</v>
      </c>
      <c r="U15" s="368" t="n">
        <f aca="false">+[5]data1cf!T15</f>
        <v>0</v>
      </c>
      <c r="V15" s="368" t="n">
        <f aca="false">+[5]data1cf!U15</f>
        <v>0</v>
      </c>
      <c r="W15" s="368" t="n">
        <f aca="false">+[5]data1cf!V15</f>
        <v>0</v>
      </c>
      <c r="X15" s="368" t="n">
        <f aca="false">+[5]data1cf!W15</f>
        <v>0</v>
      </c>
      <c r="Y15" s="368" t="n">
        <f aca="false">+[5]data1cf!X15</f>
        <v>0</v>
      </c>
      <c r="Z15" s="368" t="n">
        <f aca="false">+[5]data1cf!Y15</f>
        <v>0</v>
      </c>
      <c r="AA15" s="368" t="n">
        <f aca="false">+[5]data1cf!Z15</f>
        <v>0</v>
      </c>
      <c r="AB15" s="368"/>
      <c r="AC15" s="369" t="n">
        <f aca="false">XNPV(0.1,B15:AA15,$B$1:$AA$1)</f>
        <v>-16955.043917912</v>
      </c>
      <c r="AD15" s="369" t="n">
        <f aca="false">SUMPRODUCT(B15:AA15,$B$1010:$AA$1010)</f>
        <v>1507.36817465366</v>
      </c>
      <c r="AE15" s="370" t="n">
        <f aca="false">SUMPRODUCT(B15:AA15,$B$1012:$AA$1012)</f>
        <v>-4653.79047696501</v>
      </c>
      <c r="AF15" s="371" t="n">
        <f aca="false">XIRR(B15:AA15,$B$1:$AA$1)</f>
        <v>0.0623471317139138</v>
      </c>
      <c r="AG15" s="372" t="n">
        <f aca="false">1-EXP(-(1/0.25)*(AD15/ABS($AD$1010)))</f>
        <v>0.99837327044111</v>
      </c>
    </row>
    <row r="16" customFormat="false" ht="12.75" hidden="false" customHeight="false" outlineLevel="0" collapsed="false">
      <c r="A16" s="363"/>
      <c r="B16" s="368" t="n">
        <f aca="false">+[5]data1cf!A16</f>
        <v>-88358.4364331227</v>
      </c>
      <c r="C16" s="368" t="n">
        <f aca="false">+[5]data1cf!B16</f>
        <v>13947.5018880435</v>
      </c>
      <c r="D16" s="368" t="n">
        <f aca="false">+[5]data1cf!C16</f>
        <v>11934.730317014</v>
      </c>
      <c r="E16" s="368" t="n">
        <f aca="false">+[5]data1cf!D16</f>
        <v>10016.8043808981</v>
      </c>
      <c r="F16" s="368" t="n">
        <f aca="false">+[5]data1cf!E16</f>
        <v>9585.40624748138</v>
      </c>
      <c r="G16" s="368" t="n">
        <f aca="false">+[5]data1cf!F16</f>
        <v>9340.53487459083</v>
      </c>
      <c r="H16" s="368" t="n">
        <f aca="false">+[5]data1cf!G16</f>
        <v>8351.72842397096</v>
      </c>
      <c r="I16" s="368" t="n">
        <f aca="false">+[5]data1cf!H16</f>
        <v>8208.2182351937</v>
      </c>
      <c r="J16" s="368" t="n">
        <f aca="false">+[5]data1cf!I16</f>
        <v>8195.78403265871</v>
      </c>
      <c r="K16" s="368" t="n">
        <f aca="false">+[5]data1cf!J16</f>
        <v>8186.41218005619</v>
      </c>
      <c r="L16" s="368" t="n">
        <f aca="false">+[5]data1cf!K16</f>
        <v>8187.8560977783</v>
      </c>
      <c r="M16" s="368" t="n">
        <f aca="false">+[5]data1cf!L16</f>
        <v>8159.63354575337</v>
      </c>
      <c r="N16" s="368" t="n">
        <f aca="false">+[5]data1cf!M16</f>
        <v>8142.20336524639</v>
      </c>
      <c r="O16" s="368" t="n">
        <f aca="false">+[5]data1cf!N16</f>
        <v>7815.8632286215</v>
      </c>
      <c r="P16" s="368" t="n">
        <f aca="false">+[5]data1cf!O16</f>
        <v>7708.22087972057</v>
      </c>
      <c r="Q16" s="368" t="n">
        <f aca="false">+[5]data1cf!P16</f>
        <v>7679.44818379391</v>
      </c>
      <c r="R16" s="368" t="n">
        <f aca="false">+[5]data1cf!Q16</f>
        <v>1013.43592251334</v>
      </c>
      <c r="S16" s="368" t="n">
        <f aca="false">+[5]data1cf!R16</f>
        <v>0</v>
      </c>
      <c r="T16" s="368" t="n">
        <f aca="false">+[5]data1cf!S16</f>
        <v>0</v>
      </c>
      <c r="U16" s="368" t="n">
        <f aca="false">+[5]data1cf!T16</f>
        <v>0</v>
      </c>
      <c r="V16" s="368" t="n">
        <f aca="false">+[5]data1cf!U16</f>
        <v>0</v>
      </c>
      <c r="W16" s="368" t="n">
        <f aca="false">+[5]data1cf!V16</f>
        <v>0</v>
      </c>
      <c r="X16" s="368" t="n">
        <f aca="false">+[5]data1cf!W16</f>
        <v>0</v>
      </c>
      <c r="Y16" s="368" t="n">
        <f aca="false">+[5]data1cf!X16</f>
        <v>0</v>
      </c>
      <c r="Z16" s="368" t="n">
        <f aca="false">+[5]data1cf!Y16</f>
        <v>0</v>
      </c>
      <c r="AA16" s="368" t="n">
        <f aca="false">+[5]data1cf!Z16</f>
        <v>0</v>
      </c>
      <c r="AB16" s="368"/>
      <c r="AC16" s="369" t="n">
        <f aca="false">XNPV(0.1,B16:AA16,$B$1:$AA$1)</f>
        <v>-14786.5664538695</v>
      </c>
      <c r="AD16" s="369" t="n">
        <f aca="false">SUMPRODUCT(B16:AA16,$B$1010:$AA$1010)</f>
        <v>3548.39354664988</v>
      </c>
      <c r="AE16" s="370" t="n">
        <f aca="false">SUMPRODUCT(B16:AA16,$B$1012:$AA$1012)</f>
        <v>-2569.23332064817</v>
      </c>
      <c r="AF16" s="371" t="n">
        <f aca="false">XIRR(B16:AA16,$B$1:$AA$1)</f>
        <v>0.0662860185197211</v>
      </c>
      <c r="AG16" s="372" t="n">
        <f aca="false">1-EXP(-(1/0.25)*(AD16/ABS($AD$1010)))</f>
        <v>0.999999727512896</v>
      </c>
    </row>
    <row r="17" customFormat="false" ht="12.75" hidden="false" customHeight="false" outlineLevel="0" collapsed="false">
      <c r="A17" s="363"/>
      <c r="B17" s="368" t="n">
        <f aca="false">+[5]data1cf!A17</f>
        <v>-99752.3642195074</v>
      </c>
      <c r="C17" s="368" t="n">
        <f aca="false">+[5]data1cf!B17</f>
        <v>14284.0134706237</v>
      </c>
      <c r="D17" s="368" t="n">
        <f aca="false">+[5]data1cf!C17</f>
        <v>12308.365930959</v>
      </c>
      <c r="E17" s="368" t="n">
        <f aca="false">+[5]data1cf!D17</f>
        <v>10327.9152212499</v>
      </c>
      <c r="F17" s="368" t="n">
        <f aca="false">+[5]data1cf!E17</f>
        <v>9909.94853246367</v>
      </c>
      <c r="G17" s="368" t="n">
        <f aca="false">+[5]data1cf!F17</f>
        <v>9532.53933141745</v>
      </c>
      <c r="H17" s="368" t="n">
        <f aca="false">+[5]data1cf!G17</f>
        <v>8627.71487735544</v>
      </c>
      <c r="I17" s="368" t="n">
        <f aca="false">+[5]data1cf!H17</f>
        <v>8469.58582347113</v>
      </c>
      <c r="J17" s="368" t="n">
        <f aca="false">+[5]data1cf!I17</f>
        <v>8457.15162093614</v>
      </c>
      <c r="K17" s="368" t="n">
        <f aca="false">+[5]data1cf!J17</f>
        <v>8448.22276424596</v>
      </c>
      <c r="L17" s="368" t="n">
        <f aca="false">+[5]data1cf!K17</f>
        <v>8449.22368605573</v>
      </c>
      <c r="M17" s="368" t="n">
        <f aca="false">+[5]data1cf!L17</f>
        <v>8421.44412994314</v>
      </c>
      <c r="N17" s="368" t="n">
        <f aca="false">+[5]data1cf!M17</f>
        <v>8403.57095352382</v>
      </c>
      <c r="O17" s="368" t="n">
        <f aca="false">+[5]data1cf!N17</f>
        <v>8077.67381281127</v>
      </c>
      <c r="P17" s="368" t="n">
        <f aca="false">+[5]data1cf!O17</f>
        <v>7969.588467998</v>
      </c>
      <c r="Q17" s="368" t="n">
        <f aca="false">+[5]data1cf!P17</f>
        <v>7941.25876798368</v>
      </c>
      <c r="R17" s="368" t="n">
        <f aca="false">+[5]data1cf!Q17</f>
        <v>1144.11971665206</v>
      </c>
      <c r="S17" s="368" t="n">
        <f aca="false">+[5]data1cf!R17</f>
        <v>0</v>
      </c>
      <c r="T17" s="368" t="n">
        <f aca="false">+[5]data1cf!S17</f>
        <v>0</v>
      </c>
      <c r="U17" s="368" t="n">
        <f aca="false">+[5]data1cf!T17</f>
        <v>0</v>
      </c>
      <c r="V17" s="368" t="n">
        <f aca="false">+[5]data1cf!U17</f>
        <v>0</v>
      </c>
      <c r="W17" s="368" t="n">
        <f aca="false">+[5]data1cf!V17</f>
        <v>0</v>
      </c>
      <c r="X17" s="368" t="n">
        <f aca="false">+[5]data1cf!W17</f>
        <v>0</v>
      </c>
      <c r="Y17" s="368" t="n">
        <f aca="false">+[5]data1cf!X17</f>
        <v>0</v>
      </c>
      <c r="Z17" s="368" t="n">
        <f aca="false">+[5]data1cf!Y17</f>
        <v>0</v>
      </c>
      <c r="AA17" s="368" t="n">
        <f aca="false">+[5]data1cf!Z17</f>
        <v>0</v>
      </c>
      <c r="AB17" s="368"/>
      <c r="AC17" s="369" t="n">
        <f aca="false">XNPV(0.1,B17:AA17,$B$1:$AA$1)</f>
        <v>-23957.6383114072</v>
      </c>
      <c r="AD17" s="369" t="n">
        <f aca="false">SUMPRODUCT(B17:AA17,$B$1010:$AA$1010)</f>
        <v>-5032.7363366969</v>
      </c>
      <c r="AE17" s="370" t="n">
        <f aca="false">SUMPRODUCT(B17:AA17,$B$1012:$AA$1012)</f>
        <v>-11349.4840840985</v>
      </c>
      <c r="AF17" s="371" t="n">
        <f aca="false">XIRR(B17:AA17,$B$1:$AA$1)</f>
        <v>0.0509868549047098</v>
      </c>
      <c r="AG17" s="372" t="n">
        <f aca="false">1-EXP(-(1/0.25)*(AD17/ABS($AD$1010)))</f>
        <v>-2045224132.91925</v>
      </c>
    </row>
    <row r="18" customFormat="false" ht="12.75" hidden="false" customHeight="false" outlineLevel="0" collapsed="false">
      <c r="A18" s="363"/>
      <c r="B18" s="368" t="n">
        <f aca="false">+[5]data1cf!A18</f>
        <v>-93188.3859487103</v>
      </c>
      <c r="C18" s="368" t="n">
        <f aca="false">+[5]data1cf!B18</f>
        <v>14112.5907889333</v>
      </c>
      <c r="D18" s="368" t="n">
        <f aca="false">+[5]data1cf!C18</f>
        <v>12173.983584129</v>
      </c>
      <c r="E18" s="368" t="n">
        <f aca="false">+[5]data1cf!D18</f>
        <v>10198.2487567232</v>
      </c>
      <c r="F18" s="368" t="n">
        <f aca="false">+[5]data1cf!E18</f>
        <v>9716.14879281474</v>
      </c>
      <c r="G18" s="368" t="n">
        <f aca="false">+[5]data1cf!F18</f>
        <v>9445.59169462371</v>
      </c>
      <c r="H18" s="368" t="n">
        <f aca="false">+[5]data1cf!G18</f>
        <v>8468.72062032541</v>
      </c>
      <c r="I18" s="368" t="n">
        <f aca="false">+[5]data1cf!H18</f>
        <v>8319.01341312167</v>
      </c>
      <c r="J18" s="368" t="n">
        <f aca="false">+[5]data1cf!I18</f>
        <v>8306.57921058668</v>
      </c>
      <c r="K18" s="368" t="n">
        <f aca="false">+[5]data1cf!J18</f>
        <v>8297.39514642132</v>
      </c>
      <c r="L18" s="368" t="n">
        <f aca="false">+[5]data1cf!K18</f>
        <v>8298.65127570627</v>
      </c>
      <c r="M18" s="368" t="n">
        <f aca="false">+[5]data1cf!L18</f>
        <v>8270.6165121185</v>
      </c>
      <c r="N18" s="368" t="n">
        <f aca="false">+[5]data1cf!M18</f>
        <v>8252.99854317436</v>
      </c>
      <c r="O18" s="368" t="n">
        <f aca="false">+[5]data1cf!N18</f>
        <v>7926.84619498663</v>
      </c>
      <c r="P18" s="368" t="n">
        <f aca="false">+[5]data1cf!O18</f>
        <v>7819.01605764854</v>
      </c>
      <c r="Q18" s="368" t="n">
        <f aca="false">+[5]data1cf!P18</f>
        <v>7790.43115015904</v>
      </c>
      <c r="R18" s="368" t="n">
        <f aca="false">+[5]data1cf!Q18</f>
        <v>1068.83351147733</v>
      </c>
      <c r="S18" s="368" t="n">
        <f aca="false">+[5]data1cf!R18</f>
        <v>0</v>
      </c>
      <c r="T18" s="368" t="n">
        <f aca="false">+[5]data1cf!S18</f>
        <v>0</v>
      </c>
      <c r="U18" s="368" t="n">
        <f aca="false">+[5]data1cf!T18</f>
        <v>0</v>
      </c>
      <c r="V18" s="368" t="n">
        <f aca="false">+[5]data1cf!U18</f>
        <v>0</v>
      </c>
      <c r="W18" s="368" t="n">
        <f aca="false">+[5]data1cf!V18</f>
        <v>0</v>
      </c>
      <c r="X18" s="368" t="n">
        <f aca="false">+[5]data1cf!W18</f>
        <v>0</v>
      </c>
      <c r="Y18" s="368" t="n">
        <f aca="false">+[5]data1cf!X18</f>
        <v>0</v>
      </c>
      <c r="Z18" s="368" t="n">
        <f aca="false">+[5]data1cf!Y18</f>
        <v>0</v>
      </c>
      <c r="AA18" s="368" t="n">
        <f aca="false">+[5]data1cf!Z18</f>
        <v>0</v>
      </c>
      <c r="AB18" s="368"/>
      <c r="AC18" s="369" t="n">
        <f aca="false">XNPV(0.1,B18:AA18,$B$1:$AA$1)</f>
        <v>-18539.7681604208</v>
      </c>
      <c r="AD18" s="369" t="n">
        <f aca="false">SUMPRODUCT(B18:AA18,$B$1010:$AA$1010)</f>
        <v>59.6085752975827</v>
      </c>
      <c r="AE18" s="370" t="n">
        <f aca="false">SUMPRODUCT(B18:AA18,$B$1012:$AA$1012)</f>
        <v>-6146.47310228567</v>
      </c>
      <c r="AF18" s="371" t="n">
        <f aca="false">XIRR(B18:AA18,$B$1:$AA$1)</f>
        <v>0.059666638969934</v>
      </c>
      <c r="AG18" s="372" t="n">
        <f aca="false">1-EXP(-(1/0.25)*(AD18/ABS($AD$1010)))</f>
        <v>0.224249580133773</v>
      </c>
    </row>
    <row r="19" customFormat="false" ht="12.75" hidden="false" customHeight="false" outlineLevel="0" collapsed="false">
      <c r="A19" s="363"/>
      <c r="B19" s="368" t="n">
        <f aca="false">+[5]data1cf!A19</f>
        <v>-103797.892596749</v>
      </c>
      <c r="C19" s="368" t="n">
        <f aca="false">+[5]data1cf!B19</f>
        <v>14229.0141442484</v>
      </c>
      <c r="D19" s="368" t="n">
        <f aca="false">+[5]data1cf!C19</f>
        <v>12493.0049417055</v>
      </c>
      <c r="E19" s="368" t="n">
        <f aca="false">+[5]data1cf!D19</f>
        <v>10456.9350157859</v>
      </c>
      <c r="F19" s="368" t="n">
        <f aca="false">+[5]data1cf!E19</f>
        <v>9980.28315810874</v>
      </c>
      <c r="G19" s="368" t="n">
        <f aca="false">+[5]data1cf!F19</f>
        <v>9780.58663478993</v>
      </c>
      <c r="H19" s="368" t="n">
        <f aca="false">+[5]data1cf!G19</f>
        <v>8725.70663663578</v>
      </c>
      <c r="I19" s="368" t="n">
        <f aca="false">+[5]data1cf!H19</f>
        <v>8562.38700802234</v>
      </c>
      <c r="J19" s="368" t="n">
        <f aca="false">+[5]data1cf!I19</f>
        <v>8549.95280548736</v>
      </c>
      <c r="K19" s="368" t="n">
        <f aca="false">+[5]data1cf!J19</f>
        <v>8541.18123894048</v>
      </c>
      <c r="L19" s="368" t="n">
        <f aca="false">+[5]data1cf!K19</f>
        <v>8542.02487060695</v>
      </c>
      <c r="M19" s="368" t="n">
        <f aca="false">+[5]data1cf!L19</f>
        <v>8514.40260463766</v>
      </c>
      <c r="N19" s="368" t="n">
        <f aca="false">+[5]data1cf!M19</f>
        <v>8496.37213807504</v>
      </c>
      <c r="O19" s="368" t="n">
        <f aca="false">+[5]data1cf!N19</f>
        <v>8170.63228750579</v>
      </c>
      <c r="P19" s="368" t="n">
        <f aca="false">+[5]data1cf!O19</f>
        <v>8062.38965254922</v>
      </c>
      <c r="Q19" s="368" t="n">
        <f aca="false">+[5]data1cf!P19</f>
        <v>8034.2172426782</v>
      </c>
      <c r="R19" s="368" t="n">
        <f aca="false">+[5]data1cf!Q19</f>
        <v>1190.52030892767</v>
      </c>
      <c r="S19" s="368" t="n">
        <f aca="false">+[5]data1cf!R19</f>
        <v>0</v>
      </c>
      <c r="T19" s="368" t="n">
        <f aca="false">+[5]data1cf!S19</f>
        <v>0</v>
      </c>
      <c r="U19" s="368" t="n">
        <f aca="false">+[5]data1cf!T19</f>
        <v>0</v>
      </c>
      <c r="V19" s="368" t="n">
        <f aca="false">+[5]data1cf!U19</f>
        <v>0</v>
      </c>
      <c r="W19" s="368" t="n">
        <f aca="false">+[5]data1cf!V19</f>
        <v>0</v>
      </c>
      <c r="X19" s="368" t="n">
        <f aca="false">+[5]data1cf!W19</f>
        <v>0</v>
      </c>
      <c r="Y19" s="368" t="n">
        <f aca="false">+[5]data1cf!X19</f>
        <v>0</v>
      </c>
      <c r="Z19" s="368" t="n">
        <f aca="false">+[5]data1cf!Y19</f>
        <v>0</v>
      </c>
      <c r="AA19" s="368" t="n">
        <f aca="false">+[5]data1cf!Z19</f>
        <v>0</v>
      </c>
      <c r="AB19" s="368"/>
      <c r="AC19" s="369" t="n">
        <f aca="false">XNPV(0.1,B19:AA19,$B$1:$AA$1)</f>
        <v>-27234.6551051604</v>
      </c>
      <c r="AD19" s="369" t="n">
        <f aca="false">SUMPRODUCT(B19:AA19,$B$1010:$AA$1010)</f>
        <v>-8081.93520133236</v>
      </c>
      <c r="AE19" s="370" t="n">
        <f aca="false">SUMPRODUCT(B19:AA19,$B$1012:$AA$1012)</f>
        <v>-14475.0429932064</v>
      </c>
      <c r="AF19" s="371" t="n">
        <f aca="false">XIRR(B19:AA19,$B$1:$AA$1)</f>
        <v>0.0462720248205892</v>
      </c>
      <c r="AG19" s="372" t="n">
        <f aca="false">1-EXP(-(1/0.25)*(AD19/ABS($AD$1010)))</f>
        <v>-895090750572702</v>
      </c>
    </row>
    <row r="20" customFormat="false" ht="12.75" hidden="false" customHeight="false" outlineLevel="0" collapsed="false">
      <c r="A20" s="363"/>
      <c r="B20" s="368" t="n">
        <f aca="false">+[5]data1cf!A20</f>
        <v>-100726.782933598</v>
      </c>
      <c r="C20" s="368" t="n">
        <f aca="false">+[5]data1cf!B20</f>
        <v>14285.3959408256</v>
      </c>
      <c r="D20" s="368" t="n">
        <f aca="false">+[5]data1cf!C20</f>
        <v>12397.8782483835</v>
      </c>
      <c r="E20" s="368" t="n">
        <f aca="false">+[5]data1cf!D20</f>
        <v>10374.5139525248</v>
      </c>
      <c r="F20" s="368" t="n">
        <f aca="false">+[5]data1cf!E20</f>
        <v>10010.7834168775</v>
      </c>
      <c r="G20" s="368" t="n">
        <f aca="false">+[5]data1cf!F20</f>
        <v>9654.20785086426</v>
      </c>
      <c r="H20" s="368" t="n">
        <f aca="false">+[5]data1cf!G20</f>
        <v>8651.31748130863</v>
      </c>
      <c r="I20" s="368" t="n">
        <f aca="false">+[5]data1cf!H20</f>
        <v>8491.9382092374</v>
      </c>
      <c r="J20" s="368" t="n">
        <f aca="false">+[5]data1cf!I20</f>
        <v>8479.50400670241</v>
      </c>
      <c r="K20" s="368" t="n">
        <f aca="false">+[5]data1cf!J20</f>
        <v>8470.61303541183</v>
      </c>
      <c r="L20" s="368" t="n">
        <f aca="false">+[5]data1cf!K20</f>
        <v>8471.576071822</v>
      </c>
      <c r="M20" s="368" t="n">
        <f aca="false">+[5]data1cf!L20</f>
        <v>8443.834401109</v>
      </c>
      <c r="N20" s="368" t="n">
        <f aca="false">+[5]data1cf!M20</f>
        <v>8425.92333929009</v>
      </c>
      <c r="O20" s="368" t="n">
        <f aca="false">+[5]data1cf!N20</f>
        <v>8100.06408397714</v>
      </c>
      <c r="P20" s="368" t="n">
        <f aca="false">+[5]data1cf!O20</f>
        <v>7991.94085376427</v>
      </c>
      <c r="Q20" s="368" t="n">
        <f aca="false">+[5]data1cf!P20</f>
        <v>7963.64903914954</v>
      </c>
      <c r="R20" s="368" t="n">
        <f aca="false">+[5]data1cf!Q20</f>
        <v>1155.29590953519</v>
      </c>
      <c r="S20" s="368" t="n">
        <f aca="false">+[5]data1cf!R20</f>
        <v>0</v>
      </c>
      <c r="T20" s="368" t="n">
        <f aca="false">+[5]data1cf!S20</f>
        <v>0</v>
      </c>
      <c r="U20" s="368" t="n">
        <f aca="false">+[5]data1cf!T20</f>
        <v>0</v>
      </c>
      <c r="V20" s="368" t="n">
        <f aca="false">+[5]data1cf!U20</f>
        <v>0</v>
      </c>
      <c r="W20" s="368" t="n">
        <f aca="false">+[5]data1cf!V20</f>
        <v>0</v>
      </c>
      <c r="X20" s="368" t="n">
        <f aca="false">+[5]data1cf!W20</f>
        <v>0</v>
      </c>
      <c r="Y20" s="368" t="n">
        <f aca="false">+[5]data1cf!X20</f>
        <v>0</v>
      </c>
      <c r="Z20" s="368" t="n">
        <f aca="false">+[5]data1cf!Y20</f>
        <v>0</v>
      </c>
      <c r="AA20" s="368" t="n">
        <f aca="false">+[5]data1cf!Z20</f>
        <v>0</v>
      </c>
      <c r="AB20" s="368"/>
      <c r="AC20" s="369" t="n">
        <f aca="false">XNPV(0.1,B20:AA20,$B$1:$AA$1)</f>
        <v>-24589.0537076062</v>
      </c>
      <c r="AD20" s="369" t="n">
        <f aca="false">SUMPRODUCT(B20:AA20,$B$1010:$AA$1010)</f>
        <v>-5584.65214394553</v>
      </c>
      <c r="AE20" s="370" t="n">
        <f aca="false">SUMPRODUCT(B20:AA20,$B$1012:$AA$1012)</f>
        <v>-11926.9231506291</v>
      </c>
      <c r="AF20" s="371" t="n">
        <f aca="false">XIRR(B20:AA20,$B$1:$AA$1)</f>
        <v>0.0501199972957647</v>
      </c>
      <c r="AG20" s="372" t="n">
        <f aca="false">1-EXP(-(1/0.25)*(AD20/ABS($AD$1010)))</f>
        <v>-21468650593.56</v>
      </c>
    </row>
    <row r="21" customFormat="false" ht="12.75" hidden="false" customHeight="false" outlineLevel="0" collapsed="false">
      <c r="A21" s="363"/>
      <c r="B21" s="368" t="n">
        <f aca="false">+[5]data1cf!A21</f>
        <v>-100810.918448731</v>
      </c>
      <c r="C21" s="368" t="n">
        <f aca="false">+[5]data1cf!B21</f>
        <v>14272.7350413921</v>
      </c>
      <c r="D21" s="368" t="n">
        <f aca="false">+[5]data1cf!C21</f>
        <v>12386.7741553102</v>
      </c>
      <c r="E21" s="368" t="n">
        <f aca="false">+[5]data1cf!D21</f>
        <v>10410.1004288052</v>
      </c>
      <c r="F21" s="368" t="n">
        <f aca="false">+[5]data1cf!E21</f>
        <v>9899.8306858401</v>
      </c>
      <c r="G21" s="368" t="n">
        <f aca="false">+[5]data1cf!F21</f>
        <v>9643.21009181011</v>
      </c>
      <c r="H21" s="368" t="n">
        <f aca="false">+[5]data1cf!G21</f>
        <v>8653.3554319487</v>
      </c>
      <c r="I21" s="368" t="n">
        <f aca="false">+[5]data1cf!H21</f>
        <v>8493.86821064614</v>
      </c>
      <c r="J21" s="368" t="n">
        <f aca="false">+[5]data1cf!I21</f>
        <v>8481.43400811115</v>
      </c>
      <c r="K21" s="368" t="n">
        <f aca="false">+[5]data1cf!J21</f>
        <v>8472.54630800939</v>
      </c>
      <c r="L21" s="368" t="n">
        <f aca="false">+[5]data1cf!K21</f>
        <v>8473.50607323074</v>
      </c>
      <c r="M21" s="368" t="n">
        <f aca="false">+[5]data1cf!L21</f>
        <v>8445.76767370657</v>
      </c>
      <c r="N21" s="368" t="n">
        <f aca="false">+[5]data1cf!M21</f>
        <v>8427.85334069883</v>
      </c>
      <c r="O21" s="368" t="n">
        <f aca="false">+[5]data1cf!N21</f>
        <v>8101.99735657471</v>
      </c>
      <c r="P21" s="368" t="n">
        <f aca="false">+[5]data1cf!O21</f>
        <v>7993.87085517301</v>
      </c>
      <c r="Q21" s="368" t="n">
        <f aca="false">+[5]data1cf!P21</f>
        <v>7965.58231174711</v>
      </c>
      <c r="R21" s="368" t="n">
        <f aca="false">+[5]data1cf!Q21</f>
        <v>1156.26091023956</v>
      </c>
      <c r="S21" s="368" t="n">
        <f aca="false">+[5]data1cf!R21</f>
        <v>0</v>
      </c>
      <c r="T21" s="368" t="n">
        <f aca="false">+[5]data1cf!S21</f>
        <v>0</v>
      </c>
      <c r="U21" s="368" t="n">
        <f aca="false">+[5]data1cf!T21</f>
        <v>0</v>
      </c>
      <c r="V21" s="368" t="n">
        <f aca="false">+[5]data1cf!U21</f>
        <v>0</v>
      </c>
      <c r="W21" s="368" t="n">
        <f aca="false">+[5]data1cf!V21</f>
        <v>0</v>
      </c>
      <c r="X21" s="368" t="n">
        <f aca="false">+[5]data1cf!W21</f>
        <v>0</v>
      </c>
      <c r="Y21" s="368" t="n">
        <f aca="false">+[5]data1cf!X21</f>
        <v>0</v>
      </c>
      <c r="Z21" s="368" t="n">
        <f aca="false">+[5]data1cf!Y21</f>
        <v>0</v>
      </c>
      <c r="AA21" s="368" t="n">
        <f aca="false">+[5]data1cf!Z21</f>
        <v>0</v>
      </c>
      <c r="AB21" s="368"/>
      <c r="AC21" s="369" t="n">
        <f aca="false">XNPV(0.1,B21:AA21,$B$1:$AA$1)</f>
        <v>-24742.0999390609</v>
      </c>
      <c r="AD21" s="369" t="n">
        <f aca="false">SUMPRODUCT(B21:AA21,$B$1010:$AA$1010)</f>
        <v>-5747.47993637902</v>
      </c>
      <c r="AE21" s="370" t="n">
        <f aca="false">SUMPRODUCT(B21:AA21,$B$1012:$AA$1012)</f>
        <v>-12087.1361656701</v>
      </c>
      <c r="AF21" s="371" t="n">
        <f aca="false">XIRR(B21:AA21,$B$1:$AA$1)</f>
        <v>0.0498567143219117</v>
      </c>
      <c r="AG21" s="372" t="n">
        <f aca="false">1-EXP(-(1/0.25)*(AD21/ABS($AD$1010)))</f>
        <v>-42957791422.2157</v>
      </c>
    </row>
    <row r="22" customFormat="false" ht="12.75" hidden="false" customHeight="false" outlineLevel="0" collapsed="false">
      <c r="A22" s="363"/>
      <c r="B22" s="368" t="n">
        <f aca="false">+[5]data1cf!A22</f>
        <v>-94285.3473655811</v>
      </c>
      <c r="C22" s="368" t="n">
        <f aca="false">+[5]data1cf!B22</f>
        <v>14195.0358210291</v>
      </c>
      <c r="D22" s="368" t="n">
        <f aca="false">+[5]data1cf!C22</f>
        <v>12116.93679208</v>
      </c>
      <c r="E22" s="368" t="n">
        <f aca="false">+[5]data1cf!D22</f>
        <v>10107.3659347147</v>
      </c>
      <c r="F22" s="368" t="n">
        <f aca="false">+[5]data1cf!E22</f>
        <v>9620.16386554093</v>
      </c>
      <c r="G22" s="368" t="n">
        <f aca="false">+[5]data1cf!F22</f>
        <v>9373.19572739346</v>
      </c>
      <c r="H22" s="368" t="n">
        <f aca="false">+[5]data1cf!G22</f>
        <v>8495.29148303559</v>
      </c>
      <c r="I22" s="368" t="n">
        <f aca="false">+[5]data1cf!H22</f>
        <v>8344.17683045555</v>
      </c>
      <c r="J22" s="368" t="n">
        <f aca="false">+[5]data1cf!I22</f>
        <v>8331.74262792056</v>
      </c>
      <c r="K22" s="368" t="n">
        <f aca="false">+[5]data1cf!J22</f>
        <v>8322.60121361509</v>
      </c>
      <c r="L22" s="368" t="n">
        <f aca="false">+[5]data1cf!K22</f>
        <v>8323.81469304015</v>
      </c>
      <c r="M22" s="368" t="n">
        <f aca="false">+[5]data1cf!L22</f>
        <v>8295.82257931227</v>
      </c>
      <c r="N22" s="368" t="n">
        <f aca="false">+[5]data1cf!M22</f>
        <v>8278.16196050824</v>
      </c>
      <c r="O22" s="368" t="n">
        <f aca="false">+[5]data1cf!N22</f>
        <v>7952.05226218041</v>
      </c>
      <c r="P22" s="368" t="n">
        <f aca="false">+[5]data1cf!O22</f>
        <v>7844.17947498242</v>
      </c>
      <c r="Q22" s="368" t="n">
        <f aca="false">+[5]data1cf!P22</f>
        <v>7815.63721735281</v>
      </c>
      <c r="R22" s="368" t="n">
        <f aca="false">+[5]data1cf!Q22</f>
        <v>1081.41522014427</v>
      </c>
      <c r="S22" s="368" t="n">
        <f aca="false">+[5]data1cf!R22</f>
        <v>0</v>
      </c>
      <c r="T22" s="368" t="n">
        <f aca="false">+[5]data1cf!S22</f>
        <v>0</v>
      </c>
      <c r="U22" s="368" t="n">
        <f aca="false">+[5]data1cf!T22</f>
        <v>0</v>
      </c>
      <c r="V22" s="368" t="n">
        <f aca="false">+[5]data1cf!U22</f>
        <v>0</v>
      </c>
      <c r="W22" s="368" t="n">
        <f aca="false">+[5]data1cf!V22</f>
        <v>0</v>
      </c>
      <c r="X22" s="368" t="n">
        <f aca="false">+[5]data1cf!W22</f>
        <v>0</v>
      </c>
      <c r="Y22" s="368" t="n">
        <f aca="false">+[5]data1cf!X22</f>
        <v>0</v>
      </c>
      <c r="Z22" s="368" t="n">
        <f aca="false">+[5]data1cf!Y22</f>
        <v>0</v>
      </c>
      <c r="AA22" s="368" t="n">
        <f aca="false">+[5]data1cf!Z22</f>
        <v>0</v>
      </c>
      <c r="AB22" s="368"/>
      <c r="AC22" s="369" t="n">
        <f aca="false">XNPV(0.1,B22:AA22,$B$1:$AA$1)</f>
        <v>-19688.1343258322</v>
      </c>
      <c r="AD22" s="369" t="n">
        <f aca="false">SUMPRODUCT(B22:AA22,$B$1010:$AA$1010)</f>
        <v>-1077.55126831284</v>
      </c>
      <c r="AE22" s="370" t="n">
        <f aca="false">SUMPRODUCT(B22:AA22,$B$1012:$AA$1012)</f>
        <v>-7289.61304710908</v>
      </c>
      <c r="AF22" s="371" t="n">
        <f aca="false">XIRR(B22:AA22,$B$1:$AA$1)</f>
        <v>0.0576381425666339</v>
      </c>
      <c r="AG22" s="372" t="n">
        <f aca="false">1-EXP(-(1/0.25)*(AD22/ABS($AD$1010)))</f>
        <v>-97.5163027151763</v>
      </c>
    </row>
    <row r="23" customFormat="false" ht="12.75" hidden="false" customHeight="false" outlineLevel="0" collapsed="false">
      <c r="A23" s="363"/>
      <c r="B23" s="368" t="n">
        <f aca="false">+[5]data1cf!A23</f>
        <v>-103197.093751736</v>
      </c>
      <c r="C23" s="368" t="n">
        <f aca="false">+[5]data1cf!B23</f>
        <v>14318.4850847267</v>
      </c>
      <c r="D23" s="368" t="n">
        <f aca="false">+[5]data1cf!C23</f>
        <v>12551.3691385376</v>
      </c>
      <c r="E23" s="368" t="n">
        <f aca="false">+[5]data1cf!D23</f>
        <v>10409.1671007702</v>
      </c>
      <c r="F23" s="368" t="n">
        <f aca="false">+[5]data1cf!E23</f>
        <v>9906.81299303664</v>
      </c>
      <c r="G23" s="368" t="n">
        <f aca="false">+[5]data1cf!F23</f>
        <v>9622.94686774856</v>
      </c>
      <c r="H23" s="368" t="n">
        <f aca="false">+[5]data1cf!G23</f>
        <v>8711.15394282018</v>
      </c>
      <c r="I23" s="368" t="n">
        <f aca="false">+[5]data1cf!H23</f>
        <v>8548.60516315684</v>
      </c>
      <c r="J23" s="368" t="n">
        <f aca="false">+[5]data1cf!I23</f>
        <v>8536.17096062185</v>
      </c>
      <c r="K23" s="368" t="n">
        <f aca="false">+[5]data1cf!J23</f>
        <v>8527.37603501588</v>
      </c>
      <c r="L23" s="368" t="n">
        <f aca="false">+[5]data1cf!K23</f>
        <v>8528.24302574144</v>
      </c>
      <c r="M23" s="368" t="n">
        <f aca="false">+[5]data1cf!L23</f>
        <v>8500.59740071306</v>
      </c>
      <c r="N23" s="368" t="n">
        <f aca="false">+[5]data1cf!M23</f>
        <v>8482.59029320953</v>
      </c>
      <c r="O23" s="368" t="n">
        <f aca="false">+[5]data1cf!N23</f>
        <v>8156.82708358119</v>
      </c>
      <c r="P23" s="368" t="n">
        <f aca="false">+[5]data1cf!O23</f>
        <v>8048.60780768372</v>
      </c>
      <c r="Q23" s="368" t="n">
        <f aca="false">+[5]data1cf!P23</f>
        <v>8020.4120387536</v>
      </c>
      <c r="R23" s="368" t="n">
        <f aca="false">+[5]data1cf!Q23</f>
        <v>1183.62938649492</v>
      </c>
      <c r="S23" s="368" t="n">
        <f aca="false">+[5]data1cf!R23</f>
        <v>0</v>
      </c>
      <c r="T23" s="368" t="n">
        <f aca="false">+[5]data1cf!S23</f>
        <v>0</v>
      </c>
      <c r="U23" s="368" t="n">
        <f aca="false">+[5]data1cf!T23</f>
        <v>0</v>
      </c>
      <c r="V23" s="368" t="n">
        <f aca="false">+[5]data1cf!U23</f>
        <v>0</v>
      </c>
      <c r="W23" s="368" t="n">
        <f aca="false">+[5]data1cf!V23</f>
        <v>0</v>
      </c>
      <c r="X23" s="368" t="n">
        <f aca="false">+[5]data1cf!W23</f>
        <v>0</v>
      </c>
      <c r="Y23" s="368" t="n">
        <f aca="false">+[5]data1cf!X23</f>
        <v>0</v>
      </c>
      <c r="Z23" s="368" t="n">
        <f aca="false">+[5]data1cf!Y23</f>
        <v>0</v>
      </c>
      <c r="AA23" s="368" t="n">
        <f aca="false">+[5]data1cf!Z23</f>
        <v>0</v>
      </c>
      <c r="AB23" s="368"/>
      <c r="AC23" s="369" t="n">
        <f aca="false">XNPV(0.1,B23:AA23,$B$1:$AA$1)</f>
        <v>-26742.7097743374</v>
      </c>
      <c r="AD23" s="369" t="n">
        <f aca="false">SUMPRODUCT(B23:AA23,$B$1010:$AA$1010)</f>
        <v>-7641.914814206</v>
      </c>
      <c r="AE23" s="370" t="n">
        <f aca="false">SUMPRODUCT(B23:AA23,$B$1012:$AA$1012)</f>
        <v>-14018.133305939</v>
      </c>
      <c r="AF23" s="371" t="n">
        <f aca="false">XIRR(B23:AA23,$B$1:$AA$1)</f>
        <v>0.0469241374389511</v>
      </c>
      <c r="AG23" s="372" t="n">
        <f aca="false">1-EXP(-(1/0.25)*(AD23/ABS($AD$1010)))</f>
        <v>-137345277250180</v>
      </c>
    </row>
    <row r="24" customFormat="false" ht="12.75" hidden="false" customHeight="false" outlineLevel="0" collapsed="false">
      <c r="A24" s="363"/>
      <c r="B24" s="368" t="n">
        <f aca="false">+[5]data1cf!A24</f>
        <v>-91356.786067773</v>
      </c>
      <c r="C24" s="368" t="n">
        <f aca="false">+[5]data1cf!B24</f>
        <v>14136.2933143862</v>
      </c>
      <c r="D24" s="368" t="n">
        <f aca="false">+[5]data1cf!C24</f>
        <v>12110.1613700631</v>
      </c>
      <c r="E24" s="368" t="n">
        <f aca="false">+[5]data1cf!D24</f>
        <v>10066.1769708125</v>
      </c>
      <c r="F24" s="368" t="n">
        <f aca="false">+[5]data1cf!E24</f>
        <v>9484.08841332153</v>
      </c>
      <c r="G24" s="368" t="n">
        <f aca="false">+[5]data1cf!F24</f>
        <v>9427.5805443468</v>
      </c>
      <c r="H24" s="368" t="n">
        <f aca="false">+[5]data1cf!G24</f>
        <v>8424.35516842537</v>
      </c>
      <c r="I24" s="368" t="n">
        <f aca="false">+[5]data1cf!H24</f>
        <v>8276.99797713287</v>
      </c>
      <c r="J24" s="368" t="n">
        <f aca="false">+[5]data1cf!I24</f>
        <v>8264.56377459788</v>
      </c>
      <c r="K24" s="368" t="n">
        <f aca="false">+[5]data1cf!J24</f>
        <v>8255.30849782915</v>
      </c>
      <c r="L24" s="368" t="n">
        <f aca="false">+[5]data1cf!K24</f>
        <v>8256.63583971747</v>
      </c>
      <c r="M24" s="368" t="n">
        <f aca="false">+[5]data1cf!L24</f>
        <v>8228.52986352633</v>
      </c>
      <c r="N24" s="368" t="n">
        <f aca="false">+[5]data1cf!M24</f>
        <v>8210.98310718556</v>
      </c>
      <c r="O24" s="368" t="n">
        <f aca="false">+[5]data1cf!N24</f>
        <v>7884.75954639447</v>
      </c>
      <c r="P24" s="368" t="n">
        <f aca="false">+[5]data1cf!O24</f>
        <v>7777.00062165974</v>
      </c>
      <c r="Q24" s="368" t="n">
        <f aca="false">+[5]data1cf!P24</f>
        <v>7748.34450156687</v>
      </c>
      <c r="R24" s="368" t="n">
        <f aca="false">+[5]data1cf!Q24</f>
        <v>1047.82579348293</v>
      </c>
      <c r="S24" s="368" t="n">
        <f aca="false">+[5]data1cf!R24</f>
        <v>0</v>
      </c>
      <c r="T24" s="368" t="n">
        <f aca="false">+[5]data1cf!S24</f>
        <v>0</v>
      </c>
      <c r="U24" s="368" t="n">
        <f aca="false">+[5]data1cf!T24</f>
        <v>0</v>
      </c>
      <c r="V24" s="368" t="n">
        <f aca="false">+[5]data1cf!U24</f>
        <v>0</v>
      </c>
      <c r="W24" s="368" t="n">
        <f aca="false">+[5]data1cf!V24</f>
        <v>0</v>
      </c>
      <c r="X24" s="368" t="n">
        <f aca="false">+[5]data1cf!W24</f>
        <v>0</v>
      </c>
      <c r="Y24" s="368" t="n">
        <f aca="false">+[5]data1cf!X24</f>
        <v>0</v>
      </c>
      <c r="Z24" s="368" t="n">
        <f aca="false">+[5]data1cf!Y24</f>
        <v>0</v>
      </c>
      <c r="AA24" s="368" t="n">
        <f aca="false">+[5]data1cf!Z24</f>
        <v>0</v>
      </c>
      <c r="AB24" s="368"/>
      <c r="AC24" s="369" t="n">
        <f aca="false">XNPV(0.1,B24:AA24,$B$1:$AA$1)</f>
        <v>-17174.3709823838</v>
      </c>
      <c r="AD24" s="369" t="n">
        <f aca="false">SUMPRODUCT(B24:AA24,$B$1010:$AA$1010)</f>
        <v>1304.23847332767</v>
      </c>
      <c r="AE24" s="370" t="n">
        <f aca="false">SUMPRODUCT(B24:AA24,$B$1012:$AA$1012)</f>
        <v>-4862.33175375463</v>
      </c>
      <c r="AF24" s="371" t="n">
        <f aca="false">XIRR(B24:AA24,$B$1:$AA$1)</f>
        <v>0.0619656593282657</v>
      </c>
      <c r="AG24" s="372" t="n">
        <f aca="false">1-EXP(-(1/0.25)*(AD24/ABS($AD$1010)))</f>
        <v>0.996135329093996</v>
      </c>
    </row>
    <row r="25" customFormat="false" ht="12.75" hidden="false" customHeight="false" outlineLevel="0" collapsed="false">
      <c r="A25" s="363"/>
      <c r="B25" s="368" t="n">
        <f aca="false">+[5]data1cf!A25</f>
        <v>-94951.1655257881</v>
      </c>
      <c r="C25" s="368" t="n">
        <f aca="false">+[5]data1cf!B25</f>
        <v>14184.2919341892</v>
      </c>
      <c r="D25" s="368" t="n">
        <f aca="false">+[5]data1cf!C25</f>
        <v>12231.7417150635</v>
      </c>
      <c r="E25" s="368" t="n">
        <f aca="false">+[5]data1cf!D25</f>
        <v>10248.7434222941</v>
      </c>
      <c r="F25" s="368" t="n">
        <f aca="false">+[5]data1cf!E25</f>
        <v>9776.65499577197</v>
      </c>
      <c r="G25" s="368" t="n">
        <f aca="false">+[5]data1cf!F25</f>
        <v>9462.13278783427</v>
      </c>
      <c r="H25" s="368" t="n">
        <f aca="false">+[5]data1cf!G25</f>
        <v>8511.41909030848</v>
      </c>
      <c r="I25" s="368" t="n">
        <f aca="false">+[5]data1cf!H25</f>
        <v>8359.45016639617</v>
      </c>
      <c r="J25" s="368" t="n">
        <f aca="false">+[5]data1cf!I25</f>
        <v>8347.01596386118</v>
      </c>
      <c r="K25" s="368" t="n">
        <f aca="false">+[5]data1cf!J25</f>
        <v>8337.90043656578</v>
      </c>
      <c r="L25" s="368" t="n">
        <f aca="false">+[5]data1cf!K25</f>
        <v>8339.08802898077</v>
      </c>
      <c r="M25" s="368" t="n">
        <f aca="false">+[5]data1cf!L25</f>
        <v>8311.12180226296</v>
      </c>
      <c r="N25" s="368" t="n">
        <f aca="false">+[5]data1cf!M25</f>
        <v>8293.43529644886</v>
      </c>
      <c r="O25" s="368" t="n">
        <f aca="false">+[5]data1cf!N25</f>
        <v>7967.35148513109</v>
      </c>
      <c r="P25" s="368" t="n">
        <f aca="false">+[5]data1cf!O25</f>
        <v>7859.45281092304</v>
      </c>
      <c r="Q25" s="368" t="n">
        <f aca="false">+[5]data1cf!P25</f>
        <v>7830.9364403035</v>
      </c>
      <c r="R25" s="368" t="n">
        <f aca="false">+[5]data1cf!Q25</f>
        <v>1089.05188811458</v>
      </c>
      <c r="S25" s="368" t="n">
        <f aca="false">+[5]data1cf!R25</f>
        <v>0</v>
      </c>
      <c r="T25" s="368" t="n">
        <f aca="false">+[5]data1cf!S25</f>
        <v>0</v>
      </c>
      <c r="U25" s="368" t="n">
        <f aca="false">+[5]data1cf!T25</f>
        <v>0</v>
      </c>
      <c r="V25" s="368" t="n">
        <f aca="false">+[5]data1cf!U25</f>
        <v>0</v>
      </c>
      <c r="W25" s="368" t="n">
        <f aca="false">+[5]data1cf!V25</f>
        <v>0</v>
      </c>
      <c r="X25" s="368" t="n">
        <f aca="false">+[5]data1cf!W25</f>
        <v>0</v>
      </c>
      <c r="Y25" s="368" t="n">
        <f aca="false">+[5]data1cf!X25</f>
        <v>0</v>
      </c>
      <c r="Z25" s="368" t="n">
        <f aca="false">+[5]data1cf!Y25</f>
        <v>0</v>
      </c>
      <c r="AA25" s="368" t="n">
        <f aca="false">+[5]data1cf!Z25</f>
        <v>0</v>
      </c>
      <c r="AB25" s="368"/>
      <c r="AC25" s="369" t="n">
        <f aca="false">XNPV(0.1,B25:AA25,$B$1:$AA$1)</f>
        <v>-19940.1985510335</v>
      </c>
      <c r="AD25" s="369" t="n">
        <f aca="false">SUMPRODUCT(B25:AA25,$B$1010:$AA$1010)</f>
        <v>-1249.09230586854</v>
      </c>
      <c r="AE25" s="370" t="n">
        <f aca="false">SUMPRODUCT(B25:AA25,$B$1012:$AA$1012)</f>
        <v>-7486.07419341136</v>
      </c>
      <c r="AF25" s="371" t="n">
        <f aca="false">XIRR(B25:AA25,$B$1:$AA$1)</f>
        <v>0.0573345190506195</v>
      </c>
      <c r="AG25" s="372" t="n">
        <f aca="false">1-EXP(-(1/0.25)*(AD25/ABS($AD$1010)))</f>
        <v>-203.580913988965</v>
      </c>
    </row>
    <row r="26" customFormat="false" ht="12.75" hidden="false" customHeight="false" outlineLevel="0" collapsed="false">
      <c r="A26" s="363"/>
      <c r="B26" s="368" t="n">
        <f aca="false">+[5]data1cf!A26</f>
        <v>-99701.4818861901</v>
      </c>
      <c r="C26" s="368" t="n">
        <f aca="false">+[5]data1cf!B26</f>
        <v>14283.8591200999</v>
      </c>
      <c r="D26" s="368" t="n">
        <f aca="false">+[5]data1cf!C26</f>
        <v>12392.9280138106</v>
      </c>
      <c r="E26" s="368" t="n">
        <f aca="false">+[5]data1cf!D26</f>
        <v>10242.294862471</v>
      </c>
      <c r="F26" s="368" t="n">
        <f aca="false">+[5]data1cf!E26</f>
        <v>9904.32497446968</v>
      </c>
      <c r="G26" s="368" t="n">
        <f aca="false">+[5]data1cf!F26</f>
        <v>9638.43687209438</v>
      </c>
      <c r="H26" s="368" t="n">
        <f aca="false">+[5]data1cf!G26</f>
        <v>8626.48239326607</v>
      </c>
      <c r="I26" s="368" t="n">
        <f aca="false">+[5]data1cf!H26</f>
        <v>8468.4186234507</v>
      </c>
      <c r="J26" s="368" t="n">
        <f aca="false">+[5]data1cf!I26</f>
        <v>8455.98442091571</v>
      </c>
      <c r="K26" s="368" t="n">
        <f aca="false">+[5]data1cf!J26</f>
        <v>8447.05358592041</v>
      </c>
      <c r="L26" s="368" t="n">
        <f aca="false">+[5]data1cf!K26</f>
        <v>8448.0564860353</v>
      </c>
      <c r="M26" s="368" t="n">
        <f aca="false">+[5]data1cf!L26</f>
        <v>8420.27495161759</v>
      </c>
      <c r="N26" s="368" t="n">
        <f aca="false">+[5]data1cf!M26</f>
        <v>8402.40375350339</v>
      </c>
      <c r="O26" s="368" t="n">
        <f aca="false">+[5]data1cf!N26</f>
        <v>8076.50463448572</v>
      </c>
      <c r="P26" s="368" t="n">
        <f aca="false">+[5]data1cf!O26</f>
        <v>7968.42126797757</v>
      </c>
      <c r="Q26" s="368" t="n">
        <f aca="false">+[5]data1cf!P26</f>
        <v>7940.08958965813</v>
      </c>
      <c r="R26" s="368" t="n">
        <f aca="false">+[5]data1cf!Q26</f>
        <v>1143.53611664185</v>
      </c>
      <c r="S26" s="368" t="n">
        <f aca="false">+[5]data1cf!R26</f>
        <v>0</v>
      </c>
      <c r="T26" s="368" t="n">
        <f aca="false">+[5]data1cf!S26</f>
        <v>0</v>
      </c>
      <c r="U26" s="368" t="n">
        <f aca="false">+[5]data1cf!T26</f>
        <v>0</v>
      </c>
      <c r="V26" s="368" t="n">
        <f aca="false">+[5]data1cf!U26</f>
        <v>0</v>
      </c>
      <c r="W26" s="368" t="n">
        <f aca="false">+[5]data1cf!V26</f>
        <v>0</v>
      </c>
      <c r="X26" s="368" t="n">
        <f aca="false">+[5]data1cf!W26</f>
        <v>0</v>
      </c>
      <c r="Y26" s="368" t="n">
        <f aca="false">+[5]data1cf!X26</f>
        <v>0</v>
      </c>
      <c r="Z26" s="368" t="n">
        <f aca="false">+[5]data1cf!Y26</f>
        <v>0</v>
      </c>
      <c r="AA26" s="368" t="n">
        <f aca="false">+[5]data1cf!Z26</f>
        <v>0</v>
      </c>
      <c r="AB26" s="368"/>
      <c r="AC26" s="369" t="n">
        <f aca="false">XNPV(0.1,B26:AA26,$B$1:$AA$1)</f>
        <v>-23844.0591152327</v>
      </c>
      <c r="AD26" s="369" t="n">
        <f aca="false">SUMPRODUCT(B26:AA26,$B$1010:$AA$1010)</f>
        <v>-4909.33410936755</v>
      </c>
      <c r="AE26" s="370" t="n">
        <f aca="false">SUMPRODUCT(B26:AA26,$B$1012:$AA$1012)</f>
        <v>-11228.8885980817</v>
      </c>
      <c r="AF26" s="371" t="n">
        <f aca="false">XIRR(B26:AA26,$B$1:$AA$1)</f>
        <v>0.0511900688873821</v>
      </c>
      <c r="AG26" s="372" t="n">
        <f aca="false">1-EXP(-(1/0.25)*(AD26/ABS($AD$1010)))</f>
        <v>-1209044836.22165</v>
      </c>
    </row>
    <row r="27" customFormat="false" ht="12.75" hidden="false" customHeight="false" outlineLevel="0" collapsed="false">
      <c r="A27" s="363"/>
      <c r="B27" s="368" t="n">
        <f aca="false">+[5]data1cf!A27</f>
        <v>-91516.2389629224</v>
      </c>
      <c r="C27" s="368" t="n">
        <f aca="false">+[5]data1cf!B27</f>
        <v>14099.309820665</v>
      </c>
      <c r="D27" s="368" t="n">
        <f aca="false">+[5]data1cf!C27</f>
        <v>11958.4462450412</v>
      </c>
      <c r="E27" s="368" t="n">
        <f aca="false">+[5]data1cf!D27</f>
        <v>10061.1610979543</v>
      </c>
      <c r="F27" s="368" t="n">
        <f aca="false">+[5]data1cf!E27</f>
        <v>9642.7495046079</v>
      </c>
      <c r="G27" s="368" t="n">
        <f aca="false">+[5]data1cf!F27</f>
        <v>9371.4287285807</v>
      </c>
      <c r="H27" s="368" t="n">
        <f aca="false">+[5]data1cf!G27</f>
        <v>8428.21747472037</v>
      </c>
      <c r="I27" s="368" t="n">
        <f aca="false">+[5]data1cf!H27</f>
        <v>8280.65569898528</v>
      </c>
      <c r="J27" s="368" t="n">
        <f aca="false">+[5]data1cf!I27</f>
        <v>8268.22149645029</v>
      </c>
      <c r="K27" s="368" t="n">
        <f aca="false">+[5]data1cf!J27</f>
        <v>8258.97241921013</v>
      </c>
      <c r="L27" s="368" t="n">
        <f aca="false">+[5]data1cf!K27</f>
        <v>8260.29356156988</v>
      </c>
      <c r="M27" s="368" t="n">
        <f aca="false">+[5]data1cf!L27</f>
        <v>8232.1937849073</v>
      </c>
      <c r="N27" s="368" t="n">
        <f aca="false">+[5]data1cf!M27</f>
        <v>8214.64082903797</v>
      </c>
      <c r="O27" s="368" t="n">
        <f aca="false">+[5]data1cf!N27</f>
        <v>7888.42346777544</v>
      </c>
      <c r="P27" s="368" t="n">
        <f aca="false">+[5]data1cf!O27</f>
        <v>7780.65834351215</v>
      </c>
      <c r="Q27" s="368" t="n">
        <f aca="false">+[5]data1cf!P27</f>
        <v>7752.00842294785</v>
      </c>
      <c r="R27" s="368" t="n">
        <f aca="false">+[5]data1cf!Q27</f>
        <v>1049.65465440913</v>
      </c>
      <c r="S27" s="368" t="n">
        <f aca="false">+[5]data1cf!R27</f>
        <v>0</v>
      </c>
      <c r="T27" s="368" t="n">
        <f aca="false">+[5]data1cf!S27</f>
        <v>0</v>
      </c>
      <c r="U27" s="368" t="n">
        <f aca="false">+[5]data1cf!T27</f>
        <v>0</v>
      </c>
      <c r="V27" s="368" t="n">
        <f aca="false">+[5]data1cf!U27</f>
        <v>0</v>
      </c>
      <c r="W27" s="368" t="n">
        <f aca="false">+[5]data1cf!V27</f>
        <v>0</v>
      </c>
      <c r="X27" s="368" t="n">
        <f aca="false">+[5]data1cf!W27</f>
        <v>0</v>
      </c>
      <c r="Y27" s="368" t="n">
        <f aca="false">+[5]data1cf!X27</f>
        <v>0</v>
      </c>
      <c r="Z27" s="368" t="n">
        <f aca="false">+[5]data1cf!Y27</f>
        <v>0</v>
      </c>
      <c r="AA27" s="368" t="n">
        <f aca="false">+[5]data1cf!Z27</f>
        <v>0</v>
      </c>
      <c r="AB27" s="368"/>
      <c r="AC27" s="369" t="n">
        <f aca="false">XNPV(0.1,B27:AA27,$B$1:$AA$1)</f>
        <v>-17408.6149585798</v>
      </c>
      <c r="AD27" s="369" t="n">
        <f aca="false">SUMPRODUCT(B27:AA27,$B$1010:$AA$1010)</f>
        <v>1074.92891433915</v>
      </c>
      <c r="AE27" s="370" t="n">
        <f aca="false">SUMPRODUCT(B27:AA27,$B$1012:$AA$1012)</f>
        <v>-5093.59040334904</v>
      </c>
      <c r="AF27" s="371" t="n">
        <f aca="false">XIRR(B27:AA27,$B$1:$AA$1)</f>
        <v>0.0615393127896088</v>
      </c>
      <c r="AG27" s="372" t="n">
        <f aca="false">1-EXP(-(1/0.25)*(AD27/ABS($AD$1010)))</f>
        <v>0.98973536895878</v>
      </c>
    </row>
    <row r="28" customFormat="false" ht="12.75" hidden="false" customHeight="false" outlineLevel="0" collapsed="false">
      <c r="A28" s="363"/>
      <c r="B28" s="368" t="n">
        <f aca="false">+[5]data1cf!A28</f>
        <v>-98320.7864471436</v>
      </c>
      <c r="C28" s="368" t="n">
        <f aca="false">+[5]data1cf!B28</f>
        <v>14211.0449505582</v>
      </c>
      <c r="D28" s="368" t="n">
        <f aca="false">+[5]data1cf!C28</f>
        <v>12342.5995810536</v>
      </c>
      <c r="E28" s="368" t="n">
        <f aca="false">+[5]data1cf!D28</f>
        <v>10316.5519317945</v>
      </c>
      <c r="F28" s="368" t="n">
        <f aca="false">+[5]data1cf!E28</f>
        <v>9871.82649403225</v>
      </c>
      <c r="G28" s="368" t="n">
        <f aca="false">+[5]data1cf!F28</f>
        <v>9618.31574717311</v>
      </c>
      <c r="H28" s="368" t="n">
        <f aca="false">+[5]data1cf!G28</f>
        <v>8593.03885697457</v>
      </c>
      <c r="I28" s="368" t="n">
        <f aca="false">+[5]data1cf!H28</f>
        <v>8436.74657463533</v>
      </c>
      <c r="J28" s="368" t="n">
        <f aca="false">+[5]data1cf!I28</f>
        <v>8424.31237210033</v>
      </c>
      <c r="K28" s="368" t="n">
        <f aca="false">+[5]data1cf!J28</f>
        <v>8415.32785566636</v>
      </c>
      <c r="L28" s="368" t="n">
        <f aca="false">+[5]data1cf!K28</f>
        <v>8416.38443721993</v>
      </c>
      <c r="M28" s="368" t="n">
        <f aca="false">+[5]data1cf!L28</f>
        <v>8388.54922136354</v>
      </c>
      <c r="N28" s="368" t="n">
        <f aca="false">+[5]data1cf!M28</f>
        <v>8370.73170468802</v>
      </c>
      <c r="O28" s="368" t="n">
        <f aca="false">+[5]data1cf!N28</f>
        <v>8044.77890423167</v>
      </c>
      <c r="P28" s="368" t="n">
        <f aca="false">+[5]data1cf!O28</f>
        <v>7936.7492191622</v>
      </c>
      <c r="Q28" s="368" t="n">
        <f aca="false">+[5]data1cf!P28</f>
        <v>7908.36385940408</v>
      </c>
      <c r="R28" s="368" t="n">
        <f aca="false">+[5]data1cf!Q28</f>
        <v>1127.70009223416</v>
      </c>
      <c r="S28" s="368" t="n">
        <f aca="false">+[5]data1cf!R28</f>
        <v>0</v>
      </c>
      <c r="T28" s="368" t="n">
        <f aca="false">+[5]data1cf!S28</f>
        <v>0</v>
      </c>
      <c r="U28" s="368" t="n">
        <f aca="false">+[5]data1cf!T28</f>
        <v>0</v>
      </c>
      <c r="V28" s="368" t="n">
        <f aca="false">+[5]data1cf!U28</f>
        <v>0</v>
      </c>
      <c r="W28" s="368" t="n">
        <f aca="false">+[5]data1cf!V28</f>
        <v>0</v>
      </c>
      <c r="X28" s="368" t="n">
        <f aca="false">+[5]data1cf!W28</f>
        <v>0</v>
      </c>
      <c r="Y28" s="368" t="n">
        <f aca="false">+[5]data1cf!X28</f>
        <v>0</v>
      </c>
      <c r="Z28" s="368" t="n">
        <f aca="false">+[5]data1cf!Y28</f>
        <v>0</v>
      </c>
      <c r="AA28" s="368" t="n">
        <f aca="false">+[5]data1cf!Z28</f>
        <v>0</v>
      </c>
      <c r="AB28" s="368"/>
      <c r="AC28" s="369" t="n">
        <f aca="false">XNPV(0.1,B28:AA28,$B$1:$AA$1)</f>
        <v>-22675.3146463324</v>
      </c>
      <c r="AD28" s="369" t="n">
        <f aca="false">SUMPRODUCT(B28:AA28,$B$1010:$AA$1010)</f>
        <v>-3801.20699283457</v>
      </c>
      <c r="AE28" s="370" t="n">
        <f aca="false">SUMPRODUCT(B28:AA28,$B$1012:$AA$1012)</f>
        <v>-10099.7617233879</v>
      </c>
      <c r="AF28" s="371" t="n">
        <f aca="false">XIRR(B28:AA28,$B$1:$AA$1)</f>
        <v>0.0529968156556423</v>
      </c>
      <c r="AG28" s="372" t="n">
        <f aca="false">1-EXP(-(1/0.25)*(AD28/ABS($AD$1010)))</f>
        <v>-10773773.9027666</v>
      </c>
    </row>
    <row r="29" customFormat="false" ht="12.75" hidden="false" customHeight="false" outlineLevel="0" collapsed="false">
      <c r="A29" s="363"/>
      <c r="B29" s="368" t="n">
        <f aca="false">+[5]data1cf!A29</f>
        <v>-102710.595589471</v>
      </c>
      <c r="C29" s="368" t="n">
        <f aca="false">+[5]data1cf!B29</f>
        <v>14382.7048493633</v>
      </c>
      <c r="D29" s="368" t="n">
        <f aca="false">+[5]data1cf!C29</f>
        <v>12484.7078293782</v>
      </c>
      <c r="E29" s="368" t="n">
        <f aca="false">+[5]data1cf!D29</f>
        <v>10313.8104701228</v>
      </c>
      <c r="F29" s="368" t="n">
        <f aca="false">+[5]data1cf!E29</f>
        <v>9971.70625378742</v>
      </c>
      <c r="G29" s="368" t="n">
        <f aca="false">+[5]data1cf!F29</f>
        <v>9679.26982745659</v>
      </c>
      <c r="H29" s="368" t="n">
        <f aca="false">+[5]data1cf!G29</f>
        <v>8699.36986757423</v>
      </c>
      <c r="I29" s="368" t="n">
        <f aca="false">+[5]data1cf!H29</f>
        <v>8537.44528451301</v>
      </c>
      <c r="J29" s="368" t="n">
        <f aca="false">+[5]data1cf!I29</f>
        <v>8525.01108197802</v>
      </c>
      <c r="K29" s="368" t="n">
        <f aca="false">+[5]data1cf!J29</f>
        <v>8516.1972413235</v>
      </c>
      <c r="L29" s="368" t="n">
        <f aca="false">+[5]data1cf!K29</f>
        <v>8517.08314709761</v>
      </c>
      <c r="M29" s="368" t="n">
        <f aca="false">+[5]data1cf!L29</f>
        <v>8489.41860702068</v>
      </c>
      <c r="N29" s="368" t="n">
        <f aca="false">+[5]data1cf!M29</f>
        <v>8471.4304145657</v>
      </c>
      <c r="O29" s="368" t="n">
        <f aca="false">+[5]data1cf!N29</f>
        <v>8145.64828988881</v>
      </c>
      <c r="P29" s="368" t="n">
        <f aca="false">+[5]data1cf!O29</f>
        <v>8037.44792903988</v>
      </c>
      <c r="Q29" s="368" t="n">
        <f aca="false">+[5]data1cf!P29</f>
        <v>8009.23324506122</v>
      </c>
      <c r="R29" s="368" t="n">
        <f aca="false">+[5]data1cf!Q29</f>
        <v>1178.049447173</v>
      </c>
      <c r="S29" s="368" t="n">
        <f aca="false">+[5]data1cf!R29</f>
        <v>0</v>
      </c>
      <c r="T29" s="368" t="n">
        <f aca="false">+[5]data1cf!S29</f>
        <v>0</v>
      </c>
      <c r="U29" s="368" t="n">
        <f aca="false">+[5]data1cf!T29</f>
        <v>0</v>
      </c>
      <c r="V29" s="368" t="n">
        <f aca="false">+[5]data1cf!U29</f>
        <v>0</v>
      </c>
      <c r="W29" s="368" t="n">
        <f aca="false">+[5]data1cf!V29</f>
        <v>0</v>
      </c>
      <c r="X29" s="368" t="n">
        <f aca="false">+[5]data1cf!W29</f>
        <v>0</v>
      </c>
      <c r="Y29" s="368" t="n">
        <f aca="false">+[5]data1cf!X29</f>
        <v>0</v>
      </c>
      <c r="Z29" s="368" t="n">
        <f aca="false">+[5]data1cf!Y29</f>
        <v>0</v>
      </c>
      <c r="AA29" s="368" t="n">
        <f aca="false">+[5]data1cf!Z29</f>
        <v>0</v>
      </c>
      <c r="AB29" s="368"/>
      <c r="AC29" s="369" t="n">
        <f aca="false">XNPV(0.1,B29:AA29,$B$1:$AA$1)</f>
        <v>-26289.3963831962</v>
      </c>
      <c r="AD29" s="369" t="n">
        <f aca="false">SUMPRODUCT(B29:AA29,$B$1010:$AA$1010)</f>
        <v>-7203.71281118165</v>
      </c>
      <c r="AE29" s="370" t="n">
        <f aca="false">SUMPRODUCT(B29:AA29,$B$1012:$AA$1012)</f>
        <v>-13574.4444849497</v>
      </c>
      <c r="AF29" s="371" t="n">
        <f aca="false">XIRR(B29:AA29,$B$1:$AA$1)</f>
        <v>0.0475960016437233</v>
      </c>
      <c r="AG29" s="372" t="n">
        <f aca="false">1-EXP(-(1/0.25)*(AD29/ABS($AD$1010)))</f>
        <v>-21238530600337.7</v>
      </c>
    </row>
    <row r="30" customFormat="false" ht="12.75" hidden="false" customHeight="false" outlineLevel="0" collapsed="false">
      <c r="A30" s="363"/>
      <c r="B30" s="368" t="n">
        <f aca="false">+[5]data1cf!A30</f>
        <v>-100921.426997176</v>
      </c>
      <c r="C30" s="368" t="n">
        <f aca="false">+[5]data1cf!B30</f>
        <v>14197.024006212</v>
      </c>
      <c r="D30" s="368" t="n">
        <f aca="false">+[5]data1cf!C30</f>
        <v>12387.7504258438</v>
      </c>
      <c r="E30" s="368" t="n">
        <f aca="false">+[5]data1cf!D30</f>
        <v>10322.8255813888</v>
      </c>
      <c r="F30" s="368" t="n">
        <f aca="false">+[5]data1cf!E30</f>
        <v>9985.14593680438</v>
      </c>
      <c r="G30" s="368" t="n">
        <f aca="false">+[5]data1cf!F30</f>
        <v>9532.88169494627</v>
      </c>
      <c r="H30" s="368" t="n">
        <f aca="false">+[5]data1cf!G30</f>
        <v>8656.0321965312</v>
      </c>
      <c r="I30" s="368" t="n">
        <f aca="false">+[5]data1cf!H30</f>
        <v>8496.40318834063</v>
      </c>
      <c r="J30" s="368" t="n">
        <f aca="false">+[5]data1cf!I30</f>
        <v>8483.96898580564</v>
      </c>
      <c r="K30" s="368" t="n">
        <f aca="false">+[5]data1cf!J30</f>
        <v>8475.08558227625</v>
      </c>
      <c r="L30" s="368" t="n">
        <f aca="false">+[5]data1cf!K30</f>
        <v>8476.04105092523</v>
      </c>
      <c r="M30" s="368" t="n">
        <f aca="false">+[5]data1cf!L30</f>
        <v>8448.30694797343</v>
      </c>
      <c r="N30" s="368" t="n">
        <f aca="false">+[5]data1cf!M30</f>
        <v>8430.38831839332</v>
      </c>
      <c r="O30" s="368" t="n">
        <f aca="false">+[5]data1cf!N30</f>
        <v>8104.53663084157</v>
      </c>
      <c r="P30" s="368" t="n">
        <f aca="false">+[5]data1cf!O30</f>
        <v>7996.4058328675</v>
      </c>
      <c r="Q30" s="368" t="n">
        <f aca="false">+[5]data1cf!P30</f>
        <v>7968.12158601397</v>
      </c>
      <c r="R30" s="368" t="n">
        <f aca="false">+[5]data1cf!Q30</f>
        <v>1157.52839908681</v>
      </c>
      <c r="S30" s="368" t="n">
        <f aca="false">+[5]data1cf!R30</f>
        <v>0</v>
      </c>
      <c r="T30" s="368" t="n">
        <f aca="false">+[5]data1cf!S30</f>
        <v>0</v>
      </c>
      <c r="U30" s="368" t="n">
        <f aca="false">+[5]data1cf!T30</f>
        <v>0</v>
      </c>
      <c r="V30" s="368" t="n">
        <f aca="false">+[5]data1cf!U30</f>
        <v>0</v>
      </c>
      <c r="W30" s="368" t="n">
        <f aca="false">+[5]data1cf!V30</f>
        <v>0</v>
      </c>
      <c r="X30" s="368" t="n">
        <f aca="false">+[5]data1cf!W30</f>
        <v>0</v>
      </c>
      <c r="Y30" s="368" t="n">
        <f aca="false">+[5]data1cf!X30</f>
        <v>0</v>
      </c>
      <c r="Z30" s="368" t="n">
        <f aca="false">+[5]data1cf!Y30</f>
        <v>0</v>
      </c>
      <c r="AA30" s="368" t="n">
        <f aca="false">+[5]data1cf!Z30</f>
        <v>0</v>
      </c>
      <c r="AB30" s="368"/>
      <c r="AC30" s="369" t="n">
        <f aca="false">XNPV(0.1,B30:AA30,$B$1:$AA$1)</f>
        <v>-24986.3887366328</v>
      </c>
      <c r="AD30" s="369" t="n">
        <f aca="false">SUMPRODUCT(B30:AA30,$B$1010:$AA$1010)</f>
        <v>-6004.09241857046</v>
      </c>
      <c r="AE30" s="370" t="n">
        <f aca="false">SUMPRODUCT(B30:AA30,$B$1012:$AA$1012)</f>
        <v>-12340.4273105933</v>
      </c>
      <c r="AF30" s="371" t="n">
        <f aca="false">XIRR(B30:AA30,$B$1:$AA$1)</f>
        <v>0.0494426726783457</v>
      </c>
      <c r="AG30" s="372" t="n">
        <f aca="false">1-EXP(-(1/0.25)*(AD30/ABS($AD$1010)))</f>
        <v>-128169340018.725</v>
      </c>
    </row>
    <row r="31" customFormat="false" ht="12.75" hidden="false" customHeight="false" outlineLevel="0" collapsed="false">
      <c r="A31" s="363"/>
      <c r="B31" s="368" t="n">
        <f aca="false">+[5]data1cf!A31</f>
        <v>-90671.3955977985</v>
      </c>
      <c r="C31" s="368" t="n">
        <f aca="false">+[5]data1cf!B31</f>
        <v>14119.0301464425</v>
      </c>
      <c r="D31" s="368" t="n">
        <f aca="false">+[5]data1cf!C31</f>
        <v>12057.7639098599</v>
      </c>
      <c r="E31" s="368" t="n">
        <f aca="false">+[5]data1cf!D31</f>
        <v>10096.1094257008</v>
      </c>
      <c r="F31" s="368" t="n">
        <f aca="false">+[5]data1cf!E31</f>
        <v>9536.14937159259</v>
      </c>
      <c r="G31" s="368" t="n">
        <f aca="false">+[5]data1cf!F31</f>
        <v>9309.19496767767</v>
      </c>
      <c r="H31" s="368" t="n">
        <f aca="false">+[5]data1cf!G31</f>
        <v>8407.75347596794</v>
      </c>
      <c r="I31" s="368" t="n">
        <f aca="false">+[5]data1cf!H31</f>
        <v>8261.27566806403</v>
      </c>
      <c r="J31" s="368" t="n">
        <f aca="false">+[5]data1cf!I31</f>
        <v>8248.84146552904</v>
      </c>
      <c r="K31" s="368" t="n">
        <f aca="false">+[5]data1cf!J31</f>
        <v>8239.55954077884</v>
      </c>
      <c r="L31" s="368" t="n">
        <f aca="false">+[5]data1cf!K31</f>
        <v>8240.91353064863</v>
      </c>
      <c r="M31" s="368" t="n">
        <f aca="false">+[5]data1cf!L31</f>
        <v>8212.78090647602</v>
      </c>
      <c r="N31" s="368" t="n">
        <f aca="false">+[5]data1cf!M31</f>
        <v>8195.26079811672</v>
      </c>
      <c r="O31" s="368" t="n">
        <f aca="false">+[5]data1cf!N31</f>
        <v>7869.01058934415</v>
      </c>
      <c r="P31" s="368" t="n">
        <f aca="false">+[5]data1cf!O31</f>
        <v>7761.2783125909</v>
      </c>
      <c r="Q31" s="368" t="n">
        <f aca="false">+[5]data1cf!P31</f>
        <v>7732.59554451656</v>
      </c>
      <c r="R31" s="368" t="n">
        <f aca="false">+[5]data1cf!Q31</f>
        <v>1039.96463894851</v>
      </c>
      <c r="S31" s="368" t="n">
        <f aca="false">+[5]data1cf!R31</f>
        <v>0</v>
      </c>
      <c r="T31" s="368" t="n">
        <f aca="false">+[5]data1cf!S31</f>
        <v>0</v>
      </c>
      <c r="U31" s="368" t="n">
        <f aca="false">+[5]data1cf!T31</f>
        <v>0</v>
      </c>
      <c r="V31" s="368" t="n">
        <f aca="false">+[5]data1cf!U31</f>
        <v>0</v>
      </c>
      <c r="W31" s="368" t="n">
        <f aca="false">+[5]data1cf!V31</f>
        <v>0</v>
      </c>
      <c r="X31" s="368" t="n">
        <f aca="false">+[5]data1cf!W31</f>
        <v>0</v>
      </c>
      <c r="Y31" s="368" t="n">
        <f aca="false">+[5]data1cf!X31</f>
        <v>0</v>
      </c>
      <c r="Z31" s="368" t="n">
        <f aca="false">+[5]data1cf!Y31</f>
        <v>0</v>
      </c>
      <c r="AA31" s="368" t="n">
        <f aca="false">+[5]data1cf!Z31</f>
        <v>0</v>
      </c>
      <c r="AB31" s="368"/>
      <c r="AC31" s="369" t="n">
        <f aca="false">XNPV(0.1,B31:AA31,$B$1:$AA$1)</f>
        <v>-16625.6078684935</v>
      </c>
      <c r="AD31" s="369" t="n">
        <f aca="false">SUMPRODUCT(B31:AA31,$B$1010:$AA$1010)</f>
        <v>1814.18250732551</v>
      </c>
      <c r="AE31" s="370" t="n">
        <f aca="false">SUMPRODUCT(B31:AA31,$B$1012:$AA$1012)</f>
        <v>-4339.30172065942</v>
      </c>
      <c r="AF31" s="371" t="n">
        <f aca="false">XIRR(B31:AA31,$B$1:$AA$1)</f>
        <v>0.0629275445162713</v>
      </c>
      <c r="AG31" s="372" t="n">
        <f aca="false">1-EXP(-(1/0.25)*(AD31/ABS($AD$1010)))</f>
        <v>0.999559751434651</v>
      </c>
    </row>
    <row r="32" customFormat="false" ht="12.75" hidden="false" customHeight="false" outlineLevel="0" collapsed="false">
      <c r="A32" s="363"/>
      <c r="B32" s="368" t="n">
        <f aca="false">+[5]data1cf!A32</f>
        <v>-101887.870740587</v>
      </c>
      <c r="C32" s="368" t="n">
        <f aca="false">+[5]data1cf!B32</f>
        <v>14257.311027807</v>
      </c>
      <c r="D32" s="368" t="n">
        <f aca="false">+[5]data1cf!C32</f>
        <v>12429.1035939979</v>
      </c>
      <c r="E32" s="368" t="n">
        <f aca="false">+[5]data1cf!D32</f>
        <v>10243.9132256911</v>
      </c>
      <c r="F32" s="368" t="n">
        <f aca="false">+[5]data1cf!E32</f>
        <v>9885.34469942956</v>
      </c>
      <c r="G32" s="368" t="n">
        <f aca="false">+[5]data1cf!F32</f>
        <v>9642.84251766442</v>
      </c>
      <c r="H32" s="368" t="n">
        <f aca="false">+[5]data1cf!G32</f>
        <v>8679.44162883059</v>
      </c>
      <c r="I32" s="368" t="n">
        <f aca="false">+[5]data1cf!H32</f>
        <v>8518.57263465948</v>
      </c>
      <c r="J32" s="368" t="n">
        <f aca="false">+[5]data1cf!I32</f>
        <v>8506.13843212449</v>
      </c>
      <c r="K32" s="368" t="n">
        <f aca="false">+[5]data1cf!J32</f>
        <v>8497.29260392784</v>
      </c>
      <c r="L32" s="368" t="n">
        <f aca="false">+[5]data1cf!K32</f>
        <v>8498.21049724408</v>
      </c>
      <c r="M32" s="368" t="n">
        <f aca="false">+[5]data1cf!L32</f>
        <v>8470.51396962502</v>
      </c>
      <c r="N32" s="368" t="n">
        <f aca="false">+[5]data1cf!M32</f>
        <v>8452.55776471217</v>
      </c>
      <c r="O32" s="368" t="n">
        <f aca="false">+[5]data1cf!N32</f>
        <v>8126.74365249316</v>
      </c>
      <c r="P32" s="368" t="n">
        <f aca="false">+[5]data1cf!O32</f>
        <v>8018.57527918635</v>
      </c>
      <c r="Q32" s="368" t="n">
        <f aca="false">+[5]data1cf!P32</f>
        <v>7990.32860766556</v>
      </c>
      <c r="R32" s="368" t="n">
        <f aca="false">+[5]data1cf!Q32</f>
        <v>1168.61312224623</v>
      </c>
      <c r="S32" s="368" t="n">
        <f aca="false">+[5]data1cf!R32</f>
        <v>0</v>
      </c>
      <c r="T32" s="368" t="n">
        <f aca="false">+[5]data1cf!S32</f>
        <v>0</v>
      </c>
      <c r="U32" s="368" t="n">
        <f aca="false">+[5]data1cf!T32</f>
        <v>0</v>
      </c>
      <c r="V32" s="368" t="n">
        <f aca="false">+[5]data1cf!U32</f>
        <v>0</v>
      </c>
      <c r="W32" s="368" t="n">
        <f aca="false">+[5]data1cf!V32</f>
        <v>0</v>
      </c>
      <c r="X32" s="368" t="n">
        <f aca="false">+[5]data1cf!W32</f>
        <v>0</v>
      </c>
      <c r="Y32" s="368" t="n">
        <f aca="false">+[5]data1cf!X32</f>
        <v>0</v>
      </c>
      <c r="Z32" s="368" t="n">
        <f aca="false">+[5]data1cf!Y32</f>
        <v>0</v>
      </c>
      <c r="AA32" s="368" t="n">
        <f aca="false">+[5]data1cf!Z32</f>
        <v>0</v>
      </c>
      <c r="AB32" s="368"/>
      <c r="AC32" s="369" t="n">
        <f aca="false">XNPV(0.1,B32:AA32,$B$1:$AA$1)</f>
        <v>-25835.336450892</v>
      </c>
      <c r="AD32" s="369" t="n">
        <f aca="false">SUMPRODUCT(B32:AA32,$B$1010:$AA$1010)</f>
        <v>-6814.2341244107</v>
      </c>
      <c r="AE32" s="370" t="n">
        <f aca="false">SUMPRODUCT(B32:AA32,$B$1012:$AA$1012)</f>
        <v>-13164.3557627939</v>
      </c>
      <c r="AF32" s="371" t="n">
        <f aca="false">XIRR(B32:AA32,$B$1:$AA$1)</f>
        <v>0.0481777431040638</v>
      </c>
      <c r="AG32" s="372" t="n">
        <f aca="false">1-EXP(-(1/0.25)*(AD32/ABS($AD$1010)))</f>
        <v>-4041802309166.24</v>
      </c>
    </row>
    <row r="33" customFormat="false" ht="12.75" hidden="false" customHeight="false" outlineLevel="0" collapsed="false">
      <c r="A33" s="363"/>
      <c r="B33" s="368" t="n">
        <f aca="false">+[5]data1cf!A33</f>
        <v>-99084.3813833708</v>
      </c>
      <c r="C33" s="368" t="n">
        <f aca="false">+[5]data1cf!B33</f>
        <v>14228.2778858503</v>
      </c>
      <c r="D33" s="368" t="n">
        <f aca="false">+[5]data1cf!C33</f>
        <v>12309.532324993</v>
      </c>
      <c r="E33" s="368" t="n">
        <f aca="false">+[5]data1cf!D33</f>
        <v>10251.5395380146</v>
      </c>
      <c r="F33" s="368" t="n">
        <f aca="false">+[5]data1cf!E33</f>
        <v>9867.44300589792</v>
      </c>
      <c r="G33" s="368" t="n">
        <f aca="false">+[5]data1cf!F33</f>
        <v>9540.57478167307</v>
      </c>
      <c r="H33" s="368" t="n">
        <f aca="false">+[5]data1cf!G33</f>
        <v>8611.53483678266</v>
      </c>
      <c r="I33" s="368" t="n">
        <f aca="false">+[5]data1cf!H33</f>
        <v>8454.26283159643</v>
      </c>
      <c r="J33" s="368" t="n">
        <f aca="false">+[5]data1cf!I33</f>
        <v>8441.82862906144</v>
      </c>
      <c r="K33" s="368" t="n">
        <f aca="false">+[5]data1cf!J33</f>
        <v>8432.87380119858</v>
      </c>
      <c r="L33" s="368" t="n">
        <f aca="false">+[5]data1cf!K33</f>
        <v>8433.90069418103</v>
      </c>
      <c r="M33" s="368" t="n">
        <f aca="false">+[5]data1cf!L33</f>
        <v>8406.09516689576</v>
      </c>
      <c r="N33" s="368" t="n">
        <f aca="false">+[5]data1cf!M33</f>
        <v>8388.24796164912</v>
      </c>
      <c r="O33" s="368" t="n">
        <f aca="false">+[5]data1cf!N33</f>
        <v>8062.3248497639</v>
      </c>
      <c r="P33" s="368" t="n">
        <f aca="false">+[5]data1cf!O33</f>
        <v>7954.2654761233</v>
      </c>
      <c r="Q33" s="368" t="n">
        <f aca="false">+[5]data1cf!P33</f>
        <v>7925.9098049363</v>
      </c>
      <c r="R33" s="368" t="n">
        <f aca="false">+[5]data1cf!Q33</f>
        <v>1136.45822071471</v>
      </c>
      <c r="S33" s="368" t="n">
        <f aca="false">+[5]data1cf!R33</f>
        <v>0</v>
      </c>
      <c r="T33" s="368" t="n">
        <f aca="false">+[5]data1cf!S33</f>
        <v>0</v>
      </c>
      <c r="U33" s="368" t="n">
        <f aca="false">+[5]data1cf!T33</f>
        <v>0</v>
      </c>
      <c r="V33" s="368" t="n">
        <f aca="false">+[5]data1cf!U33</f>
        <v>0</v>
      </c>
      <c r="W33" s="368" t="n">
        <f aca="false">+[5]data1cf!V33</f>
        <v>0</v>
      </c>
      <c r="X33" s="368" t="n">
        <f aca="false">+[5]data1cf!W33</f>
        <v>0</v>
      </c>
      <c r="Y33" s="368" t="n">
        <f aca="false">+[5]data1cf!X33</f>
        <v>0</v>
      </c>
      <c r="Z33" s="368" t="n">
        <f aca="false">+[5]data1cf!Y33</f>
        <v>0</v>
      </c>
      <c r="AA33" s="368" t="n">
        <f aca="false">+[5]data1cf!Z33</f>
        <v>0</v>
      </c>
      <c r="AB33" s="368"/>
      <c r="AC33" s="369" t="n">
        <f aca="false">XNPV(0.1,B33:AA33,$B$1:$AA$1)</f>
        <v>-23481.3686306338</v>
      </c>
      <c r="AD33" s="369" t="n">
        <f aca="false">SUMPRODUCT(B33:AA33,$B$1010:$AA$1010)</f>
        <v>-4596.85935235917</v>
      </c>
      <c r="AE33" s="370" t="n">
        <f aca="false">SUMPRODUCT(B33:AA33,$B$1012:$AA$1012)</f>
        <v>-10900.3206960889</v>
      </c>
      <c r="AF33" s="371" t="n">
        <f aca="false">XIRR(B33:AA33,$B$1:$AA$1)</f>
        <v>0.0516868752886301</v>
      </c>
      <c r="AG33" s="372" t="n">
        <f aca="false">1-EXP(-(1/0.25)*(AD33/ABS($AD$1010)))</f>
        <v>-319413311.062907</v>
      </c>
    </row>
    <row r="34" customFormat="false" ht="12.75" hidden="false" customHeight="false" outlineLevel="0" collapsed="false">
      <c r="A34" s="363"/>
      <c r="B34" s="368" t="n">
        <f aca="false">+[5]data1cf!A34</f>
        <v>-89717.4405415065</v>
      </c>
      <c r="C34" s="368" t="n">
        <f aca="false">+[5]data1cf!B34</f>
        <v>14012.6286501964</v>
      </c>
      <c r="D34" s="368" t="n">
        <f aca="false">+[5]data1cf!C34</f>
        <v>12020.8825150205</v>
      </c>
      <c r="E34" s="368" t="n">
        <f aca="false">+[5]data1cf!D34</f>
        <v>9923.69230585043</v>
      </c>
      <c r="F34" s="368" t="n">
        <f aca="false">+[5]data1cf!E34</f>
        <v>9479.34855754213</v>
      </c>
      <c r="G34" s="368" t="n">
        <f aca="false">+[5]data1cf!F34</f>
        <v>9363.47549017095</v>
      </c>
      <c r="H34" s="368" t="n">
        <f aca="false">+[5]data1cf!G34</f>
        <v>8384.64654764522</v>
      </c>
      <c r="I34" s="368" t="n">
        <f aca="false">+[5]data1cf!H34</f>
        <v>8239.39270223674</v>
      </c>
      <c r="J34" s="368" t="n">
        <f aca="false">+[5]data1cf!I34</f>
        <v>8226.95849970175</v>
      </c>
      <c r="K34" s="368" t="n">
        <f aca="false">+[5]data1cf!J34</f>
        <v>8217.63948517896</v>
      </c>
      <c r="L34" s="368" t="n">
        <f aca="false">+[5]data1cf!K34</f>
        <v>8219.03056482134</v>
      </c>
      <c r="M34" s="368" t="n">
        <f aca="false">+[5]data1cf!L34</f>
        <v>8190.86085087614</v>
      </c>
      <c r="N34" s="368" t="n">
        <f aca="false">+[5]data1cf!M34</f>
        <v>8173.37783228943</v>
      </c>
      <c r="O34" s="368" t="n">
        <f aca="false">+[5]data1cf!N34</f>
        <v>7847.09053374427</v>
      </c>
      <c r="P34" s="368" t="n">
        <f aca="false">+[5]data1cf!O34</f>
        <v>7739.39534676361</v>
      </c>
      <c r="Q34" s="368" t="n">
        <f aca="false">+[5]data1cf!P34</f>
        <v>7710.67548891668</v>
      </c>
      <c r="R34" s="368" t="n">
        <f aca="false">+[5]data1cf!Q34</f>
        <v>1029.02315603486</v>
      </c>
      <c r="S34" s="368" t="n">
        <f aca="false">+[5]data1cf!R34</f>
        <v>0</v>
      </c>
      <c r="T34" s="368" t="n">
        <f aca="false">+[5]data1cf!S34</f>
        <v>0</v>
      </c>
      <c r="U34" s="368" t="n">
        <f aca="false">+[5]data1cf!T34</f>
        <v>0</v>
      </c>
      <c r="V34" s="368" t="n">
        <f aca="false">+[5]data1cf!U34</f>
        <v>0</v>
      </c>
      <c r="W34" s="368" t="n">
        <f aca="false">+[5]data1cf!V34</f>
        <v>0</v>
      </c>
      <c r="X34" s="368" t="n">
        <f aca="false">+[5]data1cf!W34</f>
        <v>0</v>
      </c>
      <c r="Y34" s="368" t="n">
        <f aca="false">+[5]data1cf!X34</f>
        <v>0</v>
      </c>
      <c r="Z34" s="368" t="n">
        <f aca="false">+[5]data1cf!Y34</f>
        <v>0</v>
      </c>
      <c r="AA34" s="368" t="n">
        <f aca="false">+[5]data1cf!Z34</f>
        <v>0</v>
      </c>
      <c r="AB34" s="368"/>
      <c r="AC34" s="369" t="n">
        <f aca="false">XNPV(0.1,B34:AA34,$B$1:$AA$1)</f>
        <v>-16020.0006100765</v>
      </c>
      <c r="AD34" s="369" t="n">
        <f aca="false">SUMPRODUCT(B34:AA34,$B$1010:$AA$1010)</f>
        <v>2358.31842571782</v>
      </c>
      <c r="AE34" s="370" t="n">
        <f aca="false">SUMPRODUCT(B34:AA34,$B$1012:$AA$1012)</f>
        <v>-3775.25265353731</v>
      </c>
      <c r="AF34" s="371" t="n">
        <f aca="false">XIRR(B34:AA34,$B$1:$AA$1)</f>
        <v>0.0639753923443375</v>
      </c>
      <c r="AG34" s="372" t="n">
        <f aca="false">1-EXP(-(1/0.25)*(AD34/ABS($AD$1010)))</f>
        <v>0.999956646198884</v>
      </c>
    </row>
    <row r="35" customFormat="false" ht="12.75" hidden="false" customHeight="false" outlineLevel="0" collapsed="false">
      <c r="A35" s="363"/>
      <c r="B35" s="368" t="n">
        <f aca="false">+[5]data1cf!A35</f>
        <v>-95497.9335581129</v>
      </c>
      <c r="C35" s="368" t="n">
        <f aca="false">+[5]data1cf!B35</f>
        <v>14128.2636002401</v>
      </c>
      <c r="D35" s="368" t="n">
        <f aca="false">+[5]data1cf!C35</f>
        <v>12220.2321895733</v>
      </c>
      <c r="E35" s="368" t="n">
        <f aca="false">+[5]data1cf!D35</f>
        <v>10258.0500785015</v>
      </c>
      <c r="F35" s="368" t="n">
        <f aca="false">+[5]data1cf!E35</f>
        <v>9716.726236856</v>
      </c>
      <c r="G35" s="368" t="n">
        <f aca="false">+[5]data1cf!F35</f>
        <v>9533.72477351818</v>
      </c>
      <c r="H35" s="368" t="n">
        <f aca="false">+[5]data1cf!G35</f>
        <v>8524.66303681178</v>
      </c>
      <c r="I35" s="368" t="n">
        <f aca="false">+[5]data1cf!H35</f>
        <v>8371.99258764327</v>
      </c>
      <c r="J35" s="368" t="n">
        <f aca="false">+[5]data1cf!I35</f>
        <v>8359.55838510828</v>
      </c>
      <c r="K35" s="368" t="n">
        <f aca="false">+[5]data1cf!J35</f>
        <v>8350.46411615398</v>
      </c>
      <c r="L35" s="368" t="n">
        <f aca="false">+[5]data1cf!K35</f>
        <v>8351.63045022787</v>
      </c>
      <c r="M35" s="368" t="n">
        <f aca="false">+[5]data1cf!L35</f>
        <v>8323.68548185116</v>
      </c>
      <c r="N35" s="368" t="n">
        <f aca="false">+[5]data1cf!M35</f>
        <v>8305.97771769597</v>
      </c>
      <c r="O35" s="368" t="n">
        <f aca="false">+[5]data1cf!N35</f>
        <v>7979.9151647193</v>
      </c>
      <c r="P35" s="368" t="n">
        <f aca="false">+[5]data1cf!O35</f>
        <v>7871.99523217015</v>
      </c>
      <c r="Q35" s="368" t="n">
        <f aca="false">+[5]data1cf!P35</f>
        <v>7843.5001198917</v>
      </c>
      <c r="R35" s="368" t="n">
        <f aca="false">+[5]data1cf!Q35</f>
        <v>1095.32309873813</v>
      </c>
      <c r="S35" s="368" t="n">
        <f aca="false">+[5]data1cf!R35</f>
        <v>0</v>
      </c>
      <c r="T35" s="368" t="n">
        <f aca="false">+[5]data1cf!S35</f>
        <v>0</v>
      </c>
      <c r="U35" s="368" t="n">
        <f aca="false">+[5]data1cf!T35</f>
        <v>0</v>
      </c>
      <c r="V35" s="368" t="n">
        <f aca="false">+[5]data1cf!U35</f>
        <v>0</v>
      </c>
      <c r="W35" s="368" t="n">
        <f aca="false">+[5]data1cf!V35</f>
        <v>0</v>
      </c>
      <c r="X35" s="368" t="n">
        <f aca="false">+[5]data1cf!W35</f>
        <v>0</v>
      </c>
      <c r="Y35" s="368" t="n">
        <f aca="false">+[5]data1cf!X35</f>
        <v>0</v>
      </c>
      <c r="Z35" s="368" t="n">
        <f aca="false">+[5]data1cf!Y35</f>
        <v>0</v>
      </c>
      <c r="AA35" s="368" t="n">
        <f aca="false">+[5]data1cf!Z35</f>
        <v>0</v>
      </c>
      <c r="AB35" s="368"/>
      <c r="AC35" s="369" t="n">
        <f aca="false">XNPV(0.1,B35:AA35,$B$1:$AA$1)</f>
        <v>-20487.2934422064</v>
      </c>
      <c r="AD35" s="369" t="n">
        <f aca="false">SUMPRODUCT(B35:AA35,$B$1010:$AA$1010)</f>
        <v>-1774.15323622196</v>
      </c>
      <c r="AE35" s="370" t="n">
        <f aca="false">SUMPRODUCT(B35:AA35,$B$1012:$AA$1012)</f>
        <v>-8019.06945456281</v>
      </c>
      <c r="AF35" s="371" t="n">
        <f aca="false">XIRR(B35:AA35,$B$1:$AA$1)</f>
        <v>0.0564194425930916</v>
      </c>
      <c r="AG35" s="372" t="n">
        <f aca="false">1-EXP(-(1/0.25)*(AD35/ABS($AD$1010)))</f>
        <v>-1914.34264288641</v>
      </c>
    </row>
    <row r="36" customFormat="false" ht="12.75" hidden="false" customHeight="false" outlineLevel="0" collapsed="false">
      <c r="A36" s="363"/>
      <c r="B36" s="368" t="n">
        <f aca="false">+[5]data1cf!A36</f>
        <v>-88515.8168522528</v>
      </c>
      <c r="C36" s="368" t="n">
        <f aca="false">+[5]data1cf!B36</f>
        <v>14065.2487978889</v>
      </c>
      <c r="D36" s="368" t="n">
        <f aca="false">+[5]data1cf!C36</f>
        <v>11979.8188545766</v>
      </c>
      <c r="E36" s="368" t="n">
        <f aca="false">+[5]data1cf!D36</f>
        <v>10098.2473531668</v>
      </c>
      <c r="F36" s="368" t="n">
        <f aca="false">+[5]data1cf!E36</f>
        <v>9473.11993113413</v>
      </c>
      <c r="G36" s="368" t="n">
        <f aca="false">+[5]data1cf!F36</f>
        <v>9221.40898102772</v>
      </c>
      <c r="H36" s="368" t="n">
        <f aca="false">+[5]data1cf!G36</f>
        <v>8355.54053025443</v>
      </c>
      <c r="I36" s="368" t="n">
        <f aca="false">+[5]data1cf!H36</f>
        <v>8211.82841610421</v>
      </c>
      <c r="J36" s="368" t="n">
        <f aca="false">+[5]data1cf!I36</f>
        <v>8199.39421356922</v>
      </c>
      <c r="K36" s="368" t="n">
        <f aca="false">+[5]data1cf!J36</f>
        <v>8190.02847991739</v>
      </c>
      <c r="L36" s="368" t="n">
        <f aca="false">+[5]data1cf!K36</f>
        <v>8191.46627868881</v>
      </c>
      <c r="M36" s="368" t="n">
        <f aca="false">+[5]data1cf!L36</f>
        <v>8163.24984561457</v>
      </c>
      <c r="N36" s="368" t="n">
        <f aca="false">+[5]data1cf!M36</f>
        <v>8145.8135461569</v>
      </c>
      <c r="O36" s="368" t="n">
        <f aca="false">+[5]data1cf!N36</f>
        <v>7819.47952848271</v>
      </c>
      <c r="P36" s="368" t="n">
        <f aca="false">+[5]data1cf!O36</f>
        <v>7711.83106063108</v>
      </c>
      <c r="Q36" s="368" t="n">
        <f aca="false">+[5]data1cf!P36</f>
        <v>7683.06448365511</v>
      </c>
      <c r="R36" s="368" t="n">
        <f aca="false">+[5]data1cf!Q36</f>
        <v>1015.2410129686</v>
      </c>
      <c r="S36" s="368" t="n">
        <f aca="false">+[5]data1cf!R36</f>
        <v>0</v>
      </c>
      <c r="T36" s="368" t="n">
        <f aca="false">+[5]data1cf!S36</f>
        <v>0</v>
      </c>
      <c r="U36" s="368" t="n">
        <f aca="false">+[5]data1cf!T36</f>
        <v>0</v>
      </c>
      <c r="V36" s="368" t="n">
        <f aca="false">+[5]data1cf!U36</f>
        <v>0</v>
      </c>
      <c r="W36" s="368" t="n">
        <f aca="false">+[5]data1cf!V36</f>
        <v>0</v>
      </c>
      <c r="X36" s="368" t="n">
        <f aca="false">+[5]data1cf!W36</f>
        <v>0</v>
      </c>
      <c r="Y36" s="368" t="n">
        <f aca="false">+[5]data1cf!X36</f>
        <v>0</v>
      </c>
      <c r="Z36" s="368" t="n">
        <f aca="false">+[5]data1cf!Y36</f>
        <v>0</v>
      </c>
      <c r="AA36" s="368" t="n">
        <f aca="false">+[5]data1cf!Z36</f>
        <v>0</v>
      </c>
      <c r="AB36" s="368"/>
      <c r="AC36" s="369" t="n">
        <f aca="false">XNPV(0.1,B36:AA36,$B$1:$AA$1)</f>
        <v>-14874.8200891185</v>
      </c>
      <c r="AD36" s="369" t="n">
        <f aca="false">SUMPRODUCT(B36:AA36,$B$1010:$AA$1010)</f>
        <v>3451.91014469998</v>
      </c>
      <c r="AE36" s="370" t="n">
        <f aca="false">SUMPRODUCT(B36:AA36,$B$1012:$AA$1012)</f>
        <v>-2663.38183260302</v>
      </c>
      <c r="AF36" s="371" t="n">
        <f aca="false">XIRR(B36:AA36,$B$1:$AA$1)</f>
        <v>0.0661022131481272</v>
      </c>
      <c r="AG36" s="372" t="n">
        <f aca="false">1-EXP(-(1/0.25)*(AD36/ABS($AD$1010)))</f>
        <v>0.999999588998248</v>
      </c>
    </row>
    <row r="37" customFormat="false" ht="12.75" hidden="false" customHeight="false" outlineLevel="0" collapsed="false">
      <c r="A37" s="363"/>
      <c r="B37" s="368" t="n">
        <f aca="false">+[5]data1cf!A37</f>
        <v>-93574.1355551938</v>
      </c>
      <c r="C37" s="368" t="n">
        <f aca="false">+[5]data1cf!B37</f>
        <v>14147.1064222505</v>
      </c>
      <c r="D37" s="368" t="n">
        <f aca="false">+[5]data1cf!C37</f>
        <v>12096.3172700392</v>
      </c>
      <c r="E37" s="368" t="n">
        <f aca="false">+[5]data1cf!D37</f>
        <v>10116.6756771195</v>
      </c>
      <c r="F37" s="368" t="n">
        <f aca="false">+[5]data1cf!E37</f>
        <v>9736.13175322364</v>
      </c>
      <c r="G37" s="368" t="n">
        <f aca="false">+[5]data1cf!F37</f>
        <v>9359.97191727331</v>
      </c>
      <c r="H37" s="368" t="n">
        <f aca="false">+[5]data1cf!G37</f>
        <v>8478.06433987355</v>
      </c>
      <c r="I37" s="368" t="n">
        <f aca="false">+[5]data1cf!H37</f>
        <v>8327.86220049471</v>
      </c>
      <c r="J37" s="368" t="n">
        <f aca="false">+[5]data1cf!I37</f>
        <v>8315.42799795972</v>
      </c>
      <c r="K37" s="368" t="n">
        <f aca="false">+[5]data1cf!J37</f>
        <v>8306.25893173907</v>
      </c>
      <c r="L37" s="368" t="n">
        <f aca="false">+[5]data1cf!K37</f>
        <v>8307.50006307931</v>
      </c>
      <c r="M37" s="368" t="n">
        <f aca="false">+[5]data1cf!L37</f>
        <v>8279.48029743625</v>
      </c>
      <c r="N37" s="368" t="n">
        <f aca="false">+[5]data1cf!M37</f>
        <v>8261.8473305474</v>
      </c>
      <c r="O37" s="368" t="n">
        <f aca="false">+[5]data1cf!N37</f>
        <v>7935.70998030438</v>
      </c>
      <c r="P37" s="368" t="n">
        <f aca="false">+[5]data1cf!O37</f>
        <v>7827.86484502158</v>
      </c>
      <c r="Q37" s="368" t="n">
        <f aca="false">+[5]data1cf!P37</f>
        <v>7799.29493547679</v>
      </c>
      <c r="R37" s="368" t="n">
        <f aca="false">+[5]data1cf!Q37</f>
        <v>1073.25790516385</v>
      </c>
      <c r="S37" s="368" t="n">
        <f aca="false">+[5]data1cf!R37</f>
        <v>0</v>
      </c>
      <c r="T37" s="368" t="n">
        <f aca="false">+[5]data1cf!S37</f>
        <v>0</v>
      </c>
      <c r="U37" s="368" t="n">
        <f aca="false">+[5]data1cf!T37</f>
        <v>0</v>
      </c>
      <c r="V37" s="368" t="n">
        <f aca="false">+[5]data1cf!U37</f>
        <v>0</v>
      </c>
      <c r="W37" s="368" t="n">
        <f aca="false">+[5]data1cf!V37</f>
        <v>0</v>
      </c>
      <c r="X37" s="368" t="n">
        <f aca="false">+[5]data1cf!W37</f>
        <v>0</v>
      </c>
      <c r="Y37" s="368" t="n">
        <f aca="false">+[5]data1cf!X37</f>
        <v>0</v>
      </c>
      <c r="Z37" s="368" t="n">
        <f aca="false">+[5]data1cf!Y37</f>
        <v>0</v>
      </c>
      <c r="AA37" s="368" t="n">
        <f aca="false">+[5]data1cf!Z37</f>
        <v>0</v>
      </c>
      <c r="AB37" s="368"/>
      <c r="AC37" s="369" t="n">
        <f aca="false">XNPV(0.1,B37:AA37,$B$1:$AA$1)</f>
        <v>-19024.0871533</v>
      </c>
      <c r="AD37" s="369" t="n">
        <f aca="false">SUMPRODUCT(B37:AA37,$B$1010:$AA$1010)</f>
        <v>-431.564784853132</v>
      </c>
      <c r="AE37" s="370" t="n">
        <f aca="false">SUMPRODUCT(B37:AA37,$B$1012:$AA$1012)</f>
        <v>-6636.62273712186</v>
      </c>
      <c r="AF37" s="371" t="n">
        <f aca="false">XIRR(B37:AA37,$B$1:$AA$1)</f>
        <v>0.0587857401270953</v>
      </c>
      <c r="AG37" s="372" t="n">
        <f aca="false">1-EXP(-(1/0.25)*(AD37/ABS($AD$1010)))</f>
        <v>-5.28651816175063</v>
      </c>
    </row>
    <row r="38" customFormat="false" ht="12.75" hidden="false" customHeight="false" outlineLevel="0" collapsed="false">
      <c r="A38" s="363"/>
      <c r="B38" s="368" t="n">
        <f aca="false">+[5]data1cf!A38</f>
        <v>-90456.9207563423</v>
      </c>
      <c r="C38" s="368" t="n">
        <f aca="false">+[5]data1cf!B38</f>
        <v>14146.1346539827</v>
      </c>
      <c r="D38" s="368" t="n">
        <f aca="false">+[5]data1cf!C38</f>
        <v>11973.8488934176</v>
      </c>
      <c r="E38" s="368" t="n">
        <f aca="false">+[5]data1cf!D38</f>
        <v>10117.2689342177</v>
      </c>
      <c r="F38" s="368" t="n">
        <f aca="false">+[5]data1cf!E38</f>
        <v>9513.22044925796</v>
      </c>
      <c r="G38" s="368" t="n">
        <f aca="false">+[5]data1cf!F38</f>
        <v>9324.885239642</v>
      </c>
      <c r="H38" s="368" t="n">
        <f aca="false">+[5]data1cf!G38</f>
        <v>8402.55841488422</v>
      </c>
      <c r="I38" s="368" t="n">
        <f aca="false">+[5]data1cf!H38</f>
        <v>8256.3557867809</v>
      </c>
      <c r="J38" s="368" t="n">
        <f aca="false">+[5]data1cf!I38</f>
        <v>8243.92158424591</v>
      </c>
      <c r="K38" s="368" t="n">
        <f aca="false">+[5]data1cf!J38</f>
        <v>8234.63132071387</v>
      </c>
      <c r="L38" s="368" t="n">
        <f aca="false">+[5]data1cf!K38</f>
        <v>8235.9936493655</v>
      </c>
      <c r="M38" s="368" t="n">
        <f aca="false">+[5]data1cf!L38</f>
        <v>8207.85268641105</v>
      </c>
      <c r="N38" s="368" t="n">
        <f aca="false">+[5]data1cf!M38</f>
        <v>8190.34091683359</v>
      </c>
      <c r="O38" s="368" t="n">
        <f aca="false">+[5]data1cf!N38</f>
        <v>7864.08236927919</v>
      </c>
      <c r="P38" s="368" t="n">
        <f aca="false">+[5]data1cf!O38</f>
        <v>7756.35843130777</v>
      </c>
      <c r="Q38" s="368" t="n">
        <f aca="false">+[5]data1cf!P38</f>
        <v>7727.66732445159</v>
      </c>
      <c r="R38" s="368" t="n">
        <f aca="false">+[5]data1cf!Q38</f>
        <v>1037.50469830694</v>
      </c>
      <c r="S38" s="368" t="n">
        <f aca="false">+[5]data1cf!R38</f>
        <v>0</v>
      </c>
      <c r="T38" s="368" t="n">
        <f aca="false">+[5]data1cf!S38</f>
        <v>0</v>
      </c>
      <c r="U38" s="368" t="n">
        <f aca="false">+[5]data1cf!T38</f>
        <v>0</v>
      </c>
      <c r="V38" s="368" t="n">
        <f aca="false">+[5]data1cf!U38</f>
        <v>0</v>
      </c>
      <c r="W38" s="368" t="n">
        <f aca="false">+[5]data1cf!V38</f>
        <v>0</v>
      </c>
      <c r="X38" s="368" t="n">
        <f aca="false">+[5]data1cf!W38</f>
        <v>0</v>
      </c>
      <c r="Y38" s="368" t="n">
        <f aca="false">+[5]data1cf!X38</f>
        <v>0</v>
      </c>
      <c r="Z38" s="368" t="n">
        <f aca="false">+[5]data1cf!Y38</f>
        <v>0</v>
      </c>
      <c r="AA38" s="368" t="n">
        <f aca="false">+[5]data1cf!Z38</f>
        <v>0</v>
      </c>
      <c r="AB38" s="368"/>
      <c r="AC38" s="369" t="n">
        <f aca="false">XNPV(0.1,B38:AA38,$B$1:$AA$1)</f>
        <v>-16465.3080831479</v>
      </c>
      <c r="AD38" s="369" t="n">
        <f aca="false">SUMPRODUCT(B38:AA38,$B$1010:$AA$1010)</f>
        <v>1962.40388717772</v>
      </c>
      <c r="AE38" s="370" t="n">
        <f aca="false">SUMPRODUCT(B38:AA38,$B$1012:$AA$1012)</f>
        <v>-4187.11430517325</v>
      </c>
      <c r="AF38" s="371" t="n">
        <f aca="false">XIRR(B38:AA38,$B$1:$AA$1)</f>
        <v>0.0632100049328161</v>
      </c>
      <c r="AG38" s="372" t="n">
        <f aca="false">1-EXP(-(1/0.25)*(AD38/ABS($AD$1010)))</f>
        <v>0.99976585594568</v>
      </c>
    </row>
    <row r="39" customFormat="false" ht="12.75" hidden="false" customHeight="false" outlineLevel="0" collapsed="false">
      <c r="A39" s="363"/>
      <c r="B39" s="368" t="n">
        <f aca="false">+[5]data1cf!A39</f>
        <v>-102410.445578075</v>
      </c>
      <c r="C39" s="368" t="n">
        <f aca="false">+[5]data1cf!B39</f>
        <v>14400.7911904542</v>
      </c>
      <c r="D39" s="368" t="n">
        <f aca="false">+[5]data1cf!C39</f>
        <v>12442.8871597426</v>
      </c>
      <c r="E39" s="368" t="n">
        <f aca="false">+[5]data1cf!D39</f>
        <v>10478.4223658513</v>
      </c>
      <c r="F39" s="368" t="n">
        <f aca="false">+[5]data1cf!E39</f>
        <v>9932.94028606586</v>
      </c>
      <c r="G39" s="368" t="n">
        <f aca="false">+[5]data1cf!F39</f>
        <v>9586.17516402707</v>
      </c>
      <c r="H39" s="368" t="n">
        <f aca="false">+[5]data1cf!G39</f>
        <v>8692.09956196219</v>
      </c>
      <c r="I39" s="368" t="n">
        <f aca="false">+[5]data1cf!H39</f>
        <v>8530.56008337159</v>
      </c>
      <c r="J39" s="368" t="n">
        <f aca="false">+[5]data1cf!I39</f>
        <v>8518.1258808366</v>
      </c>
      <c r="K39" s="368" t="n">
        <f aca="false">+[5]data1cf!J39</f>
        <v>8509.30037034964</v>
      </c>
      <c r="L39" s="368" t="n">
        <f aca="false">+[5]data1cf!K39</f>
        <v>8510.19794595619</v>
      </c>
      <c r="M39" s="368" t="n">
        <f aca="false">+[5]data1cf!L39</f>
        <v>8482.52173604682</v>
      </c>
      <c r="N39" s="368" t="n">
        <f aca="false">+[5]data1cf!M39</f>
        <v>8464.54521342428</v>
      </c>
      <c r="O39" s="368" t="n">
        <f aca="false">+[5]data1cf!N39</f>
        <v>8138.75141891495</v>
      </c>
      <c r="P39" s="368" t="n">
        <f aca="false">+[5]data1cf!O39</f>
        <v>8030.56272789847</v>
      </c>
      <c r="Q39" s="368" t="n">
        <f aca="false">+[5]data1cf!P39</f>
        <v>8002.33637408736</v>
      </c>
      <c r="R39" s="368" t="n">
        <f aca="false">+[5]data1cf!Q39</f>
        <v>1174.60684660229</v>
      </c>
      <c r="S39" s="368" t="n">
        <f aca="false">+[5]data1cf!R39</f>
        <v>0</v>
      </c>
      <c r="T39" s="368" t="n">
        <f aca="false">+[5]data1cf!S39</f>
        <v>0</v>
      </c>
      <c r="U39" s="368" t="n">
        <f aca="false">+[5]data1cf!T39</f>
        <v>0</v>
      </c>
      <c r="V39" s="368" t="n">
        <f aca="false">+[5]data1cf!U39</f>
        <v>0</v>
      </c>
      <c r="W39" s="368" t="n">
        <f aca="false">+[5]data1cf!V39</f>
        <v>0</v>
      </c>
      <c r="X39" s="368" t="n">
        <f aca="false">+[5]data1cf!W39</f>
        <v>0</v>
      </c>
      <c r="Y39" s="368" t="n">
        <f aca="false">+[5]data1cf!X39</f>
        <v>0</v>
      </c>
      <c r="Z39" s="368" t="n">
        <f aca="false">+[5]data1cf!Y39</f>
        <v>0</v>
      </c>
      <c r="AA39" s="368" t="n">
        <f aca="false">+[5]data1cf!Z39</f>
        <v>0</v>
      </c>
      <c r="AB39" s="368"/>
      <c r="AC39" s="369" t="n">
        <f aca="false">XNPV(0.1,B39:AA39,$B$1:$AA$1)</f>
        <v>-25995.206846025</v>
      </c>
      <c r="AD39" s="369" t="n">
        <f aca="false">SUMPRODUCT(B39:AA39,$B$1010:$AA$1010)</f>
        <v>-6925.11317953277</v>
      </c>
      <c r="AE39" s="370" t="n">
        <f aca="false">SUMPRODUCT(B39:AA39,$B$1012:$AA$1012)</f>
        <v>-13290.3907088263</v>
      </c>
      <c r="AF39" s="371" t="n">
        <f aca="false">XIRR(B39:AA39,$B$1:$AA$1)</f>
        <v>0.0480236175660911</v>
      </c>
      <c r="AG39" s="372" t="n">
        <f aca="false">1-EXP(-(1/0.25)*(AD39/ABS($AD$1010)))</f>
        <v>-6481943727034.7</v>
      </c>
    </row>
    <row r="40" customFormat="false" ht="12.75" hidden="false" customHeight="false" outlineLevel="0" collapsed="false">
      <c r="A40" s="363"/>
      <c r="B40" s="368" t="n">
        <f aca="false">+[5]data1cf!A40</f>
        <v>-98721.4877602558</v>
      </c>
      <c r="C40" s="368" t="n">
        <f aca="false">+[5]data1cf!B40</f>
        <v>14210.3656773666</v>
      </c>
      <c r="D40" s="368" t="n">
        <f aca="false">+[5]data1cf!C40</f>
        <v>12277.7503886746</v>
      </c>
      <c r="E40" s="368" t="n">
        <f aca="false">+[5]data1cf!D40</f>
        <v>10184.0467881317</v>
      </c>
      <c r="F40" s="368" t="n">
        <f aca="false">+[5]data1cf!E40</f>
        <v>9796.26047054836</v>
      </c>
      <c r="G40" s="368" t="n">
        <f aca="false">+[5]data1cf!F40</f>
        <v>9552.85443462091</v>
      </c>
      <c r="H40" s="368" t="n">
        <f aca="false">+[5]data1cf!G40</f>
        <v>8602.7447403491</v>
      </c>
      <c r="I40" s="368" t="n">
        <f aca="false">+[5]data1cf!H40</f>
        <v>8445.93834219707</v>
      </c>
      <c r="J40" s="368" t="n">
        <f aca="false">+[5]data1cf!I40</f>
        <v>8433.50413966208</v>
      </c>
      <c r="K40" s="368" t="n">
        <f aca="false">+[5]data1cf!J40</f>
        <v>8424.53520249516</v>
      </c>
      <c r="L40" s="368" t="n">
        <f aca="false">+[5]data1cf!K40</f>
        <v>8425.57620478167</v>
      </c>
      <c r="M40" s="368" t="n">
        <f aca="false">+[5]data1cf!L40</f>
        <v>8397.75656819234</v>
      </c>
      <c r="N40" s="368" t="n">
        <f aca="false">+[5]data1cf!M40</f>
        <v>8379.92347224976</v>
      </c>
      <c r="O40" s="368" t="n">
        <f aca="false">+[5]data1cf!N40</f>
        <v>8053.98625106047</v>
      </c>
      <c r="P40" s="368" t="n">
        <f aca="false">+[5]data1cf!O40</f>
        <v>7945.94098672394</v>
      </c>
      <c r="Q40" s="368" t="n">
        <f aca="false">+[5]data1cf!P40</f>
        <v>7917.57120623288</v>
      </c>
      <c r="R40" s="368" t="n">
        <f aca="false">+[5]data1cf!Q40</f>
        <v>1132.29597601503</v>
      </c>
      <c r="S40" s="368" t="n">
        <f aca="false">+[5]data1cf!R40</f>
        <v>0</v>
      </c>
      <c r="T40" s="368" t="n">
        <f aca="false">+[5]data1cf!S40</f>
        <v>0</v>
      </c>
      <c r="U40" s="368" t="n">
        <f aca="false">+[5]data1cf!T40</f>
        <v>0</v>
      </c>
      <c r="V40" s="368" t="n">
        <f aca="false">+[5]data1cf!U40</f>
        <v>0</v>
      </c>
      <c r="W40" s="368" t="n">
        <f aca="false">+[5]data1cf!V40</f>
        <v>0</v>
      </c>
      <c r="X40" s="368" t="n">
        <f aca="false">+[5]data1cf!W40</f>
        <v>0</v>
      </c>
      <c r="Y40" s="368" t="n">
        <f aca="false">+[5]data1cf!X40</f>
        <v>0</v>
      </c>
      <c r="Z40" s="368" t="n">
        <f aca="false">+[5]data1cf!Y40</f>
        <v>0</v>
      </c>
      <c r="AA40" s="368" t="n">
        <f aca="false">+[5]data1cf!Z40</f>
        <v>0</v>
      </c>
      <c r="AB40" s="368"/>
      <c r="AC40" s="369" t="n">
        <f aca="false">XNPV(0.1,B40:AA40,$B$1:$AA$1)</f>
        <v>-23285.6209522822</v>
      </c>
      <c r="AD40" s="369" t="n">
        <f aca="false">SUMPRODUCT(B40:AA40,$B$1010:$AA$1010)</f>
        <v>-4432.42527006574</v>
      </c>
      <c r="AE40" s="370" t="n">
        <f aca="false">SUMPRODUCT(B40:AA40,$B$1012:$AA$1012)</f>
        <v>-10726.0080218994</v>
      </c>
      <c r="AF40" s="371" t="n">
        <f aca="false">XIRR(B40:AA40,$B$1:$AA$1)</f>
        <v>0.0519494934698983</v>
      </c>
      <c r="AG40" s="372" t="n">
        <f aca="false">1-EXP(-(1/0.25)*(AD40/ABS($AD$1010)))</f>
        <v>-158541922.036295</v>
      </c>
    </row>
    <row r="41" customFormat="false" ht="12.75" hidden="false" customHeight="false" outlineLevel="0" collapsed="false">
      <c r="A41" s="363"/>
      <c r="B41" s="368" t="n">
        <f aca="false">+[5]data1cf!A41</f>
        <v>-102410.747745331</v>
      </c>
      <c r="C41" s="368" t="n">
        <f aca="false">+[5]data1cf!B41</f>
        <v>14315.4015866964</v>
      </c>
      <c r="D41" s="368" t="n">
        <f aca="false">+[5]data1cf!C41</f>
        <v>12360.8863390128</v>
      </c>
      <c r="E41" s="368" t="n">
        <f aca="false">+[5]data1cf!D41</f>
        <v>10447.8955084692</v>
      </c>
      <c r="F41" s="368" t="n">
        <f aca="false">+[5]data1cf!E41</f>
        <v>10040.34886199</v>
      </c>
      <c r="G41" s="368" t="n">
        <f aca="false">+[5]data1cf!F41</f>
        <v>9634.25367419419</v>
      </c>
      <c r="H41" s="368" t="n">
        <f aca="false">+[5]data1cf!G41</f>
        <v>8692.10688112998</v>
      </c>
      <c r="I41" s="368" t="n">
        <f aca="false">+[5]data1cf!H41</f>
        <v>8530.5670148467</v>
      </c>
      <c r="J41" s="368" t="n">
        <f aca="false">+[5]data1cf!I41</f>
        <v>8518.13281231171</v>
      </c>
      <c r="K41" s="368" t="n">
        <f aca="false">+[5]data1cf!J41</f>
        <v>8509.30731357301</v>
      </c>
      <c r="L41" s="368" t="n">
        <f aca="false">+[5]data1cf!K41</f>
        <v>8510.2048774313</v>
      </c>
      <c r="M41" s="368" t="n">
        <f aca="false">+[5]data1cf!L41</f>
        <v>8482.52867927019</v>
      </c>
      <c r="N41" s="368" t="n">
        <f aca="false">+[5]data1cf!M41</f>
        <v>8464.55214489939</v>
      </c>
      <c r="O41" s="368" t="n">
        <f aca="false">+[5]data1cf!N41</f>
        <v>8138.75836213832</v>
      </c>
      <c r="P41" s="368" t="n">
        <f aca="false">+[5]data1cf!O41</f>
        <v>8030.56965937357</v>
      </c>
      <c r="Q41" s="368" t="n">
        <f aca="false">+[5]data1cf!P41</f>
        <v>8002.34331731073</v>
      </c>
      <c r="R41" s="368" t="n">
        <f aca="false">+[5]data1cf!Q41</f>
        <v>1174.61031233985</v>
      </c>
      <c r="S41" s="368" t="n">
        <f aca="false">+[5]data1cf!R41</f>
        <v>0</v>
      </c>
      <c r="T41" s="368" t="n">
        <f aca="false">+[5]data1cf!S41</f>
        <v>0</v>
      </c>
      <c r="U41" s="368" t="n">
        <f aca="false">+[5]data1cf!T41</f>
        <v>0</v>
      </c>
      <c r="V41" s="368" t="n">
        <f aca="false">+[5]data1cf!U41</f>
        <v>0</v>
      </c>
      <c r="W41" s="368" t="n">
        <f aca="false">+[5]data1cf!V41</f>
        <v>0</v>
      </c>
      <c r="X41" s="368" t="n">
        <f aca="false">+[5]data1cf!W41</f>
        <v>0</v>
      </c>
      <c r="Y41" s="368" t="n">
        <f aca="false">+[5]data1cf!X41</f>
        <v>0</v>
      </c>
      <c r="Z41" s="368" t="n">
        <f aca="false">+[5]data1cf!Y41</f>
        <v>0</v>
      </c>
      <c r="AA41" s="368" t="n">
        <f aca="false">+[5]data1cf!Z41</f>
        <v>0</v>
      </c>
      <c r="AB41" s="368"/>
      <c r="AC41" s="369" t="n">
        <f aca="false">XNPV(0.1,B41:AA41,$B$1:$AA$1)</f>
        <v>-26060.601855345</v>
      </c>
      <c r="AD41" s="369" t="n">
        <f aca="false">SUMPRODUCT(B41:AA41,$B$1010:$AA$1010)</f>
        <v>-6982.9498504905</v>
      </c>
      <c r="AE41" s="370" t="n">
        <f aca="false">SUMPRODUCT(B41:AA41,$B$1012:$AA$1012)</f>
        <v>-13350.658211754</v>
      </c>
      <c r="AF41" s="371" t="n">
        <f aca="false">XIRR(B41:AA41,$B$1:$AA$1)</f>
        <v>0.0479356733075642</v>
      </c>
      <c r="AG41" s="372" t="n">
        <f aca="false">1-EXP(-(1/0.25)*(AD41/ABS($AD$1010)))</f>
        <v>-8292875609158.21</v>
      </c>
    </row>
    <row r="42" customFormat="false" ht="12.75" hidden="false" customHeight="false" outlineLevel="0" collapsed="false">
      <c r="A42" s="363"/>
      <c r="B42" s="368" t="n">
        <f aca="false">+[5]data1cf!A42</f>
        <v>-101084.9724142</v>
      </c>
      <c r="C42" s="368" t="n">
        <f aca="false">+[5]data1cf!B42</f>
        <v>14342.8260446926</v>
      </c>
      <c r="D42" s="368" t="n">
        <f aca="false">+[5]data1cf!C42</f>
        <v>12394.9382996681</v>
      </c>
      <c r="E42" s="368" t="n">
        <f aca="false">+[5]data1cf!D42</f>
        <v>10413.510698527</v>
      </c>
      <c r="F42" s="368" t="n">
        <f aca="false">+[5]data1cf!E42</f>
        <v>9959.15265798462</v>
      </c>
      <c r="G42" s="368" t="n">
        <f aca="false">+[5]data1cf!F42</f>
        <v>9633.82509475073</v>
      </c>
      <c r="H42" s="368" t="n">
        <f aca="false">+[5]data1cf!G42</f>
        <v>8659.99363287324</v>
      </c>
      <c r="I42" s="368" t="n">
        <f aca="false">+[5]data1cf!H42</f>
        <v>8500.15478937082</v>
      </c>
      <c r="J42" s="368" t="n">
        <f aca="false">+[5]data1cf!I42</f>
        <v>8487.72058683583</v>
      </c>
      <c r="K42" s="368" t="n">
        <f aca="false">+[5]data1cf!J42</f>
        <v>8478.84354195225</v>
      </c>
      <c r="L42" s="368" t="n">
        <f aca="false">+[5]data1cf!K42</f>
        <v>8479.79265195542</v>
      </c>
      <c r="M42" s="368" t="n">
        <f aca="false">+[5]data1cf!L42</f>
        <v>8452.06490764943</v>
      </c>
      <c r="N42" s="368" t="n">
        <f aca="false">+[5]data1cf!M42</f>
        <v>8434.13991942351</v>
      </c>
      <c r="O42" s="368" t="n">
        <f aca="false">+[5]data1cf!N42</f>
        <v>8108.29459051757</v>
      </c>
      <c r="P42" s="368" t="n">
        <f aca="false">+[5]data1cf!O42</f>
        <v>8000.15743389769</v>
      </c>
      <c r="Q42" s="368" t="n">
        <f aca="false">+[5]data1cf!P42</f>
        <v>7971.87954568997</v>
      </c>
      <c r="R42" s="368" t="n">
        <f aca="false">+[5]data1cf!Q42</f>
        <v>1159.40419960191</v>
      </c>
      <c r="S42" s="368" t="n">
        <f aca="false">+[5]data1cf!R42</f>
        <v>0</v>
      </c>
      <c r="T42" s="368" t="n">
        <f aca="false">+[5]data1cf!S42</f>
        <v>0</v>
      </c>
      <c r="U42" s="368" t="n">
        <f aca="false">+[5]data1cf!T42</f>
        <v>0</v>
      </c>
      <c r="V42" s="368" t="n">
        <f aca="false">+[5]data1cf!U42</f>
        <v>0</v>
      </c>
      <c r="W42" s="368" t="n">
        <f aca="false">+[5]data1cf!V42</f>
        <v>0</v>
      </c>
      <c r="X42" s="368" t="n">
        <f aca="false">+[5]data1cf!W42</f>
        <v>0</v>
      </c>
      <c r="Y42" s="368" t="n">
        <f aca="false">+[5]data1cf!X42</f>
        <v>0</v>
      </c>
      <c r="Z42" s="368" t="n">
        <f aca="false">+[5]data1cf!Y42</f>
        <v>0</v>
      </c>
      <c r="AA42" s="368" t="n">
        <f aca="false">+[5]data1cf!Z42</f>
        <v>0</v>
      </c>
      <c r="AB42" s="368"/>
      <c r="AC42" s="369" t="n">
        <f aca="false">XNPV(0.1,B42:AA42,$B$1:$AA$1)</f>
        <v>-24883.582149197</v>
      </c>
      <c r="AD42" s="369" t="n">
        <f aca="false">SUMPRODUCT(B42:AA42,$B$1010:$AA$1010)</f>
        <v>-5868.29028474793</v>
      </c>
      <c r="AE42" s="370" t="n">
        <f aca="false">SUMPRODUCT(B42:AA42,$B$1012:$AA$1012)</f>
        <v>-12214.5308255914</v>
      </c>
      <c r="AF42" s="371" t="n">
        <f aca="false">XIRR(B42:AA42,$B$1:$AA$1)</f>
        <v>0.0496706951298323</v>
      </c>
      <c r="AG42" s="372" t="n">
        <f aca="false">1-EXP(-(1/0.25)*(AD42/ABS($AD$1010)))</f>
        <v>-71869625001.9784</v>
      </c>
    </row>
    <row r="43" customFormat="false" ht="12.75" hidden="false" customHeight="false" outlineLevel="0" collapsed="false">
      <c r="A43" s="363"/>
      <c r="B43" s="368" t="n">
        <f aca="false">+[5]data1cf!A43</f>
        <v>-92330.2333833418</v>
      </c>
      <c r="C43" s="368" t="n">
        <f aca="false">+[5]data1cf!B43</f>
        <v>14022.4969710479</v>
      </c>
      <c r="D43" s="368" t="n">
        <f aca="false">+[5]data1cf!C43</f>
        <v>12010.7677319771</v>
      </c>
      <c r="E43" s="368" t="n">
        <f aca="false">+[5]data1cf!D43</f>
        <v>10039.7572868443</v>
      </c>
      <c r="F43" s="368" t="n">
        <f aca="false">+[5]data1cf!E43</f>
        <v>9476.26999927333</v>
      </c>
      <c r="G43" s="368" t="n">
        <f aca="false">+[5]data1cf!F43</f>
        <v>9358.98429317263</v>
      </c>
      <c r="H43" s="368" t="n">
        <f aca="false">+[5]data1cf!G43</f>
        <v>8447.93424293043</v>
      </c>
      <c r="I43" s="368" t="n">
        <f aca="false">+[5]data1cf!H43</f>
        <v>8299.32807979416</v>
      </c>
      <c r="J43" s="368" t="n">
        <f aca="false">+[5]data1cf!I43</f>
        <v>8286.89387725917</v>
      </c>
      <c r="K43" s="368" t="n">
        <f aca="false">+[5]data1cf!J43</f>
        <v>8277.67644812208</v>
      </c>
      <c r="L43" s="368" t="n">
        <f aca="false">+[5]data1cf!K43</f>
        <v>8278.96594237876</v>
      </c>
      <c r="M43" s="368" t="n">
        <f aca="false">+[5]data1cf!L43</f>
        <v>8250.89781381926</v>
      </c>
      <c r="N43" s="368" t="n">
        <f aca="false">+[5]data1cf!M43</f>
        <v>8233.31320984686</v>
      </c>
      <c r="O43" s="368" t="n">
        <f aca="false">+[5]data1cf!N43</f>
        <v>7907.12749668739</v>
      </c>
      <c r="P43" s="368" t="n">
        <f aca="false">+[5]data1cf!O43</f>
        <v>7799.33072432104</v>
      </c>
      <c r="Q43" s="368" t="n">
        <f aca="false">+[5]data1cf!P43</f>
        <v>7770.7124518598</v>
      </c>
      <c r="R43" s="368" t="n">
        <f aca="false">+[5]data1cf!Q43</f>
        <v>1058.99084481358</v>
      </c>
      <c r="S43" s="368" t="n">
        <f aca="false">+[5]data1cf!R43</f>
        <v>0</v>
      </c>
      <c r="T43" s="368" t="n">
        <f aca="false">+[5]data1cf!S43</f>
        <v>0</v>
      </c>
      <c r="U43" s="368" t="n">
        <f aca="false">+[5]data1cf!T43</f>
        <v>0</v>
      </c>
      <c r="V43" s="368" t="n">
        <f aca="false">+[5]data1cf!U43</f>
        <v>0</v>
      </c>
      <c r="W43" s="368" t="n">
        <f aca="false">+[5]data1cf!V43</f>
        <v>0</v>
      </c>
      <c r="X43" s="368" t="n">
        <f aca="false">+[5]data1cf!W43</f>
        <v>0</v>
      </c>
      <c r="Y43" s="368" t="n">
        <f aca="false">+[5]data1cf!X43</f>
        <v>0</v>
      </c>
      <c r="Z43" s="368" t="n">
        <f aca="false">+[5]data1cf!Y43</f>
        <v>0</v>
      </c>
      <c r="AA43" s="368" t="n">
        <f aca="false">+[5]data1cf!Z43</f>
        <v>0</v>
      </c>
      <c r="AB43" s="368"/>
      <c r="AC43" s="369" t="n">
        <f aca="false">XNPV(0.1,B43:AA43,$B$1:$AA$1)</f>
        <v>-18312.8373781561</v>
      </c>
      <c r="AD43" s="369" t="n">
        <f aca="false">SUMPRODUCT(B43:AA43,$B$1010:$AA$1010)</f>
        <v>178.992645079475</v>
      </c>
      <c r="AE43" s="370" t="n">
        <f aca="false">SUMPRODUCT(B43:AA43,$B$1012:$AA$1012)</f>
        <v>-5994.02832299866</v>
      </c>
      <c r="AF43" s="371" t="n">
        <f aca="false">XIRR(B43:AA43,$B$1:$AA$1)</f>
        <v>0.0598969450930248</v>
      </c>
      <c r="AG43" s="372" t="n">
        <f aca="false">1-EXP(-(1/0.25)*(AD43/ABS($AD$1010)))</f>
        <v>0.53349398099762</v>
      </c>
    </row>
    <row r="44" customFormat="false" ht="12.75" hidden="false" customHeight="false" outlineLevel="0" collapsed="false">
      <c r="A44" s="363"/>
      <c r="B44" s="368" t="n">
        <f aca="false">+[5]data1cf!A44</f>
        <v>-90833.0761449845</v>
      </c>
      <c r="C44" s="368" t="n">
        <f aca="false">+[5]data1cf!B44</f>
        <v>14101.4806088645</v>
      </c>
      <c r="D44" s="368" t="n">
        <f aca="false">+[5]data1cf!C44</f>
        <v>12004.7840978576</v>
      </c>
      <c r="E44" s="368" t="n">
        <f aca="false">+[5]data1cf!D44</f>
        <v>10027.4139994176</v>
      </c>
      <c r="F44" s="368" t="n">
        <f aca="false">+[5]data1cf!E44</f>
        <v>9677.00824193924</v>
      </c>
      <c r="G44" s="368" t="n">
        <f aca="false">+[5]data1cf!F44</f>
        <v>9366.07387104844</v>
      </c>
      <c r="H44" s="368" t="n">
        <f aca="false">+[5]data1cf!G44</f>
        <v>8411.66974098521</v>
      </c>
      <c r="I44" s="368" t="n">
        <f aca="false">+[5]data1cf!H44</f>
        <v>8264.98449047204</v>
      </c>
      <c r="J44" s="368" t="n">
        <f aca="false">+[5]data1cf!I44</f>
        <v>8252.55028793705</v>
      </c>
      <c r="K44" s="368" t="n">
        <f aca="false">+[5]data1cf!J44</f>
        <v>8243.27464932653</v>
      </c>
      <c r="L44" s="368" t="n">
        <f aca="false">+[5]data1cf!K44</f>
        <v>8244.62235305664</v>
      </c>
      <c r="M44" s="368" t="n">
        <f aca="false">+[5]data1cf!L44</f>
        <v>8216.4960150237</v>
      </c>
      <c r="N44" s="368" t="n">
        <f aca="false">+[5]data1cf!M44</f>
        <v>8198.96962052473</v>
      </c>
      <c r="O44" s="368" t="n">
        <f aca="false">+[5]data1cf!N44</f>
        <v>7872.72569789184</v>
      </c>
      <c r="P44" s="368" t="n">
        <f aca="false">+[5]data1cf!O44</f>
        <v>7764.98713499891</v>
      </c>
      <c r="Q44" s="368" t="n">
        <f aca="false">+[5]data1cf!P44</f>
        <v>7736.31065306424</v>
      </c>
      <c r="R44" s="368" t="n">
        <f aca="false">+[5]data1cf!Q44</f>
        <v>1041.81905015251</v>
      </c>
      <c r="S44" s="368" t="n">
        <f aca="false">+[5]data1cf!R44</f>
        <v>0</v>
      </c>
      <c r="T44" s="368" t="n">
        <f aca="false">+[5]data1cf!S44</f>
        <v>0</v>
      </c>
      <c r="U44" s="368" t="n">
        <f aca="false">+[5]data1cf!T44</f>
        <v>0</v>
      </c>
      <c r="V44" s="368" t="n">
        <f aca="false">+[5]data1cf!U44</f>
        <v>0</v>
      </c>
      <c r="W44" s="368" t="n">
        <f aca="false">+[5]data1cf!V44</f>
        <v>0</v>
      </c>
      <c r="X44" s="368" t="n">
        <f aca="false">+[5]data1cf!W44</f>
        <v>0</v>
      </c>
      <c r="Y44" s="368" t="n">
        <f aca="false">+[5]data1cf!X44</f>
        <v>0</v>
      </c>
      <c r="Z44" s="368" t="n">
        <f aca="false">+[5]data1cf!Y44</f>
        <v>0</v>
      </c>
      <c r="AA44" s="368" t="n">
        <f aca="false">+[5]data1cf!Z44</f>
        <v>0</v>
      </c>
      <c r="AB44" s="368"/>
      <c r="AC44" s="369" t="n">
        <f aca="false">XNPV(0.1,B44:AA44,$B$1:$AA$1)</f>
        <v>-16752.4540477402</v>
      </c>
      <c r="AD44" s="369" t="n">
        <f aca="false">SUMPRODUCT(B44:AA44,$B$1010:$AA$1010)</f>
        <v>1707.72607138483</v>
      </c>
      <c r="AE44" s="370" t="n">
        <f aca="false">SUMPRODUCT(B44:AA44,$B$1012:$AA$1012)</f>
        <v>-4452.2442359498</v>
      </c>
      <c r="AF44" s="371" t="n">
        <f aca="false">XIRR(B44:AA44,$B$1:$AA$1)</f>
        <v>0.0627217819525477</v>
      </c>
      <c r="AG44" s="372" t="n">
        <f aca="false">1-EXP(-(1/0.25)*(AD44/ABS($AD$1010)))</f>
        <v>0.99930713896923</v>
      </c>
    </row>
    <row r="45" customFormat="false" ht="12.75" hidden="false" customHeight="false" outlineLevel="0" collapsed="false">
      <c r="A45" s="363"/>
      <c r="B45" s="368" t="n">
        <f aca="false">+[5]data1cf!A45</f>
        <v>-87176.8004333958</v>
      </c>
      <c r="C45" s="368" t="n">
        <f aca="false">+[5]data1cf!B45</f>
        <v>14073.0260886328</v>
      </c>
      <c r="D45" s="368" t="n">
        <f aca="false">+[5]data1cf!C45</f>
        <v>11888.6082122368</v>
      </c>
      <c r="E45" s="368" t="n">
        <f aca="false">+[5]data1cf!D45</f>
        <v>9936.92303265556</v>
      </c>
      <c r="F45" s="368" t="n">
        <f aca="false">+[5]data1cf!E45</f>
        <v>9539.07148433071</v>
      </c>
      <c r="G45" s="368" t="n">
        <f aca="false">+[5]data1cf!F45</f>
        <v>9308.58004277457</v>
      </c>
      <c r="H45" s="368" t="n">
        <f aca="false">+[5]data1cf!G45</f>
        <v>8323.10655319293</v>
      </c>
      <c r="I45" s="368" t="n">
        <f aca="false">+[5]data1cf!H45</f>
        <v>8181.11245066876</v>
      </c>
      <c r="J45" s="368" t="n">
        <f aca="false">+[5]data1cf!I45</f>
        <v>8168.67824813377</v>
      </c>
      <c r="K45" s="368" t="n">
        <f aca="false">+[5]data1cf!J45</f>
        <v>8159.26045352358</v>
      </c>
      <c r="L45" s="368" t="n">
        <f aca="false">+[5]data1cf!K45</f>
        <v>8160.75031325336</v>
      </c>
      <c r="M45" s="368" t="n">
        <f aca="false">+[5]data1cf!L45</f>
        <v>8132.48181922076</v>
      </c>
      <c r="N45" s="368" t="n">
        <f aca="false">+[5]data1cf!M45</f>
        <v>8115.09758072145</v>
      </c>
      <c r="O45" s="368" t="n">
        <f aca="false">+[5]data1cf!N45</f>
        <v>7788.7115020889</v>
      </c>
      <c r="P45" s="368" t="n">
        <f aca="false">+[5]data1cf!O45</f>
        <v>7681.11509519564</v>
      </c>
      <c r="Q45" s="368" t="n">
        <f aca="false">+[5]data1cf!P45</f>
        <v>7652.2964572613</v>
      </c>
      <c r="R45" s="368" t="n">
        <f aca="false">+[5]data1cf!Q45</f>
        <v>999.883030250877</v>
      </c>
      <c r="S45" s="368" t="n">
        <f aca="false">+[5]data1cf!R45</f>
        <v>0</v>
      </c>
      <c r="T45" s="368" t="n">
        <f aca="false">+[5]data1cf!S45</f>
        <v>0</v>
      </c>
      <c r="U45" s="368" t="n">
        <f aca="false">+[5]data1cf!T45</f>
        <v>0</v>
      </c>
      <c r="V45" s="368" t="n">
        <f aca="false">+[5]data1cf!U45</f>
        <v>0</v>
      </c>
      <c r="W45" s="368" t="n">
        <f aca="false">+[5]data1cf!V45</f>
        <v>0</v>
      </c>
      <c r="X45" s="368" t="n">
        <f aca="false">+[5]data1cf!W45</f>
        <v>0</v>
      </c>
      <c r="Y45" s="368" t="n">
        <f aca="false">+[5]data1cf!X45</f>
        <v>0</v>
      </c>
      <c r="Z45" s="368" t="n">
        <f aca="false">+[5]data1cf!Y45</f>
        <v>0</v>
      </c>
      <c r="AA45" s="368" t="n">
        <f aca="false">+[5]data1cf!Z45</f>
        <v>0</v>
      </c>
      <c r="AB45" s="368"/>
      <c r="AC45" s="369" t="n">
        <f aca="false">XNPV(0.1,B45:AA45,$B$1:$AA$1)</f>
        <v>-13747.6081690562</v>
      </c>
      <c r="AD45" s="369" t="n">
        <f aca="false">SUMPRODUCT(B45:AA45,$B$1010:$AA$1010)</f>
        <v>4524.07884819711</v>
      </c>
      <c r="AE45" s="370" t="n">
        <f aca="false">SUMPRODUCT(B45:AA45,$B$1012:$AA$1012)</f>
        <v>-1572.15242680426</v>
      </c>
      <c r="AF45" s="371" t="n">
        <f aca="false">XIRR(B45:AA45,$B$1:$AA$1)</f>
        <v>0.0682450583279291</v>
      </c>
      <c r="AG45" s="372" t="n">
        <f aca="false">1-EXP(-(1/0.25)*(AD45/ABS($AD$1010)))</f>
        <v>0.999999995731321</v>
      </c>
    </row>
    <row r="46" customFormat="false" ht="12.75" hidden="false" customHeight="false" outlineLevel="0" collapsed="false">
      <c r="A46" s="363"/>
      <c r="B46" s="368" t="n">
        <f aca="false">+[5]data1cf!A46</f>
        <v>-89352.1886887272</v>
      </c>
      <c r="C46" s="368" t="n">
        <f aca="false">+[5]data1cf!B46</f>
        <v>14030.2598318121</v>
      </c>
      <c r="D46" s="368" t="n">
        <f aca="false">+[5]data1cf!C46</f>
        <v>11944.3815271089</v>
      </c>
      <c r="E46" s="368" t="n">
        <f aca="false">+[5]data1cf!D46</f>
        <v>9960.02711840275</v>
      </c>
      <c r="F46" s="368" t="n">
        <f aca="false">+[5]data1cf!E46</f>
        <v>9556.24677659034</v>
      </c>
      <c r="G46" s="368" t="n">
        <f aca="false">+[5]data1cf!F46</f>
        <v>9342.96668367526</v>
      </c>
      <c r="H46" s="368" t="n">
        <f aca="false">+[5]data1cf!G46</f>
        <v>8375.79932960675</v>
      </c>
      <c r="I46" s="368" t="n">
        <f aca="false">+[5]data1cf!H46</f>
        <v>8231.01411693546</v>
      </c>
      <c r="J46" s="368" t="n">
        <f aca="false">+[5]data1cf!I46</f>
        <v>8218.57991440047</v>
      </c>
      <c r="K46" s="368" t="n">
        <f aca="false">+[5]data1cf!J46</f>
        <v>8209.24669888565</v>
      </c>
      <c r="L46" s="368" t="n">
        <f aca="false">+[5]data1cf!K46</f>
        <v>8210.65197952006</v>
      </c>
      <c r="M46" s="368" t="n">
        <f aca="false">+[5]data1cf!L46</f>
        <v>8182.46806458283</v>
      </c>
      <c r="N46" s="368" t="n">
        <f aca="false">+[5]data1cf!M46</f>
        <v>8164.99924698815</v>
      </c>
      <c r="O46" s="368" t="n">
        <f aca="false">+[5]data1cf!N46</f>
        <v>7838.69774745096</v>
      </c>
      <c r="P46" s="368" t="n">
        <f aca="false">+[5]data1cf!O46</f>
        <v>7731.01676146233</v>
      </c>
      <c r="Q46" s="368" t="n">
        <f aca="false">+[5]data1cf!P46</f>
        <v>7702.28270262337</v>
      </c>
      <c r="R46" s="368" t="n">
        <f aca="false">+[5]data1cf!Q46</f>
        <v>1024.83386338423</v>
      </c>
      <c r="S46" s="368" t="n">
        <f aca="false">+[5]data1cf!R46</f>
        <v>0</v>
      </c>
      <c r="T46" s="368" t="n">
        <f aca="false">+[5]data1cf!S46</f>
        <v>0</v>
      </c>
      <c r="U46" s="368" t="n">
        <f aca="false">+[5]data1cf!T46</f>
        <v>0</v>
      </c>
      <c r="V46" s="368" t="n">
        <f aca="false">+[5]data1cf!U46</f>
        <v>0</v>
      </c>
      <c r="W46" s="368" t="n">
        <f aca="false">+[5]data1cf!V46</f>
        <v>0</v>
      </c>
      <c r="X46" s="368" t="n">
        <f aca="false">+[5]data1cf!W46</f>
        <v>0</v>
      </c>
      <c r="Y46" s="368" t="n">
        <f aca="false">+[5]data1cf!X46</f>
        <v>0</v>
      </c>
      <c r="Z46" s="368" t="n">
        <f aca="false">+[5]data1cf!Y46</f>
        <v>0</v>
      </c>
      <c r="AA46" s="368" t="n">
        <f aca="false">+[5]data1cf!Z46</f>
        <v>0</v>
      </c>
      <c r="AB46" s="368"/>
      <c r="AC46" s="369" t="n">
        <f aca="false">XNPV(0.1,B46:AA46,$B$1:$AA$1)</f>
        <v>-15667.9969110542</v>
      </c>
      <c r="AD46" s="369" t="n">
        <f aca="false">SUMPRODUCT(B46:AA46,$B$1010:$AA$1010)</f>
        <v>2701.29667623674</v>
      </c>
      <c r="AE46" s="370" t="n">
        <f aca="false">SUMPRODUCT(B46:AA46,$B$1012:$AA$1012)</f>
        <v>-3428.74387919575</v>
      </c>
      <c r="AF46" s="371" t="n">
        <f aca="false">XIRR(B46:AA46,$B$1:$AA$1)</f>
        <v>0.0646334907501543</v>
      </c>
      <c r="AG46" s="372" t="n">
        <f aca="false">1-EXP(-(1/0.25)*(AD46/ABS($AD$1010)))</f>
        <v>0.999989942148014</v>
      </c>
    </row>
    <row r="47" customFormat="false" ht="12.75" hidden="false" customHeight="false" outlineLevel="0" collapsed="false">
      <c r="A47" s="363"/>
      <c r="B47" s="368" t="n">
        <f aca="false">+[5]data1cf!A47</f>
        <v>-102560.967504448</v>
      </c>
      <c r="C47" s="368" t="n">
        <f aca="false">+[5]data1cf!B47</f>
        <v>14430.9514634461</v>
      </c>
      <c r="D47" s="368" t="n">
        <f aca="false">+[5]data1cf!C47</f>
        <v>12502.1621027307</v>
      </c>
      <c r="E47" s="368" t="n">
        <f aca="false">+[5]data1cf!D47</f>
        <v>10372.569368942</v>
      </c>
      <c r="F47" s="368" t="n">
        <f aca="false">+[5]data1cf!E47</f>
        <v>10005.0284158568</v>
      </c>
      <c r="G47" s="368" t="n">
        <f aca="false">+[5]data1cf!F47</f>
        <v>9615.2729597402</v>
      </c>
      <c r="H47" s="368" t="n">
        <f aca="false">+[5]data1cf!G47</f>
        <v>8695.74554018805</v>
      </c>
      <c r="I47" s="368" t="n">
        <f aca="false">+[5]data1cf!H47</f>
        <v>8534.01293594504</v>
      </c>
      <c r="J47" s="368" t="n">
        <f aca="false">+[5]data1cf!I47</f>
        <v>8521.57873341005</v>
      </c>
      <c r="K47" s="368" t="n">
        <f aca="false">+[5]data1cf!J47</f>
        <v>8512.75907521558</v>
      </c>
      <c r="L47" s="368" t="n">
        <f aca="false">+[5]data1cf!K47</f>
        <v>8513.65079852964</v>
      </c>
      <c r="M47" s="368" t="n">
        <f aca="false">+[5]data1cf!L47</f>
        <v>8485.98044091276</v>
      </c>
      <c r="N47" s="368" t="n">
        <f aca="false">+[5]data1cf!M47</f>
        <v>8467.99806599773</v>
      </c>
      <c r="O47" s="368" t="n">
        <f aca="false">+[5]data1cf!N47</f>
        <v>8142.2101237809</v>
      </c>
      <c r="P47" s="368" t="n">
        <f aca="false">+[5]data1cf!O47</f>
        <v>8034.01558047191</v>
      </c>
      <c r="Q47" s="368" t="n">
        <f aca="false">+[5]data1cf!P47</f>
        <v>8005.7950789533</v>
      </c>
      <c r="R47" s="368" t="n">
        <f aca="false">+[5]data1cf!Q47</f>
        <v>1176.33327288901</v>
      </c>
      <c r="S47" s="368" t="n">
        <f aca="false">+[5]data1cf!R47</f>
        <v>0</v>
      </c>
      <c r="T47" s="368" t="n">
        <f aca="false">+[5]data1cf!S47</f>
        <v>0</v>
      </c>
      <c r="U47" s="368" t="n">
        <f aca="false">+[5]data1cf!T47</f>
        <v>0</v>
      </c>
      <c r="V47" s="368" t="n">
        <f aca="false">+[5]data1cf!U47</f>
        <v>0</v>
      </c>
      <c r="W47" s="368" t="n">
        <f aca="false">+[5]data1cf!V47</f>
        <v>0</v>
      </c>
      <c r="X47" s="368" t="n">
        <f aca="false">+[5]data1cf!W47</f>
        <v>0</v>
      </c>
      <c r="Y47" s="368" t="n">
        <f aca="false">+[5]data1cf!X47</f>
        <v>0</v>
      </c>
      <c r="Z47" s="368" t="n">
        <f aca="false">+[5]data1cf!Y47</f>
        <v>0</v>
      </c>
      <c r="AA47" s="368" t="n">
        <f aca="false">+[5]data1cf!Z47</f>
        <v>0</v>
      </c>
      <c r="AB47" s="368"/>
      <c r="AC47" s="369" t="n">
        <f aca="false">XNPV(0.1,B47:AA47,$B$1:$AA$1)</f>
        <v>-26067.9001459154</v>
      </c>
      <c r="AD47" s="369" t="n">
        <f aca="false">SUMPRODUCT(B47:AA47,$B$1010:$AA$1010)</f>
        <v>-6983.84046916761</v>
      </c>
      <c r="AE47" s="370" t="n">
        <f aca="false">SUMPRODUCT(B47:AA47,$B$1012:$AA$1012)</f>
        <v>-13353.53624237</v>
      </c>
      <c r="AF47" s="371" t="n">
        <f aca="false">XIRR(B47:AA47,$B$1:$AA$1)</f>
        <v>0.0479374984017111</v>
      </c>
      <c r="AG47" s="372" t="n">
        <f aca="false">1-EXP(-(1/0.25)*(AD47/ABS($AD$1010)))</f>
        <v>-8324397829469.54</v>
      </c>
    </row>
    <row r="48" customFormat="false" ht="12.75" hidden="false" customHeight="false" outlineLevel="0" collapsed="false">
      <c r="A48" s="363"/>
      <c r="B48" s="368" t="n">
        <f aca="false">+[5]data1cf!A48</f>
        <v>-89670.9615930966</v>
      </c>
      <c r="C48" s="368" t="n">
        <f aca="false">+[5]data1cf!B48</f>
        <v>14101.1140367617</v>
      </c>
      <c r="D48" s="368" t="n">
        <f aca="false">+[5]data1cf!C48</f>
        <v>12032.6269498486</v>
      </c>
      <c r="E48" s="368" t="n">
        <f aca="false">+[5]data1cf!D48</f>
        <v>9945.42202347716</v>
      </c>
      <c r="F48" s="368" t="n">
        <f aca="false">+[5]data1cf!E48</f>
        <v>9570.58224586782</v>
      </c>
      <c r="G48" s="368" t="n">
        <f aca="false">+[5]data1cf!F48</f>
        <v>9256.76369898437</v>
      </c>
      <c r="H48" s="368" t="n">
        <f aca="false">+[5]data1cf!G48</f>
        <v>8383.52072340189</v>
      </c>
      <c r="I48" s="368" t="n">
        <f aca="false">+[5]data1cf!H48</f>
        <v>8238.32651234337</v>
      </c>
      <c r="J48" s="368" t="n">
        <f aca="false">+[5]data1cf!I48</f>
        <v>8225.89230980838</v>
      </c>
      <c r="K48" s="368" t="n">
        <f aca="false">+[5]data1cf!J48</f>
        <v>8216.57148818408</v>
      </c>
      <c r="L48" s="368" t="n">
        <f aca="false">+[5]data1cf!K48</f>
        <v>8217.96437492797</v>
      </c>
      <c r="M48" s="368" t="n">
        <f aca="false">+[5]data1cf!L48</f>
        <v>8189.79285388126</v>
      </c>
      <c r="N48" s="368" t="n">
        <f aca="false">+[5]data1cf!M48</f>
        <v>8172.31164239606</v>
      </c>
      <c r="O48" s="368" t="n">
        <f aca="false">+[5]data1cf!N48</f>
        <v>7846.02253674939</v>
      </c>
      <c r="P48" s="368" t="n">
        <f aca="false">+[5]data1cf!O48</f>
        <v>7738.32915687024</v>
      </c>
      <c r="Q48" s="368" t="n">
        <f aca="false">+[5]data1cf!P48</f>
        <v>7709.6074919218</v>
      </c>
      <c r="R48" s="368" t="n">
        <f aca="false">+[5]data1cf!Q48</f>
        <v>1028.49006108818</v>
      </c>
      <c r="S48" s="368" t="n">
        <f aca="false">+[5]data1cf!R48</f>
        <v>0</v>
      </c>
      <c r="T48" s="368" t="n">
        <f aca="false">+[5]data1cf!S48</f>
        <v>0</v>
      </c>
      <c r="U48" s="368" t="n">
        <f aca="false">+[5]data1cf!T48</f>
        <v>0</v>
      </c>
      <c r="V48" s="368" t="n">
        <f aca="false">+[5]data1cf!U48</f>
        <v>0</v>
      </c>
      <c r="W48" s="368" t="n">
        <f aca="false">+[5]data1cf!V48</f>
        <v>0</v>
      </c>
      <c r="X48" s="368" t="n">
        <f aca="false">+[5]data1cf!W48</f>
        <v>0</v>
      </c>
      <c r="Y48" s="368" t="n">
        <f aca="false">+[5]data1cf!X48</f>
        <v>0</v>
      </c>
      <c r="Z48" s="368" t="n">
        <f aca="false">+[5]data1cf!Y48</f>
        <v>0</v>
      </c>
      <c r="AA48" s="368" t="n">
        <f aca="false">+[5]data1cf!Z48</f>
        <v>0</v>
      </c>
      <c r="AB48" s="368"/>
      <c r="AC48" s="369" t="n">
        <f aca="false">XNPV(0.1,B48:AA48,$B$1:$AA$1)</f>
        <v>-15875.2168979068</v>
      </c>
      <c r="AD48" s="369" t="n">
        <f aca="false">SUMPRODUCT(B48:AA48,$B$1010:$AA$1010)</f>
        <v>2504.23370868068</v>
      </c>
      <c r="AE48" s="370" t="n">
        <f aca="false">SUMPRODUCT(B48:AA48,$B$1012:$AA$1012)</f>
        <v>-3629.28560159834</v>
      </c>
      <c r="AF48" s="371" t="n">
        <f aca="false">XIRR(B48:AA48,$B$1:$AA$1)</f>
        <v>0.0642530299363286</v>
      </c>
      <c r="AG48" s="372" t="n">
        <f aca="false">1-EXP(-(1/0.25)*(AD48/ABS($AD$1010)))</f>
        <v>0.999976714866789</v>
      </c>
    </row>
    <row r="49" customFormat="false" ht="12.75" hidden="false" customHeight="false" outlineLevel="0" collapsed="false">
      <c r="A49" s="363"/>
      <c r="B49" s="368" t="n">
        <f aca="false">+[5]data1cf!A49</f>
        <v>-92828.3557473348</v>
      </c>
      <c r="C49" s="368" t="n">
        <f aca="false">+[5]data1cf!B49</f>
        <v>14043.9418477711</v>
      </c>
      <c r="D49" s="368" t="n">
        <f aca="false">+[5]data1cf!C49</f>
        <v>12133.7137667311</v>
      </c>
      <c r="E49" s="368" t="n">
        <f aca="false">+[5]data1cf!D49</f>
        <v>10149.9240710959</v>
      </c>
      <c r="F49" s="368" t="n">
        <f aca="false">+[5]data1cf!E49</f>
        <v>9627.83641140627</v>
      </c>
      <c r="G49" s="368" t="n">
        <f aca="false">+[5]data1cf!F49</f>
        <v>9381.54432089059</v>
      </c>
      <c r="H49" s="368" t="n">
        <f aca="false">+[5]data1cf!G49</f>
        <v>8459.99988238044</v>
      </c>
      <c r="I49" s="368" t="n">
        <f aca="false">+[5]data1cf!H49</f>
        <v>8310.75460832627</v>
      </c>
      <c r="J49" s="368" t="n">
        <f aca="false">+[5]data1cf!I49</f>
        <v>8298.32040579128</v>
      </c>
      <c r="K49" s="368" t="n">
        <f aca="false">+[5]data1cf!J49</f>
        <v>8289.1223436517</v>
      </c>
      <c r="L49" s="368" t="n">
        <f aca="false">+[5]data1cf!K49</f>
        <v>8290.39247091087</v>
      </c>
      <c r="M49" s="368" t="n">
        <f aca="false">+[5]data1cf!L49</f>
        <v>8262.34370934888</v>
      </c>
      <c r="N49" s="368" t="n">
        <f aca="false">+[5]data1cf!M49</f>
        <v>8244.73973837897</v>
      </c>
      <c r="O49" s="368" t="n">
        <f aca="false">+[5]data1cf!N49</f>
        <v>7918.57339221701</v>
      </c>
      <c r="P49" s="368" t="n">
        <f aca="false">+[5]data1cf!O49</f>
        <v>7810.75725285315</v>
      </c>
      <c r="Q49" s="368" t="n">
        <f aca="false">+[5]data1cf!P49</f>
        <v>7782.15834738942</v>
      </c>
      <c r="R49" s="368" t="n">
        <f aca="false">+[5]data1cf!Q49</f>
        <v>1064.70410907963</v>
      </c>
      <c r="S49" s="368" t="n">
        <f aca="false">+[5]data1cf!R49</f>
        <v>0</v>
      </c>
      <c r="T49" s="368" t="n">
        <f aca="false">+[5]data1cf!S49</f>
        <v>0</v>
      </c>
      <c r="U49" s="368" t="n">
        <f aca="false">+[5]data1cf!T49</f>
        <v>0</v>
      </c>
      <c r="V49" s="368" t="n">
        <f aca="false">+[5]data1cf!U49</f>
        <v>0</v>
      </c>
      <c r="W49" s="368" t="n">
        <f aca="false">+[5]data1cf!V49</f>
        <v>0</v>
      </c>
      <c r="X49" s="368" t="n">
        <f aca="false">+[5]data1cf!W49</f>
        <v>0</v>
      </c>
      <c r="Y49" s="368" t="n">
        <f aca="false">+[5]data1cf!X49</f>
        <v>0</v>
      </c>
      <c r="Z49" s="368" t="n">
        <f aca="false">+[5]data1cf!Y49</f>
        <v>0</v>
      </c>
      <c r="AA49" s="368" t="n">
        <f aca="false">+[5]data1cf!Z49</f>
        <v>0</v>
      </c>
      <c r="AB49" s="368"/>
      <c r="AC49" s="369" t="n">
        <f aca="false">XNPV(0.1,B49:AA49,$B$1:$AA$1)</f>
        <v>-18444.4414347043</v>
      </c>
      <c r="AD49" s="369" t="n">
        <f aca="false">SUMPRODUCT(B49:AA49,$B$1010:$AA$1010)</f>
        <v>110.101969873582</v>
      </c>
      <c r="AE49" s="370" t="n">
        <f aca="false">SUMPRODUCT(B49:AA49,$B$1012:$AA$1012)</f>
        <v>-6082.144869834</v>
      </c>
      <c r="AF49" s="371" t="n">
        <f aca="false">XIRR(B49:AA49,$B$1:$AA$1)</f>
        <v>0.0597634641215628</v>
      </c>
      <c r="AG49" s="372" t="n">
        <f aca="false">1-EXP(-(1/0.25)*(AD49/ABS($AD$1010)))</f>
        <v>0.374384577066152</v>
      </c>
    </row>
    <row r="50" customFormat="false" ht="12.75" hidden="false" customHeight="false" outlineLevel="0" collapsed="false">
      <c r="A50" s="363"/>
      <c r="B50" s="368" t="n">
        <f aca="false">+[5]data1cf!A50</f>
        <v>-89732.4073401989</v>
      </c>
      <c r="C50" s="368" t="n">
        <f aca="false">+[5]data1cf!B50</f>
        <v>14086.0699304013</v>
      </c>
      <c r="D50" s="368" t="n">
        <f aca="false">+[5]data1cf!C50</f>
        <v>11851.4683568078</v>
      </c>
      <c r="E50" s="368" t="n">
        <f aca="false">+[5]data1cf!D50</f>
        <v>9936.85110505359</v>
      </c>
      <c r="F50" s="368" t="n">
        <f aca="false">+[5]data1cf!E50</f>
        <v>9471.24017557381</v>
      </c>
      <c r="G50" s="368" t="n">
        <f aca="false">+[5]data1cf!F50</f>
        <v>9402.3226953214</v>
      </c>
      <c r="H50" s="368" t="n">
        <f aca="false">+[5]data1cf!G50</f>
        <v>8385.00907703518</v>
      </c>
      <c r="I50" s="368" t="n">
        <f aca="false">+[5]data1cf!H50</f>
        <v>8239.7360286253</v>
      </c>
      <c r="J50" s="368" t="n">
        <f aca="false">+[5]data1cf!I50</f>
        <v>8227.30182609031</v>
      </c>
      <c r="K50" s="368" t="n">
        <f aca="false">+[5]data1cf!J50</f>
        <v>8217.98339347666</v>
      </c>
      <c r="L50" s="368" t="n">
        <f aca="false">+[5]data1cf!K50</f>
        <v>8219.3738912099</v>
      </c>
      <c r="M50" s="368" t="n">
        <f aca="false">+[5]data1cf!L50</f>
        <v>8191.20475917384</v>
      </c>
      <c r="N50" s="368" t="n">
        <f aca="false">+[5]data1cf!M50</f>
        <v>8173.72115867799</v>
      </c>
      <c r="O50" s="368" t="n">
        <f aca="false">+[5]data1cf!N50</f>
        <v>7847.43444204197</v>
      </c>
      <c r="P50" s="368" t="n">
        <f aca="false">+[5]data1cf!O50</f>
        <v>7739.73867315217</v>
      </c>
      <c r="Q50" s="368" t="n">
        <f aca="false">+[5]data1cf!P50</f>
        <v>7711.01939721438</v>
      </c>
      <c r="R50" s="368" t="n">
        <f aca="false">+[5]data1cf!Q50</f>
        <v>1029.19481922915</v>
      </c>
      <c r="S50" s="368" t="n">
        <f aca="false">+[5]data1cf!R50</f>
        <v>0</v>
      </c>
      <c r="T50" s="368" t="n">
        <f aca="false">+[5]data1cf!S50</f>
        <v>0</v>
      </c>
      <c r="U50" s="368" t="n">
        <f aca="false">+[5]data1cf!T50</f>
        <v>0</v>
      </c>
      <c r="V50" s="368" t="n">
        <f aca="false">+[5]data1cf!U50</f>
        <v>0</v>
      </c>
      <c r="W50" s="368" t="n">
        <f aca="false">+[5]data1cf!V50</f>
        <v>0</v>
      </c>
      <c r="X50" s="368" t="n">
        <f aca="false">+[5]data1cf!W50</f>
        <v>0</v>
      </c>
      <c r="Y50" s="368" t="n">
        <f aca="false">+[5]data1cf!X50</f>
        <v>0</v>
      </c>
      <c r="Z50" s="368" t="n">
        <f aca="false">+[5]data1cf!Y50</f>
        <v>0</v>
      </c>
      <c r="AA50" s="368" t="n">
        <f aca="false">+[5]data1cf!Z50</f>
        <v>0</v>
      </c>
      <c r="AB50" s="368"/>
      <c r="AC50" s="369" t="n">
        <f aca="false">XNPV(0.1,B50:AA50,$B$1:$AA$1)</f>
        <v>-16078.3579542408</v>
      </c>
      <c r="AD50" s="369" t="n">
        <f aca="false">SUMPRODUCT(B50:AA50,$B$1010:$AA$1010)</f>
        <v>2296.81880851272</v>
      </c>
      <c r="AE50" s="370" t="n">
        <f aca="false">SUMPRODUCT(B50:AA50,$B$1012:$AA$1012)</f>
        <v>-3836.03827890757</v>
      </c>
      <c r="AF50" s="371" t="n">
        <f aca="false">XIRR(B50:AA50,$B$1:$AA$1)</f>
        <v>0.0638596612153115</v>
      </c>
      <c r="AG50" s="372" t="n">
        <f aca="false">1-EXP(-(1/0.25)*(AD50/ABS($AD$1010)))</f>
        <v>0.999943661710605</v>
      </c>
    </row>
    <row r="51" customFormat="false" ht="12.75" hidden="false" customHeight="false" outlineLevel="0" collapsed="false">
      <c r="A51" s="363"/>
      <c r="B51" s="368" t="n">
        <f aca="false">+[5]data1cf!A51</f>
        <v>-93023.4787394495</v>
      </c>
      <c r="C51" s="368" t="n">
        <f aca="false">+[5]data1cf!B51</f>
        <v>14160.121483796</v>
      </c>
      <c r="D51" s="368" t="n">
        <f aca="false">+[5]data1cf!C51</f>
        <v>12080.4935955281</v>
      </c>
      <c r="E51" s="368" t="n">
        <f aca="false">+[5]data1cf!D51</f>
        <v>10136.4551972135</v>
      </c>
      <c r="F51" s="368" t="n">
        <f aca="false">+[5]data1cf!E51</f>
        <v>9760.74465181702</v>
      </c>
      <c r="G51" s="368" t="n">
        <f aca="false">+[5]data1cf!F51</f>
        <v>9414.68978537068</v>
      </c>
      <c r="H51" s="368" t="n">
        <f aca="false">+[5]data1cf!G51</f>
        <v>8464.72619832496</v>
      </c>
      <c r="I51" s="368" t="n">
        <f aca="false">+[5]data1cf!H51</f>
        <v>8315.23057366699</v>
      </c>
      <c r="J51" s="368" t="n">
        <f aca="false">+[5]data1cf!I51</f>
        <v>8302.796371132</v>
      </c>
      <c r="K51" s="368" t="n">
        <f aca="false">+[5]data1cf!J51</f>
        <v>8293.60589537435</v>
      </c>
      <c r="L51" s="368" t="n">
        <f aca="false">+[5]data1cf!K51</f>
        <v>8294.86843625159</v>
      </c>
      <c r="M51" s="368" t="n">
        <f aca="false">+[5]data1cf!L51</f>
        <v>8266.82726107153</v>
      </c>
      <c r="N51" s="368" t="n">
        <f aca="false">+[5]data1cf!M51</f>
        <v>8249.21570371968</v>
      </c>
      <c r="O51" s="368" t="n">
        <f aca="false">+[5]data1cf!N51</f>
        <v>7923.05694393966</v>
      </c>
      <c r="P51" s="368" t="n">
        <f aca="false">+[5]data1cf!O51</f>
        <v>7815.23321819386</v>
      </c>
      <c r="Q51" s="368" t="n">
        <f aca="false">+[5]data1cf!P51</f>
        <v>7786.64189911207</v>
      </c>
      <c r="R51" s="368" t="n">
        <f aca="false">+[5]data1cf!Q51</f>
        <v>1066.94209174999</v>
      </c>
      <c r="S51" s="368" t="n">
        <f aca="false">+[5]data1cf!R51</f>
        <v>0</v>
      </c>
      <c r="T51" s="368" t="n">
        <f aca="false">+[5]data1cf!S51</f>
        <v>0</v>
      </c>
      <c r="U51" s="368" t="n">
        <f aca="false">+[5]data1cf!T51</f>
        <v>0</v>
      </c>
      <c r="V51" s="368" t="n">
        <f aca="false">+[5]data1cf!U51</f>
        <v>0</v>
      </c>
      <c r="W51" s="368" t="n">
        <f aca="false">+[5]data1cf!V51</f>
        <v>0</v>
      </c>
      <c r="X51" s="368" t="n">
        <f aca="false">+[5]data1cf!W51</f>
        <v>0</v>
      </c>
      <c r="Y51" s="368" t="n">
        <f aca="false">+[5]data1cf!X51</f>
        <v>0</v>
      </c>
      <c r="Z51" s="368" t="n">
        <f aca="false">+[5]data1cf!Y51</f>
        <v>0</v>
      </c>
      <c r="AA51" s="368" t="n">
        <f aca="false">+[5]data1cf!Z51</f>
        <v>0</v>
      </c>
      <c r="AB51" s="368"/>
      <c r="AC51" s="369" t="n">
        <f aca="false">XNPV(0.1,B51:AA51,$B$1:$AA$1)</f>
        <v>-18459.0025350332</v>
      </c>
      <c r="AD51" s="369" t="n">
        <f aca="false">SUMPRODUCT(B51:AA51,$B$1010:$AA$1010)</f>
        <v>123.88056328675</v>
      </c>
      <c r="AE51" s="370" t="n">
        <f aca="false">SUMPRODUCT(B51:AA51,$B$1012:$AA$1012)</f>
        <v>-6077.04839796714</v>
      </c>
      <c r="AF51" s="371" t="n">
        <f aca="false">XIRR(B51:AA51,$B$1:$AA$1)</f>
        <v>0.0597846921722761</v>
      </c>
      <c r="AG51" s="372" t="n">
        <f aca="false">1-EXP(-(1/0.25)*(AD51/ABS($AD$1010)))</f>
        <v>0.41004816056246</v>
      </c>
    </row>
    <row r="52" customFormat="false" ht="12.75" hidden="false" customHeight="false" outlineLevel="0" collapsed="false">
      <c r="A52" s="363"/>
      <c r="B52" s="368" t="n">
        <f aca="false">+[5]data1cf!A52</f>
        <v>-94477.7752481484</v>
      </c>
      <c r="C52" s="368" t="n">
        <f aca="false">+[5]data1cf!B52</f>
        <v>14073.2588636096</v>
      </c>
      <c r="D52" s="368" t="n">
        <f aca="false">+[5]data1cf!C52</f>
        <v>12142.1840035816</v>
      </c>
      <c r="E52" s="368" t="n">
        <f aca="false">+[5]data1cf!D52</f>
        <v>10090.8856755562</v>
      </c>
      <c r="F52" s="368" t="n">
        <f aca="false">+[5]data1cf!E52</f>
        <v>9708.18693091535</v>
      </c>
      <c r="G52" s="368" t="n">
        <f aca="false">+[5]data1cf!F52</f>
        <v>9356.02155141993</v>
      </c>
      <c r="H52" s="368" t="n">
        <f aca="false">+[5]data1cf!G52</f>
        <v>8499.95251738983</v>
      </c>
      <c r="I52" s="368" t="n">
        <f aca="false">+[5]data1cf!H52</f>
        <v>8348.59097213933</v>
      </c>
      <c r="J52" s="368" t="n">
        <f aca="false">+[5]data1cf!I52</f>
        <v>8336.15676960434</v>
      </c>
      <c r="K52" s="368" t="n">
        <f aca="false">+[5]data1cf!J52</f>
        <v>8327.02283689495</v>
      </c>
      <c r="L52" s="368" t="n">
        <f aca="false">+[5]data1cf!K52</f>
        <v>8328.22883472393</v>
      </c>
      <c r="M52" s="368" t="n">
        <f aca="false">+[5]data1cf!L52</f>
        <v>8300.24420259213</v>
      </c>
      <c r="N52" s="368" t="n">
        <f aca="false">+[5]data1cf!M52</f>
        <v>8282.57610219203</v>
      </c>
      <c r="O52" s="368" t="n">
        <f aca="false">+[5]data1cf!N52</f>
        <v>7956.47388546027</v>
      </c>
      <c r="P52" s="368" t="n">
        <f aca="false">+[5]data1cf!O52</f>
        <v>7848.59361666621</v>
      </c>
      <c r="Q52" s="368" t="n">
        <f aca="false">+[5]data1cf!P52</f>
        <v>7820.05884063267</v>
      </c>
      <c r="R52" s="368" t="n">
        <f aca="false">+[5]data1cf!Q52</f>
        <v>1083.62229098616</v>
      </c>
      <c r="S52" s="368" t="n">
        <f aca="false">+[5]data1cf!R52</f>
        <v>0</v>
      </c>
      <c r="T52" s="368" t="n">
        <f aca="false">+[5]data1cf!S52</f>
        <v>0</v>
      </c>
      <c r="U52" s="368" t="n">
        <f aca="false">+[5]data1cf!T52</f>
        <v>0</v>
      </c>
      <c r="V52" s="368" t="n">
        <f aca="false">+[5]data1cf!U52</f>
        <v>0</v>
      </c>
      <c r="W52" s="368" t="n">
        <f aca="false">+[5]data1cf!V52</f>
        <v>0</v>
      </c>
      <c r="X52" s="368" t="n">
        <f aca="false">+[5]data1cf!W52</f>
        <v>0</v>
      </c>
      <c r="Y52" s="368" t="n">
        <f aca="false">+[5]data1cf!X52</f>
        <v>0</v>
      </c>
      <c r="Z52" s="368" t="n">
        <f aca="false">+[5]data1cf!Y52</f>
        <v>0</v>
      </c>
      <c r="AA52" s="368" t="n">
        <f aca="false">+[5]data1cf!Z52</f>
        <v>0</v>
      </c>
      <c r="AB52" s="368"/>
      <c r="AC52" s="369" t="n">
        <f aca="false">XNPV(0.1,B52:AA52,$B$1:$AA$1)</f>
        <v>-19915.8843311957</v>
      </c>
      <c r="AD52" s="369" t="n">
        <f aca="false">SUMPRODUCT(B52:AA52,$B$1010:$AA$1010)</f>
        <v>-1293.9045053199</v>
      </c>
      <c r="AE52" s="370" t="n">
        <f aca="false">SUMPRODUCT(B52:AA52,$B$1012:$AA$1012)</f>
        <v>-7509.82511790075</v>
      </c>
      <c r="AF52" s="371" t="n">
        <f aca="false">XIRR(B52:AA52,$B$1:$AA$1)</f>
        <v>0.057256339182815</v>
      </c>
      <c r="AG52" s="372" t="n">
        <f aca="false">1-EXP(-(1/0.25)*(AD52/ABS($AD$1010)))</f>
        <v>-246.610623970528</v>
      </c>
    </row>
    <row r="53" customFormat="false" ht="12.75" hidden="false" customHeight="false" outlineLevel="0" collapsed="false">
      <c r="A53" s="363"/>
      <c r="B53" s="368" t="n">
        <f aca="false">+[5]data1cf!A53</f>
        <v>-97984.7503011323</v>
      </c>
      <c r="C53" s="368" t="n">
        <f aca="false">+[5]data1cf!B53</f>
        <v>14200.4785353411</v>
      </c>
      <c r="D53" s="368" t="n">
        <f aca="false">+[5]data1cf!C53</f>
        <v>12374.0405623799</v>
      </c>
      <c r="E53" s="368" t="n">
        <f aca="false">+[5]data1cf!D53</f>
        <v>10224.9297103049</v>
      </c>
      <c r="F53" s="368" t="n">
        <f aca="false">+[5]data1cf!E53</f>
        <v>9688.05100659176</v>
      </c>
      <c r="G53" s="368" t="n">
        <f aca="false">+[5]data1cf!F53</f>
        <v>9401.41522054824</v>
      </c>
      <c r="H53" s="368" t="n">
        <f aca="false">+[5]data1cf!G53</f>
        <v>8584.89930879722</v>
      </c>
      <c r="I53" s="368" t="n">
        <f aca="false">+[5]data1cf!H53</f>
        <v>8429.03817427474</v>
      </c>
      <c r="J53" s="368" t="n">
        <f aca="false">+[5]data1cf!I53</f>
        <v>8416.60397173975</v>
      </c>
      <c r="K53" s="368" t="n">
        <f aca="false">+[5]data1cf!J53</f>
        <v>8407.60639022042</v>
      </c>
      <c r="L53" s="368" t="n">
        <f aca="false">+[5]data1cf!K53</f>
        <v>8408.67603685934</v>
      </c>
      <c r="M53" s="368" t="n">
        <f aca="false">+[5]data1cf!L53</f>
        <v>8380.8277559176</v>
      </c>
      <c r="N53" s="368" t="n">
        <f aca="false">+[5]data1cf!M53</f>
        <v>8363.02330432744</v>
      </c>
      <c r="O53" s="368" t="n">
        <f aca="false">+[5]data1cf!N53</f>
        <v>8037.05743878574</v>
      </c>
      <c r="P53" s="368" t="n">
        <f aca="false">+[5]data1cf!O53</f>
        <v>7929.04081880162</v>
      </c>
      <c r="Q53" s="368" t="n">
        <f aca="false">+[5]data1cf!P53</f>
        <v>7900.64239395814</v>
      </c>
      <c r="R53" s="368" t="n">
        <f aca="false">+[5]data1cf!Q53</f>
        <v>1123.84589205387</v>
      </c>
      <c r="S53" s="368" t="n">
        <f aca="false">+[5]data1cf!R53</f>
        <v>0</v>
      </c>
      <c r="T53" s="368" t="n">
        <f aca="false">+[5]data1cf!S53</f>
        <v>0</v>
      </c>
      <c r="U53" s="368" t="n">
        <f aca="false">+[5]data1cf!T53</f>
        <v>0</v>
      </c>
      <c r="V53" s="368" t="n">
        <f aca="false">+[5]data1cf!U53</f>
        <v>0</v>
      </c>
      <c r="W53" s="368" t="n">
        <f aca="false">+[5]data1cf!V53</f>
        <v>0</v>
      </c>
      <c r="X53" s="368" t="n">
        <f aca="false">+[5]data1cf!W53</f>
        <v>0</v>
      </c>
      <c r="Y53" s="368" t="n">
        <f aca="false">+[5]data1cf!X53</f>
        <v>0</v>
      </c>
      <c r="Z53" s="368" t="n">
        <f aca="false">+[5]data1cf!Y53</f>
        <v>0</v>
      </c>
      <c r="AA53" s="368" t="n">
        <f aca="false">+[5]data1cf!Z53</f>
        <v>0</v>
      </c>
      <c r="AB53" s="368"/>
      <c r="AC53" s="369" t="n">
        <f aca="false">XNPV(0.1,B53:AA53,$B$1:$AA$1)</f>
        <v>-22682.3452473376</v>
      </c>
      <c r="AD53" s="369" t="n">
        <f aca="false">SUMPRODUCT(B53:AA53,$B$1010:$AA$1010)</f>
        <v>-3882.21771312063</v>
      </c>
      <c r="AE53" s="370" t="n">
        <f aca="false">SUMPRODUCT(B53:AA53,$B$1012:$AA$1012)</f>
        <v>-10158.2560826615</v>
      </c>
      <c r="AF53" s="371" t="n">
        <f aca="false">XIRR(B53:AA53,$B$1:$AA$1)</f>
        <v>0.0528485098753351</v>
      </c>
      <c r="AG53" s="372" t="n">
        <f aca="false">1-EXP(-(1/0.25)*(AD53/ABS($AD$1010)))</f>
        <v>-15213900.7170284</v>
      </c>
    </row>
    <row r="54" customFormat="false" ht="12.75" hidden="false" customHeight="false" outlineLevel="0" collapsed="false">
      <c r="A54" s="363"/>
      <c r="B54" s="368" t="n">
        <f aca="false">+[5]data1cf!A54</f>
        <v>-94444.0421334207</v>
      </c>
      <c r="C54" s="368" t="n">
        <f aca="false">+[5]data1cf!B54</f>
        <v>14208.1887879681</v>
      </c>
      <c r="D54" s="368" t="n">
        <f aca="false">+[5]data1cf!C54</f>
        <v>12153.4580033149</v>
      </c>
      <c r="E54" s="368" t="n">
        <f aca="false">+[5]data1cf!D54</f>
        <v>10178.7834111508</v>
      </c>
      <c r="F54" s="368" t="n">
        <f aca="false">+[5]data1cf!E54</f>
        <v>9674.22119158101</v>
      </c>
      <c r="G54" s="368" t="n">
        <f aca="false">+[5]data1cf!F54</f>
        <v>9431.89937122917</v>
      </c>
      <c r="H54" s="368" t="n">
        <f aca="false">+[5]data1cf!G54</f>
        <v>8499.13542578895</v>
      </c>
      <c r="I54" s="368" t="n">
        <f aca="false">+[5]data1cf!H54</f>
        <v>8347.81716147397</v>
      </c>
      <c r="J54" s="368" t="n">
        <f aca="false">+[5]data1cf!I54</f>
        <v>8335.38295893898</v>
      </c>
      <c r="K54" s="368" t="n">
        <f aca="false">+[5]data1cf!J54</f>
        <v>8326.24771468609</v>
      </c>
      <c r="L54" s="368" t="n">
        <f aca="false">+[5]data1cf!K54</f>
        <v>8327.45502405857</v>
      </c>
      <c r="M54" s="368" t="n">
        <f aca="false">+[5]data1cf!L54</f>
        <v>8299.46908038327</v>
      </c>
      <c r="N54" s="368" t="n">
        <f aca="false">+[5]data1cf!M54</f>
        <v>8281.80229152667</v>
      </c>
      <c r="O54" s="368" t="n">
        <f aca="false">+[5]data1cf!N54</f>
        <v>7955.69876325141</v>
      </c>
      <c r="P54" s="368" t="n">
        <f aca="false">+[5]data1cf!O54</f>
        <v>7847.81980600085</v>
      </c>
      <c r="Q54" s="368" t="n">
        <f aca="false">+[5]data1cf!P54</f>
        <v>7819.28371842381</v>
      </c>
      <c r="R54" s="368" t="n">
        <f aca="false">+[5]data1cf!Q54</f>
        <v>1083.23538565348</v>
      </c>
      <c r="S54" s="368" t="n">
        <f aca="false">+[5]data1cf!R54</f>
        <v>0</v>
      </c>
      <c r="T54" s="368" t="n">
        <f aca="false">+[5]data1cf!S54</f>
        <v>0</v>
      </c>
      <c r="U54" s="368" t="n">
        <f aca="false">+[5]data1cf!T54</f>
        <v>0</v>
      </c>
      <c r="V54" s="368" t="n">
        <f aca="false">+[5]data1cf!U54</f>
        <v>0</v>
      </c>
      <c r="W54" s="368" t="n">
        <f aca="false">+[5]data1cf!V54</f>
        <v>0</v>
      </c>
      <c r="X54" s="368" t="n">
        <f aca="false">+[5]data1cf!W54</f>
        <v>0</v>
      </c>
      <c r="Y54" s="368" t="n">
        <f aca="false">+[5]data1cf!X54</f>
        <v>0</v>
      </c>
      <c r="Z54" s="368" t="n">
        <f aca="false">+[5]data1cf!Y54</f>
        <v>0</v>
      </c>
      <c r="AA54" s="368" t="n">
        <f aca="false">+[5]data1cf!Z54</f>
        <v>0</v>
      </c>
      <c r="AB54" s="368"/>
      <c r="AC54" s="369" t="n">
        <f aca="false">XNPV(0.1,B54:AA54,$B$1:$AA$1)</f>
        <v>-19663.3027824434</v>
      </c>
      <c r="AD54" s="369" t="n">
        <f aca="false">SUMPRODUCT(B54:AA54,$B$1010:$AA$1010)</f>
        <v>-1021.05982668663</v>
      </c>
      <c r="AE54" s="370" t="n">
        <f aca="false">SUMPRODUCT(B54:AA54,$B$1012:$AA$1012)</f>
        <v>-7242.67319315078</v>
      </c>
      <c r="AF54" s="371" t="n">
        <f aca="false">XIRR(B54:AA54,$B$1:$AA$1)</f>
        <v>0.0577368228888131</v>
      </c>
      <c r="AG54" s="372" t="n">
        <f aca="false">1-EXP(-(1/0.25)*(AD54/ABS($AD$1010)))</f>
        <v>-76.4456326447105</v>
      </c>
    </row>
    <row r="55" customFormat="false" ht="12.75" hidden="false" customHeight="false" outlineLevel="0" collapsed="false">
      <c r="A55" s="363"/>
      <c r="B55" s="368" t="n">
        <f aca="false">+[5]data1cf!A55</f>
        <v>-89624.1174925138</v>
      </c>
      <c r="C55" s="368" t="n">
        <f aca="false">+[5]data1cf!B55</f>
        <v>14113.0891189561</v>
      </c>
      <c r="D55" s="368" t="n">
        <f aca="false">+[5]data1cf!C55</f>
        <v>11978.7239656084</v>
      </c>
      <c r="E55" s="368" t="n">
        <f aca="false">+[5]data1cf!D55</f>
        <v>10099.1111640497</v>
      </c>
      <c r="F55" s="368" t="n">
        <f aca="false">+[5]data1cf!E55</f>
        <v>9592.07973818761</v>
      </c>
      <c r="G55" s="368" t="n">
        <f aca="false">+[5]data1cf!F55</f>
        <v>9326.08365682302</v>
      </c>
      <c r="H55" s="368" t="n">
        <f aca="false">+[5]data1cf!G55</f>
        <v>8382.38605435498</v>
      </c>
      <c r="I55" s="368" t="n">
        <f aca="false">+[5]data1cf!H55</f>
        <v>8237.25194615128</v>
      </c>
      <c r="J55" s="368" t="n">
        <f aca="false">+[5]data1cf!I55</f>
        <v>8224.81774361629</v>
      </c>
      <c r="K55" s="368" t="n">
        <f aca="false">+[5]data1cf!J55</f>
        <v>8215.49510069336</v>
      </c>
      <c r="L55" s="368" t="n">
        <f aca="false">+[5]data1cf!K55</f>
        <v>8216.88980873588</v>
      </c>
      <c r="M55" s="368" t="n">
        <f aca="false">+[5]data1cf!L55</f>
        <v>8188.71646639054</v>
      </c>
      <c r="N55" s="368" t="n">
        <f aca="false">+[5]data1cf!M55</f>
        <v>8171.23707620397</v>
      </c>
      <c r="O55" s="368" t="n">
        <f aca="false">+[5]data1cf!N55</f>
        <v>7844.94614925867</v>
      </c>
      <c r="P55" s="368" t="n">
        <f aca="false">+[5]data1cf!O55</f>
        <v>7737.25459067815</v>
      </c>
      <c r="Q55" s="368" t="n">
        <f aca="false">+[5]data1cf!P55</f>
        <v>7708.53110443108</v>
      </c>
      <c r="R55" s="368" t="n">
        <f aca="false">+[5]data1cf!Q55</f>
        <v>1027.95277799214</v>
      </c>
      <c r="S55" s="368" t="n">
        <f aca="false">+[5]data1cf!R55</f>
        <v>0</v>
      </c>
      <c r="T55" s="368" t="n">
        <f aca="false">+[5]data1cf!S55</f>
        <v>0</v>
      </c>
      <c r="U55" s="368" t="n">
        <f aca="false">+[5]data1cf!T55</f>
        <v>0</v>
      </c>
      <c r="V55" s="368" t="n">
        <f aca="false">+[5]data1cf!U55</f>
        <v>0</v>
      </c>
      <c r="W55" s="368" t="n">
        <f aca="false">+[5]data1cf!V55</f>
        <v>0</v>
      </c>
      <c r="X55" s="368" t="n">
        <f aca="false">+[5]data1cf!W55</f>
        <v>0</v>
      </c>
      <c r="Y55" s="368" t="n">
        <f aca="false">+[5]data1cf!X55</f>
        <v>0</v>
      </c>
      <c r="Z55" s="368" t="n">
        <f aca="false">+[5]data1cf!Y55</f>
        <v>0</v>
      </c>
      <c r="AA55" s="368" t="n">
        <f aca="false">+[5]data1cf!Z55</f>
        <v>0</v>
      </c>
      <c r="AB55" s="368"/>
      <c r="AC55" s="369" t="n">
        <f aca="false">XNPV(0.1,B55:AA55,$B$1:$AA$1)</f>
        <v>-15693.1236984631</v>
      </c>
      <c r="AD55" s="369" t="n">
        <f aca="false">SUMPRODUCT(B55:AA55,$B$1010:$AA$1010)</f>
        <v>2708.86303056496</v>
      </c>
      <c r="AE55" s="370" t="n">
        <f aca="false">SUMPRODUCT(B55:AA55,$B$1012:$AA$1012)</f>
        <v>-3431.11739304407</v>
      </c>
      <c r="AF55" s="371" t="n">
        <f aca="false">XIRR(B55:AA55,$B$1:$AA$1)</f>
        <v>0.0646357627249333</v>
      </c>
      <c r="AG55" s="372" t="n">
        <f aca="false">1-EXP(-(1/0.25)*(AD55/ABS($AD$1010)))</f>
        <v>0.999990261160333</v>
      </c>
    </row>
    <row r="56" customFormat="false" ht="12.75" hidden="false" customHeight="false" outlineLevel="0" collapsed="false">
      <c r="A56" s="363"/>
      <c r="B56" s="368" t="n">
        <f aca="false">+[5]data1cf!A56</f>
        <v>-99232.6920008346</v>
      </c>
      <c r="C56" s="368" t="n">
        <f aca="false">+[5]data1cf!B56</f>
        <v>14347.9853593851</v>
      </c>
      <c r="D56" s="368" t="n">
        <f aca="false">+[5]data1cf!C56</f>
        <v>12356.7185442465</v>
      </c>
      <c r="E56" s="368" t="n">
        <f aca="false">+[5]data1cf!D56</f>
        <v>10295.5278252433</v>
      </c>
      <c r="F56" s="368" t="n">
        <f aca="false">+[5]data1cf!E56</f>
        <v>9885.41703037753</v>
      </c>
      <c r="G56" s="368" t="n">
        <f aca="false">+[5]data1cf!F56</f>
        <v>9581.46248625964</v>
      </c>
      <c r="H56" s="368" t="n">
        <f aca="false">+[5]data1cf!G56</f>
        <v>8615.12725215341</v>
      </c>
      <c r="I56" s="368" t="n">
        <f aca="false">+[5]data1cf!H56</f>
        <v>8457.66495851255</v>
      </c>
      <c r="J56" s="368" t="n">
        <f aca="false">+[5]data1cf!I56</f>
        <v>8445.23075597756</v>
      </c>
      <c r="K56" s="368" t="n">
        <f aca="false">+[5]data1cf!J56</f>
        <v>8436.28169443152</v>
      </c>
      <c r="L56" s="368" t="n">
        <f aca="false">+[5]data1cf!K56</f>
        <v>8437.30282109715</v>
      </c>
      <c r="M56" s="368" t="n">
        <f aca="false">+[5]data1cf!L56</f>
        <v>8409.50306012869</v>
      </c>
      <c r="N56" s="368" t="n">
        <f aca="false">+[5]data1cf!M56</f>
        <v>8391.65008856525</v>
      </c>
      <c r="O56" s="368" t="n">
        <f aca="false">+[5]data1cf!N56</f>
        <v>8065.73274299683</v>
      </c>
      <c r="P56" s="368" t="n">
        <f aca="false">+[5]data1cf!O56</f>
        <v>7957.66760303943</v>
      </c>
      <c r="Q56" s="368" t="n">
        <f aca="false">+[5]data1cf!P56</f>
        <v>7929.31769816924</v>
      </c>
      <c r="R56" s="368" t="n">
        <f aca="false">+[5]data1cf!Q56</f>
        <v>1138.15928417277</v>
      </c>
      <c r="S56" s="368" t="n">
        <f aca="false">+[5]data1cf!R56</f>
        <v>0</v>
      </c>
      <c r="T56" s="368" t="n">
        <f aca="false">+[5]data1cf!S56</f>
        <v>0</v>
      </c>
      <c r="U56" s="368" t="n">
        <f aca="false">+[5]data1cf!T56</f>
        <v>0</v>
      </c>
      <c r="V56" s="368" t="n">
        <f aca="false">+[5]data1cf!U56</f>
        <v>0</v>
      </c>
      <c r="W56" s="368" t="n">
        <f aca="false">+[5]data1cf!V56</f>
        <v>0</v>
      </c>
      <c r="X56" s="368" t="n">
        <f aca="false">+[5]data1cf!W56</f>
        <v>0</v>
      </c>
      <c r="Y56" s="368" t="n">
        <f aca="false">+[5]data1cf!X56</f>
        <v>0</v>
      </c>
      <c r="Z56" s="368" t="n">
        <f aca="false">+[5]data1cf!Y56</f>
        <v>0</v>
      </c>
      <c r="AA56" s="368" t="n">
        <f aca="false">+[5]data1cf!Z56</f>
        <v>0</v>
      </c>
      <c r="AB56" s="368"/>
      <c r="AC56" s="369" t="n">
        <f aca="false">XNPV(0.1,B56:AA56,$B$1:$AA$1)</f>
        <v>-23397.7165115871</v>
      </c>
      <c r="AD56" s="369" t="n">
        <f aca="false">SUMPRODUCT(B56:AA56,$B$1010:$AA$1010)</f>
        <v>-4486.5996248121</v>
      </c>
      <c r="AE56" s="370" t="n">
        <f aca="false">SUMPRODUCT(B56:AA56,$B$1012:$AA$1012)</f>
        <v>-10798.0013474626</v>
      </c>
      <c r="AF56" s="371" t="n">
        <f aca="false">XIRR(B56:AA56,$B$1:$AA$1)</f>
        <v>0.0518742822364696</v>
      </c>
      <c r="AG56" s="372" t="n">
        <f aca="false">1-EXP(-(1/0.25)*(AD56/ABS($AD$1010)))</f>
        <v>-199695647.493516</v>
      </c>
    </row>
    <row r="57" customFormat="false" ht="12.75" hidden="false" customHeight="false" outlineLevel="0" collapsed="false">
      <c r="A57" s="363"/>
      <c r="B57" s="368" t="n">
        <f aca="false">+[5]data1cf!A57</f>
        <v>-85685.6470699542</v>
      </c>
      <c r="C57" s="368" t="n">
        <f aca="false">+[5]data1cf!B57</f>
        <v>14050.7599208071</v>
      </c>
      <c r="D57" s="368" t="n">
        <f aca="false">+[5]data1cf!C57</f>
        <v>11783.3190959935</v>
      </c>
      <c r="E57" s="368" t="n">
        <f aca="false">+[5]data1cf!D57</f>
        <v>9842.7934867167</v>
      </c>
      <c r="F57" s="368" t="n">
        <f aca="false">+[5]data1cf!E57</f>
        <v>9447.30293827077</v>
      </c>
      <c r="G57" s="368" t="n">
        <f aca="false">+[5]data1cf!F57</f>
        <v>9215.94653266262</v>
      </c>
      <c r="H57" s="368" t="n">
        <f aca="false">+[5]data1cf!G57</f>
        <v>8286.98747854684</v>
      </c>
      <c r="I57" s="368" t="n">
        <f aca="false">+[5]data1cf!H57</f>
        <v>8146.9065854341</v>
      </c>
      <c r="J57" s="368" t="n">
        <f aca="false">+[5]data1cf!I57</f>
        <v>8134.47238289911</v>
      </c>
      <c r="K57" s="368" t="n">
        <f aca="false">+[5]data1cf!J57</f>
        <v>8124.99661224615</v>
      </c>
      <c r="L57" s="368" t="n">
        <f aca="false">+[5]data1cf!K57</f>
        <v>8126.5444480187</v>
      </c>
      <c r="M57" s="368" t="n">
        <f aca="false">+[5]data1cf!L57</f>
        <v>8098.21797794333</v>
      </c>
      <c r="N57" s="368" t="n">
        <f aca="false">+[5]data1cf!M57</f>
        <v>8080.89171548679</v>
      </c>
      <c r="O57" s="368" t="n">
        <f aca="false">+[5]data1cf!N57</f>
        <v>7754.44766081147</v>
      </c>
      <c r="P57" s="368" t="n">
        <f aca="false">+[5]data1cf!O57</f>
        <v>7646.90922996097</v>
      </c>
      <c r="Q57" s="368" t="n">
        <f aca="false">+[5]data1cf!P57</f>
        <v>7618.03261598387</v>
      </c>
      <c r="R57" s="368" t="n">
        <f aca="false">+[5]data1cf!Q57</f>
        <v>982.780097633546</v>
      </c>
      <c r="S57" s="368" t="n">
        <f aca="false">+[5]data1cf!R57</f>
        <v>0</v>
      </c>
      <c r="T57" s="368" t="n">
        <f aca="false">+[5]data1cf!S57</f>
        <v>0</v>
      </c>
      <c r="U57" s="368" t="n">
        <f aca="false">+[5]data1cf!T57</f>
        <v>0</v>
      </c>
      <c r="V57" s="368" t="n">
        <f aca="false">+[5]data1cf!U57</f>
        <v>0</v>
      </c>
      <c r="W57" s="368" t="n">
        <f aca="false">+[5]data1cf!V57</f>
        <v>0</v>
      </c>
      <c r="X57" s="368" t="n">
        <f aca="false">+[5]data1cf!W57</f>
        <v>0</v>
      </c>
      <c r="Y57" s="368" t="n">
        <f aca="false">+[5]data1cf!X57</f>
        <v>0</v>
      </c>
      <c r="Z57" s="368" t="n">
        <f aca="false">+[5]data1cf!Y57</f>
        <v>0</v>
      </c>
      <c r="AA57" s="368" t="n">
        <f aca="false">+[5]data1cf!Z57</f>
        <v>0</v>
      </c>
      <c r="AB57" s="368"/>
      <c r="AC57" s="369" t="n">
        <f aca="false">XNPV(0.1,B57:AA57,$B$1:$AA$1)</f>
        <v>-12689.847608964</v>
      </c>
      <c r="AD57" s="369" t="n">
        <f aca="false">SUMPRODUCT(B57:AA57,$B$1010:$AA$1010)</f>
        <v>5480.35530478368</v>
      </c>
      <c r="AE57" s="370" t="n">
        <f aca="false">SUMPRODUCT(B57:AA57,$B$1012:$AA$1012)</f>
        <v>-582.772232321404</v>
      </c>
      <c r="AF57" s="371" t="n">
        <f aca="false">XIRR(B57:AA57,$B$1:$AA$1)</f>
        <v>0.0702417476750456</v>
      </c>
      <c r="AG57" s="372" t="n">
        <f aca="false">1-EXP(-(1/0.25)*(AD57/ABS($AD$1010)))</f>
        <v>0.999999999927365</v>
      </c>
    </row>
    <row r="58" customFormat="false" ht="12.75" hidden="false" customHeight="false" outlineLevel="0" collapsed="false">
      <c r="A58" s="363"/>
      <c r="B58" s="368" t="n">
        <f aca="false">+[5]data1cf!A58</f>
        <v>-86604.0353125632</v>
      </c>
      <c r="C58" s="368" t="n">
        <f aca="false">+[5]data1cf!B58</f>
        <v>14037.0104590292</v>
      </c>
      <c r="D58" s="368" t="n">
        <f aca="false">+[5]data1cf!C58</f>
        <v>11894.6375005088</v>
      </c>
      <c r="E58" s="368" t="n">
        <f aca="false">+[5]data1cf!D58</f>
        <v>9772.69205559859</v>
      </c>
      <c r="F58" s="368" t="n">
        <f aca="false">+[5]data1cf!E58</f>
        <v>9576.30523824243</v>
      </c>
      <c r="G58" s="368" t="n">
        <f aca="false">+[5]data1cf!F58</f>
        <v>9407.03691384329</v>
      </c>
      <c r="H58" s="368" t="n">
        <f aca="false">+[5]data1cf!G58</f>
        <v>8309.2328989725</v>
      </c>
      <c r="I58" s="368" t="n">
        <f aca="false">+[5]data1cf!H58</f>
        <v>8167.97367700896</v>
      </c>
      <c r="J58" s="368" t="n">
        <f aca="false">+[5]data1cf!I58</f>
        <v>8155.53947447397</v>
      </c>
      <c r="K58" s="368" t="n">
        <f aca="false">+[5]data1cf!J58</f>
        <v>8146.09941075588</v>
      </c>
      <c r="L58" s="368" t="n">
        <f aca="false">+[5]data1cf!K58</f>
        <v>8147.61153959356</v>
      </c>
      <c r="M58" s="368" t="n">
        <f aca="false">+[5]data1cf!L58</f>
        <v>8119.32077645306</v>
      </c>
      <c r="N58" s="368" t="n">
        <f aca="false">+[5]data1cf!M58</f>
        <v>8101.95880706165</v>
      </c>
      <c r="O58" s="368" t="n">
        <f aca="false">+[5]data1cf!N58</f>
        <v>7775.5504593212</v>
      </c>
      <c r="P58" s="368" t="n">
        <f aca="false">+[5]data1cf!O58</f>
        <v>7667.97632153583</v>
      </c>
      <c r="Q58" s="368" t="n">
        <f aca="false">+[5]data1cf!P58</f>
        <v>7639.1354144936</v>
      </c>
      <c r="R58" s="368" t="n">
        <f aca="false">+[5]data1cf!Q58</f>
        <v>993.313643420975</v>
      </c>
      <c r="S58" s="368" t="n">
        <f aca="false">+[5]data1cf!R58</f>
        <v>0</v>
      </c>
      <c r="T58" s="368" t="n">
        <f aca="false">+[5]data1cf!S58</f>
        <v>0</v>
      </c>
      <c r="U58" s="368" t="n">
        <f aca="false">+[5]data1cf!T58</f>
        <v>0</v>
      </c>
      <c r="V58" s="368" t="n">
        <f aca="false">+[5]data1cf!U58</f>
        <v>0</v>
      </c>
      <c r="W58" s="368" t="n">
        <f aca="false">+[5]data1cf!V58</f>
        <v>0</v>
      </c>
      <c r="X58" s="368" t="n">
        <f aca="false">+[5]data1cf!W58</f>
        <v>0</v>
      </c>
      <c r="Y58" s="368" t="n">
        <f aca="false">+[5]data1cf!X58</f>
        <v>0</v>
      </c>
      <c r="Z58" s="368" t="n">
        <f aca="false">+[5]data1cf!Y58</f>
        <v>0</v>
      </c>
      <c r="AA58" s="368" t="n">
        <f aca="false">+[5]data1cf!Z58</f>
        <v>0</v>
      </c>
      <c r="AB58" s="368"/>
      <c r="AC58" s="369" t="n">
        <f aca="false">XNPV(0.1,B58:AA58,$B$1:$AA$1)</f>
        <v>-13291.383222053</v>
      </c>
      <c r="AD58" s="369" t="n">
        <f aca="false">SUMPRODUCT(B58:AA58,$B$1010:$AA$1010)</f>
        <v>4958.64785713685</v>
      </c>
      <c r="AE58" s="370" t="n">
        <f aca="false">SUMPRODUCT(B58:AA58,$B$1012:$AA$1012)</f>
        <v>-1130.09583651623</v>
      </c>
      <c r="AF58" s="371" t="n">
        <f aca="false">XIRR(B58:AA58,$B$1:$AA$1)</f>
        <v>0.0691295369399021</v>
      </c>
      <c r="AG58" s="372" t="n">
        <f aca="false">1-EXP(-(1/0.25)*(AD58/ABS($AD$1010)))</f>
        <v>0.999999999329613</v>
      </c>
    </row>
    <row r="59" customFormat="false" ht="12.75" hidden="false" customHeight="false" outlineLevel="0" collapsed="false">
      <c r="A59" s="363"/>
      <c r="B59" s="368" t="n">
        <f aca="false">+[5]data1cf!A59</f>
        <v>-96762.8142799916</v>
      </c>
      <c r="C59" s="368" t="n">
        <f aca="false">+[5]data1cf!B59</f>
        <v>14116.5922328073</v>
      </c>
      <c r="D59" s="368" t="n">
        <f aca="false">+[5]data1cf!C59</f>
        <v>12166.9418889025</v>
      </c>
      <c r="E59" s="368" t="n">
        <f aca="false">+[5]data1cf!D59</f>
        <v>10206.8390466833</v>
      </c>
      <c r="F59" s="368" t="n">
        <f aca="false">+[5]data1cf!E59</f>
        <v>9809.06339366461</v>
      </c>
      <c r="G59" s="368" t="n">
        <f aca="false">+[5]data1cf!F59</f>
        <v>9567.17820390126</v>
      </c>
      <c r="H59" s="368" t="n">
        <f aca="false">+[5]data1cf!G59</f>
        <v>8555.3012812285</v>
      </c>
      <c r="I59" s="368" t="n">
        <f aca="false">+[5]data1cf!H59</f>
        <v>8401.00793949859</v>
      </c>
      <c r="J59" s="368" t="n">
        <f aca="false">+[5]data1cf!I59</f>
        <v>8388.5737369636</v>
      </c>
      <c r="K59" s="368" t="n">
        <f aca="false">+[5]data1cf!J59</f>
        <v>8379.52864657177</v>
      </c>
      <c r="L59" s="368" t="n">
        <f aca="false">+[5]data1cf!K59</f>
        <v>8380.64580208319</v>
      </c>
      <c r="M59" s="368" t="n">
        <f aca="false">+[5]data1cf!L59</f>
        <v>8352.75001226895</v>
      </c>
      <c r="N59" s="368" t="n">
        <f aca="false">+[5]data1cf!M59</f>
        <v>8334.99306955129</v>
      </c>
      <c r="O59" s="368" t="n">
        <f aca="false">+[5]data1cf!N59</f>
        <v>8008.97969513708</v>
      </c>
      <c r="P59" s="368" t="n">
        <f aca="false">+[5]data1cf!O59</f>
        <v>7901.01058402547</v>
      </c>
      <c r="Q59" s="368" t="n">
        <f aca="false">+[5]data1cf!P59</f>
        <v>7872.56465030949</v>
      </c>
      <c r="R59" s="368" t="n">
        <f aca="false">+[5]data1cf!Q59</f>
        <v>1109.83077466579</v>
      </c>
      <c r="S59" s="368" t="n">
        <f aca="false">+[5]data1cf!R59</f>
        <v>0</v>
      </c>
      <c r="T59" s="368" t="n">
        <f aca="false">+[5]data1cf!S59</f>
        <v>0</v>
      </c>
      <c r="U59" s="368" t="n">
        <f aca="false">+[5]data1cf!T59</f>
        <v>0</v>
      </c>
      <c r="V59" s="368" t="n">
        <f aca="false">+[5]data1cf!U59</f>
        <v>0</v>
      </c>
      <c r="W59" s="368" t="n">
        <f aca="false">+[5]data1cf!V59</f>
        <v>0</v>
      </c>
      <c r="X59" s="368" t="n">
        <f aca="false">+[5]data1cf!W59</f>
        <v>0</v>
      </c>
      <c r="Y59" s="368" t="n">
        <f aca="false">+[5]data1cf!X59</f>
        <v>0</v>
      </c>
      <c r="Z59" s="368" t="n">
        <f aca="false">+[5]data1cf!Y59</f>
        <v>0</v>
      </c>
      <c r="AA59" s="368" t="n">
        <f aca="false">+[5]data1cf!Z59</f>
        <v>0</v>
      </c>
      <c r="AB59" s="368"/>
      <c r="AC59" s="369" t="n">
        <f aca="false">XNPV(0.1,B59:AA59,$B$1:$AA$1)</f>
        <v>-21646.7024169934</v>
      </c>
      <c r="AD59" s="369" t="n">
        <f aca="false">SUMPRODUCT(B59:AA59,$B$1010:$AA$1010)</f>
        <v>-2876.95488817393</v>
      </c>
      <c r="AE59" s="370" t="n">
        <f aca="false">SUMPRODUCT(B59:AA59,$B$1012:$AA$1012)</f>
        <v>-9141.610808865</v>
      </c>
      <c r="AF59" s="371" t="n">
        <f aca="false">XIRR(B59:AA59,$B$1:$AA$1)</f>
        <v>0.054532077482898</v>
      </c>
      <c r="AG59" s="372" t="n">
        <f aca="false">1-EXP(-(1/0.25)*(AD59/ABS($AD$1010)))</f>
        <v>-210119.627266693</v>
      </c>
    </row>
    <row r="60" customFormat="false" ht="12.75" hidden="false" customHeight="false" outlineLevel="0" collapsed="false">
      <c r="A60" s="363"/>
      <c r="B60" s="368" t="n">
        <f aca="false">+[5]data1cf!A60</f>
        <v>-92827.8031645938</v>
      </c>
      <c r="C60" s="368" t="n">
        <f aca="false">+[5]data1cf!B60</f>
        <v>14135.1664701737</v>
      </c>
      <c r="D60" s="368" t="n">
        <f aca="false">+[5]data1cf!C60</f>
        <v>11983.6552543207</v>
      </c>
      <c r="E60" s="368" t="n">
        <f aca="false">+[5]data1cf!D60</f>
        <v>10147.5118804912</v>
      </c>
      <c r="F60" s="368" t="n">
        <f aca="false">+[5]data1cf!E60</f>
        <v>9546.1136135022</v>
      </c>
      <c r="G60" s="368" t="n">
        <f aca="false">+[5]data1cf!F60</f>
        <v>9368.63827714342</v>
      </c>
      <c r="H60" s="368" t="n">
        <f aca="false">+[5]data1cf!G60</f>
        <v>8459.98649758867</v>
      </c>
      <c r="I60" s="368" t="n">
        <f aca="false">+[5]data1cf!H60</f>
        <v>8310.74193252026</v>
      </c>
      <c r="J60" s="368" t="n">
        <f aca="false">+[5]data1cf!I60</f>
        <v>8298.30772998527</v>
      </c>
      <c r="K60" s="368" t="n">
        <f aca="false">+[5]data1cf!J60</f>
        <v>8289.10964636127</v>
      </c>
      <c r="L60" s="368" t="n">
        <f aca="false">+[5]data1cf!K60</f>
        <v>8290.37979510486</v>
      </c>
      <c r="M60" s="368" t="n">
        <f aca="false">+[5]data1cf!L60</f>
        <v>8262.33101205845</v>
      </c>
      <c r="N60" s="368" t="n">
        <f aca="false">+[5]data1cf!M60</f>
        <v>8244.72706257295</v>
      </c>
      <c r="O60" s="368" t="n">
        <f aca="false">+[5]data1cf!N60</f>
        <v>7918.56069492658</v>
      </c>
      <c r="P60" s="368" t="n">
        <f aca="false">+[5]data1cf!O60</f>
        <v>7810.74457704713</v>
      </c>
      <c r="Q60" s="368" t="n">
        <f aca="false">+[5]data1cf!P60</f>
        <v>7782.14565009899</v>
      </c>
      <c r="R60" s="368" t="n">
        <f aca="false">+[5]data1cf!Q60</f>
        <v>1064.69777117662</v>
      </c>
      <c r="S60" s="368" t="n">
        <f aca="false">+[5]data1cf!R60</f>
        <v>0</v>
      </c>
      <c r="T60" s="368" t="n">
        <f aca="false">+[5]data1cf!S60</f>
        <v>0</v>
      </c>
      <c r="U60" s="368" t="n">
        <f aca="false">+[5]data1cf!T60</f>
        <v>0</v>
      </c>
      <c r="V60" s="368" t="n">
        <f aca="false">+[5]data1cf!U60</f>
        <v>0</v>
      </c>
      <c r="W60" s="368" t="n">
        <f aca="false">+[5]data1cf!V60</f>
        <v>0</v>
      </c>
      <c r="X60" s="368" t="n">
        <f aca="false">+[5]data1cf!W60</f>
        <v>0</v>
      </c>
      <c r="Y60" s="368" t="n">
        <f aca="false">+[5]data1cf!X60</f>
        <v>0</v>
      </c>
      <c r="Z60" s="368" t="n">
        <f aca="false">+[5]data1cf!Y60</f>
        <v>0</v>
      </c>
      <c r="AA60" s="368" t="n">
        <f aca="false">+[5]data1cf!Z60</f>
        <v>0</v>
      </c>
      <c r="AB60" s="368"/>
      <c r="AC60" s="369" t="n">
        <f aca="false">XNPV(0.1,B60:AA60,$B$1:$AA$1)</f>
        <v>-18550.6170161333</v>
      </c>
      <c r="AD60" s="369" t="n">
        <f aca="false">SUMPRODUCT(B60:AA60,$B$1010:$AA$1010)</f>
        <v>-15.6855482032531</v>
      </c>
      <c r="AE60" s="370" t="n">
        <f aca="false">SUMPRODUCT(B60:AA60,$B$1012:$AA$1012)</f>
        <v>-6202.3196242174</v>
      </c>
      <c r="AF60" s="371" t="n">
        <f aca="false">XIRR(B60:AA60,$B$1:$AA$1)</f>
        <v>0.0595390542329315</v>
      </c>
      <c r="AG60" s="372" t="n">
        <f aca="false">1-EXP(-(1/0.25)*(AD60/ABS($AD$1010)))</f>
        <v>-0.0691012100231931</v>
      </c>
    </row>
    <row r="61" customFormat="false" ht="12.75" hidden="false" customHeight="false" outlineLevel="0" collapsed="false">
      <c r="A61" s="363"/>
      <c r="B61" s="368" t="n">
        <f aca="false">+[5]data1cf!A61</f>
        <v>-85844.4531825112</v>
      </c>
      <c r="C61" s="368" t="n">
        <f aca="false">+[5]data1cf!B61</f>
        <v>14041.6784087725</v>
      </c>
      <c r="D61" s="368" t="n">
        <f aca="false">+[5]data1cf!C61</f>
        <v>11840.9589525711</v>
      </c>
      <c r="E61" s="368" t="n">
        <f aca="false">+[5]data1cf!D61</f>
        <v>9899.20834325758</v>
      </c>
      <c r="F61" s="368" t="n">
        <f aca="false">+[5]data1cf!E61</f>
        <v>9472.4252866466</v>
      </c>
      <c r="G61" s="368" t="n">
        <f aca="false">+[5]data1cf!F61</f>
        <v>9162.84298570086</v>
      </c>
      <c r="H61" s="368" t="n">
        <f aca="false">+[5]data1cf!G61</f>
        <v>8290.83411831867</v>
      </c>
      <c r="I61" s="368" t="n">
        <f aca="false">+[5]data1cf!H61</f>
        <v>8150.54947061127</v>
      </c>
      <c r="J61" s="368" t="n">
        <f aca="false">+[5]data1cf!I61</f>
        <v>8138.11526807628</v>
      </c>
      <c r="K61" s="368" t="n">
        <f aca="false">+[5]data1cf!J61</f>
        <v>8128.64567180498</v>
      </c>
      <c r="L61" s="368" t="n">
        <f aca="false">+[5]data1cf!K61</f>
        <v>8130.18733319587</v>
      </c>
      <c r="M61" s="368" t="n">
        <f aca="false">+[5]data1cf!L61</f>
        <v>8101.86703750216</v>
      </c>
      <c r="N61" s="368" t="n">
        <f aca="false">+[5]data1cf!M61</f>
        <v>8084.53460066396</v>
      </c>
      <c r="O61" s="368" t="n">
        <f aca="false">+[5]data1cf!N61</f>
        <v>7758.09672037029</v>
      </c>
      <c r="P61" s="368" t="n">
        <f aca="false">+[5]data1cf!O61</f>
        <v>7650.55211513814</v>
      </c>
      <c r="Q61" s="368" t="n">
        <f aca="false">+[5]data1cf!P61</f>
        <v>7621.6816755427</v>
      </c>
      <c r="R61" s="368" t="n">
        <f aca="false">+[5]data1cf!Q61</f>
        <v>984.601540222131</v>
      </c>
      <c r="S61" s="368" t="n">
        <f aca="false">+[5]data1cf!R61</f>
        <v>0</v>
      </c>
      <c r="T61" s="368" t="n">
        <f aca="false">+[5]data1cf!S61</f>
        <v>0</v>
      </c>
      <c r="U61" s="368" t="n">
        <f aca="false">+[5]data1cf!T61</f>
        <v>0</v>
      </c>
      <c r="V61" s="368" t="n">
        <f aca="false">+[5]data1cf!U61</f>
        <v>0</v>
      </c>
      <c r="W61" s="368" t="n">
        <f aca="false">+[5]data1cf!V61</f>
        <v>0</v>
      </c>
      <c r="X61" s="368" t="n">
        <f aca="false">+[5]data1cf!W61</f>
        <v>0</v>
      </c>
      <c r="Y61" s="368" t="n">
        <f aca="false">+[5]data1cf!X61</f>
        <v>0</v>
      </c>
      <c r="Z61" s="368" t="n">
        <f aca="false">+[5]data1cf!Y61</f>
        <v>0</v>
      </c>
      <c r="AA61" s="368" t="n">
        <f aca="false">+[5]data1cf!Z61</f>
        <v>0</v>
      </c>
      <c r="AB61" s="368"/>
      <c r="AC61" s="369" t="n">
        <f aca="false">XNPV(0.1,B61:AA61,$B$1:$AA$1)</f>
        <v>-12768.313511624</v>
      </c>
      <c r="AD61" s="369" t="n">
        <f aca="false">SUMPRODUCT(B61:AA61,$B$1010:$AA$1010)</f>
        <v>5413.36458052754</v>
      </c>
      <c r="AE61" s="370" t="n">
        <f aca="false">SUMPRODUCT(B61:AA61,$B$1012:$AA$1012)</f>
        <v>-653.333647934858</v>
      </c>
      <c r="AF61" s="371" t="n">
        <f aca="false">XIRR(B61:AA61,$B$1:$AA$1)</f>
        <v>0.0700969226609801</v>
      </c>
      <c r="AG61" s="372" t="n">
        <f aca="false">1-EXP(-(1/0.25)*(AD61/ABS($AD$1010)))</f>
        <v>0.999999999903376</v>
      </c>
    </row>
    <row r="62" customFormat="false" ht="12.75" hidden="false" customHeight="false" outlineLevel="0" collapsed="false">
      <c r="A62" s="363"/>
      <c r="B62" s="368" t="n">
        <f aca="false">+[5]data1cf!A62</f>
        <v>-103365.882264462</v>
      </c>
      <c r="C62" s="368" t="n">
        <f aca="false">+[5]data1cf!B62</f>
        <v>14216.3587932052</v>
      </c>
      <c r="D62" s="368" t="n">
        <f aca="false">+[5]data1cf!C62</f>
        <v>12420.3042141502</v>
      </c>
      <c r="E62" s="368" t="n">
        <f aca="false">+[5]data1cf!D62</f>
        <v>10472.3486942738</v>
      </c>
      <c r="F62" s="368" t="n">
        <f aca="false">+[5]data1cf!E62</f>
        <v>10077.241082697</v>
      </c>
      <c r="G62" s="368" t="n">
        <f aca="false">+[5]data1cf!F62</f>
        <v>9563.58676546101</v>
      </c>
      <c r="H62" s="368" t="n">
        <f aca="false">+[5]data1cf!G62</f>
        <v>8715.24237868467</v>
      </c>
      <c r="I62" s="368" t="n">
        <f aca="false">+[5]data1cf!H62</f>
        <v>8552.47703660796</v>
      </c>
      <c r="J62" s="368" t="n">
        <f aca="false">+[5]data1cf!I62</f>
        <v>8540.04283407297</v>
      </c>
      <c r="K62" s="368" t="n">
        <f aca="false">+[5]data1cf!J62</f>
        <v>8531.25447096438</v>
      </c>
      <c r="L62" s="368" t="n">
        <f aca="false">+[5]data1cf!K62</f>
        <v>8532.11489919256</v>
      </c>
      <c r="M62" s="368" t="n">
        <f aca="false">+[5]data1cf!L62</f>
        <v>8504.47583666155</v>
      </c>
      <c r="N62" s="368" t="n">
        <f aca="false">+[5]data1cf!M62</f>
        <v>8486.46216666065</v>
      </c>
      <c r="O62" s="368" t="n">
        <f aca="false">+[5]data1cf!N62</f>
        <v>8160.70551952969</v>
      </c>
      <c r="P62" s="368" t="n">
        <f aca="false">+[5]data1cf!O62</f>
        <v>8052.47968113483</v>
      </c>
      <c r="Q62" s="368" t="n">
        <f aca="false">+[5]data1cf!P62</f>
        <v>8024.29047470209</v>
      </c>
      <c r="R62" s="368" t="n">
        <f aca="false">+[5]data1cf!Q62</f>
        <v>1185.56532322048</v>
      </c>
      <c r="S62" s="368" t="n">
        <f aca="false">+[5]data1cf!R62</f>
        <v>0</v>
      </c>
      <c r="T62" s="368" t="n">
        <f aca="false">+[5]data1cf!S62</f>
        <v>0</v>
      </c>
      <c r="U62" s="368" t="n">
        <f aca="false">+[5]data1cf!T62</f>
        <v>0</v>
      </c>
      <c r="V62" s="368" t="n">
        <f aca="false">+[5]data1cf!U62</f>
        <v>0</v>
      </c>
      <c r="W62" s="368" t="n">
        <f aca="false">+[5]data1cf!V62</f>
        <v>0</v>
      </c>
      <c r="X62" s="368" t="n">
        <f aca="false">+[5]data1cf!W62</f>
        <v>0</v>
      </c>
      <c r="Y62" s="368" t="n">
        <f aca="false">+[5]data1cf!X62</f>
        <v>0</v>
      </c>
      <c r="Z62" s="368" t="n">
        <f aca="false">+[5]data1cf!Y62</f>
        <v>0</v>
      </c>
      <c r="AA62" s="368" t="n">
        <f aca="false">+[5]data1cf!Z62</f>
        <v>0</v>
      </c>
      <c r="AB62" s="368"/>
      <c r="AC62" s="369" t="n">
        <f aca="false">XNPV(0.1,B62:AA62,$B$1:$AA$1)</f>
        <v>-26970.333530868</v>
      </c>
      <c r="AD62" s="369" t="n">
        <f aca="false">SUMPRODUCT(B62:AA62,$B$1010:$AA$1010)</f>
        <v>-7857.49006751131</v>
      </c>
      <c r="AE62" s="370" t="n">
        <f aca="false">SUMPRODUCT(B62:AA62,$B$1012:$AA$1012)</f>
        <v>-14237.7416877232</v>
      </c>
      <c r="AF62" s="371" t="n">
        <f aca="false">XIRR(B62:AA62,$B$1:$AA$1)</f>
        <v>0.0465966655065476</v>
      </c>
      <c r="AG62" s="372" t="n">
        <f aca="false">1-EXP(-(1/0.25)*(AD62/ABS($AD$1010)))</f>
        <v>-344061123325022</v>
      </c>
    </row>
    <row r="63" customFormat="false" ht="12.75" hidden="false" customHeight="false" outlineLevel="0" collapsed="false">
      <c r="A63" s="363"/>
      <c r="B63" s="368" t="n">
        <f aca="false">+[5]data1cf!A63</f>
        <v>-92584.0611817707</v>
      </c>
      <c r="C63" s="368" t="n">
        <f aca="false">+[5]data1cf!B63</f>
        <v>14184.5347686777</v>
      </c>
      <c r="D63" s="368" t="n">
        <f aca="false">+[5]data1cf!C63</f>
        <v>12103.3495560792</v>
      </c>
      <c r="E63" s="368" t="n">
        <f aca="false">+[5]data1cf!D63</f>
        <v>10069.5359566324</v>
      </c>
      <c r="F63" s="368" t="n">
        <f aca="false">+[5]data1cf!E63</f>
        <v>9523.97963873984</v>
      </c>
      <c r="G63" s="368" t="n">
        <f aca="false">+[5]data1cf!F63</f>
        <v>9373.77184196211</v>
      </c>
      <c r="H63" s="368" t="n">
        <f aca="false">+[5]data1cf!G63</f>
        <v>8454.08252078265</v>
      </c>
      <c r="I63" s="368" t="n">
        <f aca="false">+[5]data1cf!H63</f>
        <v>8305.15068642788</v>
      </c>
      <c r="J63" s="368" t="n">
        <f aca="false">+[5]data1cf!I63</f>
        <v>8292.71648389289</v>
      </c>
      <c r="K63" s="368" t="n">
        <f aca="false">+[5]data1cf!J63</f>
        <v>8283.5089235806</v>
      </c>
      <c r="L63" s="368" t="n">
        <f aca="false">+[5]data1cf!K63</f>
        <v>8284.78854901248</v>
      </c>
      <c r="M63" s="368" t="n">
        <f aca="false">+[5]data1cf!L63</f>
        <v>8256.73028927778</v>
      </c>
      <c r="N63" s="368" t="n">
        <f aca="false">+[5]data1cf!M63</f>
        <v>8239.13581648058</v>
      </c>
      <c r="O63" s="368" t="n">
        <f aca="false">+[5]data1cf!N63</f>
        <v>7912.95997214591</v>
      </c>
      <c r="P63" s="368" t="n">
        <f aca="false">+[5]data1cf!O63</f>
        <v>7805.15333095476</v>
      </c>
      <c r="Q63" s="368" t="n">
        <f aca="false">+[5]data1cf!P63</f>
        <v>7776.54492731832</v>
      </c>
      <c r="R63" s="368" t="n">
        <f aca="false">+[5]data1cf!Q63</f>
        <v>1061.90214813044</v>
      </c>
      <c r="S63" s="368" t="n">
        <f aca="false">+[5]data1cf!R63</f>
        <v>0</v>
      </c>
      <c r="T63" s="368" t="n">
        <f aca="false">+[5]data1cf!S63</f>
        <v>0</v>
      </c>
      <c r="U63" s="368" t="n">
        <f aca="false">+[5]data1cf!T63</f>
        <v>0</v>
      </c>
      <c r="V63" s="368" t="n">
        <f aca="false">+[5]data1cf!U63</f>
        <v>0</v>
      </c>
      <c r="W63" s="368" t="n">
        <f aca="false">+[5]data1cf!V63</f>
        <v>0</v>
      </c>
      <c r="X63" s="368" t="n">
        <f aca="false">+[5]data1cf!W63</f>
        <v>0</v>
      </c>
      <c r="Y63" s="368" t="n">
        <f aca="false">+[5]data1cf!X63</f>
        <v>0</v>
      </c>
      <c r="Z63" s="368" t="n">
        <f aca="false">+[5]data1cf!Y63</f>
        <v>0</v>
      </c>
      <c r="AA63" s="368" t="n">
        <f aca="false">+[5]data1cf!Z63</f>
        <v>0</v>
      </c>
      <c r="AB63" s="368"/>
      <c r="AC63" s="369" t="n">
        <f aca="false">XNPV(0.1,B63:AA63,$B$1:$AA$1)</f>
        <v>-18255.7102260281</v>
      </c>
      <c r="AD63" s="369" t="n">
        <f aca="false">SUMPRODUCT(B63:AA63,$B$1010:$AA$1010)</f>
        <v>270.558021668886</v>
      </c>
      <c r="AE63" s="370" t="n">
        <f aca="false">SUMPRODUCT(B63:AA63,$B$1012:$AA$1012)</f>
        <v>-5912.81779816163</v>
      </c>
      <c r="AF63" s="371" t="n">
        <f aca="false">XIRR(B63:AA63,$B$1:$AA$1)</f>
        <v>0.0600588227892994</v>
      </c>
      <c r="AG63" s="372" t="n">
        <f aca="false">1-EXP(-(1/0.25)*(AD63/ABS($AD$1010)))</f>
        <v>0.684166601285876</v>
      </c>
    </row>
    <row r="64" customFormat="false" ht="12.75" hidden="false" customHeight="false" outlineLevel="0" collapsed="false">
      <c r="A64" s="363"/>
      <c r="B64" s="368" t="n">
        <f aca="false">+[5]data1cf!A64</f>
        <v>-89549.4605775035</v>
      </c>
      <c r="C64" s="368" t="n">
        <f aca="false">+[5]data1cf!B64</f>
        <v>14051.8701301347</v>
      </c>
      <c r="D64" s="368" t="n">
        <f aca="false">+[5]data1cf!C64</f>
        <v>12061.8066624834</v>
      </c>
      <c r="E64" s="368" t="n">
        <f aca="false">+[5]data1cf!D64</f>
        <v>9932.05430354711</v>
      </c>
      <c r="F64" s="368" t="n">
        <f aca="false">+[5]data1cf!E64</f>
        <v>9408.76643089937</v>
      </c>
      <c r="G64" s="368" t="n">
        <f aca="false">+[5]data1cf!F64</f>
        <v>9341.29165650831</v>
      </c>
      <c r="H64" s="368" t="n">
        <f aca="false">+[5]data1cf!G64</f>
        <v>8380.57769664195</v>
      </c>
      <c r="I64" s="368" t="n">
        <f aca="false">+[5]data1cf!H64</f>
        <v>8235.53937624648</v>
      </c>
      <c r="J64" s="368" t="n">
        <f aca="false">+[5]data1cf!I64</f>
        <v>8223.10517371149</v>
      </c>
      <c r="K64" s="368" t="n">
        <f aca="false">+[5]data1cf!J64</f>
        <v>8213.7796281277</v>
      </c>
      <c r="L64" s="368" t="n">
        <f aca="false">+[5]data1cf!K64</f>
        <v>8215.17723883108</v>
      </c>
      <c r="M64" s="368" t="n">
        <f aca="false">+[5]data1cf!L64</f>
        <v>8187.00099382488</v>
      </c>
      <c r="N64" s="368" t="n">
        <f aca="false">+[5]data1cf!M64</f>
        <v>8169.52450629917</v>
      </c>
      <c r="O64" s="368" t="n">
        <f aca="false">+[5]data1cf!N64</f>
        <v>7843.23067669302</v>
      </c>
      <c r="P64" s="368" t="n">
        <f aca="false">+[5]data1cf!O64</f>
        <v>7735.54202077335</v>
      </c>
      <c r="Q64" s="368" t="n">
        <f aca="false">+[5]data1cf!P64</f>
        <v>7706.81563186542</v>
      </c>
      <c r="R64" s="368" t="n">
        <f aca="false">+[5]data1cf!Q64</f>
        <v>1027.09649303973</v>
      </c>
      <c r="S64" s="368" t="n">
        <f aca="false">+[5]data1cf!R64</f>
        <v>0</v>
      </c>
      <c r="T64" s="368" t="n">
        <f aca="false">+[5]data1cf!S64</f>
        <v>0</v>
      </c>
      <c r="U64" s="368" t="n">
        <f aca="false">+[5]data1cf!T64</f>
        <v>0</v>
      </c>
      <c r="V64" s="368" t="n">
        <f aca="false">+[5]data1cf!U64</f>
        <v>0</v>
      </c>
      <c r="W64" s="368" t="n">
        <f aca="false">+[5]data1cf!V64</f>
        <v>0</v>
      </c>
      <c r="X64" s="368" t="n">
        <f aca="false">+[5]data1cf!W64</f>
        <v>0</v>
      </c>
      <c r="Y64" s="368" t="n">
        <f aca="false">+[5]data1cf!X64</f>
        <v>0</v>
      </c>
      <c r="Z64" s="368" t="n">
        <f aca="false">+[5]data1cf!Y64</f>
        <v>0</v>
      </c>
      <c r="AA64" s="368" t="n">
        <f aca="false">+[5]data1cf!Z64</f>
        <v>0</v>
      </c>
      <c r="AB64" s="368"/>
      <c r="AC64" s="369" t="n">
        <f aca="false">XNPV(0.1,B64:AA64,$B$1:$AA$1)</f>
        <v>-15853.4602075145</v>
      </c>
      <c r="AD64" s="369" t="n">
        <f aca="false">SUMPRODUCT(B64:AA64,$B$1010:$AA$1010)</f>
        <v>2511.77282884406</v>
      </c>
      <c r="AE64" s="370" t="n">
        <f aca="false">SUMPRODUCT(B64:AA64,$B$1012:$AA$1012)</f>
        <v>-3617.47237019324</v>
      </c>
      <c r="AF64" s="371" t="n">
        <f aca="false">XIRR(B64:AA64,$B$1:$AA$1)</f>
        <v>0.0642728498627623</v>
      </c>
      <c r="AG64" s="372" t="n">
        <f aca="false">1-EXP(-(1/0.25)*(AD64/ABS($AD$1010)))</f>
        <v>0.999977450802688</v>
      </c>
    </row>
    <row r="65" customFormat="false" ht="12.75" hidden="false" customHeight="false" outlineLevel="0" collapsed="false">
      <c r="A65" s="363"/>
      <c r="B65" s="368" t="n">
        <f aca="false">+[5]data1cf!A65</f>
        <v>-101658.614213894</v>
      </c>
      <c r="C65" s="368" t="n">
        <f aca="false">+[5]data1cf!B65</f>
        <v>14338.9402236029</v>
      </c>
      <c r="D65" s="368" t="n">
        <f aca="false">+[5]data1cf!C65</f>
        <v>12497.5766864369</v>
      </c>
      <c r="E65" s="368" t="n">
        <f aca="false">+[5]data1cf!D65</f>
        <v>10454.8061611722</v>
      </c>
      <c r="F65" s="368" t="n">
        <f aca="false">+[5]data1cf!E65</f>
        <v>9991.18688343863</v>
      </c>
      <c r="G65" s="368" t="n">
        <f aca="false">+[5]data1cf!F65</f>
        <v>9539.43060058293</v>
      </c>
      <c r="H65" s="368" t="n">
        <f aca="false">+[5]data1cf!G65</f>
        <v>8673.88852221948</v>
      </c>
      <c r="I65" s="368" t="n">
        <f aca="false">+[5]data1cf!H65</f>
        <v>8513.31367334237</v>
      </c>
      <c r="J65" s="368" t="n">
        <f aca="false">+[5]data1cf!I65</f>
        <v>8500.87947080739</v>
      </c>
      <c r="K65" s="368" t="n">
        <f aca="false">+[5]data1cf!J65</f>
        <v>8492.02472911698</v>
      </c>
      <c r="L65" s="368" t="n">
        <f aca="false">+[5]data1cf!K65</f>
        <v>8492.95153592698</v>
      </c>
      <c r="M65" s="368" t="n">
        <f aca="false">+[5]data1cf!L65</f>
        <v>8465.24609481416</v>
      </c>
      <c r="N65" s="368" t="n">
        <f aca="false">+[5]data1cf!M65</f>
        <v>8447.29880339507</v>
      </c>
      <c r="O65" s="368" t="n">
        <f aca="false">+[5]data1cf!N65</f>
        <v>8121.4757776823</v>
      </c>
      <c r="P65" s="368" t="n">
        <f aca="false">+[5]data1cf!O65</f>
        <v>8013.31631786925</v>
      </c>
      <c r="Q65" s="368" t="n">
        <f aca="false">+[5]data1cf!P65</f>
        <v>7985.0607328547</v>
      </c>
      <c r="R65" s="368" t="n">
        <f aca="false">+[5]data1cf!Q65</f>
        <v>1165.98364158768</v>
      </c>
      <c r="S65" s="368" t="n">
        <f aca="false">+[5]data1cf!R65</f>
        <v>0</v>
      </c>
      <c r="T65" s="368" t="n">
        <f aca="false">+[5]data1cf!S65</f>
        <v>0</v>
      </c>
      <c r="U65" s="368" t="n">
        <f aca="false">+[5]data1cf!T65</f>
        <v>0</v>
      </c>
      <c r="V65" s="368" t="n">
        <f aca="false">+[5]data1cf!U65</f>
        <v>0</v>
      </c>
      <c r="W65" s="368" t="n">
        <f aca="false">+[5]data1cf!V65</f>
        <v>0</v>
      </c>
      <c r="X65" s="368" t="n">
        <f aca="false">+[5]data1cf!W65</f>
        <v>0</v>
      </c>
      <c r="Y65" s="368" t="n">
        <f aca="false">+[5]data1cf!X65</f>
        <v>0</v>
      </c>
      <c r="Z65" s="368" t="n">
        <f aca="false">+[5]data1cf!Y65</f>
        <v>0</v>
      </c>
      <c r="AA65" s="368" t="n">
        <f aca="false">+[5]data1cf!Z65</f>
        <v>0</v>
      </c>
      <c r="AB65" s="368"/>
      <c r="AC65" s="369" t="n">
        <f aca="false">XNPV(0.1,B65:AA65,$B$1:$AA$1)</f>
        <v>-25329.6125228868</v>
      </c>
      <c r="AD65" s="369" t="n">
        <f aca="false">SUMPRODUCT(B65:AA65,$B$1010:$AA$1010)</f>
        <v>-6289.40110977379</v>
      </c>
      <c r="AE65" s="370" t="n">
        <f aca="false">SUMPRODUCT(B65:AA65,$B$1012:$AA$1012)</f>
        <v>-12644.0593972028</v>
      </c>
      <c r="AF65" s="371" t="n">
        <f aca="false">XIRR(B65:AA65,$B$1:$AA$1)</f>
        <v>0.0490106338988337</v>
      </c>
      <c r="AG65" s="372" t="n">
        <f aca="false">1-EXP(-(1/0.25)*(AD65/ABS($AD$1010)))</f>
        <v>-432130934246.203</v>
      </c>
    </row>
    <row r="66" customFormat="false" ht="12.75" hidden="false" customHeight="false" outlineLevel="0" collapsed="false">
      <c r="A66" s="363"/>
      <c r="B66" s="368" t="n">
        <f aca="false">+[5]data1cf!A66</f>
        <v>-99742.0884007225</v>
      </c>
      <c r="C66" s="368" t="n">
        <f aca="false">+[5]data1cf!B66</f>
        <v>14255.3402942809</v>
      </c>
      <c r="D66" s="368" t="n">
        <f aca="false">+[5]data1cf!C66</f>
        <v>12242.0246893285</v>
      </c>
      <c r="E66" s="368" t="n">
        <f aca="false">+[5]data1cf!D66</f>
        <v>10268.1945404983</v>
      </c>
      <c r="F66" s="368" t="n">
        <f aca="false">+[5]data1cf!E66</f>
        <v>9952.90318579171</v>
      </c>
      <c r="G66" s="368" t="n">
        <f aca="false">+[5]data1cf!F66</f>
        <v>9475.82204931101</v>
      </c>
      <c r="H66" s="368" t="n">
        <f aca="false">+[5]data1cf!G66</f>
        <v>8627.46597400663</v>
      </c>
      <c r="I66" s="368" t="n">
        <f aca="false">+[5]data1cf!H66</f>
        <v>8469.35010440886</v>
      </c>
      <c r="J66" s="368" t="n">
        <f aca="false">+[5]data1cf!I66</f>
        <v>8456.91590187387</v>
      </c>
      <c r="K66" s="368" t="n">
        <f aca="false">+[5]data1cf!J66</f>
        <v>8447.98664565985</v>
      </c>
      <c r="L66" s="368" t="n">
        <f aca="false">+[5]data1cf!K66</f>
        <v>8448.98796699346</v>
      </c>
      <c r="M66" s="368" t="n">
        <f aca="false">+[5]data1cf!L66</f>
        <v>8421.20801135703</v>
      </c>
      <c r="N66" s="368" t="n">
        <f aca="false">+[5]data1cf!M66</f>
        <v>8403.33523446156</v>
      </c>
      <c r="O66" s="368" t="n">
        <f aca="false">+[5]data1cf!N66</f>
        <v>8077.43769422517</v>
      </c>
      <c r="P66" s="368" t="n">
        <f aca="false">+[5]data1cf!O66</f>
        <v>7969.35274893574</v>
      </c>
      <c r="Q66" s="368" t="n">
        <f aca="false">+[5]data1cf!P66</f>
        <v>7941.02264939757</v>
      </c>
      <c r="R66" s="368" t="n">
        <f aca="false">+[5]data1cf!Q66</f>
        <v>1144.00185712093</v>
      </c>
      <c r="S66" s="368" t="n">
        <f aca="false">+[5]data1cf!R66</f>
        <v>0</v>
      </c>
      <c r="T66" s="368" t="n">
        <f aca="false">+[5]data1cf!S66</f>
        <v>0</v>
      </c>
      <c r="U66" s="368" t="n">
        <f aca="false">+[5]data1cf!T66</f>
        <v>0</v>
      </c>
      <c r="V66" s="368" t="n">
        <f aca="false">+[5]data1cf!U66</f>
        <v>0</v>
      </c>
      <c r="W66" s="368" t="n">
        <f aca="false">+[5]data1cf!V66</f>
        <v>0</v>
      </c>
      <c r="X66" s="368" t="n">
        <f aca="false">+[5]data1cf!W66</f>
        <v>0</v>
      </c>
      <c r="Y66" s="368" t="n">
        <f aca="false">+[5]data1cf!X66</f>
        <v>0</v>
      </c>
      <c r="Z66" s="368" t="n">
        <f aca="false">+[5]data1cf!Y66</f>
        <v>0</v>
      </c>
      <c r="AA66" s="368" t="n">
        <f aca="false">+[5]data1cf!Z66</f>
        <v>0</v>
      </c>
      <c r="AB66" s="368"/>
      <c r="AC66" s="369" t="n">
        <f aca="false">XNPV(0.1,B66:AA66,$B$1:$AA$1)</f>
        <v>-24079.9086242862</v>
      </c>
      <c r="AD66" s="369" t="n">
        <f aca="false">SUMPRODUCT(B66:AA66,$B$1010:$AA$1010)</f>
        <v>-5170.11147504245</v>
      </c>
      <c r="AE66" s="370" t="n">
        <f aca="false">SUMPRODUCT(B66:AA66,$B$1012:$AA$1012)</f>
        <v>-11482.512829843</v>
      </c>
      <c r="AF66" s="371" t="n">
        <f aca="false">XIRR(B66:AA66,$B$1:$AA$1)</f>
        <v>0.0507596758021783</v>
      </c>
      <c r="AG66" s="372" t="n">
        <f aca="false">1-EXP(-(1/0.25)*(AD66/ABS($AD$1010)))</f>
        <v>-3671891096.44275</v>
      </c>
    </row>
    <row r="67" customFormat="false" ht="12.75" hidden="false" customHeight="false" outlineLevel="0" collapsed="false">
      <c r="A67" s="363"/>
      <c r="B67" s="368" t="n">
        <f aca="false">+[5]data1cf!A67</f>
        <v>-92567.2849565313</v>
      </c>
      <c r="C67" s="368" t="n">
        <f aca="false">+[5]data1cf!B67</f>
        <v>14128.212667596</v>
      </c>
      <c r="D67" s="368" t="n">
        <f aca="false">+[5]data1cf!C67</f>
        <v>12068.3712937758</v>
      </c>
      <c r="E67" s="368" t="n">
        <f aca="false">+[5]data1cf!D67</f>
        <v>10046.1870075525</v>
      </c>
      <c r="F67" s="368" t="n">
        <f aca="false">+[5]data1cf!E67</f>
        <v>9718.45151773931</v>
      </c>
      <c r="G67" s="368" t="n">
        <f aca="false">+[5]data1cf!F67</f>
        <v>9396.11614907017</v>
      </c>
      <c r="H67" s="368" t="n">
        <f aca="false">+[5]data1cf!G67</f>
        <v>8453.67616302861</v>
      </c>
      <c r="I67" s="368" t="n">
        <f aca="false">+[5]data1cf!H67</f>
        <v>8304.76585324187</v>
      </c>
      <c r="J67" s="368" t="n">
        <f aca="false">+[5]data1cf!I67</f>
        <v>8292.33165070688</v>
      </c>
      <c r="K67" s="368" t="n">
        <f aca="false">+[5]data1cf!J67</f>
        <v>8283.12343813495</v>
      </c>
      <c r="L67" s="368" t="n">
        <f aca="false">+[5]data1cf!K67</f>
        <v>8284.40371582647</v>
      </c>
      <c r="M67" s="368" t="n">
        <f aca="false">+[5]data1cf!L67</f>
        <v>8256.34480383213</v>
      </c>
      <c r="N67" s="368" t="n">
        <f aca="false">+[5]data1cf!M67</f>
        <v>8238.75098329456</v>
      </c>
      <c r="O67" s="368" t="n">
        <f aca="false">+[5]data1cf!N67</f>
        <v>7912.57448670027</v>
      </c>
      <c r="P67" s="368" t="n">
        <f aca="false">+[5]data1cf!O67</f>
        <v>7804.76849776874</v>
      </c>
      <c r="Q67" s="368" t="n">
        <f aca="false">+[5]data1cf!P67</f>
        <v>7776.15944187267</v>
      </c>
      <c r="R67" s="368" t="n">
        <f aca="false">+[5]data1cf!Q67</f>
        <v>1061.70973153743</v>
      </c>
      <c r="S67" s="368" t="n">
        <f aca="false">+[5]data1cf!R67</f>
        <v>0</v>
      </c>
      <c r="T67" s="368" t="n">
        <f aca="false">+[5]data1cf!S67</f>
        <v>0</v>
      </c>
      <c r="U67" s="368" t="n">
        <f aca="false">+[5]data1cf!T67</f>
        <v>0</v>
      </c>
      <c r="V67" s="368" t="n">
        <f aca="false">+[5]data1cf!U67</f>
        <v>0</v>
      </c>
      <c r="W67" s="368" t="n">
        <f aca="false">+[5]data1cf!V67</f>
        <v>0</v>
      </c>
      <c r="X67" s="368" t="n">
        <f aca="false">+[5]data1cf!W67</f>
        <v>0</v>
      </c>
      <c r="Y67" s="368" t="n">
        <f aca="false">+[5]data1cf!X67</f>
        <v>0</v>
      </c>
      <c r="Z67" s="368" t="n">
        <f aca="false">+[5]data1cf!Y67</f>
        <v>0</v>
      </c>
      <c r="AA67" s="368" t="n">
        <f aca="false">+[5]data1cf!Z67</f>
        <v>0</v>
      </c>
      <c r="AB67" s="368"/>
      <c r="AC67" s="369" t="n">
        <f aca="false">XNPV(0.1,B67:AA67,$B$1:$AA$1)</f>
        <v>-18191.4332582325</v>
      </c>
      <c r="AD67" s="369" t="n">
        <f aca="false">SUMPRODUCT(B67:AA67,$B$1010:$AA$1010)</f>
        <v>354.294503898405</v>
      </c>
      <c r="AE67" s="370" t="n">
        <f aca="false">SUMPRODUCT(B67:AA67,$B$1012:$AA$1012)</f>
        <v>-5834.78774543086</v>
      </c>
      <c r="AF67" s="371" t="n">
        <f aca="false">XIRR(B67:AA67,$B$1:$AA$1)</f>
        <v>0.0602073691177339</v>
      </c>
      <c r="AG67" s="372" t="n">
        <f aca="false">1-EXP(-(1/0.25)*(AD67/ABS($AD$1010)))</f>
        <v>0.778923495784517</v>
      </c>
    </row>
    <row r="68" customFormat="false" ht="12.75" hidden="false" customHeight="false" outlineLevel="0" collapsed="false">
      <c r="A68" s="363"/>
      <c r="B68" s="368" t="n">
        <f aca="false">+[5]data1cf!A68</f>
        <v>-99143.6544812115</v>
      </c>
      <c r="C68" s="368" t="n">
        <f aca="false">+[5]data1cf!B68</f>
        <v>14230.4717169132</v>
      </c>
      <c r="D68" s="368" t="n">
        <f aca="false">+[5]data1cf!C68</f>
        <v>12301.103209671</v>
      </c>
      <c r="E68" s="368" t="n">
        <f aca="false">+[5]data1cf!D68</f>
        <v>10384.8389638877</v>
      </c>
      <c r="F68" s="368" t="n">
        <f aca="false">+[5]data1cf!E68</f>
        <v>9783.63532466511</v>
      </c>
      <c r="G68" s="368" t="n">
        <f aca="false">+[5]data1cf!F68</f>
        <v>9636.01885752033</v>
      </c>
      <c r="H68" s="368" t="n">
        <f aca="false">+[5]data1cf!G68</f>
        <v>8612.9705639841</v>
      </c>
      <c r="I68" s="368" t="n">
        <f aca="false">+[5]data1cf!H68</f>
        <v>8455.62250904242</v>
      </c>
      <c r="J68" s="368" t="n">
        <f aca="false">+[5]data1cf!I68</f>
        <v>8443.18830650743</v>
      </c>
      <c r="K68" s="368" t="n">
        <f aca="false">+[5]data1cf!J68</f>
        <v>8434.23578318262</v>
      </c>
      <c r="L68" s="368" t="n">
        <f aca="false">+[5]data1cf!K68</f>
        <v>8435.26037162702</v>
      </c>
      <c r="M68" s="368" t="n">
        <f aca="false">+[5]data1cf!L68</f>
        <v>8407.45714887979</v>
      </c>
      <c r="N68" s="368" t="n">
        <f aca="false">+[5]data1cf!M68</f>
        <v>8389.60763909511</v>
      </c>
      <c r="O68" s="368" t="n">
        <f aca="false">+[5]data1cf!N68</f>
        <v>8063.68683174793</v>
      </c>
      <c r="P68" s="368" t="n">
        <f aca="false">+[5]data1cf!O68</f>
        <v>7955.62515356929</v>
      </c>
      <c r="Q68" s="368" t="n">
        <f aca="false">+[5]data1cf!P68</f>
        <v>7927.27178692034</v>
      </c>
      <c r="R68" s="368" t="n">
        <f aca="false">+[5]data1cf!Q68</f>
        <v>1137.1380594377</v>
      </c>
      <c r="S68" s="368" t="n">
        <f aca="false">+[5]data1cf!R68</f>
        <v>0</v>
      </c>
      <c r="T68" s="368" t="n">
        <f aca="false">+[5]data1cf!S68</f>
        <v>0</v>
      </c>
      <c r="U68" s="368" t="n">
        <f aca="false">+[5]data1cf!T68</f>
        <v>0</v>
      </c>
      <c r="V68" s="368" t="n">
        <f aca="false">+[5]data1cf!U68</f>
        <v>0</v>
      </c>
      <c r="W68" s="368" t="n">
        <f aca="false">+[5]data1cf!V68</f>
        <v>0</v>
      </c>
      <c r="X68" s="368" t="n">
        <f aca="false">+[5]data1cf!W68</f>
        <v>0</v>
      </c>
      <c r="Y68" s="368" t="n">
        <f aca="false">+[5]data1cf!X68</f>
        <v>0</v>
      </c>
      <c r="Z68" s="368" t="n">
        <f aca="false">+[5]data1cf!Y68</f>
        <v>0</v>
      </c>
      <c r="AA68" s="368" t="n">
        <f aca="false">+[5]data1cf!Z68</f>
        <v>0</v>
      </c>
      <c r="AB68" s="368"/>
      <c r="AC68" s="369" t="n">
        <f aca="false">XNPV(0.1,B68:AA68,$B$1:$AA$1)</f>
        <v>-23438.0893538357</v>
      </c>
      <c r="AD68" s="369" t="n">
        <f aca="false">SUMPRODUCT(B68:AA68,$B$1010:$AA$1010)</f>
        <v>-4535.36499268246</v>
      </c>
      <c r="AE68" s="370" t="n">
        <f aca="false">SUMPRODUCT(B68:AA68,$B$1012:$AA$1012)</f>
        <v>-10844.3223815764</v>
      </c>
      <c r="AF68" s="371" t="n">
        <f aca="false">XIRR(B68:AA68,$B$1:$AA$1)</f>
        <v>0.051792292266446</v>
      </c>
      <c r="AG68" s="372" t="n">
        <f aca="false">1-EXP(-(1/0.25)*(AD68/ABS($AD$1010)))</f>
        <v>-245802480.70553</v>
      </c>
    </row>
    <row r="69" customFormat="false" ht="12.75" hidden="false" customHeight="false" outlineLevel="0" collapsed="false">
      <c r="A69" s="363"/>
      <c r="B69" s="368" t="n">
        <f aca="false">+[5]data1cf!A69</f>
        <v>-95829.3013402863</v>
      </c>
      <c r="C69" s="368" t="n">
        <f aca="false">+[5]data1cf!B69</f>
        <v>14254.5797700927</v>
      </c>
      <c r="D69" s="368" t="n">
        <f aca="false">+[5]data1cf!C69</f>
        <v>12205.5248840923</v>
      </c>
      <c r="E69" s="368" t="n">
        <f aca="false">+[5]data1cf!D69</f>
        <v>10259.4096056882</v>
      </c>
      <c r="F69" s="368" t="n">
        <f aca="false">+[5]data1cf!E69</f>
        <v>9751.23039467762</v>
      </c>
      <c r="G69" s="368" t="n">
        <f aca="false">+[5]data1cf!F69</f>
        <v>9443.66323583914</v>
      </c>
      <c r="H69" s="368" t="n">
        <f aca="false">+[5]data1cf!G69</f>
        <v>8532.68950675985</v>
      </c>
      <c r="I69" s="368" t="n">
        <f aca="false">+[5]data1cf!H69</f>
        <v>8379.5938994721</v>
      </c>
      <c r="J69" s="368" t="n">
        <f aca="false">+[5]data1cf!I69</f>
        <v>8367.15969693712</v>
      </c>
      <c r="K69" s="368" t="n">
        <f aca="false">+[5]data1cf!J69</f>
        <v>8358.07831156219</v>
      </c>
      <c r="L69" s="368" t="n">
        <f aca="false">+[5]data1cf!K69</f>
        <v>8359.23176205671</v>
      </c>
      <c r="M69" s="368" t="n">
        <f aca="false">+[5]data1cf!L69</f>
        <v>8331.29967725936</v>
      </c>
      <c r="N69" s="368" t="n">
        <f aca="false">+[5]data1cf!M69</f>
        <v>8313.5790295248</v>
      </c>
      <c r="O69" s="368" t="n">
        <f aca="false">+[5]data1cf!N69</f>
        <v>7987.5293601275</v>
      </c>
      <c r="P69" s="368" t="n">
        <f aca="false">+[5]data1cf!O69</f>
        <v>7879.59654399898</v>
      </c>
      <c r="Q69" s="368" t="n">
        <f aca="false">+[5]data1cf!P69</f>
        <v>7851.11431529991</v>
      </c>
      <c r="R69" s="368" t="n">
        <f aca="false">+[5]data1cf!Q69</f>
        <v>1099.12375465255</v>
      </c>
      <c r="S69" s="368" t="n">
        <f aca="false">+[5]data1cf!R69</f>
        <v>0</v>
      </c>
      <c r="T69" s="368" t="n">
        <f aca="false">+[5]data1cf!S69</f>
        <v>0</v>
      </c>
      <c r="U69" s="368" t="n">
        <f aca="false">+[5]data1cf!T69</f>
        <v>0</v>
      </c>
      <c r="V69" s="368" t="n">
        <f aca="false">+[5]data1cf!U69</f>
        <v>0</v>
      </c>
      <c r="W69" s="368" t="n">
        <f aca="false">+[5]data1cf!V69</f>
        <v>0</v>
      </c>
      <c r="X69" s="368" t="n">
        <f aca="false">+[5]data1cf!W69</f>
        <v>0</v>
      </c>
      <c r="Y69" s="368" t="n">
        <f aca="false">+[5]data1cf!X69</f>
        <v>0</v>
      </c>
      <c r="Z69" s="368" t="n">
        <f aca="false">+[5]data1cf!Y69</f>
        <v>0</v>
      </c>
      <c r="AA69" s="368" t="n">
        <f aca="false">+[5]data1cf!Z69</f>
        <v>0</v>
      </c>
      <c r="AB69" s="368"/>
      <c r="AC69" s="369" t="n">
        <f aca="false">XNPV(0.1,B69:AA69,$B$1:$AA$1)</f>
        <v>-20717.2403329219</v>
      </c>
      <c r="AD69" s="369" t="n">
        <f aca="false">SUMPRODUCT(B69:AA69,$B$1010:$AA$1010)</f>
        <v>-1995.21874379076</v>
      </c>
      <c r="AE69" s="370" t="n">
        <f aca="false">SUMPRODUCT(B69:AA69,$B$1012:$AA$1012)</f>
        <v>-8243.31873643403</v>
      </c>
      <c r="AF69" s="371" t="n">
        <f aca="false">XIRR(B69:AA69,$B$1:$AA$1)</f>
        <v>0.0560375191676206</v>
      </c>
      <c r="AG69" s="372" t="n">
        <f aca="false">1-EXP(-(1/0.25)*(AD69/ABS($AD$1010)))</f>
        <v>-4910.6285564452</v>
      </c>
    </row>
    <row r="70" customFormat="false" ht="12.75" hidden="false" customHeight="false" outlineLevel="0" collapsed="false">
      <c r="A70" s="363"/>
      <c r="B70" s="368" t="n">
        <f aca="false">+[5]data1cf!A70</f>
        <v>-87329.4637588549</v>
      </c>
      <c r="C70" s="368" t="n">
        <f aca="false">+[5]data1cf!B70</f>
        <v>14009.4753084309</v>
      </c>
      <c r="D70" s="368" t="n">
        <f aca="false">+[5]data1cf!C70</f>
        <v>11877.1289536515</v>
      </c>
      <c r="E70" s="368" t="n">
        <f aca="false">+[5]data1cf!D70</f>
        <v>9901.47931133435</v>
      </c>
      <c r="F70" s="368" t="n">
        <f aca="false">+[5]data1cf!E70</f>
        <v>9511.5260959125</v>
      </c>
      <c r="G70" s="368" t="n">
        <f aca="false">+[5]data1cf!F70</f>
        <v>9207.16485948259</v>
      </c>
      <c r="H70" s="368" t="n">
        <f aca="false">+[5]data1cf!G70</f>
        <v>8326.8044009014</v>
      </c>
      <c r="I70" s="368" t="n">
        <f aca="false">+[5]data1cf!H70</f>
        <v>8184.61442522413</v>
      </c>
      <c r="J70" s="368" t="n">
        <f aca="false">+[5]data1cf!I70</f>
        <v>8172.18022268914</v>
      </c>
      <c r="K70" s="368" t="n">
        <f aca="false">+[5]data1cf!J70</f>
        <v>8162.76836362905</v>
      </c>
      <c r="L70" s="368" t="n">
        <f aca="false">+[5]data1cf!K70</f>
        <v>8164.25228780873</v>
      </c>
      <c r="M70" s="368" t="n">
        <f aca="false">+[5]data1cf!L70</f>
        <v>8135.98972932623</v>
      </c>
      <c r="N70" s="368" t="n">
        <f aca="false">+[5]data1cf!M70</f>
        <v>8118.59955527683</v>
      </c>
      <c r="O70" s="368" t="n">
        <f aca="false">+[5]data1cf!N70</f>
        <v>7792.21941219436</v>
      </c>
      <c r="P70" s="368" t="n">
        <f aca="false">+[5]data1cf!O70</f>
        <v>7684.61706975101</v>
      </c>
      <c r="Q70" s="368" t="n">
        <f aca="false">+[5]data1cf!P70</f>
        <v>7655.80436736677</v>
      </c>
      <c r="R70" s="368" t="n">
        <f aca="false">+[5]data1cf!Q70</f>
        <v>1001.63401752856</v>
      </c>
      <c r="S70" s="368" t="n">
        <f aca="false">+[5]data1cf!R70</f>
        <v>0</v>
      </c>
      <c r="T70" s="368" t="n">
        <f aca="false">+[5]data1cf!S70</f>
        <v>0</v>
      </c>
      <c r="U70" s="368" t="n">
        <f aca="false">+[5]data1cf!T70</f>
        <v>0</v>
      </c>
      <c r="V70" s="368" t="n">
        <f aca="false">+[5]data1cf!U70</f>
        <v>0</v>
      </c>
      <c r="W70" s="368" t="n">
        <f aca="false">+[5]data1cf!V70</f>
        <v>0</v>
      </c>
      <c r="X70" s="368" t="n">
        <f aca="false">+[5]data1cf!W70</f>
        <v>0</v>
      </c>
      <c r="Y70" s="368" t="n">
        <f aca="false">+[5]data1cf!X70</f>
        <v>0</v>
      </c>
      <c r="Z70" s="368" t="n">
        <f aca="false">+[5]data1cf!Y70</f>
        <v>0</v>
      </c>
      <c r="AA70" s="368" t="n">
        <f aca="false">+[5]data1cf!Z70</f>
        <v>0</v>
      </c>
      <c r="AB70" s="368"/>
      <c r="AC70" s="369" t="n">
        <f aca="false">XNPV(0.1,B70:AA70,$B$1:$AA$1)</f>
        <v>-14062.0644094173</v>
      </c>
      <c r="AD70" s="369" t="n">
        <f aca="false">SUMPRODUCT(B70:AA70,$B$1010:$AA$1010)</f>
        <v>4190.96441779429</v>
      </c>
      <c r="AE70" s="370" t="n">
        <f aca="false">SUMPRODUCT(B70:AA70,$B$1012:$AA$1012)</f>
        <v>-1900.21676720503</v>
      </c>
      <c r="AF70" s="371" t="n">
        <f aca="false">XIRR(B70:AA70,$B$1:$AA$1)</f>
        <v>0.0675922655034708</v>
      </c>
      <c r="AG70" s="372" t="n">
        <f aca="false">1-EXP(-(1/0.25)*(AD70/ABS($AD$1010)))</f>
        <v>0.99999998235722</v>
      </c>
    </row>
    <row r="71" customFormat="false" ht="12.75" hidden="false" customHeight="false" outlineLevel="0" collapsed="false">
      <c r="A71" s="363"/>
      <c r="B71" s="368" t="n">
        <f aca="false">+[5]data1cf!A71</f>
        <v>-90065.3061695049</v>
      </c>
      <c r="C71" s="368" t="n">
        <f aca="false">+[5]data1cf!B71</f>
        <v>13952.9103084324</v>
      </c>
      <c r="D71" s="368" t="n">
        <f aca="false">+[5]data1cf!C71</f>
        <v>11991.9175267558</v>
      </c>
      <c r="E71" s="368" t="n">
        <f aca="false">+[5]data1cf!D71</f>
        <v>10128.1144997</v>
      </c>
      <c r="F71" s="368" t="n">
        <f aca="false">+[5]data1cf!E71</f>
        <v>9695.75881652577</v>
      </c>
      <c r="G71" s="368" t="n">
        <f aca="false">+[5]data1cf!F71</f>
        <v>9294.96641807941</v>
      </c>
      <c r="H71" s="368" t="n">
        <f aca="false">+[5]data1cf!G71</f>
        <v>8393.07263237435</v>
      </c>
      <c r="I71" s="368" t="n">
        <f aca="false">+[5]data1cf!H71</f>
        <v>8247.37246145052</v>
      </c>
      <c r="J71" s="368" t="n">
        <f aca="false">+[5]data1cf!I71</f>
        <v>8234.93825891553</v>
      </c>
      <c r="K71" s="368" t="n">
        <f aca="false">+[5]data1cf!J71</f>
        <v>8225.63276940836</v>
      </c>
      <c r="L71" s="368" t="n">
        <f aca="false">+[5]data1cf!K71</f>
        <v>8227.01032403512</v>
      </c>
      <c r="M71" s="368" t="n">
        <f aca="false">+[5]data1cf!L71</f>
        <v>8198.85413510554</v>
      </c>
      <c r="N71" s="368" t="n">
        <f aca="false">+[5]data1cf!M71</f>
        <v>8181.35759150321</v>
      </c>
      <c r="O71" s="368" t="n">
        <f aca="false">+[5]data1cf!N71</f>
        <v>7855.08381797367</v>
      </c>
      <c r="P71" s="368" t="n">
        <f aca="false">+[5]data1cf!O71</f>
        <v>7747.37510597739</v>
      </c>
      <c r="Q71" s="368" t="n">
        <f aca="false">+[5]data1cf!P71</f>
        <v>7718.66877314608</v>
      </c>
      <c r="R71" s="368" t="n">
        <f aca="false">+[5]data1cf!Q71</f>
        <v>1033.01303564175</v>
      </c>
      <c r="S71" s="368" t="n">
        <f aca="false">+[5]data1cf!R71</f>
        <v>0</v>
      </c>
      <c r="T71" s="368" t="n">
        <f aca="false">+[5]data1cf!S71</f>
        <v>0</v>
      </c>
      <c r="U71" s="368" t="n">
        <f aca="false">+[5]data1cf!T71</f>
        <v>0</v>
      </c>
      <c r="V71" s="368" t="n">
        <f aca="false">+[5]data1cf!U71</f>
        <v>0</v>
      </c>
      <c r="W71" s="368" t="n">
        <f aca="false">+[5]data1cf!V71</f>
        <v>0</v>
      </c>
      <c r="X71" s="368" t="n">
        <f aca="false">+[5]data1cf!W71</f>
        <v>0</v>
      </c>
      <c r="Y71" s="368" t="n">
        <f aca="false">+[5]data1cf!X71</f>
        <v>0</v>
      </c>
      <c r="Z71" s="368" t="n">
        <f aca="false">+[5]data1cf!Y71</f>
        <v>0</v>
      </c>
      <c r="AA71" s="368" t="n">
        <f aca="false">+[5]data1cf!Z71</f>
        <v>0</v>
      </c>
      <c r="AB71" s="368"/>
      <c r="AC71" s="369" t="n">
        <f aca="false">XNPV(0.1,B71:AA71,$B$1:$AA$1)</f>
        <v>-16155.7360239794</v>
      </c>
      <c r="AD71" s="369" t="n">
        <f aca="false">SUMPRODUCT(B71:AA71,$B$1010:$AA$1010)</f>
        <v>2269.58207672256</v>
      </c>
      <c r="AE71" s="370" t="n">
        <f aca="false">SUMPRODUCT(B71:AA71,$B$1012:$AA$1012)</f>
        <v>-3878.3530411586</v>
      </c>
      <c r="AF71" s="371" t="n">
        <f aca="false">XIRR(B71:AA71,$B$1:$AA$1)</f>
        <v>0.0637902174759261</v>
      </c>
      <c r="AG71" s="372" t="n">
        <f aca="false">1-EXP(-(1/0.25)*(AD71/ABS($AD$1010)))</f>
        <v>0.999936730765901</v>
      </c>
    </row>
    <row r="72" customFormat="false" ht="12.75" hidden="false" customHeight="false" outlineLevel="0" collapsed="false">
      <c r="A72" s="363"/>
      <c r="B72" s="368" t="n">
        <f aca="false">+[5]data1cf!A72</f>
        <v>-99941.1903497955</v>
      </c>
      <c r="C72" s="368" t="n">
        <f aca="false">+[5]data1cf!B72</f>
        <v>14240.8616894209</v>
      </c>
      <c r="D72" s="368" t="n">
        <f aca="false">+[5]data1cf!C72</f>
        <v>12360.9930954075</v>
      </c>
      <c r="E72" s="368" t="n">
        <f aca="false">+[5]data1cf!D72</f>
        <v>10421.7698864896</v>
      </c>
      <c r="F72" s="368" t="n">
        <f aca="false">+[5]data1cf!E72</f>
        <v>9825.63839124905</v>
      </c>
      <c r="G72" s="368" t="n">
        <f aca="false">+[5]data1cf!F72</f>
        <v>9649.33250396849</v>
      </c>
      <c r="H72" s="368" t="n">
        <f aca="false">+[5]data1cf!G72</f>
        <v>8632.28866920155</v>
      </c>
      <c r="I72" s="368" t="n">
        <f aca="false">+[5]data1cf!H72</f>
        <v>8473.91734383904</v>
      </c>
      <c r="J72" s="368" t="n">
        <f aca="false">+[5]data1cf!I72</f>
        <v>8461.48314130405</v>
      </c>
      <c r="K72" s="368" t="n">
        <f aca="false">+[5]data1cf!J72</f>
        <v>8452.56162617381</v>
      </c>
      <c r="L72" s="368" t="n">
        <f aca="false">+[5]data1cf!K72</f>
        <v>8453.55520642364</v>
      </c>
      <c r="M72" s="368" t="n">
        <f aca="false">+[5]data1cf!L72</f>
        <v>8425.78299187099</v>
      </c>
      <c r="N72" s="368" t="n">
        <f aca="false">+[5]data1cf!M72</f>
        <v>8407.90247389173</v>
      </c>
      <c r="O72" s="368" t="n">
        <f aca="false">+[5]data1cf!N72</f>
        <v>8082.01267473912</v>
      </c>
      <c r="P72" s="368" t="n">
        <f aca="false">+[5]data1cf!O72</f>
        <v>7973.91998836591</v>
      </c>
      <c r="Q72" s="368" t="n">
        <f aca="false">+[5]data1cf!P72</f>
        <v>7945.59762991153</v>
      </c>
      <c r="R72" s="368" t="n">
        <f aca="false">+[5]data1cf!Q72</f>
        <v>1146.28547683601</v>
      </c>
      <c r="S72" s="368" t="n">
        <f aca="false">+[5]data1cf!R72</f>
        <v>0</v>
      </c>
      <c r="T72" s="368" t="n">
        <f aca="false">+[5]data1cf!S72</f>
        <v>0</v>
      </c>
      <c r="U72" s="368" t="n">
        <f aca="false">+[5]data1cf!T72</f>
        <v>0</v>
      </c>
      <c r="V72" s="368" t="n">
        <f aca="false">+[5]data1cf!U72</f>
        <v>0</v>
      </c>
      <c r="W72" s="368" t="n">
        <f aca="false">+[5]data1cf!V72</f>
        <v>0</v>
      </c>
      <c r="X72" s="368" t="n">
        <f aca="false">+[5]data1cf!W72</f>
        <v>0</v>
      </c>
      <c r="Y72" s="368" t="n">
        <f aca="false">+[5]data1cf!X72</f>
        <v>0</v>
      </c>
      <c r="Z72" s="368" t="n">
        <f aca="false">+[5]data1cf!Y72</f>
        <v>0</v>
      </c>
      <c r="AA72" s="368" t="n">
        <f aca="false">+[5]data1cf!Z72</f>
        <v>0</v>
      </c>
      <c r="AB72" s="368"/>
      <c r="AC72" s="369" t="n">
        <f aca="false">XNPV(0.1,B72:AA72,$B$1:$AA$1)</f>
        <v>-24039.6528428096</v>
      </c>
      <c r="AD72" s="369" t="n">
        <f aca="false">SUMPRODUCT(B72:AA72,$B$1010:$AA$1010)</f>
        <v>-5089.7763985152</v>
      </c>
      <c r="AE72" s="370" t="n">
        <f aca="false">SUMPRODUCT(B72:AA72,$B$1012:$AA$1012)</f>
        <v>-11414.3336852734</v>
      </c>
      <c r="AF72" s="371" t="n">
        <f aca="false">XIRR(B72:AA72,$B$1:$AA$1)</f>
        <v>0.0509014488255017</v>
      </c>
      <c r="AG72" s="372" t="n">
        <f aca="false">1-EXP(-(1/0.25)*(AD72/ABS($AD$1010)))</f>
        <v>-2607756569.79681</v>
      </c>
    </row>
    <row r="73" customFormat="false" ht="12.75" hidden="false" customHeight="false" outlineLevel="0" collapsed="false">
      <c r="A73" s="363"/>
      <c r="B73" s="368" t="n">
        <f aca="false">+[5]data1cf!A73</f>
        <v>-98158.4491617132</v>
      </c>
      <c r="C73" s="368" t="n">
        <f aca="false">+[5]data1cf!B73</f>
        <v>14306.2751150974</v>
      </c>
      <c r="D73" s="368" t="n">
        <f aca="false">+[5]data1cf!C73</f>
        <v>12280.2972447565</v>
      </c>
      <c r="E73" s="368" t="n">
        <f aca="false">+[5]data1cf!D73</f>
        <v>10272.2345508234</v>
      </c>
      <c r="F73" s="368" t="n">
        <f aca="false">+[5]data1cf!E73</f>
        <v>9734.05889714617</v>
      </c>
      <c r="G73" s="368" t="n">
        <f aca="false">+[5]data1cf!F73</f>
        <v>9493.78614252941</v>
      </c>
      <c r="H73" s="368" t="n">
        <f aca="false">+[5]data1cf!G73</f>
        <v>8589.10668428593</v>
      </c>
      <c r="I73" s="368" t="n">
        <f aca="false">+[5]data1cf!H73</f>
        <v>8433.02268717738</v>
      </c>
      <c r="J73" s="368" t="n">
        <f aca="false">+[5]data1cf!I73</f>
        <v>8420.58848464239</v>
      </c>
      <c r="K73" s="368" t="n">
        <f aca="false">+[5]data1cf!J73</f>
        <v>8411.59765653476</v>
      </c>
      <c r="L73" s="368" t="n">
        <f aca="false">+[5]data1cf!K73</f>
        <v>8412.66054976198</v>
      </c>
      <c r="M73" s="368" t="n">
        <f aca="false">+[5]data1cf!L73</f>
        <v>8384.81902223194</v>
      </c>
      <c r="N73" s="368" t="n">
        <f aca="false">+[5]data1cf!M73</f>
        <v>8367.00781723007</v>
      </c>
      <c r="O73" s="368" t="n">
        <f aca="false">+[5]data1cf!N73</f>
        <v>8041.04870510007</v>
      </c>
      <c r="P73" s="368" t="n">
        <f aca="false">+[5]data1cf!O73</f>
        <v>7933.02533170425</v>
      </c>
      <c r="Q73" s="368" t="n">
        <f aca="false">+[5]data1cf!P73</f>
        <v>7904.63366027248</v>
      </c>
      <c r="R73" s="368" t="n">
        <f aca="false">+[5]data1cf!Q73</f>
        <v>1125.83814850519</v>
      </c>
      <c r="S73" s="368" t="n">
        <f aca="false">+[5]data1cf!R73</f>
        <v>0</v>
      </c>
      <c r="T73" s="368" t="n">
        <f aca="false">+[5]data1cf!S73</f>
        <v>0</v>
      </c>
      <c r="U73" s="368" t="n">
        <f aca="false">+[5]data1cf!T73</f>
        <v>0</v>
      </c>
      <c r="V73" s="368" t="n">
        <f aca="false">+[5]data1cf!U73</f>
        <v>0</v>
      </c>
      <c r="W73" s="368" t="n">
        <f aca="false">+[5]data1cf!V73</f>
        <v>0</v>
      </c>
      <c r="X73" s="368" t="n">
        <f aca="false">+[5]data1cf!W73</f>
        <v>0</v>
      </c>
      <c r="Y73" s="368" t="n">
        <f aca="false">+[5]data1cf!X73</f>
        <v>0</v>
      </c>
      <c r="Z73" s="368" t="n">
        <f aca="false">+[5]data1cf!Y73</f>
        <v>0</v>
      </c>
      <c r="AA73" s="368" t="n">
        <f aca="false">+[5]data1cf!Z73</f>
        <v>0</v>
      </c>
      <c r="AB73" s="368"/>
      <c r="AC73" s="369" t="n">
        <f aca="false">XNPV(0.1,B73:AA73,$B$1:$AA$1)</f>
        <v>-22697.2721808493</v>
      </c>
      <c r="AD73" s="369" t="n">
        <f aca="false">SUMPRODUCT(B73:AA73,$B$1010:$AA$1010)</f>
        <v>-3869.42621458749</v>
      </c>
      <c r="AE73" s="370" t="n">
        <f aca="false">SUMPRODUCT(B73:AA73,$B$1012:$AA$1012)</f>
        <v>-10154.0218633675</v>
      </c>
      <c r="AF73" s="371" t="n">
        <f aca="false">XIRR(B73:AA73,$B$1:$AA$1)</f>
        <v>0.0528754424930621</v>
      </c>
      <c r="AG73" s="372" t="n">
        <f aca="false">1-EXP(-(1/0.25)*(AD73/ABS($AD$1010)))</f>
        <v>-14407076.0862714</v>
      </c>
    </row>
    <row r="74" customFormat="false" ht="12.75" hidden="false" customHeight="false" outlineLevel="0" collapsed="false">
      <c r="A74" s="363"/>
      <c r="B74" s="368" t="n">
        <f aca="false">+[5]data1cf!A74</f>
        <v>-101182.232756187</v>
      </c>
      <c r="C74" s="368" t="n">
        <f aca="false">+[5]data1cf!B74</f>
        <v>14450.5269455584</v>
      </c>
      <c r="D74" s="368" t="n">
        <f aca="false">+[5]data1cf!C74</f>
        <v>12428.8889613781</v>
      </c>
      <c r="E74" s="368" t="n">
        <f aca="false">+[5]data1cf!D74</f>
        <v>10379.402370677</v>
      </c>
      <c r="F74" s="368" t="n">
        <f aca="false">+[5]data1cf!E74</f>
        <v>10060.1028644883</v>
      </c>
      <c r="G74" s="368" t="n">
        <f aca="false">+[5]data1cf!F74</f>
        <v>9567.40428710199</v>
      </c>
      <c r="H74" s="368" t="n">
        <f aca="false">+[5]data1cf!G74</f>
        <v>8662.34949621935</v>
      </c>
      <c r="I74" s="368" t="n">
        <f aca="false">+[5]data1cf!H74</f>
        <v>8502.38586380774</v>
      </c>
      <c r="J74" s="368" t="n">
        <f aca="false">+[5]data1cf!I74</f>
        <v>8489.95166127275</v>
      </c>
      <c r="K74" s="368" t="n">
        <f aca="false">+[5]data1cf!J74</f>
        <v>8481.07839787127</v>
      </c>
      <c r="L74" s="368" t="n">
        <f aca="false">+[5]data1cf!K74</f>
        <v>8482.02372639234</v>
      </c>
      <c r="M74" s="368" t="n">
        <f aca="false">+[5]data1cf!L74</f>
        <v>8454.29976356845</v>
      </c>
      <c r="N74" s="368" t="n">
        <f aca="false">+[5]data1cf!M74</f>
        <v>8436.37099386043</v>
      </c>
      <c r="O74" s="368" t="n">
        <f aca="false">+[5]data1cf!N74</f>
        <v>8110.52944643659</v>
      </c>
      <c r="P74" s="368" t="n">
        <f aca="false">+[5]data1cf!O74</f>
        <v>8002.38850833461</v>
      </c>
      <c r="Q74" s="368" t="n">
        <f aca="false">+[5]data1cf!P74</f>
        <v>7974.11440160899</v>
      </c>
      <c r="R74" s="368" t="n">
        <f aca="false">+[5]data1cf!Q74</f>
        <v>1160.51973682037</v>
      </c>
      <c r="S74" s="368" t="n">
        <f aca="false">+[5]data1cf!R74</f>
        <v>0</v>
      </c>
      <c r="T74" s="368" t="n">
        <f aca="false">+[5]data1cf!S74</f>
        <v>0</v>
      </c>
      <c r="U74" s="368" t="n">
        <f aca="false">+[5]data1cf!T74</f>
        <v>0</v>
      </c>
      <c r="V74" s="368" t="n">
        <f aca="false">+[5]data1cf!U74</f>
        <v>0</v>
      </c>
      <c r="W74" s="368" t="n">
        <f aca="false">+[5]data1cf!V74</f>
        <v>0</v>
      </c>
      <c r="X74" s="368" t="n">
        <f aca="false">+[5]data1cf!W74</f>
        <v>0</v>
      </c>
      <c r="Y74" s="368" t="n">
        <f aca="false">+[5]data1cf!X74</f>
        <v>0</v>
      </c>
      <c r="Z74" s="368" t="n">
        <f aca="false">+[5]data1cf!Y74</f>
        <v>0</v>
      </c>
      <c r="AA74" s="368" t="n">
        <f aca="false">+[5]data1cf!Z74</f>
        <v>0</v>
      </c>
      <c r="AB74" s="368"/>
      <c r="AC74" s="369" t="n">
        <f aca="false">XNPV(0.1,B74:AA74,$B$1:$AA$1)</f>
        <v>-24843.9756514284</v>
      </c>
      <c r="AD74" s="369" t="n">
        <f aca="false">SUMPRODUCT(B74:AA74,$B$1010:$AA$1010)</f>
        <v>-5818.18838158504</v>
      </c>
      <c r="AE74" s="370" t="n">
        <f aca="false">SUMPRODUCT(B74:AA74,$B$1012:$AA$1012)</f>
        <v>-12167.4920038502</v>
      </c>
      <c r="AF74" s="371" t="n">
        <f aca="false">XIRR(B74:AA74,$B$1:$AA$1)</f>
        <v>0.0497539928457346</v>
      </c>
      <c r="AG74" s="372" t="n">
        <f aca="false">1-EXP(-(1/0.25)*(AD74/ABS($AD$1010)))</f>
        <v>-58057065302.1514</v>
      </c>
    </row>
    <row r="75" customFormat="false" ht="12.75" hidden="false" customHeight="false" outlineLevel="0" collapsed="false">
      <c r="A75" s="363"/>
      <c r="B75" s="368" t="n">
        <f aca="false">+[5]data1cf!A75</f>
        <v>-95570.920196637</v>
      </c>
      <c r="C75" s="368" t="n">
        <f aca="false">+[5]data1cf!B75</f>
        <v>14250.5979883065</v>
      </c>
      <c r="D75" s="368" t="n">
        <f aca="false">+[5]data1cf!C75</f>
        <v>12245.376007141</v>
      </c>
      <c r="E75" s="368" t="n">
        <f aca="false">+[5]data1cf!D75</f>
        <v>10102.866111359</v>
      </c>
      <c r="F75" s="368" t="n">
        <f aca="false">+[5]data1cf!E75</f>
        <v>9797.55207971277</v>
      </c>
      <c r="G75" s="368" t="n">
        <f aca="false">+[5]data1cf!F75</f>
        <v>9325.49959426147</v>
      </c>
      <c r="H75" s="368" t="n">
        <f aca="false">+[5]data1cf!G75</f>
        <v>8526.43093668691</v>
      </c>
      <c r="I75" s="368" t="n">
        <f aca="false">+[5]data1cf!H75</f>
        <v>8373.6668427417</v>
      </c>
      <c r="J75" s="368" t="n">
        <f aca="false">+[5]data1cf!I75</f>
        <v>8361.23264020672</v>
      </c>
      <c r="K75" s="368" t="n">
        <f aca="false">+[5]data1cf!J75</f>
        <v>8352.14120897292</v>
      </c>
      <c r="L75" s="368" t="n">
        <f aca="false">+[5]data1cf!K75</f>
        <v>8353.30470532631</v>
      </c>
      <c r="M75" s="368" t="n">
        <f aca="false">+[5]data1cf!L75</f>
        <v>8325.3625746701</v>
      </c>
      <c r="N75" s="368" t="n">
        <f aca="false">+[5]data1cf!M75</f>
        <v>8307.6519727944</v>
      </c>
      <c r="O75" s="368" t="n">
        <f aca="false">+[5]data1cf!N75</f>
        <v>7981.59225753823</v>
      </c>
      <c r="P75" s="368" t="n">
        <f aca="false">+[5]data1cf!O75</f>
        <v>7873.66948726858</v>
      </c>
      <c r="Q75" s="368" t="n">
        <f aca="false">+[5]data1cf!P75</f>
        <v>7845.17721271064</v>
      </c>
      <c r="R75" s="368" t="n">
        <f aca="false">+[5]data1cf!Q75</f>
        <v>1096.16022628735</v>
      </c>
      <c r="S75" s="368" t="n">
        <f aca="false">+[5]data1cf!R75</f>
        <v>0</v>
      </c>
      <c r="T75" s="368" t="n">
        <f aca="false">+[5]data1cf!S75</f>
        <v>0</v>
      </c>
      <c r="U75" s="368" t="n">
        <f aca="false">+[5]data1cf!T75</f>
        <v>0</v>
      </c>
      <c r="V75" s="368" t="n">
        <f aca="false">+[5]data1cf!U75</f>
        <v>0</v>
      </c>
      <c r="W75" s="368" t="n">
        <f aca="false">+[5]data1cf!V75</f>
        <v>0</v>
      </c>
      <c r="X75" s="368" t="n">
        <f aca="false">+[5]data1cf!W75</f>
        <v>0</v>
      </c>
      <c r="Y75" s="368" t="n">
        <f aca="false">+[5]data1cf!X75</f>
        <v>0</v>
      </c>
      <c r="Z75" s="368" t="n">
        <f aca="false">+[5]data1cf!Y75</f>
        <v>0</v>
      </c>
      <c r="AA75" s="368" t="n">
        <f aca="false">+[5]data1cf!Z75</f>
        <v>0</v>
      </c>
      <c r="AB75" s="368"/>
      <c r="AC75" s="369" t="n">
        <f aca="false">XNPV(0.1,B75:AA75,$B$1:$AA$1)</f>
        <v>-20612.299020575</v>
      </c>
      <c r="AD75" s="369" t="n">
        <f aca="false">SUMPRODUCT(B75:AA75,$B$1010:$AA$1010)</f>
        <v>-1924.30889966248</v>
      </c>
      <c r="AE75" s="370" t="n">
        <f aca="false">SUMPRODUCT(B75:AA75,$B$1012:$AA$1012)</f>
        <v>-8161.78043015747</v>
      </c>
      <c r="AF75" s="371" t="n">
        <f aca="false">XIRR(B75:AA75,$B$1:$AA$1)</f>
        <v>0.0561583480171068</v>
      </c>
      <c r="AG75" s="372" t="n">
        <f aca="false">1-EXP(-(1/0.25)*(AD75/ABS($AD$1010)))</f>
        <v>-3630.11318476149</v>
      </c>
    </row>
    <row r="76" customFormat="false" ht="12.75" hidden="false" customHeight="false" outlineLevel="0" collapsed="false">
      <c r="A76" s="363"/>
      <c r="B76" s="368" t="n">
        <f aca="false">+[5]data1cf!A76</f>
        <v>-94477.6301951789</v>
      </c>
      <c r="C76" s="368" t="n">
        <f aca="false">+[5]data1cf!B76</f>
        <v>14021.7610226299</v>
      </c>
      <c r="D76" s="368" t="n">
        <f aca="false">+[5]data1cf!C76</f>
        <v>12185.94094644</v>
      </c>
      <c r="E76" s="368" t="n">
        <f aca="false">+[5]data1cf!D76</f>
        <v>10274.6718878293</v>
      </c>
      <c r="F76" s="368" t="n">
        <f aca="false">+[5]data1cf!E76</f>
        <v>9770.08876940931</v>
      </c>
      <c r="G76" s="368" t="n">
        <f aca="false">+[5]data1cf!F76</f>
        <v>9367.88675397196</v>
      </c>
      <c r="H76" s="368" t="n">
        <f aca="false">+[5]data1cf!G76</f>
        <v>8499.94900388199</v>
      </c>
      <c r="I76" s="368" t="n">
        <f aca="false">+[5]data1cf!H76</f>
        <v>8348.58764474026</v>
      </c>
      <c r="J76" s="368" t="n">
        <f aca="false">+[5]data1cf!I76</f>
        <v>8336.15344220527</v>
      </c>
      <c r="K76" s="368" t="n">
        <f aca="false">+[5]data1cf!J76</f>
        <v>8327.01950385622</v>
      </c>
      <c r="L76" s="368" t="n">
        <f aca="false">+[5]data1cf!K76</f>
        <v>8328.22550732486</v>
      </c>
      <c r="M76" s="368" t="n">
        <f aca="false">+[5]data1cf!L76</f>
        <v>8300.24086955339</v>
      </c>
      <c r="N76" s="368" t="n">
        <f aca="false">+[5]data1cf!M76</f>
        <v>8282.57277479295</v>
      </c>
      <c r="O76" s="368" t="n">
        <f aca="false">+[5]data1cf!N76</f>
        <v>7956.47055242153</v>
      </c>
      <c r="P76" s="368" t="n">
        <f aca="false">+[5]data1cf!O76</f>
        <v>7848.59028926713</v>
      </c>
      <c r="Q76" s="368" t="n">
        <f aca="false">+[5]data1cf!P76</f>
        <v>7820.05550759393</v>
      </c>
      <c r="R76" s="368" t="n">
        <f aca="false">+[5]data1cf!Q76</f>
        <v>1083.62062728662</v>
      </c>
      <c r="S76" s="368" t="n">
        <f aca="false">+[5]data1cf!R76</f>
        <v>0</v>
      </c>
      <c r="T76" s="368" t="n">
        <f aca="false">+[5]data1cf!S76</f>
        <v>0</v>
      </c>
      <c r="U76" s="368" t="n">
        <f aca="false">+[5]data1cf!T76</f>
        <v>0</v>
      </c>
      <c r="V76" s="368" t="n">
        <f aca="false">+[5]data1cf!U76</f>
        <v>0</v>
      </c>
      <c r="W76" s="368" t="n">
        <f aca="false">+[5]data1cf!V76</f>
        <v>0</v>
      </c>
      <c r="X76" s="368" t="n">
        <f aca="false">+[5]data1cf!W76</f>
        <v>0</v>
      </c>
      <c r="Y76" s="368" t="n">
        <f aca="false">+[5]data1cf!X76</f>
        <v>0</v>
      </c>
      <c r="Z76" s="368" t="n">
        <f aca="false">+[5]data1cf!Y76</f>
        <v>0</v>
      </c>
      <c r="AA76" s="368" t="n">
        <f aca="false">+[5]data1cf!Z76</f>
        <v>0</v>
      </c>
      <c r="AB76" s="368"/>
      <c r="AC76" s="369" t="n">
        <f aca="false">XNPV(0.1,B76:AA76,$B$1:$AA$1)</f>
        <v>-19738.7359033099</v>
      </c>
      <c r="AD76" s="369" t="n">
        <f aca="false">SUMPRODUCT(B76:AA76,$B$1010:$AA$1010)</f>
        <v>-1087.78486181717</v>
      </c>
      <c r="AE76" s="370" t="n">
        <f aca="false">SUMPRODUCT(B76:AA76,$B$1012:$AA$1012)</f>
        <v>-7312.00904699218</v>
      </c>
      <c r="AF76" s="371" t="n">
        <f aca="false">XIRR(B76:AA76,$B$1:$AA$1)</f>
        <v>0.0576180143275811</v>
      </c>
      <c r="AG76" s="372" t="n">
        <f aca="false">1-EXP(-(1/0.25)*(AD76/ABS($AD$1010)))</f>
        <v>-101.905980700084</v>
      </c>
    </row>
    <row r="77" customFormat="false" ht="12.75" hidden="false" customHeight="false" outlineLevel="0" collapsed="false">
      <c r="A77" s="363"/>
      <c r="B77" s="368" t="n">
        <f aca="false">+[5]data1cf!A77</f>
        <v>-103322.988020379</v>
      </c>
      <c r="C77" s="368" t="n">
        <f aca="false">+[5]data1cf!B77</f>
        <v>14331.0780452345</v>
      </c>
      <c r="D77" s="368" t="n">
        <f aca="false">+[5]data1cf!C77</f>
        <v>12500.2414294805</v>
      </c>
      <c r="E77" s="368" t="n">
        <f aca="false">+[5]data1cf!D77</f>
        <v>10482.2654807871</v>
      </c>
      <c r="F77" s="368" t="n">
        <f aca="false">+[5]data1cf!E77</f>
        <v>10065.6801763965</v>
      </c>
      <c r="G77" s="368" t="n">
        <f aca="false">+[5]data1cf!F77</f>
        <v>9588.97772679901</v>
      </c>
      <c r="H77" s="368" t="n">
        <f aca="false">+[5]data1cf!G77</f>
        <v>8714.20338400985</v>
      </c>
      <c r="I77" s="368" t="n">
        <f aca="false">+[5]data1cf!H77</f>
        <v>8551.49307696408</v>
      </c>
      <c r="J77" s="368" t="n">
        <f aca="false">+[5]data1cf!I77</f>
        <v>8539.05887442909</v>
      </c>
      <c r="K77" s="368" t="n">
        <f aca="false">+[5]data1cf!J77</f>
        <v>8530.26884359228</v>
      </c>
      <c r="L77" s="368" t="n">
        <f aca="false">+[5]data1cf!K77</f>
        <v>8531.13093954868</v>
      </c>
      <c r="M77" s="368" t="n">
        <f aca="false">+[5]data1cf!L77</f>
        <v>8503.49020928946</v>
      </c>
      <c r="N77" s="368" t="n">
        <f aca="false">+[5]data1cf!M77</f>
        <v>8485.47820701677</v>
      </c>
      <c r="O77" s="368" t="n">
        <f aca="false">+[5]data1cf!N77</f>
        <v>8159.7198921576</v>
      </c>
      <c r="P77" s="368" t="n">
        <f aca="false">+[5]data1cf!O77</f>
        <v>8051.49572149095</v>
      </c>
      <c r="Q77" s="368" t="n">
        <f aca="false">+[5]data1cf!P77</f>
        <v>8023.30484733</v>
      </c>
      <c r="R77" s="368" t="n">
        <f aca="false">+[5]data1cf!Q77</f>
        <v>1185.07334339853</v>
      </c>
      <c r="S77" s="368" t="n">
        <f aca="false">+[5]data1cf!R77</f>
        <v>0</v>
      </c>
      <c r="T77" s="368" t="n">
        <f aca="false">+[5]data1cf!S77</f>
        <v>0</v>
      </c>
      <c r="U77" s="368" t="n">
        <f aca="false">+[5]data1cf!T77</f>
        <v>0</v>
      </c>
      <c r="V77" s="368" t="n">
        <f aca="false">+[5]data1cf!U77</f>
        <v>0</v>
      </c>
      <c r="W77" s="368" t="n">
        <f aca="false">+[5]data1cf!V77</f>
        <v>0</v>
      </c>
      <c r="X77" s="368" t="n">
        <f aca="false">+[5]data1cf!W77</f>
        <v>0</v>
      </c>
      <c r="Y77" s="368" t="n">
        <f aca="false">+[5]data1cf!X77</f>
        <v>0</v>
      </c>
      <c r="Z77" s="368" t="n">
        <f aca="false">+[5]data1cf!Y77</f>
        <v>0</v>
      </c>
      <c r="AA77" s="368" t="n">
        <f aca="false">+[5]data1cf!Z77</f>
        <v>0</v>
      </c>
      <c r="AB77" s="368"/>
      <c r="AC77" s="369" t="n">
        <f aca="false">XNPV(0.1,B77:AA77,$B$1:$AA$1)</f>
        <v>-26745.6780388407</v>
      </c>
      <c r="AD77" s="369" t="n">
        <f aca="false">SUMPRODUCT(B77:AA77,$B$1010:$AA$1010)</f>
        <v>-7620.8454617119</v>
      </c>
      <c r="AE77" s="370" t="n">
        <f aca="false">SUMPRODUCT(B77:AA77,$B$1012:$AA$1012)</f>
        <v>-14004.2880071578</v>
      </c>
      <c r="AF77" s="371" t="n">
        <f aca="false">XIRR(B77:AA77,$B$1:$AA$1)</f>
        <v>0.0469664648027715</v>
      </c>
      <c r="AG77" s="372" t="n">
        <f aca="false">1-EXP(-(1/0.25)*(AD77/ABS($AD$1010)))</f>
        <v>-125555193067678</v>
      </c>
    </row>
    <row r="78" customFormat="false" ht="12.75" hidden="false" customHeight="false" outlineLevel="0" collapsed="false">
      <c r="A78" s="363"/>
      <c r="B78" s="368" t="n">
        <f aca="false">+[5]data1cf!A78</f>
        <v>-94274.5873496936</v>
      </c>
      <c r="C78" s="368" t="n">
        <f aca="false">+[5]data1cf!B78</f>
        <v>14165.5349525584</v>
      </c>
      <c r="D78" s="368" t="n">
        <f aca="false">+[5]data1cf!C78</f>
        <v>12201.5562913217</v>
      </c>
      <c r="E78" s="368" t="n">
        <f aca="false">+[5]data1cf!D78</f>
        <v>10311.3577132945</v>
      </c>
      <c r="F78" s="368" t="n">
        <f aca="false">+[5]data1cf!E78</f>
        <v>9639.08165593134</v>
      </c>
      <c r="G78" s="368" t="n">
        <f aca="false">+[5]data1cf!F78</f>
        <v>9351.7286394683</v>
      </c>
      <c r="H78" s="368" t="n">
        <f aca="false">+[5]data1cf!G78</f>
        <v>8495.03085134836</v>
      </c>
      <c r="I78" s="368" t="n">
        <f aca="false">+[5]data1cf!H78</f>
        <v>8343.9300042991</v>
      </c>
      <c r="J78" s="368" t="n">
        <f aca="false">+[5]data1cf!I78</f>
        <v>8331.49580176411</v>
      </c>
      <c r="K78" s="368" t="n">
        <f aca="false">+[5]data1cf!J78</f>
        <v>8322.35396910923</v>
      </c>
      <c r="L78" s="368" t="n">
        <f aca="false">+[5]data1cf!K78</f>
        <v>8323.5678668837</v>
      </c>
      <c r="M78" s="368" t="n">
        <f aca="false">+[5]data1cf!L78</f>
        <v>8295.5753348064</v>
      </c>
      <c r="N78" s="368" t="n">
        <f aca="false">+[5]data1cf!M78</f>
        <v>8277.91513435179</v>
      </c>
      <c r="O78" s="368" t="n">
        <f aca="false">+[5]data1cf!N78</f>
        <v>7951.80501767454</v>
      </c>
      <c r="P78" s="368" t="n">
        <f aca="false">+[5]data1cf!O78</f>
        <v>7843.93264882597</v>
      </c>
      <c r="Q78" s="368" t="n">
        <f aca="false">+[5]data1cf!P78</f>
        <v>7815.38997284695</v>
      </c>
      <c r="R78" s="368" t="n">
        <f aca="false">+[5]data1cf!Q78</f>
        <v>1081.29180706605</v>
      </c>
      <c r="S78" s="368" t="n">
        <f aca="false">+[5]data1cf!R78</f>
        <v>0</v>
      </c>
      <c r="T78" s="368" t="n">
        <f aca="false">+[5]data1cf!S78</f>
        <v>0</v>
      </c>
      <c r="U78" s="368" t="n">
        <f aca="false">+[5]data1cf!T78</f>
        <v>0</v>
      </c>
      <c r="V78" s="368" t="n">
        <f aca="false">+[5]data1cf!U78</f>
        <v>0</v>
      </c>
      <c r="W78" s="368" t="n">
        <f aca="false">+[5]data1cf!V78</f>
        <v>0</v>
      </c>
      <c r="X78" s="368" t="n">
        <f aca="false">+[5]data1cf!W78</f>
        <v>0</v>
      </c>
      <c r="Y78" s="368" t="n">
        <f aca="false">+[5]data1cf!X78</f>
        <v>0</v>
      </c>
      <c r="Z78" s="368" t="n">
        <f aca="false">+[5]data1cf!Y78</f>
        <v>0</v>
      </c>
      <c r="AA78" s="368" t="n">
        <f aca="false">+[5]data1cf!Z78</f>
        <v>0</v>
      </c>
      <c r="AB78" s="368"/>
      <c r="AC78" s="369" t="n">
        <f aca="false">XNPV(0.1,B78:AA78,$B$1:$AA$1)</f>
        <v>-19482.4404380633</v>
      </c>
      <c r="AD78" s="369" t="n">
        <f aca="false">SUMPRODUCT(B78:AA78,$B$1010:$AA$1010)</f>
        <v>-847.406703758751</v>
      </c>
      <c r="AE78" s="370" t="n">
        <f aca="false">SUMPRODUCT(B78:AA78,$B$1012:$AA$1012)</f>
        <v>-7066.32000848913</v>
      </c>
      <c r="AF78" s="371" t="n">
        <f aca="false">XIRR(B78:AA78,$B$1:$AA$1)</f>
        <v>0.0580438023429562</v>
      </c>
      <c r="AG78" s="372" t="n">
        <f aca="false">1-EXP(-(1/0.25)*(AD78/ABS($AD$1010)))</f>
        <v>-35.9600447942028</v>
      </c>
    </row>
    <row r="79" customFormat="false" ht="12.75" hidden="false" customHeight="false" outlineLevel="0" collapsed="false">
      <c r="A79" s="363"/>
      <c r="B79" s="368" t="n">
        <f aca="false">+[5]data1cf!A79</f>
        <v>-88380.0265068747</v>
      </c>
      <c r="C79" s="368" t="n">
        <f aca="false">+[5]data1cf!B79</f>
        <v>14044.7263472977</v>
      </c>
      <c r="D79" s="368" t="n">
        <f aca="false">+[5]data1cf!C79</f>
        <v>11928.7229551401</v>
      </c>
      <c r="E79" s="368" t="n">
        <f aca="false">+[5]data1cf!D79</f>
        <v>10019.4287264301</v>
      </c>
      <c r="F79" s="368" t="n">
        <f aca="false">+[5]data1cf!E79</f>
        <v>9654.00958814317</v>
      </c>
      <c r="G79" s="368" t="n">
        <f aca="false">+[5]data1cf!F79</f>
        <v>9307.76875484035</v>
      </c>
      <c r="H79" s="368" t="n">
        <f aca="false">+[5]data1cf!G79</f>
        <v>8352.251383919</v>
      </c>
      <c r="I79" s="368" t="n">
        <f aca="false">+[5]data1cf!H79</f>
        <v>8208.71349421351</v>
      </c>
      <c r="J79" s="368" t="n">
        <f aca="false">+[5]data1cf!I79</f>
        <v>8196.27929167852</v>
      </c>
      <c r="K79" s="368" t="n">
        <f aca="false">+[5]data1cf!J79</f>
        <v>8186.90827849807</v>
      </c>
      <c r="L79" s="368" t="n">
        <f aca="false">+[5]data1cf!K79</f>
        <v>8188.35135679811</v>
      </c>
      <c r="M79" s="368" t="n">
        <f aca="false">+[5]data1cf!L79</f>
        <v>8160.12964419525</v>
      </c>
      <c r="N79" s="368" t="n">
        <f aca="false">+[5]data1cf!M79</f>
        <v>8142.6986242662</v>
      </c>
      <c r="O79" s="368" t="n">
        <f aca="false">+[5]data1cf!N79</f>
        <v>7816.35932706338</v>
      </c>
      <c r="P79" s="368" t="n">
        <f aca="false">+[5]data1cf!O79</f>
        <v>7708.71613874038</v>
      </c>
      <c r="Q79" s="368" t="n">
        <f aca="false">+[5]data1cf!P79</f>
        <v>7679.94428223579</v>
      </c>
      <c r="R79" s="368" t="n">
        <f aca="false">+[5]data1cf!Q79</f>
        <v>1013.68355202325</v>
      </c>
      <c r="S79" s="368" t="n">
        <f aca="false">+[5]data1cf!R79</f>
        <v>0</v>
      </c>
      <c r="T79" s="368" t="n">
        <f aca="false">+[5]data1cf!S79</f>
        <v>0</v>
      </c>
      <c r="U79" s="368" t="n">
        <f aca="false">+[5]data1cf!T79</f>
        <v>0</v>
      </c>
      <c r="V79" s="368" t="n">
        <f aca="false">+[5]data1cf!U79</f>
        <v>0</v>
      </c>
      <c r="W79" s="368" t="n">
        <f aca="false">+[5]data1cf!V79</f>
        <v>0</v>
      </c>
      <c r="X79" s="368" t="n">
        <f aca="false">+[5]data1cf!W79</f>
        <v>0</v>
      </c>
      <c r="Y79" s="368" t="n">
        <f aca="false">+[5]data1cf!X79</f>
        <v>0</v>
      </c>
      <c r="Z79" s="368" t="n">
        <f aca="false">+[5]data1cf!Y79</f>
        <v>0</v>
      </c>
      <c r="AA79" s="368" t="n">
        <f aca="false">+[5]data1cf!Z79</f>
        <v>0</v>
      </c>
      <c r="AB79" s="368"/>
      <c r="AC79" s="369" t="n">
        <f aca="false">XNPV(0.1,B79:AA79,$B$1:$AA$1)</f>
        <v>-14694.2992011582</v>
      </c>
      <c r="AD79" s="369" t="n">
        <f aca="false">SUMPRODUCT(B79:AA79,$B$1010:$AA$1010)</f>
        <v>3649.2001870316</v>
      </c>
      <c r="AE79" s="370" t="n">
        <f aca="false">SUMPRODUCT(B79:AA79,$B$1012:$AA$1012)</f>
        <v>-2470.81318429779</v>
      </c>
      <c r="AF79" s="371" t="n">
        <f aca="false">XIRR(B79:AA79,$B$1:$AA$1)</f>
        <v>0.0664789346373698</v>
      </c>
      <c r="AG79" s="372" t="n">
        <f aca="false">1-EXP(-(1/0.25)*(AD79/ABS($AD$1010)))</f>
        <v>0.999999822642283</v>
      </c>
    </row>
    <row r="80" customFormat="false" ht="12.75" hidden="false" customHeight="false" outlineLevel="0" collapsed="false">
      <c r="A80" s="363"/>
      <c r="B80" s="368" t="n">
        <f aca="false">+[5]data1cf!A80</f>
        <v>-102101.221853234</v>
      </c>
      <c r="C80" s="368" t="n">
        <f aca="false">+[5]data1cf!B80</f>
        <v>14363.0666397004</v>
      </c>
      <c r="D80" s="368" t="n">
        <f aca="false">+[5]data1cf!C80</f>
        <v>12320.2687500815</v>
      </c>
      <c r="E80" s="368" t="n">
        <f aca="false">+[5]data1cf!D80</f>
        <v>10360.6094313115</v>
      </c>
      <c r="F80" s="368" t="n">
        <f aca="false">+[5]data1cf!E80</f>
        <v>9907.90261427937</v>
      </c>
      <c r="G80" s="368" t="n">
        <f aca="false">+[5]data1cf!F80</f>
        <v>9646.61975584986</v>
      </c>
      <c r="H80" s="368" t="n">
        <f aca="false">+[5]data1cf!G80</f>
        <v>8684.60947068541</v>
      </c>
      <c r="I80" s="368" t="n">
        <f aca="false">+[5]data1cf!H80</f>
        <v>8523.46673850272</v>
      </c>
      <c r="J80" s="368" t="n">
        <f aca="false">+[5]data1cf!I80</f>
        <v>8511.03253596774</v>
      </c>
      <c r="K80" s="368" t="n">
        <f aca="false">+[5]data1cf!J80</f>
        <v>8502.19500286235</v>
      </c>
      <c r="L80" s="368" t="n">
        <f aca="false">+[5]data1cf!K80</f>
        <v>8503.10460108733</v>
      </c>
      <c r="M80" s="368" t="n">
        <f aca="false">+[5]data1cf!L80</f>
        <v>8475.41636855953</v>
      </c>
      <c r="N80" s="368" t="n">
        <f aca="false">+[5]data1cf!M80</f>
        <v>8457.45186855542</v>
      </c>
      <c r="O80" s="368" t="n">
        <f aca="false">+[5]data1cf!N80</f>
        <v>8131.64605142766</v>
      </c>
      <c r="P80" s="368" t="n">
        <f aca="false">+[5]data1cf!O80</f>
        <v>8023.4693830296</v>
      </c>
      <c r="Q80" s="368" t="n">
        <f aca="false">+[5]data1cf!P80</f>
        <v>7995.23100660007</v>
      </c>
      <c r="R80" s="368" t="n">
        <f aca="false">+[5]data1cf!Q80</f>
        <v>1171.06017416786</v>
      </c>
      <c r="S80" s="368" t="n">
        <f aca="false">+[5]data1cf!R80</f>
        <v>0</v>
      </c>
      <c r="T80" s="368" t="n">
        <f aca="false">+[5]data1cf!S80</f>
        <v>0</v>
      </c>
      <c r="U80" s="368" t="n">
        <f aca="false">+[5]data1cf!T80</f>
        <v>0</v>
      </c>
      <c r="V80" s="368" t="n">
        <f aca="false">+[5]data1cf!U80</f>
        <v>0</v>
      </c>
      <c r="W80" s="368" t="n">
        <f aca="false">+[5]data1cf!V80</f>
        <v>0</v>
      </c>
      <c r="X80" s="368" t="n">
        <f aca="false">+[5]data1cf!W80</f>
        <v>0</v>
      </c>
      <c r="Y80" s="368" t="n">
        <f aca="false">+[5]data1cf!X80</f>
        <v>0</v>
      </c>
      <c r="Z80" s="368" t="n">
        <f aca="false">+[5]data1cf!Y80</f>
        <v>0</v>
      </c>
      <c r="AA80" s="368" t="n">
        <f aca="false">+[5]data1cf!Z80</f>
        <v>0</v>
      </c>
      <c r="AB80" s="368"/>
      <c r="AC80" s="369" t="n">
        <f aca="false">XNPV(0.1,B80:AA80,$B$1:$AA$1)</f>
        <v>-25917.7110529304</v>
      </c>
      <c r="AD80" s="369" t="n">
        <f aca="false">SUMPRODUCT(B80:AA80,$B$1010:$AA$1010)</f>
        <v>-6876.85239405064</v>
      </c>
      <c r="AE80" s="370" t="n">
        <f aca="false">SUMPRODUCT(B80:AA80,$B$1012:$AA$1012)</f>
        <v>-13233.1933059188</v>
      </c>
      <c r="AF80" s="371" t="n">
        <f aca="false">XIRR(B80:AA80,$B$1:$AA$1)</f>
        <v>0.0480876883642434</v>
      </c>
      <c r="AG80" s="372" t="n">
        <f aca="false">1-EXP(-(1/0.25)*(AD80/ABS($AD$1010)))</f>
        <v>-5277413087696.46</v>
      </c>
    </row>
    <row r="81" customFormat="false" ht="12.75" hidden="false" customHeight="false" outlineLevel="0" collapsed="false">
      <c r="A81" s="363"/>
      <c r="B81" s="368" t="n">
        <f aca="false">+[5]data1cf!A81</f>
        <v>-86080.3059982789</v>
      </c>
      <c r="C81" s="368" t="n">
        <f aca="false">+[5]data1cf!B81</f>
        <v>13978.2696168628</v>
      </c>
      <c r="D81" s="368" t="n">
        <f aca="false">+[5]data1cf!C81</f>
        <v>11907.8605272608</v>
      </c>
      <c r="E81" s="368" t="n">
        <f aca="false">+[5]data1cf!D81</f>
        <v>9916.96072539731</v>
      </c>
      <c r="F81" s="368" t="n">
        <f aca="false">+[5]data1cf!E81</f>
        <v>9628.97020838019</v>
      </c>
      <c r="G81" s="368" t="n">
        <f aca="false">+[5]data1cf!F81</f>
        <v>9128.71527288145</v>
      </c>
      <c r="H81" s="368" t="n">
        <f aca="false">+[5]data1cf!G81</f>
        <v>8296.54700182687</v>
      </c>
      <c r="I81" s="368" t="n">
        <f aca="false">+[5]data1cf!H81</f>
        <v>8155.95974552273</v>
      </c>
      <c r="J81" s="368" t="n">
        <f aca="false">+[5]data1cf!I81</f>
        <v>8143.52554298774</v>
      </c>
      <c r="K81" s="368" t="n">
        <f aca="false">+[5]data1cf!J81</f>
        <v>8134.06511667391</v>
      </c>
      <c r="L81" s="368" t="n">
        <f aca="false">+[5]data1cf!K81</f>
        <v>8135.59760810733</v>
      </c>
      <c r="M81" s="368" t="n">
        <f aca="false">+[5]data1cf!L81</f>
        <v>8107.28648237109</v>
      </c>
      <c r="N81" s="368" t="n">
        <f aca="false">+[5]data1cf!M81</f>
        <v>8089.94487557542</v>
      </c>
      <c r="O81" s="368" t="n">
        <f aca="false">+[5]data1cf!N81</f>
        <v>7763.51616523923</v>
      </c>
      <c r="P81" s="368" t="n">
        <f aca="false">+[5]data1cf!O81</f>
        <v>7655.9623900496</v>
      </c>
      <c r="Q81" s="368" t="n">
        <f aca="false">+[5]data1cf!P81</f>
        <v>7627.10112041163</v>
      </c>
      <c r="R81" s="368" t="n">
        <f aca="false">+[5]data1cf!Q81</f>
        <v>987.30667767786</v>
      </c>
      <c r="S81" s="368" t="n">
        <f aca="false">+[5]data1cf!R81</f>
        <v>0</v>
      </c>
      <c r="T81" s="368" t="n">
        <f aca="false">+[5]data1cf!S81</f>
        <v>0</v>
      </c>
      <c r="U81" s="368" t="n">
        <f aca="false">+[5]data1cf!T81</f>
        <v>0</v>
      </c>
      <c r="V81" s="368" t="n">
        <f aca="false">+[5]data1cf!U81</f>
        <v>0</v>
      </c>
      <c r="W81" s="368" t="n">
        <f aca="false">+[5]data1cf!V81</f>
        <v>0</v>
      </c>
      <c r="X81" s="368" t="n">
        <f aca="false">+[5]data1cf!W81</f>
        <v>0</v>
      </c>
      <c r="Y81" s="368" t="n">
        <f aca="false">+[5]data1cf!X81</f>
        <v>0</v>
      </c>
      <c r="Z81" s="368" t="n">
        <f aca="false">+[5]data1cf!Y81</f>
        <v>0</v>
      </c>
      <c r="AA81" s="368" t="n">
        <f aca="false">+[5]data1cf!Z81</f>
        <v>0</v>
      </c>
      <c r="AB81" s="368"/>
      <c r="AC81" s="369" t="n">
        <f aca="false">XNPV(0.1,B81:AA81,$B$1:$AA$1)</f>
        <v>-12886.0926760151</v>
      </c>
      <c r="AD81" s="369" t="n">
        <f aca="false">SUMPRODUCT(B81:AA81,$B$1010:$AA$1010)</f>
        <v>5323.7148921481</v>
      </c>
      <c r="AE81" s="370" t="n">
        <f aca="false">SUMPRODUCT(B81:AA81,$B$1012:$AA$1012)</f>
        <v>-751.646917933943</v>
      </c>
      <c r="AF81" s="371" t="n">
        <f aca="false">XIRR(B81:AA81,$B$1:$AA$1)</f>
        <v>0.0698947363581115</v>
      </c>
      <c r="AG81" s="372" t="n">
        <f aca="false">1-EXP(-(1/0.25)*(AD81/ABS($AD$1010)))</f>
        <v>0.999999999858441</v>
      </c>
    </row>
    <row r="82" customFormat="false" ht="12.75" hidden="false" customHeight="false" outlineLevel="0" collapsed="false">
      <c r="A82" s="363"/>
      <c r="B82" s="368" t="n">
        <f aca="false">+[5]data1cf!A82</f>
        <v>-90408.643226879</v>
      </c>
      <c r="C82" s="368" t="n">
        <f aca="false">+[5]data1cf!B82</f>
        <v>14032.5556309816</v>
      </c>
      <c r="D82" s="368" t="n">
        <f aca="false">+[5]data1cf!C82</f>
        <v>11993.4683243369</v>
      </c>
      <c r="E82" s="368" t="n">
        <f aca="false">+[5]data1cf!D82</f>
        <v>10125.9671084229</v>
      </c>
      <c r="F82" s="368" t="n">
        <f aca="false">+[5]data1cf!E82</f>
        <v>9659.82832270192</v>
      </c>
      <c r="G82" s="368" t="n">
        <f aca="false">+[5]data1cf!F82</f>
        <v>9313.42014267875</v>
      </c>
      <c r="H82" s="368" t="n">
        <f aca="false">+[5]data1cf!G82</f>
        <v>8401.38902497896</v>
      </c>
      <c r="I82" s="368" t="n">
        <f aca="false">+[5]data1cf!H82</f>
        <v>8255.24833887703</v>
      </c>
      <c r="J82" s="368" t="n">
        <f aca="false">+[5]data1cf!I82</f>
        <v>8242.81413634204</v>
      </c>
      <c r="K82" s="368" t="n">
        <f aca="false">+[5]data1cf!J82</f>
        <v>8233.52199577967</v>
      </c>
      <c r="L82" s="368" t="n">
        <f aca="false">+[5]data1cf!K82</f>
        <v>8234.88620146163</v>
      </c>
      <c r="M82" s="368" t="n">
        <f aca="false">+[5]data1cf!L82</f>
        <v>8206.74336147684</v>
      </c>
      <c r="N82" s="368" t="n">
        <f aca="false">+[5]data1cf!M82</f>
        <v>8189.23346892973</v>
      </c>
      <c r="O82" s="368" t="n">
        <f aca="false">+[5]data1cf!N82</f>
        <v>7862.97304434498</v>
      </c>
      <c r="P82" s="368" t="n">
        <f aca="false">+[5]data1cf!O82</f>
        <v>7755.25098340391</v>
      </c>
      <c r="Q82" s="368" t="n">
        <f aca="false">+[5]data1cf!P82</f>
        <v>7726.55799951738</v>
      </c>
      <c r="R82" s="368" t="n">
        <f aca="false">+[5]data1cf!Q82</f>
        <v>1036.95097435501</v>
      </c>
      <c r="S82" s="368" t="n">
        <f aca="false">+[5]data1cf!R82</f>
        <v>0</v>
      </c>
      <c r="T82" s="368" t="n">
        <f aca="false">+[5]data1cf!S82</f>
        <v>0</v>
      </c>
      <c r="U82" s="368" t="n">
        <f aca="false">+[5]data1cf!T82</f>
        <v>0</v>
      </c>
      <c r="V82" s="368" t="n">
        <f aca="false">+[5]data1cf!U82</f>
        <v>0</v>
      </c>
      <c r="W82" s="368" t="n">
        <f aca="false">+[5]data1cf!V82</f>
        <v>0</v>
      </c>
      <c r="X82" s="368" t="n">
        <f aca="false">+[5]data1cf!W82</f>
        <v>0</v>
      </c>
      <c r="Y82" s="368" t="n">
        <f aca="false">+[5]data1cf!X82</f>
        <v>0</v>
      </c>
      <c r="Z82" s="368" t="n">
        <f aca="false">+[5]data1cf!Y82</f>
        <v>0</v>
      </c>
      <c r="AA82" s="368" t="n">
        <f aca="false">+[5]data1cf!Z82</f>
        <v>0</v>
      </c>
      <c r="AB82" s="368"/>
      <c r="AC82" s="369" t="n">
        <f aca="false">XNPV(0.1,B82:AA82,$B$1:$AA$1)</f>
        <v>-16408.9288614832</v>
      </c>
      <c r="AD82" s="369" t="n">
        <f aca="false">SUMPRODUCT(B82:AA82,$B$1010:$AA$1010)</f>
        <v>2031.2101344317</v>
      </c>
      <c r="AE82" s="370" t="n">
        <f aca="false">SUMPRODUCT(B82:AA82,$B$1012:$AA$1012)</f>
        <v>-4121.83881555202</v>
      </c>
      <c r="AF82" s="371" t="n">
        <f aca="false">XIRR(B82:AA82,$B$1:$AA$1)</f>
        <v>0.0633351786784446</v>
      </c>
      <c r="AG82" s="372" t="n">
        <f aca="false">1-EXP(-(1/0.25)*(AD82/ABS($AD$1010)))</f>
        <v>0.999825341738201</v>
      </c>
    </row>
    <row r="83" customFormat="false" ht="12.75" hidden="false" customHeight="false" outlineLevel="0" collapsed="false">
      <c r="A83" s="363"/>
      <c r="B83" s="368" t="n">
        <f aca="false">+[5]data1cf!A83</f>
        <v>-100277.386508685</v>
      </c>
      <c r="C83" s="368" t="n">
        <f aca="false">+[5]data1cf!B83</f>
        <v>14202.8825144631</v>
      </c>
      <c r="D83" s="368" t="n">
        <f aca="false">+[5]data1cf!C83</f>
        <v>12361.329149591</v>
      </c>
      <c r="E83" s="368" t="n">
        <f aca="false">+[5]data1cf!D83</f>
        <v>10280.5909580141</v>
      </c>
      <c r="F83" s="368" t="n">
        <f aca="false">+[5]data1cf!E83</f>
        <v>9941.22965602963</v>
      </c>
      <c r="G83" s="368" t="n">
        <f aca="false">+[5]data1cf!F83</f>
        <v>9512.51833309339</v>
      </c>
      <c r="H83" s="368" t="n">
        <f aca="false">+[5]data1cf!G83</f>
        <v>8640.43209324925</v>
      </c>
      <c r="I83" s="368" t="n">
        <f aca="false">+[5]data1cf!H83</f>
        <v>8481.62941476704</v>
      </c>
      <c r="J83" s="368" t="n">
        <f aca="false">+[5]data1cf!I83</f>
        <v>8469.19521223205</v>
      </c>
      <c r="K83" s="368" t="n">
        <f aca="false">+[5]data1cf!J83</f>
        <v>8460.28676840847</v>
      </c>
      <c r="L83" s="368" t="n">
        <f aca="false">+[5]data1cf!K83</f>
        <v>8461.26727735164</v>
      </c>
      <c r="M83" s="368" t="n">
        <f aca="false">+[5]data1cf!L83</f>
        <v>8433.50813410565</v>
      </c>
      <c r="N83" s="368" t="n">
        <f aca="false">+[5]data1cf!M83</f>
        <v>8415.61454481974</v>
      </c>
      <c r="O83" s="368" t="n">
        <f aca="false">+[5]data1cf!N83</f>
        <v>8089.73781697378</v>
      </c>
      <c r="P83" s="368" t="n">
        <f aca="false">+[5]data1cf!O83</f>
        <v>7981.63205929392</v>
      </c>
      <c r="Q83" s="368" t="n">
        <f aca="false">+[5]data1cf!P83</f>
        <v>7953.32277214619</v>
      </c>
      <c r="R83" s="368" t="n">
        <f aca="false">+[5]data1cf!Q83</f>
        <v>1150.14151230002</v>
      </c>
      <c r="S83" s="368" t="n">
        <f aca="false">+[5]data1cf!R83</f>
        <v>0</v>
      </c>
      <c r="T83" s="368" t="n">
        <f aca="false">+[5]data1cf!S83</f>
        <v>0</v>
      </c>
      <c r="U83" s="368" t="n">
        <f aca="false">+[5]data1cf!T83</f>
        <v>0</v>
      </c>
      <c r="V83" s="368" t="n">
        <f aca="false">+[5]data1cf!U83</f>
        <v>0</v>
      </c>
      <c r="W83" s="368" t="n">
        <f aca="false">+[5]data1cf!V83</f>
        <v>0</v>
      </c>
      <c r="X83" s="368" t="n">
        <f aca="false">+[5]data1cf!W83</f>
        <v>0</v>
      </c>
      <c r="Y83" s="368" t="n">
        <f aca="false">+[5]data1cf!X83</f>
        <v>0</v>
      </c>
      <c r="Z83" s="368" t="n">
        <f aca="false">+[5]data1cf!Y83</f>
        <v>0</v>
      </c>
      <c r="AA83" s="368" t="n">
        <f aca="false">+[5]data1cf!Z83</f>
        <v>0</v>
      </c>
      <c r="AB83" s="368"/>
      <c r="AC83" s="369" t="n">
        <f aca="false">XNPV(0.1,B83:AA83,$B$1:$AA$1)</f>
        <v>-24491.6364563614</v>
      </c>
      <c r="AD83" s="369" t="n">
        <f aca="false">SUMPRODUCT(B83:AA83,$B$1010:$AA$1010)</f>
        <v>-5549.0644415857</v>
      </c>
      <c r="AE83" s="370" t="n">
        <f aca="false">SUMPRODUCT(B83:AA83,$B$1012:$AA$1012)</f>
        <v>-11872.281797294</v>
      </c>
      <c r="AF83" s="371" t="n">
        <f aca="false">XIRR(B83:AA83,$B$1:$AA$1)</f>
        <v>0.0501578353500875</v>
      </c>
      <c r="AG83" s="372" t="n">
        <f aca="false">1-EXP(-(1/0.25)*(AD83/ABS($AD$1010)))</f>
        <v>-18448719804.2679</v>
      </c>
    </row>
    <row r="84" customFormat="false" ht="12.75" hidden="false" customHeight="false" outlineLevel="0" collapsed="false">
      <c r="A84" s="363"/>
      <c r="B84" s="368" t="n">
        <f aca="false">+[5]data1cf!A84</f>
        <v>-93419.8903647251</v>
      </c>
      <c r="C84" s="368" t="n">
        <f aca="false">+[5]data1cf!B84</f>
        <v>14155.5651202186</v>
      </c>
      <c r="D84" s="368" t="n">
        <f aca="false">+[5]data1cf!C84</f>
        <v>12056.6217720525</v>
      </c>
      <c r="E84" s="368" t="n">
        <f aca="false">+[5]data1cf!D84</f>
        <v>10133.4075969156</v>
      </c>
      <c r="F84" s="368" t="n">
        <f aca="false">+[5]data1cf!E84</f>
        <v>9824.83028582559</v>
      </c>
      <c r="G84" s="368" t="n">
        <f aca="false">+[5]data1cf!F84</f>
        <v>9381.4751436674</v>
      </c>
      <c r="H84" s="368" t="n">
        <f aca="false">+[5]data1cf!G84</f>
        <v>8474.32817585118</v>
      </c>
      <c r="I84" s="368" t="n">
        <f aca="false">+[5]data1cf!H84</f>
        <v>8324.32393922151</v>
      </c>
      <c r="J84" s="368" t="n">
        <f aca="false">+[5]data1cf!I84</f>
        <v>8311.88973668652</v>
      </c>
      <c r="K84" s="368" t="n">
        <f aca="false">+[5]data1cf!J84</f>
        <v>8302.71467341286</v>
      </c>
      <c r="L84" s="368" t="n">
        <f aca="false">+[5]data1cf!K84</f>
        <v>8303.96180180611</v>
      </c>
      <c r="M84" s="368" t="n">
        <f aca="false">+[5]data1cf!L84</f>
        <v>8275.93603911004</v>
      </c>
      <c r="N84" s="368" t="n">
        <f aca="false">+[5]data1cf!M84</f>
        <v>8258.3090692742</v>
      </c>
      <c r="O84" s="368" t="n">
        <f aca="false">+[5]data1cf!N84</f>
        <v>7932.16572197818</v>
      </c>
      <c r="P84" s="368" t="n">
        <f aca="false">+[5]data1cf!O84</f>
        <v>7824.32658374838</v>
      </c>
      <c r="Q84" s="368" t="n">
        <f aca="false">+[5]data1cf!P84</f>
        <v>7795.75067715058</v>
      </c>
      <c r="R84" s="368" t="n">
        <f aca="false">+[5]data1cf!Q84</f>
        <v>1071.48877452725</v>
      </c>
      <c r="S84" s="368" t="n">
        <f aca="false">+[5]data1cf!R84</f>
        <v>0</v>
      </c>
      <c r="T84" s="368" t="n">
        <f aca="false">+[5]data1cf!S84</f>
        <v>0</v>
      </c>
      <c r="U84" s="368" t="n">
        <f aca="false">+[5]data1cf!T84</f>
        <v>0</v>
      </c>
      <c r="V84" s="368" t="n">
        <f aca="false">+[5]data1cf!U84</f>
        <v>0</v>
      </c>
      <c r="W84" s="368" t="n">
        <f aca="false">+[5]data1cf!V84</f>
        <v>0</v>
      </c>
      <c r="X84" s="368" t="n">
        <f aca="false">+[5]data1cf!W84</f>
        <v>0</v>
      </c>
      <c r="Y84" s="368" t="n">
        <f aca="false">+[5]data1cf!X84</f>
        <v>0</v>
      </c>
      <c r="Z84" s="368" t="n">
        <f aca="false">+[5]data1cf!Y84</f>
        <v>0</v>
      </c>
      <c r="AA84" s="368" t="n">
        <f aca="false">+[5]data1cf!Z84</f>
        <v>0</v>
      </c>
      <c r="AB84" s="368"/>
      <c r="AC84" s="369" t="n">
        <f aca="false">XNPV(0.1,B84:AA84,$B$1:$AA$1)</f>
        <v>-18822.4617743741</v>
      </c>
      <c r="AD84" s="369" t="n">
        <f aca="false">SUMPRODUCT(B84:AA84,$B$1010:$AA$1010)</f>
        <v>-222.876101265997</v>
      </c>
      <c r="AE84" s="370" t="n">
        <f aca="false">SUMPRODUCT(B84:AA84,$B$1012:$AA$1012)</f>
        <v>-6429.63177082656</v>
      </c>
      <c r="AF84" s="371" t="n">
        <f aca="false">XIRR(B84:AA84,$B$1:$AA$1)</f>
        <v>0.0591584726017665</v>
      </c>
      <c r="AG84" s="372" t="n">
        <f aca="false">1-EXP(-(1/0.25)*(AD84/ABS($AD$1010)))</f>
        <v>-1.58421534211126</v>
      </c>
    </row>
    <row r="85" customFormat="false" ht="12.75" hidden="false" customHeight="false" outlineLevel="0" collapsed="false">
      <c r="A85" s="363"/>
      <c r="B85" s="368" t="n">
        <f aca="false">+[5]data1cf!A85</f>
        <v>-94263.9677966032</v>
      </c>
      <c r="C85" s="368" t="n">
        <f aca="false">+[5]data1cf!B85</f>
        <v>14198.1124653778</v>
      </c>
      <c r="D85" s="368" t="n">
        <f aca="false">+[5]data1cf!C85</f>
        <v>12213.4278663115</v>
      </c>
      <c r="E85" s="368" t="n">
        <f aca="false">+[5]data1cf!D85</f>
        <v>10093.6564241212</v>
      </c>
      <c r="F85" s="368" t="n">
        <f aca="false">+[5]data1cf!E85</f>
        <v>9575.64455413947</v>
      </c>
      <c r="G85" s="368" t="n">
        <f aca="false">+[5]data1cf!F85</f>
        <v>9428.75425128308</v>
      </c>
      <c r="H85" s="368" t="n">
        <f aca="false">+[5]data1cf!G85</f>
        <v>8494.77362198471</v>
      </c>
      <c r="I85" s="368" t="n">
        <f aca="false">+[5]data1cf!H85</f>
        <v>8343.68640024685</v>
      </c>
      <c r="J85" s="368" t="n">
        <f aca="false">+[5]data1cf!I85</f>
        <v>8331.25219771186</v>
      </c>
      <c r="K85" s="368" t="n">
        <f aca="false">+[5]data1cf!J85</f>
        <v>8322.10995216875</v>
      </c>
      <c r="L85" s="368" t="n">
        <f aca="false">+[5]data1cf!K85</f>
        <v>8323.32426283145</v>
      </c>
      <c r="M85" s="368" t="n">
        <f aca="false">+[5]data1cf!L85</f>
        <v>8295.33131786593</v>
      </c>
      <c r="N85" s="368" t="n">
        <f aca="false">+[5]data1cf!M85</f>
        <v>8277.67153029954</v>
      </c>
      <c r="O85" s="368" t="n">
        <f aca="false">+[5]data1cf!N85</f>
        <v>7951.56100073407</v>
      </c>
      <c r="P85" s="368" t="n">
        <f aca="false">+[5]data1cf!O85</f>
        <v>7843.68904477372</v>
      </c>
      <c r="Q85" s="368" t="n">
        <f aca="false">+[5]data1cf!P85</f>
        <v>7815.14595590647</v>
      </c>
      <c r="R85" s="368" t="n">
        <f aca="false">+[5]data1cf!Q85</f>
        <v>1081.17000503992</v>
      </c>
      <c r="S85" s="368" t="n">
        <f aca="false">+[5]data1cf!R85</f>
        <v>0</v>
      </c>
      <c r="T85" s="368" t="n">
        <f aca="false">+[5]data1cf!S85</f>
        <v>0</v>
      </c>
      <c r="U85" s="368" t="n">
        <f aca="false">+[5]data1cf!T85</f>
        <v>0</v>
      </c>
      <c r="V85" s="368" t="n">
        <f aca="false">+[5]data1cf!U85</f>
        <v>0</v>
      </c>
      <c r="W85" s="368" t="n">
        <f aca="false">+[5]data1cf!V85</f>
        <v>0</v>
      </c>
      <c r="X85" s="368" t="n">
        <f aca="false">+[5]data1cf!W85</f>
        <v>0</v>
      </c>
      <c r="Y85" s="368" t="n">
        <f aca="false">+[5]data1cf!X85</f>
        <v>0</v>
      </c>
      <c r="Z85" s="368" t="n">
        <f aca="false">+[5]data1cf!Y85</f>
        <v>0</v>
      </c>
      <c r="AA85" s="368" t="n">
        <f aca="false">+[5]data1cf!Z85</f>
        <v>0</v>
      </c>
      <c r="AB85" s="368"/>
      <c r="AC85" s="369" t="n">
        <f aca="false">XNPV(0.1,B85:AA85,$B$1:$AA$1)</f>
        <v>-19592.3820180766</v>
      </c>
      <c r="AD85" s="369" t="n">
        <f aca="false">SUMPRODUCT(B85:AA85,$B$1010:$AA$1010)</f>
        <v>-974.4965100714</v>
      </c>
      <c r="AE85" s="370" t="n">
        <f aca="false">SUMPRODUCT(B85:AA85,$B$1012:$AA$1012)</f>
        <v>-7188.59444627076</v>
      </c>
      <c r="AF85" s="371" t="n">
        <f aca="false">XIRR(B85:AA85,$B$1:$AA$1)</f>
        <v>0.0578201159233469</v>
      </c>
      <c r="AG85" s="372" t="n">
        <f aca="false">1-EXP(-(1/0.25)*(AD85/ABS($AD$1010)))</f>
        <v>-62.5116130349035</v>
      </c>
    </row>
    <row r="86" customFormat="false" ht="12.75" hidden="false" customHeight="false" outlineLevel="0" collapsed="false">
      <c r="A86" s="363"/>
      <c r="B86" s="368" t="n">
        <f aca="false">+[5]data1cf!A86</f>
        <v>-101623.958404047</v>
      </c>
      <c r="C86" s="368" t="n">
        <f aca="false">+[5]data1cf!B86</f>
        <v>14329.4098201014</v>
      </c>
      <c r="D86" s="368" t="n">
        <f aca="false">+[5]data1cf!C86</f>
        <v>12428.9264417704</v>
      </c>
      <c r="E86" s="368" t="n">
        <f aca="false">+[5]data1cf!D86</f>
        <v>10320.0135588714</v>
      </c>
      <c r="F86" s="368" t="n">
        <f aca="false">+[5]data1cf!E86</f>
        <v>9953.12448744512</v>
      </c>
      <c r="G86" s="368" t="n">
        <f aca="false">+[5]data1cf!F86</f>
        <v>9606.46242023205</v>
      </c>
      <c r="H86" s="368" t="n">
        <f aca="false">+[5]data1cf!G86</f>
        <v>8673.04908087597</v>
      </c>
      <c r="I86" s="368" t="n">
        <f aca="false">+[5]data1cf!H86</f>
        <v>8512.51869678913</v>
      </c>
      <c r="J86" s="368" t="n">
        <f aca="false">+[5]data1cf!I86</f>
        <v>8500.08449425414</v>
      </c>
      <c r="K86" s="368" t="n">
        <f aca="false">+[5]data1cf!J86</f>
        <v>8491.22840514585</v>
      </c>
      <c r="L86" s="368" t="n">
        <f aca="false">+[5]data1cf!K86</f>
        <v>8492.15655937373</v>
      </c>
      <c r="M86" s="368" t="n">
        <f aca="false">+[5]data1cf!L86</f>
        <v>8464.44977084303</v>
      </c>
      <c r="N86" s="368" t="n">
        <f aca="false">+[5]data1cf!M86</f>
        <v>8446.50382684183</v>
      </c>
      <c r="O86" s="368" t="n">
        <f aca="false">+[5]data1cf!N86</f>
        <v>8120.67945371117</v>
      </c>
      <c r="P86" s="368" t="n">
        <f aca="false">+[5]data1cf!O86</f>
        <v>8012.52134131601</v>
      </c>
      <c r="Q86" s="368" t="n">
        <f aca="false">+[5]data1cf!P86</f>
        <v>7984.26440888357</v>
      </c>
      <c r="R86" s="368" t="n">
        <f aca="false">+[5]data1cf!Q86</f>
        <v>1165.58615331106</v>
      </c>
      <c r="S86" s="368" t="n">
        <f aca="false">+[5]data1cf!R86</f>
        <v>0</v>
      </c>
      <c r="T86" s="368" t="n">
        <f aca="false">+[5]data1cf!S86</f>
        <v>0</v>
      </c>
      <c r="U86" s="368" t="n">
        <f aca="false">+[5]data1cf!T86</f>
        <v>0</v>
      </c>
      <c r="V86" s="368" t="n">
        <f aca="false">+[5]data1cf!U86</f>
        <v>0</v>
      </c>
      <c r="W86" s="368" t="n">
        <f aca="false">+[5]data1cf!V86</f>
        <v>0</v>
      </c>
      <c r="X86" s="368" t="n">
        <f aca="false">+[5]data1cf!W86</f>
        <v>0</v>
      </c>
      <c r="Y86" s="368" t="n">
        <f aca="false">+[5]data1cf!X86</f>
        <v>0</v>
      </c>
      <c r="Z86" s="368" t="n">
        <f aca="false">+[5]data1cf!Y86</f>
        <v>0</v>
      </c>
      <c r="AA86" s="368" t="n">
        <f aca="false">+[5]data1cf!Z86</f>
        <v>0</v>
      </c>
      <c r="AB86" s="368"/>
      <c r="AC86" s="369" t="n">
        <f aca="false">XNPV(0.1,B86:AA86,$B$1:$AA$1)</f>
        <v>-25449.1108538057</v>
      </c>
      <c r="AD86" s="369" t="n">
        <f aca="false">SUMPRODUCT(B86:AA86,$B$1010:$AA$1010)</f>
        <v>-6424.56341299352</v>
      </c>
      <c r="AE86" s="370" t="n">
        <f aca="false">SUMPRODUCT(B86:AA86,$B$1012:$AA$1012)</f>
        <v>-12774.8452488857</v>
      </c>
      <c r="AF86" s="371" t="n">
        <f aca="false">XIRR(B86:AA86,$B$1:$AA$1)</f>
        <v>0.0487918698415631</v>
      </c>
      <c r="AG86" s="372" t="n">
        <f aca="false">1-EXP(-(1/0.25)*(AD86/ABS($AD$1010)))</f>
        <v>-768546973025.514</v>
      </c>
    </row>
    <row r="87" customFormat="false" ht="12.75" hidden="false" customHeight="false" outlineLevel="0" collapsed="false">
      <c r="A87" s="363"/>
      <c r="B87" s="368" t="n">
        <f aca="false">+[5]data1cf!A87</f>
        <v>-90437.8788361409</v>
      </c>
      <c r="C87" s="368" t="n">
        <f aca="false">+[5]data1cf!B87</f>
        <v>14114.1215115755</v>
      </c>
      <c r="D87" s="368" t="n">
        <f aca="false">+[5]data1cf!C87</f>
        <v>11948.8656569151</v>
      </c>
      <c r="E87" s="368" t="n">
        <f aca="false">+[5]data1cf!D87</f>
        <v>9989.00132505725</v>
      </c>
      <c r="F87" s="368" t="n">
        <f aca="false">+[5]data1cf!E87</f>
        <v>9613.25840539568</v>
      </c>
      <c r="G87" s="368" t="n">
        <f aca="false">+[5]data1cf!F87</f>
        <v>9382.11577830334</v>
      </c>
      <c r="H87" s="368" t="n">
        <f aca="false">+[5]data1cf!G87</f>
        <v>8402.09717692304</v>
      </c>
      <c r="I87" s="368" t="n">
        <f aca="false">+[5]data1cf!H87</f>
        <v>8255.91898036501</v>
      </c>
      <c r="J87" s="368" t="n">
        <f aca="false">+[5]data1cf!I87</f>
        <v>8243.48477783002</v>
      </c>
      <c r="K87" s="368" t="n">
        <f aca="false">+[5]data1cf!J87</f>
        <v>8234.19377394813</v>
      </c>
      <c r="L87" s="368" t="n">
        <f aca="false">+[5]data1cf!K87</f>
        <v>8235.55684294961</v>
      </c>
      <c r="M87" s="368" t="n">
        <f aca="false">+[5]data1cf!L87</f>
        <v>8207.41513964531</v>
      </c>
      <c r="N87" s="368" t="n">
        <f aca="false">+[5]data1cf!M87</f>
        <v>8189.90411041771</v>
      </c>
      <c r="O87" s="368" t="n">
        <f aca="false">+[5]data1cf!N87</f>
        <v>7863.64482251345</v>
      </c>
      <c r="P87" s="368" t="n">
        <f aca="false">+[5]data1cf!O87</f>
        <v>7755.92162489189</v>
      </c>
      <c r="Q87" s="368" t="n">
        <f aca="false">+[5]data1cf!P87</f>
        <v>7727.22977768585</v>
      </c>
      <c r="R87" s="368" t="n">
        <f aca="false">+[5]data1cf!Q87</f>
        <v>1037.286295099</v>
      </c>
      <c r="S87" s="368" t="n">
        <f aca="false">+[5]data1cf!R87</f>
        <v>0</v>
      </c>
      <c r="T87" s="368" t="n">
        <f aca="false">+[5]data1cf!S87</f>
        <v>0</v>
      </c>
      <c r="U87" s="368" t="n">
        <f aca="false">+[5]data1cf!T87</f>
        <v>0</v>
      </c>
      <c r="V87" s="368" t="n">
        <f aca="false">+[5]data1cf!U87</f>
        <v>0</v>
      </c>
      <c r="W87" s="368" t="n">
        <f aca="false">+[5]data1cf!V87</f>
        <v>0</v>
      </c>
      <c r="X87" s="368" t="n">
        <f aca="false">+[5]data1cf!W87</f>
        <v>0</v>
      </c>
      <c r="Y87" s="368" t="n">
        <f aca="false">+[5]data1cf!X87</f>
        <v>0</v>
      </c>
      <c r="Z87" s="368" t="n">
        <f aca="false">+[5]data1cf!Y87</f>
        <v>0</v>
      </c>
      <c r="AA87" s="368" t="n">
        <f aca="false">+[5]data1cf!Z87</f>
        <v>0</v>
      </c>
      <c r="AB87" s="368"/>
      <c r="AC87" s="369" t="n">
        <f aca="false">XNPV(0.1,B87:AA87,$B$1:$AA$1)</f>
        <v>-16490.2469455216</v>
      </c>
      <c r="AD87" s="369" t="n">
        <f aca="false">SUMPRODUCT(B87:AA87,$B$1010:$AA$1010)</f>
        <v>1941.17953172857</v>
      </c>
      <c r="AE87" s="370" t="n">
        <f aca="false">SUMPRODUCT(B87:AA87,$B$1012:$AA$1012)</f>
        <v>-4209.55634792342</v>
      </c>
      <c r="AF87" s="371" t="n">
        <f aca="false">XIRR(B87:AA87,$B$1:$AA$1)</f>
        <v>0.0631685664783999</v>
      </c>
      <c r="AG87" s="372" t="n">
        <f aca="false">1-EXP(-(1/0.25)*(AD87/ABS($AD$1010)))</f>
        <v>0.999743699799898</v>
      </c>
    </row>
    <row r="88" customFormat="false" ht="12.75" hidden="false" customHeight="false" outlineLevel="0" collapsed="false">
      <c r="A88" s="363"/>
      <c r="B88" s="368" t="n">
        <f aca="false">+[5]data1cf!A88</f>
        <v>-91924.2629400567</v>
      </c>
      <c r="C88" s="368" t="n">
        <f aca="false">+[5]data1cf!B88</f>
        <v>14103.3911316072</v>
      </c>
      <c r="D88" s="368" t="n">
        <f aca="false">+[5]data1cf!C88</f>
        <v>11987.5838553455</v>
      </c>
      <c r="E88" s="368" t="n">
        <f aca="false">+[5]data1cf!D88</f>
        <v>9989.97791619674</v>
      </c>
      <c r="F88" s="368" t="n">
        <f aca="false">+[5]data1cf!E88</f>
        <v>9690.94785652944</v>
      </c>
      <c r="G88" s="368" t="n">
        <f aca="false">+[5]data1cf!F88</f>
        <v>9259.05508235852</v>
      </c>
      <c r="H88" s="368" t="n">
        <f aca="false">+[5]data1cf!G88</f>
        <v>8438.10072942028</v>
      </c>
      <c r="I88" s="368" t="n">
        <f aca="false">+[5]data1cf!H88</f>
        <v>8290.01544260156</v>
      </c>
      <c r="J88" s="368" t="n">
        <f aca="false">+[5]data1cf!I88</f>
        <v>8277.58124006657</v>
      </c>
      <c r="K88" s="368" t="n">
        <f aca="false">+[5]data1cf!J88</f>
        <v>8268.34802679864</v>
      </c>
      <c r="L88" s="368" t="n">
        <f aca="false">+[5]data1cf!K88</f>
        <v>8269.65330518616</v>
      </c>
      <c r="M88" s="368" t="n">
        <f aca="false">+[5]data1cf!L88</f>
        <v>8241.56939249582</v>
      </c>
      <c r="N88" s="368" t="n">
        <f aca="false">+[5]data1cf!M88</f>
        <v>8224.00057265425</v>
      </c>
      <c r="O88" s="368" t="n">
        <f aca="false">+[5]data1cf!N88</f>
        <v>7897.79907536395</v>
      </c>
      <c r="P88" s="368" t="n">
        <f aca="false">+[5]data1cf!O88</f>
        <v>7790.01808712843</v>
      </c>
      <c r="Q88" s="368" t="n">
        <f aca="false">+[5]data1cf!P88</f>
        <v>7761.38403053636</v>
      </c>
      <c r="R88" s="368" t="n">
        <f aca="false">+[5]data1cf!Q88</f>
        <v>1054.33452621727</v>
      </c>
      <c r="S88" s="368" t="n">
        <f aca="false">+[5]data1cf!R88</f>
        <v>0</v>
      </c>
      <c r="T88" s="368" t="n">
        <f aca="false">+[5]data1cf!S88</f>
        <v>0</v>
      </c>
      <c r="U88" s="368" t="n">
        <f aca="false">+[5]data1cf!T88</f>
        <v>0</v>
      </c>
      <c r="V88" s="368" t="n">
        <f aca="false">+[5]data1cf!U88</f>
        <v>0</v>
      </c>
      <c r="W88" s="368" t="n">
        <f aca="false">+[5]data1cf!V88</f>
        <v>0</v>
      </c>
      <c r="X88" s="368" t="n">
        <f aca="false">+[5]data1cf!W88</f>
        <v>0</v>
      </c>
      <c r="Y88" s="368" t="n">
        <f aca="false">+[5]data1cf!X88</f>
        <v>0</v>
      </c>
      <c r="Z88" s="368" t="n">
        <f aca="false">+[5]data1cf!Y88</f>
        <v>0</v>
      </c>
      <c r="AA88" s="368" t="n">
        <f aca="false">+[5]data1cf!Z88</f>
        <v>0</v>
      </c>
      <c r="AB88" s="368"/>
      <c r="AC88" s="369" t="n">
        <f aca="false">XNPV(0.1,B88:AA88,$B$1:$AA$1)</f>
        <v>-17842.147521856</v>
      </c>
      <c r="AD88" s="369" t="n">
        <f aca="false">SUMPRODUCT(B88:AA88,$B$1010:$AA$1010)</f>
        <v>642.8521866599</v>
      </c>
      <c r="AE88" s="370" t="n">
        <f aca="false">SUMPRODUCT(B88:AA88,$B$1012:$AA$1012)</f>
        <v>-5526.97592965028</v>
      </c>
      <c r="AF88" s="371" t="n">
        <f aca="false">XIRR(B88:AA88,$B$1:$AA$1)</f>
        <v>0.0607438292290995</v>
      </c>
      <c r="AG88" s="372" t="n">
        <f aca="false">1-EXP(-(1/0.25)*(AD88/ABS($AD$1010)))</f>
        <v>0.935330332147651</v>
      </c>
    </row>
    <row r="89" customFormat="false" ht="12.75" hidden="false" customHeight="false" outlineLevel="0" collapsed="false">
      <c r="A89" s="363"/>
      <c r="B89" s="368" t="n">
        <f aca="false">+[5]data1cf!A89</f>
        <v>-96662.0741028162</v>
      </c>
      <c r="C89" s="368" t="n">
        <f aca="false">+[5]data1cf!B89</f>
        <v>14217.6501097875</v>
      </c>
      <c r="D89" s="368" t="n">
        <f aca="false">+[5]data1cf!C89</f>
        <v>12263.583854301</v>
      </c>
      <c r="E89" s="368" t="n">
        <f aca="false">+[5]data1cf!D89</f>
        <v>10339.8486668953</v>
      </c>
      <c r="F89" s="368" t="n">
        <f aca="false">+[5]data1cf!E89</f>
        <v>9719.78366930699</v>
      </c>
      <c r="G89" s="368" t="n">
        <f aca="false">+[5]data1cf!F89</f>
        <v>9416.39775324616</v>
      </c>
      <c r="H89" s="368" t="n">
        <f aca="false">+[5]data1cf!G89</f>
        <v>8552.86112847932</v>
      </c>
      <c r="I89" s="368" t="n">
        <f aca="false">+[5]data1cf!H89</f>
        <v>8398.69704042633</v>
      </c>
      <c r="J89" s="368" t="n">
        <f aca="false">+[5]data1cf!I89</f>
        <v>8386.26283789134</v>
      </c>
      <c r="K89" s="368" t="n">
        <f aca="false">+[5]data1cf!J89</f>
        <v>8377.21383072142</v>
      </c>
      <c r="L89" s="368" t="n">
        <f aca="false">+[5]data1cf!K89</f>
        <v>8378.33490301093</v>
      </c>
      <c r="M89" s="368" t="n">
        <f aca="false">+[5]data1cf!L89</f>
        <v>8350.4351964186</v>
      </c>
      <c r="N89" s="368" t="n">
        <f aca="false">+[5]data1cf!M89</f>
        <v>8332.68217047902</v>
      </c>
      <c r="O89" s="368" t="n">
        <f aca="false">+[5]data1cf!N89</f>
        <v>8006.66487928673</v>
      </c>
      <c r="P89" s="368" t="n">
        <f aca="false">+[5]data1cf!O89</f>
        <v>7898.6996849532</v>
      </c>
      <c r="Q89" s="368" t="n">
        <f aca="false">+[5]data1cf!P89</f>
        <v>7870.24983445914</v>
      </c>
      <c r="R89" s="368" t="n">
        <f aca="false">+[5]data1cf!Q89</f>
        <v>1108.67532512966</v>
      </c>
      <c r="S89" s="368" t="n">
        <f aca="false">+[5]data1cf!R89</f>
        <v>0</v>
      </c>
      <c r="T89" s="368" t="n">
        <f aca="false">+[5]data1cf!S89</f>
        <v>0</v>
      </c>
      <c r="U89" s="368" t="n">
        <f aca="false">+[5]data1cf!T89</f>
        <v>0</v>
      </c>
      <c r="V89" s="368" t="n">
        <f aca="false">+[5]data1cf!U89</f>
        <v>0</v>
      </c>
      <c r="W89" s="368" t="n">
        <f aca="false">+[5]data1cf!V89</f>
        <v>0</v>
      </c>
      <c r="X89" s="368" t="n">
        <f aca="false">+[5]data1cf!W89</f>
        <v>0</v>
      </c>
      <c r="Y89" s="368" t="n">
        <f aca="false">+[5]data1cf!X89</f>
        <v>0</v>
      </c>
      <c r="Z89" s="368" t="n">
        <f aca="false">+[5]data1cf!Y89</f>
        <v>0</v>
      </c>
      <c r="AA89" s="368" t="n">
        <f aca="false">+[5]data1cf!Z89</f>
        <v>0</v>
      </c>
      <c r="AB89" s="368"/>
      <c r="AC89" s="369" t="n">
        <f aca="false">XNPV(0.1,B89:AA89,$B$1:$AA$1)</f>
        <v>-21438.0385402931</v>
      </c>
      <c r="AD89" s="369" t="n">
        <f aca="false">SUMPRODUCT(B89:AA89,$B$1010:$AA$1010)</f>
        <v>-2680.00343376625</v>
      </c>
      <c r="AE89" s="370" t="n">
        <f aca="false">SUMPRODUCT(B89:AA89,$B$1012:$AA$1012)</f>
        <v>-8940.54833332836</v>
      </c>
      <c r="AF89" s="371" t="n">
        <f aca="false">XIRR(B89:AA89,$B$1:$AA$1)</f>
        <v>0.0548659654100096</v>
      </c>
      <c r="AG89" s="372" t="n">
        <f aca="false">1-EXP(-(1/0.25)*(AD89/ABS($AD$1010)))</f>
        <v>-90802.2734868398</v>
      </c>
    </row>
    <row r="90" customFormat="false" ht="12.75" hidden="false" customHeight="false" outlineLevel="0" collapsed="false">
      <c r="A90" s="363"/>
      <c r="B90" s="368" t="n">
        <f aca="false">+[5]data1cf!A90</f>
        <v>-91061.5125462047</v>
      </c>
      <c r="C90" s="368" t="n">
        <f aca="false">+[5]data1cf!B90</f>
        <v>14091.4672995927</v>
      </c>
      <c r="D90" s="368" t="n">
        <f aca="false">+[5]data1cf!C90</f>
        <v>12053.4465655028</v>
      </c>
      <c r="E90" s="368" t="n">
        <f aca="false">+[5]data1cf!D90</f>
        <v>10120.508657005</v>
      </c>
      <c r="F90" s="368" t="n">
        <f aca="false">+[5]data1cf!E90</f>
        <v>9637.08139169808</v>
      </c>
      <c r="G90" s="368" t="n">
        <f aca="false">+[5]data1cf!F90</f>
        <v>9398.26845690276</v>
      </c>
      <c r="H90" s="368" t="n">
        <f aca="false">+[5]data1cf!G90</f>
        <v>8417.2029823203</v>
      </c>
      <c r="I90" s="368" t="n">
        <f aca="false">+[5]data1cf!H90</f>
        <v>8270.22463876691</v>
      </c>
      <c r="J90" s="368" t="n">
        <f aca="false">+[5]data1cf!I90</f>
        <v>8257.79043623192</v>
      </c>
      <c r="K90" s="368" t="n">
        <f aca="false">+[5]data1cf!J90</f>
        <v>8248.52367922868</v>
      </c>
      <c r="L90" s="368" t="n">
        <f aca="false">+[5]data1cf!K90</f>
        <v>8249.86250135151</v>
      </c>
      <c r="M90" s="368" t="n">
        <f aca="false">+[5]data1cf!L90</f>
        <v>8221.74504492585</v>
      </c>
      <c r="N90" s="368" t="n">
        <f aca="false">+[5]data1cf!M90</f>
        <v>8204.2097688196</v>
      </c>
      <c r="O90" s="368" t="n">
        <f aca="false">+[5]data1cf!N90</f>
        <v>7877.97472779399</v>
      </c>
      <c r="P90" s="368" t="n">
        <f aca="false">+[5]data1cf!O90</f>
        <v>7770.22728329378</v>
      </c>
      <c r="Q90" s="368" t="n">
        <f aca="false">+[5]data1cf!P90</f>
        <v>7741.5596829664</v>
      </c>
      <c r="R90" s="368" t="n">
        <f aca="false">+[5]data1cf!Q90</f>
        <v>1044.43912429995</v>
      </c>
      <c r="S90" s="368" t="n">
        <f aca="false">+[5]data1cf!R90</f>
        <v>0</v>
      </c>
      <c r="T90" s="368" t="n">
        <f aca="false">+[5]data1cf!S90</f>
        <v>0</v>
      </c>
      <c r="U90" s="368" t="n">
        <f aca="false">+[5]data1cf!T90</f>
        <v>0</v>
      </c>
      <c r="V90" s="368" t="n">
        <f aca="false">+[5]data1cf!U90</f>
        <v>0</v>
      </c>
      <c r="W90" s="368" t="n">
        <f aca="false">+[5]data1cf!V90</f>
        <v>0</v>
      </c>
      <c r="X90" s="368" t="n">
        <f aca="false">+[5]data1cf!W90</f>
        <v>0</v>
      </c>
      <c r="Y90" s="368" t="n">
        <f aca="false">+[5]data1cf!X90</f>
        <v>0</v>
      </c>
      <c r="Z90" s="368" t="n">
        <f aca="false">+[5]data1cf!Y90</f>
        <v>0</v>
      </c>
      <c r="AA90" s="368" t="n">
        <f aca="false">+[5]data1cf!Z90</f>
        <v>0</v>
      </c>
      <c r="AB90" s="368"/>
      <c r="AC90" s="369" t="n">
        <f aca="false">XNPV(0.1,B90:AA90,$B$1:$AA$1)</f>
        <v>-16866.4146954817</v>
      </c>
      <c r="AD90" s="369" t="n">
        <f aca="false">SUMPRODUCT(B90:AA90,$B$1010:$AA$1010)</f>
        <v>1614.89282094305</v>
      </c>
      <c r="AE90" s="370" t="n">
        <f aca="false">SUMPRODUCT(B90:AA90,$B$1012:$AA$1012)</f>
        <v>-4551.73033654516</v>
      </c>
      <c r="AF90" s="371" t="n">
        <f aca="false">XIRR(B90:AA90,$B$1:$AA$1)</f>
        <v>0.0625425999656351</v>
      </c>
      <c r="AG90" s="372" t="n">
        <f aca="false">1-EXP(-(1/0.25)*(AD90/ABS($AD$1010)))</f>
        <v>0.998971057881449</v>
      </c>
    </row>
    <row r="91" customFormat="false" ht="12.75" hidden="false" customHeight="false" outlineLevel="0" collapsed="false">
      <c r="A91" s="363"/>
      <c r="B91" s="368" t="n">
        <f aca="false">+[5]data1cf!A91</f>
        <v>-90707.7064687236</v>
      </c>
      <c r="C91" s="368" t="n">
        <f aca="false">+[5]data1cf!B91</f>
        <v>14068.8360264621</v>
      </c>
      <c r="D91" s="368" t="n">
        <f aca="false">+[5]data1cf!C91</f>
        <v>11986.1647176731</v>
      </c>
      <c r="E91" s="368" t="n">
        <f aca="false">+[5]data1cf!D91</f>
        <v>10011.4806079731</v>
      </c>
      <c r="F91" s="368" t="n">
        <f aca="false">+[5]data1cf!E91</f>
        <v>9683.19456483537</v>
      </c>
      <c r="G91" s="368" t="n">
        <f aca="false">+[5]data1cf!F91</f>
        <v>9266.34801036252</v>
      </c>
      <c r="H91" s="368" t="n">
        <f aca="false">+[5]data1cf!G91</f>
        <v>8408.63300659809</v>
      </c>
      <c r="I91" s="368" t="n">
        <f aca="false">+[5]data1cf!H91</f>
        <v>8262.10861039435</v>
      </c>
      <c r="J91" s="368" t="n">
        <f aca="false">+[5]data1cf!I91</f>
        <v>8249.67440785936</v>
      </c>
      <c r="K91" s="368" t="n">
        <f aca="false">+[5]data1cf!J91</f>
        <v>8240.39389487583</v>
      </c>
      <c r="L91" s="368" t="n">
        <f aca="false">+[5]data1cf!K91</f>
        <v>8241.74647297895</v>
      </c>
      <c r="M91" s="368" t="n">
        <f aca="false">+[5]data1cf!L91</f>
        <v>8213.61526057301</v>
      </c>
      <c r="N91" s="368" t="n">
        <f aca="false">+[5]data1cf!M91</f>
        <v>8196.09374044705</v>
      </c>
      <c r="O91" s="368" t="n">
        <f aca="false">+[5]data1cf!N91</f>
        <v>7869.84494344114</v>
      </c>
      <c r="P91" s="368" t="n">
        <f aca="false">+[5]data1cf!O91</f>
        <v>7762.11125492123</v>
      </c>
      <c r="Q91" s="368" t="n">
        <f aca="false">+[5]data1cf!P91</f>
        <v>7733.42989861355</v>
      </c>
      <c r="R91" s="368" t="n">
        <f aca="false">+[5]data1cf!Q91</f>
        <v>1040.38111011367</v>
      </c>
      <c r="S91" s="368" t="n">
        <f aca="false">+[5]data1cf!R91</f>
        <v>0</v>
      </c>
      <c r="T91" s="368" t="n">
        <f aca="false">+[5]data1cf!S91</f>
        <v>0</v>
      </c>
      <c r="U91" s="368" t="n">
        <f aca="false">+[5]data1cf!T91</f>
        <v>0</v>
      </c>
      <c r="V91" s="368" t="n">
        <f aca="false">+[5]data1cf!U91</f>
        <v>0</v>
      </c>
      <c r="W91" s="368" t="n">
        <f aca="false">+[5]data1cf!V91</f>
        <v>0</v>
      </c>
      <c r="X91" s="368" t="n">
        <f aca="false">+[5]data1cf!W91</f>
        <v>0</v>
      </c>
      <c r="Y91" s="368" t="n">
        <f aca="false">+[5]data1cf!X91</f>
        <v>0</v>
      </c>
      <c r="Z91" s="368" t="n">
        <f aca="false">+[5]data1cf!Y91</f>
        <v>0</v>
      </c>
      <c r="AA91" s="368" t="n">
        <f aca="false">+[5]data1cf!Z91</f>
        <v>0</v>
      </c>
      <c r="AB91" s="368"/>
      <c r="AC91" s="369" t="n">
        <f aca="false">XNPV(0.1,B91:AA91,$B$1:$AA$1)</f>
        <v>-16753.1690829718</v>
      </c>
      <c r="AD91" s="369" t="n">
        <f aca="false">SUMPRODUCT(B91:AA91,$B$1010:$AA$1010)</f>
        <v>1684.49180787798</v>
      </c>
      <c r="AE91" s="370" t="n">
        <f aca="false">SUMPRODUCT(B91:AA91,$B$1012:$AA$1012)</f>
        <v>-4468.56869576981</v>
      </c>
      <c r="AF91" s="371" t="n">
        <f aca="false">XIRR(B91:AA91,$B$1:$AA$1)</f>
        <v>0.062684356470195</v>
      </c>
      <c r="AG91" s="372" t="n">
        <f aca="false">1-EXP(-(1/0.25)*(AD91/ABS($AD$1010)))</f>
        <v>0.999235054757357</v>
      </c>
    </row>
    <row r="92" customFormat="false" ht="12.75" hidden="false" customHeight="false" outlineLevel="0" collapsed="false">
      <c r="A92" s="363"/>
      <c r="B92" s="368" t="n">
        <f aca="false">+[5]data1cf!A92</f>
        <v>-100741.349286009</v>
      </c>
      <c r="C92" s="368" t="n">
        <f aca="false">+[5]data1cf!B92</f>
        <v>14361.2332144714</v>
      </c>
      <c r="D92" s="368" t="n">
        <f aca="false">+[5]data1cf!C92</f>
        <v>12379.9581053695</v>
      </c>
      <c r="E92" s="368" t="n">
        <f aca="false">+[5]data1cf!D92</f>
        <v>10325.9086894805</v>
      </c>
      <c r="F92" s="368" t="n">
        <f aca="false">+[5]data1cf!E92</f>
        <v>9916.34960044214</v>
      </c>
      <c r="G92" s="368" t="n">
        <f aca="false">+[5]data1cf!F92</f>
        <v>9670.44797684472</v>
      </c>
      <c r="H92" s="368" t="n">
        <f aca="false">+[5]data1cf!G92</f>
        <v>8651.67031099266</v>
      </c>
      <c r="I92" s="368" t="n">
        <f aca="false">+[5]data1cf!H92</f>
        <v>8492.27234970863</v>
      </c>
      <c r="J92" s="368" t="n">
        <f aca="false">+[5]data1cf!I92</f>
        <v>8479.83814717364</v>
      </c>
      <c r="K92" s="368" t="n">
        <f aca="false">+[5]data1cf!J92</f>
        <v>8470.94774222285</v>
      </c>
      <c r="L92" s="368" t="n">
        <f aca="false">+[5]data1cf!K92</f>
        <v>8471.91021229323</v>
      </c>
      <c r="M92" s="368" t="n">
        <f aca="false">+[5]data1cf!L92</f>
        <v>8444.16910792002</v>
      </c>
      <c r="N92" s="368" t="n">
        <f aca="false">+[5]data1cf!M92</f>
        <v>8426.25747976133</v>
      </c>
      <c r="O92" s="368" t="n">
        <f aca="false">+[5]data1cf!N92</f>
        <v>8100.39879078816</v>
      </c>
      <c r="P92" s="368" t="n">
        <f aca="false">+[5]data1cf!O92</f>
        <v>7992.27499423551</v>
      </c>
      <c r="Q92" s="368" t="n">
        <f aca="false">+[5]data1cf!P92</f>
        <v>7963.98374596056</v>
      </c>
      <c r="R92" s="368" t="n">
        <f aca="false">+[5]data1cf!Q92</f>
        <v>1155.46297977081</v>
      </c>
      <c r="S92" s="368" t="n">
        <f aca="false">+[5]data1cf!R92</f>
        <v>0</v>
      </c>
      <c r="T92" s="368" t="n">
        <f aca="false">+[5]data1cf!S92</f>
        <v>0</v>
      </c>
      <c r="U92" s="368" t="n">
        <f aca="false">+[5]data1cf!T92</f>
        <v>0</v>
      </c>
      <c r="V92" s="368" t="n">
        <f aca="false">+[5]data1cf!U92</f>
        <v>0</v>
      </c>
      <c r="W92" s="368" t="n">
        <f aca="false">+[5]data1cf!V92</f>
        <v>0</v>
      </c>
      <c r="X92" s="368" t="n">
        <f aca="false">+[5]data1cf!W92</f>
        <v>0</v>
      </c>
      <c r="Y92" s="368" t="n">
        <f aca="false">+[5]data1cf!X92</f>
        <v>0</v>
      </c>
      <c r="Z92" s="368" t="n">
        <f aca="false">+[5]data1cf!Y92</f>
        <v>0</v>
      </c>
      <c r="AA92" s="368" t="n">
        <f aca="false">+[5]data1cf!Z92</f>
        <v>0</v>
      </c>
      <c r="AB92" s="368"/>
      <c r="AC92" s="369" t="n">
        <f aca="false">XNPV(0.1,B92:AA92,$B$1:$AA$1)</f>
        <v>-24639.0715147994</v>
      </c>
      <c r="AD92" s="369" t="n">
        <f aca="false">SUMPRODUCT(B92:AA92,$B$1010:$AA$1010)</f>
        <v>-5646.68354240047</v>
      </c>
      <c r="AE92" s="370" t="n">
        <f aca="false">SUMPRODUCT(B92:AA92,$B$1012:$AA$1012)</f>
        <v>-11985.5147535537</v>
      </c>
      <c r="AF92" s="371" t="n">
        <f aca="false">XIRR(B92:AA92,$B$1:$AA$1)</f>
        <v>0.0500176385992756</v>
      </c>
      <c r="AG92" s="372" t="n">
        <f aca="false">1-EXP(-(1/0.25)*(AD92/ABS($AD$1010)))</f>
        <v>-27961794355.7937</v>
      </c>
    </row>
    <row r="93" customFormat="false" ht="12.75" hidden="false" customHeight="false" outlineLevel="0" collapsed="false">
      <c r="A93" s="363"/>
      <c r="B93" s="368" t="n">
        <f aca="false">+[5]data1cf!A93</f>
        <v>-103539.955263734</v>
      </c>
      <c r="C93" s="368" t="n">
        <f aca="false">+[5]data1cf!B93</f>
        <v>14357.3320233073</v>
      </c>
      <c r="D93" s="368" t="n">
        <f aca="false">+[5]data1cf!C93</f>
        <v>12482.5531315751</v>
      </c>
      <c r="E93" s="368" t="n">
        <f aca="false">+[5]data1cf!D93</f>
        <v>10547.7778217553</v>
      </c>
      <c r="F93" s="368" t="n">
        <f aca="false">+[5]data1cf!E93</f>
        <v>10111.9957621178</v>
      </c>
      <c r="G93" s="368" t="n">
        <f aca="false">+[5]data1cf!F93</f>
        <v>9721.66713195427</v>
      </c>
      <c r="H93" s="368" t="n">
        <f aca="false">+[5]data1cf!G93</f>
        <v>8719.45881665054</v>
      </c>
      <c r="I93" s="368" t="n">
        <f aca="false">+[5]data1cf!H93</f>
        <v>8556.47013195285</v>
      </c>
      <c r="J93" s="368" t="n">
        <f aca="false">+[5]data1cf!I93</f>
        <v>8544.03592941786</v>
      </c>
      <c r="K93" s="368" t="n">
        <f aca="false">+[5]data1cf!J93</f>
        <v>8535.25433426748</v>
      </c>
      <c r="L93" s="368" t="n">
        <f aca="false">+[5]data1cf!K93</f>
        <v>8536.10799453745</v>
      </c>
      <c r="M93" s="368" t="n">
        <f aca="false">+[5]data1cf!L93</f>
        <v>8508.47569996465</v>
      </c>
      <c r="N93" s="368" t="n">
        <f aca="false">+[5]data1cf!M93</f>
        <v>8490.45526200554</v>
      </c>
      <c r="O93" s="368" t="n">
        <f aca="false">+[5]data1cf!N93</f>
        <v>8164.70538283279</v>
      </c>
      <c r="P93" s="368" t="n">
        <f aca="false">+[5]data1cf!O93</f>
        <v>8056.47277647972</v>
      </c>
      <c r="Q93" s="368" t="n">
        <f aca="false">+[5]data1cf!P93</f>
        <v>8028.2903380052</v>
      </c>
      <c r="R93" s="368" t="n">
        <f aca="false">+[5]data1cf!Q93</f>
        <v>1187.56187089292</v>
      </c>
      <c r="S93" s="368" t="n">
        <f aca="false">+[5]data1cf!R93</f>
        <v>0</v>
      </c>
      <c r="T93" s="368" t="n">
        <f aca="false">+[5]data1cf!S93</f>
        <v>0</v>
      </c>
      <c r="U93" s="368" t="n">
        <f aca="false">+[5]data1cf!T93</f>
        <v>0</v>
      </c>
      <c r="V93" s="368" t="n">
        <f aca="false">+[5]data1cf!U93</f>
        <v>0</v>
      </c>
      <c r="W93" s="368" t="n">
        <f aca="false">+[5]data1cf!V93</f>
        <v>0</v>
      </c>
      <c r="X93" s="368" t="n">
        <f aca="false">+[5]data1cf!W93</f>
        <v>0</v>
      </c>
      <c r="Y93" s="368" t="n">
        <f aca="false">+[5]data1cf!X93</f>
        <v>0</v>
      </c>
      <c r="Z93" s="368" t="n">
        <f aca="false">+[5]data1cf!Y93</f>
        <v>0</v>
      </c>
      <c r="AA93" s="368" t="n">
        <f aca="false">+[5]data1cf!Z93</f>
        <v>0</v>
      </c>
      <c r="AB93" s="368"/>
      <c r="AC93" s="369" t="n">
        <f aca="false">XNPV(0.1,B93:AA93,$B$1:$AA$1)</f>
        <v>-26770.5060111325</v>
      </c>
      <c r="AD93" s="369" t="n">
        <f aca="false">SUMPRODUCT(B93:AA93,$B$1010:$AA$1010)</f>
        <v>-7606.32063177013</v>
      </c>
      <c r="AE93" s="370" t="n">
        <f aca="false">SUMPRODUCT(B93:AA93,$B$1012:$AA$1012)</f>
        <v>-14001.8377770474</v>
      </c>
      <c r="AF93" s="371" t="n">
        <f aca="false">XIRR(B93:AA93,$B$1:$AA$1)</f>
        <v>0.0470060240050359</v>
      </c>
      <c r="AG93" s="372" t="n">
        <f aca="false">1-EXP(-(1/0.25)*(AD93/ABS($AD$1010)))</f>
        <v>-118022070437468</v>
      </c>
    </row>
    <row r="94" customFormat="false" ht="12.75" hidden="false" customHeight="false" outlineLevel="0" collapsed="false">
      <c r="A94" s="363"/>
      <c r="B94" s="368" t="n">
        <f aca="false">+[5]data1cf!A94</f>
        <v>-96907.4039857124</v>
      </c>
      <c r="C94" s="368" t="n">
        <f aca="false">+[5]data1cf!B94</f>
        <v>14169.816846753</v>
      </c>
      <c r="D94" s="368" t="n">
        <f aca="false">+[5]data1cf!C94</f>
        <v>12293.4974358519</v>
      </c>
      <c r="E94" s="368" t="n">
        <f aca="false">+[5]data1cf!D94</f>
        <v>10250.1494768533</v>
      </c>
      <c r="F94" s="368" t="n">
        <f aca="false">+[5]data1cf!E94</f>
        <v>9710.03840368777</v>
      </c>
      <c r="G94" s="368" t="n">
        <f aca="false">+[5]data1cf!F94</f>
        <v>9433.97336422288</v>
      </c>
      <c r="H94" s="368" t="n">
        <f aca="false">+[5]data1cf!G94</f>
        <v>8558.803567782</v>
      </c>
      <c r="I94" s="368" t="n">
        <f aca="false">+[5]data1cf!H94</f>
        <v>8404.32471167606</v>
      </c>
      <c r="J94" s="368" t="n">
        <f aca="false">+[5]data1cf!I94</f>
        <v>8391.89050914107</v>
      </c>
      <c r="K94" s="368" t="n">
        <f aca="false">+[5]data1cf!J94</f>
        <v>8382.851040397</v>
      </c>
      <c r="L94" s="368" t="n">
        <f aca="false">+[5]data1cf!K94</f>
        <v>8383.96257426066</v>
      </c>
      <c r="M94" s="368" t="n">
        <f aca="false">+[5]data1cf!L94</f>
        <v>8356.07240609418</v>
      </c>
      <c r="N94" s="368" t="n">
        <f aca="false">+[5]data1cf!M94</f>
        <v>8338.30984172876</v>
      </c>
      <c r="O94" s="368" t="n">
        <f aca="false">+[5]data1cf!N94</f>
        <v>8012.30208896231</v>
      </c>
      <c r="P94" s="368" t="n">
        <f aca="false">+[5]data1cf!O94</f>
        <v>7904.32735620294</v>
      </c>
      <c r="Q94" s="368" t="n">
        <f aca="false">+[5]data1cf!P94</f>
        <v>7875.88704413472</v>
      </c>
      <c r="R94" s="368" t="n">
        <f aca="false">+[5]data1cf!Q94</f>
        <v>1111.48916075453</v>
      </c>
      <c r="S94" s="368" t="n">
        <f aca="false">+[5]data1cf!R94</f>
        <v>0</v>
      </c>
      <c r="T94" s="368" t="n">
        <f aca="false">+[5]data1cf!S94</f>
        <v>0</v>
      </c>
      <c r="U94" s="368" t="n">
        <f aca="false">+[5]data1cf!T94</f>
        <v>0</v>
      </c>
      <c r="V94" s="368" t="n">
        <f aca="false">+[5]data1cf!U94</f>
        <v>0</v>
      </c>
      <c r="W94" s="368" t="n">
        <f aca="false">+[5]data1cf!V94</f>
        <v>0</v>
      </c>
      <c r="X94" s="368" t="n">
        <f aca="false">+[5]data1cf!W94</f>
        <v>0</v>
      </c>
      <c r="Y94" s="368" t="n">
        <f aca="false">+[5]data1cf!X94</f>
        <v>0</v>
      </c>
      <c r="Z94" s="368" t="n">
        <f aca="false">+[5]data1cf!Y94</f>
        <v>0</v>
      </c>
      <c r="AA94" s="368" t="n">
        <f aca="false">+[5]data1cf!Z94</f>
        <v>0</v>
      </c>
      <c r="AB94" s="368"/>
      <c r="AC94" s="369" t="n">
        <f aca="false">XNPV(0.1,B94:AA94,$B$1:$AA$1)</f>
        <v>-21742.9983185418</v>
      </c>
      <c r="AD94" s="369" t="n">
        <f aca="false">SUMPRODUCT(B94:AA94,$B$1010:$AA$1010)</f>
        <v>-2982.75956631066</v>
      </c>
      <c r="AE94" s="370" t="n">
        <f aca="false">SUMPRODUCT(B94:AA94,$B$1012:$AA$1012)</f>
        <v>-9244.65240236662</v>
      </c>
      <c r="AF94" s="371" t="n">
        <f aca="false">XIRR(B94:AA94,$B$1:$AA$1)</f>
        <v>0.0543519711385152</v>
      </c>
      <c r="AG94" s="372" t="n">
        <f aca="false">1-EXP(-(1/0.25)*(AD94/ABS($AD$1010)))</f>
        <v>-329768.966199257</v>
      </c>
    </row>
    <row r="95" customFormat="false" ht="12.75" hidden="false" customHeight="false" outlineLevel="0" collapsed="false">
      <c r="A95" s="363"/>
      <c r="B95" s="368" t="n">
        <f aca="false">+[5]data1cf!A95</f>
        <v>-97026.5733347305</v>
      </c>
      <c r="C95" s="368" t="n">
        <f aca="false">+[5]data1cf!B95</f>
        <v>14282.2932555955</v>
      </c>
      <c r="D95" s="368" t="n">
        <f aca="false">+[5]data1cf!C95</f>
        <v>12293.1175556</v>
      </c>
      <c r="E95" s="368" t="n">
        <f aca="false">+[5]data1cf!D95</f>
        <v>10170.5493649761</v>
      </c>
      <c r="F95" s="368" t="n">
        <f aca="false">+[5]data1cf!E95</f>
        <v>9828.27536839484</v>
      </c>
      <c r="G95" s="368" t="n">
        <f aca="false">+[5]data1cf!F95</f>
        <v>9627.25860405434</v>
      </c>
      <c r="H95" s="368" t="n">
        <f aca="false">+[5]data1cf!G95</f>
        <v>8561.69011635456</v>
      </c>
      <c r="I95" s="368" t="n">
        <f aca="false">+[5]data1cf!H95</f>
        <v>8407.05836120706</v>
      </c>
      <c r="J95" s="368" t="n">
        <f aca="false">+[5]data1cf!I95</f>
        <v>8394.62415867207</v>
      </c>
      <c r="K95" s="368" t="n">
        <f aca="false">+[5]data1cf!J95</f>
        <v>8385.58932323228</v>
      </c>
      <c r="L95" s="368" t="n">
        <f aca="false">+[5]data1cf!K95</f>
        <v>8386.69622379166</v>
      </c>
      <c r="M95" s="368" t="n">
        <f aca="false">+[5]data1cf!L95</f>
        <v>8358.81068892946</v>
      </c>
      <c r="N95" s="368" t="n">
        <f aca="false">+[5]data1cf!M95</f>
        <v>8341.04349125975</v>
      </c>
      <c r="O95" s="368" t="n">
        <f aca="false">+[5]data1cf!N95</f>
        <v>8015.0403717976</v>
      </c>
      <c r="P95" s="368" t="n">
        <f aca="false">+[5]data1cf!O95</f>
        <v>7907.06100573393</v>
      </c>
      <c r="Q95" s="368" t="n">
        <f aca="false">+[5]data1cf!P95</f>
        <v>7878.62532697</v>
      </c>
      <c r="R95" s="368" t="n">
        <f aca="false">+[5]data1cf!Q95</f>
        <v>1112.85598552002</v>
      </c>
      <c r="S95" s="368" t="n">
        <f aca="false">+[5]data1cf!R95</f>
        <v>0</v>
      </c>
      <c r="T95" s="368" t="n">
        <f aca="false">+[5]data1cf!S95</f>
        <v>0</v>
      </c>
      <c r="U95" s="368" t="n">
        <f aca="false">+[5]data1cf!T95</f>
        <v>0</v>
      </c>
      <c r="V95" s="368" t="n">
        <f aca="false">+[5]data1cf!U95</f>
        <v>0</v>
      </c>
      <c r="W95" s="368" t="n">
        <f aca="false">+[5]data1cf!V95</f>
        <v>0</v>
      </c>
      <c r="X95" s="368" t="n">
        <f aca="false">+[5]data1cf!W95</f>
        <v>0</v>
      </c>
      <c r="Y95" s="368" t="n">
        <f aca="false">+[5]data1cf!X95</f>
        <v>0</v>
      </c>
      <c r="Z95" s="368" t="n">
        <f aca="false">+[5]data1cf!Y95</f>
        <v>0</v>
      </c>
      <c r="AA95" s="368" t="n">
        <f aca="false">+[5]data1cf!Z95</f>
        <v>0</v>
      </c>
      <c r="AB95" s="368"/>
      <c r="AC95" s="369" t="n">
        <f aca="false">XNPV(0.1,B95:AA95,$B$1:$AA$1)</f>
        <v>-21608.4874380567</v>
      </c>
      <c r="AD95" s="369" t="n">
        <f aca="false">SUMPRODUCT(B95:AA95,$B$1010:$AA$1010)</f>
        <v>-2805.09171601046</v>
      </c>
      <c r="AE95" s="370" t="n">
        <f aca="false">SUMPRODUCT(B95:AA95,$B$1012:$AA$1012)</f>
        <v>-9079.95572383978</v>
      </c>
      <c r="AF95" s="371" t="n">
        <f aca="false">XIRR(B95:AA95,$B$1:$AA$1)</f>
        <v>0.0546584387987075</v>
      </c>
      <c r="AG95" s="372" t="n">
        <f aca="false">1-EXP(-(1/0.25)*(AD95/ABS($AD$1010)))</f>
        <v>-154709.314378725</v>
      </c>
    </row>
    <row r="96" customFormat="false" ht="12.75" hidden="false" customHeight="false" outlineLevel="0" collapsed="false">
      <c r="A96" s="363"/>
      <c r="B96" s="368" t="n">
        <f aca="false">+[5]data1cf!A96</f>
        <v>-94803.6749104521</v>
      </c>
      <c r="C96" s="368" t="n">
        <f aca="false">+[5]data1cf!B96</f>
        <v>14175.5274825513</v>
      </c>
      <c r="D96" s="368" t="n">
        <f aca="false">+[5]data1cf!C96</f>
        <v>12232.5203844288</v>
      </c>
      <c r="E96" s="368" t="n">
        <f aca="false">+[5]data1cf!D96</f>
        <v>10177.2015944698</v>
      </c>
      <c r="F96" s="368" t="n">
        <f aca="false">+[5]data1cf!E96</f>
        <v>9581.10912274475</v>
      </c>
      <c r="G96" s="368" t="n">
        <f aca="false">+[5]data1cf!F96</f>
        <v>9461.74254370918</v>
      </c>
      <c r="H96" s="368" t="n">
        <f aca="false">+[5]data1cf!G96</f>
        <v>8507.84653722607</v>
      </c>
      <c r="I96" s="368" t="n">
        <f aca="false">+[5]data1cf!H96</f>
        <v>8356.06684967285</v>
      </c>
      <c r="J96" s="368" t="n">
        <f aca="false">+[5]data1cf!I96</f>
        <v>8343.63264713786</v>
      </c>
      <c r="K96" s="368" t="n">
        <f aca="false">+[5]data1cf!J96</f>
        <v>8334.51138540734</v>
      </c>
      <c r="L96" s="368" t="n">
        <f aca="false">+[5]data1cf!K96</f>
        <v>8335.70471225745</v>
      </c>
      <c r="M96" s="368" t="n">
        <f aca="false">+[5]data1cf!L96</f>
        <v>8307.73275110452</v>
      </c>
      <c r="N96" s="368" t="n">
        <f aca="false">+[5]data1cf!M96</f>
        <v>8290.05197972554</v>
      </c>
      <c r="O96" s="368" t="n">
        <f aca="false">+[5]data1cf!N96</f>
        <v>7963.96243397265</v>
      </c>
      <c r="P96" s="368" t="n">
        <f aca="false">+[5]data1cf!O96</f>
        <v>7856.06949419972</v>
      </c>
      <c r="Q96" s="368" t="n">
        <f aca="false">+[5]data1cf!P96</f>
        <v>7827.54738914506</v>
      </c>
      <c r="R96" s="368" t="n">
        <f aca="false">+[5]data1cf!Q96</f>
        <v>1087.36022975292</v>
      </c>
      <c r="S96" s="368" t="n">
        <f aca="false">+[5]data1cf!R96</f>
        <v>0</v>
      </c>
      <c r="T96" s="368" t="n">
        <f aca="false">+[5]data1cf!S96</f>
        <v>0</v>
      </c>
      <c r="U96" s="368" t="n">
        <f aca="false">+[5]data1cf!T96</f>
        <v>0</v>
      </c>
      <c r="V96" s="368" t="n">
        <f aca="false">+[5]data1cf!U96</f>
        <v>0</v>
      </c>
      <c r="W96" s="368" t="n">
        <f aca="false">+[5]data1cf!V96</f>
        <v>0</v>
      </c>
      <c r="X96" s="368" t="n">
        <f aca="false">+[5]data1cf!W96</f>
        <v>0</v>
      </c>
      <c r="Y96" s="368" t="n">
        <f aca="false">+[5]data1cf!X96</f>
        <v>0</v>
      </c>
      <c r="Z96" s="368" t="n">
        <f aca="false">+[5]data1cf!Y96</f>
        <v>0</v>
      </c>
      <c r="AA96" s="368" t="n">
        <f aca="false">+[5]data1cf!Z96</f>
        <v>0</v>
      </c>
      <c r="AB96" s="368"/>
      <c r="AC96" s="369" t="n">
        <f aca="false">XNPV(0.1,B96:AA96,$B$1:$AA$1)</f>
        <v>-20000.9180306529</v>
      </c>
      <c r="AD96" s="369" t="n">
        <f aca="false">SUMPRODUCT(B96:AA96,$B$1010:$AA$1010)</f>
        <v>-1347.50284164476</v>
      </c>
      <c r="AE96" s="370" t="n">
        <f aca="false">SUMPRODUCT(B96:AA96,$B$1012:$AA$1012)</f>
        <v>-7573.26177326038</v>
      </c>
      <c r="AF96" s="371" t="n">
        <f aca="false">XIRR(B96:AA96,$B$1:$AA$1)</f>
        <v>0.0571629231967142</v>
      </c>
      <c r="AG96" s="372" t="n">
        <f aca="false">1-EXP(-(1/0.25)*(AD96/ABS($AD$1010)))</f>
        <v>-310.12012151506</v>
      </c>
    </row>
    <row r="97" customFormat="false" ht="12.75" hidden="false" customHeight="false" outlineLevel="0" collapsed="false">
      <c r="A97" s="363"/>
      <c r="B97" s="368" t="n">
        <f aca="false">+[5]data1cf!A97</f>
        <v>-88088.1727870313</v>
      </c>
      <c r="C97" s="368" t="n">
        <f aca="false">+[5]data1cf!B97</f>
        <v>14035.4989115217</v>
      </c>
      <c r="D97" s="368" t="n">
        <f aca="false">+[5]data1cf!C97</f>
        <v>11864.544844622</v>
      </c>
      <c r="E97" s="368" t="n">
        <f aca="false">+[5]data1cf!D97</f>
        <v>9961.86995981018</v>
      </c>
      <c r="F97" s="368" t="n">
        <f aca="false">+[5]data1cf!E97</f>
        <v>9494.12613651793</v>
      </c>
      <c r="G97" s="368" t="n">
        <f aca="false">+[5]data1cf!F97</f>
        <v>9248.80954227412</v>
      </c>
      <c r="H97" s="368" t="n">
        <f aca="false">+[5]data1cf!G97</f>
        <v>8345.18203307206</v>
      </c>
      <c r="I97" s="368" t="n">
        <f aca="false">+[5]data1cf!H97</f>
        <v>8202.01860336328</v>
      </c>
      <c r="J97" s="368" t="n">
        <f aca="false">+[5]data1cf!I97</f>
        <v>8189.58440082829</v>
      </c>
      <c r="K97" s="368" t="n">
        <f aca="false">+[5]data1cf!J97</f>
        <v>8180.20204037521</v>
      </c>
      <c r="L97" s="368" t="n">
        <f aca="false">+[5]data1cf!K97</f>
        <v>8181.65646594788</v>
      </c>
      <c r="M97" s="368" t="n">
        <f aca="false">+[5]data1cf!L97</f>
        <v>8153.42340607239</v>
      </c>
      <c r="N97" s="368" t="n">
        <f aca="false">+[5]data1cf!M97</f>
        <v>8136.00373341597</v>
      </c>
      <c r="O97" s="368" t="n">
        <f aca="false">+[5]data1cf!N97</f>
        <v>7809.65308894052</v>
      </c>
      <c r="P97" s="368" t="n">
        <f aca="false">+[5]data1cf!O97</f>
        <v>7702.02124789015</v>
      </c>
      <c r="Q97" s="368" t="n">
        <f aca="false">+[5]data1cf!P97</f>
        <v>7673.23804411293</v>
      </c>
      <c r="R97" s="368" t="n">
        <f aca="false">+[5]data1cf!Q97</f>
        <v>1010.33610659813</v>
      </c>
      <c r="S97" s="368" t="n">
        <f aca="false">+[5]data1cf!R97</f>
        <v>0</v>
      </c>
      <c r="T97" s="368" t="n">
        <f aca="false">+[5]data1cf!S97</f>
        <v>0</v>
      </c>
      <c r="U97" s="368" t="n">
        <f aca="false">+[5]data1cf!T97</f>
        <v>0</v>
      </c>
      <c r="V97" s="368" t="n">
        <f aca="false">+[5]data1cf!U97</f>
        <v>0</v>
      </c>
      <c r="W97" s="368" t="n">
        <f aca="false">+[5]data1cf!V97</f>
        <v>0</v>
      </c>
      <c r="X97" s="368" t="n">
        <f aca="false">+[5]data1cf!W97</f>
        <v>0</v>
      </c>
      <c r="Y97" s="368" t="n">
        <f aca="false">+[5]data1cf!X97</f>
        <v>0</v>
      </c>
      <c r="Z97" s="368" t="n">
        <f aca="false">+[5]data1cf!Y97</f>
        <v>0</v>
      </c>
      <c r="AA97" s="368" t="n">
        <f aca="false">+[5]data1cf!Z97</f>
        <v>0</v>
      </c>
      <c r="AB97" s="368"/>
      <c r="AC97" s="369" t="n">
        <f aca="false">XNPV(0.1,B97:AA97,$B$1:$AA$1)</f>
        <v>-14679.34625826</v>
      </c>
      <c r="AD97" s="369" t="n">
        <f aca="false">SUMPRODUCT(B97:AA97,$B$1010:$AA$1010)</f>
        <v>3613.54666427316</v>
      </c>
      <c r="AE97" s="370" t="n">
        <f aca="false">SUMPRODUCT(B97:AA97,$B$1012:$AA$1012)</f>
        <v>-2491.12041837492</v>
      </c>
      <c r="AF97" s="371" t="n">
        <f aca="false">XIRR(B97:AA97,$B$1:$AA$1)</f>
        <v>0.0664336066182318</v>
      </c>
      <c r="AG97" s="372" t="n">
        <f aca="false">1-EXP(-(1/0.25)*(AD97/ABS($AD$1010)))</f>
        <v>0.999999793552146</v>
      </c>
    </row>
    <row r="98" customFormat="false" ht="12.75" hidden="false" customHeight="false" outlineLevel="0" collapsed="false">
      <c r="A98" s="363"/>
      <c r="B98" s="368" t="n">
        <f aca="false">+[5]data1cf!A98</f>
        <v>-95341.7184788928</v>
      </c>
      <c r="C98" s="368" t="n">
        <f aca="false">+[5]data1cf!B98</f>
        <v>14071.5932108921</v>
      </c>
      <c r="D98" s="368" t="n">
        <f aca="false">+[5]data1cf!C98</f>
        <v>12211.1493208806</v>
      </c>
      <c r="E98" s="368" t="n">
        <f aca="false">+[5]data1cf!D98</f>
        <v>10129.2425191178</v>
      </c>
      <c r="F98" s="368" t="n">
        <f aca="false">+[5]data1cf!E98</f>
        <v>9741.0371147948</v>
      </c>
      <c r="G98" s="368" t="n">
        <f aca="false">+[5]data1cf!F98</f>
        <v>9435.78758691077</v>
      </c>
      <c r="H98" s="368" t="n">
        <f aca="false">+[5]data1cf!G98</f>
        <v>8520.87915767129</v>
      </c>
      <c r="I98" s="368" t="n">
        <f aca="false">+[5]data1cf!H98</f>
        <v>8368.40913869803</v>
      </c>
      <c r="J98" s="368" t="n">
        <f aca="false">+[5]data1cf!I98</f>
        <v>8355.97493616304</v>
      </c>
      <c r="K98" s="368" t="n">
        <f aca="false">+[5]data1cf!J98</f>
        <v>8346.87459356646</v>
      </c>
      <c r="L98" s="368" t="n">
        <f aca="false">+[5]data1cf!K98</f>
        <v>8348.04700128263</v>
      </c>
      <c r="M98" s="368" t="n">
        <f aca="false">+[5]data1cf!L98</f>
        <v>8320.09595926364</v>
      </c>
      <c r="N98" s="368" t="n">
        <f aca="false">+[5]data1cf!M98</f>
        <v>8302.39426875072</v>
      </c>
      <c r="O98" s="368" t="n">
        <f aca="false">+[5]data1cf!N98</f>
        <v>7976.32564213177</v>
      </c>
      <c r="P98" s="368" t="n">
        <f aca="false">+[5]data1cf!O98</f>
        <v>7868.4117832249</v>
      </c>
      <c r="Q98" s="368" t="n">
        <f aca="false">+[5]data1cf!P98</f>
        <v>7839.91059730418</v>
      </c>
      <c r="R98" s="368" t="n">
        <f aca="false">+[5]data1cf!Q98</f>
        <v>1093.53137426551</v>
      </c>
      <c r="S98" s="368" t="n">
        <f aca="false">+[5]data1cf!R98</f>
        <v>0</v>
      </c>
      <c r="T98" s="368" t="n">
        <f aca="false">+[5]data1cf!S98</f>
        <v>0</v>
      </c>
      <c r="U98" s="368" t="n">
        <f aca="false">+[5]data1cf!T98</f>
        <v>0</v>
      </c>
      <c r="V98" s="368" t="n">
        <f aca="false">+[5]data1cf!U98</f>
        <v>0</v>
      </c>
      <c r="W98" s="368" t="n">
        <f aca="false">+[5]data1cf!V98</f>
        <v>0</v>
      </c>
      <c r="X98" s="368" t="n">
        <f aca="false">+[5]data1cf!W98</f>
        <v>0</v>
      </c>
      <c r="Y98" s="368" t="n">
        <f aca="false">+[5]data1cf!X98</f>
        <v>0</v>
      </c>
      <c r="Z98" s="368" t="n">
        <f aca="false">+[5]data1cf!Y98</f>
        <v>0</v>
      </c>
      <c r="AA98" s="368" t="n">
        <f aca="false">+[5]data1cf!Z98</f>
        <v>0</v>
      </c>
      <c r="AB98" s="368"/>
      <c r="AC98" s="369" t="n">
        <f aca="false">XNPV(0.1,B98:AA98,$B$1:$AA$1)</f>
        <v>-20545.2193758602</v>
      </c>
      <c r="AD98" s="369" t="n">
        <f aca="false">SUMPRODUCT(B98:AA98,$B$1010:$AA$1010)</f>
        <v>-1864.92548431221</v>
      </c>
      <c r="AE98" s="370" t="n">
        <f aca="false">SUMPRODUCT(B98:AA98,$B$1012:$AA$1012)</f>
        <v>-8099.93617842079</v>
      </c>
      <c r="AF98" s="371" t="n">
        <f aca="false">XIRR(B98:AA98,$B$1:$AA$1)</f>
        <v>0.0562605646168316</v>
      </c>
      <c r="AG98" s="372" t="n">
        <f aca="false">1-EXP(-(1/0.25)*(AD98/ABS($AD$1010)))</f>
        <v>-2818.54064577494</v>
      </c>
    </row>
    <row r="99" customFormat="false" ht="12.75" hidden="false" customHeight="false" outlineLevel="0" collapsed="false">
      <c r="A99" s="363"/>
      <c r="B99" s="368" t="n">
        <f aca="false">+[5]data1cf!A99</f>
        <v>-101924.507381592</v>
      </c>
      <c r="C99" s="368" t="n">
        <f aca="false">+[5]data1cf!B99</f>
        <v>14296.6389963053</v>
      </c>
      <c r="D99" s="368" t="n">
        <f aca="false">+[5]data1cf!C99</f>
        <v>12439.4839880947</v>
      </c>
      <c r="E99" s="368" t="n">
        <f aca="false">+[5]data1cf!D99</f>
        <v>10307.5586423285</v>
      </c>
      <c r="F99" s="368" t="n">
        <f aca="false">+[5]data1cf!E99</f>
        <v>9952.26185445041</v>
      </c>
      <c r="G99" s="368" t="n">
        <f aca="false">+[5]data1cf!F99</f>
        <v>9629.42541113989</v>
      </c>
      <c r="H99" s="368" t="n">
        <f aca="false">+[5]data1cf!G99</f>
        <v>8680.32905034181</v>
      </c>
      <c r="I99" s="368" t="n">
        <f aca="false">+[5]data1cf!H99</f>
        <v>8519.41304989483</v>
      </c>
      <c r="J99" s="368" t="n">
        <f aca="false">+[5]data1cf!I99</f>
        <v>8506.97884735984</v>
      </c>
      <c r="K99" s="368" t="n">
        <f aca="false">+[5]data1cf!J99</f>
        <v>8498.13444359579</v>
      </c>
      <c r="L99" s="368" t="n">
        <f aca="false">+[5]data1cf!K99</f>
        <v>8499.05091247943</v>
      </c>
      <c r="M99" s="368" t="n">
        <f aca="false">+[5]data1cf!L99</f>
        <v>8471.35580929297</v>
      </c>
      <c r="N99" s="368" t="n">
        <f aca="false">+[5]data1cf!M99</f>
        <v>8453.39817994752</v>
      </c>
      <c r="O99" s="368" t="n">
        <f aca="false">+[5]data1cf!N99</f>
        <v>8127.58549216111</v>
      </c>
      <c r="P99" s="368" t="n">
        <f aca="false">+[5]data1cf!O99</f>
        <v>8019.4156944217</v>
      </c>
      <c r="Q99" s="368" t="n">
        <f aca="false">+[5]data1cf!P99</f>
        <v>7991.17044733351</v>
      </c>
      <c r="R99" s="368" t="n">
        <f aca="false">+[5]data1cf!Q99</f>
        <v>1169.03332986391</v>
      </c>
      <c r="S99" s="368" t="n">
        <f aca="false">+[5]data1cf!R99</f>
        <v>0</v>
      </c>
      <c r="T99" s="368" t="n">
        <f aca="false">+[5]data1cf!S99</f>
        <v>0</v>
      </c>
      <c r="U99" s="368" t="n">
        <f aca="false">+[5]data1cf!T99</f>
        <v>0</v>
      </c>
      <c r="V99" s="368" t="n">
        <f aca="false">+[5]data1cf!U99</f>
        <v>0</v>
      </c>
      <c r="W99" s="368" t="n">
        <f aca="false">+[5]data1cf!V99</f>
        <v>0</v>
      </c>
      <c r="X99" s="368" t="n">
        <f aca="false">+[5]data1cf!W99</f>
        <v>0</v>
      </c>
      <c r="Y99" s="368" t="n">
        <f aca="false">+[5]data1cf!X99</f>
        <v>0</v>
      </c>
      <c r="Z99" s="368" t="n">
        <f aca="false">+[5]data1cf!Y99</f>
        <v>0</v>
      </c>
      <c r="AA99" s="368" t="n">
        <f aca="false">+[5]data1cf!Z99</f>
        <v>0</v>
      </c>
      <c r="AB99" s="368"/>
      <c r="AC99" s="369" t="n">
        <f aca="false">XNPV(0.1,B99:AA99,$B$1:$AA$1)</f>
        <v>-25739.1499743012</v>
      </c>
      <c r="AD99" s="369" t="n">
        <f aca="false">SUMPRODUCT(B99:AA99,$B$1010:$AA$1010)</f>
        <v>-6701.40831240359</v>
      </c>
      <c r="AE99" s="370" t="n">
        <f aca="false">SUMPRODUCT(B99:AA99,$B$1012:$AA$1012)</f>
        <v>-13056.3327572466</v>
      </c>
      <c r="AF99" s="371" t="n">
        <f aca="false">XIRR(B99:AA99,$B$1:$AA$1)</f>
        <v>0.0483609974607798</v>
      </c>
      <c r="AG99" s="372" t="n">
        <f aca="false">1-EXP(-(1/0.25)*(AD99/ABS($AD$1010)))</f>
        <v>-2499443417463.42</v>
      </c>
    </row>
    <row r="100" customFormat="false" ht="12.75" hidden="false" customHeight="false" outlineLevel="0" collapsed="false">
      <c r="A100" s="363"/>
      <c r="B100" s="368" t="n">
        <f aca="false">+[5]data1cf!A100</f>
        <v>-97995.5359638368</v>
      </c>
      <c r="C100" s="368" t="n">
        <f aca="false">+[5]data1cf!B100</f>
        <v>14207.6753737985</v>
      </c>
      <c r="D100" s="368" t="n">
        <f aca="false">+[5]data1cf!C100</f>
        <v>12259.2142827781</v>
      </c>
      <c r="E100" s="368" t="n">
        <f aca="false">+[5]data1cf!D100</f>
        <v>10292.9241637758</v>
      </c>
      <c r="F100" s="368" t="n">
        <f aca="false">+[5]data1cf!E100</f>
        <v>9671.93285469732</v>
      </c>
      <c r="G100" s="368" t="n">
        <f aca="false">+[5]data1cf!F100</f>
        <v>9496.5887271296</v>
      </c>
      <c r="H100" s="368" t="n">
        <f aca="false">+[5]data1cf!G100</f>
        <v>8585.1605617078</v>
      </c>
      <c r="I100" s="368" t="n">
        <f aca="false">+[5]data1cf!H100</f>
        <v>8429.28558874866</v>
      </c>
      <c r="J100" s="368" t="n">
        <f aca="false">+[5]data1cf!I100</f>
        <v>8416.85138621367</v>
      </c>
      <c r="K100" s="368" t="n">
        <f aca="false">+[5]data1cf!J100</f>
        <v>8407.8542240409</v>
      </c>
      <c r="L100" s="368" t="n">
        <f aca="false">+[5]data1cf!K100</f>
        <v>8408.92345133326</v>
      </c>
      <c r="M100" s="368" t="n">
        <f aca="false">+[5]data1cf!L100</f>
        <v>8381.07558973808</v>
      </c>
      <c r="N100" s="368" t="n">
        <f aca="false">+[5]data1cf!M100</f>
        <v>8363.27071880135</v>
      </c>
      <c r="O100" s="368" t="n">
        <f aca="false">+[5]data1cf!N100</f>
        <v>8037.30527260621</v>
      </c>
      <c r="P100" s="368" t="n">
        <f aca="false">+[5]data1cf!O100</f>
        <v>7929.28823327553</v>
      </c>
      <c r="Q100" s="368" t="n">
        <f aca="false">+[5]data1cf!P100</f>
        <v>7900.89022777862</v>
      </c>
      <c r="R100" s="368" t="n">
        <f aca="false">+[5]data1cf!Q100</f>
        <v>1123.96959929082</v>
      </c>
      <c r="S100" s="368" t="n">
        <f aca="false">+[5]data1cf!R100</f>
        <v>0</v>
      </c>
      <c r="T100" s="368" t="n">
        <f aca="false">+[5]data1cf!S100</f>
        <v>0</v>
      </c>
      <c r="U100" s="368" t="n">
        <f aca="false">+[5]data1cf!T100</f>
        <v>0</v>
      </c>
      <c r="V100" s="368" t="n">
        <f aca="false">+[5]data1cf!U100</f>
        <v>0</v>
      </c>
      <c r="W100" s="368" t="n">
        <f aca="false">+[5]data1cf!V100</f>
        <v>0</v>
      </c>
      <c r="X100" s="368" t="n">
        <f aca="false">+[5]data1cf!W100</f>
        <v>0</v>
      </c>
      <c r="Y100" s="368" t="n">
        <f aca="false">+[5]data1cf!X100</f>
        <v>0</v>
      </c>
      <c r="Z100" s="368" t="n">
        <f aca="false">+[5]data1cf!Y100</f>
        <v>0</v>
      </c>
      <c r="AA100" s="368" t="n">
        <f aca="false">+[5]data1cf!Z100</f>
        <v>0</v>
      </c>
      <c r="AB100" s="368"/>
      <c r="AC100" s="369" t="n">
        <f aca="false">XNPV(0.1,B100:AA100,$B$1:$AA$1)</f>
        <v>-22681.3370510217</v>
      </c>
      <c r="AD100" s="369" t="n">
        <f aca="false">SUMPRODUCT(B100:AA100,$B$1010:$AA$1010)</f>
        <v>-3870.73581601751</v>
      </c>
      <c r="AE100" s="370" t="n">
        <f aca="false">SUMPRODUCT(B100:AA100,$B$1012:$AA$1012)</f>
        <v>-10150.043549557</v>
      </c>
      <c r="AF100" s="371" t="n">
        <f aca="false">XIRR(B100:AA100,$B$1:$AA$1)</f>
        <v>0.0528697757013817</v>
      </c>
      <c r="AG100" s="372" t="n">
        <f aca="false">1-EXP(-(1/0.25)*(AD100/ABS($AD$1010)))</f>
        <v>-14487673.8032643</v>
      </c>
    </row>
    <row r="101" customFormat="false" ht="12.75" hidden="false" customHeight="false" outlineLevel="0" collapsed="false">
      <c r="A101" s="363"/>
      <c r="B101" s="368" t="n">
        <f aca="false">+[5]data1cf!A101</f>
        <v>-89859.6072177215</v>
      </c>
      <c r="C101" s="368" t="n">
        <f aca="false">+[5]data1cf!B101</f>
        <v>14073.159845754</v>
      </c>
      <c r="D101" s="368" t="n">
        <f aca="false">+[5]data1cf!C101</f>
        <v>12048.6520093981</v>
      </c>
      <c r="E101" s="368" t="n">
        <f aca="false">+[5]data1cf!D101</f>
        <v>9835.70792918777</v>
      </c>
      <c r="F101" s="368" t="n">
        <f aca="false">+[5]data1cf!E101</f>
        <v>9472.05905901</v>
      </c>
      <c r="G101" s="368" t="n">
        <f aca="false">+[5]data1cf!F101</f>
        <v>9315.98713334477</v>
      </c>
      <c r="H101" s="368" t="n">
        <f aca="false">+[5]data1cf!G101</f>
        <v>8388.0901429965</v>
      </c>
      <c r="I101" s="368" t="n">
        <f aca="false">+[5]data1cf!H101</f>
        <v>8242.65389205577</v>
      </c>
      <c r="J101" s="368" t="n">
        <f aca="false">+[5]data1cf!I101</f>
        <v>8230.21968952078</v>
      </c>
      <c r="K101" s="368" t="n">
        <f aca="false">+[5]data1cf!J101</f>
        <v>8220.90620243836</v>
      </c>
      <c r="L101" s="368" t="n">
        <f aca="false">+[5]data1cf!K101</f>
        <v>8222.29175464037</v>
      </c>
      <c r="M101" s="368" t="n">
        <f aca="false">+[5]data1cf!L101</f>
        <v>8194.12756813554</v>
      </c>
      <c r="N101" s="368" t="n">
        <f aca="false">+[5]data1cf!M101</f>
        <v>8176.63902210846</v>
      </c>
      <c r="O101" s="368" t="n">
        <f aca="false">+[5]data1cf!N101</f>
        <v>7850.35725100367</v>
      </c>
      <c r="P101" s="368" t="n">
        <f aca="false">+[5]data1cf!O101</f>
        <v>7742.65653658264</v>
      </c>
      <c r="Q101" s="368" t="n">
        <f aca="false">+[5]data1cf!P101</f>
        <v>7713.94220617608</v>
      </c>
      <c r="R101" s="368" t="n">
        <f aca="false">+[5]data1cf!Q101</f>
        <v>1030.65375094438</v>
      </c>
      <c r="S101" s="368" t="n">
        <f aca="false">+[5]data1cf!R101</f>
        <v>0</v>
      </c>
      <c r="T101" s="368" t="n">
        <f aca="false">+[5]data1cf!S101</f>
        <v>0</v>
      </c>
      <c r="U101" s="368" t="n">
        <f aca="false">+[5]data1cf!T101</f>
        <v>0</v>
      </c>
      <c r="V101" s="368" t="n">
        <f aca="false">+[5]data1cf!U101</f>
        <v>0</v>
      </c>
      <c r="W101" s="368" t="n">
        <f aca="false">+[5]data1cf!V101</f>
        <v>0</v>
      </c>
      <c r="X101" s="368" t="n">
        <f aca="false">+[5]data1cf!W101</f>
        <v>0</v>
      </c>
      <c r="Y101" s="368" t="n">
        <f aca="false">+[5]data1cf!X101</f>
        <v>0</v>
      </c>
      <c r="Z101" s="368" t="n">
        <f aca="false">+[5]data1cf!Y101</f>
        <v>0</v>
      </c>
      <c r="AA101" s="368" t="n">
        <f aca="false">+[5]data1cf!Z101</f>
        <v>0</v>
      </c>
      <c r="AB101" s="368"/>
      <c r="AC101" s="369" t="n">
        <f aca="false">XNPV(0.1,B101:AA101,$B$1:$AA$1)</f>
        <v>-16171.8394868069</v>
      </c>
      <c r="AD101" s="369" t="n">
        <f aca="false">SUMPRODUCT(B101:AA101,$B$1010:$AA$1010)</f>
        <v>2200.16651441363</v>
      </c>
      <c r="AE101" s="370" t="n">
        <f aca="false">SUMPRODUCT(B101:AA101,$B$1012:$AA$1012)</f>
        <v>-3931.83300724176</v>
      </c>
      <c r="AF101" s="371" t="n">
        <f aca="false">XIRR(B101:AA101,$B$1:$AA$1)</f>
        <v>0.0636771057312975</v>
      </c>
      <c r="AG101" s="372" t="n">
        <f aca="false">1-EXP(-(1/0.25)*(AD101/ABS($AD$1010)))</f>
        <v>0.999914961844428</v>
      </c>
    </row>
    <row r="102" customFormat="false" ht="12.75" hidden="false" customHeight="false" outlineLevel="0" collapsed="false">
      <c r="A102" s="363"/>
      <c r="B102" s="368" t="n">
        <f aca="false">+[5]data1cf!A102</f>
        <v>-90256.1613938381</v>
      </c>
      <c r="C102" s="368" t="n">
        <f aca="false">+[5]data1cf!B102</f>
        <v>14092.1994531497</v>
      </c>
      <c r="D102" s="368" t="n">
        <f aca="false">+[5]data1cf!C102</f>
        <v>11934.3119283404</v>
      </c>
      <c r="E102" s="368" t="n">
        <f aca="false">+[5]data1cf!D102</f>
        <v>10043.0373264907</v>
      </c>
      <c r="F102" s="368" t="n">
        <f aca="false">+[5]data1cf!E102</f>
        <v>9610.65532639362</v>
      </c>
      <c r="G102" s="368" t="n">
        <f aca="false">+[5]data1cf!F102</f>
        <v>9279.48674736174</v>
      </c>
      <c r="H102" s="368" t="n">
        <f aca="false">+[5]data1cf!G102</f>
        <v>8397.6955734234</v>
      </c>
      <c r="I102" s="368" t="n">
        <f aca="false">+[5]data1cf!H102</f>
        <v>8251.75052761254</v>
      </c>
      <c r="J102" s="368" t="n">
        <f aca="false">+[5]data1cf!I102</f>
        <v>8239.31632507755</v>
      </c>
      <c r="K102" s="368" t="n">
        <f aca="false">+[5]data1cf!J102</f>
        <v>8230.0182560215</v>
      </c>
      <c r="L102" s="368" t="n">
        <f aca="false">+[5]data1cf!K102</f>
        <v>8231.38839019714</v>
      </c>
      <c r="M102" s="368" t="n">
        <f aca="false">+[5]data1cf!L102</f>
        <v>8203.23962171868</v>
      </c>
      <c r="N102" s="368" t="n">
        <f aca="false">+[5]data1cf!M102</f>
        <v>8185.73565766523</v>
      </c>
      <c r="O102" s="368" t="n">
        <f aca="false">+[5]data1cf!N102</f>
        <v>7859.46930458682</v>
      </c>
      <c r="P102" s="368" t="n">
        <f aca="false">+[5]data1cf!O102</f>
        <v>7751.75317213941</v>
      </c>
      <c r="Q102" s="368" t="n">
        <f aca="false">+[5]data1cf!P102</f>
        <v>7723.05425975922</v>
      </c>
      <c r="R102" s="368" t="n">
        <f aca="false">+[5]data1cf!Q102</f>
        <v>1035.20206872277</v>
      </c>
      <c r="S102" s="368" t="n">
        <f aca="false">+[5]data1cf!R102</f>
        <v>0</v>
      </c>
      <c r="T102" s="368" t="n">
        <f aca="false">+[5]data1cf!S102</f>
        <v>0</v>
      </c>
      <c r="U102" s="368" t="n">
        <f aca="false">+[5]data1cf!T102</f>
        <v>0</v>
      </c>
      <c r="V102" s="368" t="n">
        <f aca="false">+[5]data1cf!U102</f>
        <v>0</v>
      </c>
      <c r="W102" s="368" t="n">
        <f aca="false">+[5]data1cf!V102</f>
        <v>0</v>
      </c>
      <c r="X102" s="368" t="n">
        <f aca="false">+[5]data1cf!W102</f>
        <v>0</v>
      </c>
      <c r="Y102" s="368" t="n">
        <f aca="false">+[5]data1cf!X102</f>
        <v>0</v>
      </c>
      <c r="Z102" s="368" t="n">
        <f aca="false">+[5]data1cf!Y102</f>
        <v>0</v>
      </c>
      <c r="AA102" s="368" t="n">
        <f aca="false">+[5]data1cf!Z102</f>
        <v>0</v>
      </c>
      <c r="AB102" s="368"/>
      <c r="AC102" s="369" t="n">
        <f aca="false">XNPV(0.1,B102:AA102,$B$1:$AA$1)</f>
        <v>-16381.8681887883</v>
      </c>
      <c r="AD102" s="369" t="n">
        <f aca="false">SUMPRODUCT(B102:AA102,$B$1010:$AA$1010)</f>
        <v>2031.07791316967</v>
      </c>
      <c r="AE102" s="370" t="n">
        <f aca="false">SUMPRODUCT(B102:AA102,$B$1012:$AA$1012)</f>
        <v>-4113.71959362667</v>
      </c>
      <c r="AF102" s="371" t="n">
        <f aca="false">XIRR(B102:AA102,$B$1:$AA$1)</f>
        <v>0.063343613070544</v>
      </c>
      <c r="AG102" s="372" t="n">
        <f aca="false">1-EXP(-(1/0.25)*(AD102/ABS($AD$1010)))</f>
        <v>0.999825243335165</v>
      </c>
    </row>
    <row r="103" customFormat="false" ht="12.75" hidden="false" customHeight="false" outlineLevel="0" collapsed="false">
      <c r="A103" s="363"/>
      <c r="B103" s="368" t="n">
        <f aca="false">+[5]data1cf!A103</f>
        <v>-102292.945043032</v>
      </c>
      <c r="C103" s="368" t="n">
        <f aca="false">+[5]data1cf!B103</f>
        <v>14312.5702273152</v>
      </c>
      <c r="D103" s="368" t="n">
        <f aca="false">+[5]data1cf!C103</f>
        <v>12495.2837080317</v>
      </c>
      <c r="E103" s="368" t="n">
        <f aca="false">+[5]data1cf!D103</f>
        <v>10391.8039925912</v>
      </c>
      <c r="F103" s="368" t="n">
        <f aca="false">+[5]data1cf!E103</f>
        <v>9856.07267317743</v>
      </c>
      <c r="G103" s="368" t="n">
        <f aca="false">+[5]data1cf!F103</f>
        <v>9671.21664421917</v>
      </c>
      <c r="H103" s="368" t="n">
        <f aca="false">+[5]data1cf!G103</f>
        <v>8689.25343580224</v>
      </c>
      <c r="I103" s="368" t="n">
        <f aca="false">+[5]data1cf!H103</f>
        <v>8527.86471509812</v>
      </c>
      <c r="J103" s="368" t="n">
        <f aca="false">+[5]data1cf!I103</f>
        <v>8515.43051256313</v>
      </c>
      <c r="K103" s="368" t="n">
        <f aca="false">+[5]data1cf!J103</f>
        <v>8506.60043365536</v>
      </c>
      <c r="L103" s="368" t="n">
        <f aca="false">+[5]data1cf!K103</f>
        <v>8507.50257768272</v>
      </c>
      <c r="M103" s="368" t="n">
        <f aca="false">+[5]data1cf!L103</f>
        <v>8479.82179935254</v>
      </c>
      <c r="N103" s="368" t="n">
        <f aca="false">+[5]data1cf!M103</f>
        <v>8461.84984515081</v>
      </c>
      <c r="O103" s="368" t="n">
        <f aca="false">+[5]data1cf!N103</f>
        <v>8136.05148222068</v>
      </c>
      <c r="P103" s="368" t="n">
        <f aca="false">+[5]data1cf!O103</f>
        <v>8027.86735962499</v>
      </c>
      <c r="Q103" s="368" t="n">
        <f aca="false">+[5]data1cf!P103</f>
        <v>7999.63643739308</v>
      </c>
      <c r="R103" s="368" t="n">
        <f aca="false">+[5]data1cf!Q103</f>
        <v>1173.25916246556</v>
      </c>
      <c r="S103" s="368" t="n">
        <f aca="false">+[5]data1cf!R103</f>
        <v>0</v>
      </c>
      <c r="T103" s="368" t="n">
        <f aca="false">+[5]data1cf!S103</f>
        <v>0</v>
      </c>
      <c r="U103" s="368" t="n">
        <f aca="false">+[5]data1cf!T103</f>
        <v>0</v>
      </c>
      <c r="V103" s="368" t="n">
        <f aca="false">+[5]data1cf!U103</f>
        <v>0</v>
      </c>
      <c r="W103" s="368" t="n">
        <f aca="false">+[5]data1cf!V103</f>
        <v>0</v>
      </c>
      <c r="X103" s="368" t="n">
        <f aca="false">+[5]data1cf!W103</f>
        <v>0</v>
      </c>
      <c r="Y103" s="368" t="n">
        <f aca="false">+[5]data1cf!X103</f>
        <v>0</v>
      </c>
      <c r="Z103" s="368" t="n">
        <f aca="false">+[5]data1cf!Y103</f>
        <v>0</v>
      </c>
      <c r="AA103" s="368" t="n">
        <f aca="false">+[5]data1cf!Z103</f>
        <v>0</v>
      </c>
      <c r="AB103" s="368"/>
      <c r="AC103" s="369" t="n">
        <f aca="false">XNPV(0.1,B103:AA103,$B$1:$AA$1)</f>
        <v>-25990.0344511769</v>
      </c>
      <c r="AD103" s="369" t="n">
        <f aca="false">SUMPRODUCT(B103:AA103,$B$1010:$AA$1010)</f>
        <v>-6930.59254228721</v>
      </c>
      <c r="AE103" s="370" t="n">
        <f aca="false">SUMPRODUCT(B103:AA103,$B$1012:$AA$1012)</f>
        <v>-13292.6817477997</v>
      </c>
      <c r="AF103" s="371" t="n">
        <f aca="false">XIRR(B103:AA103,$B$1:$AA$1)</f>
        <v>0.048010929724388</v>
      </c>
      <c r="AG103" s="372" t="n">
        <f aca="false">1-EXP(-(1/0.25)*(AD103/ABS($AD$1010)))</f>
        <v>-6635020545808.06</v>
      </c>
    </row>
    <row r="104" customFormat="false" ht="12.75" hidden="false" customHeight="false" outlineLevel="0" collapsed="false">
      <c r="A104" s="363"/>
      <c r="B104" s="368" t="n">
        <f aca="false">+[5]data1cf!A104</f>
        <v>-90244.8542576026</v>
      </c>
      <c r="C104" s="368" t="n">
        <f aca="false">+[5]data1cf!B104</f>
        <v>14085.1322197766</v>
      </c>
      <c r="D104" s="368" t="n">
        <f aca="false">+[5]data1cf!C104</f>
        <v>11932.1607084651</v>
      </c>
      <c r="E104" s="368" t="n">
        <f aca="false">+[5]data1cf!D104</f>
        <v>10045.4689332087</v>
      </c>
      <c r="F104" s="368" t="n">
        <f aca="false">+[5]data1cf!E104</f>
        <v>9479.75543876239</v>
      </c>
      <c r="G104" s="368" t="n">
        <f aca="false">+[5]data1cf!F104</f>
        <v>9368.27384928851</v>
      </c>
      <c r="H104" s="368" t="n">
        <f aca="false">+[5]data1cf!G104</f>
        <v>8397.42168925579</v>
      </c>
      <c r="I104" s="368" t="n">
        <f aca="false">+[5]data1cf!H104</f>
        <v>8251.49115095301</v>
      </c>
      <c r="J104" s="368" t="n">
        <f aca="false">+[5]data1cf!I104</f>
        <v>8239.05694841802</v>
      </c>
      <c r="K104" s="368" t="n">
        <f aca="false">+[5]data1cf!J104</f>
        <v>8229.75843974051</v>
      </c>
      <c r="L104" s="368" t="n">
        <f aca="false">+[5]data1cf!K104</f>
        <v>8231.12901353761</v>
      </c>
      <c r="M104" s="368" t="n">
        <f aca="false">+[5]data1cf!L104</f>
        <v>8202.97980543769</v>
      </c>
      <c r="N104" s="368" t="n">
        <f aca="false">+[5]data1cf!M104</f>
        <v>8185.4762810057</v>
      </c>
      <c r="O104" s="368" t="n">
        <f aca="false">+[5]data1cf!N104</f>
        <v>7859.20948830583</v>
      </c>
      <c r="P104" s="368" t="n">
        <f aca="false">+[5]data1cf!O104</f>
        <v>7751.49379547988</v>
      </c>
      <c r="Q104" s="368" t="n">
        <f aca="false">+[5]data1cf!P104</f>
        <v>7722.79444347823</v>
      </c>
      <c r="R104" s="368" t="n">
        <f aca="false">+[5]data1cf!Q104</f>
        <v>1035.072380393</v>
      </c>
      <c r="S104" s="368" t="n">
        <f aca="false">+[5]data1cf!R104</f>
        <v>0</v>
      </c>
      <c r="T104" s="368" t="n">
        <f aca="false">+[5]data1cf!S104</f>
        <v>0</v>
      </c>
      <c r="U104" s="368" t="n">
        <f aca="false">+[5]data1cf!T104</f>
        <v>0</v>
      </c>
      <c r="V104" s="368" t="n">
        <f aca="false">+[5]data1cf!U104</f>
        <v>0</v>
      </c>
      <c r="W104" s="368" t="n">
        <f aca="false">+[5]data1cf!V104</f>
        <v>0</v>
      </c>
      <c r="X104" s="368" t="n">
        <f aca="false">+[5]data1cf!W104</f>
        <v>0</v>
      </c>
      <c r="Y104" s="368" t="n">
        <f aca="false">+[5]data1cf!X104</f>
        <v>0</v>
      </c>
      <c r="Z104" s="368" t="n">
        <f aca="false">+[5]data1cf!Y104</f>
        <v>0</v>
      </c>
      <c r="AA104" s="368" t="n">
        <f aca="false">+[5]data1cf!Z104</f>
        <v>0</v>
      </c>
      <c r="AB104" s="368"/>
      <c r="AC104" s="369" t="n">
        <f aca="false">XNPV(0.1,B104:AA104,$B$1:$AA$1)</f>
        <v>-16412.2302931948</v>
      </c>
      <c r="AD104" s="369" t="n">
        <f aca="false">SUMPRODUCT(B104:AA104,$B$1010:$AA$1010)</f>
        <v>1996.28416117297</v>
      </c>
      <c r="AE104" s="370" t="n">
        <f aca="false">SUMPRODUCT(B104:AA104,$B$1012:$AA$1012)</f>
        <v>-4147.339767935</v>
      </c>
      <c r="AF104" s="371" t="n">
        <f aca="false">XIRR(B104:AA104,$B$1:$AA$1)</f>
        <v>0.0632796701702387</v>
      </c>
      <c r="AG104" s="372" t="n">
        <f aca="false">1-EXP(-(1/0.25)*(AD104/ABS($AD$1010)))</f>
        <v>0.999797323486741</v>
      </c>
    </row>
    <row r="105" customFormat="false" ht="12.75" hidden="false" customHeight="false" outlineLevel="0" collapsed="false">
      <c r="A105" s="363"/>
      <c r="B105" s="368" t="n">
        <f aca="false">+[5]data1cf!A105</f>
        <v>-89207.8525878246</v>
      </c>
      <c r="C105" s="368" t="n">
        <f aca="false">+[5]data1cf!B105</f>
        <v>14013.7040194606</v>
      </c>
      <c r="D105" s="368" t="n">
        <f aca="false">+[5]data1cf!C105</f>
        <v>11894.5734563797</v>
      </c>
      <c r="E105" s="368" t="n">
        <f aca="false">+[5]data1cf!D105</f>
        <v>9910.41694276433</v>
      </c>
      <c r="F105" s="368" t="n">
        <f aca="false">+[5]data1cf!E105</f>
        <v>9653.01576004872</v>
      </c>
      <c r="G105" s="368" t="n">
        <f aca="false">+[5]data1cf!F105</f>
        <v>9402.63984193269</v>
      </c>
      <c r="H105" s="368" t="n">
        <f aca="false">+[5]data1cf!G105</f>
        <v>8372.30318593003</v>
      </c>
      <c r="I105" s="368" t="n">
        <f aca="false">+[5]data1cf!H105</f>
        <v>8227.70316224964</v>
      </c>
      <c r="J105" s="368" t="n">
        <f aca="false">+[5]data1cf!I105</f>
        <v>8215.26895971465</v>
      </c>
      <c r="K105" s="368" t="n">
        <f aca="false">+[5]data1cf!J105</f>
        <v>8205.93013241222</v>
      </c>
      <c r="L105" s="368" t="n">
        <f aca="false">+[5]data1cf!K105</f>
        <v>8207.34102483424</v>
      </c>
      <c r="M105" s="368" t="n">
        <f aca="false">+[5]data1cf!L105</f>
        <v>8179.1514981094</v>
      </c>
      <c r="N105" s="368" t="n">
        <f aca="false">+[5]data1cf!M105</f>
        <v>8161.68829230233</v>
      </c>
      <c r="O105" s="368" t="n">
        <f aca="false">+[5]data1cf!N105</f>
        <v>7835.38118097753</v>
      </c>
      <c r="P105" s="368" t="n">
        <f aca="false">+[5]data1cf!O105</f>
        <v>7727.70580677651</v>
      </c>
      <c r="Q105" s="368" t="n">
        <f aca="false">+[5]data1cf!P105</f>
        <v>7698.96613614994</v>
      </c>
      <c r="R105" s="368" t="n">
        <f aca="false">+[5]data1cf!Q105</f>
        <v>1023.17838604131</v>
      </c>
      <c r="S105" s="368" t="n">
        <f aca="false">+[5]data1cf!R105</f>
        <v>0</v>
      </c>
      <c r="T105" s="368" t="n">
        <f aca="false">+[5]data1cf!S105</f>
        <v>0</v>
      </c>
      <c r="U105" s="368" t="n">
        <f aca="false">+[5]data1cf!T105</f>
        <v>0</v>
      </c>
      <c r="V105" s="368" t="n">
        <f aca="false">+[5]data1cf!U105</f>
        <v>0</v>
      </c>
      <c r="W105" s="368" t="n">
        <f aca="false">+[5]data1cf!V105</f>
        <v>0</v>
      </c>
      <c r="X105" s="368" t="n">
        <f aca="false">+[5]data1cf!W105</f>
        <v>0</v>
      </c>
      <c r="Y105" s="368" t="n">
        <f aca="false">+[5]data1cf!X105</f>
        <v>0</v>
      </c>
      <c r="Z105" s="368" t="n">
        <f aca="false">+[5]data1cf!Y105</f>
        <v>0</v>
      </c>
      <c r="AA105" s="368" t="n">
        <f aca="false">+[5]data1cf!Z105</f>
        <v>0</v>
      </c>
      <c r="AB105" s="368"/>
      <c r="AC105" s="369" t="n">
        <f aca="false">XNPV(0.1,B105:AA105,$B$1:$AA$1)</f>
        <v>-15527.1030300853</v>
      </c>
      <c r="AD105" s="369" t="n">
        <f aca="false">SUMPRODUCT(B105:AA105,$B$1010:$AA$1010)</f>
        <v>2847.59393740119</v>
      </c>
      <c r="AE105" s="370" t="n">
        <f aca="false">SUMPRODUCT(B105:AA105,$B$1012:$AA$1012)</f>
        <v>-3283.80866576929</v>
      </c>
      <c r="AF105" s="371" t="n">
        <f aca="false">XIRR(B105:AA105,$B$1:$AA$1)</f>
        <v>0.0649118537065899</v>
      </c>
      <c r="AG105" s="372" t="n">
        <f aca="false">1-EXP(-(1/0.25)*(AD105/ABS($AD$1010)))</f>
        <v>0.999994606755456</v>
      </c>
    </row>
    <row r="106" customFormat="false" ht="12.75" hidden="false" customHeight="false" outlineLevel="0" collapsed="false">
      <c r="A106" s="363"/>
      <c r="B106" s="368" t="n">
        <f aca="false">+[5]data1cf!A106</f>
        <v>-99751.5343057791</v>
      </c>
      <c r="C106" s="368" t="n">
        <f aca="false">+[5]data1cf!B106</f>
        <v>14393.0428046599</v>
      </c>
      <c r="D106" s="368" t="n">
        <f aca="false">+[5]data1cf!C106</f>
        <v>12395.0633052146</v>
      </c>
      <c r="E106" s="368" t="n">
        <f aca="false">+[5]data1cf!D106</f>
        <v>10273.1227110727</v>
      </c>
      <c r="F106" s="368" t="n">
        <f aca="false">+[5]data1cf!E106</f>
        <v>9851.00973730833</v>
      </c>
      <c r="G106" s="368" t="n">
        <f aca="false">+[5]data1cf!F106</f>
        <v>9513.38465358504</v>
      </c>
      <c r="H106" s="368" t="n">
        <f aca="false">+[5]data1cf!G106</f>
        <v>8627.69477498593</v>
      </c>
      <c r="I106" s="368" t="n">
        <f aca="false">+[5]data1cf!H106</f>
        <v>8469.56678591414</v>
      </c>
      <c r="J106" s="368" t="n">
        <f aca="false">+[5]data1cf!I106</f>
        <v>8457.13258337915</v>
      </c>
      <c r="K106" s="368" t="n">
        <f aca="false">+[5]data1cf!J106</f>
        <v>8448.20369442191</v>
      </c>
      <c r="L106" s="368" t="n">
        <f aca="false">+[5]data1cf!K106</f>
        <v>8449.20464849874</v>
      </c>
      <c r="M106" s="368" t="n">
        <f aca="false">+[5]data1cf!L106</f>
        <v>8421.42506011909</v>
      </c>
      <c r="N106" s="368" t="n">
        <f aca="false">+[5]data1cf!M106</f>
        <v>8403.55191596683</v>
      </c>
      <c r="O106" s="368" t="n">
        <f aca="false">+[5]data1cf!N106</f>
        <v>8077.65474298723</v>
      </c>
      <c r="P106" s="368" t="n">
        <f aca="false">+[5]data1cf!O106</f>
        <v>7969.56943044101</v>
      </c>
      <c r="Q106" s="368" t="n">
        <f aca="false">+[5]data1cf!P106</f>
        <v>7941.23969815963</v>
      </c>
      <c r="R106" s="368" t="n">
        <f aca="false">+[5]data1cf!Q106</f>
        <v>1144.11019787356</v>
      </c>
      <c r="S106" s="368" t="n">
        <f aca="false">+[5]data1cf!R106</f>
        <v>0</v>
      </c>
      <c r="T106" s="368" t="n">
        <f aca="false">+[5]data1cf!S106</f>
        <v>0</v>
      </c>
      <c r="U106" s="368" t="n">
        <f aca="false">+[5]data1cf!T106</f>
        <v>0</v>
      </c>
      <c r="V106" s="368" t="n">
        <f aca="false">+[5]data1cf!U106</f>
        <v>0</v>
      </c>
      <c r="W106" s="368" t="n">
        <f aca="false">+[5]data1cf!V106</f>
        <v>0</v>
      </c>
      <c r="X106" s="368" t="n">
        <f aca="false">+[5]data1cf!W106</f>
        <v>0</v>
      </c>
      <c r="Y106" s="368" t="n">
        <f aca="false">+[5]data1cf!X106</f>
        <v>0</v>
      </c>
      <c r="Z106" s="368" t="n">
        <f aca="false">+[5]data1cf!Y106</f>
        <v>0</v>
      </c>
      <c r="AA106" s="368" t="n">
        <f aca="false">+[5]data1cf!Z106</f>
        <v>0</v>
      </c>
      <c r="AB106" s="368"/>
      <c r="AC106" s="369" t="n">
        <f aca="false">XNPV(0.1,B106:AA106,$B$1:$AA$1)</f>
        <v>-23879.4257005343</v>
      </c>
      <c r="AD106" s="369" t="n">
        <f aca="false">SUMPRODUCT(B106:AA106,$B$1010:$AA$1010)</f>
        <v>-4959.27141212315</v>
      </c>
      <c r="AE106" s="370" t="n">
        <f aca="false">SUMPRODUCT(B106:AA106,$B$1012:$AA$1012)</f>
        <v>-11274.4498768864</v>
      </c>
      <c r="AF106" s="371" t="n">
        <f aca="false">XIRR(B106:AA106,$B$1:$AA$1)</f>
        <v>0.0511055099801573</v>
      </c>
      <c r="AG106" s="372" t="n">
        <f aca="false">1-EXP(-(1/0.25)*(AD106/ABS($AD$1010)))</f>
        <v>-1495643850.66238</v>
      </c>
    </row>
    <row r="107" customFormat="false" ht="12.75" hidden="false" customHeight="false" outlineLevel="0" collapsed="false">
      <c r="A107" s="363"/>
      <c r="B107" s="368" t="n">
        <f aca="false">+[5]data1cf!A107</f>
        <v>-96038.8509092195</v>
      </c>
      <c r="C107" s="368" t="n">
        <f aca="false">+[5]data1cf!B107</f>
        <v>14159.6844992335</v>
      </c>
      <c r="D107" s="368" t="n">
        <f aca="false">+[5]data1cf!C107</f>
        <v>12156.7345812686</v>
      </c>
      <c r="E107" s="368" t="n">
        <f aca="false">+[5]data1cf!D107</f>
        <v>10136.5177311501</v>
      </c>
      <c r="F107" s="368" t="n">
        <f aca="false">+[5]data1cf!E107</f>
        <v>9610.3638573251</v>
      </c>
      <c r="G107" s="368" t="n">
        <f aca="false">+[5]data1cf!F107</f>
        <v>9346.99947107818</v>
      </c>
      <c r="H107" s="368" t="n">
        <f aca="false">+[5]data1cf!G107</f>
        <v>8537.76526671045</v>
      </c>
      <c r="I107" s="368" t="n">
        <f aca="false">+[5]data1cf!H107</f>
        <v>8384.40079894378</v>
      </c>
      <c r="J107" s="368" t="n">
        <f aca="false">+[5]data1cf!I107</f>
        <v>8371.96659640879</v>
      </c>
      <c r="K107" s="368" t="n">
        <f aca="false">+[5]data1cf!J107</f>
        <v>8362.8933583211</v>
      </c>
      <c r="L107" s="368" t="n">
        <f aca="false">+[5]data1cf!K107</f>
        <v>8364.03866152838</v>
      </c>
      <c r="M107" s="368" t="n">
        <f aca="false">+[5]data1cf!L107</f>
        <v>8336.11472401828</v>
      </c>
      <c r="N107" s="368" t="n">
        <f aca="false">+[5]data1cf!M107</f>
        <v>8318.38592899647</v>
      </c>
      <c r="O107" s="368" t="n">
        <f aca="false">+[5]data1cf!N107</f>
        <v>7992.34440688641</v>
      </c>
      <c r="P107" s="368" t="n">
        <f aca="false">+[5]data1cf!O107</f>
        <v>7884.40344347065</v>
      </c>
      <c r="Q107" s="368" t="n">
        <f aca="false">+[5]data1cf!P107</f>
        <v>7855.92936205882</v>
      </c>
      <c r="R107" s="368" t="n">
        <f aca="false">+[5]data1cf!Q107</f>
        <v>1101.52720438838</v>
      </c>
      <c r="S107" s="368" t="n">
        <f aca="false">+[5]data1cf!R107</f>
        <v>0</v>
      </c>
      <c r="T107" s="368" t="n">
        <f aca="false">+[5]data1cf!S107</f>
        <v>0</v>
      </c>
      <c r="U107" s="368" t="n">
        <f aca="false">+[5]data1cf!T107</f>
        <v>0</v>
      </c>
      <c r="V107" s="368" t="n">
        <f aca="false">+[5]data1cf!U107</f>
        <v>0</v>
      </c>
      <c r="W107" s="368" t="n">
        <f aca="false">+[5]data1cf!V107</f>
        <v>0</v>
      </c>
      <c r="X107" s="368" t="n">
        <f aca="false">+[5]data1cf!W107</f>
        <v>0</v>
      </c>
      <c r="Y107" s="368" t="n">
        <f aca="false">+[5]data1cf!X107</f>
        <v>0</v>
      </c>
      <c r="Z107" s="368" t="n">
        <f aca="false">+[5]data1cf!Y107</f>
        <v>0</v>
      </c>
      <c r="AA107" s="368" t="n">
        <f aca="false">+[5]data1cf!Z107</f>
        <v>0</v>
      </c>
      <c r="AB107" s="368"/>
      <c r="AC107" s="369" t="n">
        <f aca="false">XNPV(0.1,B107:AA107,$B$1:$AA$1)</f>
        <v>-21282.8582667666</v>
      </c>
      <c r="AD107" s="369" t="n">
        <f aca="false">SUMPRODUCT(B107:AA107,$B$1010:$AA$1010)</f>
        <v>-2603.4859729912</v>
      </c>
      <c r="AE107" s="370" t="n">
        <f aca="false">SUMPRODUCT(B107:AA107,$B$1012:$AA$1012)</f>
        <v>-8839.87002328187</v>
      </c>
      <c r="AF107" s="371" t="n">
        <f aca="false">XIRR(B107:AA107,$B$1:$AA$1)</f>
        <v>0.0549888591337962</v>
      </c>
      <c r="AG107" s="372" t="n">
        <f aca="false">1-EXP(-(1/0.25)*(AD107/ABS($AD$1010)))</f>
        <v>-65544.2895149134</v>
      </c>
    </row>
    <row r="108" customFormat="false" ht="12.75" hidden="false" customHeight="false" outlineLevel="0" collapsed="false">
      <c r="A108" s="363"/>
      <c r="B108" s="368" t="n">
        <f aca="false">+[5]data1cf!A108</f>
        <v>-89945.2107333975</v>
      </c>
      <c r="C108" s="368" t="n">
        <f aca="false">+[5]data1cf!B108</f>
        <v>14029.5082683578</v>
      </c>
      <c r="D108" s="368" t="n">
        <f aca="false">+[5]data1cf!C108</f>
        <v>11980.3010091591</v>
      </c>
      <c r="E108" s="368" t="n">
        <f aca="false">+[5]data1cf!D108</f>
        <v>9986.02188764788</v>
      </c>
      <c r="F108" s="368" t="n">
        <f aca="false">+[5]data1cf!E108</f>
        <v>9603.74623515998</v>
      </c>
      <c r="G108" s="368" t="n">
        <f aca="false">+[5]data1cf!F108</f>
        <v>9232.20021960375</v>
      </c>
      <c r="H108" s="368" t="n">
        <f aca="false">+[5]data1cf!G108</f>
        <v>8390.16365189805</v>
      </c>
      <c r="I108" s="368" t="n">
        <f aca="false">+[5]data1cf!H108</f>
        <v>8244.61756822256</v>
      </c>
      <c r="J108" s="368" t="n">
        <f aca="false">+[5]data1cf!I108</f>
        <v>8232.18336568757</v>
      </c>
      <c r="K108" s="368" t="n">
        <f aca="false">+[5]data1cf!J108</f>
        <v>8222.87320686985</v>
      </c>
      <c r="L108" s="368" t="n">
        <f aca="false">+[5]data1cf!K108</f>
        <v>8224.25543080716</v>
      </c>
      <c r="M108" s="368" t="n">
        <f aca="false">+[5]data1cf!L108</f>
        <v>8196.09457256702</v>
      </c>
      <c r="N108" s="368" t="n">
        <f aca="false">+[5]data1cf!M108</f>
        <v>8178.60269827525</v>
      </c>
      <c r="O108" s="368" t="n">
        <f aca="false">+[5]data1cf!N108</f>
        <v>7852.32425543516</v>
      </c>
      <c r="P108" s="368" t="n">
        <f aca="false">+[5]data1cf!O108</f>
        <v>7744.62021274943</v>
      </c>
      <c r="Q108" s="368" t="n">
        <f aca="false">+[5]data1cf!P108</f>
        <v>7715.90921060757</v>
      </c>
      <c r="R108" s="368" t="n">
        <f aca="false">+[5]data1cf!Q108</f>
        <v>1031.63558902778</v>
      </c>
      <c r="S108" s="368" t="n">
        <f aca="false">+[5]data1cf!R108</f>
        <v>0</v>
      </c>
      <c r="T108" s="368" t="n">
        <f aca="false">+[5]data1cf!S108</f>
        <v>0</v>
      </c>
      <c r="U108" s="368" t="n">
        <f aca="false">+[5]data1cf!T108</f>
        <v>0</v>
      </c>
      <c r="V108" s="368" t="n">
        <f aca="false">+[5]data1cf!U108</f>
        <v>0</v>
      </c>
      <c r="W108" s="368" t="n">
        <f aca="false">+[5]data1cf!V108</f>
        <v>0</v>
      </c>
      <c r="X108" s="368" t="n">
        <f aca="false">+[5]data1cf!W108</f>
        <v>0</v>
      </c>
      <c r="Y108" s="368" t="n">
        <f aca="false">+[5]data1cf!X108</f>
        <v>0</v>
      </c>
      <c r="Z108" s="368" t="n">
        <f aca="false">+[5]data1cf!Y108</f>
        <v>0</v>
      </c>
      <c r="AA108" s="368" t="n">
        <f aca="false">+[5]data1cf!Z108</f>
        <v>0</v>
      </c>
      <c r="AB108" s="368"/>
      <c r="AC108" s="369" t="n">
        <f aca="false">XNPV(0.1,B108:AA108,$B$1:$AA$1)</f>
        <v>-16195.0205501187</v>
      </c>
      <c r="AD108" s="369" t="n">
        <f aca="false">SUMPRODUCT(B108:AA108,$B$1010:$AA$1010)</f>
        <v>2193.24577140464</v>
      </c>
      <c r="AE108" s="370" t="n">
        <f aca="false">SUMPRODUCT(B108:AA108,$B$1012:$AA$1012)</f>
        <v>-3943.59479103386</v>
      </c>
      <c r="AF108" s="371" t="n">
        <f aca="false">XIRR(B108:AA108,$B$1:$AA$1)</f>
        <v>0.0636581451826955</v>
      </c>
      <c r="AG108" s="372" t="n">
        <f aca="false">1-EXP(-(1/0.25)*(AD108/ABS($AD$1010)))</f>
        <v>0.999912417476899</v>
      </c>
    </row>
    <row r="109" customFormat="false" ht="12.75" hidden="false" customHeight="false" outlineLevel="0" collapsed="false">
      <c r="A109" s="363"/>
      <c r="B109" s="368" t="n">
        <f aca="false">+[5]data1cf!A109</f>
        <v>-85272.1291939784</v>
      </c>
      <c r="C109" s="368" t="n">
        <f aca="false">+[5]data1cf!B109</f>
        <v>14067.339835323</v>
      </c>
      <c r="D109" s="368" t="n">
        <f aca="false">+[5]data1cf!C109</f>
        <v>11776.2856088446</v>
      </c>
      <c r="E109" s="368" t="n">
        <f aca="false">+[5]data1cf!D109</f>
        <v>9878.57858392951</v>
      </c>
      <c r="F109" s="368" t="n">
        <f aca="false">+[5]data1cf!E109</f>
        <v>9405.5265960098</v>
      </c>
      <c r="G109" s="368" t="n">
        <f aca="false">+[5]data1cf!F109</f>
        <v>9161.4169131375</v>
      </c>
      <c r="H109" s="368" t="n">
        <f aca="false">+[5]data1cf!G109</f>
        <v>8276.97114931067</v>
      </c>
      <c r="I109" s="368" t="n">
        <f aca="false">+[5]data1cf!H109</f>
        <v>8137.42081617352</v>
      </c>
      <c r="J109" s="368" t="n">
        <f aca="false">+[5]data1cf!I109</f>
        <v>8124.98661363853</v>
      </c>
      <c r="K109" s="368" t="n">
        <f aca="false">+[5]data1cf!J109</f>
        <v>8115.49476541055</v>
      </c>
      <c r="L109" s="368" t="n">
        <f aca="false">+[5]data1cf!K109</f>
        <v>8117.05867875812</v>
      </c>
      <c r="M109" s="368" t="n">
        <f aca="false">+[5]data1cf!L109</f>
        <v>8088.71613110773</v>
      </c>
      <c r="N109" s="368" t="n">
        <f aca="false">+[5]data1cf!M109</f>
        <v>8071.40594622621</v>
      </c>
      <c r="O109" s="368" t="n">
        <f aca="false">+[5]data1cf!N109</f>
        <v>7744.94581397587</v>
      </c>
      <c r="P109" s="368" t="n">
        <f aca="false">+[5]data1cf!O109</f>
        <v>7637.42346070039</v>
      </c>
      <c r="Q109" s="368" t="n">
        <f aca="false">+[5]data1cf!P109</f>
        <v>7608.53076914827</v>
      </c>
      <c r="R109" s="368" t="n">
        <f aca="false">+[5]data1cf!Q109</f>
        <v>978.037213003255</v>
      </c>
      <c r="S109" s="368" t="n">
        <f aca="false">+[5]data1cf!R109</f>
        <v>0</v>
      </c>
      <c r="T109" s="368" t="n">
        <f aca="false">+[5]data1cf!S109</f>
        <v>0</v>
      </c>
      <c r="U109" s="368" t="n">
        <f aca="false">+[5]data1cf!T109</f>
        <v>0</v>
      </c>
      <c r="V109" s="368" t="n">
        <f aca="false">+[5]data1cf!U109</f>
        <v>0</v>
      </c>
      <c r="W109" s="368" t="n">
        <f aca="false">+[5]data1cf!V109</f>
        <v>0</v>
      </c>
      <c r="X109" s="368" t="n">
        <f aca="false">+[5]data1cf!W109</f>
        <v>0</v>
      </c>
      <c r="Y109" s="368" t="n">
        <f aca="false">+[5]data1cf!X109</f>
        <v>0</v>
      </c>
      <c r="Z109" s="368" t="n">
        <f aca="false">+[5]data1cf!Y109</f>
        <v>0</v>
      </c>
      <c r="AA109" s="368" t="n">
        <f aca="false">+[5]data1cf!Z109</f>
        <v>0</v>
      </c>
      <c r="AB109" s="368"/>
      <c r="AC109" s="369" t="n">
        <f aca="false">XNPV(0.1,B109:AA109,$B$1:$AA$1)</f>
        <v>-12340.0832906235</v>
      </c>
      <c r="AD109" s="369" t="n">
        <f aca="false">SUMPRODUCT(B109:AA109,$B$1010:$AA$1010)</f>
        <v>5804.66374420077</v>
      </c>
      <c r="AE109" s="370" t="n">
        <f aca="false">SUMPRODUCT(B109:AA109,$B$1012:$AA$1012)</f>
        <v>-249.946445425003</v>
      </c>
      <c r="AF109" s="371" t="n">
        <f aca="false">XIRR(B109:AA109,$B$1:$AA$1)</f>
        <v>0.0709261134221666</v>
      </c>
      <c r="AG109" s="372" t="n">
        <f aca="false">1-EXP(-(1/0.25)*(AD109/ABS($AD$1010)))</f>
        <v>0.999999999981754</v>
      </c>
    </row>
    <row r="110" customFormat="false" ht="12.75" hidden="false" customHeight="false" outlineLevel="0" collapsed="false">
      <c r="A110" s="363"/>
      <c r="B110" s="368" t="n">
        <f aca="false">+[5]data1cf!A110</f>
        <v>-99970.7971991556</v>
      </c>
      <c r="C110" s="368" t="n">
        <f aca="false">+[5]data1cf!B110</f>
        <v>14172.7886550647</v>
      </c>
      <c r="D110" s="368" t="n">
        <f aca="false">+[5]data1cf!C110</f>
        <v>12261.8117549023</v>
      </c>
      <c r="E110" s="368" t="n">
        <f aca="false">+[5]data1cf!D110</f>
        <v>10353.7025945422</v>
      </c>
      <c r="F110" s="368" t="n">
        <f aca="false">+[5]data1cf!E110</f>
        <v>9874.03188378778</v>
      </c>
      <c r="G110" s="368" t="n">
        <f aca="false">+[5]data1cf!F110</f>
        <v>9571.76645400519</v>
      </c>
      <c r="H110" s="368" t="n">
        <f aca="false">+[5]data1cf!G110</f>
        <v>8633.00581341239</v>
      </c>
      <c r="I110" s="368" t="n">
        <f aca="false">+[5]data1cf!H110</f>
        <v>8474.59650127788</v>
      </c>
      <c r="J110" s="368" t="n">
        <f aca="false">+[5]data1cf!I110</f>
        <v>8462.16229874289</v>
      </c>
      <c r="K110" s="368" t="n">
        <f aca="false">+[5]data1cf!J110</f>
        <v>8453.24193472695</v>
      </c>
      <c r="L110" s="368" t="n">
        <f aca="false">+[5]data1cf!K110</f>
        <v>8454.23436386248</v>
      </c>
      <c r="M110" s="368" t="n">
        <f aca="false">+[5]data1cf!L110</f>
        <v>8426.46330042413</v>
      </c>
      <c r="N110" s="368" t="n">
        <f aca="false">+[5]data1cf!M110</f>
        <v>8408.58163133057</v>
      </c>
      <c r="O110" s="368" t="n">
        <f aca="false">+[5]data1cf!N110</f>
        <v>8082.69298329227</v>
      </c>
      <c r="P110" s="368" t="n">
        <f aca="false">+[5]data1cf!O110</f>
        <v>7974.59914580475</v>
      </c>
      <c r="Q110" s="368" t="n">
        <f aca="false">+[5]data1cf!P110</f>
        <v>7946.27793846467</v>
      </c>
      <c r="R110" s="368" t="n">
        <f aca="false">+[5]data1cf!Q110</f>
        <v>1146.62505555543</v>
      </c>
      <c r="S110" s="368" t="n">
        <f aca="false">+[5]data1cf!R110</f>
        <v>0</v>
      </c>
      <c r="T110" s="368" t="n">
        <f aca="false">+[5]data1cf!S110</f>
        <v>0</v>
      </c>
      <c r="U110" s="368" t="n">
        <f aca="false">+[5]data1cf!T110</f>
        <v>0</v>
      </c>
      <c r="V110" s="368" t="n">
        <f aca="false">+[5]data1cf!U110</f>
        <v>0</v>
      </c>
      <c r="W110" s="368" t="n">
        <f aca="false">+[5]data1cf!V110</f>
        <v>0</v>
      </c>
      <c r="X110" s="368" t="n">
        <f aca="false">+[5]data1cf!W110</f>
        <v>0</v>
      </c>
      <c r="Y110" s="368" t="n">
        <f aca="false">+[5]data1cf!X110</f>
        <v>0</v>
      </c>
      <c r="Z110" s="368" t="n">
        <f aca="false">+[5]data1cf!Y110</f>
        <v>0</v>
      </c>
      <c r="AA110" s="368" t="n">
        <f aca="false">+[5]data1cf!Z110</f>
        <v>0</v>
      </c>
      <c r="AB110" s="368"/>
      <c r="AC110" s="369" t="n">
        <f aca="false">XNPV(0.1,B110:AA110,$B$1:$AA$1)</f>
        <v>-24276.636421553</v>
      </c>
      <c r="AD110" s="369" t="n">
        <f aca="false">SUMPRODUCT(B110:AA110,$B$1010:$AA$1010)</f>
        <v>-5347.40725413313</v>
      </c>
      <c r="AE110" s="370" t="n">
        <f aca="false">SUMPRODUCT(B110:AA110,$B$1012:$AA$1012)</f>
        <v>-11666.1661101822</v>
      </c>
      <c r="AF110" s="371" t="n">
        <f aca="false">XIRR(B110:AA110,$B$1:$AA$1)</f>
        <v>0.0504786658214814</v>
      </c>
      <c r="AG110" s="372" t="n">
        <f aca="false">1-EXP(-(1/0.25)*(AD110/ABS($AD$1010)))</f>
        <v>-7814357542.99486</v>
      </c>
    </row>
    <row r="111" customFormat="false" ht="12.75" hidden="false" customHeight="false" outlineLevel="0" collapsed="false">
      <c r="A111" s="363"/>
      <c r="B111" s="368" t="n">
        <f aca="false">+[5]data1cf!A111</f>
        <v>-94438.9080829448</v>
      </c>
      <c r="C111" s="368" t="n">
        <f aca="false">+[5]data1cf!B111</f>
        <v>14195.1371261294</v>
      </c>
      <c r="D111" s="368" t="n">
        <f aca="false">+[5]data1cf!C111</f>
        <v>12217.5869006086</v>
      </c>
      <c r="E111" s="368" t="n">
        <f aca="false">+[5]data1cf!D111</f>
        <v>10085.3186243168</v>
      </c>
      <c r="F111" s="368" t="n">
        <f aca="false">+[5]data1cf!E111</f>
        <v>9676.1356935494</v>
      </c>
      <c r="G111" s="368" t="n">
        <f aca="false">+[5]data1cf!F111</f>
        <v>9437.85043710753</v>
      </c>
      <c r="H111" s="368" t="n">
        <f aca="false">+[5]data1cf!G111</f>
        <v>8499.01106758614</v>
      </c>
      <c r="I111" s="368" t="n">
        <f aca="false">+[5]data1cf!H111</f>
        <v>8347.6993904633</v>
      </c>
      <c r="J111" s="368" t="n">
        <f aca="false">+[5]data1cf!I111</f>
        <v>8335.26518792831</v>
      </c>
      <c r="K111" s="368" t="n">
        <f aca="false">+[5]data1cf!J111</f>
        <v>8326.12974406353</v>
      </c>
      <c r="L111" s="368" t="n">
        <f aca="false">+[5]data1cf!K111</f>
        <v>8327.3372530479</v>
      </c>
      <c r="M111" s="368" t="n">
        <f aca="false">+[5]data1cf!L111</f>
        <v>8299.35110976071</v>
      </c>
      <c r="N111" s="368" t="n">
        <f aca="false">+[5]data1cf!M111</f>
        <v>8281.68452051599</v>
      </c>
      <c r="O111" s="368" t="n">
        <f aca="false">+[5]data1cf!N111</f>
        <v>7955.58079262884</v>
      </c>
      <c r="P111" s="368" t="n">
        <f aca="false">+[5]data1cf!O111</f>
        <v>7847.70203499017</v>
      </c>
      <c r="Q111" s="368" t="n">
        <f aca="false">+[5]data1cf!P111</f>
        <v>7819.16574780125</v>
      </c>
      <c r="R111" s="368" t="n">
        <f aca="false">+[5]data1cf!Q111</f>
        <v>1083.17650014814</v>
      </c>
      <c r="S111" s="368" t="n">
        <f aca="false">+[5]data1cf!R111</f>
        <v>0</v>
      </c>
      <c r="T111" s="368" t="n">
        <f aca="false">+[5]data1cf!S111</f>
        <v>0</v>
      </c>
      <c r="U111" s="368" t="n">
        <f aca="false">+[5]data1cf!T111</f>
        <v>0</v>
      </c>
      <c r="V111" s="368" t="n">
        <f aca="false">+[5]data1cf!U111</f>
        <v>0</v>
      </c>
      <c r="W111" s="368" t="n">
        <f aca="false">+[5]data1cf!V111</f>
        <v>0</v>
      </c>
      <c r="X111" s="368" t="n">
        <f aca="false">+[5]data1cf!W111</f>
        <v>0</v>
      </c>
      <c r="Y111" s="368" t="n">
        <f aca="false">+[5]data1cf!X111</f>
        <v>0</v>
      </c>
      <c r="Z111" s="368" t="n">
        <f aca="false">+[5]data1cf!Y111</f>
        <v>0</v>
      </c>
      <c r="AA111" s="368" t="n">
        <f aca="false">+[5]data1cf!Z111</f>
        <v>0</v>
      </c>
      <c r="AB111" s="368"/>
      <c r="AC111" s="369" t="n">
        <f aca="false">XNPV(0.1,B111:AA111,$B$1:$AA$1)</f>
        <v>-19682.7161056929</v>
      </c>
      <c r="AD111" s="369" t="n">
        <f aca="false">SUMPRODUCT(B111:AA111,$B$1010:$AA$1010)</f>
        <v>-1044.7925520188</v>
      </c>
      <c r="AE111" s="370" t="n">
        <f aca="false">SUMPRODUCT(B111:AA111,$B$1012:$AA$1012)</f>
        <v>-7265.14156451143</v>
      </c>
      <c r="AF111" s="371" t="n">
        <f aca="false">XIRR(B111:AA111,$B$1:$AA$1)</f>
        <v>0.0576950842772947</v>
      </c>
      <c r="AG111" s="372" t="n">
        <f aca="false">1-EXP(-(1/0.25)*(AD111/ABS($AD$1010)))</f>
        <v>-84.6847070622345</v>
      </c>
    </row>
    <row r="112" customFormat="false" ht="12.75" hidden="false" customHeight="false" outlineLevel="0" collapsed="false">
      <c r="A112" s="363"/>
      <c r="B112" s="368" t="n">
        <f aca="false">+[5]data1cf!A112</f>
        <v>-96246.2021115917</v>
      </c>
      <c r="C112" s="368" t="n">
        <f aca="false">+[5]data1cf!B112</f>
        <v>14170.3933073052</v>
      </c>
      <c r="D112" s="368" t="n">
        <f aca="false">+[5]data1cf!C112</f>
        <v>12274.5594331877</v>
      </c>
      <c r="E112" s="368" t="n">
        <f aca="false">+[5]data1cf!D112</f>
        <v>10123.1785889861</v>
      </c>
      <c r="F112" s="368" t="n">
        <f aca="false">+[5]data1cf!E112</f>
        <v>9756.86310827421</v>
      </c>
      <c r="G112" s="368" t="n">
        <f aca="false">+[5]data1cf!F112</f>
        <v>9376.12629697504</v>
      </c>
      <c r="H112" s="368" t="n">
        <f aca="false">+[5]data1cf!G112</f>
        <v>8542.7877772986</v>
      </c>
      <c r="I112" s="368" t="n">
        <f aca="false">+[5]data1cf!H112</f>
        <v>8389.15726964523</v>
      </c>
      <c r="J112" s="368" t="n">
        <f aca="false">+[5]data1cf!I112</f>
        <v>8376.72306711024</v>
      </c>
      <c r="K112" s="368" t="n">
        <f aca="false">+[5]data1cf!J112</f>
        <v>8367.6578908373</v>
      </c>
      <c r="L112" s="368" t="n">
        <f aca="false">+[5]data1cf!K112</f>
        <v>8368.79513222983</v>
      </c>
      <c r="M112" s="368" t="n">
        <f aca="false">+[5]data1cf!L112</f>
        <v>8340.87925653448</v>
      </c>
      <c r="N112" s="368" t="n">
        <f aca="false">+[5]data1cf!M112</f>
        <v>8323.14239969793</v>
      </c>
      <c r="O112" s="368" t="n">
        <f aca="false">+[5]data1cf!N112</f>
        <v>7997.10893940262</v>
      </c>
      <c r="P112" s="368" t="n">
        <f aca="false">+[5]data1cf!O112</f>
        <v>7889.15991417211</v>
      </c>
      <c r="Q112" s="368" t="n">
        <f aca="false">+[5]data1cf!P112</f>
        <v>7860.69389457502</v>
      </c>
      <c r="R112" s="368" t="n">
        <f aca="false">+[5]data1cf!Q112</f>
        <v>1103.90543973911</v>
      </c>
      <c r="S112" s="368" t="n">
        <f aca="false">+[5]data1cf!R112</f>
        <v>0</v>
      </c>
      <c r="T112" s="368" t="n">
        <f aca="false">+[5]data1cf!S112</f>
        <v>0</v>
      </c>
      <c r="U112" s="368" t="n">
        <f aca="false">+[5]data1cf!T112</f>
        <v>0</v>
      </c>
      <c r="V112" s="368" t="n">
        <f aca="false">+[5]data1cf!U112</f>
        <v>0</v>
      </c>
      <c r="W112" s="368" t="n">
        <f aca="false">+[5]data1cf!V112</f>
        <v>0</v>
      </c>
      <c r="X112" s="368" t="n">
        <f aca="false">+[5]data1cf!W112</f>
        <v>0</v>
      </c>
      <c r="Y112" s="368" t="n">
        <f aca="false">+[5]data1cf!X112</f>
        <v>0</v>
      </c>
      <c r="Z112" s="368" t="n">
        <f aca="false">+[5]data1cf!Y112</f>
        <v>0</v>
      </c>
      <c r="AA112" s="368" t="n">
        <f aca="false">+[5]data1cf!Z112</f>
        <v>0</v>
      </c>
      <c r="AB112" s="368"/>
      <c r="AC112" s="369" t="n">
        <f aca="false">XNPV(0.1,B112:AA112,$B$1:$AA$1)</f>
        <v>-21256.2148346527</v>
      </c>
      <c r="AD112" s="369" t="n">
        <f aca="false">SUMPRODUCT(B112:AA112,$B$1010:$AA$1010)</f>
        <v>-2538.54590145958</v>
      </c>
      <c r="AE112" s="370" t="n">
        <f aca="false">SUMPRODUCT(B112:AA112,$B$1012:$AA$1012)</f>
        <v>-8786.43633894611</v>
      </c>
      <c r="AF112" s="371" t="n">
        <f aca="false">XIRR(B112:AA112,$B$1:$AA$1)</f>
        <v>0.0551032047261099</v>
      </c>
      <c r="AG112" s="372" t="n">
        <f aca="false">1-EXP(-(1/0.25)*(AD112/ABS($AD$1010)))</f>
        <v>-49703.9965602514</v>
      </c>
    </row>
    <row r="113" customFormat="false" ht="12.75" hidden="false" customHeight="false" outlineLevel="0" collapsed="false">
      <c r="A113" s="363"/>
      <c r="B113" s="368" t="n">
        <f aca="false">+[5]data1cf!A113</f>
        <v>-97981.1722750222</v>
      </c>
      <c r="C113" s="368" t="n">
        <f aca="false">+[5]data1cf!B113</f>
        <v>14127.2224852616</v>
      </c>
      <c r="D113" s="368" t="n">
        <f aca="false">+[5]data1cf!C113</f>
        <v>12293.6442725282</v>
      </c>
      <c r="E113" s="368" t="n">
        <f aca="false">+[5]data1cf!D113</f>
        <v>10270.2693582199</v>
      </c>
      <c r="F113" s="368" t="n">
        <f aca="false">+[5]data1cf!E113</f>
        <v>9742.27332068235</v>
      </c>
      <c r="G113" s="368" t="n">
        <f aca="false">+[5]data1cf!F113</f>
        <v>9505.48242193822</v>
      </c>
      <c r="H113" s="368" t="n">
        <f aca="false">+[5]data1cf!G113</f>
        <v>8584.81264099005</v>
      </c>
      <c r="I113" s="368" t="n">
        <f aca="false">+[5]data1cf!H113</f>
        <v>8428.9560972182</v>
      </c>
      <c r="J113" s="368" t="n">
        <f aca="false">+[5]data1cf!I113</f>
        <v>8416.52189468321</v>
      </c>
      <c r="K113" s="368" t="n">
        <f aca="false">+[5]data1cf!J113</f>
        <v>8407.52417405022</v>
      </c>
      <c r="L113" s="368" t="n">
        <f aca="false">+[5]data1cf!K113</f>
        <v>8408.5939598028</v>
      </c>
      <c r="M113" s="368" t="n">
        <f aca="false">+[5]data1cf!L113</f>
        <v>8380.7455397474</v>
      </c>
      <c r="N113" s="368" t="n">
        <f aca="false">+[5]data1cf!M113</f>
        <v>8362.94122727089</v>
      </c>
      <c r="O113" s="368" t="n">
        <f aca="false">+[5]data1cf!N113</f>
        <v>8036.97522261554</v>
      </c>
      <c r="P113" s="368" t="n">
        <f aca="false">+[5]data1cf!O113</f>
        <v>7928.95874174507</v>
      </c>
      <c r="Q113" s="368" t="n">
        <f aca="false">+[5]data1cf!P113</f>
        <v>7900.56017778794</v>
      </c>
      <c r="R113" s="368" t="n">
        <f aca="false">+[5]data1cf!Q113</f>
        <v>1123.80485352559</v>
      </c>
      <c r="S113" s="368" t="n">
        <f aca="false">+[5]data1cf!R113</f>
        <v>0</v>
      </c>
      <c r="T113" s="368" t="n">
        <f aca="false">+[5]data1cf!S113</f>
        <v>0</v>
      </c>
      <c r="U113" s="368" t="n">
        <f aca="false">+[5]data1cf!T113</f>
        <v>0</v>
      </c>
      <c r="V113" s="368" t="n">
        <f aca="false">+[5]data1cf!U113</f>
        <v>0</v>
      </c>
      <c r="W113" s="368" t="n">
        <f aca="false">+[5]data1cf!V113</f>
        <v>0</v>
      </c>
      <c r="X113" s="368" t="n">
        <f aca="false">+[5]data1cf!W113</f>
        <v>0</v>
      </c>
      <c r="Y113" s="368" t="n">
        <f aca="false">+[5]data1cf!X113</f>
        <v>0</v>
      </c>
      <c r="Z113" s="368" t="n">
        <f aca="false">+[5]data1cf!Y113</f>
        <v>0</v>
      </c>
      <c r="AA113" s="368" t="n">
        <f aca="false">+[5]data1cf!Z113</f>
        <v>0</v>
      </c>
      <c r="AB113" s="368"/>
      <c r="AC113" s="369" t="n">
        <f aca="false">XNPV(0.1,B113:AA113,$B$1:$AA$1)</f>
        <v>-22676.4330959059</v>
      </c>
      <c r="AD113" s="369" t="n">
        <f aca="false">SUMPRODUCT(B113:AA113,$B$1010:$AA$1010)</f>
        <v>-3859.40007304278</v>
      </c>
      <c r="AE113" s="370" t="n">
        <f aca="false">SUMPRODUCT(B113:AA113,$B$1012:$AA$1012)</f>
        <v>-10140.5913334074</v>
      </c>
      <c r="AF113" s="371" t="n">
        <f aca="false">XIRR(B113:AA113,$B$1:$AA$1)</f>
        <v>0.0528893412425963</v>
      </c>
      <c r="AG113" s="372" t="n">
        <f aca="false">1-EXP(-(1/0.25)*(AD113/ABS($AD$1010)))</f>
        <v>-13804705.0065838</v>
      </c>
    </row>
    <row r="114" customFormat="false" ht="12.75" hidden="false" customHeight="false" outlineLevel="0" collapsed="false">
      <c r="A114" s="363"/>
      <c r="B114" s="368" t="n">
        <f aca="false">+[5]data1cf!A114</f>
        <v>-85547.9829827547</v>
      </c>
      <c r="C114" s="368" t="n">
        <f aca="false">+[5]data1cf!B114</f>
        <v>13940.547275207</v>
      </c>
      <c r="D114" s="368" t="n">
        <f aca="false">+[5]data1cf!C114</f>
        <v>11924.838113678</v>
      </c>
      <c r="E114" s="368" t="n">
        <f aca="false">+[5]data1cf!D114</f>
        <v>9909.14015101837</v>
      </c>
      <c r="F114" s="368" t="n">
        <f aca="false">+[5]data1cf!E114</f>
        <v>9450.58512680363</v>
      </c>
      <c r="G114" s="368" t="n">
        <f aca="false">+[5]data1cf!F114</f>
        <v>9283.04238037172</v>
      </c>
      <c r="H114" s="368" t="n">
        <f aca="false">+[5]data1cf!G114</f>
        <v>8283.65294598732</v>
      </c>
      <c r="I114" s="368" t="n">
        <f aca="false">+[5]data1cf!H114</f>
        <v>8143.74868140502</v>
      </c>
      <c r="J114" s="368" t="n">
        <f aca="false">+[5]data1cf!I114</f>
        <v>8131.31447887003</v>
      </c>
      <c r="K114" s="368" t="n">
        <f aca="false">+[5]data1cf!J114</f>
        <v>8121.83335583736</v>
      </c>
      <c r="L114" s="368" t="n">
        <f aca="false">+[5]data1cf!K114</f>
        <v>8123.38654398962</v>
      </c>
      <c r="M114" s="368" t="n">
        <f aca="false">+[5]data1cf!L114</f>
        <v>8095.05472153453</v>
      </c>
      <c r="N114" s="368" t="n">
        <f aca="false">+[5]data1cf!M114</f>
        <v>8077.73381145771</v>
      </c>
      <c r="O114" s="368" t="n">
        <f aca="false">+[5]data1cf!N114</f>
        <v>7751.28440440267</v>
      </c>
      <c r="P114" s="368" t="n">
        <f aca="false">+[5]data1cf!O114</f>
        <v>7643.75132593189</v>
      </c>
      <c r="Q114" s="368" t="n">
        <f aca="false">+[5]data1cf!P114</f>
        <v>7614.86935957508</v>
      </c>
      <c r="R114" s="368" t="n">
        <f aca="false">+[5]data1cf!Q114</f>
        <v>981.201145619003</v>
      </c>
      <c r="S114" s="368" t="n">
        <f aca="false">+[5]data1cf!R114</f>
        <v>0</v>
      </c>
      <c r="T114" s="368" t="n">
        <f aca="false">+[5]data1cf!S114</f>
        <v>0</v>
      </c>
      <c r="U114" s="368" t="n">
        <f aca="false">+[5]data1cf!T114</f>
        <v>0</v>
      </c>
      <c r="V114" s="368" t="n">
        <f aca="false">+[5]data1cf!U114</f>
        <v>0</v>
      </c>
      <c r="W114" s="368" t="n">
        <f aca="false">+[5]data1cf!V114</f>
        <v>0</v>
      </c>
      <c r="X114" s="368" t="n">
        <f aca="false">+[5]data1cf!W114</f>
        <v>0</v>
      </c>
      <c r="Y114" s="368" t="n">
        <f aca="false">+[5]data1cf!X114</f>
        <v>0</v>
      </c>
      <c r="Z114" s="368" t="n">
        <f aca="false">+[5]data1cf!Y114</f>
        <v>0</v>
      </c>
      <c r="AA114" s="368" t="n">
        <f aca="false">+[5]data1cf!Z114</f>
        <v>0</v>
      </c>
      <c r="AB114" s="368"/>
      <c r="AC114" s="369" t="n">
        <f aca="false">XNPV(0.1,B114:AA114,$B$1:$AA$1)</f>
        <v>-12454.213722733</v>
      </c>
      <c r="AD114" s="369" t="n">
        <f aca="false">SUMPRODUCT(B114:AA114,$B$1010:$AA$1010)</f>
        <v>5733.03736460792</v>
      </c>
      <c r="AE114" s="370" t="n">
        <f aca="false">SUMPRODUCT(B114:AA114,$B$1012:$AA$1012)</f>
        <v>-334.682805816005</v>
      </c>
      <c r="AF114" s="371" t="n">
        <f aca="false">XIRR(B114:AA114,$B$1:$AA$1)</f>
        <v>0.0707476207614198</v>
      </c>
      <c r="AG114" s="372" t="n">
        <f aca="false">1-EXP(-(1/0.25)*(AD114/ABS($AD$1010)))</f>
        <v>0.999999999975244</v>
      </c>
    </row>
    <row r="115" customFormat="false" ht="12.75" hidden="false" customHeight="false" outlineLevel="0" collapsed="false">
      <c r="A115" s="363"/>
      <c r="B115" s="368" t="n">
        <f aca="false">+[5]data1cf!A115</f>
        <v>-90279.6952073368</v>
      </c>
      <c r="C115" s="368" t="n">
        <f aca="false">+[5]data1cf!B115</f>
        <v>14068.8937596335</v>
      </c>
      <c r="D115" s="368" t="n">
        <f aca="false">+[5]data1cf!C115</f>
        <v>11996.0957841246</v>
      </c>
      <c r="E115" s="368" t="n">
        <f aca="false">+[5]data1cf!D115</f>
        <v>9948.24593789927</v>
      </c>
      <c r="F115" s="368" t="n">
        <f aca="false">+[5]data1cf!E115</f>
        <v>9544.58815542776</v>
      </c>
      <c r="G115" s="368" t="n">
        <f aca="false">+[5]data1cf!F115</f>
        <v>9321.89229248172</v>
      </c>
      <c r="H115" s="368" t="n">
        <f aca="false">+[5]data1cf!G115</f>
        <v>8398.26561510208</v>
      </c>
      <c r="I115" s="368" t="n">
        <f aca="false">+[5]data1cf!H115</f>
        <v>8252.29037446715</v>
      </c>
      <c r="J115" s="368" t="n">
        <f aca="false">+[5]data1cf!I115</f>
        <v>8239.85617193216</v>
      </c>
      <c r="K115" s="368" t="n">
        <f aca="false">+[5]data1cf!J115</f>
        <v>8230.55901787078</v>
      </c>
      <c r="L115" s="368" t="n">
        <f aca="false">+[5]data1cf!K115</f>
        <v>8231.92823705175</v>
      </c>
      <c r="M115" s="368" t="n">
        <f aca="false">+[5]data1cf!L115</f>
        <v>8203.78038356796</v>
      </c>
      <c r="N115" s="368" t="n">
        <f aca="false">+[5]data1cf!M115</f>
        <v>8186.27550451984</v>
      </c>
      <c r="O115" s="368" t="n">
        <f aca="false">+[5]data1cf!N115</f>
        <v>7860.01006643609</v>
      </c>
      <c r="P115" s="368" t="n">
        <f aca="false">+[5]data1cf!O115</f>
        <v>7752.29301899402</v>
      </c>
      <c r="Q115" s="368" t="n">
        <f aca="false">+[5]data1cf!P115</f>
        <v>7723.5950216085</v>
      </c>
      <c r="R115" s="368" t="n">
        <f aca="false">+[5]data1cf!Q115</f>
        <v>1035.47199215007</v>
      </c>
      <c r="S115" s="368" t="n">
        <f aca="false">+[5]data1cf!R115</f>
        <v>0</v>
      </c>
      <c r="T115" s="368" t="n">
        <f aca="false">+[5]data1cf!S115</f>
        <v>0</v>
      </c>
      <c r="U115" s="368" t="n">
        <f aca="false">+[5]data1cf!T115</f>
        <v>0</v>
      </c>
      <c r="V115" s="368" t="n">
        <f aca="false">+[5]data1cf!U115</f>
        <v>0</v>
      </c>
      <c r="W115" s="368" t="n">
        <f aca="false">+[5]data1cf!V115</f>
        <v>0</v>
      </c>
      <c r="X115" s="368" t="n">
        <f aca="false">+[5]data1cf!W115</f>
        <v>0</v>
      </c>
      <c r="Y115" s="368" t="n">
        <f aca="false">+[5]data1cf!X115</f>
        <v>0</v>
      </c>
      <c r="Z115" s="368" t="n">
        <f aca="false">+[5]data1cf!Y115</f>
        <v>0</v>
      </c>
      <c r="AA115" s="368" t="n">
        <f aca="false">+[5]data1cf!Z115</f>
        <v>0</v>
      </c>
      <c r="AB115" s="368"/>
      <c r="AC115" s="369" t="n">
        <f aca="false">XNPV(0.1,B115:AA115,$B$1:$AA$1)</f>
        <v>-16463.3950450316</v>
      </c>
      <c r="AD115" s="369" t="n">
        <f aca="false">SUMPRODUCT(B115:AA115,$B$1010:$AA$1010)</f>
        <v>1942.31734085648</v>
      </c>
      <c r="AE115" s="370" t="n">
        <f aca="false">SUMPRODUCT(B115:AA115,$B$1012:$AA$1012)</f>
        <v>-4200.51332701216</v>
      </c>
      <c r="AF115" s="371" t="n">
        <f aca="false">XIRR(B115:AA115,$B$1:$AA$1)</f>
        <v>0.0631785097848286</v>
      </c>
      <c r="AG115" s="372" t="n">
        <f aca="false">1-EXP(-(1/0.25)*(AD115/ABS($AD$1010)))</f>
        <v>0.999744939058785</v>
      </c>
    </row>
    <row r="116" customFormat="false" ht="12.75" hidden="false" customHeight="false" outlineLevel="0" collapsed="false">
      <c r="A116" s="363"/>
      <c r="B116" s="368" t="n">
        <f aca="false">+[5]data1cf!A116</f>
        <v>-89697.4387907225</v>
      </c>
      <c r="C116" s="368" t="n">
        <f aca="false">+[5]data1cf!B116</f>
        <v>14025.9015435999</v>
      </c>
      <c r="D116" s="368" t="n">
        <f aca="false">+[5]data1cf!C116</f>
        <v>12012.6498106562</v>
      </c>
      <c r="E116" s="368" t="n">
        <f aca="false">+[5]data1cf!D116</f>
        <v>10089.221544687</v>
      </c>
      <c r="F116" s="368" t="n">
        <f aca="false">+[5]data1cf!E116</f>
        <v>9533.86019393865</v>
      </c>
      <c r="G116" s="368" t="n">
        <f aca="false">+[5]data1cf!F116</f>
        <v>9286.40269259114</v>
      </c>
      <c r="H116" s="368" t="n">
        <f aca="false">+[5]data1cf!G116</f>
        <v>8384.16206043731</v>
      </c>
      <c r="I116" s="368" t="n">
        <f aca="false">+[5]data1cf!H116</f>
        <v>8238.93387807515</v>
      </c>
      <c r="J116" s="368" t="n">
        <f aca="false">+[5]data1cf!I116</f>
        <v>8226.49967554016</v>
      </c>
      <c r="K116" s="368" t="n">
        <f aca="false">+[5]data1cf!J116</f>
        <v>8217.17988334931</v>
      </c>
      <c r="L116" s="368" t="n">
        <f aca="false">+[5]data1cf!K116</f>
        <v>8218.57174065975</v>
      </c>
      <c r="M116" s="368" t="n">
        <f aca="false">+[5]data1cf!L116</f>
        <v>8190.40124904648</v>
      </c>
      <c r="N116" s="368" t="n">
        <f aca="false">+[5]data1cf!M116</f>
        <v>8172.91900812784</v>
      </c>
      <c r="O116" s="368" t="n">
        <f aca="false">+[5]data1cf!N116</f>
        <v>7846.63093191462</v>
      </c>
      <c r="P116" s="368" t="n">
        <f aca="false">+[5]data1cf!O116</f>
        <v>7738.93652260202</v>
      </c>
      <c r="Q116" s="368" t="n">
        <f aca="false">+[5]data1cf!P116</f>
        <v>7710.21588708702</v>
      </c>
      <c r="R116" s="368" t="n">
        <f aca="false">+[5]data1cf!Q116</f>
        <v>1028.79374395407</v>
      </c>
      <c r="S116" s="368" t="n">
        <f aca="false">+[5]data1cf!R116</f>
        <v>0</v>
      </c>
      <c r="T116" s="368" t="n">
        <f aca="false">+[5]data1cf!S116</f>
        <v>0</v>
      </c>
      <c r="U116" s="368" t="n">
        <f aca="false">+[5]data1cf!T116</f>
        <v>0</v>
      </c>
      <c r="V116" s="368" t="n">
        <f aca="false">+[5]data1cf!U116</f>
        <v>0</v>
      </c>
      <c r="W116" s="368" t="n">
        <f aca="false">+[5]data1cf!V116</f>
        <v>0</v>
      </c>
      <c r="X116" s="368" t="n">
        <f aca="false">+[5]data1cf!W116</f>
        <v>0</v>
      </c>
      <c r="Y116" s="368" t="n">
        <f aca="false">+[5]data1cf!X116</f>
        <v>0</v>
      </c>
      <c r="Z116" s="368" t="n">
        <f aca="false">+[5]data1cf!Y116</f>
        <v>0</v>
      </c>
      <c r="AA116" s="368" t="n">
        <f aca="false">+[5]data1cf!Z116</f>
        <v>0</v>
      </c>
      <c r="AB116" s="368"/>
      <c r="AC116" s="369" t="n">
        <f aca="false">XNPV(0.1,B116:AA116,$B$1:$AA$1)</f>
        <v>-15882.8385151541</v>
      </c>
      <c r="AD116" s="369" t="n">
        <f aca="false">SUMPRODUCT(B116:AA116,$B$1010:$AA$1010)</f>
        <v>2507.18818987988</v>
      </c>
      <c r="AE116" s="370" t="n">
        <f aca="false">SUMPRODUCT(B116:AA116,$B$1012:$AA$1012)</f>
        <v>-3629.5241023391</v>
      </c>
      <c r="AF116" s="371" t="n">
        <f aca="false">XIRR(B116:AA116,$B$1:$AA$1)</f>
        <v>0.0642547944652638</v>
      </c>
      <c r="AG116" s="372" t="n">
        <f aca="false">1-EXP(-(1/0.25)*(AD116/ABS($AD$1010)))</f>
        <v>0.99997700608976</v>
      </c>
    </row>
    <row r="117" customFormat="false" ht="12.75" hidden="false" customHeight="false" outlineLevel="0" collapsed="false">
      <c r="A117" s="363"/>
      <c r="B117" s="368" t="n">
        <f aca="false">+[5]data1cf!A117</f>
        <v>-90863.4262850897</v>
      </c>
      <c r="C117" s="368" t="n">
        <f aca="false">+[5]data1cf!B117</f>
        <v>13985.3927617905</v>
      </c>
      <c r="D117" s="368" t="n">
        <f aca="false">+[5]data1cf!C117</f>
        <v>11962.3438922408</v>
      </c>
      <c r="E117" s="368" t="n">
        <f aca="false">+[5]data1cf!D117</f>
        <v>9988.50206506881</v>
      </c>
      <c r="F117" s="368" t="n">
        <f aca="false">+[5]data1cf!E117</f>
        <v>9583.60561935051</v>
      </c>
      <c r="G117" s="368" t="n">
        <f aca="false">+[5]data1cf!F117</f>
        <v>9340.51343590054</v>
      </c>
      <c r="H117" s="368" t="n">
        <f aca="false">+[5]data1cf!G117</f>
        <v>8412.40488936287</v>
      </c>
      <c r="I117" s="368" t="n">
        <f aca="false">+[5]data1cf!H117</f>
        <v>8265.68069840594</v>
      </c>
      <c r="J117" s="368" t="n">
        <f aca="false">+[5]data1cf!I117</f>
        <v>8253.24649587095</v>
      </c>
      <c r="K117" s="368" t="n">
        <f aca="false">+[5]data1cf!J117</f>
        <v>8243.97203727387</v>
      </c>
      <c r="L117" s="368" t="n">
        <f aca="false">+[5]data1cf!K117</f>
        <v>8245.31856099054</v>
      </c>
      <c r="M117" s="368" t="n">
        <f aca="false">+[5]data1cf!L117</f>
        <v>8217.19340297105</v>
      </c>
      <c r="N117" s="368" t="n">
        <f aca="false">+[5]data1cf!M117</f>
        <v>8199.66582845863</v>
      </c>
      <c r="O117" s="368" t="n">
        <f aca="false">+[5]data1cf!N117</f>
        <v>7873.42308583919</v>
      </c>
      <c r="P117" s="368" t="n">
        <f aca="false">+[5]data1cf!O117</f>
        <v>7765.68334293281</v>
      </c>
      <c r="Q117" s="368" t="n">
        <f aca="false">+[5]data1cf!P117</f>
        <v>7737.00804101159</v>
      </c>
      <c r="R117" s="368" t="n">
        <f aca="false">+[5]data1cf!Q117</f>
        <v>1042.16715411946</v>
      </c>
      <c r="S117" s="368" t="n">
        <f aca="false">+[5]data1cf!R117</f>
        <v>0</v>
      </c>
      <c r="T117" s="368" t="n">
        <f aca="false">+[5]data1cf!S117</f>
        <v>0</v>
      </c>
      <c r="U117" s="368" t="n">
        <f aca="false">+[5]data1cf!T117</f>
        <v>0</v>
      </c>
      <c r="V117" s="368" t="n">
        <f aca="false">+[5]data1cf!U117</f>
        <v>0</v>
      </c>
      <c r="W117" s="368" t="n">
        <f aca="false">+[5]data1cf!V117</f>
        <v>0</v>
      </c>
      <c r="X117" s="368" t="n">
        <f aca="false">+[5]data1cf!W117</f>
        <v>0</v>
      </c>
      <c r="Y117" s="368" t="n">
        <f aca="false">+[5]data1cf!X117</f>
        <v>0</v>
      </c>
      <c r="Z117" s="368" t="n">
        <f aca="false">+[5]data1cf!Y117</f>
        <v>0</v>
      </c>
      <c r="AA117" s="368" t="n">
        <f aca="false">+[5]data1cf!Z117</f>
        <v>0</v>
      </c>
      <c r="AB117" s="368"/>
      <c r="AC117" s="369" t="n">
        <f aca="false">XNPV(0.1,B117:AA117,$B$1:$AA$1)</f>
        <v>-17029.5233247691</v>
      </c>
      <c r="AD117" s="369" t="n">
        <f aca="false">SUMPRODUCT(B117:AA117,$B$1010:$AA$1010)</f>
        <v>1404.88904607478</v>
      </c>
      <c r="AE117" s="370" t="n">
        <f aca="false">SUMPRODUCT(B117:AA117,$B$1012:$AA$1012)</f>
        <v>-4747.85535961088</v>
      </c>
      <c r="AF117" s="371" t="n">
        <f aca="false">XIRR(B117:AA117,$B$1:$AA$1)</f>
        <v>0.0621628634555882</v>
      </c>
      <c r="AG117" s="372" t="n">
        <f aca="false">1-EXP(-(1/0.25)*(AD117/ABS($AD$1010)))</f>
        <v>0.997482871513849</v>
      </c>
    </row>
    <row r="118" customFormat="false" ht="12.75" hidden="false" customHeight="false" outlineLevel="0" collapsed="false">
      <c r="A118" s="363"/>
      <c r="B118" s="368" t="n">
        <f aca="false">+[5]data1cf!A118</f>
        <v>-95971.6392008549</v>
      </c>
      <c r="C118" s="368" t="n">
        <f aca="false">+[5]data1cf!B118</f>
        <v>14199.0779735015</v>
      </c>
      <c r="D118" s="368" t="n">
        <f aca="false">+[5]data1cf!C118</f>
        <v>12212.9174924069</v>
      </c>
      <c r="E118" s="368" t="n">
        <f aca="false">+[5]data1cf!D118</f>
        <v>10212.4949501048</v>
      </c>
      <c r="F118" s="368" t="n">
        <f aca="false">+[5]data1cf!E118</f>
        <v>9846.66151186511</v>
      </c>
      <c r="G118" s="368" t="n">
        <f aca="false">+[5]data1cf!F118</f>
        <v>9477.70517732531</v>
      </c>
      <c r="H118" s="368" t="n">
        <f aca="false">+[5]data1cf!G118</f>
        <v>8536.13724857963</v>
      </c>
      <c r="I118" s="368" t="n">
        <f aca="false">+[5]data1cf!H118</f>
        <v>8382.85901612326</v>
      </c>
      <c r="J118" s="368" t="n">
        <f aca="false">+[5]data1cf!I118</f>
        <v>8370.42481358827</v>
      </c>
      <c r="K118" s="368" t="n">
        <f aca="false">+[5]data1cf!J118</f>
        <v>8361.34896230936</v>
      </c>
      <c r="L118" s="368" t="n">
        <f aca="false">+[5]data1cf!K118</f>
        <v>8362.49687870786</v>
      </c>
      <c r="M118" s="368" t="n">
        <f aca="false">+[5]data1cf!L118</f>
        <v>8334.57032800654</v>
      </c>
      <c r="N118" s="368" t="n">
        <f aca="false">+[5]data1cf!M118</f>
        <v>8316.84414617595</v>
      </c>
      <c r="O118" s="368" t="n">
        <f aca="false">+[5]data1cf!N118</f>
        <v>7990.80001087467</v>
      </c>
      <c r="P118" s="368" t="n">
        <f aca="false">+[5]data1cf!O118</f>
        <v>7882.86166065013</v>
      </c>
      <c r="Q118" s="368" t="n">
        <f aca="false">+[5]data1cf!P118</f>
        <v>7854.38496604708</v>
      </c>
      <c r="R118" s="368" t="n">
        <f aca="false">+[5]data1cf!Q118</f>
        <v>1100.75631297813</v>
      </c>
      <c r="S118" s="368" t="n">
        <f aca="false">+[5]data1cf!R118</f>
        <v>0</v>
      </c>
      <c r="T118" s="368" t="n">
        <f aca="false">+[5]data1cf!S118</f>
        <v>0</v>
      </c>
      <c r="U118" s="368" t="n">
        <f aca="false">+[5]data1cf!T118</f>
        <v>0</v>
      </c>
      <c r="V118" s="368" t="n">
        <f aca="false">+[5]data1cf!U118</f>
        <v>0</v>
      </c>
      <c r="W118" s="368" t="n">
        <f aca="false">+[5]data1cf!V118</f>
        <v>0</v>
      </c>
      <c r="X118" s="368" t="n">
        <f aca="false">+[5]data1cf!W118</f>
        <v>0</v>
      </c>
      <c r="Y118" s="368" t="n">
        <f aca="false">+[5]data1cf!X118</f>
        <v>0</v>
      </c>
      <c r="Z118" s="368" t="n">
        <f aca="false">+[5]data1cf!Y118</f>
        <v>0</v>
      </c>
      <c r="AA118" s="368" t="n">
        <f aca="false">+[5]data1cf!Z118</f>
        <v>0</v>
      </c>
      <c r="AB118" s="368"/>
      <c r="AC118" s="369" t="n">
        <f aca="false">XNPV(0.1,B118:AA118,$B$1:$AA$1)</f>
        <v>-20839.9552448366</v>
      </c>
      <c r="AD118" s="369" t="n">
        <f aca="false">SUMPRODUCT(B118:AA118,$B$1010:$AA$1010)</f>
        <v>-2102.07109973828</v>
      </c>
      <c r="AE118" s="370" t="n">
        <f aca="false">SUMPRODUCT(B118:AA118,$B$1012:$AA$1012)</f>
        <v>-8355.23198659335</v>
      </c>
      <c r="AF118" s="371" t="n">
        <f aca="false">XIRR(B118:AA118,$B$1:$AA$1)</f>
        <v>0.0558536673606683</v>
      </c>
      <c r="AG118" s="372" t="n">
        <f aca="false">1-EXP(-(1/0.25)*(AD118/ABS($AD$1010)))</f>
        <v>-7741.94488588753</v>
      </c>
    </row>
    <row r="119" customFormat="false" ht="12.75" hidden="false" customHeight="false" outlineLevel="0" collapsed="false">
      <c r="A119" s="363"/>
      <c r="B119" s="368" t="n">
        <f aca="false">+[5]data1cf!A119</f>
        <v>-88905.5068529609</v>
      </c>
      <c r="C119" s="368" t="n">
        <f aca="false">+[5]data1cf!B119</f>
        <v>14046.7276444355</v>
      </c>
      <c r="D119" s="368" t="n">
        <f aca="false">+[5]data1cf!C119</f>
        <v>12066.0774247601</v>
      </c>
      <c r="E119" s="368" t="n">
        <f aca="false">+[5]data1cf!D119</f>
        <v>9993.28825944349</v>
      </c>
      <c r="F119" s="368" t="n">
        <f aca="false">+[5]data1cf!E119</f>
        <v>9395.73483964906</v>
      </c>
      <c r="G119" s="368" t="n">
        <f aca="false">+[5]data1cf!F119</f>
        <v>9325.43047743641</v>
      </c>
      <c r="H119" s="368" t="n">
        <f aca="false">+[5]data1cf!G119</f>
        <v>8364.97969497718</v>
      </c>
      <c r="I119" s="368" t="n">
        <f aca="false">+[5]data1cf!H119</f>
        <v>8220.76759296845</v>
      </c>
      <c r="J119" s="368" t="n">
        <f aca="false">+[5]data1cf!I119</f>
        <v>8208.33339043346</v>
      </c>
      <c r="K119" s="368" t="n">
        <f aca="false">+[5]data1cf!J119</f>
        <v>8198.98280792886</v>
      </c>
      <c r="L119" s="368" t="n">
        <f aca="false">+[5]data1cf!K119</f>
        <v>8200.40545555305</v>
      </c>
      <c r="M119" s="368" t="n">
        <f aca="false">+[5]data1cf!L119</f>
        <v>8172.20417362604</v>
      </c>
      <c r="N119" s="368" t="n">
        <f aca="false">+[5]data1cf!M119</f>
        <v>8154.75272302114</v>
      </c>
      <c r="O119" s="368" t="n">
        <f aca="false">+[5]data1cf!N119</f>
        <v>7828.43385649418</v>
      </c>
      <c r="P119" s="368" t="n">
        <f aca="false">+[5]data1cf!O119</f>
        <v>7720.77023749532</v>
      </c>
      <c r="Q119" s="368" t="n">
        <f aca="false">+[5]data1cf!P119</f>
        <v>7692.01881166658</v>
      </c>
      <c r="R119" s="368" t="n">
        <f aca="false">+[5]data1cf!Q119</f>
        <v>1019.71060140072</v>
      </c>
      <c r="S119" s="368" t="n">
        <f aca="false">+[5]data1cf!R119</f>
        <v>0</v>
      </c>
      <c r="T119" s="368" t="n">
        <f aca="false">+[5]data1cf!S119</f>
        <v>0</v>
      </c>
      <c r="U119" s="368" t="n">
        <f aca="false">+[5]data1cf!T119</f>
        <v>0</v>
      </c>
      <c r="V119" s="368" t="n">
        <f aca="false">+[5]data1cf!U119</f>
        <v>0</v>
      </c>
      <c r="W119" s="368" t="n">
        <f aca="false">+[5]data1cf!V119</f>
        <v>0</v>
      </c>
      <c r="X119" s="368" t="n">
        <f aca="false">+[5]data1cf!W119</f>
        <v>0</v>
      </c>
      <c r="Y119" s="368" t="n">
        <f aca="false">+[5]data1cf!X119</f>
        <v>0</v>
      </c>
      <c r="Z119" s="368" t="n">
        <f aca="false">+[5]data1cf!Y119</f>
        <v>0</v>
      </c>
      <c r="AA119" s="368" t="n">
        <f aca="false">+[5]data1cf!Z119</f>
        <v>0</v>
      </c>
      <c r="AB119" s="368"/>
      <c r="AC119" s="369" t="n">
        <f aca="false">XNPV(0.1,B119:AA119,$B$1:$AA$1)</f>
        <v>-15241.8279234797</v>
      </c>
      <c r="AD119" s="369" t="n">
        <f aca="false">SUMPRODUCT(B119:AA119,$B$1010:$AA$1010)</f>
        <v>3100.37488726119</v>
      </c>
      <c r="AE119" s="370" t="n">
        <f aca="false">SUMPRODUCT(B119:AA119,$B$1012:$AA$1012)</f>
        <v>-3020.51228425048</v>
      </c>
      <c r="AF119" s="371" t="n">
        <f aca="false">XIRR(B119:AA119,$B$1:$AA$1)</f>
        <v>0.0654131242519682</v>
      </c>
      <c r="AG119" s="372" t="n">
        <f aca="false">1-EXP(-(1/0.25)*(AD119/ABS($AD$1010)))</f>
        <v>0.999998162631017</v>
      </c>
    </row>
    <row r="120" customFormat="false" ht="12.75" hidden="false" customHeight="false" outlineLevel="0" collapsed="false">
      <c r="A120" s="363"/>
      <c r="B120" s="368" t="n">
        <f aca="false">+[5]data1cf!A120</f>
        <v>-91892.0058168247</v>
      </c>
      <c r="C120" s="368" t="n">
        <f aca="false">+[5]data1cf!B120</f>
        <v>14108.9751243309</v>
      </c>
      <c r="D120" s="368" t="n">
        <f aca="false">+[5]data1cf!C120</f>
        <v>12025.4763330993</v>
      </c>
      <c r="E120" s="368" t="n">
        <f aca="false">+[5]data1cf!D120</f>
        <v>9978.11223371444</v>
      </c>
      <c r="F120" s="368" t="n">
        <f aca="false">+[5]data1cf!E120</f>
        <v>9598.44928836758</v>
      </c>
      <c r="G120" s="368" t="n">
        <f aca="false">+[5]data1cf!F120</f>
        <v>9496.95850676852</v>
      </c>
      <c r="H120" s="368" t="n">
        <f aca="false">+[5]data1cf!G120</f>
        <v>8437.31938963964</v>
      </c>
      <c r="I120" s="368" t="n">
        <f aca="false">+[5]data1cf!H120</f>
        <v>8289.27549000032</v>
      </c>
      <c r="J120" s="368" t="n">
        <f aca="false">+[5]data1cf!I120</f>
        <v>8276.84128746533</v>
      </c>
      <c r="K120" s="368" t="n">
        <f aca="false">+[5]data1cf!J120</f>
        <v>8267.60682004044</v>
      </c>
      <c r="L120" s="368" t="n">
        <f aca="false">+[5]data1cf!K120</f>
        <v>8268.91335258492</v>
      </c>
      <c r="M120" s="368" t="n">
        <f aca="false">+[5]data1cf!L120</f>
        <v>8240.82818573762</v>
      </c>
      <c r="N120" s="368" t="n">
        <f aca="false">+[5]data1cf!M120</f>
        <v>8223.26062005301</v>
      </c>
      <c r="O120" s="368" t="n">
        <f aca="false">+[5]data1cf!N120</f>
        <v>7897.05786860576</v>
      </c>
      <c r="P120" s="368" t="n">
        <f aca="false">+[5]data1cf!O120</f>
        <v>7789.27813452719</v>
      </c>
      <c r="Q120" s="368" t="n">
        <f aca="false">+[5]data1cf!P120</f>
        <v>7760.64282377816</v>
      </c>
      <c r="R120" s="368" t="n">
        <f aca="false">+[5]data1cf!Q120</f>
        <v>1053.96454991665</v>
      </c>
      <c r="S120" s="368" t="n">
        <f aca="false">+[5]data1cf!R120</f>
        <v>0</v>
      </c>
      <c r="T120" s="368" t="n">
        <f aca="false">+[5]data1cf!S120</f>
        <v>0</v>
      </c>
      <c r="U120" s="368" t="n">
        <f aca="false">+[5]data1cf!T120</f>
        <v>0</v>
      </c>
      <c r="V120" s="368" t="n">
        <f aca="false">+[5]data1cf!U120</f>
        <v>0</v>
      </c>
      <c r="W120" s="368" t="n">
        <f aca="false">+[5]data1cf!V120</f>
        <v>0</v>
      </c>
      <c r="X120" s="368" t="n">
        <f aca="false">+[5]data1cf!W120</f>
        <v>0</v>
      </c>
      <c r="Y120" s="368" t="n">
        <f aca="false">+[5]data1cf!X120</f>
        <v>0</v>
      </c>
      <c r="Z120" s="368" t="n">
        <f aca="false">+[5]data1cf!Y120</f>
        <v>0</v>
      </c>
      <c r="AA120" s="368" t="n">
        <f aca="false">+[5]data1cf!Z120</f>
        <v>0</v>
      </c>
      <c r="AB120" s="368"/>
      <c r="AC120" s="369" t="n">
        <f aca="false">XNPV(0.1,B120:AA120,$B$1:$AA$1)</f>
        <v>-17700.8258116304</v>
      </c>
      <c r="AD120" s="369" t="n">
        <f aca="false">SUMPRODUCT(B120:AA120,$B$1010:$AA$1010)</f>
        <v>806.710651663494</v>
      </c>
      <c r="AE120" s="370" t="n">
        <f aca="false">SUMPRODUCT(B120:AA120,$B$1012:$AA$1012)</f>
        <v>-5369.84176830583</v>
      </c>
      <c r="AF120" s="371" t="n">
        <f aca="false">XIRR(B120:AA120,$B$1:$AA$1)</f>
        <v>0.0610406403119585</v>
      </c>
      <c r="AG120" s="372" t="n">
        <f aca="false">1-EXP(-(1/0.25)*(AD120/ABS($AD$1010)))</f>
        <v>0.967822177448688</v>
      </c>
    </row>
    <row r="121" customFormat="false" ht="12.75" hidden="false" customHeight="false" outlineLevel="0" collapsed="false">
      <c r="A121" s="363"/>
      <c r="B121" s="368" t="n">
        <f aca="false">+[5]data1cf!A121</f>
        <v>-94478.3484558288</v>
      </c>
      <c r="C121" s="368" t="n">
        <f aca="false">+[5]data1cf!B121</f>
        <v>14209.5319959234</v>
      </c>
      <c r="D121" s="368" t="n">
        <f aca="false">+[5]data1cf!C121</f>
        <v>12134.024976289</v>
      </c>
      <c r="E121" s="368" t="n">
        <f aca="false">+[5]data1cf!D121</f>
        <v>10205.9659722852</v>
      </c>
      <c r="F121" s="368" t="n">
        <f aca="false">+[5]data1cf!E121</f>
        <v>9779.97953442707</v>
      </c>
      <c r="G121" s="368" t="n">
        <f aca="false">+[5]data1cf!F121</f>
        <v>9393.54864269407</v>
      </c>
      <c r="H121" s="368" t="n">
        <f aca="false">+[5]data1cf!G121</f>
        <v>8499.96640176383</v>
      </c>
      <c r="I121" s="368" t="n">
        <f aca="false">+[5]data1cf!H121</f>
        <v>8348.60412106496</v>
      </c>
      <c r="J121" s="368" t="n">
        <f aca="false">+[5]data1cf!I121</f>
        <v>8336.16991852997</v>
      </c>
      <c r="K121" s="368" t="n">
        <f aca="false">+[5]data1cf!J121</f>
        <v>8327.03600810689</v>
      </c>
      <c r="L121" s="368" t="n">
        <f aca="false">+[5]data1cf!K121</f>
        <v>8328.24198364956</v>
      </c>
      <c r="M121" s="368" t="n">
        <f aca="false">+[5]data1cf!L121</f>
        <v>8300.25737380407</v>
      </c>
      <c r="N121" s="368" t="n">
        <f aca="false">+[5]data1cf!M121</f>
        <v>8282.58925111765</v>
      </c>
      <c r="O121" s="368" t="n">
        <f aca="false">+[5]data1cf!N121</f>
        <v>7956.4870566722</v>
      </c>
      <c r="P121" s="368" t="n">
        <f aca="false">+[5]data1cf!O121</f>
        <v>7848.60676559183</v>
      </c>
      <c r="Q121" s="368" t="n">
        <f aca="false">+[5]data1cf!P121</f>
        <v>7820.07201184461</v>
      </c>
      <c r="R121" s="368" t="n">
        <f aca="false">+[5]data1cf!Q121</f>
        <v>1083.62886544897</v>
      </c>
      <c r="S121" s="368" t="n">
        <f aca="false">+[5]data1cf!R121</f>
        <v>0</v>
      </c>
      <c r="T121" s="368" t="n">
        <f aca="false">+[5]data1cf!S121</f>
        <v>0</v>
      </c>
      <c r="U121" s="368" t="n">
        <f aca="false">+[5]data1cf!T121</f>
        <v>0</v>
      </c>
      <c r="V121" s="368" t="n">
        <f aca="false">+[5]data1cf!U121</f>
        <v>0</v>
      </c>
      <c r="W121" s="368" t="n">
        <f aca="false">+[5]data1cf!V121</f>
        <v>0</v>
      </c>
      <c r="X121" s="368" t="n">
        <f aca="false">+[5]data1cf!W121</f>
        <v>0</v>
      </c>
      <c r="Y121" s="368" t="n">
        <f aca="false">+[5]data1cf!X121</f>
        <v>0</v>
      </c>
      <c r="Z121" s="368" t="n">
        <f aca="false">+[5]data1cf!Y121</f>
        <v>0</v>
      </c>
      <c r="AA121" s="368" t="n">
        <f aca="false">+[5]data1cf!Z121</f>
        <v>0</v>
      </c>
      <c r="AB121" s="368"/>
      <c r="AC121" s="369" t="n">
        <f aca="false">XNPV(0.1,B121:AA121,$B$1:$AA$1)</f>
        <v>-19640.5053493622</v>
      </c>
      <c r="AD121" s="369" t="n">
        <f aca="false">SUMPRODUCT(B121:AA121,$B$1010:$AA$1010)</f>
        <v>-987.79818906021</v>
      </c>
      <c r="AE121" s="370" t="n">
        <f aca="false">SUMPRODUCT(B121:AA121,$B$1012:$AA$1012)</f>
        <v>-7212.47286345367</v>
      </c>
      <c r="AF121" s="371" t="n">
        <f aca="false">XIRR(B121:AA121,$B$1:$AA$1)</f>
        <v>0.0577948061701897</v>
      </c>
      <c r="AG121" s="372" t="n">
        <f aca="false">1-EXP(-(1/0.25)*(AD121/ABS($AD$1010)))</f>
        <v>-66.2143063782927</v>
      </c>
    </row>
    <row r="122" customFormat="false" ht="12.75" hidden="false" customHeight="false" outlineLevel="0" collapsed="false">
      <c r="A122" s="363"/>
      <c r="B122" s="368" t="n">
        <f aca="false">+[5]data1cf!A122</f>
        <v>-85950.8663809723</v>
      </c>
      <c r="C122" s="368" t="n">
        <f aca="false">+[5]data1cf!B122</f>
        <v>13989.4739359985</v>
      </c>
      <c r="D122" s="368" t="n">
        <f aca="false">+[5]data1cf!C122</f>
        <v>11801.5061247778</v>
      </c>
      <c r="E122" s="368" t="n">
        <f aca="false">+[5]data1cf!D122</f>
        <v>9857.2882595305</v>
      </c>
      <c r="F122" s="368" t="n">
        <f aca="false">+[5]data1cf!E122</f>
        <v>9530.42503842528</v>
      </c>
      <c r="G122" s="368" t="n">
        <f aca="false">+[5]data1cf!F122</f>
        <v>9209.4468929834</v>
      </c>
      <c r="H122" s="368" t="n">
        <f aca="false">+[5]data1cf!G122</f>
        <v>8293.41168435096</v>
      </c>
      <c r="I122" s="368" t="n">
        <f aca="false">+[5]data1cf!H122</f>
        <v>8152.99050425341</v>
      </c>
      <c r="J122" s="368" t="n">
        <f aca="false">+[5]data1cf!I122</f>
        <v>8140.55630171842</v>
      </c>
      <c r="K122" s="368" t="n">
        <f aca="false">+[5]data1cf!J122</f>
        <v>8131.09084279227</v>
      </c>
      <c r="L122" s="368" t="n">
        <f aca="false">+[5]data1cf!K122</f>
        <v>8132.62836683801</v>
      </c>
      <c r="M122" s="368" t="n">
        <f aca="false">+[5]data1cf!L122</f>
        <v>8104.31220848945</v>
      </c>
      <c r="N122" s="368" t="n">
        <f aca="false">+[5]data1cf!M122</f>
        <v>8086.9756343061</v>
      </c>
      <c r="O122" s="368" t="n">
        <f aca="false">+[5]data1cf!N122</f>
        <v>7760.54189135758</v>
      </c>
      <c r="P122" s="368" t="n">
        <f aca="false">+[5]data1cf!O122</f>
        <v>7652.99314878028</v>
      </c>
      <c r="Q122" s="368" t="n">
        <f aca="false">+[5]data1cf!P122</f>
        <v>7624.12684652999</v>
      </c>
      <c r="R122" s="368" t="n">
        <f aca="false">+[5]data1cf!Q122</f>
        <v>985.822057043199</v>
      </c>
      <c r="S122" s="368" t="n">
        <f aca="false">+[5]data1cf!R122</f>
        <v>0</v>
      </c>
      <c r="T122" s="368" t="n">
        <f aca="false">+[5]data1cf!S122</f>
        <v>0</v>
      </c>
      <c r="U122" s="368" t="n">
        <f aca="false">+[5]data1cf!T122</f>
        <v>0</v>
      </c>
      <c r="V122" s="368" t="n">
        <f aca="false">+[5]data1cf!U122</f>
        <v>0</v>
      </c>
      <c r="W122" s="368" t="n">
        <f aca="false">+[5]data1cf!V122</f>
        <v>0</v>
      </c>
      <c r="X122" s="368" t="n">
        <f aca="false">+[5]data1cf!W122</f>
        <v>0</v>
      </c>
      <c r="Y122" s="368" t="n">
        <f aca="false">+[5]data1cf!X122</f>
        <v>0</v>
      </c>
      <c r="Z122" s="368" t="n">
        <f aca="false">+[5]data1cf!Y122</f>
        <v>0</v>
      </c>
      <c r="AA122" s="368" t="n">
        <f aca="false">+[5]data1cf!Z122</f>
        <v>0</v>
      </c>
      <c r="AB122" s="368"/>
      <c r="AC122" s="369" t="n">
        <f aca="false">XNPV(0.1,B122:AA122,$B$1:$AA$1)</f>
        <v>-12908.0806756344</v>
      </c>
      <c r="AD122" s="369" t="n">
        <f aca="false">SUMPRODUCT(B122:AA122,$B$1010:$AA$1010)</f>
        <v>5282.33390933282</v>
      </c>
      <c r="AE122" s="370" t="n">
        <f aca="false">SUMPRODUCT(B122:AA122,$B$1012:$AA$1012)</f>
        <v>-787.33630043016</v>
      </c>
      <c r="AF122" s="371" t="n">
        <f aca="false">XIRR(B122:AA122,$B$1:$AA$1)</f>
        <v>0.0698236420304469</v>
      </c>
      <c r="AG122" s="372" t="n">
        <f aca="false">1-EXP(-(1/0.25)*(AD122/ABS($AD$1010)))</f>
        <v>0.999999999831153</v>
      </c>
    </row>
    <row r="123" customFormat="false" ht="12.75" hidden="false" customHeight="false" outlineLevel="0" collapsed="false">
      <c r="A123" s="363"/>
      <c r="B123" s="368" t="n">
        <f aca="false">+[5]data1cf!A123</f>
        <v>-95131.5682405381</v>
      </c>
      <c r="C123" s="368" t="n">
        <f aca="false">+[5]data1cf!B123</f>
        <v>14169.1239662799</v>
      </c>
      <c r="D123" s="368" t="n">
        <f aca="false">+[5]data1cf!C123</f>
        <v>12211.7050735769</v>
      </c>
      <c r="E123" s="368" t="n">
        <f aca="false">+[5]data1cf!D123</f>
        <v>10110.1988232591</v>
      </c>
      <c r="F123" s="368" t="n">
        <f aca="false">+[5]data1cf!E123</f>
        <v>9594.60441181142</v>
      </c>
      <c r="G123" s="368" t="n">
        <f aca="false">+[5]data1cf!F123</f>
        <v>9539.7112953152</v>
      </c>
      <c r="H123" s="368" t="n">
        <f aca="false">+[5]data1cf!G123</f>
        <v>8515.78884816181</v>
      </c>
      <c r="I123" s="368" t="n">
        <f aca="false">+[5]data1cf!H123</f>
        <v>8363.58846035036</v>
      </c>
      <c r="J123" s="368" t="n">
        <f aca="false">+[5]data1cf!I123</f>
        <v>8351.15425781537</v>
      </c>
      <c r="K123" s="368" t="n">
        <f aca="false">+[5]data1cf!J123</f>
        <v>8342.04574457752</v>
      </c>
      <c r="L123" s="368" t="n">
        <f aca="false">+[5]data1cf!K123</f>
        <v>8343.22632293496</v>
      </c>
      <c r="M123" s="368" t="n">
        <f aca="false">+[5]data1cf!L123</f>
        <v>8315.2671102747</v>
      </c>
      <c r="N123" s="368" t="n">
        <f aca="false">+[5]data1cf!M123</f>
        <v>8297.57359040305</v>
      </c>
      <c r="O123" s="368" t="n">
        <f aca="false">+[5]data1cf!N123</f>
        <v>7971.49679314284</v>
      </c>
      <c r="P123" s="368" t="n">
        <f aca="false">+[5]data1cf!O123</f>
        <v>7863.59110487723</v>
      </c>
      <c r="Q123" s="368" t="n">
        <f aca="false">+[5]data1cf!P123</f>
        <v>7835.08174831524</v>
      </c>
      <c r="R123" s="368" t="n">
        <f aca="false">+[5]data1cf!Q123</f>
        <v>1091.12103509168</v>
      </c>
      <c r="S123" s="368" t="n">
        <f aca="false">+[5]data1cf!R123</f>
        <v>0</v>
      </c>
      <c r="T123" s="368" t="n">
        <f aca="false">+[5]data1cf!S123</f>
        <v>0</v>
      </c>
      <c r="U123" s="368" t="n">
        <f aca="false">+[5]data1cf!T123</f>
        <v>0</v>
      </c>
      <c r="V123" s="368" t="n">
        <f aca="false">+[5]data1cf!U123</f>
        <v>0</v>
      </c>
      <c r="W123" s="368" t="n">
        <f aca="false">+[5]data1cf!V123</f>
        <v>0</v>
      </c>
      <c r="X123" s="368" t="n">
        <f aca="false">+[5]data1cf!W123</f>
        <v>0</v>
      </c>
      <c r="Y123" s="368" t="n">
        <f aca="false">+[5]data1cf!X123</f>
        <v>0</v>
      </c>
      <c r="Z123" s="368" t="n">
        <f aca="false">+[5]data1cf!Y123</f>
        <v>0</v>
      </c>
      <c r="AA123" s="368" t="n">
        <f aca="false">+[5]data1cf!Z123</f>
        <v>0</v>
      </c>
      <c r="AB123" s="368"/>
      <c r="AC123" s="369" t="n">
        <f aca="false">XNPV(0.1,B123:AA123,$B$1:$AA$1)</f>
        <v>-20314.7940210293</v>
      </c>
      <c r="AD123" s="369" t="n">
        <f aca="false">SUMPRODUCT(B123:AA123,$B$1010:$AA$1010)</f>
        <v>-1644.30190525475</v>
      </c>
      <c r="AE123" s="370" t="n">
        <f aca="false">SUMPRODUCT(B123:AA123,$B$1012:$AA$1012)</f>
        <v>-7876.00476107442</v>
      </c>
      <c r="AF123" s="371" t="n">
        <f aca="false">XIRR(B123:AA123,$B$1:$AA$1)</f>
        <v>0.0566445663382372</v>
      </c>
      <c r="AG123" s="372" t="n">
        <f aca="false">1-EXP(-(1/0.25)*(AD123/ABS($AD$1010)))</f>
        <v>-1100.58218855066</v>
      </c>
    </row>
    <row r="124" customFormat="false" ht="12.75" hidden="false" customHeight="false" outlineLevel="0" collapsed="false">
      <c r="A124" s="363"/>
      <c r="B124" s="368" t="n">
        <f aca="false">+[5]data1cf!A124</f>
        <v>-90114.8433180223</v>
      </c>
      <c r="C124" s="368" t="n">
        <f aca="false">+[5]data1cf!B124</f>
        <v>14103.5653767799</v>
      </c>
      <c r="D124" s="368" t="n">
        <f aca="false">+[5]data1cf!C124</f>
        <v>12016.3524695635</v>
      </c>
      <c r="E124" s="368" t="n">
        <f aca="false">+[5]data1cf!D124</f>
        <v>10059.292785088</v>
      </c>
      <c r="F124" s="368" t="n">
        <f aca="false">+[5]data1cf!E124</f>
        <v>9623.00796229265</v>
      </c>
      <c r="G124" s="368" t="n">
        <f aca="false">+[5]data1cf!F124</f>
        <v>9352.70123788649</v>
      </c>
      <c r="H124" s="368" t="n">
        <f aca="false">+[5]data1cf!G124</f>
        <v>8394.27253307465</v>
      </c>
      <c r="I124" s="368" t="n">
        <f aca="false">+[5]data1cf!H124</f>
        <v>8248.50880400778</v>
      </c>
      <c r="J124" s="368" t="n">
        <f aca="false">+[5]data1cf!I124</f>
        <v>8236.0746014728</v>
      </c>
      <c r="K124" s="368" t="n">
        <f aca="false">+[5]data1cf!J124</f>
        <v>8226.77103796996</v>
      </c>
      <c r="L124" s="368" t="n">
        <f aca="false">+[5]data1cf!K124</f>
        <v>8228.14666659239</v>
      </c>
      <c r="M124" s="368" t="n">
        <f aca="false">+[5]data1cf!L124</f>
        <v>8199.99240366714</v>
      </c>
      <c r="N124" s="368" t="n">
        <f aca="false">+[5]data1cf!M124</f>
        <v>8182.49393406048</v>
      </c>
      <c r="O124" s="368" t="n">
        <f aca="false">+[5]data1cf!N124</f>
        <v>7856.22208653527</v>
      </c>
      <c r="P124" s="368" t="n">
        <f aca="false">+[5]data1cf!O124</f>
        <v>7748.51144853466</v>
      </c>
      <c r="Q124" s="368" t="n">
        <f aca="false">+[5]data1cf!P124</f>
        <v>7719.80704170768</v>
      </c>
      <c r="R124" s="368" t="n">
        <f aca="false">+[5]data1cf!Q124</f>
        <v>1033.58120692039</v>
      </c>
      <c r="S124" s="368" t="n">
        <f aca="false">+[5]data1cf!R124</f>
        <v>0</v>
      </c>
      <c r="T124" s="368" t="n">
        <f aca="false">+[5]data1cf!S124</f>
        <v>0</v>
      </c>
      <c r="U124" s="368" t="n">
        <f aca="false">+[5]data1cf!T124</f>
        <v>0</v>
      </c>
      <c r="V124" s="368" t="n">
        <f aca="false">+[5]data1cf!U124</f>
        <v>0</v>
      </c>
      <c r="W124" s="368" t="n">
        <f aca="false">+[5]data1cf!V124</f>
        <v>0</v>
      </c>
      <c r="X124" s="368" t="n">
        <f aca="false">+[5]data1cf!W124</f>
        <v>0</v>
      </c>
      <c r="Y124" s="368" t="n">
        <f aca="false">+[5]data1cf!X124</f>
        <v>0</v>
      </c>
      <c r="Z124" s="368" t="n">
        <f aca="false">+[5]data1cf!Y124</f>
        <v>0</v>
      </c>
      <c r="AA124" s="368" t="n">
        <f aca="false">+[5]data1cf!Z124</f>
        <v>0</v>
      </c>
      <c r="AB124" s="368"/>
      <c r="AC124" s="369" t="n">
        <f aca="false">XNPV(0.1,B124:AA124,$B$1:$AA$1)</f>
        <v>-16109.1614070808</v>
      </c>
      <c r="AD124" s="369" t="n">
        <f aca="false">SUMPRODUCT(B124:AA124,$B$1010:$AA$1010)</f>
        <v>2318.19038495671</v>
      </c>
      <c r="AE124" s="370" t="n">
        <f aca="false">SUMPRODUCT(B124:AA124,$B$1012:$AA$1012)</f>
        <v>-3830.40380068032</v>
      </c>
      <c r="AF124" s="371" t="n">
        <f aca="false">XIRR(B124:AA124,$B$1:$AA$1)</f>
        <v>0.0638823104264213</v>
      </c>
      <c r="AG124" s="372" t="n">
        <f aca="false">1-EXP(-(1/0.25)*(AD124/ABS($AD$1010)))</f>
        <v>0.999948564202114</v>
      </c>
    </row>
    <row r="125" customFormat="false" ht="12.75" hidden="false" customHeight="false" outlineLevel="0" collapsed="false">
      <c r="A125" s="363"/>
      <c r="B125" s="368" t="n">
        <f aca="false">+[5]data1cf!A125</f>
        <v>-102486.210372144</v>
      </c>
      <c r="C125" s="368" t="n">
        <f aca="false">+[5]data1cf!B125</f>
        <v>14326.4474268601</v>
      </c>
      <c r="D125" s="368" t="n">
        <f aca="false">+[5]data1cf!C125</f>
        <v>12390.8431800234</v>
      </c>
      <c r="E125" s="368" t="n">
        <f aca="false">+[5]data1cf!D125</f>
        <v>10393.8466725442</v>
      </c>
      <c r="F125" s="368" t="n">
        <f aca="false">+[5]data1cf!E125</f>
        <v>10002.6249619689</v>
      </c>
      <c r="G125" s="368" t="n">
        <f aca="false">+[5]data1cf!F125</f>
        <v>9672.88771921591</v>
      </c>
      <c r="H125" s="368" t="n">
        <f aca="false">+[5]data1cf!G125</f>
        <v>8693.93475498767</v>
      </c>
      <c r="I125" s="368" t="n">
        <f aca="false">+[5]data1cf!H125</f>
        <v>8532.29806713568</v>
      </c>
      <c r="J125" s="368" t="n">
        <f aca="false">+[5]data1cf!I125</f>
        <v>8519.8638646007</v>
      </c>
      <c r="K125" s="368" t="n">
        <f aca="false">+[5]data1cf!J125</f>
        <v>8511.04129984892</v>
      </c>
      <c r="L125" s="368" t="n">
        <f aca="false">+[5]data1cf!K125</f>
        <v>8511.93592972029</v>
      </c>
      <c r="M125" s="368" t="n">
        <f aca="false">+[5]data1cf!L125</f>
        <v>8484.2626655461</v>
      </c>
      <c r="N125" s="368" t="n">
        <f aca="false">+[5]data1cf!M125</f>
        <v>8466.28319718838</v>
      </c>
      <c r="O125" s="368" t="n">
        <f aca="false">+[5]data1cf!N125</f>
        <v>8140.49234841424</v>
      </c>
      <c r="P125" s="368" t="n">
        <f aca="false">+[5]data1cf!O125</f>
        <v>8032.30071166256</v>
      </c>
      <c r="Q125" s="368" t="n">
        <f aca="false">+[5]data1cf!P125</f>
        <v>8004.07730358664</v>
      </c>
      <c r="R125" s="368" t="n">
        <f aca="false">+[5]data1cf!Q125</f>
        <v>1175.47583848434</v>
      </c>
      <c r="S125" s="368" t="n">
        <f aca="false">+[5]data1cf!R125</f>
        <v>0</v>
      </c>
      <c r="T125" s="368" t="n">
        <f aca="false">+[5]data1cf!S125</f>
        <v>0</v>
      </c>
      <c r="U125" s="368" t="n">
        <f aca="false">+[5]data1cf!T125</f>
        <v>0</v>
      </c>
      <c r="V125" s="368" t="n">
        <f aca="false">+[5]data1cf!U125</f>
        <v>0</v>
      </c>
      <c r="W125" s="368" t="n">
        <f aca="false">+[5]data1cf!V125</f>
        <v>0</v>
      </c>
      <c r="X125" s="368" t="n">
        <f aca="false">+[5]data1cf!W125</f>
        <v>0</v>
      </c>
      <c r="Y125" s="368" t="n">
        <f aca="false">+[5]data1cf!X125</f>
        <v>0</v>
      </c>
      <c r="Z125" s="368" t="n">
        <f aca="false">+[5]data1cf!Y125</f>
        <v>0</v>
      </c>
      <c r="AA125" s="368" t="n">
        <f aca="false">+[5]data1cf!Z125</f>
        <v>0</v>
      </c>
      <c r="AB125" s="368"/>
      <c r="AC125" s="369" t="n">
        <f aca="false">XNPV(0.1,B125:AA125,$B$1:$AA$1)</f>
        <v>-26136.7988311353</v>
      </c>
      <c r="AD125" s="369" t="n">
        <f aca="false">SUMPRODUCT(B125:AA125,$B$1010:$AA$1010)</f>
        <v>-7058.19395983696</v>
      </c>
      <c r="AE125" s="370" t="n">
        <f aca="false">SUMPRODUCT(B125:AA125,$B$1012:$AA$1012)</f>
        <v>-13426.4095925322</v>
      </c>
      <c r="AF125" s="371" t="n">
        <f aca="false">XIRR(B125:AA125,$B$1:$AA$1)</f>
        <v>0.0478190546444551</v>
      </c>
      <c r="AG125" s="372" t="n">
        <f aca="false">1-EXP(-(1/0.25)*(AD125/ABS($AD$1010)))</f>
        <v>-11426400046316</v>
      </c>
    </row>
    <row r="126" customFormat="false" ht="12.75" hidden="false" customHeight="false" outlineLevel="0" collapsed="false">
      <c r="A126" s="363"/>
      <c r="B126" s="368" t="n">
        <f aca="false">+[5]data1cf!A126</f>
        <v>-101033.524591035</v>
      </c>
      <c r="C126" s="368" t="n">
        <f aca="false">+[5]data1cf!B126</f>
        <v>14278.9159146681</v>
      </c>
      <c r="D126" s="368" t="n">
        <f aca="false">+[5]data1cf!C126</f>
        <v>12404.3989361621</v>
      </c>
      <c r="E126" s="368" t="n">
        <f aca="false">+[5]data1cf!D126</f>
        <v>10258.051682341</v>
      </c>
      <c r="F126" s="368" t="n">
        <f aca="false">+[5]data1cf!E126</f>
        <v>9860.84296993682</v>
      </c>
      <c r="G126" s="368" t="n">
        <f aca="false">+[5]data1cf!F126</f>
        <v>9591.64575603301</v>
      </c>
      <c r="H126" s="368" t="n">
        <f aca="false">+[5]data1cf!G126</f>
        <v>8658.74745135307</v>
      </c>
      <c r="I126" s="368" t="n">
        <f aca="false">+[5]data1cf!H126</f>
        <v>8498.97461746568</v>
      </c>
      <c r="J126" s="368" t="n">
        <f aca="false">+[5]data1cf!I126</f>
        <v>8486.54041493069</v>
      </c>
      <c r="K126" s="368" t="n">
        <f aca="false">+[5]data1cf!J126</f>
        <v>8477.66136975575</v>
      </c>
      <c r="L126" s="368" t="n">
        <f aca="false">+[5]data1cf!K126</f>
        <v>8478.61248005028</v>
      </c>
      <c r="M126" s="368" t="n">
        <f aca="false">+[5]data1cf!L126</f>
        <v>8450.88273545293</v>
      </c>
      <c r="N126" s="368" t="n">
        <f aca="false">+[5]data1cf!M126</f>
        <v>8432.95974751837</v>
      </c>
      <c r="O126" s="368" t="n">
        <f aca="false">+[5]data1cf!N126</f>
        <v>8107.11241832106</v>
      </c>
      <c r="P126" s="368" t="n">
        <f aca="false">+[5]data1cf!O126</f>
        <v>7998.97726199255</v>
      </c>
      <c r="Q126" s="368" t="n">
        <f aca="false">+[5]data1cf!P126</f>
        <v>7970.69737349347</v>
      </c>
      <c r="R126" s="368" t="n">
        <f aca="false">+[5]data1cf!Q126</f>
        <v>1158.81411364933</v>
      </c>
      <c r="S126" s="368" t="n">
        <f aca="false">+[5]data1cf!R126</f>
        <v>0</v>
      </c>
      <c r="T126" s="368" t="n">
        <f aca="false">+[5]data1cf!S126</f>
        <v>0</v>
      </c>
      <c r="U126" s="368" t="n">
        <f aca="false">+[5]data1cf!T126</f>
        <v>0</v>
      </c>
      <c r="V126" s="368" t="n">
        <f aca="false">+[5]data1cf!U126</f>
        <v>0</v>
      </c>
      <c r="W126" s="368" t="n">
        <f aca="false">+[5]data1cf!V126</f>
        <v>0</v>
      </c>
      <c r="X126" s="368" t="n">
        <f aca="false">+[5]data1cf!W126</f>
        <v>0</v>
      </c>
      <c r="Y126" s="368" t="n">
        <f aca="false">+[5]data1cf!X126</f>
        <v>0</v>
      </c>
      <c r="Z126" s="368" t="n">
        <f aca="false">+[5]data1cf!Y126</f>
        <v>0</v>
      </c>
      <c r="AA126" s="368" t="n">
        <f aca="false">+[5]data1cf!Z126</f>
        <v>0</v>
      </c>
      <c r="AB126" s="368"/>
      <c r="AC126" s="369" t="n">
        <f aca="false">XNPV(0.1,B126:AA126,$B$1:$AA$1)</f>
        <v>-25097.1662234554</v>
      </c>
      <c r="AD126" s="369" t="n">
        <f aca="false">SUMPRODUCT(B126:AA126,$B$1010:$AA$1010)</f>
        <v>-6119.58997786178</v>
      </c>
      <c r="AE126" s="370" t="n">
        <f aca="false">SUMPRODUCT(B126:AA126,$B$1012:$AA$1012)</f>
        <v>-12454.8686711005</v>
      </c>
      <c r="AF126" s="371" t="n">
        <f aca="false">XIRR(B126:AA126,$B$1:$AA$1)</f>
        <v>0.0492582843460771</v>
      </c>
      <c r="AG126" s="372" t="n">
        <f aca="false">1-EXP(-(1/0.25)*(AD126/ABS($AD$1010)))</f>
        <v>-209632557832.935</v>
      </c>
    </row>
    <row r="127" customFormat="false" ht="12.75" hidden="false" customHeight="false" outlineLevel="0" collapsed="false">
      <c r="A127" s="363"/>
      <c r="B127" s="368" t="n">
        <f aca="false">+[5]data1cf!A127</f>
        <v>-95789.8150304378</v>
      </c>
      <c r="C127" s="368" t="n">
        <f aca="false">+[5]data1cf!B127</f>
        <v>14160.5543296406</v>
      </c>
      <c r="D127" s="368" t="n">
        <f aca="false">+[5]data1cf!C127</f>
        <v>12148.5871080885</v>
      </c>
      <c r="E127" s="368" t="n">
        <f aca="false">+[5]data1cf!D127</f>
        <v>10214.274982266</v>
      </c>
      <c r="F127" s="368" t="n">
        <f aca="false">+[5]data1cf!E127</f>
        <v>9733.37868798297</v>
      </c>
      <c r="G127" s="368" t="n">
        <f aca="false">+[5]data1cf!F127</f>
        <v>9504.95800962754</v>
      </c>
      <c r="H127" s="368" t="n">
        <f aca="false">+[5]data1cf!G127</f>
        <v>8531.73305988599</v>
      </c>
      <c r="I127" s="368" t="n">
        <f aca="false">+[5]data1cf!H127</f>
        <v>8378.68811511323</v>
      </c>
      <c r="J127" s="368" t="n">
        <f aca="false">+[5]data1cf!I127</f>
        <v>8366.25391257824</v>
      </c>
      <c r="K127" s="368" t="n">
        <f aca="false">+[5]data1cf!J127</f>
        <v>8357.17099197558</v>
      </c>
      <c r="L127" s="368" t="n">
        <f aca="false">+[5]data1cf!K127</f>
        <v>8358.32597769783</v>
      </c>
      <c r="M127" s="368" t="n">
        <f aca="false">+[5]data1cf!L127</f>
        <v>8330.39235767276</v>
      </c>
      <c r="N127" s="368" t="n">
        <f aca="false">+[5]data1cf!M127</f>
        <v>8312.67324516592</v>
      </c>
      <c r="O127" s="368" t="n">
        <f aca="false">+[5]data1cf!N127</f>
        <v>7986.6220405409</v>
      </c>
      <c r="P127" s="368" t="n">
        <f aca="false">+[5]data1cf!O127</f>
        <v>7878.6907596401</v>
      </c>
      <c r="Q127" s="368" t="n">
        <f aca="false">+[5]data1cf!P127</f>
        <v>7850.2069957133</v>
      </c>
      <c r="R127" s="368" t="n">
        <f aca="false">+[5]data1cf!Q127</f>
        <v>1098.67086247311</v>
      </c>
      <c r="S127" s="368" t="n">
        <f aca="false">+[5]data1cf!R127</f>
        <v>0</v>
      </c>
      <c r="T127" s="368" t="n">
        <f aca="false">+[5]data1cf!S127</f>
        <v>0</v>
      </c>
      <c r="U127" s="368" t="n">
        <f aca="false">+[5]data1cf!T127</f>
        <v>0</v>
      </c>
      <c r="V127" s="368" t="n">
        <f aca="false">+[5]data1cf!U127</f>
        <v>0</v>
      </c>
      <c r="W127" s="368" t="n">
        <f aca="false">+[5]data1cf!V127</f>
        <v>0</v>
      </c>
      <c r="X127" s="368" t="n">
        <f aca="false">+[5]data1cf!W127</f>
        <v>0</v>
      </c>
      <c r="Y127" s="368" t="n">
        <f aca="false">+[5]data1cf!X127</f>
        <v>0</v>
      </c>
      <c r="Z127" s="368" t="n">
        <f aca="false">+[5]data1cf!Y127</f>
        <v>0</v>
      </c>
      <c r="AA127" s="368" t="n">
        <f aca="false">+[5]data1cf!Z127</f>
        <v>0</v>
      </c>
      <c r="AB127" s="368"/>
      <c r="AC127" s="369" t="n">
        <f aca="false">XNPV(0.1,B127:AA127,$B$1:$AA$1)</f>
        <v>-20821.8998728868</v>
      </c>
      <c r="AD127" s="369" t="n">
        <f aca="false">SUMPRODUCT(B127:AA127,$B$1010:$AA$1010)</f>
        <v>-2107.58124479826</v>
      </c>
      <c r="AE127" s="370" t="n">
        <f aca="false">SUMPRODUCT(B127:AA127,$B$1012:$AA$1012)</f>
        <v>-8353.611395275</v>
      </c>
      <c r="AF127" s="371" t="n">
        <f aca="false">XIRR(B127:AA127,$B$1:$AA$1)</f>
        <v>0.0558430465293729</v>
      </c>
      <c r="AG127" s="372" t="n">
        <f aca="false">1-EXP(-(1/0.25)*(AD127/ABS($AD$1010)))</f>
        <v>-7925.84072546026</v>
      </c>
    </row>
    <row r="128" customFormat="false" ht="12.75" hidden="false" customHeight="false" outlineLevel="0" collapsed="false">
      <c r="A128" s="363"/>
      <c r="B128" s="368" t="n">
        <f aca="false">+[5]data1cf!A128</f>
        <v>-99803.0461975295</v>
      </c>
      <c r="C128" s="368" t="n">
        <f aca="false">+[5]data1cf!B128</f>
        <v>14332.6389667189</v>
      </c>
      <c r="D128" s="368" t="n">
        <f aca="false">+[5]data1cf!C128</f>
        <v>12364.6490449913</v>
      </c>
      <c r="E128" s="368" t="n">
        <f aca="false">+[5]data1cf!D128</f>
        <v>10386.223411656</v>
      </c>
      <c r="F128" s="368" t="n">
        <f aca="false">+[5]data1cf!E128</f>
        <v>9947.62976889001</v>
      </c>
      <c r="G128" s="368" t="n">
        <f aca="false">+[5]data1cf!F128</f>
        <v>9658.64378355039</v>
      </c>
      <c r="H128" s="368" t="n">
        <f aca="false">+[5]data1cf!G128</f>
        <v>8628.94250839076</v>
      </c>
      <c r="I128" s="368" t="n">
        <f aca="false">+[5]data1cf!H128</f>
        <v>8470.74842750138</v>
      </c>
      <c r="J128" s="368" t="n">
        <f aca="false">+[5]data1cf!I128</f>
        <v>8458.31422496639</v>
      </c>
      <c r="K128" s="368" t="n">
        <f aca="false">+[5]data1cf!J128</f>
        <v>8449.38733879151</v>
      </c>
      <c r="L128" s="368" t="n">
        <f aca="false">+[5]data1cf!K128</f>
        <v>8450.38629008598</v>
      </c>
      <c r="M128" s="368" t="n">
        <f aca="false">+[5]data1cf!L128</f>
        <v>8422.60870448868</v>
      </c>
      <c r="N128" s="368" t="n">
        <f aca="false">+[5]data1cf!M128</f>
        <v>8404.73355755407</v>
      </c>
      <c r="O128" s="368" t="n">
        <f aca="false">+[5]data1cf!N128</f>
        <v>8078.83838735682</v>
      </c>
      <c r="P128" s="368" t="n">
        <f aca="false">+[5]data1cf!O128</f>
        <v>7970.75107202825</v>
      </c>
      <c r="Q128" s="368" t="n">
        <f aca="false">+[5]data1cf!P128</f>
        <v>7942.42334252923</v>
      </c>
      <c r="R128" s="368" t="n">
        <f aca="false">+[5]data1cf!Q128</f>
        <v>1144.70101866718</v>
      </c>
      <c r="S128" s="368" t="n">
        <f aca="false">+[5]data1cf!R128</f>
        <v>0</v>
      </c>
      <c r="T128" s="368" t="n">
        <f aca="false">+[5]data1cf!S128</f>
        <v>0</v>
      </c>
      <c r="U128" s="368" t="n">
        <f aca="false">+[5]data1cf!T128</f>
        <v>0</v>
      </c>
      <c r="V128" s="368" t="n">
        <f aca="false">+[5]data1cf!U128</f>
        <v>0</v>
      </c>
      <c r="W128" s="368" t="n">
        <f aca="false">+[5]data1cf!V128</f>
        <v>0</v>
      </c>
      <c r="X128" s="368" t="n">
        <f aca="false">+[5]data1cf!W128</f>
        <v>0</v>
      </c>
      <c r="Y128" s="368" t="n">
        <f aca="false">+[5]data1cf!X128</f>
        <v>0</v>
      </c>
      <c r="Z128" s="368" t="n">
        <f aca="false">+[5]data1cf!Y128</f>
        <v>0</v>
      </c>
      <c r="AA128" s="368" t="n">
        <f aca="false">+[5]data1cf!Z128</f>
        <v>0</v>
      </c>
      <c r="AB128" s="368"/>
      <c r="AC128" s="369" t="n">
        <f aca="false">XNPV(0.1,B128:AA128,$B$1:$AA$1)</f>
        <v>-23765.2072510473</v>
      </c>
      <c r="AD128" s="369" t="n">
        <f aca="false">SUMPRODUCT(B128:AA128,$B$1010:$AA$1010)</f>
        <v>-4803.8820688144</v>
      </c>
      <c r="AE128" s="370" t="n">
        <f aca="false">SUMPRODUCT(B128:AA128,$B$1012:$AA$1012)</f>
        <v>-11131.3261134433</v>
      </c>
      <c r="AF128" s="371" t="n">
        <f aca="false">XIRR(B128:AA128,$B$1:$AA$1)</f>
        <v>0.0513683978621323</v>
      </c>
      <c r="AG128" s="372" t="n">
        <f aca="false">1-EXP(-(1/0.25)*(AD128/ABS($AD$1010)))</f>
        <v>-771529235.25946</v>
      </c>
    </row>
    <row r="129" customFormat="false" ht="12.75" hidden="false" customHeight="false" outlineLevel="0" collapsed="false">
      <c r="A129" s="363"/>
      <c r="B129" s="368" t="n">
        <f aca="false">+[5]data1cf!A129</f>
        <v>-89553.3155645678</v>
      </c>
      <c r="C129" s="368" t="n">
        <f aca="false">+[5]data1cf!B129</f>
        <v>14049.5533205817</v>
      </c>
      <c r="D129" s="368" t="n">
        <f aca="false">+[5]data1cf!C129</f>
        <v>11978.8528658697</v>
      </c>
      <c r="E129" s="368" t="n">
        <f aca="false">+[5]data1cf!D129</f>
        <v>9859.711521711</v>
      </c>
      <c r="F129" s="368" t="n">
        <f aca="false">+[5]data1cf!E129</f>
        <v>9512.00487499536</v>
      </c>
      <c r="G129" s="368" t="n">
        <f aca="false">+[5]data1cf!F129</f>
        <v>9270.60730615232</v>
      </c>
      <c r="H129" s="368" t="n">
        <f aca="false">+[5]data1cf!G129</f>
        <v>8380.67107306381</v>
      </c>
      <c r="I129" s="368" t="n">
        <f aca="false">+[5]data1cf!H129</f>
        <v>8235.62780656574</v>
      </c>
      <c r="J129" s="368" t="n">
        <f aca="false">+[5]data1cf!I129</f>
        <v>8223.19360403075</v>
      </c>
      <c r="K129" s="368" t="n">
        <f aca="false">+[5]data1cf!J129</f>
        <v>8213.86820832886</v>
      </c>
      <c r="L129" s="368" t="n">
        <f aca="false">+[5]data1cf!K129</f>
        <v>8215.26566915034</v>
      </c>
      <c r="M129" s="368" t="n">
        <f aca="false">+[5]data1cf!L129</f>
        <v>8187.08957402604</v>
      </c>
      <c r="N129" s="368" t="n">
        <f aca="false">+[5]data1cf!M129</f>
        <v>8169.61293661844</v>
      </c>
      <c r="O129" s="368" t="n">
        <f aca="false">+[5]data1cf!N129</f>
        <v>7843.31925689418</v>
      </c>
      <c r="P129" s="368" t="n">
        <f aca="false">+[5]data1cf!O129</f>
        <v>7735.63045109262</v>
      </c>
      <c r="Q129" s="368" t="n">
        <f aca="false">+[5]data1cf!P129</f>
        <v>7706.90421206658</v>
      </c>
      <c r="R129" s="368" t="n">
        <f aca="false">+[5]data1cf!Q129</f>
        <v>1027.14070819937</v>
      </c>
      <c r="S129" s="368" t="n">
        <f aca="false">+[5]data1cf!R129</f>
        <v>0</v>
      </c>
      <c r="T129" s="368" t="n">
        <f aca="false">+[5]data1cf!S129</f>
        <v>0</v>
      </c>
      <c r="U129" s="368" t="n">
        <f aca="false">+[5]data1cf!T129</f>
        <v>0</v>
      </c>
      <c r="V129" s="368" t="n">
        <f aca="false">+[5]data1cf!U129</f>
        <v>0</v>
      </c>
      <c r="W129" s="368" t="n">
        <f aca="false">+[5]data1cf!V129</f>
        <v>0</v>
      </c>
      <c r="X129" s="368" t="n">
        <f aca="false">+[5]data1cf!W129</f>
        <v>0</v>
      </c>
      <c r="Y129" s="368" t="n">
        <f aca="false">+[5]data1cf!X129</f>
        <v>0</v>
      </c>
      <c r="Z129" s="368" t="n">
        <f aca="false">+[5]data1cf!Y129</f>
        <v>0</v>
      </c>
      <c r="AA129" s="368" t="n">
        <f aca="false">+[5]data1cf!Z129</f>
        <v>0</v>
      </c>
      <c r="AB129" s="368"/>
      <c r="AC129" s="369" t="n">
        <f aca="false">XNPV(0.1,B129:AA129,$B$1:$AA$1)</f>
        <v>-15955.3317239738</v>
      </c>
      <c r="AD129" s="369" t="n">
        <f aca="false">SUMPRODUCT(B129:AA129,$B$1010:$AA$1010)</f>
        <v>2399.46257636332</v>
      </c>
      <c r="AE129" s="370" t="n">
        <f aca="false">SUMPRODUCT(B129:AA129,$B$1012:$AA$1012)</f>
        <v>-3726.79730809172</v>
      </c>
      <c r="AF129" s="371" t="n">
        <f aca="false">XIRR(B129:AA129,$B$1:$AA$1)</f>
        <v>0.0640618765848611</v>
      </c>
      <c r="AG129" s="372" t="n">
        <f aca="false">1-EXP(-(1/0.25)*(AD129/ABS($AD$1010)))</f>
        <v>0.999963616117417</v>
      </c>
    </row>
    <row r="130" customFormat="false" ht="12.75" hidden="false" customHeight="false" outlineLevel="0" collapsed="false">
      <c r="A130" s="363"/>
      <c r="B130" s="368" t="n">
        <f aca="false">+[5]data1cf!A130</f>
        <v>-101844.596014388</v>
      </c>
      <c r="C130" s="368" t="n">
        <f aca="false">+[5]data1cf!B130</f>
        <v>14313.6555620226</v>
      </c>
      <c r="D130" s="368" t="n">
        <f aca="false">+[5]data1cf!C130</f>
        <v>12418.0136287833</v>
      </c>
      <c r="E130" s="368" t="n">
        <f aca="false">+[5]data1cf!D130</f>
        <v>10335.0013839641</v>
      </c>
      <c r="F130" s="368" t="n">
        <f aca="false">+[5]data1cf!E130</f>
        <v>9855.46563534392</v>
      </c>
      <c r="G130" s="368" t="n">
        <f aca="false">+[5]data1cf!F130</f>
        <v>9630.84979179927</v>
      </c>
      <c r="H130" s="368" t="n">
        <f aca="false">+[5]data1cf!G130</f>
        <v>8678.39341802667</v>
      </c>
      <c r="I130" s="368" t="n">
        <f aca="false">+[5]data1cf!H130</f>
        <v>8517.57994706026</v>
      </c>
      <c r="J130" s="368" t="n">
        <f aca="false">+[5]data1cf!I130</f>
        <v>8505.14574452527</v>
      </c>
      <c r="K130" s="368" t="n">
        <f aca="false">+[5]data1cf!J130</f>
        <v>8496.29823380727</v>
      </c>
      <c r="L130" s="368" t="n">
        <f aca="false">+[5]data1cf!K130</f>
        <v>8497.21780964486</v>
      </c>
      <c r="M130" s="368" t="n">
        <f aca="false">+[5]data1cf!L130</f>
        <v>8469.51959950445</v>
      </c>
      <c r="N130" s="368" t="n">
        <f aca="false">+[5]data1cf!M130</f>
        <v>8451.56507711296</v>
      </c>
      <c r="O130" s="368" t="n">
        <f aca="false">+[5]data1cf!N130</f>
        <v>8125.74928237259</v>
      </c>
      <c r="P130" s="368" t="n">
        <f aca="false">+[5]data1cf!O130</f>
        <v>8017.58259158714</v>
      </c>
      <c r="Q130" s="368" t="n">
        <f aca="false">+[5]data1cf!P130</f>
        <v>7989.33423754499</v>
      </c>
      <c r="R130" s="368" t="n">
        <f aca="false">+[5]data1cf!Q130</f>
        <v>1168.11677844663</v>
      </c>
      <c r="S130" s="368" t="n">
        <f aca="false">+[5]data1cf!R130</f>
        <v>0</v>
      </c>
      <c r="T130" s="368" t="n">
        <f aca="false">+[5]data1cf!S130</f>
        <v>0</v>
      </c>
      <c r="U130" s="368" t="n">
        <f aca="false">+[5]data1cf!T130</f>
        <v>0</v>
      </c>
      <c r="V130" s="368" t="n">
        <f aca="false">+[5]data1cf!U130</f>
        <v>0</v>
      </c>
      <c r="W130" s="368" t="n">
        <f aca="false">+[5]data1cf!V130</f>
        <v>0</v>
      </c>
      <c r="X130" s="368" t="n">
        <f aca="false">+[5]data1cf!W130</f>
        <v>0</v>
      </c>
      <c r="Y130" s="368" t="n">
        <f aca="false">+[5]data1cf!X130</f>
        <v>0</v>
      </c>
      <c r="Z130" s="368" t="n">
        <f aca="false">+[5]data1cf!Y130</f>
        <v>0</v>
      </c>
      <c r="AA130" s="368" t="n">
        <f aca="false">+[5]data1cf!Z130</f>
        <v>0</v>
      </c>
      <c r="AB130" s="368"/>
      <c r="AC130" s="369" t="n">
        <f aca="false">XNPV(0.1,B130:AA130,$B$1:$AA$1)</f>
        <v>-25713.357574958</v>
      </c>
      <c r="AD130" s="369" t="n">
        <f aca="false">SUMPRODUCT(B130:AA130,$B$1010:$AA$1010)</f>
        <v>-6688.74691090896</v>
      </c>
      <c r="AE130" s="370" t="n">
        <f aca="false">SUMPRODUCT(B130:AA130,$B$1012:$AA$1012)</f>
        <v>-13039.6704484521</v>
      </c>
      <c r="AF130" s="371" t="n">
        <f aca="false">XIRR(B130:AA130,$B$1:$AA$1)</f>
        <v>0.0483762865509279</v>
      </c>
      <c r="AG130" s="372" t="n">
        <f aca="false">1-EXP(-(1/0.25)*(AD130/ABS($AD$1010)))</f>
        <v>-2368204856070.12</v>
      </c>
    </row>
    <row r="131" customFormat="false" ht="12.75" hidden="false" customHeight="false" outlineLevel="0" collapsed="false">
      <c r="A131" s="363"/>
      <c r="B131" s="368" t="n">
        <f aca="false">+[5]data1cf!A131</f>
        <v>-92263.5519940609</v>
      </c>
      <c r="C131" s="368" t="n">
        <f aca="false">+[5]data1cf!B131</f>
        <v>14206.6160746014</v>
      </c>
      <c r="D131" s="368" t="n">
        <f aca="false">+[5]data1cf!C131</f>
        <v>12077.9942446605</v>
      </c>
      <c r="E131" s="368" t="n">
        <f aca="false">+[5]data1cf!D131</f>
        <v>9980.97506771639</v>
      </c>
      <c r="F131" s="368" t="n">
        <f aca="false">+[5]data1cf!E131</f>
        <v>9739.77696219559</v>
      </c>
      <c r="G131" s="368" t="n">
        <f aca="false">+[5]data1cf!F131</f>
        <v>9386.30820891211</v>
      </c>
      <c r="H131" s="368" t="n">
        <f aca="false">+[5]data1cf!G131</f>
        <v>8446.31907031574</v>
      </c>
      <c r="I131" s="368" t="n">
        <f aca="false">+[5]data1cf!H131</f>
        <v>8297.79846206917</v>
      </c>
      <c r="J131" s="368" t="n">
        <f aca="false">+[5]data1cf!I131</f>
        <v>8285.36425953418</v>
      </c>
      <c r="K131" s="368" t="n">
        <f aca="false">+[5]data1cf!J131</f>
        <v>8276.14423782467</v>
      </c>
      <c r="L131" s="368" t="n">
        <f aca="false">+[5]data1cf!K131</f>
        <v>8277.43632465377</v>
      </c>
      <c r="M131" s="368" t="n">
        <f aca="false">+[5]data1cf!L131</f>
        <v>8249.36560352185</v>
      </c>
      <c r="N131" s="368" t="n">
        <f aca="false">+[5]data1cf!M131</f>
        <v>8231.78359212186</v>
      </c>
      <c r="O131" s="368" t="n">
        <f aca="false">+[5]data1cf!N131</f>
        <v>7905.59528638998</v>
      </c>
      <c r="P131" s="368" t="n">
        <f aca="false">+[5]data1cf!O131</f>
        <v>7797.80110659604</v>
      </c>
      <c r="Q131" s="368" t="n">
        <f aca="false">+[5]data1cf!P131</f>
        <v>7769.18024156239</v>
      </c>
      <c r="R131" s="368" t="n">
        <f aca="false">+[5]data1cf!Q131</f>
        <v>1058.22603595108</v>
      </c>
      <c r="S131" s="368" t="n">
        <f aca="false">+[5]data1cf!R131</f>
        <v>0</v>
      </c>
      <c r="T131" s="368" t="n">
        <f aca="false">+[5]data1cf!S131</f>
        <v>0</v>
      </c>
      <c r="U131" s="368" t="n">
        <f aca="false">+[5]data1cf!T131</f>
        <v>0</v>
      </c>
      <c r="V131" s="368" t="n">
        <f aca="false">+[5]data1cf!U131</f>
        <v>0</v>
      </c>
      <c r="W131" s="368" t="n">
        <f aca="false">+[5]data1cf!V131</f>
        <v>0</v>
      </c>
      <c r="X131" s="368" t="n">
        <f aca="false">+[5]data1cf!W131</f>
        <v>0</v>
      </c>
      <c r="Y131" s="368" t="n">
        <f aca="false">+[5]data1cf!X131</f>
        <v>0</v>
      </c>
      <c r="Z131" s="368" t="n">
        <f aca="false">+[5]data1cf!Y131</f>
        <v>0</v>
      </c>
      <c r="AA131" s="368" t="n">
        <f aca="false">+[5]data1cf!Z131</f>
        <v>0</v>
      </c>
      <c r="AB131" s="368"/>
      <c r="AC131" s="369" t="n">
        <f aca="false">XNPV(0.1,B131:AA131,$B$1:$AA$1)</f>
        <v>-17876.539298764</v>
      </c>
      <c r="AD131" s="369" t="n">
        <f aca="false">SUMPRODUCT(B131:AA131,$B$1010:$AA$1010)</f>
        <v>655.800299858378</v>
      </c>
      <c r="AE131" s="370" t="n">
        <f aca="false">SUMPRODUCT(B131:AA131,$B$1012:$AA$1012)</f>
        <v>-5528.56381683602</v>
      </c>
      <c r="AF131" s="371" t="n">
        <f aca="false">XIRR(B131:AA131,$B$1:$AA$1)</f>
        <v>0.0607593747638072</v>
      </c>
      <c r="AG131" s="372" t="n">
        <f aca="false">1-EXP(-(1/0.25)*(AD131/ABS($AD$1010)))</f>
        <v>0.938800741351268</v>
      </c>
    </row>
    <row r="132" customFormat="false" ht="12.75" hidden="false" customHeight="false" outlineLevel="0" collapsed="false">
      <c r="A132" s="363"/>
      <c r="B132" s="368" t="n">
        <f aca="false">+[5]data1cf!A132</f>
        <v>-95061.450072062</v>
      </c>
      <c r="C132" s="368" t="n">
        <f aca="false">+[5]data1cf!B132</f>
        <v>14185.6262985558</v>
      </c>
      <c r="D132" s="368" t="n">
        <f aca="false">+[5]data1cf!C132</f>
        <v>12163.7618167608</v>
      </c>
      <c r="E132" s="368" t="n">
        <f aca="false">+[5]data1cf!D132</f>
        <v>10030.5968857895</v>
      </c>
      <c r="F132" s="368" t="n">
        <f aca="false">+[5]data1cf!E132</f>
        <v>9775.20954373771</v>
      </c>
      <c r="G132" s="368" t="n">
        <f aca="false">+[5]data1cf!F132</f>
        <v>9546.25182463449</v>
      </c>
      <c r="H132" s="368" t="n">
        <f aca="false">+[5]data1cf!G132</f>
        <v>8514.09042905662</v>
      </c>
      <c r="I132" s="368" t="n">
        <f aca="false">+[5]data1cf!H132</f>
        <v>8361.98000566005</v>
      </c>
      <c r="J132" s="368" t="n">
        <f aca="false">+[5]data1cf!I132</f>
        <v>8349.54580312506</v>
      </c>
      <c r="K132" s="368" t="n">
        <f aca="false">+[5]data1cf!J132</f>
        <v>8340.43456369283</v>
      </c>
      <c r="L132" s="368" t="n">
        <f aca="false">+[5]data1cf!K132</f>
        <v>8341.61786824465</v>
      </c>
      <c r="M132" s="368" t="n">
        <f aca="false">+[5]data1cf!L132</f>
        <v>8313.65592939</v>
      </c>
      <c r="N132" s="368" t="n">
        <f aca="false">+[5]data1cf!M132</f>
        <v>8295.96513571274</v>
      </c>
      <c r="O132" s="368" t="n">
        <f aca="false">+[5]data1cf!N132</f>
        <v>7969.88561225814</v>
      </c>
      <c r="P132" s="368" t="n">
        <f aca="false">+[5]data1cf!O132</f>
        <v>7861.98265018693</v>
      </c>
      <c r="Q132" s="368" t="n">
        <f aca="false">+[5]data1cf!P132</f>
        <v>7833.47056743054</v>
      </c>
      <c r="R132" s="368" t="n">
        <f aca="false">+[5]data1cf!Q132</f>
        <v>1090.31680774652</v>
      </c>
      <c r="S132" s="368" t="n">
        <f aca="false">+[5]data1cf!R132</f>
        <v>0</v>
      </c>
      <c r="T132" s="368" t="n">
        <f aca="false">+[5]data1cf!S132</f>
        <v>0</v>
      </c>
      <c r="U132" s="368" t="n">
        <f aca="false">+[5]data1cf!T132</f>
        <v>0</v>
      </c>
      <c r="V132" s="368" t="n">
        <f aca="false">+[5]data1cf!U132</f>
        <v>0</v>
      </c>
      <c r="W132" s="368" t="n">
        <f aca="false">+[5]data1cf!V132</f>
        <v>0</v>
      </c>
      <c r="X132" s="368" t="n">
        <f aca="false">+[5]data1cf!W132</f>
        <v>0</v>
      </c>
      <c r="Y132" s="368" t="n">
        <f aca="false">+[5]data1cf!X132</f>
        <v>0</v>
      </c>
      <c r="Z132" s="368" t="n">
        <f aca="false">+[5]data1cf!Y132</f>
        <v>0</v>
      </c>
      <c r="AA132" s="368" t="n">
        <f aca="false">+[5]data1cf!Z132</f>
        <v>0</v>
      </c>
      <c r="AB132" s="368"/>
      <c r="AC132" s="369" t="n">
        <f aca="false">XNPV(0.1,B132:AA132,$B$1:$AA$1)</f>
        <v>-20208.0544737175</v>
      </c>
      <c r="AD132" s="369" t="n">
        <f aca="false">SUMPRODUCT(B132:AA132,$B$1010:$AA$1010)</f>
        <v>-1527.8136212489</v>
      </c>
      <c r="AE132" s="370" t="n">
        <f aca="false">SUMPRODUCT(B132:AA132,$B$1012:$AA$1012)</f>
        <v>-7762.22807638229</v>
      </c>
      <c r="AF132" s="371" t="n">
        <f aca="false">XIRR(B132:AA132,$B$1:$AA$1)</f>
        <v>0.0568472991762223</v>
      </c>
      <c r="AG132" s="372" t="n">
        <f aca="false">1-EXP(-(1/0.25)*(AD132/ABS($AD$1010)))</f>
        <v>-669.670870563114</v>
      </c>
    </row>
    <row r="133" customFormat="false" ht="12.75" hidden="false" customHeight="false" outlineLevel="0" collapsed="false">
      <c r="A133" s="363"/>
      <c r="B133" s="368" t="n">
        <f aca="false">+[5]data1cf!A133</f>
        <v>-95308.7588037964</v>
      </c>
      <c r="C133" s="368" t="n">
        <f aca="false">+[5]data1cf!B133</f>
        <v>14175.5965797237</v>
      </c>
      <c r="D133" s="368" t="n">
        <f aca="false">+[5]data1cf!C133</f>
        <v>12131.0154377259</v>
      </c>
      <c r="E133" s="368" t="n">
        <f aca="false">+[5]data1cf!D133</f>
        <v>10122.9301625173</v>
      </c>
      <c r="F133" s="368" t="n">
        <f aca="false">+[5]data1cf!E133</f>
        <v>9696.23166889907</v>
      </c>
      <c r="G133" s="368" t="n">
        <f aca="false">+[5]data1cf!F133</f>
        <v>9480.1344502984</v>
      </c>
      <c r="H133" s="368" t="n">
        <f aca="false">+[5]data1cf!G133</f>
        <v>8520.08080051079</v>
      </c>
      <c r="I133" s="368" t="n">
        <f aca="false">+[5]data1cf!H133</f>
        <v>8367.65307011906</v>
      </c>
      <c r="J133" s="368" t="n">
        <f aca="false">+[5]data1cf!I133</f>
        <v>8355.21886758407</v>
      </c>
      <c r="K133" s="368" t="n">
        <f aca="false">+[5]data1cf!J133</f>
        <v>8346.11724351532</v>
      </c>
      <c r="L133" s="368" t="n">
        <f aca="false">+[5]data1cf!K133</f>
        <v>8347.29093270366</v>
      </c>
      <c r="M133" s="368" t="n">
        <f aca="false">+[5]data1cf!L133</f>
        <v>8319.3386092125</v>
      </c>
      <c r="N133" s="368" t="n">
        <f aca="false">+[5]data1cf!M133</f>
        <v>8301.63820017175</v>
      </c>
      <c r="O133" s="368" t="n">
        <f aca="false">+[5]data1cf!N133</f>
        <v>7975.56829208063</v>
      </c>
      <c r="P133" s="368" t="n">
        <f aca="false">+[5]data1cf!O133</f>
        <v>7867.65571464593</v>
      </c>
      <c r="Q133" s="368" t="n">
        <f aca="false">+[5]data1cf!P133</f>
        <v>7839.15324725304</v>
      </c>
      <c r="R133" s="368" t="n">
        <f aca="false">+[5]data1cf!Q133</f>
        <v>1093.15333997602</v>
      </c>
      <c r="S133" s="368" t="n">
        <f aca="false">+[5]data1cf!R133</f>
        <v>0</v>
      </c>
      <c r="T133" s="368" t="n">
        <f aca="false">+[5]data1cf!S133</f>
        <v>0</v>
      </c>
      <c r="U133" s="368" t="n">
        <f aca="false">+[5]data1cf!T133</f>
        <v>0</v>
      </c>
      <c r="V133" s="368" t="n">
        <f aca="false">+[5]data1cf!U133</f>
        <v>0</v>
      </c>
      <c r="W133" s="368" t="n">
        <f aca="false">+[5]data1cf!V133</f>
        <v>0</v>
      </c>
      <c r="X133" s="368" t="n">
        <f aca="false">+[5]data1cf!W133</f>
        <v>0</v>
      </c>
      <c r="Y133" s="368" t="n">
        <f aca="false">+[5]data1cf!X133</f>
        <v>0</v>
      </c>
      <c r="Z133" s="368" t="n">
        <f aca="false">+[5]data1cf!Y133</f>
        <v>0</v>
      </c>
      <c r="AA133" s="368" t="n">
        <f aca="false">+[5]data1cf!Z133</f>
        <v>0</v>
      </c>
      <c r="AB133" s="368"/>
      <c r="AC133" s="369" t="n">
        <f aca="false">XNPV(0.1,B133:AA133,$B$1:$AA$1)</f>
        <v>-20494.7179460198</v>
      </c>
      <c r="AD133" s="369" t="n">
        <f aca="false">SUMPRODUCT(B133:AA133,$B$1010:$AA$1010)</f>
        <v>-1817.38139996306</v>
      </c>
      <c r="AE133" s="370" t="n">
        <f aca="false">SUMPRODUCT(B133:AA133,$B$1012:$AA$1012)</f>
        <v>-8051.50320317874</v>
      </c>
      <c r="AF133" s="371" t="n">
        <f aca="false">XIRR(B133:AA133,$B$1:$AA$1)</f>
        <v>0.0563434690876208</v>
      </c>
      <c r="AG133" s="372" t="n">
        <f aca="false">1-EXP(-(1/0.25)*(AD133/ABS($AD$1010)))</f>
        <v>-2301.60856388643</v>
      </c>
    </row>
    <row r="134" customFormat="false" ht="12.75" hidden="false" customHeight="false" outlineLevel="0" collapsed="false">
      <c r="A134" s="363"/>
      <c r="B134" s="368" t="n">
        <f aca="false">+[5]data1cf!A134</f>
        <v>-99257.2744880977</v>
      </c>
      <c r="C134" s="368" t="n">
        <f aca="false">+[5]data1cf!B134</f>
        <v>14317.591773801</v>
      </c>
      <c r="D134" s="368" t="n">
        <f aca="false">+[5]data1cf!C134</f>
        <v>12401.9944842228</v>
      </c>
      <c r="E134" s="368" t="n">
        <f aca="false">+[5]data1cf!D134</f>
        <v>10354.1521799306</v>
      </c>
      <c r="F134" s="368" t="n">
        <f aca="false">+[5]data1cf!E134</f>
        <v>9770.37120400221</v>
      </c>
      <c r="G134" s="368" t="n">
        <f aca="false">+[5]data1cf!F134</f>
        <v>9581.68309040932</v>
      </c>
      <c r="H134" s="368" t="n">
        <f aca="false">+[5]data1cf!G134</f>
        <v>8615.72269505969</v>
      </c>
      <c r="I134" s="368" t="n">
        <f aca="false">+[5]data1cf!H134</f>
        <v>8458.22886110438</v>
      </c>
      <c r="J134" s="368" t="n">
        <f aca="false">+[5]data1cf!I134</f>
        <v>8445.79465856939</v>
      </c>
      <c r="K134" s="368" t="n">
        <f aca="false">+[5]data1cf!J134</f>
        <v>8436.84655279045</v>
      </c>
      <c r="L134" s="368" t="n">
        <f aca="false">+[5]data1cf!K134</f>
        <v>8437.86672368898</v>
      </c>
      <c r="M134" s="368" t="n">
        <f aca="false">+[5]data1cf!L134</f>
        <v>8410.06791848762</v>
      </c>
      <c r="N134" s="368" t="n">
        <f aca="false">+[5]data1cf!M134</f>
        <v>8392.21399115707</v>
      </c>
      <c r="O134" s="368" t="n">
        <f aca="false">+[5]data1cf!N134</f>
        <v>8066.29760135576</v>
      </c>
      <c r="P134" s="368" t="n">
        <f aca="false">+[5]data1cf!O134</f>
        <v>7958.23150563125</v>
      </c>
      <c r="Q134" s="368" t="n">
        <f aca="false">+[5]data1cf!P134</f>
        <v>7929.88255652817</v>
      </c>
      <c r="R134" s="368" t="n">
        <f aca="false">+[5]data1cf!Q134</f>
        <v>1138.44123546868</v>
      </c>
      <c r="S134" s="368" t="n">
        <f aca="false">+[5]data1cf!R134</f>
        <v>0</v>
      </c>
      <c r="T134" s="368" t="n">
        <f aca="false">+[5]data1cf!S134</f>
        <v>0</v>
      </c>
      <c r="U134" s="368" t="n">
        <f aca="false">+[5]data1cf!T134</f>
        <v>0</v>
      </c>
      <c r="V134" s="368" t="n">
        <f aca="false">+[5]data1cf!U134</f>
        <v>0</v>
      </c>
      <c r="W134" s="368" t="n">
        <f aca="false">+[5]data1cf!V134</f>
        <v>0</v>
      </c>
      <c r="X134" s="368" t="n">
        <f aca="false">+[5]data1cf!W134</f>
        <v>0</v>
      </c>
      <c r="Y134" s="368" t="n">
        <f aca="false">+[5]data1cf!X134</f>
        <v>0</v>
      </c>
      <c r="Z134" s="368" t="n">
        <f aca="false">+[5]data1cf!Y134</f>
        <v>0</v>
      </c>
      <c r="AA134" s="368" t="n">
        <f aca="false">+[5]data1cf!Z134</f>
        <v>0</v>
      </c>
      <c r="AB134" s="368"/>
      <c r="AC134" s="369" t="n">
        <f aca="false">XNPV(0.1,B134:AA134,$B$1:$AA$1)</f>
        <v>-23444.6773917548</v>
      </c>
      <c r="AD134" s="369" t="n">
        <f aca="false">SUMPRODUCT(B134:AA134,$B$1010:$AA$1010)</f>
        <v>-4538.87041583347</v>
      </c>
      <c r="AE134" s="370" t="n">
        <f aca="false">SUMPRODUCT(B134:AA134,$B$1012:$AA$1012)</f>
        <v>-10848.7594385535</v>
      </c>
      <c r="AF134" s="371" t="n">
        <f aca="false">XIRR(B134:AA134,$B$1:$AA$1)</f>
        <v>0.0517876336551638</v>
      </c>
      <c r="AG134" s="372" t="n">
        <f aca="false">1-EXP(-(1/0.25)*(AD134/ABS($AD$1010)))</f>
        <v>-249500499.205556</v>
      </c>
    </row>
    <row r="135" customFormat="false" ht="12.75" hidden="false" customHeight="false" outlineLevel="0" collapsed="false">
      <c r="A135" s="363"/>
      <c r="B135" s="368" t="n">
        <f aca="false">+[5]data1cf!A135</f>
        <v>-99934.3681026596</v>
      </c>
      <c r="C135" s="368" t="n">
        <f aca="false">+[5]data1cf!B135</f>
        <v>14248.6369384251</v>
      </c>
      <c r="D135" s="368" t="n">
        <f aca="false">+[5]data1cf!C135</f>
        <v>12359.669842933</v>
      </c>
      <c r="E135" s="368" t="n">
        <f aca="false">+[5]data1cf!D135</f>
        <v>10321.6334017119</v>
      </c>
      <c r="F135" s="368" t="n">
        <f aca="false">+[5]data1cf!E135</f>
        <v>9976.59269378422</v>
      </c>
      <c r="G135" s="368" t="n">
        <f aca="false">+[5]data1cf!F135</f>
        <v>9482.97930370779</v>
      </c>
      <c r="H135" s="368" t="n">
        <f aca="false">+[5]data1cf!G135</f>
        <v>8632.12341909408</v>
      </c>
      <c r="I135" s="368" t="n">
        <f aca="false">+[5]data1cf!H135</f>
        <v>8473.76084694754</v>
      </c>
      <c r="J135" s="368" t="n">
        <f aca="false">+[5]data1cf!I135</f>
        <v>8461.32664441255</v>
      </c>
      <c r="K135" s="368" t="n">
        <f aca="false">+[5]data1cf!J135</f>
        <v>8452.40486403334</v>
      </c>
      <c r="L135" s="368" t="n">
        <f aca="false">+[5]data1cf!K135</f>
        <v>8453.39870953214</v>
      </c>
      <c r="M135" s="368" t="n">
        <f aca="false">+[5]data1cf!L135</f>
        <v>8425.62622973052</v>
      </c>
      <c r="N135" s="368" t="n">
        <f aca="false">+[5]data1cf!M135</f>
        <v>8407.74597700023</v>
      </c>
      <c r="O135" s="368" t="n">
        <f aca="false">+[5]data1cf!N135</f>
        <v>8081.85591259865</v>
      </c>
      <c r="P135" s="368" t="n">
        <f aca="false">+[5]data1cf!O135</f>
        <v>7973.76349147441</v>
      </c>
      <c r="Q135" s="368" t="n">
        <f aca="false">+[5]data1cf!P135</f>
        <v>7945.44086777106</v>
      </c>
      <c r="R135" s="368" t="n">
        <f aca="false">+[5]data1cf!Q135</f>
        <v>1146.20722839026</v>
      </c>
      <c r="S135" s="368" t="n">
        <f aca="false">+[5]data1cf!R135</f>
        <v>0</v>
      </c>
      <c r="T135" s="368" t="n">
        <f aca="false">+[5]data1cf!S135</f>
        <v>0</v>
      </c>
      <c r="U135" s="368" t="n">
        <f aca="false">+[5]data1cf!T135</f>
        <v>0</v>
      </c>
      <c r="V135" s="368" t="n">
        <f aca="false">+[5]data1cf!U135</f>
        <v>0</v>
      </c>
      <c r="W135" s="368" t="n">
        <f aca="false">+[5]data1cf!V135</f>
        <v>0</v>
      </c>
      <c r="X135" s="368" t="n">
        <f aca="false">+[5]data1cf!W135</f>
        <v>0</v>
      </c>
      <c r="Y135" s="368" t="n">
        <f aca="false">+[5]data1cf!X135</f>
        <v>0</v>
      </c>
      <c r="Z135" s="368" t="n">
        <f aca="false">+[5]data1cf!Y135</f>
        <v>0</v>
      </c>
      <c r="AA135" s="368" t="n">
        <f aca="false">+[5]data1cf!Z135</f>
        <v>0</v>
      </c>
      <c r="AB135" s="368"/>
      <c r="AC135" s="369" t="n">
        <f aca="false">XNPV(0.1,B135:AA135,$B$1:$AA$1)</f>
        <v>-24102.8772286053</v>
      </c>
      <c r="AD135" s="369" t="n">
        <f aca="false">SUMPRODUCT(B135:AA135,$B$1010:$AA$1010)</f>
        <v>-5167.75539708562</v>
      </c>
      <c r="AE135" s="370" t="n">
        <f aca="false">SUMPRODUCT(B135:AA135,$B$1012:$AA$1012)</f>
        <v>-11487.8354015943</v>
      </c>
      <c r="AF135" s="371" t="n">
        <f aca="false">XIRR(B135:AA135,$B$1:$AA$1)</f>
        <v>0.0507704934113672</v>
      </c>
      <c r="AG135" s="372" t="n">
        <f aca="false">1-EXP(-(1/0.25)*(AD135/ABS($AD$1010)))</f>
        <v>-3635222219.4954</v>
      </c>
    </row>
    <row r="136" customFormat="false" ht="12.75" hidden="false" customHeight="false" outlineLevel="0" collapsed="false">
      <c r="A136" s="363"/>
      <c r="B136" s="368" t="n">
        <f aca="false">+[5]data1cf!A136</f>
        <v>-103342.129012534</v>
      </c>
      <c r="C136" s="368" t="n">
        <f aca="false">+[5]data1cf!B136</f>
        <v>14364.883427403</v>
      </c>
      <c r="D136" s="368" t="n">
        <f aca="false">+[5]data1cf!C136</f>
        <v>12452.9781639052</v>
      </c>
      <c r="E136" s="368" t="n">
        <f aca="false">+[5]data1cf!D136</f>
        <v>10576.6638921112</v>
      </c>
      <c r="F136" s="368" t="n">
        <f aca="false">+[5]data1cf!E136</f>
        <v>9959.40461814489</v>
      </c>
      <c r="G136" s="368" t="n">
        <f aca="false">+[5]data1cf!F136</f>
        <v>9493.89069915711</v>
      </c>
      <c r="H136" s="368" t="n">
        <f aca="false">+[5]data1cf!G136</f>
        <v>8714.66702171567</v>
      </c>
      <c r="I136" s="368" t="n">
        <f aca="false">+[5]data1cf!H136</f>
        <v>8551.93215601132</v>
      </c>
      <c r="J136" s="368" t="n">
        <f aca="false">+[5]data1cf!I136</f>
        <v>8539.49795347633</v>
      </c>
      <c r="K136" s="368" t="n">
        <f aca="false">+[5]data1cf!J136</f>
        <v>8530.7086668413</v>
      </c>
      <c r="L136" s="368" t="n">
        <f aca="false">+[5]data1cf!K136</f>
        <v>8531.57001859592</v>
      </c>
      <c r="M136" s="368" t="n">
        <f aca="false">+[5]data1cf!L136</f>
        <v>8503.93003253847</v>
      </c>
      <c r="N136" s="368" t="n">
        <f aca="false">+[5]data1cf!M136</f>
        <v>8485.91728606401</v>
      </c>
      <c r="O136" s="368" t="n">
        <f aca="false">+[5]data1cf!N136</f>
        <v>8160.15971540661</v>
      </c>
      <c r="P136" s="368" t="n">
        <f aca="false">+[5]data1cf!O136</f>
        <v>8051.93480053819</v>
      </c>
      <c r="Q136" s="368" t="n">
        <f aca="false">+[5]data1cf!P136</f>
        <v>8023.74467057902</v>
      </c>
      <c r="R136" s="368" t="n">
        <f aca="false">+[5]data1cf!Q136</f>
        <v>1185.29288292215</v>
      </c>
      <c r="S136" s="368" t="n">
        <f aca="false">+[5]data1cf!R136</f>
        <v>0</v>
      </c>
      <c r="T136" s="368" t="n">
        <f aca="false">+[5]data1cf!S136</f>
        <v>0</v>
      </c>
      <c r="U136" s="368" t="n">
        <f aca="false">+[5]data1cf!T136</f>
        <v>0</v>
      </c>
      <c r="V136" s="368" t="n">
        <f aca="false">+[5]data1cf!U136</f>
        <v>0</v>
      </c>
      <c r="W136" s="368" t="n">
        <f aca="false">+[5]data1cf!V136</f>
        <v>0</v>
      </c>
      <c r="X136" s="368" t="n">
        <f aca="false">+[5]data1cf!W136</f>
        <v>0</v>
      </c>
      <c r="Y136" s="368" t="n">
        <f aca="false">+[5]data1cf!X136</f>
        <v>0</v>
      </c>
      <c r="Z136" s="368" t="n">
        <f aca="false">+[5]data1cf!Y136</f>
        <v>0</v>
      </c>
      <c r="AA136" s="368" t="n">
        <f aca="false">+[5]data1cf!Z136</f>
        <v>0</v>
      </c>
      <c r="AB136" s="368"/>
      <c r="AC136" s="369" t="n">
        <f aca="false">XNPV(0.1,B136:AA136,$B$1:$AA$1)</f>
        <v>-26832.0910185353</v>
      </c>
      <c r="AD136" s="369" t="n">
        <f aca="false">SUMPRODUCT(B136:AA136,$B$1010:$AA$1010)</f>
        <v>-7725.73315927116</v>
      </c>
      <c r="AE136" s="370" t="n">
        <f aca="false">SUMPRODUCT(B136:AA136,$B$1012:$AA$1012)</f>
        <v>-14103.7305956581</v>
      </c>
      <c r="AF136" s="371" t="n">
        <f aca="false">XIRR(B136:AA136,$B$1:$AA$1)</f>
        <v>0.0467971896625084</v>
      </c>
      <c r="AG136" s="372" t="n">
        <f aca="false">1-EXP(-(1/0.25)*(AD136/ABS($AD$1010)))</f>
        <v>-196282076902958</v>
      </c>
    </row>
    <row r="137" customFormat="false" ht="12.75" hidden="false" customHeight="false" outlineLevel="0" collapsed="false">
      <c r="A137" s="363"/>
      <c r="B137" s="368" t="n">
        <f aca="false">+[5]data1cf!A137</f>
        <v>-95584.6837005972</v>
      </c>
      <c r="C137" s="368" t="n">
        <f aca="false">+[5]data1cf!B137</f>
        <v>14241.7858349429</v>
      </c>
      <c r="D137" s="368" t="n">
        <f aca="false">+[5]data1cf!C137</f>
        <v>12104.9237270622</v>
      </c>
      <c r="E137" s="368" t="n">
        <f aca="false">+[5]data1cf!D137</f>
        <v>10139.1074743327</v>
      </c>
      <c r="F137" s="368" t="n">
        <f aca="false">+[5]data1cf!E137</f>
        <v>9781.36962524439</v>
      </c>
      <c r="G137" s="368" t="n">
        <f aca="false">+[5]data1cf!F137</f>
        <v>9490.76365703263</v>
      </c>
      <c r="H137" s="368" t="n">
        <f aca="false">+[5]data1cf!G137</f>
        <v>8526.76431958307</v>
      </c>
      <c r="I137" s="368" t="n">
        <f aca="false">+[5]data1cf!H137</f>
        <v>8373.98256651175</v>
      </c>
      <c r="J137" s="368" t="n">
        <f aca="false">+[5]data1cf!I137</f>
        <v>8361.54836397676</v>
      </c>
      <c r="K137" s="368" t="n">
        <f aca="false">+[5]data1cf!J137</f>
        <v>8352.457467868</v>
      </c>
      <c r="L137" s="368" t="n">
        <f aca="false">+[5]data1cf!K137</f>
        <v>8353.62042909635</v>
      </c>
      <c r="M137" s="368" t="n">
        <f aca="false">+[5]data1cf!L137</f>
        <v>8325.67883356518</v>
      </c>
      <c r="N137" s="368" t="n">
        <f aca="false">+[5]data1cf!M137</f>
        <v>8307.96769656444</v>
      </c>
      <c r="O137" s="368" t="n">
        <f aca="false">+[5]data1cf!N137</f>
        <v>7981.90851643331</v>
      </c>
      <c r="P137" s="368" t="n">
        <f aca="false">+[5]data1cf!O137</f>
        <v>7873.98521103862</v>
      </c>
      <c r="Q137" s="368" t="n">
        <f aca="false">+[5]data1cf!P137</f>
        <v>7845.49347160572</v>
      </c>
      <c r="R137" s="368" t="n">
        <f aca="false">+[5]data1cf!Q137</f>
        <v>1096.31808817237</v>
      </c>
      <c r="S137" s="368" t="n">
        <f aca="false">+[5]data1cf!R137</f>
        <v>0</v>
      </c>
      <c r="T137" s="368" t="n">
        <f aca="false">+[5]data1cf!S137</f>
        <v>0</v>
      </c>
      <c r="U137" s="368" t="n">
        <f aca="false">+[5]data1cf!T137</f>
        <v>0</v>
      </c>
      <c r="V137" s="368" t="n">
        <f aca="false">+[5]data1cf!U137</f>
        <v>0</v>
      </c>
      <c r="W137" s="368" t="n">
        <f aca="false">+[5]data1cf!V137</f>
        <v>0</v>
      </c>
      <c r="X137" s="368" t="n">
        <f aca="false">+[5]data1cf!W137</f>
        <v>0</v>
      </c>
      <c r="Y137" s="368" t="n">
        <f aca="false">+[5]data1cf!X137</f>
        <v>0</v>
      </c>
      <c r="Z137" s="368" t="n">
        <f aca="false">+[5]data1cf!Y137</f>
        <v>0</v>
      </c>
      <c r="AA137" s="368" t="n">
        <f aca="false">+[5]data1cf!Z137</f>
        <v>0</v>
      </c>
      <c r="AB137" s="368"/>
      <c r="AC137" s="369" t="n">
        <f aca="false">XNPV(0.1,B137:AA137,$B$1:$AA$1)</f>
        <v>-20630.1099922209</v>
      </c>
      <c r="AD137" s="369" t="n">
        <f aca="false">SUMPRODUCT(B137:AA137,$B$1010:$AA$1010)</f>
        <v>-1927.40136104652</v>
      </c>
      <c r="AE137" s="370" t="n">
        <f aca="false">SUMPRODUCT(B137:AA137,$B$1012:$AA$1012)</f>
        <v>-8169.5312806078</v>
      </c>
      <c r="AF137" s="371" t="n">
        <f aca="false">XIRR(B137:AA137,$B$1:$AA$1)</f>
        <v>0.0561537708869106</v>
      </c>
      <c r="AG137" s="372" t="n">
        <f aca="false">1-EXP(-(1/0.25)*(AD137/ABS($AD$1010)))</f>
        <v>-3678.26398902647</v>
      </c>
    </row>
    <row r="138" customFormat="false" ht="12.75" hidden="false" customHeight="false" outlineLevel="0" collapsed="false">
      <c r="A138" s="363"/>
      <c r="B138" s="368" t="n">
        <f aca="false">+[5]data1cf!A138</f>
        <v>-93346.9534692201</v>
      </c>
      <c r="C138" s="368" t="n">
        <f aca="false">+[5]data1cf!B138</f>
        <v>14126.2538452631</v>
      </c>
      <c r="D138" s="368" t="n">
        <f aca="false">+[5]data1cf!C138</f>
        <v>12105.9318926682</v>
      </c>
      <c r="E138" s="368" t="n">
        <f aca="false">+[5]data1cf!D138</f>
        <v>10095.0165064584</v>
      </c>
      <c r="F138" s="368" t="n">
        <f aca="false">+[5]data1cf!E138</f>
        <v>9745.52571128202</v>
      </c>
      <c r="G138" s="368" t="n">
        <f aca="false">+[5]data1cf!F138</f>
        <v>9402.40258070856</v>
      </c>
      <c r="H138" s="368" t="n">
        <f aca="false">+[5]data1cf!G138</f>
        <v>8472.5614808634</v>
      </c>
      <c r="I138" s="368" t="n">
        <f aca="false">+[5]data1cf!H138</f>
        <v>8322.65082518814</v>
      </c>
      <c r="J138" s="368" t="n">
        <f aca="false">+[5]data1cf!I138</f>
        <v>8310.21662265315</v>
      </c>
      <c r="K138" s="368" t="n">
        <f aca="false">+[5]data1cf!J138</f>
        <v>8301.038723593</v>
      </c>
      <c r="L138" s="368" t="n">
        <f aca="false">+[5]data1cf!K138</f>
        <v>8302.28868777274</v>
      </c>
      <c r="M138" s="368" t="n">
        <f aca="false">+[5]data1cf!L138</f>
        <v>8274.26008929017</v>
      </c>
      <c r="N138" s="368" t="n">
        <f aca="false">+[5]data1cf!M138</f>
        <v>8256.63595524083</v>
      </c>
      <c r="O138" s="368" t="n">
        <f aca="false">+[5]data1cf!N138</f>
        <v>7930.48977215831</v>
      </c>
      <c r="P138" s="368" t="n">
        <f aca="false">+[5]data1cf!O138</f>
        <v>7822.65346971502</v>
      </c>
      <c r="Q138" s="368" t="n">
        <f aca="false">+[5]data1cf!P138</f>
        <v>7794.07472733071</v>
      </c>
      <c r="R138" s="368" t="n">
        <f aca="false">+[5]data1cf!Q138</f>
        <v>1070.65221751057</v>
      </c>
      <c r="S138" s="368" t="n">
        <f aca="false">+[5]data1cf!R138</f>
        <v>0</v>
      </c>
      <c r="T138" s="368" t="n">
        <f aca="false">+[5]data1cf!S138</f>
        <v>0</v>
      </c>
      <c r="U138" s="368" t="n">
        <f aca="false">+[5]data1cf!T138</f>
        <v>0</v>
      </c>
      <c r="V138" s="368" t="n">
        <f aca="false">+[5]data1cf!U138</f>
        <v>0</v>
      </c>
      <c r="W138" s="368" t="n">
        <f aca="false">+[5]data1cf!V138</f>
        <v>0</v>
      </c>
      <c r="X138" s="368" t="n">
        <f aca="false">+[5]data1cf!W138</f>
        <v>0</v>
      </c>
      <c r="Y138" s="368" t="n">
        <f aca="false">+[5]data1cf!X138</f>
        <v>0</v>
      </c>
      <c r="Z138" s="368" t="n">
        <f aca="false">+[5]data1cf!Y138</f>
        <v>0</v>
      </c>
      <c r="AA138" s="368" t="n">
        <f aca="false">+[5]data1cf!Z138</f>
        <v>0</v>
      </c>
      <c r="AB138" s="368"/>
      <c r="AC138" s="369" t="n">
        <f aca="false">XNPV(0.1,B138:AA138,$B$1:$AA$1)</f>
        <v>-18812.0447011153</v>
      </c>
      <c r="AD138" s="369" t="n">
        <f aca="false">SUMPRODUCT(B138:AA138,$B$1010:$AA$1010)</f>
        <v>-223.668917497562</v>
      </c>
      <c r="AE138" s="370" t="n">
        <f aca="false">SUMPRODUCT(B138:AA138,$B$1012:$AA$1012)</f>
        <v>-6427.02421025719</v>
      </c>
      <c r="AF138" s="371" t="n">
        <f aca="false">XIRR(B138:AA138,$B$1:$AA$1)</f>
        <v>0.0591583286797023</v>
      </c>
      <c r="AG138" s="372" t="n">
        <f aca="false">1-EXP(-(1/0.25)*(AD138/ABS($AD$1010)))</f>
        <v>-1.59295773984777</v>
      </c>
    </row>
    <row r="139" customFormat="false" ht="12.75" hidden="false" customHeight="false" outlineLevel="0" collapsed="false">
      <c r="A139" s="363"/>
      <c r="B139" s="368" t="n">
        <f aca="false">+[5]data1cf!A139</f>
        <v>-88991.4576006362</v>
      </c>
      <c r="C139" s="368" t="n">
        <f aca="false">+[5]data1cf!B139</f>
        <v>14010.1858002175</v>
      </c>
      <c r="D139" s="368" t="n">
        <f aca="false">+[5]data1cf!C139</f>
        <v>11961.2663402226</v>
      </c>
      <c r="E139" s="368" t="n">
        <f aca="false">+[5]data1cf!D139</f>
        <v>10068.8817921433</v>
      </c>
      <c r="F139" s="368" t="n">
        <f aca="false">+[5]data1cf!E139</f>
        <v>9611.02492132749</v>
      </c>
      <c r="G139" s="368" t="n">
        <f aca="false">+[5]data1cf!F139</f>
        <v>9232.5033192122</v>
      </c>
      <c r="H139" s="368" t="n">
        <f aca="false">+[5]data1cf!G139</f>
        <v>8367.06161461555</v>
      </c>
      <c r="I139" s="368" t="n">
        <f aca="false">+[5]data1cf!H139</f>
        <v>8222.73923435952</v>
      </c>
      <c r="J139" s="368" t="n">
        <f aca="false">+[5]data1cf!I139</f>
        <v>8210.30503182453</v>
      </c>
      <c r="K139" s="368" t="n">
        <f aca="false">+[5]data1cf!J139</f>
        <v>8200.95779108501</v>
      </c>
      <c r="L139" s="368" t="n">
        <f aca="false">+[5]data1cf!K139</f>
        <v>8202.37709694412</v>
      </c>
      <c r="M139" s="368" t="n">
        <f aca="false">+[5]data1cf!L139</f>
        <v>8174.17915678218</v>
      </c>
      <c r="N139" s="368" t="n">
        <f aca="false">+[5]data1cf!M139</f>
        <v>8156.72436441221</v>
      </c>
      <c r="O139" s="368" t="n">
        <f aca="false">+[5]data1cf!N139</f>
        <v>7830.40883965032</v>
      </c>
      <c r="P139" s="368" t="n">
        <f aca="false">+[5]data1cf!O139</f>
        <v>7722.74187888639</v>
      </c>
      <c r="Q139" s="368" t="n">
        <f aca="false">+[5]data1cf!P139</f>
        <v>7693.99379482272</v>
      </c>
      <c r="R139" s="368" t="n">
        <f aca="false">+[5]data1cf!Q139</f>
        <v>1020.69642209626</v>
      </c>
      <c r="S139" s="368" t="n">
        <f aca="false">+[5]data1cf!R139</f>
        <v>0</v>
      </c>
      <c r="T139" s="368" t="n">
        <f aca="false">+[5]data1cf!S139</f>
        <v>0</v>
      </c>
      <c r="U139" s="368" t="n">
        <f aca="false">+[5]data1cf!T139</f>
        <v>0</v>
      </c>
      <c r="V139" s="368" t="n">
        <f aca="false">+[5]data1cf!U139</f>
        <v>0</v>
      </c>
      <c r="W139" s="368" t="n">
        <f aca="false">+[5]data1cf!V139</f>
        <v>0</v>
      </c>
      <c r="X139" s="368" t="n">
        <f aca="false">+[5]data1cf!W139</f>
        <v>0</v>
      </c>
      <c r="Y139" s="368" t="n">
        <f aca="false">+[5]data1cf!X139</f>
        <v>0</v>
      </c>
      <c r="Z139" s="368" t="n">
        <f aca="false">+[5]data1cf!Y139</f>
        <v>0</v>
      </c>
      <c r="AA139" s="368" t="n">
        <f aca="false">+[5]data1cf!Z139</f>
        <v>0</v>
      </c>
      <c r="AB139" s="368"/>
      <c r="AC139" s="369" t="n">
        <f aca="false">XNPV(0.1,B139:AA139,$B$1:$AA$1)</f>
        <v>-15293.6965500138</v>
      </c>
      <c r="AD139" s="369" t="n">
        <f aca="false">SUMPRODUCT(B139:AA139,$B$1010:$AA$1010)</f>
        <v>3063.98266811106</v>
      </c>
      <c r="AE139" s="370" t="n">
        <f aca="false">SUMPRODUCT(B139:AA139,$B$1012:$AA$1012)</f>
        <v>-3061.57066589619</v>
      </c>
      <c r="AF139" s="371" t="n">
        <f aca="false">XIRR(B139:AA139,$B$1:$AA$1)</f>
        <v>0.0653356454747883</v>
      </c>
      <c r="AG139" s="372" t="n">
        <f aca="false">1-EXP(-(1/0.25)*(AD139/ABS($AD$1010)))</f>
        <v>0.99999785452589</v>
      </c>
    </row>
    <row r="140" customFormat="false" ht="12.75" hidden="false" customHeight="false" outlineLevel="0" collapsed="false">
      <c r="A140" s="363"/>
      <c r="B140" s="368" t="n">
        <f aca="false">+[5]data1cf!A140</f>
        <v>-93145.9205905935</v>
      </c>
      <c r="C140" s="368" t="n">
        <f aca="false">+[5]data1cf!B140</f>
        <v>14136.1314103285</v>
      </c>
      <c r="D140" s="368" t="n">
        <f aca="false">+[5]data1cf!C140</f>
        <v>12163.6308402605</v>
      </c>
      <c r="E140" s="368" t="n">
        <f aca="false">+[5]data1cf!D140</f>
        <v>10082.4862055104</v>
      </c>
      <c r="F140" s="368" t="n">
        <f aca="false">+[5]data1cf!E140</f>
        <v>9587.0843674106</v>
      </c>
      <c r="G140" s="368" t="n">
        <f aca="false">+[5]data1cf!F140</f>
        <v>9316.00903722365</v>
      </c>
      <c r="H140" s="368" t="n">
        <f aca="false">+[5]data1cf!G140</f>
        <v>8467.69201422941</v>
      </c>
      <c r="I140" s="368" t="n">
        <f aca="false">+[5]data1cf!H140</f>
        <v>8318.03929177875</v>
      </c>
      <c r="J140" s="368" t="n">
        <f aca="false">+[5]data1cf!I140</f>
        <v>8305.60508924376</v>
      </c>
      <c r="K140" s="368" t="n">
        <f aca="false">+[5]data1cf!J140</f>
        <v>8296.41937402528</v>
      </c>
      <c r="L140" s="368" t="n">
        <f aca="false">+[5]data1cf!K140</f>
        <v>8297.67715436335</v>
      </c>
      <c r="M140" s="368" t="n">
        <f aca="false">+[5]data1cf!L140</f>
        <v>8269.64073972246</v>
      </c>
      <c r="N140" s="368" t="n">
        <f aca="false">+[5]data1cf!M140</f>
        <v>8252.02442183144</v>
      </c>
      <c r="O140" s="368" t="n">
        <f aca="false">+[5]data1cf!N140</f>
        <v>7925.8704225906</v>
      </c>
      <c r="P140" s="368" t="n">
        <f aca="false">+[5]data1cf!O140</f>
        <v>7818.04193630562</v>
      </c>
      <c r="Q140" s="368" t="n">
        <f aca="false">+[5]data1cf!P140</f>
        <v>7789.455377763</v>
      </c>
      <c r="R140" s="368" t="n">
        <f aca="false">+[5]data1cf!Q140</f>
        <v>1068.34645080587</v>
      </c>
      <c r="S140" s="368" t="n">
        <f aca="false">+[5]data1cf!R140</f>
        <v>0</v>
      </c>
      <c r="T140" s="368" t="n">
        <f aca="false">+[5]data1cf!S140</f>
        <v>0</v>
      </c>
      <c r="U140" s="368" t="n">
        <f aca="false">+[5]data1cf!T140</f>
        <v>0</v>
      </c>
      <c r="V140" s="368" t="n">
        <f aca="false">+[5]data1cf!U140</f>
        <v>0</v>
      </c>
      <c r="W140" s="368" t="n">
        <f aca="false">+[5]data1cf!V140</f>
        <v>0</v>
      </c>
      <c r="X140" s="368" t="n">
        <f aca="false">+[5]data1cf!W140</f>
        <v>0</v>
      </c>
      <c r="Y140" s="368" t="n">
        <f aca="false">+[5]data1cf!X140</f>
        <v>0</v>
      </c>
      <c r="Z140" s="368" t="n">
        <f aca="false">+[5]data1cf!Y140</f>
        <v>0</v>
      </c>
      <c r="AA140" s="368" t="n">
        <f aca="false">+[5]data1cf!Z140</f>
        <v>0</v>
      </c>
      <c r="AB140" s="368"/>
      <c r="AC140" s="369" t="n">
        <f aca="false">XNPV(0.1,B140:AA140,$B$1:$AA$1)</f>
        <v>-18743.8295495168</v>
      </c>
      <c r="AD140" s="369" t="n">
        <f aca="false">SUMPRODUCT(B140:AA140,$B$1010:$AA$1010)</f>
        <v>-191.865373073393</v>
      </c>
      <c r="AE140" s="370" t="n">
        <f aca="false">SUMPRODUCT(B140:AA140,$B$1012:$AA$1012)</f>
        <v>-6384.00360780115</v>
      </c>
      <c r="AF140" s="371" t="n">
        <f aca="false">XIRR(B140:AA140,$B$1:$AA$1)</f>
        <v>0.0592195729836732</v>
      </c>
      <c r="AG140" s="372" t="n">
        <f aca="false">1-EXP(-(1/0.25)*(AD140/ABS($AD$1010)))</f>
        <v>-1.26442401621609</v>
      </c>
    </row>
    <row r="141" customFormat="false" ht="12.75" hidden="false" customHeight="false" outlineLevel="0" collapsed="false">
      <c r="A141" s="363"/>
      <c r="B141" s="368" t="n">
        <f aca="false">+[5]data1cf!A141</f>
        <v>-89051.271801382</v>
      </c>
      <c r="C141" s="368" t="n">
        <f aca="false">+[5]data1cf!B141</f>
        <v>14054.2223897318</v>
      </c>
      <c r="D141" s="368" t="n">
        <f aca="false">+[5]data1cf!C141</f>
        <v>12051.167100851</v>
      </c>
      <c r="E141" s="368" t="n">
        <f aca="false">+[5]data1cf!D141</f>
        <v>10016.400455017</v>
      </c>
      <c r="F141" s="368" t="n">
        <f aca="false">+[5]data1cf!E141</f>
        <v>9635.38644343762</v>
      </c>
      <c r="G141" s="368" t="n">
        <f aca="false">+[5]data1cf!F141</f>
        <v>9380.46972036249</v>
      </c>
      <c r="H141" s="368" t="n">
        <f aca="false">+[5]data1cf!G141</f>
        <v>8368.51044854142</v>
      </c>
      <c r="I141" s="368" t="n">
        <f aca="false">+[5]data1cf!H141</f>
        <v>8224.11132427327</v>
      </c>
      <c r="J141" s="368" t="n">
        <f aca="false">+[5]data1cf!I141</f>
        <v>8211.67712173828</v>
      </c>
      <c r="K141" s="368" t="n">
        <f aca="false">+[5]data1cf!J141</f>
        <v>8202.33220657488</v>
      </c>
      <c r="L141" s="368" t="n">
        <f aca="false">+[5]data1cf!K141</f>
        <v>8203.74918685787</v>
      </c>
      <c r="M141" s="368" t="n">
        <f aca="false">+[5]data1cf!L141</f>
        <v>8175.55357227206</v>
      </c>
      <c r="N141" s="368" t="n">
        <f aca="false">+[5]data1cf!M141</f>
        <v>8158.09645432596</v>
      </c>
      <c r="O141" s="368" t="n">
        <f aca="false">+[5]data1cf!N141</f>
        <v>7831.78325514019</v>
      </c>
      <c r="P141" s="368" t="n">
        <f aca="false">+[5]data1cf!O141</f>
        <v>7724.11396880014</v>
      </c>
      <c r="Q141" s="368" t="n">
        <f aca="false">+[5]data1cf!P141</f>
        <v>7695.3682103126</v>
      </c>
      <c r="R141" s="368" t="n">
        <f aca="false">+[5]data1cf!Q141</f>
        <v>1021.38246705313</v>
      </c>
      <c r="S141" s="368" t="n">
        <f aca="false">+[5]data1cf!R141</f>
        <v>0</v>
      </c>
      <c r="T141" s="368" t="n">
        <f aca="false">+[5]data1cf!S141</f>
        <v>0</v>
      </c>
      <c r="U141" s="368" t="n">
        <f aca="false">+[5]data1cf!T141</f>
        <v>0</v>
      </c>
      <c r="V141" s="368" t="n">
        <f aca="false">+[5]data1cf!U141</f>
        <v>0</v>
      </c>
      <c r="W141" s="368" t="n">
        <f aca="false">+[5]data1cf!V141</f>
        <v>0</v>
      </c>
      <c r="X141" s="368" t="n">
        <f aca="false">+[5]data1cf!W141</f>
        <v>0</v>
      </c>
      <c r="Y141" s="368" t="n">
        <f aca="false">+[5]data1cf!X141</f>
        <v>0</v>
      </c>
      <c r="Z141" s="368" t="n">
        <f aca="false">+[5]data1cf!Y141</f>
        <v>0</v>
      </c>
      <c r="AA141" s="368" t="n">
        <f aca="false">+[5]data1cf!Z141</f>
        <v>0</v>
      </c>
      <c r="AB141" s="368"/>
      <c r="AC141" s="369" t="n">
        <f aca="false">XNPV(0.1,B141:AA141,$B$1:$AA$1)</f>
        <v>-15164.70521394</v>
      </c>
      <c r="AD141" s="369" t="n">
        <f aca="false">SUMPRODUCT(B141:AA141,$B$1010:$AA$1010)</f>
        <v>3222.33801640019</v>
      </c>
      <c r="AE141" s="370" t="n">
        <f aca="false">SUMPRODUCT(B141:AA141,$B$1012:$AA$1012)</f>
        <v>-2911.94686602959</v>
      </c>
      <c r="AF141" s="371" t="n">
        <f aca="false">XIRR(B141:AA141,$B$1:$AA$1)</f>
        <v>0.0656293676942621</v>
      </c>
      <c r="AG141" s="372" t="n">
        <f aca="false">1-EXP(-(1/0.25)*(AD141/ABS($AD$1010)))</f>
        <v>0.999998907150743</v>
      </c>
    </row>
    <row r="142" customFormat="false" ht="12.75" hidden="false" customHeight="false" outlineLevel="0" collapsed="false">
      <c r="A142" s="363"/>
      <c r="B142" s="368" t="n">
        <f aca="false">+[5]data1cf!A142</f>
        <v>-95988.7858380232</v>
      </c>
      <c r="C142" s="368" t="n">
        <f aca="false">+[5]data1cf!B142</f>
        <v>14181.4434287916</v>
      </c>
      <c r="D142" s="368" t="n">
        <f aca="false">+[5]data1cf!C142</f>
        <v>12205.5427117668</v>
      </c>
      <c r="E142" s="368" t="n">
        <f aca="false">+[5]data1cf!D142</f>
        <v>10138.9202268013</v>
      </c>
      <c r="F142" s="368" t="n">
        <f aca="false">+[5]data1cf!E142</f>
        <v>9692.62673801659</v>
      </c>
      <c r="G142" s="368" t="n">
        <f aca="false">+[5]data1cf!F142</f>
        <v>9474.8874364356</v>
      </c>
      <c r="H142" s="368" t="n">
        <f aca="false">+[5]data1cf!G142</f>
        <v>8536.55257854032</v>
      </c>
      <c r="I142" s="368" t="n">
        <f aca="false">+[5]data1cf!H142</f>
        <v>8383.25234626259</v>
      </c>
      <c r="J142" s="368" t="n">
        <f aca="false">+[5]data1cf!I142</f>
        <v>8370.8181437276</v>
      </c>
      <c r="K142" s="368" t="n">
        <f aca="false">+[5]data1cf!J142</f>
        <v>8361.74295910994</v>
      </c>
      <c r="L142" s="368" t="n">
        <f aca="false">+[5]data1cf!K142</f>
        <v>8362.89020884719</v>
      </c>
      <c r="M142" s="368" t="n">
        <f aca="false">+[5]data1cf!L142</f>
        <v>8334.96432480712</v>
      </c>
      <c r="N142" s="368" t="n">
        <f aca="false">+[5]data1cf!M142</f>
        <v>8317.23747631528</v>
      </c>
      <c r="O142" s="368" t="n">
        <f aca="false">+[5]data1cf!N142</f>
        <v>7991.19400767526</v>
      </c>
      <c r="P142" s="368" t="n">
        <f aca="false">+[5]data1cf!O142</f>
        <v>7883.25499078946</v>
      </c>
      <c r="Q142" s="368" t="n">
        <f aca="false">+[5]data1cf!P142</f>
        <v>7854.77896284766</v>
      </c>
      <c r="R142" s="368" t="n">
        <f aca="false">+[5]data1cf!Q142</f>
        <v>1100.95297804779</v>
      </c>
      <c r="S142" s="368" t="n">
        <f aca="false">+[5]data1cf!R142</f>
        <v>0</v>
      </c>
      <c r="T142" s="368" t="n">
        <f aca="false">+[5]data1cf!S142</f>
        <v>0</v>
      </c>
      <c r="U142" s="368" t="n">
        <f aca="false">+[5]data1cf!T142</f>
        <v>0</v>
      </c>
      <c r="V142" s="368" t="n">
        <f aca="false">+[5]data1cf!U142</f>
        <v>0</v>
      </c>
      <c r="W142" s="368" t="n">
        <f aca="false">+[5]data1cf!V142</f>
        <v>0</v>
      </c>
      <c r="X142" s="368" t="n">
        <f aca="false">+[5]data1cf!W142</f>
        <v>0</v>
      </c>
      <c r="Y142" s="368" t="n">
        <f aca="false">+[5]data1cf!X142</f>
        <v>0</v>
      </c>
      <c r="Z142" s="368" t="n">
        <f aca="false">+[5]data1cf!Y142</f>
        <v>0</v>
      </c>
      <c r="AA142" s="368" t="n">
        <f aca="false">+[5]data1cf!Z142</f>
        <v>0</v>
      </c>
      <c r="AB142" s="368"/>
      <c r="AC142" s="369" t="n">
        <f aca="false">XNPV(0.1,B142:AA142,$B$1:$AA$1)</f>
        <v>-21039.8637136107</v>
      </c>
      <c r="AD142" s="369" t="n">
        <f aca="false">SUMPRODUCT(B142:AA142,$B$1010:$AA$1010)</f>
        <v>-2329.51136287958</v>
      </c>
      <c r="AE142" s="370" t="n">
        <f aca="false">SUMPRODUCT(B142:AA142,$B$1012:$AA$1012)</f>
        <v>-8574.82093596662</v>
      </c>
      <c r="AF142" s="371" t="n">
        <f aca="false">XIRR(B142:AA142,$B$1:$AA$1)</f>
        <v>0.0554611545279181</v>
      </c>
      <c r="AG142" s="372" t="n">
        <f aca="false">1-EXP(-(1/0.25)*(AD142/ABS($AD$1010)))</f>
        <v>-20401.2812441194</v>
      </c>
    </row>
    <row r="143" customFormat="false" ht="12.75" hidden="false" customHeight="false" outlineLevel="0" collapsed="false">
      <c r="A143" s="363"/>
      <c r="B143" s="368" t="n">
        <f aca="false">+[5]data1cf!A143</f>
        <v>-93651.6698034255</v>
      </c>
      <c r="C143" s="368" t="n">
        <f aca="false">+[5]data1cf!B143</f>
        <v>14207.5562157256</v>
      </c>
      <c r="D143" s="368" t="n">
        <f aca="false">+[5]data1cf!C143</f>
        <v>12122.6652757405</v>
      </c>
      <c r="E143" s="368" t="n">
        <f aca="false">+[5]data1cf!D143</f>
        <v>10141.1628937885</v>
      </c>
      <c r="F143" s="368" t="n">
        <f aca="false">+[5]data1cf!E143</f>
        <v>9708.78789320344</v>
      </c>
      <c r="G143" s="368" t="n">
        <f aca="false">+[5]data1cf!F143</f>
        <v>9242.62020203424</v>
      </c>
      <c r="H143" s="368" t="n">
        <f aca="false">+[5]data1cf!G143</f>
        <v>8479.94239304244</v>
      </c>
      <c r="I143" s="368" t="n">
        <f aca="false">+[5]data1cf!H143</f>
        <v>8329.64077412175</v>
      </c>
      <c r="J143" s="368" t="n">
        <f aca="false">+[5]data1cf!I143</f>
        <v>8317.20657158676</v>
      </c>
      <c r="K143" s="368" t="n">
        <f aca="false">+[5]data1cf!J143</f>
        <v>8308.04051989768</v>
      </c>
      <c r="L143" s="368" t="n">
        <f aca="false">+[5]data1cf!K143</f>
        <v>8309.27863670635</v>
      </c>
      <c r="M143" s="368" t="n">
        <f aca="false">+[5]data1cf!L143</f>
        <v>8281.26188559485</v>
      </c>
      <c r="N143" s="368" t="n">
        <f aca="false">+[5]data1cf!M143</f>
        <v>8263.62590417444</v>
      </c>
      <c r="O143" s="368" t="n">
        <f aca="false">+[5]data1cf!N143</f>
        <v>7937.49156846299</v>
      </c>
      <c r="P143" s="368" t="n">
        <f aca="false">+[5]data1cf!O143</f>
        <v>7829.64341864862</v>
      </c>
      <c r="Q143" s="368" t="n">
        <f aca="false">+[5]data1cf!P143</f>
        <v>7801.0765236354</v>
      </c>
      <c r="R143" s="368" t="n">
        <f aca="false">+[5]data1cf!Q143</f>
        <v>1074.14719197737</v>
      </c>
      <c r="S143" s="368" t="n">
        <f aca="false">+[5]data1cf!R143</f>
        <v>0</v>
      </c>
      <c r="T143" s="368" t="n">
        <f aca="false">+[5]data1cf!S143</f>
        <v>0</v>
      </c>
      <c r="U143" s="368" t="n">
        <f aca="false">+[5]data1cf!T143</f>
        <v>0</v>
      </c>
      <c r="V143" s="368" t="n">
        <f aca="false">+[5]data1cf!U143</f>
        <v>0</v>
      </c>
      <c r="W143" s="368" t="n">
        <f aca="false">+[5]data1cf!V143</f>
        <v>0</v>
      </c>
      <c r="X143" s="368" t="n">
        <f aca="false">+[5]data1cf!W143</f>
        <v>0</v>
      </c>
      <c r="Y143" s="368" t="n">
        <f aca="false">+[5]data1cf!X143</f>
        <v>0</v>
      </c>
      <c r="Z143" s="368" t="n">
        <f aca="false">+[5]data1cf!Y143</f>
        <v>0</v>
      </c>
      <c r="AA143" s="368" t="n">
        <f aca="false">+[5]data1cf!Z143</f>
        <v>0</v>
      </c>
      <c r="AB143" s="368"/>
      <c r="AC143" s="369" t="n">
        <f aca="false">XNPV(0.1,B143:AA143,$B$1:$AA$1)</f>
        <v>-19090.988689217</v>
      </c>
      <c r="AD143" s="369" t="n">
        <f aca="false">SUMPRODUCT(B143:AA143,$B$1010:$AA$1010)</f>
        <v>-508.466012907662</v>
      </c>
      <c r="AE143" s="370" t="n">
        <f aca="false">SUMPRODUCT(B143:AA143,$B$1012:$AA$1012)</f>
        <v>-6710.57364533803</v>
      </c>
      <c r="AF143" s="371" t="n">
        <f aca="false">XIRR(B143:AA143,$B$1:$AA$1)</f>
        <v>0.0586493447159655</v>
      </c>
      <c r="AG143" s="372" t="n">
        <f aca="false">1-EXP(-(1/0.25)*(AD143/ABS($AD$1010)))</f>
        <v>-7.72328731403928</v>
      </c>
    </row>
    <row r="144" customFormat="false" ht="12.75" hidden="false" customHeight="false" outlineLevel="0" collapsed="false">
      <c r="A144" s="363"/>
      <c r="B144" s="368" t="n">
        <f aca="false">+[5]data1cf!A144</f>
        <v>-100600.641244976</v>
      </c>
      <c r="C144" s="368" t="n">
        <f aca="false">+[5]data1cf!B144</f>
        <v>14274.0799096471</v>
      </c>
      <c r="D144" s="368" t="n">
        <f aca="false">+[5]data1cf!C144</f>
        <v>12350.1246646538</v>
      </c>
      <c r="E144" s="368" t="n">
        <f aca="false">+[5]data1cf!D144</f>
        <v>10382.4839657749</v>
      </c>
      <c r="F144" s="368" t="n">
        <f aca="false">+[5]data1cf!E144</f>
        <v>9929.19133870669</v>
      </c>
      <c r="G144" s="368" t="n">
        <f aca="false">+[5]data1cf!F144</f>
        <v>9469.13086315069</v>
      </c>
      <c r="H144" s="368" t="n">
        <f aca="false">+[5]data1cf!G144</f>
        <v>8648.26204705283</v>
      </c>
      <c r="I144" s="368" t="n">
        <f aca="false">+[5]data1cf!H144</f>
        <v>8489.04461981377</v>
      </c>
      <c r="J144" s="368" t="n">
        <f aca="false">+[5]data1cf!I144</f>
        <v>8476.61041727878</v>
      </c>
      <c r="K144" s="368" t="n">
        <f aca="false">+[5]data1cf!J144</f>
        <v>8467.71454159934</v>
      </c>
      <c r="L144" s="368" t="n">
        <f aca="false">+[5]data1cf!K144</f>
        <v>8468.68248239837</v>
      </c>
      <c r="M144" s="368" t="n">
        <f aca="false">+[5]data1cf!L144</f>
        <v>8440.93590729652</v>
      </c>
      <c r="N144" s="368" t="n">
        <f aca="false">+[5]data1cf!M144</f>
        <v>8423.02974986646</v>
      </c>
      <c r="O144" s="368" t="n">
        <f aca="false">+[5]data1cf!N144</f>
        <v>8097.16559016465</v>
      </c>
      <c r="P144" s="368" t="n">
        <f aca="false">+[5]data1cf!O144</f>
        <v>7989.04726434064</v>
      </c>
      <c r="Q144" s="368" t="n">
        <f aca="false">+[5]data1cf!P144</f>
        <v>7960.75054533706</v>
      </c>
      <c r="R144" s="368" t="n">
        <f aca="false">+[5]data1cf!Q144</f>
        <v>1153.84911482338</v>
      </c>
      <c r="S144" s="368" t="n">
        <f aca="false">+[5]data1cf!R144</f>
        <v>0</v>
      </c>
      <c r="T144" s="368" t="n">
        <f aca="false">+[5]data1cf!S144</f>
        <v>0</v>
      </c>
      <c r="U144" s="368" t="n">
        <f aca="false">+[5]data1cf!T144</f>
        <v>0</v>
      </c>
      <c r="V144" s="368" t="n">
        <f aca="false">+[5]data1cf!U144</f>
        <v>0</v>
      </c>
      <c r="W144" s="368" t="n">
        <f aca="false">+[5]data1cf!V144</f>
        <v>0</v>
      </c>
      <c r="X144" s="368" t="n">
        <f aca="false">+[5]data1cf!W144</f>
        <v>0</v>
      </c>
      <c r="Y144" s="368" t="n">
        <f aca="false">+[5]data1cf!X144</f>
        <v>0</v>
      </c>
      <c r="Z144" s="368" t="n">
        <f aca="false">+[5]data1cf!Y144</f>
        <v>0</v>
      </c>
      <c r="AA144" s="368" t="n">
        <f aca="false">+[5]data1cf!Z144</f>
        <v>0</v>
      </c>
      <c r="AB144" s="368"/>
      <c r="AC144" s="369" t="n">
        <f aca="false">XNPV(0.1,B144:AA144,$B$1:$AA$1)</f>
        <v>-24688.7151300856</v>
      </c>
      <c r="AD144" s="369" t="n">
        <f aca="false">SUMPRODUCT(B144:AA144,$B$1010:$AA$1010)</f>
        <v>-5728.67649560127</v>
      </c>
      <c r="AE144" s="370" t="n">
        <f aca="false">SUMPRODUCT(B144:AA144,$B$1012:$AA$1012)</f>
        <v>-12057.6067171223</v>
      </c>
      <c r="AF144" s="371" t="n">
        <f aca="false">XIRR(B144:AA144,$B$1:$AA$1)</f>
        <v>0.0498754425295265</v>
      </c>
      <c r="AG144" s="372" t="n">
        <f aca="false">1-EXP(-(1/0.25)*(AD144/ABS($AD$1010)))</f>
        <v>-39651070047.7499</v>
      </c>
    </row>
    <row r="145" customFormat="false" ht="12.75" hidden="false" customHeight="false" outlineLevel="0" collapsed="false">
      <c r="A145" s="363"/>
      <c r="B145" s="368" t="n">
        <f aca="false">+[5]data1cf!A145</f>
        <v>-98116.6938354153</v>
      </c>
      <c r="C145" s="368" t="n">
        <f aca="false">+[5]data1cf!B145</f>
        <v>14224.1945970325</v>
      </c>
      <c r="D145" s="368" t="n">
        <f aca="false">+[5]data1cf!C145</f>
        <v>12357.7874581395</v>
      </c>
      <c r="E145" s="368" t="n">
        <f aca="false">+[5]data1cf!D145</f>
        <v>10254.422789303</v>
      </c>
      <c r="F145" s="368" t="n">
        <f aca="false">+[5]data1cf!E145</f>
        <v>9830.97776310651</v>
      </c>
      <c r="G145" s="368" t="n">
        <f aca="false">+[5]data1cf!F145</f>
        <v>9651.76642179057</v>
      </c>
      <c r="H145" s="368" t="n">
        <f aca="false">+[5]data1cf!G145</f>
        <v>8588.09527675107</v>
      </c>
      <c r="I145" s="368" t="n">
        <f aca="false">+[5]data1cf!H145</f>
        <v>8432.06485339637</v>
      </c>
      <c r="J145" s="368" t="n">
        <f aca="false">+[5]data1cf!I145</f>
        <v>8419.63065086138</v>
      </c>
      <c r="K145" s="368" t="n">
        <f aca="false">+[5]data1cf!J145</f>
        <v>8410.63819930666</v>
      </c>
      <c r="L145" s="368" t="n">
        <f aca="false">+[5]data1cf!K145</f>
        <v>8411.70271598097</v>
      </c>
      <c r="M145" s="368" t="n">
        <f aca="false">+[5]data1cf!L145</f>
        <v>8383.85956500384</v>
      </c>
      <c r="N145" s="368" t="n">
        <f aca="false">+[5]data1cf!M145</f>
        <v>8366.04998344906</v>
      </c>
      <c r="O145" s="368" t="n">
        <f aca="false">+[5]data1cf!N145</f>
        <v>8040.08924787197</v>
      </c>
      <c r="P145" s="368" t="n">
        <f aca="false">+[5]data1cf!O145</f>
        <v>7932.06749792324</v>
      </c>
      <c r="Q145" s="368" t="n">
        <f aca="false">+[5]data1cf!P145</f>
        <v>7903.67420304438</v>
      </c>
      <c r="R145" s="368" t="n">
        <f aca="false">+[5]data1cf!Q145</f>
        <v>1125.35923161468</v>
      </c>
      <c r="S145" s="368" t="n">
        <f aca="false">+[5]data1cf!R145</f>
        <v>0</v>
      </c>
      <c r="T145" s="368" t="n">
        <f aca="false">+[5]data1cf!S145</f>
        <v>0</v>
      </c>
      <c r="U145" s="368" t="n">
        <f aca="false">+[5]data1cf!T145</f>
        <v>0</v>
      </c>
      <c r="V145" s="368" t="n">
        <f aca="false">+[5]data1cf!U145</f>
        <v>0</v>
      </c>
      <c r="W145" s="368" t="n">
        <f aca="false">+[5]data1cf!V145</f>
        <v>0</v>
      </c>
      <c r="X145" s="368" t="n">
        <f aca="false">+[5]data1cf!W145</f>
        <v>0</v>
      </c>
      <c r="Y145" s="368" t="n">
        <f aca="false">+[5]data1cf!X145</f>
        <v>0</v>
      </c>
      <c r="Z145" s="368" t="n">
        <f aca="false">+[5]data1cf!Y145</f>
        <v>0</v>
      </c>
      <c r="AA145" s="368" t="n">
        <f aca="false">+[5]data1cf!Z145</f>
        <v>0</v>
      </c>
      <c r="AB145" s="368"/>
      <c r="AC145" s="369" t="n">
        <f aca="false">XNPV(0.1,B145:AA145,$B$1:$AA$1)</f>
        <v>-22519.0305347263</v>
      </c>
      <c r="AD145" s="369" t="n">
        <f aca="false">SUMPRODUCT(B145:AA145,$B$1010:$AA$1010)</f>
        <v>-3657.9469605854</v>
      </c>
      <c r="AE145" s="370" t="n">
        <f aca="false">SUMPRODUCT(B145:AA145,$B$1012:$AA$1012)</f>
        <v>-9952.26251152987</v>
      </c>
      <c r="AF145" s="371" t="n">
        <f aca="false">XIRR(B145:AA145,$B$1:$AA$1)</f>
        <v>0.0532330394003211</v>
      </c>
      <c r="AG145" s="372" t="n">
        <f aca="false">1-EXP(-(1/0.25)*(AD145/ABS($AD$1010)))</f>
        <v>-5852368.67786369</v>
      </c>
    </row>
    <row r="146" customFormat="false" ht="12.75" hidden="false" customHeight="false" outlineLevel="0" collapsed="false">
      <c r="A146" s="363"/>
      <c r="B146" s="368" t="n">
        <f aca="false">+[5]data1cf!A146</f>
        <v>-102198.561170855</v>
      </c>
      <c r="C146" s="368" t="n">
        <f aca="false">+[5]data1cf!B146</f>
        <v>14311.9178075505</v>
      </c>
      <c r="D146" s="368" t="n">
        <f aca="false">+[5]data1cf!C146</f>
        <v>12453.0660912186</v>
      </c>
      <c r="E146" s="368" t="n">
        <f aca="false">+[5]data1cf!D146</f>
        <v>10493.269782409</v>
      </c>
      <c r="F146" s="368" t="n">
        <f aca="false">+[5]data1cf!E146</f>
        <v>9891.65565700006</v>
      </c>
      <c r="G146" s="368" t="n">
        <f aca="false">+[5]data1cf!F146</f>
        <v>9629.22414716481</v>
      </c>
      <c r="H146" s="368" t="n">
        <f aca="false">+[5]data1cf!G146</f>
        <v>8686.96724699824</v>
      </c>
      <c r="I146" s="368" t="n">
        <f aca="false">+[5]data1cf!H146</f>
        <v>8525.69962457748</v>
      </c>
      <c r="J146" s="368" t="n">
        <f aca="false">+[5]data1cf!I146</f>
        <v>8513.26542204249</v>
      </c>
      <c r="K146" s="368" t="n">
        <f aca="false">+[5]data1cf!J146</f>
        <v>8504.43167348978</v>
      </c>
      <c r="L146" s="368" t="n">
        <f aca="false">+[5]data1cf!K146</f>
        <v>8505.33748716208</v>
      </c>
      <c r="M146" s="368" t="n">
        <f aca="false">+[5]data1cf!L146</f>
        <v>8477.65303918696</v>
      </c>
      <c r="N146" s="368" t="n">
        <f aca="false">+[5]data1cf!M146</f>
        <v>8459.68475463018</v>
      </c>
      <c r="O146" s="368" t="n">
        <f aca="false">+[5]data1cf!N146</f>
        <v>8133.88272205509</v>
      </c>
      <c r="P146" s="368" t="n">
        <f aca="false">+[5]data1cf!O146</f>
        <v>8025.70226910436</v>
      </c>
      <c r="Q146" s="368" t="n">
        <f aca="false">+[5]data1cf!P146</f>
        <v>7997.4676772275</v>
      </c>
      <c r="R146" s="368" t="n">
        <f aca="false">+[5]data1cf!Q146</f>
        <v>1172.17661720524</v>
      </c>
      <c r="S146" s="368" t="n">
        <f aca="false">+[5]data1cf!R146</f>
        <v>0</v>
      </c>
      <c r="T146" s="368" t="n">
        <f aca="false">+[5]data1cf!S146</f>
        <v>0</v>
      </c>
      <c r="U146" s="368" t="n">
        <f aca="false">+[5]data1cf!T146</f>
        <v>0</v>
      </c>
      <c r="V146" s="368" t="n">
        <f aca="false">+[5]data1cf!U146</f>
        <v>0</v>
      </c>
      <c r="W146" s="368" t="n">
        <f aca="false">+[5]data1cf!V146</f>
        <v>0</v>
      </c>
      <c r="X146" s="368" t="n">
        <f aca="false">+[5]data1cf!W146</f>
        <v>0</v>
      </c>
      <c r="Y146" s="368" t="n">
        <f aca="false">+[5]data1cf!X146</f>
        <v>0</v>
      </c>
      <c r="Z146" s="368" t="n">
        <f aca="false">+[5]data1cf!Y146</f>
        <v>0</v>
      </c>
      <c r="AA146" s="368" t="n">
        <f aca="false">+[5]data1cf!Z146</f>
        <v>0</v>
      </c>
      <c r="AB146" s="368"/>
      <c r="AC146" s="369" t="n">
        <f aca="false">XNPV(0.1,B146:AA146,$B$1:$AA$1)</f>
        <v>-25865.2455051612</v>
      </c>
      <c r="AD146" s="369" t="n">
        <f aca="false">SUMPRODUCT(B146:AA146,$B$1010:$AA$1010)</f>
        <v>-6803.96030974598</v>
      </c>
      <c r="AE146" s="370" t="n">
        <f aca="false">SUMPRODUCT(B146:AA146,$B$1012:$AA$1012)</f>
        <v>-13166.2778085766</v>
      </c>
      <c r="AF146" s="371" t="n">
        <f aca="false">XIRR(B146:AA146,$B$1:$AA$1)</f>
        <v>0.0482094126355895</v>
      </c>
      <c r="AG146" s="372" t="n">
        <f aca="false">1-EXP(-(1/0.25)*(AD146/ABS($AD$1010)))</f>
        <v>-3868727546399.65</v>
      </c>
    </row>
    <row r="147" customFormat="false" ht="12.75" hidden="false" customHeight="false" outlineLevel="0" collapsed="false">
      <c r="A147" s="363"/>
      <c r="B147" s="368" t="n">
        <f aca="false">+[5]data1cf!A147</f>
        <v>-91714.57951606</v>
      </c>
      <c r="C147" s="368" t="n">
        <f aca="false">+[5]data1cf!B147</f>
        <v>14111.3817530999</v>
      </c>
      <c r="D147" s="368" t="n">
        <f aca="false">+[5]data1cf!C147</f>
        <v>11950.9400767759</v>
      </c>
      <c r="E147" s="368" t="n">
        <f aca="false">+[5]data1cf!D147</f>
        <v>9950.17801304922</v>
      </c>
      <c r="F147" s="368" t="n">
        <f aca="false">+[5]data1cf!E147</f>
        <v>9692.25973263627</v>
      </c>
      <c r="G147" s="368" t="n">
        <f aca="false">+[5]data1cf!F147</f>
        <v>9394.45641556278</v>
      </c>
      <c r="H147" s="368" t="n">
        <f aca="false">+[5]data1cf!G147</f>
        <v>8433.02172720021</v>
      </c>
      <c r="I147" s="368" t="n">
        <f aca="false">+[5]data1cf!H147</f>
        <v>8285.20547260181</v>
      </c>
      <c r="J147" s="368" t="n">
        <f aca="false">+[5]data1cf!I147</f>
        <v>8272.77127006682</v>
      </c>
      <c r="K147" s="368" t="n">
        <f aca="false">+[5]data1cf!J147</f>
        <v>8263.52990430737</v>
      </c>
      <c r="L147" s="368" t="n">
        <f aca="false">+[5]data1cf!K147</f>
        <v>8264.84333518641</v>
      </c>
      <c r="M147" s="368" t="n">
        <f aca="false">+[5]data1cf!L147</f>
        <v>8236.75127000454</v>
      </c>
      <c r="N147" s="368" t="n">
        <f aca="false">+[5]data1cf!M147</f>
        <v>8219.1906026545</v>
      </c>
      <c r="O147" s="368" t="n">
        <f aca="false">+[5]data1cf!N147</f>
        <v>7892.98095287268</v>
      </c>
      <c r="P147" s="368" t="n">
        <f aca="false">+[5]data1cf!O147</f>
        <v>7785.20811712868</v>
      </c>
      <c r="Q147" s="368" t="n">
        <f aca="false">+[5]data1cf!P147</f>
        <v>7756.56590804509</v>
      </c>
      <c r="R147" s="368" t="n">
        <f aca="false">+[5]data1cf!Q147</f>
        <v>1051.9295412174</v>
      </c>
      <c r="S147" s="368" t="n">
        <f aca="false">+[5]data1cf!R147</f>
        <v>0</v>
      </c>
      <c r="T147" s="368" t="n">
        <f aca="false">+[5]data1cf!S147</f>
        <v>0</v>
      </c>
      <c r="U147" s="368" t="n">
        <f aca="false">+[5]data1cf!T147</f>
        <v>0</v>
      </c>
      <c r="V147" s="368" t="n">
        <f aca="false">+[5]data1cf!U147</f>
        <v>0</v>
      </c>
      <c r="W147" s="368" t="n">
        <f aca="false">+[5]data1cf!V147</f>
        <v>0</v>
      </c>
      <c r="X147" s="368" t="n">
        <f aca="false">+[5]data1cf!W147</f>
        <v>0</v>
      </c>
      <c r="Y147" s="368" t="n">
        <f aca="false">+[5]data1cf!X147</f>
        <v>0</v>
      </c>
      <c r="Z147" s="368" t="n">
        <f aca="false">+[5]data1cf!Y147</f>
        <v>0</v>
      </c>
      <c r="AA147" s="368" t="n">
        <f aca="false">+[5]data1cf!Z147</f>
        <v>0</v>
      </c>
      <c r="AB147" s="368"/>
      <c r="AC147" s="369" t="n">
        <f aca="false">XNPV(0.1,B147:AA147,$B$1:$AA$1)</f>
        <v>-17619.4472977176</v>
      </c>
      <c r="AD147" s="369" t="n">
        <f aca="false">SUMPRODUCT(B147:AA147,$B$1010:$AA$1010)</f>
        <v>870.113692597233</v>
      </c>
      <c r="AE147" s="370" t="n">
        <f aca="false">SUMPRODUCT(B147:AA147,$B$1012:$AA$1012)</f>
        <v>-5300.73201800556</v>
      </c>
      <c r="AF147" s="371" t="n">
        <f aca="false">XIRR(B147:AA147,$B$1:$AA$1)</f>
        <v>0.061160358400096</v>
      </c>
      <c r="AG147" s="372" t="n">
        <f aca="false">1-EXP(-(1/0.25)*(AD147/ABS($AD$1010)))</f>
        <v>0.975438280034958</v>
      </c>
    </row>
    <row r="148" customFormat="false" ht="12.75" hidden="false" customHeight="false" outlineLevel="0" collapsed="false">
      <c r="A148" s="363"/>
      <c r="B148" s="368" t="n">
        <f aca="false">+[5]data1cf!A148</f>
        <v>-103204.763938498</v>
      </c>
      <c r="C148" s="368" t="n">
        <f aca="false">+[5]data1cf!B148</f>
        <v>14374.5575171939</v>
      </c>
      <c r="D148" s="368" t="n">
        <f aca="false">+[5]data1cf!C148</f>
        <v>12528.5509925342</v>
      </c>
      <c r="E148" s="368" t="n">
        <f aca="false">+[5]data1cf!D148</f>
        <v>10493.8595050649</v>
      </c>
      <c r="F148" s="368" t="n">
        <f aca="false">+[5]data1cf!E148</f>
        <v>10092.641172361</v>
      </c>
      <c r="G148" s="368" t="n">
        <f aca="false">+[5]data1cf!F148</f>
        <v>9657.85978572363</v>
      </c>
      <c r="H148" s="368" t="n">
        <f aca="false">+[5]data1cf!G148</f>
        <v>8711.33973192476</v>
      </c>
      <c r="I148" s="368" t="n">
        <f aca="false">+[5]data1cf!H148</f>
        <v>8548.78111110501</v>
      </c>
      <c r="J148" s="368" t="n">
        <f aca="false">+[5]data1cf!I148</f>
        <v>8536.34690857001</v>
      </c>
      <c r="K148" s="368" t="n">
        <f aca="false">+[5]data1cf!J148</f>
        <v>8527.5522811809</v>
      </c>
      <c r="L148" s="368" t="n">
        <f aca="false">+[5]data1cf!K148</f>
        <v>8528.41897368961</v>
      </c>
      <c r="M148" s="368" t="n">
        <f aca="false">+[5]data1cf!L148</f>
        <v>8500.77364687808</v>
      </c>
      <c r="N148" s="368" t="n">
        <f aca="false">+[5]data1cf!M148</f>
        <v>8482.7662411577</v>
      </c>
      <c r="O148" s="368" t="n">
        <f aca="false">+[5]data1cf!N148</f>
        <v>8157.00332974622</v>
      </c>
      <c r="P148" s="368" t="n">
        <f aca="false">+[5]data1cf!O148</f>
        <v>8048.78375563188</v>
      </c>
      <c r="Q148" s="368" t="n">
        <f aca="false">+[5]data1cf!P148</f>
        <v>8020.58828491862</v>
      </c>
      <c r="R148" s="368" t="n">
        <f aca="false">+[5]data1cf!Q148</f>
        <v>1183.717360469</v>
      </c>
      <c r="S148" s="368" t="n">
        <f aca="false">+[5]data1cf!R148</f>
        <v>0</v>
      </c>
      <c r="T148" s="368" t="n">
        <f aca="false">+[5]data1cf!S148</f>
        <v>0</v>
      </c>
      <c r="U148" s="368" t="n">
        <f aca="false">+[5]data1cf!T148</f>
        <v>0</v>
      </c>
      <c r="V148" s="368" t="n">
        <f aca="false">+[5]data1cf!U148</f>
        <v>0</v>
      </c>
      <c r="W148" s="368" t="n">
        <f aca="false">+[5]data1cf!V148</f>
        <v>0</v>
      </c>
      <c r="X148" s="368" t="n">
        <f aca="false">+[5]data1cf!W148</f>
        <v>0</v>
      </c>
      <c r="Y148" s="368" t="n">
        <f aca="false">+[5]data1cf!X148</f>
        <v>0</v>
      </c>
      <c r="Z148" s="368" t="n">
        <f aca="false">+[5]data1cf!Y148</f>
        <v>0</v>
      </c>
      <c r="AA148" s="368" t="n">
        <f aca="false">+[5]data1cf!Z148</f>
        <v>0</v>
      </c>
      <c r="AB148" s="368"/>
      <c r="AC148" s="369" t="n">
        <f aca="false">XNPV(0.1,B148:AA148,$B$1:$AA$1)</f>
        <v>-26505.3856024744</v>
      </c>
      <c r="AD148" s="369" t="n">
        <f aca="false">SUMPRODUCT(B148:AA148,$B$1010:$AA$1010)</f>
        <v>-7367.15633214221</v>
      </c>
      <c r="AE148" s="370" t="n">
        <f aca="false">SUMPRODUCT(B148:AA148,$B$1012:$AA$1012)</f>
        <v>-13754.1844801612</v>
      </c>
      <c r="AF148" s="371" t="n">
        <f aca="false">XIRR(B148:AA148,$B$1:$AA$1)</f>
        <v>0.0473638691202684</v>
      </c>
      <c r="AG148" s="372" t="n">
        <f aca="false">1-EXP(-(1/0.25)*(AD148/ABS($AD$1010)))</f>
        <v>-42608945211856.9</v>
      </c>
    </row>
    <row r="149" customFormat="false" ht="12.75" hidden="false" customHeight="false" outlineLevel="0" collapsed="false">
      <c r="A149" s="363"/>
      <c r="B149" s="368" t="n">
        <f aca="false">+[5]data1cf!A149</f>
        <v>-98063.8274639863</v>
      </c>
      <c r="C149" s="368" t="n">
        <f aca="false">+[5]data1cf!B149</f>
        <v>14289.81253437</v>
      </c>
      <c r="D149" s="368" t="n">
        <f aca="false">+[5]data1cf!C149</f>
        <v>12263.815000236</v>
      </c>
      <c r="E149" s="368" t="n">
        <f aca="false">+[5]data1cf!D149</f>
        <v>10213.7851745798</v>
      </c>
      <c r="F149" s="368" t="n">
        <f aca="false">+[5]data1cf!E149</f>
        <v>9932.77832539017</v>
      </c>
      <c r="G149" s="368" t="n">
        <f aca="false">+[5]data1cf!F149</f>
        <v>9520.41110010316</v>
      </c>
      <c r="H149" s="368" t="n">
        <f aca="false">+[5]data1cf!G149</f>
        <v>8586.81473481438</v>
      </c>
      <c r="I149" s="368" t="n">
        <f aca="false">+[5]data1cf!H149</f>
        <v>8430.85214112888</v>
      </c>
      <c r="J149" s="368" t="n">
        <f aca="false">+[5]data1cf!I149</f>
        <v>8418.41793859389</v>
      </c>
      <c r="K149" s="368" t="n">
        <f aca="false">+[5]data1cf!J149</f>
        <v>8409.42343159465</v>
      </c>
      <c r="L149" s="368" t="n">
        <f aca="false">+[5]data1cf!K149</f>
        <v>8410.49000371348</v>
      </c>
      <c r="M149" s="368" t="n">
        <f aca="false">+[5]data1cf!L149</f>
        <v>8382.64479729183</v>
      </c>
      <c r="N149" s="368" t="n">
        <f aca="false">+[5]data1cf!M149</f>
        <v>8364.83727118158</v>
      </c>
      <c r="O149" s="368" t="n">
        <f aca="false">+[5]data1cf!N149</f>
        <v>8038.87448015997</v>
      </c>
      <c r="P149" s="368" t="n">
        <f aca="false">+[5]data1cf!O149</f>
        <v>7930.85478565576</v>
      </c>
      <c r="Q149" s="368" t="n">
        <f aca="false">+[5]data1cf!P149</f>
        <v>7902.45943533237</v>
      </c>
      <c r="R149" s="368" t="n">
        <f aca="false">+[5]data1cf!Q149</f>
        <v>1124.75287548094</v>
      </c>
      <c r="S149" s="368" t="n">
        <f aca="false">+[5]data1cf!R149</f>
        <v>0</v>
      </c>
      <c r="T149" s="368" t="n">
        <f aca="false">+[5]data1cf!S149</f>
        <v>0</v>
      </c>
      <c r="U149" s="368" t="n">
        <f aca="false">+[5]data1cf!T149</f>
        <v>0</v>
      </c>
      <c r="V149" s="368" t="n">
        <f aca="false">+[5]data1cf!U149</f>
        <v>0</v>
      </c>
      <c r="W149" s="368" t="n">
        <f aca="false">+[5]data1cf!V149</f>
        <v>0</v>
      </c>
      <c r="X149" s="368" t="n">
        <f aca="false">+[5]data1cf!W149</f>
        <v>0</v>
      </c>
      <c r="Y149" s="368" t="n">
        <f aca="false">+[5]data1cf!X149</f>
        <v>0</v>
      </c>
      <c r="Z149" s="368" t="n">
        <f aca="false">+[5]data1cf!Y149</f>
        <v>0</v>
      </c>
      <c r="AA149" s="368" t="n">
        <f aca="false">+[5]data1cf!Z149</f>
        <v>0</v>
      </c>
      <c r="AB149" s="368"/>
      <c r="AC149" s="369" t="n">
        <f aca="false">XNPV(0.1,B149:AA149,$B$1:$AA$1)</f>
        <v>-22531.5015612469</v>
      </c>
      <c r="AD149" s="369" t="n">
        <f aca="false">SUMPRODUCT(B149:AA149,$B$1010:$AA$1010)</f>
        <v>-3686.68603429385</v>
      </c>
      <c r="AE149" s="370" t="n">
        <f aca="false">SUMPRODUCT(B149:AA149,$B$1012:$AA$1012)</f>
        <v>-9976.03309641049</v>
      </c>
      <c r="AF149" s="371" t="n">
        <f aca="false">XIRR(B149:AA149,$B$1:$AA$1)</f>
        <v>0.0531820718431426</v>
      </c>
      <c r="AG149" s="372" t="n">
        <f aca="false">1-EXP(-(1/0.25)*(AD149/ABS($AD$1010)))</f>
        <v>-6614545.26162492</v>
      </c>
    </row>
    <row r="150" customFormat="false" ht="12.75" hidden="false" customHeight="false" outlineLevel="0" collapsed="false">
      <c r="A150" s="363"/>
      <c r="B150" s="368" t="n">
        <f aca="false">+[5]data1cf!A150</f>
        <v>-89404.4991735483</v>
      </c>
      <c r="C150" s="368" t="n">
        <f aca="false">+[5]data1cf!B150</f>
        <v>14034.2918424621</v>
      </c>
      <c r="D150" s="368" t="n">
        <f aca="false">+[5]data1cf!C150</f>
        <v>11931.6947853911</v>
      </c>
      <c r="E150" s="368" t="n">
        <f aca="false">+[5]data1cf!D150</f>
        <v>10199.5894968074</v>
      </c>
      <c r="F150" s="368" t="n">
        <f aca="false">+[5]data1cf!E150</f>
        <v>9535.63987033171</v>
      </c>
      <c r="G150" s="368" t="n">
        <f aca="false">+[5]data1cf!F150</f>
        <v>9265.19967160641</v>
      </c>
      <c r="H150" s="368" t="n">
        <f aca="false">+[5]data1cf!G150</f>
        <v>8377.06640672461</v>
      </c>
      <c r="I150" s="368" t="n">
        <f aca="false">+[5]data1cf!H150</f>
        <v>8232.21407760887</v>
      </c>
      <c r="J150" s="368" t="n">
        <f aca="false">+[5]data1cf!I150</f>
        <v>8219.77987507388</v>
      </c>
      <c r="K150" s="368" t="n">
        <f aca="false">+[5]data1cf!J150</f>
        <v>8210.44869339071</v>
      </c>
      <c r="L150" s="368" t="n">
        <f aca="false">+[5]data1cf!K150</f>
        <v>8211.85194019347</v>
      </c>
      <c r="M150" s="368" t="n">
        <f aca="false">+[5]data1cf!L150</f>
        <v>8183.67005908788</v>
      </c>
      <c r="N150" s="368" t="n">
        <f aca="false">+[5]data1cf!M150</f>
        <v>8166.19920766156</v>
      </c>
      <c r="O150" s="368" t="n">
        <f aca="false">+[5]data1cf!N150</f>
        <v>7839.89974195602</v>
      </c>
      <c r="P150" s="368" t="n">
        <f aca="false">+[5]data1cf!O150</f>
        <v>7732.21672213574</v>
      </c>
      <c r="Q150" s="368" t="n">
        <f aca="false">+[5]data1cf!P150</f>
        <v>7703.48469712843</v>
      </c>
      <c r="R150" s="368" t="n">
        <f aca="false">+[5]data1cf!Q150</f>
        <v>1025.43384372093</v>
      </c>
      <c r="S150" s="368" t="n">
        <f aca="false">+[5]data1cf!R150</f>
        <v>0</v>
      </c>
      <c r="T150" s="368" t="n">
        <f aca="false">+[5]data1cf!S150</f>
        <v>0</v>
      </c>
      <c r="U150" s="368" t="n">
        <f aca="false">+[5]data1cf!T150</f>
        <v>0</v>
      </c>
      <c r="V150" s="368" t="n">
        <f aca="false">+[5]data1cf!U150</f>
        <v>0</v>
      </c>
      <c r="W150" s="368" t="n">
        <f aca="false">+[5]data1cf!V150</f>
        <v>0</v>
      </c>
      <c r="X150" s="368" t="n">
        <f aca="false">+[5]data1cf!W150</f>
        <v>0</v>
      </c>
      <c r="Y150" s="368" t="n">
        <f aca="false">+[5]data1cf!X150</f>
        <v>0</v>
      </c>
      <c r="Z150" s="368" t="n">
        <f aca="false">+[5]data1cf!Y150</f>
        <v>0</v>
      </c>
      <c r="AA150" s="368" t="n">
        <f aca="false">+[5]data1cf!Z150</f>
        <v>0</v>
      </c>
      <c r="AB150" s="368"/>
      <c r="AC150" s="369" t="n">
        <f aca="false">XNPV(0.1,B150:AA150,$B$1:$AA$1)</f>
        <v>-15604.7840177362</v>
      </c>
      <c r="AD150" s="369" t="n">
        <f aca="false">SUMPRODUCT(B150:AA150,$B$1010:$AA$1010)</f>
        <v>2776.36903838155</v>
      </c>
      <c r="AE150" s="370" t="n">
        <f aca="false">SUMPRODUCT(B150:AA150,$B$1012:$AA$1012)</f>
        <v>-3357.02289753916</v>
      </c>
      <c r="AF150" s="371" t="n">
        <f aca="false">XIRR(B150:AA150,$B$1:$AA$1)</f>
        <v>0.0647729618143304</v>
      </c>
      <c r="AG150" s="372" t="n">
        <f aca="false">1-EXP(-(1/0.25)*(AD150/ABS($AD$1010)))</f>
        <v>0.999992695025491</v>
      </c>
    </row>
    <row r="151" customFormat="false" ht="12.75" hidden="false" customHeight="false" outlineLevel="0" collapsed="false">
      <c r="A151" s="363"/>
      <c r="B151" s="368" t="n">
        <f aca="false">+[5]data1cf!A151</f>
        <v>-94393.0275132754</v>
      </c>
      <c r="C151" s="368" t="n">
        <f aca="false">+[5]data1cf!B151</f>
        <v>14137.8438711628</v>
      </c>
      <c r="D151" s="368" t="n">
        <f aca="false">+[5]data1cf!C151</f>
        <v>12160.2878929497</v>
      </c>
      <c r="E151" s="368" t="n">
        <f aca="false">+[5]data1cf!D151</f>
        <v>10126.6741897779</v>
      </c>
      <c r="F151" s="368" t="n">
        <f aca="false">+[5]data1cf!E151</f>
        <v>9691.48968012674</v>
      </c>
      <c r="G151" s="368" t="n">
        <f aca="false">+[5]data1cf!F151</f>
        <v>9335.97820419144</v>
      </c>
      <c r="H151" s="368" t="n">
        <f aca="false">+[5]data1cf!G151</f>
        <v>8497.89973741628</v>
      </c>
      <c r="I151" s="368" t="n">
        <f aca="false">+[5]data1cf!H151</f>
        <v>8346.64692689954</v>
      </c>
      <c r="J151" s="368" t="n">
        <f aca="false">+[5]data1cf!I151</f>
        <v>8334.21272436455</v>
      </c>
      <c r="K151" s="368" t="n">
        <f aca="false">+[5]data1cf!J151</f>
        <v>8325.07549666322</v>
      </c>
      <c r="L151" s="368" t="n">
        <f aca="false">+[5]data1cf!K151</f>
        <v>8326.28478948414</v>
      </c>
      <c r="M151" s="368" t="n">
        <f aca="false">+[5]data1cf!L151</f>
        <v>8298.2968623604</v>
      </c>
      <c r="N151" s="368" t="n">
        <f aca="false">+[5]data1cf!M151</f>
        <v>8280.63205695223</v>
      </c>
      <c r="O151" s="368" t="n">
        <f aca="false">+[5]data1cf!N151</f>
        <v>7954.52654522854</v>
      </c>
      <c r="P151" s="368" t="n">
        <f aca="false">+[5]data1cf!O151</f>
        <v>7846.64957142641</v>
      </c>
      <c r="Q151" s="368" t="n">
        <f aca="false">+[5]data1cf!P151</f>
        <v>7818.11150040094</v>
      </c>
      <c r="R151" s="368" t="n">
        <f aca="false">+[5]data1cf!Q151</f>
        <v>1082.65026836626</v>
      </c>
      <c r="S151" s="368" t="n">
        <f aca="false">+[5]data1cf!R151</f>
        <v>0</v>
      </c>
      <c r="T151" s="368" t="n">
        <f aca="false">+[5]data1cf!S151</f>
        <v>0</v>
      </c>
      <c r="U151" s="368" t="n">
        <f aca="false">+[5]data1cf!T151</f>
        <v>0</v>
      </c>
      <c r="V151" s="368" t="n">
        <f aca="false">+[5]data1cf!U151</f>
        <v>0</v>
      </c>
      <c r="W151" s="368" t="n">
        <f aca="false">+[5]data1cf!V151</f>
        <v>0</v>
      </c>
      <c r="X151" s="368" t="n">
        <f aca="false">+[5]data1cf!W151</f>
        <v>0</v>
      </c>
      <c r="Y151" s="368" t="n">
        <f aca="false">+[5]data1cf!X151</f>
        <v>0</v>
      </c>
      <c r="Z151" s="368" t="n">
        <f aca="false">+[5]data1cf!Y151</f>
        <v>0</v>
      </c>
      <c r="AA151" s="368" t="n">
        <f aca="false">+[5]data1cf!Z151</f>
        <v>0</v>
      </c>
      <c r="AB151" s="368"/>
      <c r="AC151" s="369" t="n">
        <f aca="false">XNPV(0.1,B151:AA151,$B$1:$AA$1)</f>
        <v>-19762.1161039375</v>
      </c>
      <c r="AD151" s="369" t="n">
        <f aca="false">SUMPRODUCT(B151:AA151,$B$1010:$AA$1010)</f>
        <v>-1140.82950966694</v>
      </c>
      <c r="AE151" s="370" t="n">
        <f aca="false">SUMPRODUCT(B151:AA151,$B$1012:$AA$1012)</f>
        <v>-7356.20694584307</v>
      </c>
      <c r="AF151" s="371" t="n">
        <f aca="false">XIRR(B151:AA151,$B$1:$AA$1)</f>
        <v>0.0575258913063697</v>
      </c>
      <c r="AG151" s="372" t="n">
        <f aca="false">1-EXP(-(1/0.25)*(AD151/ABS($AD$1010)))</f>
        <v>-127.995659648951</v>
      </c>
    </row>
    <row r="152" customFormat="false" ht="12.75" hidden="false" customHeight="false" outlineLevel="0" collapsed="false">
      <c r="A152" s="363"/>
      <c r="B152" s="368" t="n">
        <f aca="false">+[5]data1cf!A152</f>
        <v>-90011.9750717617</v>
      </c>
      <c r="C152" s="368" t="n">
        <f aca="false">+[5]data1cf!B152</f>
        <v>14012.5762765164</v>
      </c>
      <c r="D152" s="368" t="n">
        <f aca="false">+[5]data1cf!C152</f>
        <v>11932.0222524618</v>
      </c>
      <c r="E152" s="368" t="n">
        <f aca="false">+[5]data1cf!D152</f>
        <v>9911.14146294299</v>
      </c>
      <c r="F152" s="368" t="n">
        <f aca="false">+[5]data1cf!E152</f>
        <v>9672.29133362643</v>
      </c>
      <c r="G152" s="368" t="n">
        <f aca="false">+[5]data1cf!F152</f>
        <v>9301.37957565693</v>
      </c>
      <c r="H152" s="368" t="n">
        <f aca="false">+[5]data1cf!G152</f>
        <v>8391.78083372535</v>
      </c>
      <c r="I152" s="368" t="n">
        <f aca="false">+[5]data1cf!H152</f>
        <v>8246.14908873317</v>
      </c>
      <c r="J152" s="368" t="n">
        <f aca="false">+[5]data1cf!I152</f>
        <v>8233.71488619818</v>
      </c>
      <c r="K152" s="368" t="n">
        <f aca="false">+[5]data1cf!J152</f>
        <v>8224.40732317793</v>
      </c>
      <c r="L152" s="368" t="n">
        <f aca="false">+[5]data1cf!K152</f>
        <v>8225.78695131777</v>
      </c>
      <c r="M152" s="368" t="n">
        <f aca="false">+[5]data1cf!L152</f>
        <v>8197.6286888751</v>
      </c>
      <c r="N152" s="368" t="n">
        <f aca="false">+[5]data1cf!M152</f>
        <v>8180.13421878586</v>
      </c>
      <c r="O152" s="368" t="n">
        <f aca="false">+[5]data1cf!N152</f>
        <v>7853.85837174324</v>
      </c>
      <c r="P152" s="368" t="n">
        <f aca="false">+[5]data1cf!O152</f>
        <v>7746.15173326004</v>
      </c>
      <c r="Q152" s="368" t="n">
        <f aca="false">+[5]data1cf!P152</f>
        <v>7717.44332691565</v>
      </c>
      <c r="R152" s="368" t="n">
        <f aca="false">+[5]data1cf!Q152</f>
        <v>1032.40134928308</v>
      </c>
      <c r="S152" s="368" t="n">
        <f aca="false">+[5]data1cf!R152</f>
        <v>0</v>
      </c>
      <c r="T152" s="368" t="n">
        <f aca="false">+[5]data1cf!S152</f>
        <v>0</v>
      </c>
      <c r="U152" s="368" t="n">
        <f aca="false">+[5]data1cf!T152</f>
        <v>0</v>
      </c>
      <c r="V152" s="368" t="n">
        <f aca="false">+[5]data1cf!U152</f>
        <v>0</v>
      </c>
      <c r="W152" s="368" t="n">
        <f aca="false">+[5]data1cf!V152</f>
        <v>0</v>
      </c>
      <c r="X152" s="368" t="n">
        <f aca="false">+[5]data1cf!W152</f>
        <v>0</v>
      </c>
      <c r="Y152" s="368" t="n">
        <f aca="false">+[5]data1cf!X152</f>
        <v>0</v>
      </c>
      <c r="Z152" s="368" t="n">
        <f aca="false">+[5]data1cf!Y152</f>
        <v>0</v>
      </c>
      <c r="AA152" s="368" t="n">
        <f aca="false">+[5]data1cf!Z152</f>
        <v>0</v>
      </c>
      <c r="AB152" s="368"/>
      <c r="AC152" s="369" t="n">
        <f aca="false">XNPV(0.1,B152:AA152,$B$1:$AA$1)</f>
        <v>-16277.5049525612</v>
      </c>
      <c r="AD152" s="369" t="n">
        <f aca="false">SUMPRODUCT(B152:AA152,$B$1010:$AA$1010)</f>
        <v>2119.88896337752</v>
      </c>
      <c r="AE152" s="370" t="n">
        <f aca="false">SUMPRODUCT(B152:AA152,$B$1012:$AA$1012)</f>
        <v>-4019.95655951738</v>
      </c>
      <c r="AF152" s="371" t="n">
        <f aca="false">XIRR(B152:AA152,$B$1:$AA$1)</f>
        <v>0.063516010061573</v>
      </c>
      <c r="AG152" s="372" t="n">
        <f aca="false">1-EXP(-(1/0.25)*(AD152/ABS($AD$1010)))</f>
        <v>0.99988029007694</v>
      </c>
    </row>
    <row r="153" customFormat="false" ht="12.75" hidden="false" customHeight="false" outlineLevel="0" collapsed="false">
      <c r="A153" s="363"/>
      <c r="B153" s="368" t="n">
        <f aca="false">+[5]data1cf!A153</f>
        <v>-102620.886072144</v>
      </c>
      <c r="C153" s="368" t="n">
        <f aca="false">+[5]data1cf!B153</f>
        <v>14352.8266950727</v>
      </c>
      <c r="D153" s="368" t="n">
        <f aca="false">+[5]data1cf!C153</f>
        <v>12482.821910587</v>
      </c>
      <c r="E153" s="368" t="n">
        <f aca="false">+[5]data1cf!D153</f>
        <v>10446.803262807</v>
      </c>
      <c r="F153" s="368" t="n">
        <f aca="false">+[5]data1cf!E153</f>
        <v>9938.99755702461</v>
      </c>
      <c r="G153" s="368" t="n">
        <f aca="false">+[5]data1cf!F153</f>
        <v>9636.85502921847</v>
      </c>
      <c r="H153" s="368" t="n">
        <f aca="false">+[5]data1cf!G153</f>
        <v>8697.19690211525</v>
      </c>
      <c r="I153" s="368" t="n">
        <f aca="false">+[5]data1cf!H153</f>
        <v>8535.38741995314</v>
      </c>
      <c r="J153" s="368" t="n">
        <f aca="false">+[5]data1cf!I153</f>
        <v>8522.95321741815</v>
      </c>
      <c r="K153" s="368" t="n">
        <f aca="false">+[5]data1cf!J153</f>
        <v>8514.1358888576</v>
      </c>
      <c r="L153" s="368" t="n">
        <f aca="false">+[5]data1cf!K153</f>
        <v>8515.02528253774</v>
      </c>
      <c r="M153" s="368" t="n">
        <f aca="false">+[5]data1cf!L153</f>
        <v>8487.35725455478</v>
      </c>
      <c r="N153" s="368" t="n">
        <f aca="false">+[5]data1cf!M153</f>
        <v>8469.37255000584</v>
      </c>
      <c r="O153" s="368" t="n">
        <f aca="false">+[5]data1cf!N153</f>
        <v>8143.58693742291</v>
      </c>
      <c r="P153" s="368" t="n">
        <f aca="false">+[5]data1cf!O153</f>
        <v>8035.39006448002</v>
      </c>
      <c r="Q153" s="368" t="n">
        <f aca="false">+[5]data1cf!P153</f>
        <v>8007.17189259532</v>
      </c>
      <c r="R153" s="368" t="n">
        <f aca="false">+[5]data1cf!Q153</f>
        <v>1177.02051489307</v>
      </c>
      <c r="S153" s="368" t="n">
        <f aca="false">+[5]data1cf!R153</f>
        <v>0</v>
      </c>
      <c r="T153" s="368" t="n">
        <f aca="false">+[5]data1cf!S153</f>
        <v>0</v>
      </c>
      <c r="U153" s="368" t="n">
        <f aca="false">+[5]data1cf!T153</f>
        <v>0</v>
      </c>
      <c r="V153" s="368" t="n">
        <f aca="false">+[5]data1cf!U153</f>
        <v>0</v>
      </c>
      <c r="W153" s="368" t="n">
        <f aca="false">+[5]data1cf!V153</f>
        <v>0</v>
      </c>
      <c r="X153" s="368" t="n">
        <f aca="false">+[5]data1cf!W153</f>
        <v>0</v>
      </c>
      <c r="Y153" s="368" t="n">
        <f aca="false">+[5]data1cf!X153</f>
        <v>0</v>
      </c>
      <c r="Z153" s="368" t="n">
        <f aca="false">+[5]data1cf!Y153</f>
        <v>0</v>
      </c>
      <c r="AA153" s="368" t="n">
        <f aca="false">+[5]data1cf!Z153</f>
        <v>0</v>
      </c>
      <c r="AB153" s="368"/>
      <c r="AC153" s="369" t="n">
        <f aca="false">XNPV(0.1,B153:AA153,$B$1:$AA$1)</f>
        <v>-26185.3168536452</v>
      </c>
      <c r="AD153" s="369" t="n">
        <f aca="false">SUMPRODUCT(B153:AA153,$B$1010:$AA$1010)</f>
        <v>-7101.20186711237</v>
      </c>
      <c r="AE153" s="370" t="n">
        <f aca="false">SUMPRODUCT(B153:AA153,$B$1012:$AA$1012)</f>
        <v>-13471.1607098706</v>
      </c>
      <c r="AF153" s="371" t="n">
        <f aca="false">XIRR(B153:AA153,$B$1:$AA$1)</f>
        <v>0.0477545599503126</v>
      </c>
      <c r="AG153" s="372" t="n">
        <f aca="false">1-EXP(-(1/0.25)*(AD153/ABS($AD$1010)))</f>
        <v>-13723837921266.5</v>
      </c>
    </row>
    <row r="154" customFormat="false" ht="12.75" hidden="false" customHeight="false" outlineLevel="0" collapsed="false">
      <c r="A154" s="363"/>
      <c r="B154" s="368" t="n">
        <f aca="false">+[5]data1cf!A154</f>
        <v>-97404.3530540841</v>
      </c>
      <c r="C154" s="368" t="n">
        <f aca="false">+[5]data1cf!B154</f>
        <v>14251.0700674293</v>
      </c>
      <c r="D154" s="368" t="n">
        <f aca="false">+[5]data1cf!C154</f>
        <v>12232.3677602159</v>
      </c>
      <c r="E154" s="368" t="n">
        <f aca="false">+[5]data1cf!D154</f>
        <v>10210.7286844031</v>
      </c>
      <c r="F154" s="368" t="n">
        <f aca="false">+[5]data1cf!E154</f>
        <v>9862.30352084258</v>
      </c>
      <c r="G154" s="368" t="n">
        <f aca="false">+[5]data1cf!F154</f>
        <v>9560.97234558413</v>
      </c>
      <c r="H154" s="368" t="n">
        <f aca="false">+[5]data1cf!G154</f>
        <v>8570.84078738387</v>
      </c>
      <c r="I154" s="368" t="n">
        <f aca="false">+[5]data1cf!H154</f>
        <v>8415.72432574525</v>
      </c>
      <c r="J154" s="368" t="n">
        <f aca="false">+[5]data1cf!I154</f>
        <v>8403.29012321027</v>
      </c>
      <c r="K154" s="368" t="n">
        <f aca="false">+[5]data1cf!J154</f>
        <v>8394.26997584597</v>
      </c>
      <c r="L154" s="368" t="n">
        <f aca="false">+[5]data1cf!K154</f>
        <v>8395.36218832986</v>
      </c>
      <c r="M154" s="368" t="n">
        <f aca="false">+[5]data1cf!L154</f>
        <v>8367.49134154315</v>
      </c>
      <c r="N154" s="368" t="n">
        <f aca="false">+[5]data1cf!M154</f>
        <v>8349.70945579795</v>
      </c>
      <c r="O154" s="368" t="n">
        <f aca="false">+[5]data1cf!N154</f>
        <v>8023.72102441128</v>
      </c>
      <c r="P154" s="368" t="n">
        <f aca="false">+[5]data1cf!O154</f>
        <v>7915.72697027213</v>
      </c>
      <c r="Q154" s="368" t="n">
        <f aca="false">+[5]data1cf!P154</f>
        <v>7887.30597958369</v>
      </c>
      <c r="R154" s="368" t="n">
        <f aca="false">+[5]data1cf!Q154</f>
        <v>1117.18896778912</v>
      </c>
      <c r="S154" s="368" t="n">
        <f aca="false">+[5]data1cf!R154</f>
        <v>0</v>
      </c>
      <c r="T154" s="368" t="n">
        <f aca="false">+[5]data1cf!S154</f>
        <v>0</v>
      </c>
      <c r="U154" s="368" t="n">
        <f aca="false">+[5]data1cf!T154</f>
        <v>0</v>
      </c>
      <c r="V154" s="368" t="n">
        <f aca="false">+[5]data1cf!U154</f>
        <v>0</v>
      </c>
      <c r="W154" s="368" t="n">
        <f aca="false">+[5]data1cf!V154</f>
        <v>0</v>
      </c>
      <c r="X154" s="368" t="n">
        <f aca="false">+[5]data1cf!W154</f>
        <v>0</v>
      </c>
      <c r="Y154" s="368" t="n">
        <f aca="false">+[5]data1cf!X154</f>
        <v>0</v>
      </c>
      <c r="Z154" s="368" t="n">
        <f aca="false">+[5]data1cf!Y154</f>
        <v>0</v>
      </c>
      <c r="AA154" s="368" t="n">
        <f aca="false">+[5]data1cf!Z154</f>
        <v>0</v>
      </c>
      <c r="AB154" s="368"/>
      <c r="AC154" s="369" t="n">
        <f aca="false">XNPV(0.1,B154:AA154,$B$1:$AA$1)</f>
        <v>-22018.3027503928</v>
      </c>
      <c r="AD154" s="369" t="n">
        <f aca="false">SUMPRODUCT(B154:AA154,$B$1010:$AA$1010)</f>
        <v>-3206.79212581486</v>
      </c>
      <c r="AE154" s="370" t="n">
        <f aca="false">SUMPRODUCT(B154:AA154,$B$1012:$AA$1012)</f>
        <v>-9484.95271750257</v>
      </c>
      <c r="AF154" s="371" t="n">
        <f aca="false">XIRR(B154:AA154,$B$1:$AA$1)</f>
        <v>0.0539805620505253</v>
      </c>
      <c r="AG154" s="372" t="n">
        <f aca="false">1-EXP(-(1/0.25)*(AD154/ABS($AD$1010)))</f>
        <v>-856404.187016962</v>
      </c>
    </row>
    <row r="155" customFormat="false" ht="12.75" hidden="false" customHeight="false" outlineLevel="0" collapsed="false">
      <c r="A155" s="363"/>
      <c r="B155" s="368" t="n">
        <f aca="false">+[5]data1cf!A155</f>
        <v>-87972.041374404</v>
      </c>
      <c r="C155" s="368" t="n">
        <f aca="false">+[5]data1cf!B155</f>
        <v>14123.6561781429</v>
      </c>
      <c r="D155" s="368" t="n">
        <f aca="false">+[5]data1cf!C155</f>
        <v>11907.7623962914</v>
      </c>
      <c r="E155" s="368" t="n">
        <f aca="false">+[5]data1cf!D155</f>
        <v>9967.53914287943</v>
      </c>
      <c r="F155" s="368" t="n">
        <f aca="false">+[5]data1cf!E155</f>
        <v>9589.77645800912</v>
      </c>
      <c r="G155" s="368" t="n">
        <f aca="false">+[5]data1cf!F155</f>
        <v>9167.61679407302</v>
      </c>
      <c r="H155" s="368" t="n">
        <f aca="false">+[5]data1cf!G155</f>
        <v>8342.36907012386</v>
      </c>
      <c r="I155" s="368" t="n">
        <f aca="false">+[5]data1cf!H155</f>
        <v>8199.35464166274</v>
      </c>
      <c r="J155" s="368" t="n">
        <f aca="false">+[5]data1cf!I155</f>
        <v>8186.92043912775</v>
      </c>
      <c r="K155" s="368" t="n">
        <f aca="false">+[5]data1cf!J155</f>
        <v>8177.53356348535</v>
      </c>
      <c r="L155" s="368" t="n">
        <f aca="false">+[5]data1cf!K155</f>
        <v>8178.99250424734</v>
      </c>
      <c r="M155" s="368" t="n">
        <f aca="false">+[5]data1cf!L155</f>
        <v>8150.75492918252</v>
      </c>
      <c r="N155" s="368" t="n">
        <f aca="false">+[5]data1cf!M155</f>
        <v>8133.33977171543</v>
      </c>
      <c r="O155" s="368" t="n">
        <f aca="false">+[5]data1cf!N155</f>
        <v>7806.98461205066</v>
      </c>
      <c r="P155" s="368" t="n">
        <f aca="false">+[5]data1cf!O155</f>
        <v>7699.35728618961</v>
      </c>
      <c r="Q155" s="368" t="n">
        <f aca="false">+[5]data1cf!P155</f>
        <v>7670.56956722306</v>
      </c>
      <c r="R155" s="368" t="n">
        <f aca="false">+[5]data1cf!Q155</f>
        <v>1009.00412574786</v>
      </c>
      <c r="S155" s="368" t="n">
        <f aca="false">+[5]data1cf!R155</f>
        <v>0</v>
      </c>
      <c r="T155" s="368" t="n">
        <f aca="false">+[5]data1cf!S155</f>
        <v>0</v>
      </c>
      <c r="U155" s="368" t="n">
        <f aca="false">+[5]data1cf!T155</f>
        <v>0</v>
      </c>
      <c r="V155" s="368" t="n">
        <f aca="false">+[5]data1cf!U155</f>
        <v>0</v>
      </c>
      <c r="W155" s="368" t="n">
        <f aca="false">+[5]data1cf!V155</f>
        <v>0</v>
      </c>
      <c r="X155" s="368" t="n">
        <f aca="false">+[5]data1cf!W155</f>
        <v>0</v>
      </c>
      <c r="Y155" s="368" t="n">
        <f aca="false">+[5]data1cf!X155</f>
        <v>0</v>
      </c>
      <c r="Z155" s="368" t="n">
        <f aca="false">+[5]data1cf!Y155</f>
        <v>0</v>
      </c>
      <c r="AA155" s="368" t="n">
        <f aca="false">+[5]data1cf!Z155</f>
        <v>0</v>
      </c>
      <c r="AB155" s="368"/>
      <c r="AC155" s="369" t="n">
        <f aca="false">XNPV(0.1,B155:AA155,$B$1:$AA$1)</f>
        <v>-14438.7301080321</v>
      </c>
      <c r="AD155" s="369" t="n">
        <f aca="false">SUMPRODUCT(B155:AA155,$B$1010:$AA$1010)</f>
        <v>3857.37847456128</v>
      </c>
      <c r="AE155" s="370" t="n">
        <f aca="false">SUMPRODUCT(B155:AA155,$B$1012:$AA$1012)</f>
        <v>-2247.67034810724</v>
      </c>
      <c r="AF155" s="371" t="n">
        <f aca="false">XIRR(B155:AA155,$B$1:$AA$1)</f>
        <v>0.0669106678563833</v>
      </c>
      <c r="AG155" s="372" t="n">
        <f aca="false">1-EXP(-(1/0.25)*(AD155/ABS($AD$1010)))</f>
        <v>0.999999926934415</v>
      </c>
    </row>
    <row r="156" customFormat="false" ht="12.75" hidden="false" customHeight="false" outlineLevel="0" collapsed="false">
      <c r="A156" s="363"/>
      <c r="B156" s="368" t="n">
        <f aca="false">+[5]data1cf!A156</f>
        <v>-89337.8649987271</v>
      </c>
      <c r="C156" s="368" t="n">
        <f aca="false">+[5]data1cf!B156</f>
        <v>14106.1246429029</v>
      </c>
      <c r="D156" s="368" t="n">
        <f aca="false">+[5]data1cf!C156</f>
        <v>12073.8441831116</v>
      </c>
      <c r="E156" s="368" t="n">
        <f aca="false">+[5]data1cf!D156</f>
        <v>9940.69289516752</v>
      </c>
      <c r="F156" s="368" t="n">
        <f aca="false">+[5]data1cf!E156</f>
        <v>9594.46630093869</v>
      </c>
      <c r="G156" s="368" t="n">
        <f aca="false">+[5]data1cf!F156</f>
        <v>9371.11161201934</v>
      </c>
      <c r="H156" s="368" t="n">
        <f aca="false">+[5]data1cf!G156</f>
        <v>8375.45237774988</v>
      </c>
      <c r="I156" s="368" t="n">
        <f aca="false">+[5]data1cf!H156</f>
        <v>8230.68554294581</v>
      </c>
      <c r="J156" s="368" t="n">
        <f aca="false">+[5]data1cf!I156</f>
        <v>8218.25134041082</v>
      </c>
      <c r="K156" s="368" t="n">
        <f aca="false">+[5]data1cf!J156</f>
        <v>8208.91756799093</v>
      </c>
      <c r="L156" s="368" t="n">
        <f aca="false">+[5]data1cf!K156</f>
        <v>8210.32340553041</v>
      </c>
      <c r="M156" s="368" t="n">
        <f aca="false">+[5]data1cf!L156</f>
        <v>8182.13893368811</v>
      </c>
      <c r="N156" s="368" t="n">
        <f aca="false">+[5]data1cf!M156</f>
        <v>8164.6706729985</v>
      </c>
      <c r="O156" s="368" t="n">
        <f aca="false">+[5]data1cf!N156</f>
        <v>7838.36861655624</v>
      </c>
      <c r="P156" s="368" t="n">
        <f aca="false">+[5]data1cf!O156</f>
        <v>7730.68818747268</v>
      </c>
      <c r="Q156" s="368" t="n">
        <f aca="false">+[5]data1cf!P156</f>
        <v>7701.95357172865</v>
      </c>
      <c r="R156" s="368" t="n">
        <f aca="false">+[5]data1cf!Q156</f>
        <v>1024.6695763894</v>
      </c>
      <c r="S156" s="368" t="n">
        <f aca="false">+[5]data1cf!R156</f>
        <v>0</v>
      </c>
      <c r="T156" s="368" t="n">
        <f aca="false">+[5]data1cf!S156</f>
        <v>0</v>
      </c>
      <c r="U156" s="368" t="n">
        <f aca="false">+[5]data1cf!T156</f>
        <v>0</v>
      </c>
      <c r="V156" s="368" t="n">
        <f aca="false">+[5]data1cf!U156</f>
        <v>0</v>
      </c>
      <c r="W156" s="368" t="n">
        <f aca="false">+[5]data1cf!V156</f>
        <v>0</v>
      </c>
      <c r="X156" s="368" t="n">
        <f aca="false">+[5]data1cf!W156</f>
        <v>0</v>
      </c>
      <c r="Y156" s="368" t="n">
        <f aca="false">+[5]data1cf!X156</f>
        <v>0</v>
      </c>
      <c r="Z156" s="368" t="n">
        <f aca="false">+[5]data1cf!Y156</f>
        <v>0</v>
      </c>
      <c r="AA156" s="368" t="n">
        <f aca="false">+[5]data1cf!Z156</f>
        <v>0</v>
      </c>
      <c r="AB156" s="368"/>
      <c r="AC156" s="369" t="n">
        <f aca="false">XNPV(0.1,B156:AA156,$B$1:$AA$1)</f>
        <v>-15449.9922138482</v>
      </c>
      <c r="AD156" s="369" t="n">
        <f aca="false">SUMPRODUCT(B156:AA156,$B$1010:$AA$1010)</f>
        <v>2938.13513799327</v>
      </c>
      <c r="AE156" s="370" t="n">
        <f aca="false">SUMPRODUCT(B156:AA156,$B$1012:$AA$1012)</f>
        <v>-3197.14870532379</v>
      </c>
      <c r="AF156" s="371" t="n">
        <f aca="false">XIRR(B156:AA156,$B$1:$AA$1)</f>
        <v>0.0650810080245136</v>
      </c>
      <c r="AG156" s="372" t="n">
        <f aca="false">1-EXP(-(1/0.25)*(AD156/ABS($AD$1010)))</f>
        <v>0.99999633270643</v>
      </c>
    </row>
    <row r="157" customFormat="false" ht="12.75" hidden="false" customHeight="false" outlineLevel="0" collapsed="false">
      <c r="A157" s="363"/>
      <c r="B157" s="368" t="n">
        <f aca="false">+[5]data1cf!A157</f>
        <v>-91769.7226834436</v>
      </c>
      <c r="C157" s="368" t="n">
        <f aca="false">+[5]data1cf!B157</f>
        <v>14119.4912824168</v>
      </c>
      <c r="D157" s="368" t="n">
        <f aca="false">+[5]data1cf!C157</f>
        <v>12012.5261316339</v>
      </c>
      <c r="E157" s="368" t="n">
        <f aca="false">+[5]data1cf!D157</f>
        <v>10008.0654397607</v>
      </c>
      <c r="F157" s="368" t="n">
        <f aca="false">+[5]data1cf!E157</f>
        <v>9683.04093409399</v>
      </c>
      <c r="G157" s="368" t="n">
        <f aca="false">+[5]data1cf!F157</f>
        <v>9325.37926171802</v>
      </c>
      <c r="H157" s="368" t="n">
        <f aca="false">+[5]data1cf!G157</f>
        <v>8434.35741823493</v>
      </c>
      <c r="I157" s="368" t="n">
        <f aca="false">+[5]data1cf!H157</f>
        <v>8286.47041274706</v>
      </c>
      <c r="J157" s="368" t="n">
        <f aca="false">+[5]data1cf!I157</f>
        <v>8274.03621021207</v>
      </c>
      <c r="K157" s="368" t="n">
        <f aca="false">+[5]data1cf!J157</f>
        <v>8264.79698841896</v>
      </c>
      <c r="L157" s="368" t="n">
        <f aca="false">+[5]data1cf!K157</f>
        <v>8266.10827533166</v>
      </c>
      <c r="M157" s="368" t="n">
        <f aca="false">+[5]data1cf!L157</f>
        <v>8238.01835411614</v>
      </c>
      <c r="N157" s="368" t="n">
        <f aca="false">+[5]data1cf!M157</f>
        <v>8220.45554279975</v>
      </c>
      <c r="O157" s="368" t="n">
        <f aca="false">+[5]data1cf!N157</f>
        <v>7894.24803698427</v>
      </c>
      <c r="P157" s="368" t="n">
        <f aca="false">+[5]data1cf!O157</f>
        <v>7786.47305727393</v>
      </c>
      <c r="Q157" s="368" t="n">
        <f aca="false">+[5]data1cf!P157</f>
        <v>7757.83299215668</v>
      </c>
      <c r="R157" s="368" t="n">
        <f aca="false">+[5]data1cf!Q157</f>
        <v>1052.56201129002</v>
      </c>
      <c r="S157" s="368" t="n">
        <f aca="false">+[5]data1cf!R157</f>
        <v>0</v>
      </c>
      <c r="T157" s="368" t="n">
        <f aca="false">+[5]data1cf!S157</f>
        <v>0</v>
      </c>
      <c r="U157" s="368" t="n">
        <f aca="false">+[5]data1cf!T157</f>
        <v>0</v>
      </c>
      <c r="V157" s="368" t="n">
        <f aca="false">+[5]data1cf!U157</f>
        <v>0</v>
      </c>
      <c r="W157" s="368" t="n">
        <f aca="false">+[5]data1cf!V157</f>
        <v>0</v>
      </c>
      <c r="X157" s="368" t="n">
        <f aca="false">+[5]data1cf!W157</f>
        <v>0</v>
      </c>
      <c r="Y157" s="368" t="n">
        <f aca="false">+[5]data1cf!X157</f>
        <v>0</v>
      </c>
      <c r="Z157" s="368" t="n">
        <f aca="false">+[5]data1cf!Y157</f>
        <v>0</v>
      </c>
      <c r="AA157" s="368" t="n">
        <f aca="false">+[5]data1cf!Z157</f>
        <v>0</v>
      </c>
      <c r="AB157" s="368"/>
      <c r="AC157" s="369" t="n">
        <f aca="false">XNPV(0.1,B157:AA157,$B$1:$AA$1)</f>
        <v>-17617.0257311453</v>
      </c>
      <c r="AD157" s="369" t="n">
        <f aca="false">SUMPRODUCT(B157:AA157,$B$1010:$AA$1010)</f>
        <v>874.532416343543</v>
      </c>
      <c r="AE157" s="370" t="n">
        <f aca="false">SUMPRODUCT(B157:AA157,$B$1012:$AA$1012)</f>
        <v>-5296.8365498383</v>
      </c>
      <c r="AF157" s="371" t="n">
        <f aca="false">XIRR(B157:AA157,$B$1:$AA$1)</f>
        <v>0.0611681165904714</v>
      </c>
      <c r="AG157" s="372" t="n">
        <f aca="false">1-EXP(-(1/0.25)*(AD157/ABS($AD$1010)))</f>
        <v>0.975896285216991</v>
      </c>
    </row>
    <row r="158" customFormat="false" ht="12.75" hidden="false" customHeight="false" outlineLevel="0" collapsed="false">
      <c r="A158" s="363"/>
      <c r="B158" s="368" t="n">
        <f aca="false">+[5]data1cf!A158</f>
        <v>-98573.968899061</v>
      </c>
      <c r="C158" s="368" t="n">
        <f aca="false">+[5]data1cf!B158</f>
        <v>14266.9945812626</v>
      </c>
      <c r="D158" s="368" t="n">
        <f aca="false">+[5]data1cf!C158</f>
        <v>12252.4793860302</v>
      </c>
      <c r="E158" s="368" t="n">
        <f aca="false">+[5]data1cf!D158</f>
        <v>10348.0124055686</v>
      </c>
      <c r="F158" s="368" t="n">
        <f aca="false">+[5]data1cf!E158</f>
        <v>9957.84901520084</v>
      </c>
      <c r="G158" s="368" t="n">
        <f aca="false">+[5]data1cf!F158</f>
        <v>9518.57303935421</v>
      </c>
      <c r="H158" s="368" t="n">
        <f aca="false">+[5]data1cf!G158</f>
        <v>8599.17150308871</v>
      </c>
      <c r="I158" s="368" t="n">
        <f aca="false">+[5]data1cf!H158</f>
        <v>8442.55437753635</v>
      </c>
      <c r="J158" s="368" t="n">
        <f aca="false">+[5]data1cf!I158</f>
        <v>8430.12017500136</v>
      </c>
      <c r="K158" s="368" t="n">
        <f aca="false">+[5]data1cf!J158</f>
        <v>8421.14550230112</v>
      </c>
      <c r="L158" s="368" t="n">
        <f aca="false">+[5]data1cf!K158</f>
        <v>8422.19224012095</v>
      </c>
      <c r="M158" s="368" t="n">
        <f aca="false">+[5]data1cf!L158</f>
        <v>8394.36686799829</v>
      </c>
      <c r="N158" s="368" t="n">
        <f aca="false">+[5]data1cf!M158</f>
        <v>8376.53950758904</v>
      </c>
      <c r="O158" s="368" t="n">
        <f aca="false">+[5]data1cf!N158</f>
        <v>8050.59655086643</v>
      </c>
      <c r="P158" s="368" t="n">
        <f aca="false">+[5]data1cf!O158</f>
        <v>7942.55702206322</v>
      </c>
      <c r="Q158" s="368" t="n">
        <f aca="false">+[5]data1cf!P158</f>
        <v>7914.18150603883</v>
      </c>
      <c r="R158" s="368" t="n">
        <f aca="false">+[5]data1cf!Q158</f>
        <v>1130.60399368467</v>
      </c>
      <c r="S158" s="368" t="n">
        <f aca="false">+[5]data1cf!R158</f>
        <v>0</v>
      </c>
      <c r="T158" s="368" t="n">
        <f aca="false">+[5]data1cf!S158</f>
        <v>0</v>
      </c>
      <c r="U158" s="368" t="n">
        <f aca="false">+[5]data1cf!T158</f>
        <v>0</v>
      </c>
      <c r="V158" s="368" t="n">
        <f aca="false">+[5]data1cf!U158</f>
        <v>0</v>
      </c>
      <c r="W158" s="368" t="n">
        <f aca="false">+[5]data1cf!V158</f>
        <v>0</v>
      </c>
      <c r="X158" s="368" t="n">
        <f aca="false">+[5]data1cf!W158</f>
        <v>0</v>
      </c>
      <c r="Y158" s="368" t="n">
        <f aca="false">+[5]data1cf!X158</f>
        <v>0</v>
      </c>
      <c r="Z158" s="368" t="n">
        <f aca="false">+[5]data1cf!Y158</f>
        <v>0</v>
      </c>
      <c r="AA158" s="368" t="n">
        <f aca="false">+[5]data1cf!Z158</f>
        <v>0</v>
      </c>
      <c r="AB158" s="368"/>
      <c r="AC158" s="369" t="n">
        <f aca="false">XNPV(0.1,B158:AA158,$B$1:$AA$1)</f>
        <v>-22908.6695637085</v>
      </c>
      <c r="AD158" s="369" t="n">
        <f aca="false">SUMPRODUCT(B158:AA158,$B$1010:$AA$1010)</f>
        <v>-4029.11615558681</v>
      </c>
      <c r="AE158" s="370" t="n">
        <f aca="false">SUMPRODUCT(B158:AA158,$B$1012:$AA$1012)</f>
        <v>-10329.7788980698</v>
      </c>
      <c r="AF158" s="371" t="n">
        <f aca="false">XIRR(B158:AA158,$B$1:$AA$1)</f>
        <v>0.0526199081999449</v>
      </c>
      <c r="AG158" s="372" t="n">
        <f aca="false">1-EXP(-(1/0.25)*(AD158/ABS($AD$1010)))</f>
        <v>-28445130.151568</v>
      </c>
    </row>
    <row r="159" customFormat="false" ht="12.75" hidden="false" customHeight="false" outlineLevel="0" collapsed="false">
      <c r="A159" s="363"/>
      <c r="B159" s="368" t="n">
        <f aca="false">+[5]data1cf!A159</f>
        <v>-87840.5902220032</v>
      </c>
      <c r="C159" s="368" t="n">
        <f aca="false">+[5]data1cf!B159</f>
        <v>14143.8651919728</v>
      </c>
      <c r="D159" s="368" t="n">
        <f aca="false">+[5]data1cf!C159</f>
        <v>11917.7781909871</v>
      </c>
      <c r="E159" s="368" t="n">
        <f aca="false">+[5]data1cf!D159</f>
        <v>9826.74061208747</v>
      </c>
      <c r="F159" s="368" t="n">
        <f aca="false">+[5]data1cf!E159</f>
        <v>9470.00917537591</v>
      </c>
      <c r="G159" s="368" t="n">
        <f aca="false">+[5]data1cf!F159</f>
        <v>9229.12782051985</v>
      </c>
      <c r="H159" s="368" t="n">
        <f aca="false">+[5]data1cf!G159</f>
        <v>8339.18502876213</v>
      </c>
      <c r="I159" s="368" t="n">
        <f aca="false">+[5]data1cf!H159</f>
        <v>8196.33925738758</v>
      </c>
      <c r="J159" s="368" t="n">
        <f aca="false">+[5]data1cf!I159</f>
        <v>8183.9050548526</v>
      </c>
      <c r="K159" s="368" t="n">
        <f aca="false">+[5]data1cf!J159</f>
        <v>8174.51306838939</v>
      </c>
      <c r="L159" s="368" t="n">
        <f aca="false">+[5]data1cf!K159</f>
        <v>8175.97711997219</v>
      </c>
      <c r="M159" s="368" t="n">
        <f aca="false">+[5]data1cf!L159</f>
        <v>8147.73443408657</v>
      </c>
      <c r="N159" s="368" t="n">
        <f aca="false">+[5]data1cf!M159</f>
        <v>8130.32438744028</v>
      </c>
      <c r="O159" s="368" t="n">
        <f aca="false">+[5]data1cf!N159</f>
        <v>7803.9641169547</v>
      </c>
      <c r="P159" s="368" t="n">
        <f aca="false">+[5]data1cf!O159</f>
        <v>7696.34190191446</v>
      </c>
      <c r="Q159" s="368" t="n">
        <f aca="false">+[5]data1cf!P159</f>
        <v>7667.54907212711</v>
      </c>
      <c r="R159" s="368" t="n">
        <f aca="false">+[5]data1cf!Q159</f>
        <v>1007.49643361029</v>
      </c>
      <c r="S159" s="368" t="n">
        <f aca="false">+[5]data1cf!R159</f>
        <v>0</v>
      </c>
      <c r="T159" s="368" t="n">
        <f aca="false">+[5]data1cf!S159</f>
        <v>0</v>
      </c>
      <c r="U159" s="368" t="n">
        <f aca="false">+[5]data1cf!T159</f>
        <v>0</v>
      </c>
      <c r="V159" s="368" t="n">
        <f aca="false">+[5]data1cf!U159</f>
        <v>0</v>
      </c>
      <c r="W159" s="368" t="n">
        <f aca="false">+[5]data1cf!V159</f>
        <v>0</v>
      </c>
      <c r="X159" s="368" t="n">
        <f aca="false">+[5]data1cf!W159</f>
        <v>0</v>
      </c>
      <c r="Y159" s="368" t="n">
        <f aca="false">+[5]data1cf!X159</f>
        <v>0</v>
      </c>
      <c r="Z159" s="368" t="n">
        <f aca="false">+[5]data1cf!Y159</f>
        <v>0</v>
      </c>
      <c r="AA159" s="368" t="n">
        <f aca="false">+[5]data1cf!Z159</f>
        <v>0</v>
      </c>
      <c r="AB159" s="368"/>
      <c r="AC159" s="369" t="n">
        <f aca="false">XNPV(0.1,B159:AA159,$B$1:$AA$1)</f>
        <v>-14441.9122464506</v>
      </c>
      <c r="AD159" s="369" t="n">
        <f aca="false">SUMPRODUCT(B159:AA159,$B$1010:$AA$1010)</f>
        <v>3830.17448529938</v>
      </c>
      <c r="AE159" s="370" t="n">
        <f aca="false">SUMPRODUCT(B159:AA159,$B$1012:$AA$1012)</f>
        <v>-2267.72079978947</v>
      </c>
      <c r="AF159" s="371" t="n">
        <f aca="false">XIRR(B159:AA159,$B$1:$AA$1)</f>
        <v>0.0668694725831647</v>
      </c>
      <c r="AG159" s="372" t="n">
        <f aca="false">1-EXP(-(1/0.25)*(AD159/ABS($AD$1010)))</f>
        <v>0.99999991795706</v>
      </c>
    </row>
    <row r="160" customFormat="false" ht="12.75" hidden="false" customHeight="false" outlineLevel="0" collapsed="false">
      <c r="A160" s="363"/>
      <c r="B160" s="368" t="n">
        <f aca="false">+[5]data1cf!A160</f>
        <v>-103727.354467151</v>
      </c>
      <c r="C160" s="368" t="n">
        <f aca="false">+[5]data1cf!B160</f>
        <v>14385.5366645828</v>
      </c>
      <c r="D160" s="368" t="n">
        <f aca="false">+[5]data1cf!C160</f>
        <v>12552.27760893</v>
      </c>
      <c r="E160" s="368" t="n">
        <f aca="false">+[5]data1cf!D160</f>
        <v>10508.2058698121</v>
      </c>
      <c r="F160" s="368" t="n">
        <f aca="false">+[5]data1cf!E160</f>
        <v>9996.1185049414</v>
      </c>
      <c r="G160" s="368" t="n">
        <f aca="false">+[5]data1cf!F160</f>
        <v>9715.0529698341</v>
      </c>
      <c r="H160" s="368" t="n">
        <f aca="false">+[5]data1cf!G160</f>
        <v>8723.99804513153</v>
      </c>
      <c r="I160" s="368" t="n">
        <f aca="false">+[5]data1cf!H160</f>
        <v>8560.76891975989</v>
      </c>
      <c r="J160" s="368" t="n">
        <f aca="false">+[5]data1cf!I160</f>
        <v>8548.3347172249</v>
      </c>
      <c r="K160" s="368" t="n">
        <f aca="false">+[5]data1cf!J160</f>
        <v>8539.56040815554</v>
      </c>
      <c r="L160" s="368" t="n">
        <f aca="false">+[5]data1cf!K160</f>
        <v>8540.40678234449</v>
      </c>
      <c r="M160" s="368" t="n">
        <f aca="false">+[5]data1cf!L160</f>
        <v>8512.78177385272</v>
      </c>
      <c r="N160" s="368" t="n">
        <f aca="false">+[5]data1cf!M160</f>
        <v>8494.75404981258</v>
      </c>
      <c r="O160" s="368" t="n">
        <f aca="false">+[5]data1cf!N160</f>
        <v>8169.01145672086</v>
      </c>
      <c r="P160" s="368" t="n">
        <f aca="false">+[5]data1cf!O160</f>
        <v>8060.77156428676</v>
      </c>
      <c r="Q160" s="368" t="n">
        <f aca="false">+[5]data1cf!P160</f>
        <v>8032.59641189326</v>
      </c>
      <c r="R160" s="368" t="n">
        <f aca="false">+[5]data1cf!Q160</f>
        <v>1189.71126479644</v>
      </c>
      <c r="S160" s="368" t="n">
        <f aca="false">+[5]data1cf!R160</f>
        <v>0</v>
      </c>
      <c r="T160" s="368" t="n">
        <f aca="false">+[5]data1cf!S160</f>
        <v>0</v>
      </c>
      <c r="U160" s="368" t="n">
        <f aca="false">+[5]data1cf!T160</f>
        <v>0</v>
      </c>
      <c r="V160" s="368" t="n">
        <f aca="false">+[5]data1cf!U160</f>
        <v>0</v>
      </c>
      <c r="W160" s="368" t="n">
        <f aca="false">+[5]data1cf!V160</f>
        <v>0</v>
      </c>
      <c r="X160" s="368" t="n">
        <f aca="false">+[5]data1cf!W160</f>
        <v>0</v>
      </c>
      <c r="Y160" s="368" t="n">
        <f aca="false">+[5]data1cf!X160</f>
        <v>0</v>
      </c>
      <c r="Z160" s="368" t="n">
        <f aca="false">+[5]data1cf!Y160</f>
        <v>0</v>
      </c>
      <c r="AA160" s="368" t="n">
        <f aca="false">+[5]data1cf!Z160</f>
        <v>0</v>
      </c>
      <c r="AB160" s="368"/>
      <c r="AC160" s="369" t="n">
        <f aca="false">XNPV(0.1,B160:AA160,$B$1:$AA$1)</f>
        <v>-26970.6078756173</v>
      </c>
      <c r="AD160" s="369" t="n">
        <f aca="false">SUMPRODUCT(B160:AA160,$B$1010:$AA$1010)</f>
        <v>-7812.05373867012</v>
      </c>
      <c r="AE160" s="370" t="n">
        <f aca="false">SUMPRODUCT(B160:AA160,$B$1012:$AA$1012)</f>
        <v>-14206.3375485953</v>
      </c>
      <c r="AF160" s="371" t="n">
        <f aca="false">XIRR(B160:AA160,$B$1:$AA$1)</f>
        <v>0.046688151514943</v>
      </c>
      <c r="AG160" s="372" t="n">
        <f aca="false">1-EXP(-(1/0.25)*(AD160/ABS($AD$1010)))</f>
        <v>-283515483221285</v>
      </c>
    </row>
    <row r="161" customFormat="false" ht="12.75" hidden="false" customHeight="false" outlineLevel="0" collapsed="false">
      <c r="A161" s="363"/>
      <c r="B161" s="368" t="n">
        <f aca="false">+[5]data1cf!A161</f>
        <v>-87360.1134671737</v>
      </c>
      <c r="C161" s="368" t="n">
        <f aca="false">+[5]data1cf!B161</f>
        <v>14061.1772577163</v>
      </c>
      <c r="D161" s="368" t="n">
        <f aca="false">+[5]data1cf!C161</f>
        <v>11855.298942384</v>
      </c>
      <c r="E161" s="368" t="n">
        <f aca="false">+[5]data1cf!D161</f>
        <v>9856.77462549623</v>
      </c>
      <c r="F161" s="368" t="n">
        <f aca="false">+[5]data1cf!E161</f>
        <v>9581.97356051533</v>
      </c>
      <c r="G161" s="368" t="n">
        <f aca="false">+[5]data1cf!F161</f>
        <v>9224.67525972505</v>
      </c>
      <c r="H161" s="368" t="n">
        <f aca="false">+[5]data1cf!G161</f>
        <v>8327.54680549223</v>
      </c>
      <c r="I161" s="368" t="n">
        <f aca="false">+[5]data1cf!H161</f>
        <v>8185.3175050132</v>
      </c>
      <c r="J161" s="368" t="n">
        <f aca="false">+[5]data1cf!I161</f>
        <v>8172.88330247821</v>
      </c>
      <c r="K161" s="368" t="n">
        <f aca="false">+[5]data1cf!J161</f>
        <v>8163.47263507878</v>
      </c>
      <c r="L161" s="368" t="n">
        <f aca="false">+[5]data1cf!K161</f>
        <v>8164.9553675978</v>
      </c>
      <c r="M161" s="368" t="n">
        <f aca="false">+[5]data1cf!L161</f>
        <v>8136.69400077595</v>
      </c>
      <c r="N161" s="368" t="n">
        <f aca="false">+[5]data1cf!M161</f>
        <v>8119.30263506589</v>
      </c>
      <c r="O161" s="368" t="n">
        <f aca="false">+[5]data1cf!N161</f>
        <v>7792.92368364409</v>
      </c>
      <c r="P161" s="368" t="n">
        <f aca="false">+[5]data1cf!O161</f>
        <v>7685.32014954007</v>
      </c>
      <c r="Q161" s="368" t="n">
        <f aca="false">+[5]data1cf!P161</f>
        <v>7656.50863881649</v>
      </c>
      <c r="R161" s="368" t="n">
        <f aca="false">+[5]data1cf!Q161</f>
        <v>1001.9855574231</v>
      </c>
      <c r="S161" s="368" t="n">
        <f aca="false">+[5]data1cf!R161</f>
        <v>0</v>
      </c>
      <c r="T161" s="368" t="n">
        <f aca="false">+[5]data1cf!S161</f>
        <v>0</v>
      </c>
      <c r="U161" s="368" t="n">
        <f aca="false">+[5]data1cf!T161</f>
        <v>0</v>
      </c>
      <c r="V161" s="368" t="n">
        <f aca="false">+[5]data1cf!U161</f>
        <v>0</v>
      </c>
      <c r="W161" s="368" t="n">
        <f aca="false">+[5]data1cf!V161</f>
        <v>0</v>
      </c>
      <c r="X161" s="368" t="n">
        <f aca="false">+[5]data1cf!W161</f>
        <v>0</v>
      </c>
      <c r="Y161" s="368" t="n">
        <f aca="false">+[5]data1cf!X161</f>
        <v>0</v>
      </c>
      <c r="Z161" s="368" t="n">
        <f aca="false">+[5]data1cf!Y161</f>
        <v>0</v>
      </c>
      <c r="AA161" s="368" t="n">
        <f aca="false">+[5]data1cf!Z161</f>
        <v>0</v>
      </c>
      <c r="AB161" s="368"/>
      <c r="AC161" s="369" t="n">
        <f aca="false">XNPV(0.1,B161:AA161,$B$1:$AA$1)</f>
        <v>-14035.5729564564</v>
      </c>
      <c r="AD161" s="369" t="n">
        <f aca="false">SUMPRODUCT(B161:AA161,$B$1010:$AA$1010)</f>
        <v>4225.88886720081</v>
      </c>
      <c r="AE161" s="370" t="n">
        <f aca="false">SUMPRODUCT(B161:AA161,$B$1012:$AA$1012)</f>
        <v>-1867.82384318777</v>
      </c>
      <c r="AF161" s="371" t="n">
        <f aca="false">XIRR(B161:AA161,$B$1:$AA$1)</f>
        <v>0.0676569707885866</v>
      </c>
      <c r="AG161" s="372" t="n">
        <f aca="false">1-EXP(-(1/0.25)*(AD161/ABS($AD$1010)))</f>
        <v>0.999999984796081</v>
      </c>
    </row>
    <row r="162" customFormat="false" ht="12.75" hidden="false" customHeight="false" outlineLevel="0" collapsed="false">
      <c r="A162" s="363"/>
      <c r="B162" s="368" t="n">
        <f aca="false">+[5]data1cf!A162</f>
        <v>-91193.215047984</v>
      </c>
      <c r="C162" s="368" t="n">
        <f aca="false">+[5]data1cf!B162</f>
        <v>14020.1658874879</v>
      </c>
      <c r="D162" s="368" t="n">
        <f aca="false">+[5]data1cf!C162</f>
        <v>11990.9531794283</v>
      </c>
      <c r="E162" s="368" t="n">
        <f aca="false">+[5]data1cf!D162</f>
        <v>10044.9817677185</v>
      </c>
      <c r="F162" s="368" t="n">
        <f aca="false">+[5]data1cf!E162</f>
        <v>9643.27548866611</v>
      </c>
      <c r="G162" s="368" t="n">
        <f aca="false">+[5]data1cf!F162</f>
        <v>9336.46972464792</v>
      </c>
      <c r="H162" s="368" t="n">
        <f aca="false">+[5]data1cf!G162</f>
        <v>8420.393111927</v>
      </c>
      <c r="I162" s="368" t="n">
        <f aca="false">+[5]data1cf!H162</f>
        <v>8273.24578879572</v>
      </c>
      <c r="J162" s="368" t="n">
        <f aca="false">+[5]data1cf!I162</f>
        <v>8260.81158626073</v>
      </c>
      <c r="K162" s="368" t="n">
        <f aca="false">+[5]data1cf!J162</f>
        <v>8251.54994985076</v>
      </c>
      <c r="L162" s="368" t="n">
        <f aca="false">+[5]data1cf!K162</f>
        <v>8252.88365138033</v>
      </c>
      <c r="M162" s="368" t="n">
        <f aca="false">+[5]data1cf!L162</f>
        <v>8224.77131554794</v>
      </c>
      <c r="N162" s="368" t="n">
        <f aca="false">+[5]data1cf!M162</f>
        <v>8207.23091884842</v>
      </c>
      <c r="O162" s="368" t="n">
        <f aca="false">+[5]data1cf!N162</f>
        <v>7881.00099841607</v>
      </c>
      <c r="P162" s="368" t="n">
        <f aca="false">+[5]data1cf!O162</f>
        <v>7773.2484333226</v>
      </c>
      <c r="Q162" s="368" t="n">
        <f aca="false">+[5]data1cf!P162</f>
        <v>7744.58595358848</v>
      </c>
      <c r="R162" s="368" t="n">
        <f aca="false">+[5]data1cf!Q162</f>
        <v>1045.94969931436</v>
      </c>
      <c r="S162" s="368" t="n">
        <f aca="false">+[5]data1cf!R162</f>
        <v>0</v>
      </c>
      <c r="T162" s="368" t="n">
        <f aca="false">+[5]data1cf!S162</f>
        <v>0</v>
      </c>
      <c r="U162" s="368" t="n">
        <f aca="false">+[5]data1cf!T162</f>
        <v>0</v>
      </c>
      <c r="V162" s="368" t="n">
        <f aca="false">+[5]data1cf!U162</f>
        <v>0</v>
      </c>
      <c r="W162" s="368" t="n">
        <f aca="false">+[5]data1cf!V162</f>
        <v>0</v>
      </c>
      <c r="X162" s="368" t="n">
        <f aca="false">+[5]data1cf!W162</f>
        <v>0</v>
      </c>
      <c r="Y162" s="368" t="n">
        <f aca="false">+[5]data1cf!X162</f>
        <v>0</v>
      </c>
      <c r="Z162" s="368" t="n">
        <f aca="false">+[5]data1cf!Y162</f>
        <v>0</v>
      </c>
      <c r="AA162" s="368" t="n">
        <f aca="false">+[5]data1cf!Z162</f>
        <v>0</v>
      </c>
      <c r="AB162" s="368"/>
      <c r="AC162" s="369" t="n">
        <f aca="false">XNPV(0.1,B162:AA162,$B$1:$AA$1)</f>
        <v>-17193.4837357546</v>
      </c>
      <c r="AD162" s="369" t="n">
        <f aca="false">SUMPRODUCT(B162:AA162,$B$1010:$AA$1010)</f>
        <v>1270.00527879209</v>
      </c>
      <c r="AE162" s="370" t="n">
        <f aca="false">SUMPRODUCT(B162:AA162,$B$1012:$AA$1012)</f>
        <v>-4891.89041771494</v>
      </c>
      <c r="AF162" s="371" t="n">
        <f aca="false">XIRR(B162:AA162,$B$1:$AA$1)</f>
        <v>0.0619048734553184</v>
      </c>
      <c r="AG162" s="372" t="n">
        <f aca="false">1-EXP(-(1/0.25)*(AD162/ABS($AD$1010)))</f>
        <v>0.995528583314985</v>
      </c>
    </row>
    <row r="163" customFormat="false" ht="12.75" hidden="false" customHeight="false" outlineLevel="0" collapsed="false">
      <c r="A163" s="363"/>
      <c r="B163" s="368" t="n">
        <f aca="false">+[5]data1cf!A163</f>
        <v>-98114.6098002673</v>
      </c>
      <c r="C163" s="368" t="n">
        <f aca="false">+[5]data1cf!B163</f>
        <v>14302.9542667677</v>
      </c>
      <c r="D163" s="368" t="n">
        <f aca="false">+[5]data1cf!C163</f>
        <v>12260.4989785635</v>
      </c>
      <c r="E163" s="368" t="n">
        <f aca="false">+[5]data1cf!D163</f>
        <v>10305.1130145532</v>
      </c>
      <c r="F163" s="368" t="n">
        <f aca="false">+[5]data1cf!E163</f>
        <v>9746.30769294202</v>
      </c>
      <c r="G163" s="368" t="n">
        <f aca="false">+[5]data1cf!F163</f>
        <v>9539.72074675727</v>
      </c>
      <c r="H163" s="368" t="n">
        <f aca="false">+[5]data1cf!G163</f>
        <v>8588.04479675154</v>
      </c>
      <c r="I163" s="368" t="n">
        <f aca="false">+[5]data1cf!H163</f>
        <v>8432.0170472973</v>
      </c>
      <c r="J163" s="368" t="n">
        <f aca="false">+[5]data1cf!I163</f>
        <v>8419.58284476231</v>
      </c>
      <c r="K163" s="368" t="n">
        <f aca="false">+[5]data1cf!J163</f>
        <v>8410.59031218031</v>
      </c>
      <c r="L163" s="368" t="n">
        <f aca="false">+[5]data1cf!K163</f>
        <v>8411.6549098819</v>
      </c>
      <c r="M163" s="368" t="n">
        <f aca="false">+[5]data1cf!L163</f>
        <v>8383.81167787748</v>
      </c>
      <c r="N163" s="368" t="n">
        <f aca="false">+[5]data1cf!M163</f>
        <v>8366.00217734999</v>
      </c>
      <c r="O163" s="368" t="n">
        <f aca="false">+[5]data1cf!N163</f>
        <v>8040.04136074562</v>
      </c>
      <c r="P163" s="368" t="n">
        <f aca="false">+[5]data1cf!O163</f>
        <v>7932.01969182417</v>
      </c>
      <c r="Q163" s="368" t="n">
        <f aca="false">+[5]data1cf!P163</f>
        <v>7903.62631591803</v>
      </c>
      <c r="R163" s="368" t="n">
        <f aca="false">+[5]data1cf!Q163</f>
        <v>1125.33532856515</v>
      </c>
      <c r="S163" s="368" t="n">
        <f aca="false">+[5]data1cf!R163</f>
        <v>0</v>
      </c>
      <c r="T163" s="368" t="n">
        <f aca="false">+[5]data1cf!S163</f>
        <v>0</v>
      </c>
      <c r="U163" s="368" t="n">
        <f aca="false">+[5]data1cf!T163</f>
        <v>0</v>
      </c>
      <c r="V163" s="368" t="n">
        <f aca="false">+[5]data1cf!U163</f>
        <v>0</v>
      </c>
      <c r="W163" s="368" t="n">
        <f aca="false">+[5]data1cf!V163</f>
        <v>0</v>
      </c>
      <c r="X163" s="368" t="n">
        <f aca="false">+[5]data1cf!W163</f>
        <v>0</v>
      </c>
      <c r="Y163" s="368" t="n">
        <f aca="false">+[5]data1cf!X163</f>
        <v>0</v>
      </c>
      <c r="Z163" s="368" t="n">
        <f aca="false">+[5]data1cf!Y163</f>
        <v>0</v>
      </c>
      <c r="AA163" s="368" t="n">
        <f aca="false">+[5]data1cf!Z163</f>
        <v>0</v>
      </c>
      <c r="AB163" s="368"/>
      <c r="AC163" s="369" t="n">
        <f aca="false">XNPV(0.1,B163:AA163,$B$1:$AA$1)</f>
        <v>-22615.2132992368</v>
      </c>
      <c r="AD163" s="369" t="n">
        <f aca="false">SUMPRODUCT(B163:AA163,$B$1010:$AA$1010)</f>
        <v>-3779.40066835906</v>
      </c>
      <c r="AE163" s="370" t="n">
        <f aca="false">SUMPRODUCT(B163:AA163,$B$1012:$AA$1012)</f>
        <v>-10066.258069578</v>
      </c>
      <c r="AF163" s="371" t="n">
        <f aca="false">XIRR(B163:AA163,$B$1:$AA$1)</f>
        <v>0.0530266696119773</v>
      </c>
      <c r="AG163" s="372" t="n">
        <f aca="false">1-EXP(-(1/0.25)*(AD163/ABS($AD$1010)))</f>
        <v>-9818053.14991213</v>
      </c>
    </row>
    <row r="164" customFormat="false" ht="12.75" hidden="false" customHeight="false" outlineLevel="0" collapsed="false">
      <c r="A164" s="363"/>
      <c r="B164" s="368" t="n">
        <f aca="false">+[5]data1cf!A164</f>
        <v>-92386.7841213414</v>
      </c>
      <c r="C164" s="368" t="n">
        <f aca="false">+[5]data1cf!B164</f>
        <v>14131.5563237746</v>
      </c>
      <c r="D164" s="368" t="n">
        <f aca="false">+[5]data1cf!C164</f>
        <v>12012.919925425</v>
      </c>
      <c r="E164" s="368" t="n">
        <f aca="false">+[5]data1cf!D164</f>
        <v>10128.4337802172</v>
      </c>
      <c r="F164" s="368" t="n">
        <f aca="false">+[5]data1cf!E164</f>
        <v>9701.77931084073</v>
      </c>
      <c r="G164" s="368" t="n">
        <f aca="false">+[5]data1cf!F164</f>
        <v>9421.74574360723</v>
      </c>
      <c r="H164" s="368" t="n">
        <f aca="false">+[5]data1cf!G164</f>
        <v>8449.30402847844</v>
      </c>
      <c r="I164" s="368" t="n">
        <f aca="false">+[5]data1cf!H164</f>
        <v>8300.62530848328</v>
      </c>
      <c r="J164" s="368" t="n">
        <f aca="false">+[5]data1cf!I164</f>
        <v>8288.1911059483</v>
      </c>
      <c r="K164" s="368" t="n">
        <f aca="false">+[5]data1cf!J164</f>
        <v>8278.97587550389</v>
      </c>
      <c r="L164" s="368" t="n">
        <f aca="false">+[5]data1cf!K164</f>
        <v>8280.26317106789</v>
      </c>
      <c r="M164" s="368" t="n">
        <f aca="false">+[5]data1cf!L164</f>
        <v>8252.19724120107</v>
      </c>
      <c r="N164" s="368" t="n">
        <f aca="false">+[5]data1cf!M164</f>
        <v>8234.61043853598</v>
      </c>
      <c r="O164" s="368" t="n">
        <f aca="false">+[5]data1cf!N164</f>
        <v>7908.42692406921</v>
      </c>
      <c r="P164" s="368" t="n">
        <f aca="false">+[5]data1cf!O164</f>
        <v>7800.62795301016</v>
      </c>
      <c r="Q164" s="368" t="n">
        <f aca="false">+[5]data1cf!P164</f>
        <v>7772.01187924161</v>
      </c>
      <c r="R164" s="368" t="n">
        <f aca="false">+[5]data1cf!Q164</f>
        <v>1059.63945915814</v>
      </c>
      <c r="S164" s="368" t="n">
        <f aca="false">+[5]data1cf!R164</f>
        <v>0</v>
      </c>
      <c r="T164" s="368" t="n">
        <f aca="false">+[5]data1cf!S164</f>
        <v>0</v>
      </c>
      <c r="U164" s="368" t="n">
        <f aca="false">+[5]data1cf!T164</f>
        <v>0</v>
      </c>
      <c r="V164" s="368" t="n">
        <f aca="false">+[5]data1cf!U164</f>
        <v>0</v>
      </c>
      <c r="W164" s="368" t="n">
        <f aca="false">+[5]data1cf!V164</f>
        <v>0</v>
      </c>
      <c r="X164" s="368" t="n">
        <f aca="false">+[5]data1cf!W164</f>
        <v>0</v>
      </c>
      <c r="Y164" s="368" t="n">
        <f aca="false">+[5]data1cf!X164</f>
        <v>0</v>
      </c>
      <c r="Z164" s="368" t="n">
        <f aca="false">+[5]data1cf!Y164</f>
        <v>0</v>
      </c>
      <c r="AA164" s="368" t="n">
        <f aca="false">+[5]data1cf!Z164</f>
        <v>0</v>
      </c>
      <c r="AB164" s="368"/>
      <c r="AC164" s="369" t="n">
        <f aca="false">XNPV(0.1,B164:AA164,$B$1:$AA$1)</f>
        <v>-18003.7823103101</v>
      </c>
      <c r="AD164" s="369" t="n">
        <f aca="false">SUMPRODUCT(B164:AA164,$B$1010:$AA$1010)</f>
        <v>540.660538559387</v>
      </c>
      <c r="AE164" s="370" t="n">
        <f aca="false">SUMPRODUCT(B164:AA164,$B$1012:$AA$1012)</f>
        <v>-5647.63994007511</v>
      </c>
      <c r="AF164" s="371" t="n">
        <f aca="false">XIRR(B164:AA164,$B$1:$AA$1)</f>
        <v>0.0605468974314974</v>
      </c>
      <c r="AG164" s="372" t="n">
        <f aca="false">1-EXP(-(1/0.25)*(AD164/ABS($AD$1010)))</f>
        <v>0.900055521169855</v>
      </c>
    </row>
    <row r="165" customFormat="false" ht="12.75" hidden="false" customHeight="false" outlineLevel="0" collapsed="false">
      <c r="A165" s="363"/>
      <c r="B165" s="368" t="n">
        <f aca="false">+[5]data1cf!A165</f>
        <v>-102387.540309824</v>
      </c>
      <c r="C165" s="368" t="n">
        <f aca="false">+[5]data1cf!B165</f>
        <v>14343.4648615249</v>
      </c>
      <c r="D165" s="368" t="n">
        <f aca="false">+[5]data1cf!C165</f>
        <v>12448.2942588575</v>
      </c>
      <c r="E165" s="368" t="n">
        <f aca="false">+[5]data1cf!D165</f>
        <v>10392.1502430186</v>
      </c>
      <c r="F165" s="368" t="n">
        <f aca="false">+[5]data1cf!E165</f>
        <v>9991.79420971688</v>
      </c>
      <c r="G165" s="368" t="n">
        <f aca="false">+[5]data1cf!F165</f>
        <v>9633.24700321875</v>
      </c>
      <c r="H165" s="368" t="n">
        <f aca="false">+[5]data1cf!G165</f>
        <v>8691.54474505734</v>
      </c>
      <c r="I165" s="368" t="n">
        <f aca="false">+[5]data1cf!H165</f>
        <v>8530.03465484212</v>
      </c>
      <c r="J165" s="368" t="n">
        <f aca="false">+[5]data1cf!I165</f>
        <v>8517.60045230713</v>
      </c>
      <c r="K165" s="368" t="n">
        <f aca="false">+[5]data1cf!J165</f>
        <v>8508.77405126334</v>
      </c>
      <c r="L165" s="368" t="n">
        <f aca="false">+[5]data1cf!K165</f>
        <v>8509.67251742672</v>
      </c>
      <c r="M165" s="368" t="n">
        <f aca="false">+[5]data1cf!L165</f>
        <v>8481.99541696051</v>
      </c>
      <c r="N165" s="368" t="n">
        <f aca="false">+[5]data1cf!M165</f>
        <v>8464.01978489481</v>
      </c>
      <c r="O165" s="368" t="n">
        <f aca="false">+[5]data1cf!N165</f>
        <v>8138.22509982865</v>
      </c>
      <c r="P165" s="368" t="n">
        <f aca="false">+[5]data1cf!O165</f>
        <v>8030.03729936899</v>
      </c>
      <c r="Q165" s="368" t="n">
        <f aca="false">+[5]data1cf!P165</f>
        <v>8001.81005500106</v>
      </c>
      <c r="R165" s="368" t="n">
        <f aca="false">+[5]data1cf!Q165</f>
        <v>1174.34413233756</v>
      </c>
      <c r="S165" s="368" t="n">
        <f aca="false">+[5]data1cf!R165</f>
        <v>0</v>
      </c>
      <c r="T165" s="368" t="n">
        <f aca="false">+[5]data1cf!S165</f>
        <v>0</v>
      </c>
      <c r="U165" s="368" t="n">
        <f aca="false">+[5]data1cf!T165</f>
        <v>0</v>
      </c>
      <c r="V165" s="368" t="n">
        <f aca="false">+[5]data1cf!U165</f>
        <v>0</v>
      </c>
      <c r="W165" s="368" t="n">
        <f aca="false">+[5]data1cf!V165</f>
        <v>0</v>
      </c>
      <c r="X165" s="368" t="n">
        <f aca="false">+[5]data1cf!W165</f>
        <v>0</v>
      </c>
      <c r="Y165" s="368" t="n">
        <f aca="false">+[5]data1cf!X165</f>
        <v>0</v>
      </c>
      <c r="Z165" s="368" t="n">
        <f aca="false">+[5]data1cf!Y165</f>
        <v>0</v>
      </c>
      <c r="AA165" s="368" t="n">
        <f aca="false">+[5]data1cf!Z165</f>
        <v>0</v>
      </c>
      <c r="AB165" s="368"/>
      <c r="AC165" s="369" t="n">
        <f aca="false">XNPV(0.1,B165:AA165,$B$1:$AA$1)</f>
        <v>-26017.419857436</v>
      </c>
      <c r="AD165" s="369" t="n">
        <f aca="false">SUMPRODUCT(B165:AA165,$B$1010:$AA$1010)</f>
        <v>-6944.8820518958</v>
      </c>
      <c r="AE165" s="370" t="n">
        <f aca="false">SUMPRODUCT(B165:AA165,$B$1012:$AA$1012)</f>
        <v>-13310.9603579345</v>
      </c>
      <c r="AF165" s="371" t="n">
        <f aca="false">XIRR(B165:AA165,$B$1:$AA$1)</f>
        <v>0.047993384265344</v>
      </c>
      <c r="AG165" s="372" t="n">
        <f aca="false">1-EXP(-(1/0.25)*(AD165/ABS($AD$1010)))</f>
        <v>-7051449047912.12</v>
      </c>
    </row>
    <row r="166" customFormat="false" ht="12.75" hidden="false" customHeight="false" outlineLevel="0" collapsed="false">
      <c r="A166" s="363"/>
      <c r="B166" s="368" t="n">
        <f aca="false">+[5]data1cf!A166</f>
        <v>-90521.7918556658</v>
      </c>
      <c r="C166" s="368" t="n">
        <f aca="false">+[5]data1cf!B166</f>
        <v>14061.5651600452</v>
      </c>
      <c r="D166" s="368" t="n">
        <f aca="false">+[5]data1cf!C166</f>
        <v>12024.7725960161</v>
      </c>
      <c r="E166" s="368" t="n">
        <f aca="false">+[5]data1cf!D166</f>
        <v>10060.3899657959</v>
      </c>
      <c r="F166" s="368" t="n">
        <f aca="false">+[5]data1cf!E166</f>
        <v>9707.94257548526</v>
      </c>
      <c r="G166" s="368" t="n">
        <f aca="false">+[5]data1cf!F166</f>
        <v>9335.97977518434</v>
      </c>
      <c r="H166" s="368" t="n">
        <f aca="false">+[5]data1cf!G166</f>
        <v>8404.1297382211</v>
      </c>
      <c r="I166" s="368" t="n">
        <f aca="false">+[5]data1cf!H166</f>
        <v>8257.8438779025</v>
      </c>
      <c r="J166" s="368" t="n">
        <f aca="false">+[5]data1cf!I166</f>
        <v>8245.40967536751</v>
      </c>
      <c r="K166" s="368" t="n">
        <f aca="false">+[5]data1cf!J166</f>
        <v>8236.12193402382</v>
      </c>
      <c r="L166" s="368" t="n">
        <f aca="false">+[5]data1cf!K166</f>
        <v>8237.4817404871</v>
      </c>
      <c r="M166" s="368" t="n">
        <f aca="false">+[5]data1cf!L166</f>
        <v>8209.343299721</v>
      </c>
      <c r="N166" s="368" t="n">
        <f aca="false">+[5]data1cf!M166</f>
        <v>8191.82900795519</v>
      </c>
      <c r="O166" s="368" t="n">
        <f aca="false">+[5]data1cf!N166</f>
        <v>7865.57298258913</v>
      </c>
      <c r="P166" s="368" t="n">
        <f aca="false">+[5]data1cf!O166</f>
        <v>7757.84652242937</v>
      </c>
      <c r="Q166" s="368" t="n">
        <f aca="false">+[5]data1cf!P166</f>
        <v>7729.15793776154</v>
      </c>
      <c r="R166" s="368" t="n">
        <f aca="false">+[5]data1cf!Q166</f>
        <v>1038.24874386774</v>
      </c>
      <c r="S166" s="368" t="n">
        <f aca="false">+[5]data1cf!R166</f>
        <v>0</v>
      </c>
      <c r="T166" s="368" t="n">
        <f aca="false">+[5]data1cf!S166</f>
        <v>0</v>
      </c>
      <c r="U166" s="368" t="n">
        <f aca="false">+[5]data1cf!T166</f>
        <v>0</v>
      </c>
      <c r="V166" s="368" t="n">
        <f aca="false">+[5]data1cf!U166</f>
        <v>0</v>
      </c>
      <c r="W166" s="368" t="n">
        <f aca="false">+[5]data1cf!V166</f>
        <v>0</v>
      </c>
      <c r="X166" s="368" t="n">
        <f aca="false">+[5]data1cf!W166</f>
        <v>0</v>
      </c>
      <c r="Y166" s="368" t="n">
        <f aca="false">+[5]data1cf!X166</f>
        <v>0</v>
      </c>
      <c r="Z166" s="368" t="n">
        <f aca="false">+[5]data1cf!Y166</f>
        <v>0</v>
      </c>
      <c r="AA166" s="368" t="n">
        <f aca="false">+[5]data1cf!Z166</f>
        <v>0</v>
      </c>
      <c r="AB166" s="368"/>
      <c r="AC166" s="369" t="n">
        <f aca="false">XNPV(0.1,B166:AA166,$B$1:$AA$1)</f>
        <v>-16461.9729075798</v>
      </c>
      <c r="AD166" s="369" t="n">
        <f aca="false">SUMPRODUCT(B166:AA166,$B$1010:$AA$1010)</f>
        <v>1988.69140538714</v>
      </c>
      <c r="AE166" s="370" t="n">
        <f aca="false">SUMPRODUCT(B166:AA166,$B$1012:$AA$1012)</f>
        <v>-4167.68902617529</v>
      </c>
      <c r="AF166" s="371" t="n">
        <f aca="false">XIRR(B166:AA166,$B$1:$AA$1)</f>
        <v>0.0632518054187505</v>
      </c>
      <c r="AG166" s="372" t="n">
        <f aca="false">1-EXP(-(1/0.25)*(AD166/ABS($AD$1010)))</f>
        <v>0.999790660929215</v>
      </c>
    </row>
    <row r="167" customFormat="false" ht="12.75" hidden="false" customHeight="false" outlineLevel="0" collapsed="false">
      <c r="A167" s="363"/>
      <c r="B167" s="368" t="n">
        <f aca="false">+[5]data1cf!A167</f>
        <v>-102247.848591091</v>
      </c>
      <c r="C167" s="368" t="n">
        <f aca="false">+[5]data1cf!B167</f>
        <v>14269.7387269296</v>
      </c>
      <c r="D167" s="368" t="n">
        <f aca="false">+[5]data1cf!C167</f>
        <v>12452.5829468963</v>
      </c>
      <c r="E167" s="368" t="n">
        <f aca="false">+[5]data1cf!D167</f>
        <v>10428.2476042473</v>
      </c>
      <c r="F167" s="368" t="n">
        <f aca="false">+[5]data1cf!E167</f>
        <v>9974.86525630434</v>
      </c>
      <c r="G167" s="368" t="n">
        <f aca="false">+[5]data1cf!F167</f>
        <v>9672.56257776652</v>
      </c>
      <c r="H167" s="368" t="n">
        <f aca="false">+[5]data1cf!G167</f>
        <v>8688.16109872019</v>
      </c>
      <c r="I167" s="368" t="n">
        <f aca="false">+[5]data1cf!H167</f>
        <v>8526.83023856776</v>
      </c>
      <c r="J167" s="368" t="n">
        <f aca="false">+[5]data1cf!I167</f>
        <v>8514.39603603278</v>
      </c>
      <c r="K167" s="368" t="n">
        <f aca="false">+[5]data1cf!J167</f>
        <v>8505.56420377496</v>
      </c>
      <c r="L167" s="368" t="n">
        <f aca="false">+[5]data1cf!K167</f>
        <v>8506.46810115236</v>
      </c>
      <c r="M167" s="368" t="n">
        <f aca="false">+[5]data1cf!L167</f>
        <v>8478.78556947214</v>
      </c>
      <c r="N167" s="368" t="n">
        <f aca="false">+[5]data1cf!M167</f>
        <v>8460.81536862046</v>
      </c>
      <c r="O167" s="368" t="n">
        <f aca="false">+[5]data1cf!N167</f>
        <v>8135.01525234027</v>
      </c>
      <c r="P167" s="368" t="n">
        <f aca="false">+[5]data1cf!O167</f>
        <v>8026.83288309464</v>
      </c>
      <c r="Q167" s="368" t="n">
        <f aca="false">+[5]data1cf!P167</f>
        <v>7998.60020751268</v>
      </c>
      <c r="R167" s="368" t="n">
        <f aca="false">+[5]data1cf!Q167</f>
        <v>1172.74192420038</v>
      </c>
      <c r="S167" s="368" t="n">
        <f aca="false">+[5]data1cf!R167</f>
        <v>0</v>
      </c>
      <c r="T167" s="368" t="n">
        <f aca="false">+[5]data1cf!S167</f>
        <v>0</v>
      </c>
      <c r="U167" s="368" t="n">
        <f aca="false">+[5]data1cf!T167</f>
        <v>0</v>
      </c>
      <c r="V167" s="368" t="n">
        <f aca="false">+[5]data1cf!U167</f>
        <v>0</v>
      </c>
      <c r="W167" s="368" t="n">
        <f aca="false">+[5]data1cf!V167</f>
        <v>0</v>
      </c>
      <c r="X167" s="368" t="n">
        <f aca="false">+[5]data1cf!W167</f>
        <v>0</v>
      </c>
      <c r="Y167" s="368" t="n">
        <f aca="false">+[5]data1cf!X167</f>
        <v>0</v>
      </c>
      <c r="Z167" s="368" t="n">
        <f aca="false">+[5]data1cf!Y167</f>
        <v>0</v>
      </c>
      <c r="AA167" s="368" t="n">
        <f aca="false">+[5]data1cf!Z167</f>
        <v>0</v>
      </c>
      <c r="AB167" s="368"/>
      <c r="AC167" s="369" t="n">
        <f aca="false">XNPV(0.1,B167:AA167,$B$1:$AA$1)</f>
        <v>-25913.9231851254</v>
      </c>
      <c r="AD167" s="369" t="n">
        <f aca="false">SUMPRODUCT(B167:AA167,$B$1010:$AA$1010)</f>
        <v>-6842.52259216312</v>
      </c>
      <c r="AE167" s="370" t="n">
        <f aca="false">SUMPRODUCT(B167:AA167,$B$1012:$AA$1012)</f>
        <v>-13208.018608775</v>
      </c>
      <c r="AF167" s="371" t="n">
        <f aca="false">XIRR(B167:AA167,$B$1:$AA$1)</f>
        <v>0.0481526257193989</v>
      </c>
      <c r="AG167" s="372" t="n">
        <f aca="false">1-EXP(-(1/0.25)*(AD167/ABS($AD$1010)))</f>
        <v>-4559421443077.07</v>
      </c>
    </row>
    <row r="168" customFormat="false" ht="12.75" hidden="false" customHeight="false" outlineLevel="0" collapsed="false">
      <c r="A168" s="363"/>
      <c r="B168" s="368" t="n">
        <f aca="false">+[5]data1cf!A168</f>
        <v>-87412.0766935647</v>
      </c>
      <c r="C168" s="368" t="n">
        <f aca="false">+[5]data1cf!B168</f>
        <v>13968.6819390777</v>
      </c>
      <c r="D168" s="368" t="n">
        <f aca="false">+[5]data1cf!C168</f>
        <v>11947.225249509</v>
      </c>
      <c r="E168" s="368" t="n">
        <f aca="false">+[5]data1cf!D168</f>
        <v>9911.57552931379</v>
      </c>
      <c r="F168" s="368" t="n">
        <f aca="false">+[5]data1cf!E168</f>
        <v>9478.73753062673</v>
      </c>
      <c r="G168" s="368" t="n">
        <f aca="false">+[5]data1cf!F168</f>
        <v>9279.88809877319</v>
      </c>
      <c r="H168" s="368" t="n">
        <f aca="false">+[5]data1cf!G168</f>
        <v>8328.80547123305</v>
      </c>
      <c r="I168" s="368" t="n">
        <f aca="false">+[5]data1cf!H168</f>
        <v>8186.50949985603</v>
      </c>
      <c r="J168" s="368" t="n">
        <f aca="false">+[5]data1cf!I168</f>
        <v>8174.07529732104</v>
      </c>
      <c r="K168" s="368" t="n">
        <f aca="false">+[5]data1cf!J168</f>
        <v>8164.66665025185</v>
      </c>
      <c r="L168" s="368" t="n">
        <f aca="false">+[5]data1cf!K168</f>
        <v>8166.14736244063</v>
      </c>
      <c r="M168" s="368" t="n">
        <f aca="false">+[5]data1cf!L168</f>
        <v>8137.88801594902</v>
      </c>
      <c r="N168" s="368" t="n">
        <f aca="false">+[5]data1cf!M168</f>
        <v>8120.49462990872</v>
      </c>
      <c r="O168" s="368" t="n">
        <f aca="false">+[5]data1cf!N168</f>
        <v>7794.11769881716</v>
      </c>
      <c r="P168" s="368" t="n">
        <f aca="false">+[5]data1cf!O168</f>
        <v>7686.5121443829</v>
      </c>
      <c r="Q168" s="368" t="n">
        <f aca="false">+[5]data1cf!P168</f>
        <v>7657.70265398956</v>
      </c>
      <c r="R168" s="368" t="n">
        <f aca="false">+[5]data1cf!Q168</f>
        <v>1002.58155484451</v>
      </c>
      <c r="S168" s="368" t="n">
        <f aca="false">+[5]data1cf!R168</f>
        <v>0</v>
      </c>
      <c r="T168" s="368" t="n">
        <f aca="false">+[5]data1cf!S168</f>
        <v>0</v>
      </c>
      <c r="U168" s="368" t="n">
        <f aca="false">+[5]data1cf!T168</f>
        <v>0</v>
      </c>
      <c r="V168" s="368" t="n">
        <f aca="false">+[5]data1cf!U168</f>
        <v>0</v>
      </c>
      <c r="W168" s="368" t="n">
        <f aca="false">+[5]data1cf!V168</f>
        <v>0</v>
      </c>
      <c r="X168" s="368" t="n">
        <f aca="false">+[5]data1cf!W168</f>
        <v>0</v>
      </c>
      <c r="Y168" s="368" t="n">
        <f aca="false">+[5]data1cf!X168</f>
        <v>0</v>
      </c>
      <c r="Z168" s="368" t="n">
        <f aca="false">+[5]data1cf!Y168</f>
        <v>0</v>
      </c>
      <c r="AA168" s="368" t="n">
        <f aca="false">+[5]data1cf!Z168</f>
        <v>0</v>
      </c>
      <c r="AB168" s="368"/>
      <c r="AC168" s="369" t="n">
        <f aca="false">XNPV(0.1,B168:AA168,$B$1:$AA$1)</f>
        <v>-14086.0133250501</v>
      </c>
      <c r="AD168" s="369" t="n">
        <f aca="false">SUMPRODUCT(B168:AA168,$B$1010:$AA$1010)</f>
        <v>4180.96639645769</v>
      </c>
      <c r="AE168" s="370" t="n">
        <f aca="false">SUMPRODUCT(B168:AA168,$B$1012:$AA$1012)</f>
        <v>-1914.52150680825</v>
      </c>
      <c r="AF168" s="371" t="n">
        <f aca="false">XIRR(B168:AA168,$B$1:$AA$1)</f>
        <v>0.0675649340656911</v>
      </c>
      <c r="AG168" s="372" t="n">
        <f aca="false">1-EXP(-(1/0.25)*(AD168/ABS($AD$1010)))</f>
        <v>0.999999981589579</v>
      </c>
    </row>
    <row r="169" customFormat="false" ht="12.75" hidden="false" customHeight="false" outlineLevel="0" collapsed="false">
      <c r="A169" s="363"/>
      <c r="B169" s="368" t="n">
        <f aca="false">+[5]data1cf!A169</f>
        <v>-92716.3129536138</v>
      </c>
      <c r="C169" s="368" t="n">
        <f aca="false">+[5]data1cf!B169</f>
        <v>14095.0808475244</v>
      </c>
      <c r="D169" s="368" t="n">
        <f aca="false">+[5]data1cf!C169</f>
        <v>12136.8226158595</v>
      </c>
      <c r="E169" s="368" t="n">
        <f aca="false">+[5]data1cf!D169</f>
        <v>10027.1181899399</v>
      </c>
      <c r="F169" s="368" t="n">
        <f aca="false">+[5]data1cf!E169</f>
        <v>9541.19460621572</v>
      </c>
      <c r="G169" s="368" t="n">
        <f aca="false">+[5]data1cf!F169</f>
        <v>9327.32270530145</v>
      </c>
      <c r="H169" s="368" t="n">
        <f aca="false">+[5]data1cf!G169</f>
        <v>8457.28595494066</v>
      </c>
      <c r="I169" s="368" t="n">
        <f aca="false">+[5]data1cf!H169</f>
        <v>8308.18443627255</v>
      </c>
      <c r="J169" s="368" t="n">
        <f aca="false">+[5]data1cf!I169</f>
        <v>8295.75023373756</v>
      </c>
      <c r="K169" s="368" t="n">
        <f aca="false">+[5]data1cf!J169</f>
        <v>8286.54781537416</v>
      </c>
      <c r="L169" s="368" t="n">
        <f aca="false">+[5]data1cf!K169</f>
        <v>8287.82229885715</v>
      </c>
      <c r="M169" s="368" t="n">
        <f aca="false">+[5]data1cf!L169</f>
        <v>8259.76918107133</v>
      </c>
      <c r="N169" s="368" t="n">
        <f aca="false">+[5]data1cf!M169</f>
        <v>8242.16956632524</v>
      </c>
      <c r="O169" s="368" t="n">
        <f aca="false">+[5]data1cf!N169</f>
        <v>7915.99886393947</v>
      </c>
      <c r="P169" s="368" t="n">
        <f aca="false">+[5]data1cf!O169</f>
        <v>7808.18708079942</v>
      </c>
      <c r="Q169" s="368" t="n">
        <f aca="false">+[5]data1cf!P169</f>
        <v>7779.58381911187</v>
      </c>
      <c r="R169" s="368" t="n">
        <f aca="false">+[5]data1cf!Q169</f>
        <v>1063.41902305277</v>
      </c>
      <c r="S169" s="368" t="n">
        <f aca="false">+[5]data1cf!R169</f>
        <v>0</v>
      </c>
      <c r="T169" s="368" t="n">
        <f aca="false">+[5]data1cf!S169</f>
        <v>0</v>
      </c>
      <c r="U169" s="368" t="n">
        <f aca="false">+[5]data1cf!T169</f>
        <v>0</v>
      </c>
      <c r="V169" s="368" t="n">
        <f aca="false">+[5]data1cf!U169</f>
        <v>0</v>
      </c>
      <c r="W169" s="368" t="n">
        <f aca="false">+[5]data1cf!V169</f>
        <v>0</v>
      </c>
      <c r="X169" s="368" t="n">
        <f aca="false">+[5]data1cf!W169</f>
        <v>0</v>
      </c>
      <c r="Y169" s="368" t="n">
        <f aca="false">+[5]data1cf!X169</f>
        <v>0</v>
      </c>
      <c r="Z169" s="368" t="n">
        <f aca="false">+[5]data1cf!Y169</f>
        <v>0</v>
      </c>
      <c r="AA169" s="368" t="n">
        <f aca="false">+[5]data1cf!Z169</f>
        <v>0</v>
      </c>
      <c r="AB169" s="368"/>
      <c r="AC169" s="369" t="n">
        <f aca="false">XNPV(0.1,B169:AA169,$B$1:$AA$1)</f>
        <v>-18478.567858712</v>
      </c>
      <c r="AD169" s="369" t="n">
        <f aca="false">SUMPRODUCT(B169:AA169,$B$1010:$AA$1010)</f>
        <v>43.1038833838673</v>
      </c>
      <c r="AE169" s="370" t="n">
        <f aca="false">SUMPRODUCT(B169:AA169,$B$1012:$AA$1012)</f>
        <v>-6139.28874236956</v>
      </c>
      <c r="AF169" s="371" t="n">
        <f aca="false">XIRR(B169:AA169,$B$1:$AA$1)</f>
        <v>0.0596468200925142</v>
      </c>
      <c r="AG169" s="372" t="n">
        <f aca="false">1-EXP(-(1/0.25)*(AD169/ABS($AD$1010)))</f>
        <v>0.167745244584904</v>
      </c>
    </row>
    <row r="170" customFormat="false" ht="12.75" hidden="false" customHeight="false" outlineLevel="0" collapsed="false">
      <c r="A170" s="363"/>
      <c r="B170" s="368" t="n">
        <f aca="false">+[5]data1cf!A170</f>
        <v>-93222.5554117386</v>
      </c>
      <c r="C170" s="368" t="n">
        <f aca="false">+[5]data1cf!B170</f>
        <v>14214.5722810365</v>
      </c>
      <c r="D170" s="368" t="n">
        <f aca="false">+[5]data1cf!C170</f>
        <v>12096.662627351</v>
      </c>
      <c r="E170" s="368" t="n">
        <f aca="false">+[5]data1cf!D170</f>
        <v>10060.5433133252</v>
      </c>
      <c r="F170" s="368" t="n">
        <f aca="false">+[5]data1cf!E170</f>
        <v>9669.8257449925</v>
      </c>
      <c r="G170" s="368" t="n">
        <f aca="false">+[5]data1cf!F170</f>
        <v>9449.7487557845</v>
      </c>
      <c r="H170" s="368" t="n">
        <f aca="false">+[5]data1cf!G170</f>
        <v>8469.54828125955</v>
      </c>
      <c r="I170" s="368" t="n">
        <f aca="false">+[5]data1cf!H170</f>
        <v>8319.79723326796</v>
      </c>
      <c r="J170" s="368" t="n">
        <f aca="false">+[5]data1cf!I170</f>
        <v>8307.36303073297</v>
      </c>
      <c r="K170" s="368" t="n">
        <f aca="false">+[5]data1cf!J170</f>
        <v>8298.18029507634</v>
      </c>
      <c r="L170" s="368" t="n">
        <f aca="false">+[5]data1cf!K170</f>
        <v>8299.43509585257</v>
      </c>
      <c r="M170" s="368" t="n">
        <f aca="false">+[5]data1cf!L170</f>
        <v>8271.40166077352</v>
      </c>
      <c r="N170" s="368" t="n">
        <f aca="false">+[5]data1cf!M170</f>
        <v>8253.78236332066</v>
      </c>
      <c r="O170" s="368" t="n">
        <f aca="false">+[5]data1cf!N170</f>
        <v>7927.63134364166</v>
      </c>
      <c r="P170" s="368" t="n">
        <f aca="false">+[5]data1cf!O170</f>
        <v>7819.79987779484</v>
      </c>
      <c r="Q170" s="368" t="n">
        <f aca="false">+[5]data1cf!P170</f>
        <v>7791.21629881406</v>
      </c>
      <c r="R170" s="368" t="n">
        <f aca="false">+[5]data1cf!Q170</f>
        <v>1069.22542155048</v>
      </c>
      <c r="S170" s="368" t="n">
        <f aca="false">+[5]data1cf!R170</f>
        <v>0</v>
      </c>
      <c r="T170" s="368" t="n">
        <f aca="false">+[5]data1cf!S170</f>
        <v>0</v>
      </c>
      <c r="U170" s="368" t="n">
        <f aca="false">+[5]data1cf!T170</f>
        <v>0</v>
      </c>
      <c r="V170" s="368" t="n">
        <f aca="false">+[5]data1cf!U170</f>
        <v>0</v>
      </c>
      <c r="W170" s="368" t="n">
        <f aca="false">+[5]data1cf!V170</f>
        <v>0</v>
      </c>
      <c r="X170" s="368" t="n">
        <f aca="false">+[5]data1cf!W170</f>
        <v>0</v>
      </c>
      <c r="Y170" s="368" t="n">
        <f aca="false">+[5]data1cf!X170</f>
        <v>0</v>
      </c>
      <c r="Z170" s="368" t="n">
        <f aca="false">+[5]data1cf!Y170</f>
        <v>0</v>
      </c>
      <c r="AA170" s="368" t="n">
        <f aca="false">+[5]data1cf!Z170</f>
        <v>0</v>
      </c>
      <c r="AB170" s="368"/>
      <c r="AC170" s="369" t="n">
        <f aca="false">XNPV(0.1,B170:AA170,$B$1:$AA$1)</f>
        <v>-18674.495576871</v>
      </c>
      <c r="AD170" s="369" t="n">
        <f aca="false">SUMPRODUCT(B170:AA170,$B$1010:$AA$1010)</f>
        <v>-94.3492900530471</v>
      </c>
      <c r="AE170" s="370" t="n">
        <f aca="false">SUMPRODUCT(B170:AA170,$B$1012:$AA$1012)</f>
        <v>-6295.016440678</v>
      </c>
      <c r="AF170" s="371" t="n">
        <f aca="false">XIRR(B170:AA170,$B$1:$AA$1)</f>
        <v>0.0593920762594032</v>
      </c>
      <c r="AG170" s="372" t="n">
        <f aca="false">1-EXP(-(1/0.25)*(AD170/ABS($AD$1010)))</f>
        <v>-0.494684519166036</v>
      </c>
    </row>
    <row r="171" customFormat="false" ht="12.75" hidden="false" customHeight="false" outlineLevel="0" collapsed="false">
      <c r="A171" s="363"/>
      <c r="B171" s="368" t="n">
        <f aca="false">+[5]data1cf!A171</f>
        <v>-89746.1051544762</v>
      </c>
      <c r="C171" s="368" t="n">
        <f aca="false">+[5]data1cf!B171</f>
        <v>14148.3924332618</v>
      </c>
      <c r="D171" s="368" t="n">
        <f aca="false">+[5]data1cf!C171</f>
        <v>12042.1794342772</v>
      </c>
      <c r="E171" s="368" t="n">
        <f aca="false">+[5]data1cf!D171</f>
        <v>10087.5716865211</v>
      </c>
      <c r="F171" s="368" t="n">
        <f aca="false">+[5]data1cf!E171</f>
        <v>9666.93614604299</v>
      </c>
      <c r="G171" s="368" t="n">
        <f aca="false">+[5]data1cf!F171</f>
        <v>9233.91341698451</v>
      </c>
      <c r="H171" s="368" t="n">
        <f aca="false">+[5]data1cf!G171</f>
        <v>8385.34086878008</v>
      </c>
      <c r="I171" s="368" t="n">
        <f aca="false">+[5]data1cf!H171</f>
        <v>8240.05024552657</v>
      </c>
      <c r="J171" s="368" t="n">
        <f aca="false">+[5]data1cf!I171</f>
        <v>8227.61604299158</v>
      </c>
      <c r="K171" s="368" t="n">
        <f aca="false">+[5]data1cf!J171</f>
        <v>8218.29814294895</v>
      </c>
      <c r="L171" s="368" t="n">
        <f aca="false">+[5]data1cf!K171</f>
        <v>8219.68810811117</v>
      </c>
      <c r="M171" s="368" t="n">
        <f aca="false">+[5]data1cf!L171</f>
        <v>8191.51950864612</v>
      </c>
      <c r="N171" s="368" t="n">
        <f aca="false">+[5]data1cf!M171</f>
        <v>8174.03537557926</v>
      </c>
      <c r="O171" s="368" t="n">
        <f aca="false">+[5]data1cf!N171</f>
        <v>7847.74919151426</v>
      </c>
      <c r="P171" s="368" t="n">
        <f aca="false">+[5]data1cf!O171</f>
        <v>7740.05289005344</v>
      </c>
      <c r="Q171" s="368" t="n">
        <f aca="false">+[5]data1cf!P171</f>
        <v>7711.33414668666</v>
      </c>
      <c r="R171" s="368" t="n">
        <f aca="false">+[5]data1cf!Q171</f>
        <v>1029.35192767978</v>
      </c>
      <c r="S171" s="368" t="n">
        <f aca="false">+[5]data1cf!R171</f>
        <v>0</v>
      </c>
      <c r="T171" s="368" t="n">
        <f aca="false">+[5]data1cf!S171</f>
        <v>0</v>
      </c>
      <c r="U171" s="368" t="n">
        <f aca="false">+[5]data1cf!T171</f>
        <v>0</v>
      </c>
      <c r="V171" s="368" t="n">
        <f aca="false">+[5]data1cf!U171</f>
        <v>0</v>
      </c>
      <c r="W171" s="368" t="n">
        <f aca="false">+[5]data1cf!V171</f>
        <v>0</v>
      </c>
      <c r="X171" s="368" t="n">
        <f aca="false">+[5]data1cf!W171</f>
        <v>0</v>
      </c>
      <c r="Y171" s="368" t="n">
        <f aca="false">+[5]data1cf!X171</f>
        <v>0</v>
      </c>
      <c r="Z171" s="368" t="n">
        <f aca="false">+[5]data1cf!Y171</f>
        <v>0</v>
      </c>
      <c r="AA171" s="368" t="n">
        <f aca="false">+[5]data1cf!Z171</f>
        <v>0</v>
      </c>
      <c r="AB171" s="368"/>
      <c r="AC171" s="369" t="n">
        <f aca="false">XNPV(0.1,B171:AA171,$B$1:$AA$1)</f>
        <v>-15734.2893511833</v>
      </c>
      <c r="AD171" s="369" t="n">
        <f aca="false">SUMPRODUCT(B171:AA171,$B$1010:$AA$1010)</f>
        <v>2673.8060578269</v>
      </c>
      <c r="AE171" s="370" t="n">
        <f aca="false">SUMPRODUCT(B171:AA171,$B$1012:$AA$1012)</f>
        <v>-3468.02653631742</v>
      </c>
      <c r="AF171" s="371" t="n">
        <f aca="false">XIRR(B171:AA171,$B$1:$AA$1)</f>
        <v>0.0645663064987112</v>
      </c>
      <c r="AG171" s="372" t="n">
        <f aca="false">1-EXP(-(1/0.25)*(AD171/ABS($AD$1010)))</f>
        <v>0.99998869257124</v>
      </c>
    </row>
    <row r="172" customFormat="false" ht="12.75" hidden="false" customHeight="false" outlineLevel="0" collapsed="false">
      <c r="A172" s="363"/>
      <c r="B172" s="368" t="n">
        <f aca="false">+[5]data1cf!A172</f>
        <v>-94471.6458439136</v>
      </c>
      <c r="C172" s="368" t="n">
        <f aca="false">+[5]data1cf!B172</f>
        <v>14142.2624918283</v>
      </c>
      <c r="D172" s="368" t="n">
        <f aca="false">+[5]data1cf!C172</f>
        <v>12214.3625080222</v>
      </c>
      <c r="E172" s="368" t="n">
        <f aca="false">+[5]data1cf!D172</f>
        <v>10107.4278077893</v>
      </c>
      <c r="F172" s="368" t="n">
        <f aca="false">+[5]data1cf!E172</f>
        <v>9774.42575706104</v>
      </c>
      <c r="G172" s="368" t="n">
        <f aca="false">+[5]data1cf!F172</f>
        <v>9475.01677060684</v>
      </c>
      <c r="H172" s="368" t="n">
        <f aca="false">+[5]data1cf!G172</f>
        <v>8499.80404948939</v>
      </c>
      <c r="I172" s="368" t="n">
        <f aca="false">+[5]data1cf!H172</f>
        <v>8348.45036850971</v>
      </c>
      <c r="J172" s="368" t="n">
        <f aca="false">+[5]data1cf!I172</f>
        <v>8336.01616597472</v>
      </c>
      <c r="K172" s="368" t="n">
        <f aca="false">+[5]data1cf!J172</f>
        <v>8326.88199495409</v>
      </c>
      <c r="L172" s="368" t="n">
        <f aca="false">+[5]data1cf!K172</f>
        <v>8328.08823109431</v>
      </c>
      <c r="M172" s="368" t="n">
        <f aca="false">+[5]data1cf!L172</f>
        <v>8300.10336065127</v>
      </c>
      <c r="N172" s="368" t="n">
        <f aca="false">+[5]data1cf!M172</f>
        <v>8282.43549856241</v>
      </c>
      <c r="O172" s="368" t="n">
        <f aca="false">+[5]data1cf!N172</f>
        <v>7956.33304351941</v>
      </c>
      <c r="P172" s="368" t="n">
        <f aca="false">+[5]data1cf!O172</f>
        <v>7848.45301303659</v>
      </c>
      <c r="Q172" s="368" t="n">
        <f aca="false">+[5]data1cf!P172</f>
        <v>7819.91799869181</v>
      </c>
      <c r="R172" s="368" t="n">
        <f aca="false">+[5]data1cf!Q172</f>
        <v>1083.55198917135</v>
      </c>
      <c r="S172" s="368" t="n">
        <f aca="false">+[5]data1cf!R172</f>
        <v>0</v>
      </c>
      <c r="T172" s="368" t="n">
        <f aca="false">+[5]data1cf!S172</f>
        <v>0</v>
      </c>
      <c r="U172" s="368" t="n">
        <f aca="false">+[5]data1cf!T172</f>
        <v>0</v>
      </c>
      <c r="V172" s="368" t="n">
        <f aca="false">+[5]data1cf!U172</f>
        <v>0</v>
      </c>
      <c r="W172" s="368" t="n">
        <f aca="false">+[5]data1cf!V172</f>
        <v>0</v>
      </c>
      <c r="X172" s="368" t="n">
        <f aca="false">+[5]data1cf!W172</f>
        <v>0</v>
      </c>
      <c r="Y172" s="368" t="n">
        <f aca="false">+[5]data1cf!X172</f>
        <v>0</v>
      </c>
      <c r="Z172" s="368" t="n">
        <f aca="false">+[5]data1cf!Y172</f>
        <v>0</v>
      </c>
      <c r="AA172" s="368" t="n">
        <f aca="false">+[5]data1cf!Z172</f>
        <v>0</v>
      </c>
      <c r="AB172" s="368"/>
      <c r="AC172" s="369" t="n">
        <f aca="false">XNPV(0.1,B172:AA172,$B$1:$AA$1)</f>
        <v>-19656.4217034248</v>
      </c>
      <c r="AD172" s="369" t="n">
        <f aca="false">SUMPRODUCT(B172:AA172,$B$1010:$AA$1010)</f>
        <v>-999.909433793868</v>
      </c>
      <c r="AE172" s="370" t="n">
        <f aca="false">SUMPRODUCT(B172:AA172,$B$1012:$AA$1012)</f>
        <v>-7225.80639118084</v>
      </c>
      <c r="AF172" s="371" t="n">
        <f aca="false">XIRR(B172:AA172,$B$1:$AA$1)</f>
        <v>0.0577732131176125</v>
      </c>
      <c r="AG172" s="372" t="n">
        <f aca="false">1-EXP(-(1/0.25)*(AD172/ABS($AD$1010)))</f>
        <v>-69.7730568253542</v>
      </c>
    </row>
    <row r="173" customFormat="false" ht="12.75" hidden="false" customHeight="false" outlineLevel="0" collapsed="false">
      <c r="A173" s="363"/>
      <c r="B173" s="368" t="n">
        <f aca="false">+[5]data1cf!A173</f>
        <v>-87590.3135694239</v>
      </c>
      <c r="C173" s="368" t="n">
        <f aca="false">+[5]data1cf!B173</f>
        <v>14096.5142289612</v>
      </c>
      <c r="D173" s="368" t="n">
        <f aca="false">+[5]data1cf!C173</f>
        <v>11916.3356396124</v>
      </c>
      <c r="E173" s="368" t="n">
        <f aca="false">+[5]data1cf!D173</f>
        <v>9898.16838192621</v>
      </c>
      <c r="F173" s="368" t="n">
        <f aca="false">+[5]data1cf!E173</f>
        <v>9622.6610843467</v>
      </c>
      <c r="G173" s="368" t="n">
        <f aca="false">+[5]data1cf!F173</f>
        <v>9166.82667039182</v>
      </c>
      <c r="H173" s="368" t="n">
        <f aca="false">+[5]data1cf!G173</f>
        <v>8333.12276761696</v>
      </c>
      <c r="I173" s="368" t="n">
        <f aca="false">+[5]data1cf!H173</f>
        <v>8190.59811119874</v>
      </c>
      <c r="J173" s="368" t="n">
        <f aca="false">+[5]data1cf!I173</f>
        <v>8178.16390866375</v>
      </c>
      <c r="K173" s="368" t="n">
        <f aca="false">+[5]data1cf!J173</f>
        <v>8168.76219144429</v>
      </c>
      <c r="L173" s="368" t="n">
        <f aca="false">+[5]data1cf!K173</f>
        <v>8170.23597378334</v>
      </c>
      <c r="M173" s="368" t="n">
        <f aca="false">+[5]data1cf!L173</f>
        <v>8141.98355714147</v>
      </c>
      <c r="N173" s="368" t="n">
        <f aca="false">+[5]data1cf!M173</f>
        <v>8124.58324125143</v>
      </c>
      <c r="O173" s="368" t="n">
        <f aca="false">+[5]data1cf!N173</f>
        <v>7798.2132400096</v>
      </c>
      <c r="P173" s="368" t="n">
        <f aca="false">+[5]data1cf!O173</f>
        <v>7690.60075572561</v>
      </c>
      <c r="Q173" s="368" t="n">
        <f aca="false">+[5]data1cf!P173</f>
        <v>7661.79819518201</v>
      </c>
      <c r="R173" s="368" t="n">
        <f aca="false">+[5]data1cf!Q173</f>
        <v>1004.62586051586</v>
      </c>
      <c r="S173" s="368" t="n">
        <f aca="false">+[5]data1cf!R173</f>
        <v>0</v>
      </c>
      <c r="T173" s="368" t="n">
        <f aca="false">+[5]data1cf!S173</f>
        <v>0</v>
      </c>
      <c r="U173" s="368" t="n">
        <f aca="false">+[5]data1cf!T173</f>
        <v>0</v>
      </c>
      <c r="V173" s="368" t="n">
        <f aca="false">+[5]data1cf!U173</f>
        <v>0</v>
      </c>
      <c r="W173" s="368" t="n">
        <f aca="false">+[5]data1cf!V173</f>
        <v>0</v>
      </c>
      <c r="X173" s="368" t="n">
        <f aca="false">+[5]data1cf!W173</f>
        <v>0</v>
      </c>
      <c r="Y173" s="368" t="n">
        <f aca="false">+[5]data1cf!X173</f>
        <v>0</v>
      </c>
      <c r="Z173" s="368" t="n">
        <f aca="false">+[5]data1cf!Y173</f>
        <v>0</v>
      </c>
      <c r="AA173" s="368" t="n">
        <f aca="false">+[5]data1cf!Z173</f>
        <v>0</v>
      </c>
      <c r="AB173" s="368"/>
      <c r="AC173" s="369" t="n">
        <f aca="false">XNPV(0.1,B173:AA173,$B$1:$AA$1)</f>
        <v>-14139.3681086108</v>
      </c>
      <c r="AD173" s="369" t="n">
        <f aca="false">SUMPRODUCT(B173:AA173,$B$1010:$AA$1010)</f>
        <v>4138.20048545863</v>
      </c>
      <c r="AE173" s="370" t="n">
        <f aca="false">SUMPRODUCT(B173:AA173,$B$1012:$AA$1012)</f>
        <v>-1960.55810883825</v>
      </c>
      <c r="AF173" s="371" t="n">
        <f aca="false">XIRR(B173:AA173,$B$1:$AA$1)</f>
        <v>0.067474432569381</v>
      </c>
      <c r="AG173" s="372" t="n">
        <f aca="false">1-EXP(-(1/0.25)*(AD173/ABS($AD$1010)))</f>
        <v>0.999999977910689</v>
      </c>
    </row>
    <row r="174" customFormat="false" ht="12.75" hidden="false" customHeight="false" outlineLevel="0" collapsed="false">
      <c r="A174" s="363"/>
      <c r="B174" s="368" t="n">
        <f aca="false">+[5]data1cf!A174</f>
        <v>-89640.3483770882</v>
      </c>
      <c r="C174" s="368" t="n">
        <f aca="false">+[5]data1cf!B174</f>
        <v>14104.0926201197</v>
      </c>
      <c r="D174" s="368" t="n">
        <f aca="false">+[5]data1cf!C174</f>
        <v>11936.2199404325</v>
      </c>
      <c r="E174" s="368" t="n">
        <f aca="false">+[5]data1cf!D174</f>
        <v>9893.74721313903</v>
      </c>
      <c r="F174" s="368" t="n">
        <f aca="false">+[5]data1cf!E174</f>
        <v>9611.67057087892</v>
      </c>
      <c r="G174" s="368" t="n">
        <f aca="false">+[5]data1cf!F174</f>
        <v>9352.99722707504</v>
      </c>
      <c r="H174" s="368" t="n">
        <f aca="false">+[5]data1cf!G174</f>
        <v>8382.77920273656</v>
      </c>
      <c r="I174" s="368" t="n">
        <f aca="false">+[5]data1cf!H174</f>
        <v>8237.62426965871</v>
      </c>
      <c r="J174" s="368" t="n">
        <f aca="false">+[5]data1cf!I174</f>
        <v>8225.19006712372</v>
      </c>
      <c r="K174" s="368" t="n">
        <f aca="false">+[5]data1cf!J174</f>
        <v>8215.86805525758</v>
      </c>
      <c r="L174" s="368" t="n">
        <f aca="false">+[5]data1cf!K174</f>
        <v>8217.26213224331</v>
      </c>
      <c r="M174" s="368" t="n">
        <f aca="false">+[5]data1cf!L174</f>
        <v>8189.08942095476</v>
      </c>
      <c r="N174" s="368" t="n">
        <f aca="false">+[5]data1cf!M174</f>
        <v>8171.6093997114</v>
      </c>
      <c r="O174" s="368" t="n">
        <f aca="false">+[5]data1cf!N174</f>
        <v>7845.3191038229</v>
      </c>
      <c r="P174" s="368" t="n">
        <f aca="false">+[5]data1cf!O174</f>
        <v>7737.62691418559</v>
      </c>
      <c r="Q174" s="368" t="n">
        <f aca="false">+[5]data1cf!P174</f>
        <v>7708.9040589953</v>
      </c>
      <c r="R174" s="368" t="n">
        <f aca="false">+[5]data1cf!Q174</f>
        <v>1028.13893974585</v>
      </c>
      <c r="S174" s="368" t="n">
        <f aca="false">+[5]data1cf!R174</f>
        <v>0</v>
      </c>
      <c r="T174" s="368" t="n">
        <f aca="false">+[5]data1cf!S174</f>
        <v>0</v>
      </c>
      <c r="U174" s="368" t="n">
        <f aca="false">+[5]data1cf!T174</f>
        <v>0</v>
      </c>
      <c r="V174" s="368" t="n">
        <f aca="false">+[5]data1cf!U174</f>
        <v>0</v>
      </c>
      <c r="W174" s="368" t="n">
        <f aca="false">+[5]data1cf!V174</f>
        <v>0</v>
      </c>
      <c r="X174" s="368" t="n">
        <f aca="false">+[5]data1cf!W174</f>
        <v>0</v>
      </c>
      <c r="Y174" s="368" t="n">
        <f aca="false">+[5]data1cf!X174</f>
        <v>0</v>
      </c>
      <c r="Z174" s="368" t="n">
        <f aca="false">+[5]data1cf!Y174</f>
        <v>0</v>
      </c>
      <c r="AA174" s="368" t="n">
        <f aca="false">+[5]data1cf!Z174</f>
        <v>0</v>
      </c>
      <c r="AB174" s="368"/>
      <c r="AC174" s="369" t="n">
        <f aca="false">XNPV(0.1,B174:AA174,$B$1:$AA$1)</f>
        <v>-15875.3472806606</v>
      </c>
      <c r="AD174" s="369" t="n">
        <f aca="false">SUMPRODUCT(B174:AA174,$B$1010:$AA$1010)</f>
        <v>2509.36759210029</v>
      </c>
      <c r="AE174" s="370" t="n">
        <f aca="false">SUMPRODUCT(B174:AA174,$B$1012:$AA$1012)</f>
        <v>-3625.84949700143</v>
      </c>
      <c r="AF174" s="371" t="n">
        <f aca="false">XIRR(B174:AA174,$B$1:$AA$1)</f>
        <v>0.064260838841543</v>
      </c>
      <c r="AG174" s="372" t="n">
        <f aca="false">1-EXP(-(1/0.25)*(AD174/ABS($AD$1010)))</f>
        <v>0.99997721857636</v>
      </c>
    </row>
    <row r="175" customFormat="false" ht="12.75" hidden="false" customHeight="false" outlineLevel="0" collapsed="false">
      <c r="A175" s="363"/>
      <c r="B175" s="368" t="n">
        <f aca="false">+[5]data1cf!A175</f>
        <v>-99485.4232855073</v>
      </c>
      <c r="C175" s="368" t="n">
        <f aca="false">+[5]data1cf!B175</f>
        <v>14302.4616244651</v>
      </c>
      <c r="D175" s="368" t="n">
        <f aca="false">+[5]data1cf!C175</f>
        <v>12331.3713504483</v>
      </c>
      <c r="E175" s="368" t="n">
        <f aca="false">+[5]data1cf!D175</f>
        <v>10231.658417444</v>
      </c>
      <c r="F175" s="368" t="n">
        <f aca="false">+[5]data1cf!E175</f>
        <v>9956.25195483098</v>
      </c>
      <c r="G175" s="368" t="n">
        <f aca="false">+[5]data1cf!F175</f>
        <v>9513.00741604904</v>
      </c>
      <c r="H175" s="368" t="n">
        <f aca="false">+[5]data1cf!G175</f>
        <v>8621.24896998626</v>
      </c>
      <c r="I175" s="368" t="n">
        <f aca="false">+[5]data1cf!H175</f>
        <v>8463.46241199792</v>
      </c>
      <c r="J175" s="368" t="n">
        <f aca="false">+[5]data1cf!I175</f>
        <v>8451.02820946293</v>
      </c>
      <c r="K175" s="368" t="n">
        <f aca="false">+[5]data1cf!J175</f>
        <v>8442.08897410923</v>
      </c>
      <c r="L175" s="368" t="n">
        <f aca="false">+[5]data1cf!K175</f>
        <v>8443.10027458252</v>
      </c>
      <c r="M175" s="368" t="n">
        <f aca="false">+[5]data1cf!L175</f>
        <v>8415.31033980641</v>
      </c>
      <c r="N175" s="368" t="n">
        <f aca="false">+[5]data1cf!M175</f>
        <v>8397.44754205061</v>
      </c>
      <c r="O175" s="368" t="n">
        <f aca="false">+[5]data1cf!N175</f>
        <v>8071.54002267454</v>
      </c>
      <c r="P175" s="368" t="n">
        <f aca="false">+[5]data1cf!O175</f>
        <v>7963.46505652479</v>
      </c>
      <c r="Q175" s="368" t="n">
        <f aca="false">+[5]data1cf!P175</f>
        <v>7935.12497784695</v>
      </c>
      <c r="R175" s="368" t="n">
        <f aca="false">+[5]data1cf!Q175</f>
        <v>1141.05801091545</v>
      </c>
      <c r="S175" s="368" t="n">
        <f aca="false">+[5]data1cf!R175</f>
        <v>0</v>
      </c>
      <c r="T175" s="368" t="n">
        <f aca="false">+[5]data1cf!S175</f>
        <v>0</v>
      </c>
      <c r="U175" s="368" t="n">
        <f aca="false">+[5]data1cf!T175</f>
        <v>0</v>
      </c>
      <c r="V175" s="368" t="n">
        <f aca="false">+[5]data1cf!U175</f>
        <v>0</v>
      </c>
      <c r="W175" s="368" t="n">
        <f aca="false">+[5]data1cf!V175</f>
        <v>0</v>
      </c>
      <c r="X175" s="368" t="n">
        <f aca="false">+[5]data1cf!W175</f>
        <v>0</v>
      </c>
      <c r="Y175" s="368" t="n">
        <f aca="false">+[5]data1cf!X175</f>
        <v>0</v>
      </c>
      <c r="Z175" s="368" t="n">
        <f aca="false">+[5]data1cf!Y175</f>
        <v>0</v>
      </c>
      <c r="AA175" s="368" t="n">
        <f aca="false">+[5]data1cf!Z175</f>
        <v>0</v>
      </c>
      <c r="AB175" s="368"/>
      <c r="AC175" s="369" t="n">
        <f aca="false">XNPV(0.1,B175:AA175,$B$1:$AA$1)</f>
        <v>-23731.9448664299</v>
      </c>
      <c r="AD175" s="369" t="n">
        <f aca="false">SUMPRODUCT(B175:AA175,$B$1010:$AA$1010)</f>
        <v>-4821.80526711748</v>
      </c>
      <c r="AE175" s="370" t="n">
        <f aca="false">SUMPRODUCT(B175:AA175,$B$1012:$AA$1012)</f>
        <v>-11133.5760079862</v>
      </c>
      <c r="AF175" s="371" t="n">
        <f aca="false">XIRR(B175:AA175,$B$1:$AA$1)</f>
        <v>0.0513258407367411</v>
      </c>
      <c r="AG175" s="372" t="n">
        <f aca="false">1-EXP(-(1/0.25)*(AD175/ABS($AD$1010)))</f>
        <v>-832742903.754305</v>
      </c>
    </row>
    <row r="176" customFormat="false" ht="12.75" hidden="false" customHeight="false" outlineLevel="0" collapsed="false">
      <c r="A176" s="363"/>
      <c r="B176" s="368" t="n">
        <f aca="false">+[5]data1cf!A176</f>
        <v>-90448.2995404994</v>
      </c>
      <c r="C176" s="368" t="n">
        <f aca="false">+[5]data1cf!B176</f>
        <v>14068.2781111718</v>
      </c>
      <c r="D176" s="368" t="n">
        <f aca="false">+[5]data1cf!C176</f>
        <v>11981.1596469569</v>
      </c>
      <c r="E176" s="368" t="n">
        <f aca="false">+[5]data1cf!D176</f>
        <v>10073.3582984799</v>
      </c>
      <c r="F176" s="368" t="n">
        <f aca="false">+[5]data1cf!E176</f>
        <v>9516.40671310669</v>
      </c>
      <c r="G176" s="368" t="n">
        <f aca="false">+[5]data1cf!F176</f>
        <v>9105.95266967985</v>
      </c>
      <c r="H176" s="368" t="n">
        <f aca="false">+[5]data1cf!G176</f>
        <v>8402.34958972498</v>
      </c>
      <c r="I176" s="368" t="n">
        <f aca="false">+[5]data1cf!H176</f>
        <v>8256.15802298643</v>
      </c>
      <c r="J176" s="368" t="n">
        <f aca="false">+[5]data1cf!I176</f>
        <v>8243.72382045144</v>
      </c>
      <c r="K176" s="368" t="n">
        <f aca="false">+[5]data1cf!J176</f>
        <v>8234.43322172654</v>
      </c>
      <c r="L176" s="368" t="n">
        <f aca="false">+[5]data1cf!K176</f>
        <v>8235.79588557103</v>
      </c>
      <c r="M176" s="368" t="n">
        <f aca="false">+[5]data1cf!L176</f>
        <v>8207.65458742371</v>
      </c>
      <c r="N176" s="368" t="n">
        <f aca="false">+[5]data1cf!M176</f>
        <v>8190.14315303913</v>
      </c>
      <c r="O176" s="368" t="n">
        <f aca="false">+[5]data1cf!N176</f>
        <v>7863.88427029185</v>
      </c>
      <c r="P176" s="368" t="n">
        <f aca="false">+[5]data1cf!O176</f>
        <v>7756.1606675133</v>
      </c>
      <c r="Q176" s="368" t="n">
        <f aca="false">+[5]data1cf!P176</f>
        <v>7727.46922546426</v>
      </c>
      <c r="R176" s="368" t="n">
        <f aca="false">+[5]data1cf!Q176</f>
        <v>1037.40581640971</v>
      </c>
      <c r="S176" s="368" t="n">
        <f aca="false">+[5]data1cf!R176</f>
        <v>0</v>
      </c>
      <c r="T176" s="368" t="n">
        <f aca="false">+[5]data1cf!S176</f>
        <v>0</v>
      </c>
      <c r="U176" s="368" t="n">
        <f aca="false">+[5]data1cf!T176</f>
        <v>0</v>
      </c>
      <c r="V176" s="368" t="n">
        <f aca="false">+[5]data1cf!U176</f>
        <v>0</v>
      </c>
      <c r="W176" s="368" t="n">
        <f aca="false">+[5]data1cf!V176</f>
        <v>0</v>
      </c>
      <c r="X176" s="368" t="n">
        <f aca="false">+[5]data1cf!W176</f>
        <v>0</v>
      </c>
      <c r="Y176" s="368" t="n">
        <f aca="false">+[5]data1cf!X176</f>
        <v>0</v>
      </c>
      <c r="Z176" s="368" t="n">
        <f aca="false">+[5]data1cf!Y176</f>
        <v>0</v>
      </c>
      <c r="AA176" s="368" t="n">
        <f aca="false">+[5]data1cf!Z176</f>
        <v>0</v>
      </c>
      <c r="AB176" s="368"/>
      <c r="AC176" s="369" t="n">
        <f aca="false">XNPV(0.1,B176:AA176,$B$1:$AA$1)</f>
        <v>-16688.9181735483</v>
      </c>
      <c r="AD176" s="369" t="n">
        <f aca="false">SUMPRODUCT(B176:AA176,$B$1010:$AA$1010)</f>
        <v>1701.00004368092</v>
      </c>
      <c r="AE176" s="370" t="n">
        <f aca="false">SUMPRODUCT(B176:AA176,$B$1012:$AA$1012)</f>
        <v>-4437.35772340314</v>
      </c>
      <c r="AF176" s="371" t="n">
        <f aca="false">XIRR(B176:AA176,$B$1:$AA$1)</f>
        <v>0.0627289514701083</v>
      </c>
      <c r="AG176" s="372" t="n">
        <f aca="false">1-EXP(-(1/0.25)*(AD176/ABS($AD$1010)))</f>
        <v>0.999287000006901</v>
      </c>
    </row>
    <row r="177" customFormat="false" ht="12.75" hidden="false" customHeight="false" outlineLevel="0" collapsed="false">
      <c r="A177" s="363"/>
      <c r="B177" s="368" t="n">
        <f aca="false">+[5]data1cf!A177</f>
        <v>-103262.470316255</v>
      </c>
      <c r="C177" s="368" t="n">
        <f aca="false">+[5]data1cf!B177</f>
        <v>14295.5871942093</v>
      </c>
      <c r="D177" s="368" t="n">
        <f aca="false">+[5]data1cf!C177</f>
        <v>12472.2491545697</v>
      </c>
      <c r="E177" s="368" t="n">
        <f aca="false">+[5]data1cf!D177</f>
        <v>10476.8239091039</v>
      </c>
      <c r="F177" s="368" t="n">
        <f aca="false">+[5]data1cf!E177</f>
        <v>9939.97826033899</v>
      </c>
      <c r="G177" s="368" t="n">
        <f aca="false">+[5]data1cf!F177</f>
        <v>9608.59609466247</v>
      </c>
      <c r="H177" s="368" t="n">
        <f aca="false">+[5]data1cf!G177</f>
        <v>8712.73750965632</v>
      </c>
      <c r="I177" s="368" t="n">
        <f aca="false">+[5]data1cf!H177</f>
        <v>8550.10484924564</v>
      </c>
      <c r="J177" s="368" t="n">
        <f aca="false">+[5]data1cf!I177</f>
        <v>8537.67064671065</v>
      </c>
      <c r="K177" s="368" t="n">
        <f aca="false">+[5]data1cf!J177</f>
        <v>8528.87826294551</v>
      </c>
      <c r="L177" s="368" t="n">
        <f aca="false">+[5]data1cf!K177</f>
        <v>8529.74271183024</v>
      </c>
      <c r="M177" s="368" t="n">
        <f aca="false">+[5]data1cf!L177</f>
        <v>8502.09962864269</v>
      </c>
      <c r="N177" s="368" t="n">
        <f aca="false">+[5]data1cf!M177</f>
        <v>8484.08997929833</v>
      </c>
      <c r="O177" s="368" t="n">
        <f aca="false">+[5]data1cf!N177</f>
        <v>8158.32931151082</v>
      </c>
      <c r="P177" s="368" t="n">
        <f aca="false">+[5]data1cf!O177</f>
        <v>8050.10749377251</v>
      </c>
      <c r="Q177" s="368" t="n">
        <f aca="false">+[5]data1cf!P177</f>
        <v>8021.91426668323</v>
      </c>
      <c r="R177" s="368" t="n">
        <f aca="false">+[5]data1cf!Q177</f>
        <v>1184.37922953932</v>
      </c>
      <c r="S177" s="368" t="n">
        <f aca="false">+[5]data1cf!R177</f>
        <v>0</v>
      </c>
      <c r="T177" s="368" t="n">
        <f aca="false">+[5]data1cf!S177</f>
        <v>0</v>
      </c>
      <c r="U177" s="368" t="n">
        <f aca="false">+[5]data1cf!T177</f>
        <v>0</v>
      </c>
      <c r="V177" s="368" t="n">
        <f aca="false">+[5]data1cf!U177</f>
        <v>0</v>
      </c>
      <c r="W177" s="368" t="n">
        <f aca="false">+[5]data1cf!V177</f>
        <v>0</v>
      </c>
      <c r="X177" s="368" t="n">
        <f aca="false">+[5]data1cf!W177</f>
        <v>0</v>
      </c>
      <c r="Y177" s="368" t="n">
        <f aca="false">+[5]data1cf!X177</f>
        <v>0</v>
      </c>
      <c r="Z177" s="368" t="n">
        <f aca="false">+[5]data1cf!Y177</f>
        <v>0</v>
      </c>
      <c r="AA177" s="368" t="n">
        <f aca="false">+[5]data1cf!Z177</f>
        <v>0</v>
      </c>
      <c r="AB177" s="368"/>
      <c r="AC177" s="369" t="n">
        <f aca="false">XNPV(0.1,B177:AA177,$B$1:$AA$1)</f>
        <v>-26823.7861354987</v>
      </c>
      <c r="AD177" s="369" t="n">
        <f aca="false">SUMPRODUCT(B177:AA177,$B$1010:$AA$1010)</f>
        <v>-7718.26917806806</v>
      </c>
      <c r="AE177" s="370" t="n">
        <f aca="false">SUMPRODUCT(B177:AA177,$B$1012:$AA$1012)</f>
        <v>-14096.0725566292</v>
      </c>
      <c r="AF177" s="371" t="n">
        <f aca="false">XIRR(B177:AA177,$B$1:$AA$1)</f>
        <v>0.0468083182116598</v>
      </c>
      <c r="AG177" s="372" t="n">
        <f aca="false">1-EXP(-(1/0.25)*(AD177/ABS($AD$1010)))</f>
        <v>-190139354178161</v>
      </c>
    </row>
    <row r="178" customFormat="false" ht="12.75" hidden="false" customHeight="false" outlineLevel="0" collapsed="false">
      <c r="A178" s="363"/>
      <c r="B178" s="368" t="n">
        <f aca="false">+[5]data1cf!A178</f>
        <v>-102940.361061432</v>
      </c>
      <c r="C178" s="368" t="n">
        <f aca="false">+[5]data1cf!B178</f>
        <v>14363.2044735319</v>
      </c>
      <c r="D178" s="368" t="n">
        <f aca="false">+[5]data1cf!C178</f>
        <v>12494.9443897752</v>
      </c>
      <c r="E178" s="368" t="n">
        <f aca="false">+[5]data1cf!D178</f>
        <v>10490.9887964596</v>
      </c>
      <c r="F178" s="368" t="n">
        <f aca="false">+[5]data1cf!E178</f>
        <v>9962.35314848239</v>
      </c>
      <c r="G178" s="368" t="n">
        <f aca="false">+[5]data1cf!F178</f>
        <v>9507.50692972515</v>
      </c>
      <c r="H178" s="368" t="n">
        <f aca="false">+[5]data1cf!G178</f>
        <v>8704.93530197977</v>
      </c>
      <c r="I178" s="368" t="n">
        <f aca="false">+[5]data1cf!H178</f>
        <v>8542.7159206274</v>
      </c>
      <c r="J178" s="368" t="n">
        <f aca="false">+[5]data1cf!I178</f>
        <v>8530.28171809241</v>
      </c>
      <c r="K178" s="368" t="n">
        <f aca="false">+[5]data1cf!J178</f>
        <v>8521.47681071944</v>
      </c>
      <c r="L178" s="368" t="n">
        <f aca="false">+[5]data1cf!K178</f>
        <v>8522.353783212</v>
      </c>
      <c r="M178" s="368" t="n">
        <f aca="false">+[5]data1cf!L178</f>
        <v>8494.69817641662</v>
      </c>
      <c r="N178" s="368" t="n">
        <f aca="false">+[5]data1cf!M178</f>
        <v>8476.70105068009</v>
      </c>
      <c r="O178" s="368" t="n">
        <f aca="false">+[5]data1cf!N178</f>
        <v>8150.92785928475</v>
      </c>
      <c r="P178" s="368" t="n">
        <f aca="false">+[5]data1cf!O178</f>
        <v>8042.71856515427</v>
      </c>
      <c r="Q178" s="368" t="n">
        <f aca="false">+[5]data1cf!P178</f>
        <v>8014.51281445716</v>
      </c>
      <c r="R178" s="368" t="n">
        <f aca="false">+[5]data1cf!Q178</f>
        <v>1180.6847652302</v>
      </c>
      <c r="S178" s="368" t="n">
        <f aca="false">+[5]data1cf!R178</f>
        <v>0</v>
      </c>
      <c r="T178" s="368" t="n">
        <f aca="false">+[5]data1cf!S178</f>
        <v>0</v>
      </c>
      <c r="U178" s="368" t="n">
        <f aca="false">+[5]data1cf!T178</f>
        <v>0</v>
      </c>
      <c r="V178" s="368" t="n">
        <f aca="false">+[5]data1cf!U178</f>
        <v>0</v>
      </c>
      <c r="W178" s="368" t="n">
        <f aca="false">+[5]data1cf!V178</f>
        <v>0</v>
      </c>
      <c r="X178" s="368" t="n">
        <f aca="false">+[5]data1cf!W178</f>
        <v>0</v>
      </c>
      <c r="Y178" s="368" t="n">
        <f aca="false">+[5]data1cf!X178</f>
        <v>0</v>
      </c>
      <c r="Z178" s="368" t="n">
        <f aca="false">+[5]data1cf!Y178</f>
        <v>0</v>
      </c>
      <c r="AA178" s="368" t="n">
        <f aca="false">+[5]data1cf!Z178</f>
        <v>0</v>
      </c>
      <c r="AB178" s="368"/>
      <c r="AC178" s="369" t="n">
        <f aca="false">XNPV(0.1,B178:AA178,$B$1:$AA$1)</f>
        <v>-26487.5136281812</v>
      </c>
      <c r="AD178" s="369" t="n">
        <f aca="false">SUMPRODUCT(B178:AA178,$B$1010:$AA$1010)</f>
        <v>-7400.3253759129</v>
      </c>
      <c r="AE178" s="370" t="n">
        <f aca="false">SUMPRODUCT(B178:AA178,$B$1012:$AA$1012)</f>
        <v>-13771.7682596413</v>
      </c>
      <c r="AF178" s="371" t="n">
        <f aca="false">XIRR(B178:AA178,$B$1:$AA$1)</f>
        <v>0.0472912416648718</v>
      </c>
      <c r="AG178" s="372" t="n">
        <f aca="false">1-EXP(-(1/0.25)*(AD178/ABS($AD$1010)))</f>
        <v>-49075495357520</v>
      </c>
    </row>
    <row r="179" customFormat="false" ht="12.75" hidden="false" customHeight="false" outlineLevel="0" collapsed="false">
      <c r="A179" s="363"/>
      <c r="B179" s="368" t="n">
        <f aca="false">+[5]data1cf!A179</f>
        <v>-87852.2158598119</v>
      </c>
      <c r="C179" s="368" t="n">
        <f aca="false">+[5]data1cf!B179</f>
        <v>14065.9694095589</v>
      </c>
      <c r="D179" s="368" t="n">
        <f aca="false">+[5]data1cf!C179</f>
        <v>11909.9134315433</v>
      </c>
      <c r="E179" s="368" t="n">
        <f aca="false">+[5]data1cf!D179</f>
        <v>9989.87873998901</v>
      </c>
      <c r="F179" s="368" t="n">
        <f aca="false">+[5]data1cf!E179</f>
        <v>9470.81768614998</v>
      </c>
      <c r="G179" s="368" t="n">
        <f aca="false">+[5]data1cf!F179</f>
        <v>9183.15712319376</v>
      </c>
      <c r="H179" s="368" t="n">
        <f aca="false">+[5]data1cf!G179</f>
        <v>8339.46662775129</v>
      </c>
      <c r="I179" s="368" t="n">
        <f aca="false">+[5]data1cf!H179</f>
        <v>8196.60594021841</v>
      </c>
      <c r="J179" s="368" t="n">
        <f aca="false">+[5]data1cf!I179</f>
        <v>8184.17173768342</v>
      </c>
      <c r="K179" s="368" t="n">
        <f aca="false">+[5]data1cf!J179</f>
        <v>8174.78020322501</v>
      </c>
      <c r="L179" s="368" t="n">
        <f aca="false">+[5]data1cf!K179</f>
        <v>8176.24380280301</v>
      </c>
      <c r="M179" s="368" t="n">
        <f aca="false">+[5]data1cf!L179</f>
        <v>8148.00156892218</v>
      </c>
      <c r="N179" s="368" t="n">
        <f aca="false">+[5]data1cf!M179</f>
        <v>8130.5910702711</v>
      </c>
      <c r="O179" s="368" t="n">
        <f aca="false">+[5]data1cf!N179</f>
        <v>7804.23125179032</v>
      </c>
      <c r="P179" s="368" t="n">
        <f aca="false">+[5]data1cf!O179</f>
        <v>7696.60858474528</v>
      </c>
      <c r="Q179" s="368" t="n">
        <f aca="false">+[5]data1cf!P179</f>
        <v>7667.81620696272</v>
      </c>
      <c r="R179" s="368" t="n">
        <f aca="false">+[5]data1cf!Q179</f>
        <v>1007.6297750257</v>
      </c>
      <c r="S179" s="368" t="n">
        <f aca="false">+[5]data1cf!R179</f>
        <v>0</v>
      </c>
      <c r="T179" s="368" t="n">
        <f aca="false">+[5]data1cf!S179</f>
        <v>0</v>
      </c>
      <c r="U179" s="368" t="n">
        <f aca="false">+[5]data1cf!T179</f>
        <v>0</v>
      </c>
      <c r="V179" s="368" t="n">
        <f aca="false">+[5]data1cf!U179</f>
        <v>0</v>
      </c>
      <c r="W179" s="368" t="n">
        <f aca="false">+[5]data1cf!V179</f>
        <v>0</v>
      </c>
      <c r="X179" s="368" t="n">
        <f aca="false">+[5]data1cf!W179</f>
        <v>0</v>
      </c>
      <c r="Y179" s="368" t="n">
        <f aca="false">+[5]data1cf!X179</f>
        <v>0</v>
      </c>
      <c r="Z179" s="368" t="n">
        <f aca="false">+[5]data1cf!Y179</f>
        <v>0</v>
      </c>
      <c r="AA179" s="368" t="n">
        <f aca="false">+[5]data1cf!Z179</f>
        <v>0</v>
      </c>
      <c r="AB179" s="368"/>
      <c r="AC179" s="369" t="n">
        <f aca="false">XNPV(0.1,B179:AA179,$B$1:$AA$1)</f>
        <v>-14435.2441301048</v>
      </c>
      <c r="AD179" s="369" t="n">
        <f aca="false">SUMPRODUCT(B179:AA179,$B$1010:$AA$1010)</f>
        <v>3843.58532646694</v>
      </c>
      <c r="AE179" s="370" t="n">
        <f aca="false">SUMPRODUCT(B179:AA179,$B$1012:$AA$1012)</f>
        <v>-2256.23135388096</v>
      </c>
      <c r="AF179" s="371" t="n">
        <f aca="false">XIRR(B179:AA179,$B$1:$AA$1)</f>
        <v>0.0668923401071083</v>
      </c>
      <c r="AG179" s="372" t="n">
        <f aca="false">1-EXP(-(1/0.25)*(AD179/ABS($AD$1010)))</f>
        <v>0.999999922512673</v>
      </c>
    </row>
    <row r="180" customFormat="false" ht="12.75" hidden="false" customHeight="false" outlineLevel="0" collapsed="false">
      <c r="A180" s="363"/>
      <c r="B180" s="368" t="n">
        <f aca="false">+[5]data1cf!A180</f>
        <v>-101348.778480761</v>
      </c>
      <c r="C180" s="368" t="n">
        <f aca="false">+[5]data1cf!B180</f>
        <v>14336.2237401848</v>
      </c>
      <c r="D180" s="368" t="n">
        <f aca="false">+[5]data1cf!C180</f>
        <v>12449.261794329</v>
      </c>
      <c r="E180" s="368" t="n">
        <f aca="false">+[5]data1cf!D180</f>
        <v>10441.8443945697</v>
      </c>
      <c r="F180" s="368" t="n">
        <f aca="false">+[5]data1cf!E180</f>
        <v>9930.16257236049</v>
      </c>
      <c r="G180" s="368" t="n">
        <f aca="false">+[5]data1cf!F180</f>
        <v>9623.54869755304</v>
      </c>
      <c r="H180" s="368" t="n">
        <f aca="false">+[5]data1cf!G180</f>
        <v>8666.38360673095</v>
      </c>
      <c r="I180" s="368" t="n">
        <f aca="false">+[5]data1cf!H180</f>
        <v>8506.20628949288</v>
      </c>
      <c r="J180" s="368" t="n">
        <f aca="false">+[5]data1cf!I180</f>
        <v>8493.7720869579</v>
      </c>
      <c r="K180" s="368" t="n">
        <f aca="false">+[5]data1cf!J180</f>
        <v>8484.90529885419</v>
      </c>
      <c r="L180" s="368" t="n">
        <f aca="false">+[5]data1cf!K180</f>
        <v>8485.84415207749</v>
      </c>
      <c r="M180" s="368" t="n">
        <f aca="false">+[5]data1cf!L180</f>
        <v>8458.12666455136</v>
      </c>
      <c r="N180" s="368" t="n">
        <f aca="false">+[5]data1cf!M180</f>
        <v>8440.19141954558</v>
      </c>
      <c r="O180" s="368" t="n">
        <f aca="false">+[5]data1cf!N180</f>
        <v>8114.3563474195</v>
      </c>
      <c r="P180" s="368" t="n">
        <f aca="false">+[5]data1cf!O180</f>
        <v>8006.20893401976</v>
      </c>
      <c r="Q180" s="368" t="n">
        <f aca="false">+[5]data1cf!P180</f>
        <v>7977.94130259191</v>
      </c>
      <c r="R180" s="368" t="n">
        <f aca="false">+[5]data1cf!Q180</f>
        <v>1162.42994966294</v>
      </c>
      <c r="S180" s="368" t="n">
        <f aca="false">+[5]data1cf!R180</f>
        <v>0</v>
      </c>
      <c r="T180" s="368" t="n">
        <f aca="false">+[5]data1cf!S180</f>
        <v>0</v>
      </c>
      <c r="U180" s="368" t="n">
        <f aca="false">+[5]data1cf!T180</f>
        <v>0</v>
      </c>
      <c r="V180" s="368" t="n">
        <f aca="false">+[5]data1cf!U180</f>
        <v>0</v>
      </c>
      <c r="W180" s="368" t="n">
        <f aca="false">+[5]data1cf!V180</f>
        <v>0</v>
      </c>
      <c r="X180" s="368" t="n">
        <f aca="false">+[5]data1cf!W180</f>
        <v>0</v>
      </c>
      <c r="Y180" s="368" t="n">
        <f aca="false">+[5]data1cf!X180</f>
        <v>0</v>
      </c>
      <c r="Z180" s="368" t="n">
        <f aca="false">+[5]data1cf!Y180</f>
        <v>0</v>
      </c>
      <c r="AA180" s="368" t="n">
        <f aca="false">+[5]data1cf!Z180</f>
        <v>0</v>
      </c>
      <c r="AB180" s="368"/>
      <c r="AC180" s="369" t="n">
        <f aca="false">XNPV(0.1,B180:AA180,$B$1:$AA$1)</f>
        <v>-25089.4646277123</v>
      </c>
      <c r="AD180" s="369" t="n">
        <f aca="false">SUMPRODUCT(B180:AA180,$B$1010:$AA$1010)</f>
        <v>-6062.21828874967</v>
      </c>
      <c r="AE180" s="370" t="n">
        <f aca="false">SUMPRODUCT(B180:AA180,$B$1012:$AA$1012)</f>
        <v>-12412.5132939386</v>
      </c>
      <c r="AF180" s="371" t="n">
        <f aca="false">XIRR(B180:AA180,$B$1:$AA$1)</f>
        <v>0.049366302050437</v>
      </c>
      <c r="AG180" s="372" t="n">
        <f aca="false">1-EXP(-(1/0.25)*(AD180/ABS($AD$1010)))</f>
        <v>-164179554012.952</v>
      </c>
    </row>
    <row r="181" customFormat="false" ht="12.75" hidden="false" customHeight="false" outlineLevel="0" collapsed="false">
      <c r="A181" s="363"/>
      <c r="B181" s="368" t="n">
        <f aca="false">+[5]data1cf!A181</f>
        <v>-93694.710043182</v>
      </c>
      <c r="C181" s="368" t="n">
        <f aca="false">+[5]data1cf!B181</f>
        <v>14233.0576349357</v>
      </c>
      <c r="D181" s="368" t="n">
        <f aca="false">+[5]data1cf!C181</f>
        <v>12154.9766842105</v>
      </c>
      <c r="E181" s="368" t="n">
        <f aca="false">+[5]data1cf!D181</f>
        <v>10159.5471282664</v>
      </c>
      <c r="F181" s="368" t="n">
        <f aca="false">+[5]data1cf!E181</f>
        <v>9723.98030313632</v>
      </c>
      <c r="G181" s="368" t="n">
        <f aca="false">+[5]data1cf!F181</f>
        <v>9322.79848740632</v>
      </c>
      <c r="H181" s="368" t="n">
        <f aca="false">+[5]data1cf!G181</f>
        <v>8480.98492405948</v>
      </c>
      <c r="I181" s="368" t="n">
        <f aca="false">+[5]data1cf!H181</f>
        <v>8330.62808278957</v>
      </c>
      <c r="J181" s="368" t="n">
        <f aca="false">+[5]data1cf!I181</f>
        <v>8318.19388025458</v>
      </c>
      <c r="K181" s="368" t="n">
        <f aca="false">+[5]data1cf!J181</f>
        <v>8309.02950197002</v>
      </c>
      <c r="L181" s="368" t="n">
        <f aca="false">+[5]data1cf!K181</f>
        <v>8310.26594537417</v>
      </c>
      <c r="M181" s="368" t="n">
        <f aca="false">+[5]data1cf!L181</f>
        <v>8282.2508676672</v>
      </c>
      <c r="N181" s="368" t="n">
        <f aca="false">+[5]data1cf!M181</f>
        <v>8264.61321284226</v>
      </c>
      <c r="O181" s="368" t="n">
        <f aca="false">+[5]data1cf!N181</f>
        <v>7938.48055053533</v>
      </c>
      <c r="P181" s="368" t="n">
        <f aca="false">+[5]data1cf!O181</f>
        <v>7830.63072731644</v>
      </c>
      <c r="Q181" s="368" t="n">
        <f aca="false">+[5]data1cf!P181</f>
        <v>7802.06550570774</v>
      </c>
      <c r="R181" s="368" t="n">
        <f aca="false">+[5]data1cf!Q181</f>
        <v>1074.64084631128</v>
      </c>
      <c r="S181" s="368" t="n">
        <f aca="false">+[5]data1cf!R181</f>
        <v>0</v>
      </c>
      <c r="T181" s="368" t="n">
        <f aca="false">+[5]data1cf!S181</f>
        <v>0</v>
      </c>
      <c r="U181" s="368" t="n">
        <f aca="false">+[5]data1cf!T181</f>
        <v>0</v>
      </c>
      <c r="V181" s="368" t="n">
        <f aca="false">+[5]data1cf!U181</f>
        <v>0</v>
      </c>
      <c r="W181" s="368" t="n">
        <f aca="false">+[5]data1cf!V181</f>
        <v>0</v>
      </c>
      <c r="X181" s="368" t="n">
        <f aca="false">+[5]data1cf!W181</f>
        <v>0</v>
      </c>
      <c r="Y181" s="368" t="n">
        <f aca="false">+[5]data1cf!X181</f>
        <v>0</v>
      </c>
      <c r="Z181" s="368" t="n">
        <f aca="false">+[5]data1cf!Y181</f>
        <v>0</v>
      </c>
      <c r="AA181" s="368" t="n">
        <f aca="false">+[5]data1cf!Z181</f>
        <v>0</v>
      </c>
      <c r="AB181" s="368"/>
      <c r="AC181" s="369" t="n">
        <f aca="false">XNPV(0.1,B181:AA181,$B$1:$AA$1)</f>
        <v>-19006.2901319528</v>
      </c>
      <c r="AD181" s="369" t="n">
        <f aca="false">SUMPRODUCT(B181:AA181,$B$1010:$AA$1010)</f>
        <v>-403.62636483616</v>
      </c>
      <c r="AE181" s="370" t="n">
        <f aca="false">SUMPRODUCT(B181:AA181,$B$1012:$AA$1012)</f>
        <v>-6611.70861363654</v>
      </c>
      <c r="AF181" s="371" t="n">
        <f aca="false">XIRR(B181:AA181,$B$1:$AA$1)</f>
        <v>0.0588351236467653</v>
      </c>
      <c r="AG181" s="372" t="n">
        <f aca="false">1-EXP(-(1/0.25)*(AD181/ABS($AD$1010)))</f>
        <v>-4.58114242738068</v>
      </c>
    </row>
    <row r="182" customFormat="false" ht="12.75" hidden="false" customHeight="false" outlineLevel="0" collapsed="false">
      <c r="A182" s="363"/>
      <c r="B182" s="368" t="n">
        <f aca="false">+[5]data1cf!A182</f>
        <v>-93420.1571057179</v>
      </c>
      <c r="C182" s="368" t="n">
        <f aca="false">+[5]data1cf!B182</f>
        <v>14243.3168415552</v>
      </c>
      <c r="D182" s="368" t="n">
        <f aca="false">+[5]data1cf!C182</f>
        <v>12070.3767809196</v>
      </c>
      <c r="E182" s="368" t="n">
        <f aca="false">+[5]data1cf!D182</f>
        <v>10125.2418763354</v>
      </c>
      <c r="F182" s="368" t="n">
        <f aca="false">+[5]data1cf!E182</f>
        <v>9689.40306402176</v>
      </c>
      <c r="G182" s="368" t="n">
        <f aca="false">+[5]data1cf!F182</f>
        <v>9367.80720983485</v>
      </c>
      <c r="H182" s="368" t="n">
        <f aca="false">+[5]data1cf!G182</f>
        <v>8474.33463691552</v>
      </c>
      <c r="I182" s="368" t="n">
        <f aca="false">+[5]data1cf!H182</f>
        <v>8324.33005804649</v>
      </c>
      <c r="J182" s="368" t="n">
        <f aca="false">+[5]data1cf!I182</f>
        <v>8311.8958555115</v>
      </c>
      <c r="K182" s="368" t="n">
        <f aca="false">+[5]data1cf!J182</f>
        <v>8302.72080260873</v>
      </c>
      <c r="L182" s="368" t="n">
        <f aca="false">+[5]data1cf!K182</f>
        <v>8303.96792063109</v>
      </c>
      <c r="M182" s="368" t="n">
        <f aca="false">+[5]data1cf!L182</f>
        <v>8275.94216830591</v>
      </c>
      <c r="N182" s="368" t="n">
        <f aca="false">+[5]data1cf!M182</f>
        <v>8258.31518809919</v>
      </c>
      <c r="O182" s="368" t="n">
        <f aca="false">+[5]data1cf!N182</f>
        <v>7932.17185117405</v>
      </c>
      <c r="P182" s="368" t="n">
        <f aca="false">+[5]data1cf!O182</f>
        <v>7824.33270257337</v>
      </c>
      <c r="Q182" s="368" t="n">
        <f aca="false">+[5]data1cf!P182</f>
        <v>7795.75680634645</v>
      </c>
      <c r="R182" s="368" t="n">
        <f aca="false">+[5]data1cf!Q182</f>
        <v>1071.49183393974</v>
      </c>
      <c r="S182" s="368" t="n">
        <f aca="false">+[5]data1cf!R182</f>
        <v>0</v>
      </c>
      <c r="T182" s="368" t="n">
        <f aca="false">+[5]data1cf!S182</f>
        <v>0</v>
      </c>
      <c r="U182" s="368" t="n">
        <f aca="false">+[5]data1cf!T182</f>
        <v>0</v>
      </c>
      <c r="V182" s="368" t="n">
        <f aca="false">+[5]data1cf!U182</f>
        <v>0</v>
      </c>
      <c r="W182" s="368" t="n">
        <f aca="false">+[5]data1cf!V182</f>
        <v>0</v>
      </c>
      <c r="X182" s="368" t="n">
        <f aca="false">+[5]data1cf!W182</f>
        <v>0</v>
      </c>
      <c r="Y182" s="368" t="n">
        <f aca="false">+[5]data1cf!X182</f>
        <v>0</v>
      </c>
      <c r="Z182" s="368" t="n">
        <f aca="false">+[5]data1cf!Y182</f>
        <v>0</v>
      </c>
      <c r="AA182" s="368" t="n">
        <f aca="false">+[5]data1cf!Z182</f>
        <v>0</v>
      </c>
      <c r="AB182" s="368"/>
      <c r="AC182" s="369" t="n">
        <f aca="false">XNPV(0.1,B182:AA182,$B$1:$AA$1)</f>
        <v>-18838.6575994298</v>
      </c>
      <c r="AD182" s="369" t="n">
        <f aca="false">SUMPRODUCT(B182:AA182,$B$1010:$AA$1010)</f>
        <v>-254.075347204774</v>
      </c>
      <c r="AE182" s="370" t="n">
        <f aca="false">SUMPRODUCT(B182:AA182,$B$1012:$AA$1012)</f>
        <v>-6456.38666463196</v>
      </c>
      <c r="AF182" s="371" t="n">
        <f aca="false">XIRR(B182:AA182,$B$1:$AA$1)</f>
        <v>0.0591046505171417</v>
      </c>
      <c r="AG182" s="372" t="n">
        <f aca="false">1-EXP(-(1/0.25)*(AD182/ABS($AD$1010)))</f>
        <v>-1.95153823259688</v>
      </c>
    </row>
    <row r="183" customFormat="false" ht="12.75" hidden="false" customHeight="false" outlineLevel="0" collapsed="false">
      <c r="A183" s="363"/>
      <c r="B183" s="368" t="n">
        <f aca="false">+[5]data1cf!A183</f>
        <v>-99565.4932999916</v>
      </c>
      <c r="C183" s="368" t="n">
        <f aca="false">+[5]data1cf!B183</f>
        <v>14275.1588919334</v>
      </c>
      <c r="D183" s="368" t="n">
        <f aca="false">+[5]data1cf!C183</f>
        <v>12387.2717104106</v>
      </c>
      <c r="E183" s="368" t="n">
        <f aca="false">+[5]data1cf!D183</f>
        <v>10320.2342645002</v>
      </c>
      <c r="F183" s="368" t="n">
        <f aca="false">+[5]data1cf!E183</f>
        <v>9968.10114201892</v>
      </c>
      <c r="G183" s="368" t="n">
        <f aca="false">+[5]data1cf!F183</f>
        <v>9610.68492316171</v>
      </c>
      <c r="H183" s="368" t="n">
        <f aca="false">+[5]data1cf!G183</f>
        <v>8623.18844509391</v>
      </c>
      <c r="I183" s="368" t="n">
        <f aca="false">+[5]data1cf!H183</f>
        <v>8465.29915407418</v>
      </c>
      <c r="J183" s="368" t="n">
        <f aca="false">+[5]data1cf!I183</f>
        <v>8452.86495153919</v>
      </c>
      <c r="K183" s="368" t="n">
        <f aca="false">+[5]data1cf!J183</f>
        <v>8443.92882930765</v>
      </c>
      <c r="L183" s="368" t="n">
        <f aca="false">+[5]data1cf!K183</f>
        <v>8444.93701665878</v>
      </c>
      <c r="M183" s="368" t="n">
        <f aca="false">+[5]data1cf!L183</f>
        <v>8417.15019500483</v>
      </c>
      <c r="N183" s="368" t="n">
        <f aca="false">+[5]data1cf!M183</f>
        <v>8399.28428412687</v>
      </c>
      <c r="O183" s="368" t="n">
        <f aca="false">+[5]data1cf!N183</f>
        <v>8073.37987787296</v>
      </c>
      <c r="P183" s="368" t="n">
        <f aca="false">+[5]data1cf!O183</f>
        <v>7965.30179860105</v>
      </c>
      <c r="Q183" s="368" t="n">
        <f aca="false">+[5]data1cf!P183</f>
        <v>7936.96483304537</v>
      </c>
      <c r="R183" s="368" t="n">
        <f aca="false">+[5]data1cf!Q183</f>
        <v>1141.97638195358</v>
      </c>
      <c r="S183" s="368" t="n">
        <f aca="false">+[5]data1cf!R183</f>
        <v>0</v>
      </c>
      <c r="T183" s="368" t="n">
        <f aca="false">+[5]data1cf!S183</f>
        <v>0</v>
      </c>
      <c r="U183" s="368" t="n">
        <f aca="false">+[5]data1cf!T183</f>
        <v>0</v>
      </c>
      <c r="V183" s="368" t="n">
        <f aca="false">+[5]data1cf!U183</f>
        <v>0</v>
      </c>
      <c r="W183" s="368" t="n">
        <f aca="false">+[5]data1cf!V183</f>
        <v>0</v>
      </c>
      <c r="X183" s="368" t="n">
        <f aca="false">+[5]data1cf!W183</f>
        <v>0</v>
      </c>
      <c r="Y183" s="368" t="n">
        <f aca="false">+[5]data1cf!X183</f>
        <v>0</v>
      </c>
      <c r="Z183" s="368" t="n">
        <f aca="false">+[5]data1cf!Y183</f>
        <v>0</v>
      </c>
      <c r="AA183" s="368" t="n">
        <f aca="false">+[5]data1cf!Z183</f>
        <v>0</v>
      </c>
      <c r="AB183" s="368"/>
      <c r="AC183" s="369" t="n">
        <f aca="false">XNPV(0.1,B183:AA183,$B$1:$AA$1)</f>
        <v>-23648.1281467638</v>
      </c>
      <c r="AD183" s="369" t="n">
        <f aca="false">SUMPRODUCT(B183:AA183,$B$1010:$AA$1010)</f>
        <v>-4707.68627084767</v>
      </c>
      <c r="AE183" s="370" t="n">
        <f aca="false">SUMPRODUCT(B183:AA183,$B$1012:$AA$1012)</f>
        <v>-11028.4807269122</v>
      </c>
      <c r="AF183" s="371" t="n">
        <f aca="false">XIRR(B183:AA183,$B$1:$AA$1)</f>
        <v>0.0515194441912108</v>
      </c>
      <c r="AG183" s="372" t="n">
        <f aca="false">1-EXP(-(1/0.25)*(AD183/ABS($AD$1010)))</f>
        <v>-512137698.346513</v>
      </c>
    </row>
    <row r="184" customFormat="false" ht="12.75" hidden="false" customHeight="false" outlineLevel="0" collapsed="false">
      <c r="A184" s="363"/>
      <c r="B184" s="368" t="n">
        <f aca="false">+[5]data1cf!A184</f>
        <v>-94363.1424607072</v>
      </c>
      <c r="C184" s="368" t="n">
        <f aca="false">+[5]data1cf!B184</f>
        <v>14185.9601693833</v>
      </c>
      <c r="D184" s="368" t="n">
        <f aca="false">+[5]data1cf!C184</f>
        <v>12141.7216741239</v>
      </c>
      <c r="E184" s="368" t="n">
        <f aca="false">+[5]data1cf!D184</f>
        <v>10098.9336475939</v>
      </c>
      <c r="F184" s="368" t="n">
        <f aca="false">+[5]data1cf!E184</f>
        <v>9751.29990027643</v>
      </c>
      <c r="G184" s="368" t="n">
        <f aca="false">+[5]data1cf!F184</f>
        <v>9445.22209476105</v>
      </c>
      <c r="H184" s="368" t="n">
        <f aca="false">+[5]data1cf!G184</f>
        <v>8497.17585450056</v>
      </c>
      <c r="I184" s="368" t="n">
        <f aca="false">+[5]data1cf!H184</f>
        <v>8345.96138770166</v>
      </c>
      <c r="J184" s="368" t="n">
        <f aca="false">+[5]data1cf!I184</f>
        <v>8333.52718516667</v>
      </c>
      <c r="K184" s="368" t="n">
        <f aca="false">+[5]data1cf!J184</f>
        <v>8324.38879553451</v>
      </c>
      <c r="L184" s="368" t="n">
        <f aca="false">+[5]data1cf!K184</f>
        <v>8325.59925028626</v>
      </c>
      <c r="M184" s="368" t="n">
        <f aca="false">+[5]data1cf!L184</f>
        <v>8297.61016123168</v>
      </c>
      <c r="N184" s="368" t="n">
        <f aca="false">+[5]data1cf!M184</f>
        <v>8279.94651775436</v>
      </c>
      <c r="O184" s="368" t="n">
        <f aca="false">+[5]data1cf!N184</f>
        <v>7953.83984409982</v>
      </c>
      <c r="P184" s="368" t="n">
        <f aca="false">+[5]data1cf!O184</f>
        <v>7845.96403222854</v>
      </c>
      <c r="Q184" s="368" t="n">
        <f aca="false">+[5]data1cf!P184</f>
        <v>7817.42479927223</v>
      </c>
      <c r="R184" s="368" t="n">
        <f aca="false">+[5]data1cf!Q184</f>
        <v>1082.30749876733</v>
      </c>
      <c r="S184" s="368" t="n">
        <f aca="false">+[5]data1cf!R184</f>
        <v>0</v>
      </c>
      <c r="T184" s="368" t="n">
        <f aca="false">+[5]data1cf!S184</f>
        <v>0</v>
      </c>
      <c r="U184" s="368" t="n">
        <f aca="false">+[5]data1cf!T184</f>
        <v>0</v>
      </c>
      <c r="V184" s="368" t="n">
        <f aca="false">+[5]data1cf!U184</f>
        <v>0</v>
      </c>
      <c r="W184" s="368" t="n">
        <f aca="false">+[5]data1cf!V184</f>
        <v>0</v>
      </c>
      <c r="X184" s="368" t="n">
        <f aca="false">+[5]data1cf!W184</f>
        <v>0</v>
      </c>
      <c r="Y184" s="368" t="n">
        <f aca="false">+[5]data1cf!X184</f>
        <v>0</v>
      </c>
      <c r="Z184" s="368" t="n">
        <f aca="false">+[5]data1cf!Y184</f>
        <v>0</v>
      </c>
      <c r="AA184" s="368" t="n">
        <f aca="false">+[5]data1cf!Z184</f>
        <v>0</v>
      </c>
      <c r="AB184" s="368"/>
      <c r="AC184" s="369" t="n">
        <f aca="false">XNPV(0.1,B184:AA184,$B$1:$AA$1)</f>
        <v>-19618.7221184843</v>
      </c>
      <c r="AD184" s="369" t="n">
        <f aca="false">SUMPRODUCT(B184:AA184,$B$1010:$AA$1010)</f>
        <v>-978.004406311166</v>
      </c>
      <c r="AE184" s="370" t="n">
        <f aca="false">SUMPRODUCT(B184:AA184,$B$1012:$AA$1012)</f>
        <v>-7199.05623813032</v>
      </c>
      <c r="AF184" s="371" t="n">
        <f aca="false">XIRR(B184:AA184,$B$1:$AA$1)</f>
        <v>0.0578125663864165</v>
      </c>
      <c r="AG184" s="372" t="n">
        <f aca="false">1-EXP(-(1/0.25)*(AD184/ABS($AD$1010)))</f>
        <v>-63.4678037904556</v>
      </c>
    </row>
    <row r="185" customFormat="false" ht="12.75" hidden="false" customHeight="false" outlineLevel="0" collapsed="false">
      <c r="A185" s="363"/>
      <c r="B185" s="368" t="n">
        <f aca="false">+[5]data1cf!A185</f>
        <v>-94615.415247956</v>
      </c>
      <c r="C185" s="368" t="n">
        <f aca="false">+[5]data1cf!B185</f>
        <v>14158.5977527491</v>
      </c>
      <c r="D185" s="368" t="n">
        <f aca="false">+[5]data1cf!C185</f>
        <v>12193.7739739055</v>
      </c>
      <c r="E185" s="368" t="n">
        <f aca="false">+[5]data1cf!D185</f>
        <v>10199.3217113251</v>
      </c>
      <c r="F185" s="368" t="n">
        <f aca="false">+[5]data1cf!E185</f>
        <v>9712.31964189773</v>
      </c>
      <c r="G185" s="368" t="n">
        <f aca="false">+[5]data1cf!F185</f>
        <v>9507.24334685291</v>
      </c>
      <c r="H185" s="368" t="n">
        <f aca="false">+[5]data1cf!G185</f>
        <v>8503.28646649877</v>
      </c>
      <c r="I185" s="368" t="n">
        <f aca="false">+[5]data1cf!H185</f>
        <v>8351.74832362292</v>
      </c>
      <c r="J185" s="368" t="n">
        <f aca="false">+[5]data1cf!I185</f>
        <v>8339.31412108793</v>
      </c>
      <c r="K185" s="368" t="n">
        <f aca="false">+[5]data1cf!J185</f>
        <v>8330.18553982173</v>
      </c>
      <c r="L185" s="368" t="n">
        <f aca="false">+[5]data1cf!K185</f>
        <v>8331.38618620752</v>
      </c>
      <c r="M185" s="368" t="n">
        <f aca="false">+[5]data1cf!L185</f>
        <v>8303.40690551891</v>
      </c>
      <c r="N185" s="368" t="n">
        <f aca="false">+[5]data1cf!M185</f>
        <v>8285.73345367562</v>
      </c>
      <c r="O185" s="368" t="n">
        <f aca="false">+[5]data1cf!N185</f>
        <v>7959.63658838705</v>
      </c>
      <c r="P185" s="368" t="n">
        <f aca="false">+[5]data1cf!O185</f>
        <v>7851.7509681498</v>
      </c>
      <c r="Q185" s="368" t="n">
        <f aca="false">+[5]data1cf!P185</f>
        <v>7823.22154355945</v>
      </c>
      <c r="R185" s="368" t="n">
        <f aca="false">+[5]data1cf!Q185</f>
        <v>1085.20096672796</v>
      </c>
      <c r="S185" s="368" t="n">
        <f aca="false">+[5]data1cf!R185</f>
        <v>0</v>
      </c>
      <c r="T185" s="368" t="n">
        <f aca="false">+[5]data1cf!S185</f>
        <v>0</v>
      </c>
      <c r="U185" s="368" t="n">
        <f aca="false">+[5]data1cf!T185</f>
        <v>0</v>
      </c>
      <c r="V185" s="368" t="n">
        <f aca="false">+[5]data1cf!U185</f>
        <v>0</v>
      </c>
      <c r="W185" s="368" t="n">
        <f aca="false">+[5]data1cf!V185</f>
        <v>0</v>
      </c>
      <c r="X185" s="368" t="n">
        <f aca="false">+[5]data1cf!W185</f>
        <v>0</v>
      </c>
      <c r="Y185" s="368" t="n">
        <f aca="false">+[5]data1cf!X185</f>
        <v>0</v>
      </c>
      <c r="Z185" s="368" t="n">
        <f aca="false">+[5]data1cf!Y185</f>
        <v>0</v>
      </c>
      <c r="AA185" s="368" t="n">
        <f aca="false">+[5]data1cf!Z185</f>
        <v>0</v>
      </c>
      <c r="AB185" s="368"/>
      <c r="AC185" s="369" t="n">
        <f aca="false">XNPV(0.1,B185:AA185,$B$1:$AA$1)</f>
        <v>-19742.687899845</v>
      </c>
      <c r="AD185" s="369" t="n">
        <f aca="false">SUMPRODUCT(B185:AA185,$B$1010:$AA$1010)</f>
        <v>-1075.30611006771</v>
      </c>
      <c r="AE185" s="370" t="n">
        <f aca="false">SUMPRODUCT(B185:AA185,$B$1012:$AA$1012)</f>
        <v>-7304.72314624252</v>
      </c>
      <c r="AF185" s="371" t="n">
        <f aca="false">XIRR(B185:AA185,$B$1:$AA$1)</f>
        <v>0.0576403171832369</v>
      </c>
      <c r="AG185" s="372" t="n">
        <f aca="false">1-EXP(-(1/0.25)*(AD185/ABS($AD$1010)))</f>
        <v>-96.5785773641217</v>
      </c>
    </row>
    <row r="186" customFormat="false" ht="12.75" hidden="false" customHeight="false" outlineLevel="0" collapsed="false">
      <c r="A186" s="363"/>
      <c r="B186" s="368" t="n">
        <f aca="false">+[5]data1cf!A186</f>
        <v>-85558.8423349051</v>
      </c>
      <c r="C186" s="368" t="n">
        <f aca="false">+[5]data1cf!B186</f>
        <v>14030.8706984345</v>
      </c>
      <c r="D186" s="368" t="n">
        <f aca="false">+[5]data1cf!C186</f>
        <v>11834.6561071215</v>
      </c>
      <c r="E186" s="368" t="n">
        <f aca="false">+[5]data1cf!D186</f>
        <v>9905.10053757821</v>
      </c>
      <c r="F186" s="368" t="n">
        <f aca="false">+[5]data1cf!E186</f>
        <v>9527.94632940451</v>
      </c>
      <c r="G186" s="368" t="n">
        <f aca="false">+[5]data1cf!F186</f>
        <v>9241.6581312506</v>
      </c>
      <c r="H186" s="368" t="n">
        <f aca="false">+[5]data1cf!G186</f>
        <v>8283.91598382135</v>
      </c>
      <c r="I186" s="368" t="n">
        <f aca="false">+[5]data1cf!H186</f>
        <v>8143.99778625586</v>
      </c>
      <c r="J186" s="368" t="n">
        <f aca="false">+[5]data1cf!I186</f>
        <v>8131.56358372088</v>
      </c>
      <c r="K186" s="368" t="n">
        <f aca="false">+[5]data1cf!J186</f>
        <v>8122.08288289982</v>
      </c>
      <c r="L186" s="368" t="n">
        <f aca="false">+[5]data1cf!K186</f>
        <v>8123.63564884046</v>
      </c>
      <c r="M186" s="368" t="n">
        <f aca="false">+[5]data1cf!L186</f>
        <v>8095.30424859699</v>
      </c>
      <c r="N186" s="368" t="n">
        <f aca="false">+[5]data1cf!M186</f>
        <v>8077.98291630856</v>
      </c>
      <c r="O186" s="368" t="n">
        <f aca="false">+[5]data1cf!N186</f>
        <v>7751.53393146513</v>
      </c>
      <c r="P186" s="368" t="n">
        <f aca="false">+[5]data1cf!O186</f>
        <v>7644.00043078274</v>
      </c>
      <c r="Q186" s="368" t="n">
        <f aca="false">+[5]data1cf!P186</f>
        <v>7615.11888663753</v>
      </c>
      <c r="R186" s="368" t="n">
        <f aca="false">+[5]data1cf!Q186</f>
        <v>981.325698044427</v>
      </c>
      <c r="S186" s="368" t="n">
        <f aca="false">+[5]data1cf!R186</f>
        <v>0</v>
      </c>
      <c r="T186" s="368" t="n">
        <f aca="false">+[5]data1cf!S186</f>
        <v>0</v>
      </c>
      <c r="U186" s="368" t="n">
        <f aca="false">+[5]data1cf!T186</f>
        <v>0</v>
      </c>
      <c r="V186" s="368" t="n">
        <f aca="false">+[5]data1cf!U186</f>
        <v>0</v>
      </c>
      <c r="W186" s="368" t="n">
        <f aca="false">+[5]data1cf!V186</f>
        <v>0</v>
      </c>
      <c r="X186" s="368" t="n">
        <f aca="false">+[5]data1cf!W186</f>
        <v>0</v>
      </c>
      <c r="Y186" s="368" t="n">
        <f aca="false">+[5]data1cf!X186</f>
        <v>0</v>
      </c>
      <c r="Z186" s="368" t="n">
        <f aca="false">+[5]data1cf!Y186</f>
        <v>0</v>
      </c>
      <c r="AA186" s="368" t="n">
        <f aca="false">+[5]data1cf!Z186</f>
        <v>0</v>
      </c>
      <c r="AB186" s="368"/>
      <c r="AC186" s="369" t="n">
        <f aca="false">XNPV(0.1,B186:AA186,$B$1:$AA$1)</f>
        <v>-12432.3856850674</v>
      </c>
      <c r="AD186" s="369" t="n">
        <f aca="false">SUMPRODUCT(B186:AA186,$B$1010:$AA$1010)</f>
        <v>5755.69898570824</v>
      </c>
      <c r="AE186" s="370" t="n">
        <f aca="false">SUMPRODUCT(B186:AA186,$B$1012:$AA$1012)</f>
        <v>-312.239363634556</v>
      </c>
      <c r="AF186" s="371" t="n">
        <f aca="false">XIRR(B186:AA186,$B$1:$AA$1)</f>
        <v>0.0707935574297375</v>
      </c>
      <c r="AG186" s="372" t="n">
        <f aca="false">1-EXP(-(1/0.25)*(AD186/ABS($AD$1010)))</f>
        <v>0.999999999977522</v>
      </c>
    </row>
    <row r="187" customFormat="false" ht="12.75" hidden="false" customHeight="false" outlineLevel="0" collapsed="false">
      <c r="A187" s="363"/>
      <c r="B187" s="368" t="n">
        <f aca="false">+[5]data1cf!A187</f>
        <v>-87289.4639488074</v>
      </c>
      <c r="C187" s="368" t="n">
        <f aca="false">+[5]data1cf!B187</f>
        <v>14051.165438292</v>
      </c>
      <c r="D187" s="368" t="n">
        <f aca="false">+[5]data1cf!C187</f>
        <v>11909.7119631129</v>
      </c>
      <c r="E187" s="368" t="n">
        <f aca="false">+[5]data1cf!D187</f>
        <v>9874.77687154896</v>
      </c>
      <c r="F187" s="368" t="n">
        <f aca="false">+[5]data1cf!E187</f>
        <v>9545.19097644985</v>
      </c>
      <c r="G187" s="368" t="n">
        <f aca="false">+[5]data1cf!F187</f>
        <v>9231.89399756584</v>
      </c>
      <c r="H187" s="368" t="n">
        <f aca="false">+[5]data1cf!G187</f>
        <v>8325.83551590248</v>
      </c>
      <c r="I187" s="368" t="n">
        <f aca="false">+[5]data1cf!H187</f>
        <v>8183.69686158149</v>
      </c>
      <c r="J187" s="368" t="n">
        <f aca="false">+[5]data1cf!I187</f>
        <v>8171.2626590465</v>
      </c>
      <c r="K187" s="368" t="n">
        <f aca="false">+[5]data1cf!J187</f>
        <v>8161.84924479379</v>
      </c>
      <c r="L187" s="368" t="n">
        <f aca="false">+[5]data1cf!K187</f>
        <v>8163.33472416609</v>
      </c>
      <c r="M187" s="368" t="n">
        <f aca="false">+[5]data1cf!L187</f>
        <v>8135.07061049097</v>
      </c>
      <c r="N187" s="368" t="n">
        <f aca="false">+[5]data1cf!M187</f>
        <v>8117.68199163419</v>
      </c>
      <c r="O187" s="368" t="n">
        <f aca="false">+[5]data1cf!N187</f>
        <v>7791.30029335911</v>
      </c>
      <c r="P187" s="368" t="n">
        <f aca="false">+[5]data1cf!O187</f>
        <v>7683.69950610837</v>
      </c>
      <c r="Q187" s="368" t="n">
        <f aca="false">+[5]data1cf!P187</f>
        <v>7654.88524853151</v>
      </c>
      <c r="R187" s="368" t="n">
        <f aca="false">+[5]data1cf!Q187</f>
        <v>1001.17523570724</v>
      </c>
      <c r="S187" s="368" t="n">
        <f aca="false">+[5]data1cf!R187</f>
        <v>0</v>
      </c>
      <c r="T187" s="368" t="n">
        <f aca="false">+[5]data1cf!S187</f>
        <v>0</v>
      </c>
      <c r="U187" s="368" t="n">
        <f aca="false">+[5]data1cf!T187</f>
        <v>0</v>
      </c>
      <c r="V187" s="368" t="n">
        <f aca="false">+[5]data1cf!U187</f>
        <v>0</v>
      </c>
      <c r="W187" s="368" t="n">
        <f aca="false">+[5]data1cf!V187</f>
        <v>0</v>
      </c>
      <c r="X187" s="368" t="n">
        <f aca="false">+[5]data1cf!W187</f>
        <v>0</v>
      </c>
      <c r="Y187" s="368" t="n">
        <f aca="false">+[5]data1cf!X187</f>
        <v>0</v>
      </c>
      <c r="Z187" s="368" t="n">
        <f aca="false">+[5]data1cf!Y187</f>
        <v>0</v>
      </c>
      <c r="AA187" s="368" t="n">
        <f aca="false">+[5]data1cf!Z187</f>
        <v>0</v>
      </c>
      <c r="AB187" s="368"/>
      <c r="AC187" s="369" t="n">
        <f aca="false">XNPV(0.1,B187:AA187,$B$1:$AA$1)</f>
        <v>-13942.5908060147</v>
      </c>
      <c r="AD187" s="369" t="n">
        <f aca="false">SUMPRODUCT(B187:AA187,$B$1010:$AA$1010)</f>
        <v>4317.9375414574</v>
      </c>
      <c r="AE187" s="370" t="n">
        <f aca="false">SUMPRODUCT(B187:AA187,$B$1012:$AA$1012)</f>
        <v>-1775.27939000799</v>
      </c>
      <c r="AF187" s="371" t="n">
        <f aca="false">XIRR(B187:AA187,$B$1:$AA$1)</f>
        <v>0.0678405081576754</v>
      </c>
      <c r="AG187" s="372" t="n">
        <f aca="false">1-EXP(-(1/0.25)*(AD187/ABS($AD$1010)))</f>
        <v>0.999999989727829</v>
      </c>
    </row>
    <row r="188" customFormat="false" ht="12.75" hidden="false" customHeight="false" outlineLevel="0" collapsed="false">
      <c r="A188" s="363"/>
      <c r="B188" s="368" t="n">
        <f aca="false">+[5]data1cf!A188</f>
        <v>-100883.257511735</v>
      </c>
      <c r="C188" s="368" t="n">
        <f aca="false">+[5]data1cf!B188</f>
        <v>14259.3083124635</v>
      </c>
      <c r="D188" s="368" t="n">
        <f aca="false">+[5]data1cf!C188</f>
        <v>12384.4668710748</v>
      </c>
      <c r="E188" s="368" t="n">
        <f aca="false">+[5]data1cf!D188</f>
        <v>10401.7250629104</v>
      </c>
      <c r="F188" s="368" t="n">
        <f aca="false">+[5]data1cf!E188</f>
        <v>9981.95775931135</v>
      </c>
      <c r="G188" s="368" t="n">
        <f aca="false">+[5]data1cf!F188</f>
        <v>9558.33571443419</v>
      </c>
      <c r="H188" s="368" t="n">
        <f aca="false">+[5]data1cf!G188</f>
        <v>8655.10764609416</v>
      </c>
      <c r="I188" s="368" t="n">
        <f aca="false">+[5]data1cf!H188</f>
        <v>8495.52761088019</v>
      </c>
      <c r="J188" s="368" t="n">
        <f aca="false">+[5]data1cf!I188</f>
        <v>8483.0934083452</v>
      </c>
      <c r="K188" s="368" t="n">
        <f aca="false">+[5]data1cf!J188</f>
        <v>8474.20852078622</v>
      </c>
      <c r="L188" s="368" t="n">
        <f aca="false">+[5]data1cf!K188</f>
        <v>8475.16547346479</v>
      </c>
      <c r="M188" s="368" t="n">
        <f aca="false">+[5]data1cf!L188</f>
        <v>8447.4298864834</v>
      </c>
      <c r="N188" s="368" t="n">
        <f aca="false">+[5]data1cf!M188</f>
        <v>8429.51274093288</v>
      </c>
      <c r="O188" s="368" t="n">
        <f aca="false">+[5]data1cf!N188</f>
        <v>8103.65956935153</v>
      </c>
      <c r="P188" s="368" t="n">
        <f aca="false">+[5]data1cf!O188</f>
        <v>7995.53025540706</v>
      </c>
      <c r="Q188" s="368" t="n">
        <f aca="false">+[5]data1cf!P188</f>
        <v>7967.24452452394</v>
      </c>
      <c r="R188" s="368" t="n">
        <f aca="false">+[5]data1cf!Q188</f>
        <v>1157.09061035659</v>
      </c>
      <c r="S188" s="368" t="n">
        <f aca="false">+[5]data1cf!R188</f>
        <v>0</v>
      </c>
      <c r="T188" s="368" t="n">
        <f aca="false">+[5]data1cf!S188</f>
        <v>0</v>
      </c>
      <c r="U188" s="368" t="n">
        <f aca="false">+[5]data1cf!T188</f>
        <v>0</v>
      </c>
      <c r="V188" s="368" t="n">
        <f aca="false">+[5]data1cf!U188</f>
        <v>0</v>
      </c>
      <c r="W188" s="368" t="n">
        <f aca="false">+[5]data1cf!V188</f>
        <v>0</v>
      </c>
      <c r="X188" s="368" t="n">
        <f aca="false">+[5]data1cf!W188</f>
        <v>0</v>
      </c>
      <c r="Y188" s="368" t="n">
        <f aca="false">+[5]data1cf!X188</f>
        <v>0</v>
      </c>
      <c r="Z188" s="368" t="n">
        <f aca="false">+[5]data1cf!Y188</f>
        <v>0</v>
      </c>
      <c r="AA188" s="368" t="n">
        <f aca="false">+[5]data1cf!Z188</f>
        <v>0</v>
      </c>
      <c r="AB188" s="368"/>
      <c r="AC188" s="369" t="n">
        <f aca="false">XNPV(0.1,B188:AA188,$B$1:$AA$1)</f>
        <v>-24824.8864812364</v>
      </c>
      <c r="AD188" s="369" t="n">
        <f aca="false">SUMPRODUCT(B188:AA188,$B$1010:$AA$1010)</f>
        <v>-5830.69744337792</v>
      </c>
      <c r="AE188" s="370" t="n">
        <f aca="false">SUMPRODUCT(B188:AA188,$B$1012:$AA$1012)</f>
        <v>-12170.3131337579</v>
      </c>
      <c r="AF188" s="371" t="n">
        <f aca="false">XIRR(B188:AA188,$B$1:$AA$1)</f>
        <v>0.049723233243038</v>
      </c>
      <c r="AG188" s="372" t="n">
        <f aca="false">1-EXP(-(1/0.25)*(AD188/ABS($AD$1010)))</f>
        <v>-61234656722.8976</v>
      </c>
    </row>
    <row r="189" customFormat="false" ht="12.75" hidden="false" customHeight="false" outlineLevel="0" collapsed="false">
      <c r="A189" s="363"/>
      <c r="B189" s="368" t="n">
        <f aca="false">+[5]data1cf!A189</f>
        <v>-86781.1013068264</v>
      </c>
      <c r="C189" s="368" t="n">
        <f aca="false">+[5]data1cf!B189</f>
        <v>13972.2605610211</v>
      </c>
      <c r="D189" s="368" t="n">
        <f aca="false">+[5]data1cf!C189</f>
        <v>11906.3038859103</v>
      </c>
      <c r="E189" s="368" t="n">
        <f aca="false">+[5]data1cf!D189</f>
        <v>9880.48447372997</v>
      </c>
      <c r="F189" s="368" t="n">
        <f aca="false">+[5]data1cf!E189</f>
        <v>9618.12286259094</v>
      </c>
      <c r="G189" s="368" t="n">
        <f aca="false">+[5]data1cf!F189</f>
        <v>9250.25763703994</v>
      </c>
      <c r="H189" s="368" t="n">
        <f aca="false">+[5]data1cf!G189</f>
        <v>8313.52183398138</v>
      </c>
      <c r="I189" s="368" t="n">
        <f aca="false">+[5]data1cf!H189</f>
        <v>8172.03542926456</v>
      </c>
      <c r="J189" s="368" t="n">
        <f aca="false">+[5]data1cf!I189</f>
        <v>8159.60122672957</v>
      </c>
      <c r="K189" s="368" t="n">
        <f aca="false">+[5]data1cf!J189</f>
        <v>8150.16804733734</v>
      </c>
      <c r="L189" s="368" t="n">
        <f aca="false">+[5]data1cf!K189</f>
        <v>8151.67329184916</v>
      </c>
      <c r="M189" s="368" t="n">
        <f aca="false">+[5]data1cf!L189</f>
        <v>8123.38941303452</v>
      </c>
      <c r="N189" s="368" t="n">
        <f aca="false">+[5]data1cf!M189</f>
        <v>8106.02055931725</v>
      </c>
      <c r="O189" s="368" t="n">
        <f aca="false">+[5]data1cf!N189</f>
        <v>7779.61909590265</v>
      </c>
      <c r="P189" s="368" t="n">
        <f aca="false">+[5]data1cf!O189</f>
        <v>7672.03807379143</v>
      </c>
      <c r="Q189" s="368" t="n">
        <f aca="false">+[5]data1cf!P189</f>
        <v>7643.20405107506</v>
      </c>
      <c r="R189" s="368" t="n">
        <f aca="false">+[5]data1cf!Q189</f>
        <v>995.344519548776</v>
      </c>
      <c r="S189" s="368" t="n">
        <f aca="false">+[5]data1cf!R189</f>
        <v>0</v>
      </c>
      <c r="T189" s="368" t="n">
        <f aca="false">+[5]data1cf!S189</f>
        <v>0</v>
      </c>
      <c r="U189" s="368" t="n">
        <f aca="false">+[5]data1cf!T189</f>
        <v>0</v>
      </c>
      <c r="V189" s="368" t="n">
        <f aca="false">+[5]data1cf!U189</f>
        <v>0</v>
      </c>
      <c r="W189" s="368" t="n">
        <f aca="false">+[5]data1cf!V189</f>
        <v>0</v>
      </c>
      <c r="X189" s="368" t="n">
        <f aca="false">+[5]data1cf!W189</f>
        <v>0</v>
      </c>
      <c r="Y189" s="368" t="n">
        <f aca="false">+[5]data1cf!X189</f>
        <v>0</v>
      </c>
      <c r="Z189" s="368" t="n">
        <f aca="false">+[5]data1cf!Y189</f>
        <v>0</v>
      </c>
      <c r="AA189" s="368" t="n">
        <f aca="false">+[5]data1cf!Z189</f>
        <v>0</v>
      </c>
      <c r="AB189" s="368"/>
      <c r="AC189" s="369" t="n">
        <f aca="false">XNPV(0.1,B189:AA189,$B$1:$AA$1)</f>
        <v>-13489.4115299625</v>
      </c>
      <c r="AD189" s="369" t="n">
        <f aca="false">SUMPRODUCT(B189:AA189,$B$1010:$AA$1010)</f>
        <v>4759.81277609269</v>
      </c>
      <c r="AE189" s="370" t="n">
        <f aca="false">SUMPRODUCT(B189:AA189,$B$1012:$AA$1012)</f>
        <v>-1328.93245609143</v>
      </c>
      <c r="AF189" s="371" t="n">
        <f aca="false">XIRR(B189:AA189,$B$1:$AA$1)</f>
        <v>0.0687298070502727</v>
      </c>
      <c r="AG189" s="372" t="n">
        <f aca="false">1-EXP(-(1/0.25)*(AD189/ABS($AD$1010)))</f>
        <v>0.999999998436214</v>
      </c>
    </row>
    <row r="190" customFormat="false" ht="12.75" hidden="false" customHeight="false" outlineLevel="0" collapsed="false">
      <c r="A190" s="363"/>
      <c r="B190" s="368" t="n">
        <f aca="false">+[5]data1cf!A190</f>
        <v>-98031.8438833076</v>
      </c>
      <c r="C190" s="368" t="n">
        <f aca="false">+[5]data1cf!B190</f>
        <v>14177.8142850488</v>
      </c>
      <c r="D190" s="368" t="n">
        <f aca="false">+[5]data1cf!C190</f>
        <v>12336.5542503327</v>
      </c>
      <c r="E190" s="368" t="n">
        <f aca="false">+[5]data1cf!D190</f>
        <v>10243.3809305622</v>
      </c>
      <c r="F190" s="368" t="n">
        <f aca="false">+[5]data1cf!E190</f>
        <v>9912.95859135201</v>
      </c>
      <c r="G190" s="368" t="n">
        <f aca="false">+[5]data1cf!F190</f>
        <v>9439.77662930842</v>
      </c>
      <c r="H190" s="368" t="n">
        <f aca="false">+[5]data1cf!G190</f>
        <v>8586.04002084712</v>
      </c>
      <c r="I190" s="368" t="n">
        <f aca="false">+[5]data1cf!H190</f>
        <v>8430.11846337498</v>
      </c>
      <c r="J190" s="368" t="n">
        <f aca="false">+[5]data1cf!I190</f>
        <v>8417.68426083999</v>
      </c>
      <c r="K190" s="368" t="n">
        <f aca="false">+[5]data1cf!J190</f>
        <v>8408.68851031913</v>
      </c>
      <c r="L190" s="368" t="n">
        <f aca="false">+[5]data1cf!K190</f>
        <v>8409.75632595958</v>
      </c>
      <c r="M190" s="368" t="n">
        <f aca="false">+[5]data1cf!L190</f>
        <v>8381.90987601631</v>
      </c>
      <c r="N190" s="368" t="n">
        <f aca="false">+[5]data1cf!M190</f>
        <v>8364.10359342767</v>
      </c>
      <c r="O190" s="368" t="n">
        <f aca="false">+[5]data1cf!N190</f>
        <v>8038.13955888444</v>
      </c>
      <c r="P190" s="368" t="n">
        <f aca="false">+[5]data1cf!O190</f>
        <v>7930.12110790185</v>
      </c>
      <c r="Q190" s="368" t="n">
        <f aca="false">+[5]data1cf!P190</f>
        <v>7901.72451405685</v>
      </c>
      <c r="R190" s="368" t="n">
        <f aca="false">+[5]data1cf!Q190</f>
        <v>1124.38603660398</v>
      </c>
      <c r="S190" s="368" t="n">
        <f aca="false">+[5]data1cf!R190</f>
        <v>0</v>
      </c>
      <c r="T190" s="368" t="n">
        <f aca="false">+[5]data1cf!S190</f>
        <v>0</v>
      </c>
      <c r="U190" s="368" t="n">
        <f aca="false">+[5]data1cf!T190</f>
        <v>0</v>
      </c>
      <c r="V190" s="368" t="n">
        <f aca="false">+[5]data1cf!U190</f>
        <v>0</v>
      </c>
      <c r="W190" s="368" t="n">
        <f aca="false">+[5]data1cf!V190</f>
        <v>0</v>
      </c>
      <c r="X190" s="368" t="n">
        <f aca="false">+[5]data1cf!W190</f>
        <v>0</v>
      </c>
      <c r="Y190" s="368" t="n">
        <f aca="false">+[5]data1cf!X190</f>
        <v>0</v>
      </c>
      <c r="Z190" s="368" t="n">
        <f aca="false">+[5]data1cf!Y190</f>
        <v>0</v>
      </c>
      <c r="AA190" s="368" t="n">
        <f aca="false">+[5]data1cf!Z190</f>
        <v>0</v>
      </c>
      <c r="AB190" s="368"/>
      <c r="AC190" s="369" t="n">
        <f aca="false">XNPV(0.1,B190:AA190,$B$1:$AA$1)</f>
        <v>-22585.4952675593</v>
      </c>
      <c r="AD190" s="369" t="n">
        <f aca="false">SUMPRODUCT(B190:AA190,$B$1010:$AA$1010)</f>
        <v>-3751.96365747201</v>
      </c>
      <c r="AE190" s="370" t="n">
        <f aca="false">SUMPRODUCT(B190:AA190,$B$1012:$AA$1012)</f>
        <v>-10037.8739226238</v>
      </c>
      <c r="AF190" s="371" t="n">
        <f aca="false">XIRR(B190:AA190,$B$1:$AA$1)</f>
        <v>0.0530708241688946</v>
      </c>
      <c r="AG190" s="372" t="n">
        <f aca="false">1-EXP(-(1/0.25)*(AD190/ABS($AD$1010)))</f>
        <v>-8735060.73629067</v>
      </c>
    </row>
    <row r="191" customFormat="false" ht="12.75" hidden="false" customHeight="false" outlineLevel="0" collapsed="false">
      <c r="A191" s="363"/>
      <c r="B191" s="368" t="n">
        <f aca="false">+[5]data1cf!A191</f>
        <v>-87503.4306995959</v>
      </c>
      <c r="C191" s="368" t="n">
        <f aca="false">+[5]data1cf!B191</f>
        <v>14045.4587955849</v>
      </c>
      <c r="D191" s="368" t="n">
        <f aca="false">+[5]data1cf!C191</f>
        <v>11890.4098132758</v>
      </c>
      <c r="E191" s="368" t="n">
        <f aca="false">+[5]data1cf!D191</f>
        <v>10003.1719625698</v>
      </c>
      <c r="F191" s="368" t="n">
        <f aca="false">+[5]data1cf!E191</f>
        <v>9536.77110468957</v>
      </c>
      <c r="G191" s="368" t="n">
        <f aca="false">+[5]data1cf!F191</f>
        <v>9238.10820112184</v>
      </c>
      <c r="H191" s="368" t="n">
        <f aca="false">+[5]data1cf!G191</f>
        <v>8331.0182698921</v>
      </c>
      <c r="I191" s="368" t="n">
        <f aca="false">+[5]data1cf!H191</f>
        <v>8188.60508767118</v>
      </c>
      <c r="J191" s="368" t="n">
        <f aca="false">+[5]data1cf!I191</f>
        <v>8176.17088513619</v>
      </c>
      <c r="K191" s="368" t="n">
        <f aca="false">+[5]data1cf!J191</f>
        <v>8166.76578991075</v>
      </c>
      <c r="L191" s="368" t="n">
        <f aca="false">+[5]data1cf!K191</f>
        <v>8168.24295025578</v>
      </c>
      <c r="M191" s="368" t="n">
        <f aca="false">+[5]data1cf!L191</f>
        <v>8139.98715560793</v>
      </c>
      <c r="N191" s="368" t="n">
        <f aca="false">+[5]data1cf!M191</f>
        <v>8122.59021772387</v>
      </c>
      <c r="O191" s="368" t="n">
        <f aca="false">+[5]data1cf!N191</f>
        <v>7796.21683847606</v>
      </c>
      <c r="P191" s="368" t="n">
        <f aca="false">+[5]data1cf!O191</f>
        <v>7688.60773219805</v>
      </c>
      <c r="Q191" s="368" t="n">
        <f aca="false">+[5]data1cf!P191</f>
        <v>7659.80179364847</v>
      </c>
      <c r="R191" s="368" t="n">
        <f aca="false">+[5]data1cf!Q191</f>
        <v>1003.62934875209</v>
      </c>
      <c r="S191" s="368" t="n">
        <f aca="false">+[5]data1cf!R191</f>
        <v>0</v>
      </c>
      <c r="T191" s="368" t="n">
        <f aca="false">+[5]data1cf!S191</f>
        <v>0</v>
      </c>
      <c r="U191" s="368" t="n">
        <f aca="false">+[5]data1cf!T191</f>
        <v>0</v>
      </c>
      <c r="V191" s="368" t="n">
        <f aca="false">+[5]data1cf!U191</f>
        <v>0</v>
      </c>
      <c r="W191" s="368" t="n">
        <f aca="false">+[5]data1cf!V191</f>
        <v>0</v>
      </c>
      <c r="X191" s="368" t="n">
        <f aca="false">+[5]data1cf!W191</f>
        <v>0</v>
      </c>
      <c r="Y191" s="368" t="n">
        <f aca="false">+[5]data1cf!X191</f>
        <v>0</v>
      </c>
      <c r="Z191" s="368" t="n">
        <f aca="false">+[5]data1cf!Y191</f>
        <v>0</v>
      </c>
      <c r="AA191" s="368" t="n">
        <f aca="false">+[5]data1cf!Z191</f>
        <v>0</v>
      </c>
      <c r="AB191" s="368"/>
      <c r="AC191" s="369" t="n">
        <f aca="false">XNPV(0.1,B191:AA191,$B$1:$AA$1)</f>
        <v>-14063.7325712209</v>
      </c>
      <c r="AD191" s="369" t="n">
        <f aca="false">SUMPRODUCT(B191:AA191,$B$1010:$AA$1010)</f>
        <v>4216.32293677478</v>
      </c>
      <c r="AE191" s="370" t="n">
        <f aca="false">SUMPRODUCT(B191:AA191,$B$1012:$AA$1012)</f>
        <v>-1883.06085166587</v>
      </c>
      <c r="AF191" s="371" t="n">
        <f aca="false">XIRR(B191:AA191,$B$1:$AA$1)</f>
        <v>0.0676280284018725</v>
      </c>
      <c r="AG191" s="372" t="n">
        <f aca="false">1-EXP(-(1/0.25)*(AD191/ABS($AD$1010)))</f>
        <v>0.999999984163731</v>
      </c>
    </row>
    <row r="192" customFormat="false" ht="12.75" hidden="false" customHeight="false" outlineLevel="0" collapsed="false">
      <c r="A192" s="363"/>
      <c r="B192" s="368" t="n">
        <f aca="false">+[5]data1cf!A192</f>
        <v>-94449.8454151628</v>
      </c>
      <c r="C192" s="368" t="n">
        <f aca="false">+[5]data1cf!B192</f>
        <v>14187.066849348</v>
      </c>
      <c r="D192" s="368" t="n">
        <f aca="false">+[5]data1cf!C192</f>
        <v>12170.8110553593</v>
      </c>
      <c r="E192" s="368" t="n">
        <f aca="false">+[5]data1cf!D192</f>
        <v>10055.7754665289</v>
      </c>
      <c r="F192" s="368" t="n">
        <f aca="false">+[5]data1cf!E192</f>
        <v>9770.43160726864</v>
      </c>
      <c r="G192" s="368" t="n">
        <f aca="false">+[5]data1cf!F192</f>
        <v>9390.54246729227</v>
      </c>
      <c r="H192" s="368" t="n">
        <f aca="false">+[5]data1cf!G192</f>
        <v>8499.27599427209</v>
      </c>
      <c r="I192" s="368" t="n">
        <f aca="false">+[5]data1cf!H192</f>
        <v>8347.95028411451</v>
      </c>
      <c r="J192" s="368" t="n">
        <f aca="false">+[5]data1cf!I192</f>
        <v>8335.51608157952</v>
      </c>
      <c r="K192" s="368" t="n">
        <f aca="false">+[5]data1cf!J192</f>
        <v>8326.38106295822</v>
      </c>
      <c r="L192" s="368" t="n">
        <f aca="false">+[5]data1cf!K192</f>
        <v>8327.58814669911</v>
      </c>
      <c r="M192" s="368" t="n">
        <f aca="false">+[5]data1cf!L192</f>
        <v>8299.6024286554</v>
      </c>
      <c r="N192" s="368" t="n">
        <f aca="false">+[5]data1cf!M192</f>
        <v>8281.9354141672</v>
      </c>
      <c r="O192" s="368" t="n">
        <f aca="false">+[5]data1cf!N192</f>
        <v>7955.83211152354</v>
      </c>
      <c r="P192" s="368" t="n">
        <f aca="false">+[5]data1cf!O192</f>
        <v>7847.95292864138</v>
      </c>
      <c r="Q192" s="368" t="n">
        <f aca="false">+[5]data1cf!P192</f>
        <v>7819.41706669594</v>
      </c>
      <c r="R192" s="368" t="n">
        <f aca="false">+[5]data1cf!Q192</f>
        <v>1083.30194697375</v>
      </c>
      <c r="S192" s="368" t="n">
        <f aca="false">+[5]data1cf!R192</f>
        <v>0</v>
      </c>
      <c r="T192" s="368" t="n">
        <f aca="false">+[5]data1cf!S192</f>
        <v>0</v>
      </c>
      <c r="U192" s="368" t="n">
        <f aca="false">+[5]data1cf!T192</f>
        <v>0</v>
      </c>
      <c r="V192" s="368" t="n">
        <f aca="false">+[5]data1cf!U192</f>
        <v>0</v>
      </c>
      <c r="W192" s="368" t="n">
        <f aca="false">+[5]data1cf!V192</f>
        <v>0</v>
      </c>
      <c r="X192" s="368" t="n">
        <f aca="false">+[5]data1cf!W192</f>
        <v>0</v>
      </c>
      <c r="Y192" s="368" t="n">
        <f aca="false">+[5]data1cf!X192</f>
        <v>0</v>
      </c>
      <c r="Z192" s="368" t="n">
        <f aca="false">+[5]data1cf!Y192</f>
        <v>0</v>
      </c>
      <c r="AA192" s="368" t="n">
        <f aca="false">+[5]data1cf!Z192</f>
        <v>0</v>
      </c>
      <c r="AB192" s="368"/>
      <c r="AC192" s="369" t="n">
        <f aca="false">XNPV(0.1,B192:AA192,$B$1:$AA$1)</f>
        <v>-19725.814072844</v>
      </c>
      <c r="AD192" s="369" t="n">
        <f aca="false">SUMPRODUCT(B192:AA192,$B$1010:$AA$1010)</f>
        <v>-1089.13527992469</v>
      </c>
      <c r="AE192" s="370" t="n">
        <f aca="false">SUMPRODUCT(B192:AA192,$B$1012:$AA$1012)</f>
        <v>-7309.15430523116</v>
      </c>
      <c r="AF192" s="371" t="n">
        <f aca="false">XIRR(B192:AA192,$B$1:$AA$1)</f>
        <v>0.0576166067640024</v>
      </c>
      <c r="AG192" s="372" t="n">
        <f aca="false">1-EXP(-(1/0.25)*(AD192/ABS($AD$1010)))</f>
        <v>-102.499663381358</v>
      </c>
    </row>
    <row r="193" customFormat="false" ht="12.75" hidden="false" customHeight="false" outlineLevel="0" collapsed="false">
      <c r="A193" s="363"/>
      <c r="B193" s="368" t="n">
        <f aca="false">+[5]data1cf!A193</f>
        <v>-94519.6180872711</v>
      </c>
      <c r="C193" s="368" t="n">
        <f aca="false">+[5]data1cf!B193</f>
        <v>14161.3461289171</v>
      </c>
      <c r="D193" s="368" t="n">
        <f aca="false">+[5]data1cf!C193</f>
        <v>12210.5081591693</v>
      </c>
      <c r="E193" s="368" t="n">
        <f aca="false">+[5]data1cf!D193</f>
        <v>10194.2725431801</v>
      </c>
      <c r="F193" s="368" t="n">
        <f aca="false">+[5]data1cf!E193</f>
        <v>9653.94377400186</v>
      </c>
      <c r="G193" s="368" t="n">
        <f aca="false">+[5]data1cf!F193</f>
        <v>9354.03230134273</v>
      </c>
      <c r="H193" s="368" t="n">
        <f aca="false">+[5]data1cf!G193</f>
        <v>8500.96604468134</v>
      </c>
      <c r="I193" s="368" t="n">
        <f aca="false">+[5]data1cf!H193</f>
        <v>8349.55081339454</v>
      </c>
      <c r="J193" s="368" t="n">
        <f aca="false">+[5]data1cf!I193</f>
        <v>8337.11661085955</v>
      </c>
      <c r="K193" s="368" t="n">
        <f aca="false">+[5]data1cf!J193</f>
        <v>8327.98430499974</v>
      </c>
      <c r="L193" s="368" t="n">
        <f aca="false">+[5]data1cf!K193</f>
        <v>8329.18867597914</v>
      </c>
      <c r="M193" s="368" t="n">
        <f aca="false">+[5]data1cf!L193</f>
        <v>8301.20567069692</v>
      </c>
      <c r="N193" s="368" t="n">
        <f aca="false">+[5]data1cf!M193</f>
        <v>8283.53594344723</v>
      </c>
      <c r="O193" s="368" t="n">
        <f aca="false">+[5]data1cf!N193</f>
        <v>7957.43535356505</v>
      </c>
      <c r="P193" s="368" t="n">
        <f aca="false">+[5]data1cf!O193</f>
        <v>7849.55345792141</v>
      </c>
      <c r="Q193" s="368" t="n">
        <f aca="false">+[5]data1cf!P193</f>
        <v>7821.02030873746</v>
      </c>
      <c r="R193" s="368" t="n">
        <f aca="false">+[5]data1cf!Q193</f>
        <v>1084.10221161376</v>
      </c>
      <c r="S193" s="368" t="n">
        <f aca="false">+[5]data1cf!R193</f>
        <v>0</v>
      </c>
      <c r="T193" s="368" t="n">
        <f aca="false">+[5]data1cf!S193</f>
        <v>0</v>
      </c>
      <c r="U193" s="368" t="n">
        <f aca="false">+[5]data1cf!T193</f>
        <v>0</v>
      </c>
      <c r="V193" s="368" t="n">
        <f aca="false">+[5]data1cf!U193</f>
        <v>0</v>
      </c>
      <c r="W193" s="368" t="n">
        <f aca="false">+[5]data1cf!V193</f>
        <v>0</v>
      </c>
      <c r="X193" s="368" t="n">
        <f aca="false">+[5]data1cf!W193</f>
        <v>0</v>
      </c>
      <c r="Y193" s="368" t="n">
        <f aca="false">+[5]data1cf!X193</f>
        <v>0</v>
      </c>
      <c r="Z193" s="368" t="n">
        <f aca="false">+[5]data1cf!Y193</f>
        <v>0</v>
      </c>
      <c r="AA193" s="368" t="n">
        <f aca="false">+[5]data1cf!Z193</f>
        <v>0</v>
      </c>
      <c r="AB193" s="368"/>
      <c r="AC193" s="369" t="n">
        <f aca="false">XNPV(0.1,B193:AA193,$B$1:$AA$1)</f>
        <v>-19778.0181932073</v>
      </c>
      <c r="AD193" s="369" t="n">
        <f aca="false">SUMPRODUCT(B193:AA193,$B$1010:$AA$1010)</f>
        <v>-1142.40886659188</v>
      </c>
      <c r="AE193" s="370" t="n">
        <f aca="false">SUMPRODUCT(B193:AA193,$B$1012:$AA$1012)</f>
        <v>-7362.16955915196</v>
      </c>
      <c r="AF193" s="371" t="n">
        <f aca="false">XIRR(B193:AA193,$B$1:$AA$1)</f>
        <v>0.0575230126228418</v>
      </c>
      <c r="AG193" s="372" t="n">
        <f aca="false">1-EXP(-(1/0.25)*(AD193/ABS($AD$1010)))</f>
        <v>-128.866448561866</v>
      </c>
    </row>
    <row r="194" customFormat="false" ht="12.75" hidden="false" customHeight="false" outlineLevel="0" collapsed="false">
      <c r="A194" s="363"/>
      <c r="B194" s="368" t="n">
        <f aca="false">+[5]data1cf!A194</f>
        <v>-101041.937495871</v>
      </c>
      <c r="C194" s="368" t="n">
        <f aca="false">+[5]data1cf!B194</f>
        <v>14347.683797268</v>
      </c>
      <c r="D194" s="368" t="n">
        <f aca="false">+[5]data1cf!C194</f>
        <v>12379.2383754439</v>
      </c>
      <c r="E194" s="368" t="n">
        <f aca="false">+[5]data1cf!D194</f>
        <v>10350.328653772</v>
      </c>
      <c r="F194" s="368" t="n">
        <f aca="false">+[5]data1cf!E194</f>
        <v>9850.5131283779</v>
      </c>
      <c r="G194" s="368" t="n">
        <f aca="false">+[5]data1cf!F194</f>
        <v>9577.93191386775</v>
      </c>
      <c r="H194" s="368" t="n">
        <f aca="false">+[5]data1cf!G194</f>
        <v>8658.95123075311</v>
      </c>
      <c r="I194" s="368" t="n">
        <f aca="false">+[5]data1cf!H194</f>
        <v>8499.1676027723</v>
      </c>
      <c r="J194" s="368" t="n">
        <f aca="false">+[5]data1cf!I194</f>
        <v>8486.73340023731</v>
      </c>
      <c r="K194" s="368" t="n">
        <f aca="false">+[5]data1cf!J194</f>
        <v>8477.85468215611</v>
      </c>
      <c r="L194" s="368" t="n">
        <f aca="false">+[5]data1cf!K194</f>
        <v>8478.8054653569</v>
      </c>
      <c r="M194" s="368" t="n">
        <f aca="false">+[5]data1cf!L194</f>
        <v>8451.07604785329</v>
      </c>
      <c r="N194" s="368" t="n">
        <f aca="false">+[5]data1cf!M194</f>
        <v>8433.152732825</v>
      </c>
      <c r="O194" s="368" t="n">
        <f aca="false">+[5]data1cf!N194</f>
        <v>8107.30573072143</v>
      </c>
      <c r="P194" s="368" t="n">
        <f aca="false">+[5]data1cf!O194</f>
        <v>7999.17024729918</v>
      </c>
      <c r="Q194" s="368" t="n">
        <f aca="false">+[5]data1cf!P194</f>
        <v>7970.89068589383</v>
      </c>
      <c r="R194" s="368" t="n">
        <f aca="false">+[5]data1cf!Q194</f>
        <v>1158.91060630265</v>
      </c>
      <c r="S194" s="368" t="n">
        <f aca="false">+[5]data1cf!R194</f>
        <v>0</v>
      </c>
      <c r="T194" s="368" t="n">
        <f aca="false">+[5]data1cf!S194</f>
        <v>0</v>
      </c>
      <c r="U194" s="368" t="n">
        <f aca="false">+[5]data1cf!T194</f>
        <v>0</v>
      </c>
      <c r="V194" s="368" t="n">
        <f aca="false">+[5]data1cf!U194</f>
        <v>0</v>
      </c>
      <c r="W194" s="368" t="n">
        <f aca="false">+[5]data1cf!V194</f>
        <v>0</v>
      </c>
      <c r="X194" s="368" t="n">
        <f aca="false">+[5]data1cf!W194</f>
        <v>0</v>
      </c>
      <c r="Y194" s="368" t="n">
        <f aca="false">+[5]data1cf!X194</f>
        <v>0</v>
      </c>
      <c r="Z194" s="368" t="n">
        <f aca="false">+[5]data1cf!Y194</f>
        <v>0</v>
      </c>
      <c r="AA194" s="368" t="n">
        <f aca="false">+[5]data1cf!Z194</f>
        <v>0</v>
      </c>
      <c r="AB194" s="368"/>
      <c r="AC194" s="369" t="n">
        <f aca="false">XNPV(0.1,B194:AA194,$B$1:$AA$1)</f>
        <v>-25009.3436270313</v>
      </c>
      <c r="AD194" s="369" t="n">
        <f aca="false">SUMPRODUCT(B194:AA194,$B$1010:$AA$1010)</f>
        <v>-6024.44226707927</v>
      </c>
      <c r="AE194" s="370" t="n">
        <f aca="false">SUMPRODUCT(B194:AA194,$B$1012:$AA$1012)</f>
        <v>-12361.7576900679</v>
      </c>
      <c r="AF194" s="371" t="n">
        <f aca="false">XIRR(B194:AA194,$B$1:$AA$1)</f>
        <v>0.0494123299361669</v>
      </c>
      <c r="AG194" s="372" t="n">
        <f aca="false">1-EXP(-(1/0.25)*(AD194/ABS($AD$1010)))</f>
        <v>-139775833365.454</v>
      </c>
    </row>
    <row r="195" customFormat="false" ht="12.75" hidden="false" customHeight="false" outlineLevel="0" collapsed="false">
      <c r="A195" s="363"/>
      <c r="B195" s="368" t="n">
        <f aca="false">+[5]data1cf!A195</f>
        <v>-89688.2659348418</v>
      </c>
      <c r="C195" s="368" t="n">
        <f aca="false">+[5]data1cf!B195</f>
        <v>14083.5019216958</v>
      </c>
      <c r="D195" s="368" t="n">
        <f aca="false">+[5]data1cf!C195</f>
        <v>11960.3951757526</v>
      </c>
      <c r="E195" s="368" t="n">
        <f aca="false">+[5]data1cf!D195</f>
        <v>10024.8169366506</v>
      </c>
      <c r="F195" s="368" t="n">
        <f aca="false">+[5]data1cf!E195</f>
        <v>9584.40509498892</v>
      </c>
      <c r="G195" s="368" t="n">
        <f aca="false">+[5]data1cf!F195</f>
        <v>9283.90459954419</v>
      </c>
      <c r="H195" s="368" t="n">
        <f aca="false">+[5]data1cf!G195</f>
        <v>8383.93987332068</v>
      </c>
      <c r="I195" s="368" t="n">
        <f aca="false">+[5]data1cf!H195</f>
        <v>8238.72346009953</v>
      </c>
      <c r="J195" s="368" t="n">
        <f aca="false">+[5]data1cf!I195</f>
        <v>8226.28925756454</v>
      </c>
      <c r="K195" s="368" t="n">
        <f aca="false">+[5]data1cf!J195</f>
        <v>8216.96910873305</v>
      </c>
      <c r="L195" s="368" t="n">
        <f aca="false">+[5]data1cf!K195</f>
        <v>8218.36132268413</v>
      </c>
      <c r="M195" s="368" t="n">
        <f aca="false">+[5]data1cf!L195</f>
        <v>8190.19047443023</v>
      </c>
      <c r="N195" s="368" t="n">
        <f aca="false">+[5]data1cf!M195</f>
        <v>8172.70859015223</v>
      </c>
      <c r="O195" s="368" t="n">
        <f aca="false">+[5]data1cf!N195</f>
        <v>7846.42015729836</v>
      </c>
      <c r="P195" s="368" t="n">
        <f aca="false">+[5]data1cf!O195</f>
        <v>7738.72610462641</v>
      </c>
      <c r="Q195" s="368" t="n">
        <f aca="false">+[5]data1cf!P195</f>
        <v>7710.00511247077</v>
      </c>
      <c r="R195" s="368" t="n">
        <f aca="false">+[5]data1cf!Q195</f>
        <v>1028.68853496626</v>
      </c>
      <c r="S195" s="368" t="n">
        <f aca="false">+[5]data1cf!R195</f>
        <v>0</v>
      </c>
      <c r="T195" s="368" t="n">
        <f aca="false">+[5]data1cf!S195</f>
        <v>0</v>
      </c>
      <c r="U195" s="368" t="n">
        <f aca="false">+[5]data1cf!T195</f>
        <v>0</v>
      </c>
      <c r="V195" s="368" t="n">
        <f aca="false">+[5]data1cf!U195</f>
        <v>0</v>
      </c>
      <c r="W195" s="368" t="n">
        <f aca="false">+[5]data1cf!V195</f>
        <v>0</v>
      </c>
      <c r="X195" s="368" t="n">
        <f aca="false">+[5]data1cf!W195</f>
        <v>0</v>
      </c>
      <c r="Y195" s="368" t="n">
        <f aca="false">+[5]data1cf!X195</f>
        <v>0</v>
      </c>
      <c r="Z195" s="368" t="n">
        <f aca="false">+[5]data1cf!Y195</f>
        <v>0</v>
      </c>
      <c r="AA195" s="368" t="n">
        <f aca="false">+[5]data1cf!Z195</f>
        <v>0</v>
      </c>
      <c r="AB195" s="368"/>
      <c r="AC195" s="369" t="n">
        <f aca="false">XNPV(0.1,B195:AA195,$B$1:$AA$1)</f>
        <v>-15880.7206695932</v>
      </c>
      <c r="AD195" s="369" t="n">
        <f aca="false">SUMPRODUCT(B195:AA195,$B$1010:$AA$1010)</f>
        <v>2506.88968346467</v>
      </c>
      <c r="AE195" s="370" t="n">
        <f aca="false">SUMPRODUCT(B195:AA195,$B$1012:$AA$1012)</f>
        <v>-3629.12511235555</v>
      </c>
      <c r="AF195" s="371" t="n">
        <f aca="false">XIRR(B195:AA195,$B$1:$AA$1)</f>
        <v>0.0642550870195814</v>
      </c>
      <c r="AG195" s="372" t="n">
        <f aca="false">1-EXP(-(1/0.25)*(AD195/ABS($AD$1010)))</f>
        <v>0.99997697683218</v>
      </c>
    </row>
    <row r="196" customFormat="false" ht="12.75" hidden="false" customHeight="false" outlineLevel="0" collapsed="false">
      <c r="A196" s="363"/>
      <c r="B196" s="368" t="n">
        <f aca="false">+[5]data1cf!A196</f>
        <v>-95301.6343277328</v>
      </c>
      <c r="C196" s="368" t="n">
        <f aca="false">+[5]data1cf!B196</f>
        <v>14212.8676929744</v>
      </c>
      <c r="D196" s="368" t="n">
        <f aca="false">+[5]data1cf!C196</f>
        <v>12195.3847150282</v>
      </c>
      <c r="E196" s="368" t="n">
        <f aca="false">+[5]data1cf!D196</f>
        <v>10230.9521361621</v>
      </c>
      <c r="F196" s="368" t="n">
        <f aca="false">+[5]data1cf!E196</f>
        <v>9833.61018076134</v>
      </c>
      <c r="G196" s="368" t="n">
        <f aca="false">+[5]data1cf!F196</f>
        <v>9432.08056481941</v>
      </c>
      <c r="H196" s="368" t="n">
        <f aca="false">+[5]data1cf!G196</f>
        <v>8519.9082297417</v>
      </c>
      <c r="I196" s="368" t="n">
        <f aca="false">+[5]data1cf!H196</f>
        <v>8367.48964033774</v>
      </c>
      <c r="J196" s="368" t="n">
        <f aca="false">+[5]data1cf!I196</f>
        <v>8355.05543780275</v>
      </c>
      <c r="K196" s="368" t="n">
        <f aca="false">+[5]data1cf!J196</f>
        <v>8345.95353673437</v>
      </c>
      <c r="L196" s="368" t="n">
        <f aca="false">+[5]data1cf!K196</f>
        <v>8347.12750292234</v>
      </c>
      <c r="M196" s="368" t="n">
        <f aca="false">+[5]data1cf!L196</f>
        <v>8319.17490243155</v>
      </c>
      <c r="N196" s="368" t="n">
        <f aca="false">+[5]data1cf!M196</f>
        <v>8301.47477039043</v>
      </c>
      <c r="O196" s="368" t="n">
        <f aca="false">+[5]data1cf!N196</f>
        <v>7975.40458529968</v>
      </c>
      <c r="P196" s="368" t="n">
        <f aca="false">+[5]data1cf!O196</f>
        <v>7867.49228486461</v>
      </c>
      <c r="Q196" s="368" t="n">
        <f aca="false">+[5]data1cf!P196</f>
        <v>7838.98954047209</v>
      </c>
      <c r="R196" s="368" t="n">
        <f aca="false">+[5]data1cf!Q196</f>
        <v>1093.07162508536</v>
      </c>
      <c r="S196" s="368" t="n">
        <f aca="false">+[5]data1cf!R196</f>
        <v>0</v>
      </c>
      <c r="T196" s="368" t="n">
        <f aca="false">+[5]data1cf!S196</f>
        <v>0</v>
      </c>
      <c r="U196" s="368" t="n">
        <f aca="false">+[5]data1cf!T196</f>
        <v>0</v>
      </c>
      <c r="V196" s="368" t="n">
        <f aca="false">+[5]data1cf!U196</f>
        <v>0</v>
      </c>
      <c r="W196" s="368" t="n">
        <f aca="false">+[5]data1cf!V196</f>
        <v>0</v>
      </c>
      <c r="X196" s="368" t="n">
        <f aca="false">+[5]data1cf!W196</f>
        <v>0</v>
      </c>
      <c r="Y196" s="368" t="n">
        <f aca="false">+[5]data1cf!X196</f>
        <v>0</v>
      </c>
      <c r="Z196" s="368" t="n">
        <f aca="false">+[5]data1cf!Y196</f>
        <v>0</v>
      </c>
      <c r="AA196" s="368" t="n">
        <f aca="false">+[5]data1cf!Z196</f>
        <v>0</v>
      </c>
      <c r="AB196" s="368"/>
      <c r="AC196" s="369" t="n">
        <f aca="false">XNPV(0.1,B196:AA196,$B$1:$AA$1)</f>
        <v>-20256.0588691353</v>
      </c>
      <c r="AD196" s="369" t="n">
        <f aca="false">SUMPRODUCT(B196:AA196,$B$1010:$AA$1010)</f>
        <v>-1551.56473153453</v>
      </c>
      <c r="AE196" s="370" t="n">
        <f aca="false">SUMPRODUCT(B196:AA196,$B$1012:$AA$1012)</f>
        <v>-7793.29028268227</v>
      </c>
      <c r="AF196" s="371" t="n">
        <f aca="false">XIRR(B196:AA196,$B$1:$AA$1)</f>
        <v>0.0568059644556353</v>
      </c>
      <c r="AG196" s="372" t="n">
        <f aca="false">1-EXP(-(1/0.25)*(AD196/ABS($AD$1010)))</f>
        <v>-741.078486540454</v>
      </c>
    </row>
    <row r="197" customFormat="false" ht="12.75" hidden="false" customHeight="false" outlineLevel="0" collapsed="false">
      <c r="A197" s="363"/>
      <c r="B197" s="368" t="n">
        <f aca="false">+[5]data1cf!A197</f>
        <v>-100260.542056393</v>
      </c>
      <c r="C197" s="368" t="n">
        <f aca="false">+[5]data1cf!B197</f>
        <v>14219.5075596933</v>
      </c>
      <c r="D197" s="368" t="n">
        <f aca="false">+[5]data1cf!C197</f>
        <v>12315.4763326641</v>
      </c>
      <c r="E197" s="368" t="n">
        <f aca="false">+[5]data1cf!D197</f>
        <v>10237.3210542594</v>
      </c>
      <c r="F197" s="368" t="n">
        <f aca="false">+[5]data1cf!E197</f>
        <v>9864.05299912842</v>
      </c>
      <c r="G197" s="368" t="n">
        <f aca="false">+[5]data1cf!F197</f>
        <v>9613.8264448725</v>
      </c>
      <c r="H197" s="368" t="n">
        <f aca="false">+[5]data1cf!G197</f>
        <v>8640.02408288317</v>
      </c>
      <c r="I197" s="368" t="n">
        <f aca="false">+[5]data1cf!H197</f>
        <v>8481.24301650702</v>
      </c>
      <c r="J197" s="368" t="n">
        <f aca="false">+[5]data1cf!I197</f>
        <v>8468.80881397203</v>
      </c>
      <c r="K197" s="368" t="n">
        <f aca="false">+[5]data1cf!J197</f>
        <v>8459.89971523615</v>
      </c>
      <c r="L197" s="368" t="n">
        <f aca="false">+[5]data1cf!K197</f>
        <v>8460.88087909162</v>
      </c>
      <c r="M197" s="368" t="n">
        <f aca="false">+[5]data1cf!L197</f>
        <v>8433.12108093332</v>
      </c>
      <c r="N197" s="368" t="n">
        <f aca="false">+[5]data1cf!M197</f>
        <v>8415.22814655972</v>
      </c>
      <c r="O197" s="368" t="n">
        <f aca="false">+[5]data1cf!N197</f>
        <v>8089.35076380146</v>
      </c>
      <c r="P197" s="368" t="n">
        <f aca="false">+[5]data1cf!O197</f>
        <v>7981.2456610339</v>
      </c>
      <c r="Q197" s="368" t="n">
        <f aca="false">+[5]data1cf!P197</f>
        <v>7952.93571897387</v>
      </c>
      <c r="R197" s="368" t="n">
        <f aca="false">+[5]data1cf!Q197</f>
        <v>1149.94831317001</v>
      </c>
      <c r="S197" s="368" t="n">
        <f aca="false">+[5]data1cf!R197</f>
        <v>0</v>
      </c>
      <c r="T197" s="368" t="n">
        <f aca="false">+[5]data1cf!S197</f>
        <v>0</v>
      </c>
      <c r="U197" s="368" t="n">
        <f aca="false">+[5]data1cf!T197</f>
        <v>0</v>
      </c>
      <c r="V197" s="368" t="n">
        <f aca="false">+[5]data1cf!U197</f>
        <v>0</v>
      </c>
      <c r="W197" s="368" t="n">
        <f aca="false">+[5]data1cf!V197</f>
        <v>0</v>
      </c>
      <c r="X197" s="368" t="n">
        <f aca="false">+[5]data1cf!W197</f>
        <v>0</v>
      </c>
      <c r="Y197" s="368" t="n">
        <f aca="false">+[5]data1cf!X197</f>
        <v>0</v>
      </c>
      <c r="Z197" s="368" t="n">
        <f aca="false">+[5]data1cf!Y197</f>
        <v>0</v>
      </c>
      <c r="AA197" s="368" t="n">
        <f aca="false">+[5]data1cf!Z197</f>
        <v>0</v>
      </c>
      <c r="AB197" s="368"/>
      <c r="AC197" s="369" t="n">
        <f aca="false">XNPV(0.1,B197:AA197,$B$1:$AA$1)</f>
        <v>-24521.4034071149</v>
      </c>
      <c r="AD197" s="369" t="n">
        <f aca="false">SUMPRODUCT(B197:AA197,$B$1010:$AA$1010)</f>
        <v>-5581.89184818892</v>
      </c>
      <c r="AE197" s="370" t="n">
        <f aca="false">SUMPRODUCT(B197:AA197,$B$1012:$AA$1012)</f>
        <v>-11904.3776790577</v>
      </c>
      <c r="AF197" s="371" t="n">
        <f aca="false">XIRR(B197:AA197,$B$1:$AA$1)</f>
        <v>0.050104652377268</v>
      </c>
      <c r="AG197" s="372" t="n">
        <f aca="false">1-EXP(-(1/0.25)*(AD197/ABS($AD$1010)))</f>
        <v>-21217690136.3663</v>
      </c>
    </row>
    <row r="198" customFormat="false" ht="12.75" hidden="false" customHeight="false" outlineLevel="0" collapsed="false">
      <c r="A198" s="363"/>
      <c r="B198" s="368" t="n">
        <f aca="false">+[5]data1cf!A198</f>
        <v>-86590.6505815176</v>
      </c>
      <c r="C198" s="368" t="n">
        <f aca="false">+[5]data1cf!B198</f>
        <v>14024.5692125594</v>
      </c>
      <c r="D198" s="368" t="n">
        <f aca="false">+[5]data1cf!C198</f>
        <v>11951.7831272384</v>
      </c>
      <c r="E198" s="368" t="n">
        <f aca="false">+[5]data1cf!D198</f>
        <v>9929.16807495173</v>
      </c>
      <c r="F198" s="368" t="n">
        <f aca="false">+[5]data1cf!E198</f>
        <v>9473.98292220381</v>
      </c>
      <c r="G198" s="368" t="n">
        <f aca="false">+[5]data1cf!F198</f>
        <v>9332.35625911792</v>
      </c>
      <c r="H198" s="368" t="n">
        <f aca="false">+[5]data1cf!G198</f>
        <v>8308.90869080477</v>
      </c>
      <c r="I198" s="368" t="n">
        <f aca="false">+[5]data1cf!H198</f>
        <v>8167.66664198656</v>
      </c>
      <c r="J198" s="368" t="n">
        <f aca="false">+[5]data1cf!I198</f>
        <v>8155.23243945157</v>
      </c>
      <c r="K198" s="368" t="n">
        <f aca="false">+[5]data1cf!J198</f>
        <v>8145.79185533514</v>
      </c>
      <c r="L198" s="368" t="n">
        <f aca="false">+[5]data1cf!K198</f>
        <v>8147.30450457116</v>
      </c>
      <c r="M198" s="368" t="n">
        <f aca="false">+[5]data1cf!L198</f>
        <v>8119.01322103231</v>
      </c>
      <c r="N198" s="368" t="n">
        <f aca="false">+[5]data1cf!M198</f>
        <v>8101.65177203925</v>
      </c>
      <c r="O198" s="368" t="n">
        <f aca="false">+[5]data1cf!N198</f>
        <v>7775.24290390045</v>
      </c>
      <c r="P198" s="368" t="n">
        <f aca="false">+[5]data1cf!O198</f>
        <v>7667.66928651343</v>
      </c>
      <c r="Q198" s="368" t="n">
        <f aca="false">+[5]data1cf!P198</f>
        <v>7638.82785907286</v>
      </c>
      <c r="R198" s="368" t="n">
        <f aca="false">+[5]data1cf!Q198</f>
        <v>993.160125909774</v>
      </c>
      <c r="S198" s="368" t="n">
        <f aca="false">+[5]data1cf!R198</f>
        <v>0</v>
      </c>
      <c r="T198" s="368" t="n">
        <f aca="false">+[5]data1cf!S198</f>
        <v>0</v>
      </c>
      <c r="U198" s="368" t="n">
        <f aca="false">+[5]data1cf!T198</f>
        <v>0</v>
      </c>
      <c r="V198" s="368" t="n">
        <f aca="false">+[5]data1cf!U198</f>
        <v>0</v>
      </c>
      <c r="W198" s="368" t="n">
        <f aca="false">+[5]data1cf!V198</f>
        <v>0</v>
      </c>
      <c r="X198" s="368" t="n">
        <f aca="false">+[5]data1cf!W198</f>
        <v>0</v>
      </c>
      <c r="Y198" s="368" t="n">
        <f aca="false">+[5]data1cf!X198</f>
        <v>0</v>
      </c>
      <c r="Z198" s="368" t="n">
        <f aca="false">+[5]data1cf!Y198</f>
        <v>0</v>
      </c>
      <c r="AA198" s="368" t="n">
        <f aca="false">+[5]data1cf!Z198</f>
        <v>0</v>
      </c>
      <c r="AB198" s="368"/>
      <c r="AC198" s="369" t="n">
        <f aca="false">XNPV(0.1,B198:AA198,$B$1:$AA$1)</f>
        <v>-13242.0035461599</v>
      </c>
      <c r="AD198" s="369" t="n">
        <f aca="false">SUMPRODUCT(B198:AA198,$B$1010:$AA$1010)</f>
        <v>5003.69493293706</v>
      </c>
      <c r="AE198" s="370" t="n">
        <f aca="false">SUMPRODUCT(B198:AA198,$B$1012:$AA$1012)</f>
        <v>-1083.5408329276</v>
      </c>
      <c r="AF198" s="371" t="n">
        <f aca="false">XIRR(B198:AA198,$B$1:$AA$1)</f>
        <v>0.0692233752640417</v>
      </c>
      <c r="AG198" s="372" t="n">
        <f aca="false">1-EXP(-(1/0.25)*(AD198/ABS($AD$1010)))</f>
        <v>0.999999999446667</v>
      </c>
    </row>
    <row r="199" customFormat="false" ht="12.75" hidden="false" customHeight="false" outlineLevel="0" collapsed="false">
      <c r="A199" s="363"/>
      <c r="B199" s="368" t="n">
        <f aca="false">+[5]data1cf!A199</f>
        <v>-103148.274590749</v>
      </c>
      <c r="C199" s="368" t="n">
        <f aca="false">+[5]data1cf!B199</f>
        <v>14357.4142261874</v>
      </c>
      <c r="D199" s="368" t="n">
        <f aca="false">+[5]data1cf!C199</f>
        <v>12527.0875260804</v>
      </c>
      <c r="E199" s="368" t="n">
        <f aca="false">+[5]data1cf!D199</f>
        <v>10386.6812936791</v>
      </c>
      <c r="F199" s="368" t="n">
        <f aca="false">+[5]data1cf!E199</f>
        <v>10035.946616337</v>
      </c>
      <c r="G199" s="368" t="n">
        <f aca="false">+[5]data1cf!F199</f>
        <v>9861.92268215218</v>
      </c>
      <c r="H199" s="368" t="n">
        <f aca="false">+[5]data1cf!G199</f>
        <v>8709.97143338615</v>
      </c>
      <c r="I199" s="368" t="n">
        <f aca="false">+[5]data1cf!H199</f>
        <v>8547.48529065913</v>
      </c>
      <c r="J199" s="368" t="n">
        <f aca="false">+[5]data1cf!I199</f>
        <v>8535.05108812414</v>
      </c>
      <c r="K199" s="368" t="n">
        <f aca="false">+[5]data1cf!J199</f>
        <v>8526.25426442919</v>
      </c>
      <c r="L199" s="368" t="n">
        <f aca="false">+[5]data1cf!K199</f>
        <v>8527.12315324373</v>
      </c>
      <c r="M199" s="368" t="n">
        <f aca="false">+[5]data1cf!L199</f>
        <v>8499.47563012637</v>
      </c>
      <c r="N199" s="368" t="n">
        <f aca="false">+[5]data1cf!M199</f>
        <v>8481.47042071182</v>
      </c>
      <c r="O199" s="368" t="n">
        <f aca="false">+[5]data1cf!N199</f>
        <v>8155.7053129945</v>
      </c>
      <c r="P199" s="368" t="n">
        <f aca="false">+[5]data1cf!O199</f>
        <v>8047.487935186</v>
      </c>
      <c r="Q199" s="368" t="n">
        <f aca="false">+[5]data1cf!P199</f>
        <v>8019.29026816691</v>
      </c>
      <c r="R199" s="368" t="n">
        <f aca="false">+[5]data1cf!Q199</f>
        <v>1183.06945024606</v>
      </c>
      <c r="S199" s="368" t="n">
        <f aca="false">+[5]data1cf!R199</f>
        <v>0</v>
      </c>
      <c r="T199" s="368" t="n">
        <f aca="false">+[5]data1cf!S199</f>
        <v>0</v>
      </c>
      <c r="U199" s="368" t="n">
        <f aca="false">+[5]data1cf!T199</f>
        <v>0</v>
      </c>
      <c r="V199" s="368" t="n">
        <f aca="false">+[5]data1cf!U199</f>
        <v>0</v>
      </c>
      <c r="W199" s="368" t="n">
        <f aca="false">+[5]data1cf!V199</f>
        <v>0</v>
      </c>
      <c r="X199" s="368" t="n">
        <f aca="false">+[5]data1cf!W199</f>
        <v>0</v>
      </c>
      <c r="Y199" s="368" t="n">
        <f aca="false">+[5]data1cf!X199</f>
        <v>0</v>
      </c>
      <c r="Z199" s="368" t="n">
        <f aca="false">+[5]data1cf!Y199</f>
        <v>0</v>
      </c>
      <c r="AA199" s="368" t="n">
        <f aca="false">+[5]data1cf!Z199</f>
        <v>0</v>
      </c>
      <c r="AB199" s="368"/>
      <c r="AC199" s="369" t="n">
        <f aca="false">XNPV(0.1,B199:AA199,$B$1:$AA$1)</f>
        <v>-26463.3580575895</v>
      </c>
      <c r="AD199" s="369" t="n">
        <f aca="false">SUMPRODUCT(B199:AA199,$B$1010:$AA$1010)</f>
        <v>-7317.26263369373</v>
      </c>
      <c r="AE199" s="370" t="n">
        <f aca="false">SUMPRODUCT(B199:AA199,$B$1012:$AA$1012)</f>
        <v>-13706.7729494751</v>
      </c>
      <c r="AF199" s="371" t="n">
        <f aca="false">XIRR(B199:AA199,$B$1:$AA$1)</f>
        <v>0.0474448355585334</v>
      </c>
      <c r="AG199" s="372" t="n">
        <f aca="false">1-EXP(-(1/0.25)*(AD199/ABS($AD$1010)))</f>
        <v>-34450511128380.1</v>
      </c>
    </row>
    <row r="200" customFormat="false" ht="12.75" hidden="false" customHeight="false" outlineLevel="0" collapsed="false">
      <c r="A200" s="363"/>
      <c r="B200" s="368" t="n">
        <f aca="false">+[5]data1cf!A200</f>
        <v>-90806.3666282531</v>
      </c>
      <c r="C200" s="368" t="n">
        <f aca="false">+[5]data1cf!B200</f>
        <v>14119.0974098094</v>
      </c>
      <c r="D200" s="368" t="n">
        <f aca="false">+[5]data1cf!C200</f>
        <v>12050.495993575</v>
      </c>
      <c r="E200" s="368" t="n">
        <f aca="false">+[5]data1cf!D200</f>
        <v>10013.6639907587</v>
      </c>
      <c r="F200" s="368" t="n">
        <f aca="false">+[5]data1cf!E200</f>
        <v>9624.06321337102</v>
      </c>
      <c r="G200" s="368" t="n">
        <f aca="false">+[5]data1cf!F200</f>
        <v>9336.43104425095</v>
      </c>
      <c r="H200" s="368" t="n">
        <f aca="false">+[5]data1cf!G200</f>
        <v>8411.02277666065</v>
      </c>
      <c r="I200" s="368" t="n">
        <f aca="false">+[5]data1cf!H200</f>
        <v>8264.37179552583</v>
      </c>
      <c r="J200" s="368" t="n">
        <f aca="false">+[5]data1cf!I200</f>
        <v>8251.93759299084</v>
      </c>
      <c r="K200" s="368" t="n">
        <f aca="false">+[5]data1cf!J200</f>
        <v>8242.66091591431</v>
      </c>
      <c r="L200" s="368" t="n">
        <f aca="false">+[5]data1cf!K200</f>
        <v>8244.00965811043</v>
      </c>
      <c r="M200" s="368" t="n">
        <f aca="false">+[5]data1cf!L200</f>
        <v>8215.88228161149</v>
      </c>
      <c r="N200" s="368" t="n">
        <f aca="false">+[5]data1cf!M200</f>
        <v>8198.35692557852</v>
      </c>
      <c r="O200" s="368" t="n">
        <f aca="false">+[5]data1cf!N200</f>
        <v>7872.11196447962</v>
      </c>
      <c r="P200" s="368" t="n">
        <f aca="false">+[5]data1cf!O200</f>
        <v>7764.37444005271</v>
      </c>
      <c r="Q200" s="368" t="n">
        <f aca="false">+[5]data1cf!P200</f>
        <v>7735.69691965203</v>
      </c>
      <c r="R200" s="368" t="n">
        <f aca="false">+[5]data1cf!Q200</f>
        <v>1041.51270267941</v>
      </c>
      <c r="S200" s="368" t="n">
        <f aca="false">+[5]data1cf!R200</f>
        <v>0</v>
      </c>
      <c r="T200" s="368" t="n">
        <f aca="false">+[5]data1cf!S200</f>
        <v>0</v>
      </c>
      <c r="U200" s="368" t="n">
        <f aca="false">+[5]data1cf!T200</f>
        <v>0</v>
      </c>
      <c r="V200" s="368" t="n">
        <f aca="false">+[5]data1cf!U200</f>
        <v>0</v>
      </c>
      <c r="W200" s="368" t="n">
        <f aca="false">+[5]data1cf!V200</f>
        <v>0</v>
      </c>
      <c r="X200" s="368" t="n">
        <f aca="false">+[5]data1cf!W200</f>
        <v>0</v>
      </c>
      <c r="Y200" s="368" t="n">
        <f aca="false">+[5]data1cf!X200</f>
        <v>0</v>
      </c>
      <c r="Z200" s="368" t="n">
        <f aca="false">+[5]data1cf!Y200</f>
        <v>0</v>
      </c>
      <c r="AA200" s="368" t="n">
        <f aca="false">+[5]data1cf!Z200</f>
        <v>0</v>
      </c>
      <c r="AB200" s="368"/>
      <c r="AC200" s="369" t="n">
        <f aca="false">XNPV(0.1,B200:AA200,$B$1:$AA$1)</f>
        <v>-16739.26566737</v>
      </c>
      <c r="AD200" s="369" t="n">
        <f aca="false">SUMPRODUCT(B200:AA200,$B$1010:$AA$1010)</f>
        <v>1711.80609867239</v>
      </c>
      <c r="AE200" s="370" t="n">
        <f aca="false">SUMPRODUCT(B200:AA200,$B$1012:$AA$1012)</f>
        <v>-4445.36556025098</v>
      </c>
      <c r="AF200" s="371" t="n">
        <f aca="false">XIRR(B200:AA200,$B$1:$AA$1)</f>
        <v>0.0627321440925822</v>
      </c>
      <c r="AG200" s="372" t="n">
        <f aca="false">1-EXP(-(1/0.25)*(AD200/ABS($AD$1010)))</f>
        <v>0.999319077099778</v>
      </c>
    </row>
    <row r="201" customFormat="false" ht="12.75" hidden="false" customHeight="false" outlineLevel="0" collapsed="false">
      <c r="A201" s="363"/>
      <c r="B201" s="368" t="n">
        <f aca="false">+[5]data1cf!A201</f>
        <v>-102671.303097667</v>
      </c>
      <c r="C201" s="368" t="n">
        <f aca="false">+[5]data1cf!B201</f>
        <v>14339.3188035824</v>
      </c>
      <c r="D201" s="368" t="n">
        <f aca="false">+[5]data1cf!C201</f>
        <v>12487.1098992374</v>
      </c>
      <c r="E201" s="368" t="n">
        <f aca="false">+[5]data1cf!D201</f>
        <v>10439.3150351027</v>
      </c>
      <c r="F201" s="368" t="n">
        <f aca="false">+[5]data1cf!E201</f>
        <v>10065.8773393399</v>
      </c>
      <c r="G201" s="368" t="n">
        <f aca="false">+[5]data1cf!F201</f>
        <v>9752.37430306129</v>
      </c>
      <c r="H201" s="368" t="n">
        <f aca="false">+[5]data1cf!G201</f>
        <v>8698.41811540755</v>
      </c>
      <c r="I201" s="368" t="n">
        <f aca="false">+[5]data1cf!H201</f>
        <v>8536.54394618501</v>
      </c>
      <c r="J201" s="368" t="n">
        <f aca="false">+[5]data1cf!I201</f>
        <v>8524.10974365002</v>
      </c>
      <c r="K201" s="368" t="n">
        <f aca="false">+[5]data1cf!J201</f>
        <v>8515.29437530342</v>
      </c>
      <c r="L201" s="368" t="n">
        <f aca="false">+[5]data1cf!K201</f>
        <v>8516.18180876961</v>
      </c>
      <c r="M201" s="368" t="n">
        <f aca="false">+[5]data1cf!L201</f>
        <v>8488.51574100059</v>
      </c>
      <c r="N201" s="368" t="n">
        <f aca="false">+[5]data1cf!M201</f>
        <v>8470.5290762377</v>
      </c>
      <c r="O201" s="368" t="n">
        <f aca="false">+[5]data1cf!N201</f>
        <v>8144.74542386873</v>
      </c>
      <c r="P201" s="368" t="n">
        <f aca="false">+[5]data1cf!O201</f>
        <v>8036.54659071188</v>
      </c>
      <c r="Q201" s="368" t="n">
        <f aca="false">+[5]data1cf!P201</f>
        <v>8008.33037904114</v>
      </c>
      <c r="R201" s="368" t="n">
        <f aca="false">+[5]data1cf!Q201</f>
        <v>1177.598778009</v>
      </c>
      <c r="S201" s="368" t="n">
        <f aca="false">+[5]data1cf!R201</f>
        <v>0</v>
      </c>
      <c r="T201" s="368" t="n">
        <f aca="false">+[5]data1cf!S201</f>
        <v>0</v>
      </c>
      <c r="U201" s="368" t="n">
        <f aca="false">+[5]data1cf!T201</f>
        <v>0</v>
      </c>
      <c r="V201" s="368" t="n">
        <f aca="false">+[5]data1cf!U201</f>
        <v>0</v>
      </c>
      <c r="W201" s="368" t="n">
        <f aca="false">+[5]data1cf!V201</f>
        <v>0</v>
      </c>
      <c r="X201" s="368" t="n">
        <f aca="false">+[5]data1cf!W201</f>
        <v>0</v>
      </c>
      <c r="Y201" s="368" t="n">
        <f aca="false">+[5]data1cf!X201</f>
        <v>0</v>
      </c>
      <c r="Z201" s="368" t="n">
        <f aca="false">+[5]data1cf!Y201</f>
        <v>0</v>
      </c>
      <c r="AA201" s="368" t="n">
        <f aca="false">+[5]data1cf!Z201</f>
        <v>0</v>
      </c>
      <c r="AB201" s="368"/>
      <c r="AC201" s="369" t="n">
        <f aca="false">XNPV(0.1,B201:AA201,$B$1:$AA$1)</f>
        <v>-26087.1735984069</v>
      </c>
      <c r="AD201" s="369" t="n">
        <f aca="false">SUMPRODUCT(B201:AA201,$B$1010:$AA$1010)</f>
        <v>-6970.00954615352</v>
      </c>
      <c r="AE201" s="370" t="n">
        <f aca="false">SUMPRODUCT(B201:AA201,$B$1012:$AA$1012)</f>
        <v>-13349.8163988172</v>
      </c>
      <c r="AF201" s="371" t="n">
        <f aca="false">XIRR(B201:AA201,$B$1:$AA$1)</f>
        <v>0.0479716888504748</v>
      </c>
      <c r="AG201" s="372" t="n">
        <f aca="false">1-EXP(-(1/0.25)*(AD201/ABS($AD$1010)))</f>
        <v>-7848110851743.73</v>
      </c>
    </row>
    <row r="202" customFormat="false" ht="12.75" hidden="false" customHeight="false" outlineLevel="0" collapsed="false">
      <c r="A202" s="363"/>
      <c r="B202" s="368" t="n">
        <f aca="false">+[5]data1cf!A202</f>
        <v>-99781.9616154032</v>
      </c>
      <c r="C202" s="368" t="n">
        <f aca="false">+[5]data1cf!B202</f>
        <v>14252.0209007377</v>
      </c>
      <c r="D202" s="368" t="n">
        <f aca="false">+[5]data1cf!C202</f>
        <v>12399.3730150931</v>
      </c>
      <c r="E202" s="368" t="n">
        <f aca="false">+[5]data1cf!D202</f>
        <v>10309.4254910125</v>
      </c>
      <c r="F202" s="368" t="n">
        <f aca="false">+[5]data1cf!E202</f>
        <v>9828.26341644802</v>
      </c>
      <c r="G202" s="368" t="n">
        <f aca="false">+[5]data1cf!F202</f>
        <v>9538.1163786131</v>
      </c>
      <c r="H202" s="368" t="n">
        <f aca="false">+[5]data1cf!G202</f>
        <v>8628.4317925822</v>
      </c>
      <c r="I202" s="368" t="n">
        <f aca="false">+[5]data1cf!H202</f>
        <v>8470.26476405507</v>
      </c>
      <c r="J202" s="368" t="n">
        <f aca="false">+[5]data1cf!I202</f>
        <v>8457.83056152008</v>
      </c>
      <c r="K202" s="368" t="n">
        <f aca="false">+[5]data1cf!J202</f>
        <v>8448.90285557664</v>
      </c>
      <c r="L202" s="368" t="n">
        <f aca="false">+[5]data1cf!K202</f>
        <v>8449.90262663967</v>
      </c>
      <c r="M202" s="368" t="n">
        <f aca="false">+[5]data1cf!L202</f>
        <v>8422.12422127382</v>
      </c>
      <c r="N202" s="368" t="n">
        <f aca="false">+[5]data1cf!M202</f>
        <v>8404.24989410776</v>
      </c>
      <c r="O202" s="368" t="n">
        <f aca="false">+[5]data1cf!N202</f>
        <v>8078.35390414196</v>
      </c>
      <c r="P202" s="368" t="n">
        <f aca="false">+[5]data1cf!O202</f>
        <v>7970.26740858194</v>
      </c>
      <c r="Q202" s="368" t="n">
        <f aca="false">+[5]data1cf!P202</f>
        <v>7941.93885931436</v>
      </c>
      <c r="R202" s="368" t="n">
        <f aca="false">+[5]data1cf!Q202</f>
        <v>1144.45918694403</v>
      </c>
      <c r="S202" s="368" t="n">
        <f aca="false">+[5]data1cf!R202</f>
        <v>0</v>
      </c>
      <c r="T202" s="368" t="n">
        <f aca="false">+[5]data1cf!S202</f>
        <v>0</v>
      </c>
      <c r="U202" s="368" t="n">
        <f aca="false">+[5]data1cf!T202</f>
        <v>0</v>
      </c>
      <c r="V202" s="368" t="n">
        <f aca="false">+[5]data1cf!U202</f>
        <v>0</v>
      </c>
      <c r="W202" s="368" t="n">
        <f aca="false">+[5]data1cf!V202</f>
        <v>0</v>
      </c>
      <c r="X202" s="368" t="n">
        <f aca="false">+[5]data1cf!W202</f>
        <v>0</v>
      </c>
      <c r="Y202" s="368" t="n">
        <f aca="false">+[5]data1cf!X202</f>
        <v>0</v>
      </c>
      <c r="Z202" s="368" t="n">
        <f aca="false">+[5]data1cf!Y202</f>
        <v>0</v>
      </c>
      <c r="AA202" s="368" t="n">
        <f aca="false">+[5]data1cf!Z202</f>
        <v>0</v>
      </c>
      <c r="AB202" s="368"/>
      <c r="AC202" s="369" t="n">
        <f aca="false">XNPV(0.1,B202:AA202,$B$1:$AA$1)</f>
        <v>-24004.6451635904</v>
      </c>
      <c r="AD202" s="369" t="n">
        <f aca="false">SUMPRODUCT(B202:AA202,$B$1010:$AA$1010)</f>
        <v>-5084.39305986367</v>
      </c>
      <c r="AE202" s="370" t="n">
        <f aca="false">SUMPRODUCT(B202:AA202,$B$1012:$AA$1012)</f>
        <v>-11399.8274761859</v>
      </c>
      <c r="AF202" s="371" t="n">
        <f aca="false">XIRR(B202:AA202,$B$1:$AA$1)</f>
        <v>0.0509019651594774</v>
      </c>
      <c r="AG202" s="372" t="n">
        <f aca="false">1-EXP(-(1/0.25)*(AD202/ABS($AD$1010)))</f>
        <v>-2548635220.97607</v>
      </c>
    </row>
    <row r="203" customFormat="false" ht="12.75" hidden="false" customHeight="false" outlineLevel="0" collapsed="false">
      <c r="A203" s="363"/>
      <c r="B203" s="368" t="n">
        <f aca="false">+[5]data1cf!A203</f>
        <v>-94349.3440943441</v>
      </c>
      <c r="C203" s="368" t="n">
        <f aca="false">+[5]data1cf!B203</f>
        <v>14124.4005985539</v>
      </c>
      <c r="D203" s="368" t="n">
        <f aca="false">+[5]data1cf!C203</f>
        <v>12113.9950756551</v>
      </c>
      <c r="E203" s="368" t="n">
        <f aca="false">+[5]data1cf!D203</f>
        <v>10151.7367107539</v>
      </c>
      <c r="F203" s="368" t="n">
        <f aca="false">+[5]data1cf!E203</f>
        <v>9651.00602869644</v>
      </c>
      <c r="G203" s="368" t="n">
        <f aca="false">+[5]data1cf!F203</f>
        <v>9467.79107152422</v>
      </c>
      <c r="H203" s="368" t="n">
        <f aca="false">+[5]data1cf!G203</f>
        <v>8496.8416271589</v>
      </c>
      <c r="I203" s="368" t="n">
        <f aca="false">+[5]data1cf!H203</f>
        <v>8345.64486421599</v>
      </c>
      <c r="J203" s="368" t="n">
        <f aca="false">+[5]data1cf!I203</f>
        <v>8333.210661681</v>
      </c>
      <c r="K203" s="368" t="n">
        <f aca="false">+[5]data1cf!J203</f>
        <v>8324.07173556835</v>
      </c>
      <c r="L203" s="368" t="n">
        <f aca="false">+[5]data1cf!K203</f>
        <v>8325.28272680059</v>
      </c>
      <c r="M203" s="368" t="n">
        <f aca="false">+[5]data1cf!L203</f>
        <v>8297.29310126552</v>
      </c>
      <c r="N203" s="368" t="n">
        <f aca="false">+[5]data1cf!M203</f>
        <v>8279.62999426868</v>
      </c>
      <c r="O203" s="368" t="n">
        <f aca="false">+[5]data1cf!N203</f>
        <v>7953.52278413366</v>
      </c>
      <c r="P203" s="368" t="n">
        <f aca="false">+[5]data1cf!O203</f>
        <v>7845.64750874286</v>
      </c>
      <c r="Q203" s="368" t="n">
        <f aca="false">+[5]data1cf!P203</f>
        <v>7817.10773930607</v>
      </c>
      <c r="R203" s="368" t="n">
        <f aca="false">+[5]data1cf!Q203</f>
        <v>1082.14923702449</v>
      </c>
      <c r="S203" s="368" t="n">
        <f aca="false">+[5]data1cf!R203</f>
        <v>0</v>
      </c>
      <c r="T203" s="368" t="n">
        <f aca="false">+[5]data1cf!S203</f>
        <v>0</v>
      </c>
      <c r="U203" s="368" t="n">
        <f aca="false">+[5]data1cf!T203</f>
        <v>0</v>
      </c>
      <c r="V203" s="368" t="n">
        <f aca="false">+[5]data1cf!U203</f>
        <v>0</v>
      </c>
      <c r="W203" s="368" t="n">
        <f aca="false">+[5]data1cf!V203</f>
        <v>0</v>
      </c>
      <c r="X203" s="368" t="n">
        <f aca="false">+[5]data1cf!W203</f>
        <v>0</v>
      </c>
      <c r="Y203" s="368" t="n">
        <f aca="false">+[5]data1cf!X203</f>
        <v>0</v>
      </c>
      <c r="Z203" s="368" t="n">
        <f aca="false">+[5]data1cf!Y203</f>
        <v>0</v>
      </c>
      <c r="AA203" s="368" t="n">
        <f aca="false">+[5]data1cf!Z203</f>
        <v>0</v>
      </c>
      <c r="AB203" s="368"/>
      <c r="AC203" s="369" t="n">
        <f aca="false">XNPV(0.1,B203:AA203,$B$1:$AA$1)</f>
        <v>-19699.860371822</v>
      </c>
      <c r="AD203" s="369" t="n">
        <f aca="false">SUMPRODUCT(B203:AA203,$B$1010:$AA$1010)</f>
        <v>-1068.22209464104</v>
      </c>
      <c r="AE203" s="370" t="n">
        <f aca="false">SUMPRODUCT(B203:AA203,$B$1012:$AA$1012)</f>
        <v>-7286.71350868422</v>
      </c>
      <c r="AF203" s="371" t="n">
        <f aca="false">XIRR(B203:AA203,$B$1:$AA$1)</f>
        <v>0.0576537772761892</v>
      </c>
      <c r="AG203" s="372" t="n">
        <f aca="false">1-EXP(-(1/0.25)*(AD203/ABS($AD$1010)))</f>
        <v>-93.6779404419002</v>
      </c>
    </row>
    <row r="204" customFormat="false" ht="12.75" hidden="false" customHeight="false" outlineLevel="0" collapsed="false">
      <c r="A204" s="363"/>
      <c r="B204" s="368" t="n">
        <f aca="false">+[5]data1cf!A204</f>
        <v>-89708.2756501475</v>
      </c>
      <c r="C204" s="368" t="n">
        <f aca="false">+[5]data1cf!B204</f>
        <v>14110.9053630563</v>
      </c>
      <c r="D204" s="368" t="n">
        <f aca="false">+[5]data1cf!C204</f>
        <v>12074.3923260255</v>
      </c>
      <c r="E204" s="368" t="n">
        <f aca="false">+[5]data1cf!D204</f>
        <v>10052.9218629342</v>
      </c>
      <c r="F204" s="368" t="n">
        <f aca="false">+[5]data1cf!E204</f>
        <v>9642.48311212937</v>
      </c>
      <c r="G204" s="368" t="n">
        <f aca="false">+[5]data1cf!F204</f>
        <v>9316.73234100858</v>
      </c>
      <c r="H204" s="368" t="n">
        <f aca="false">+[5]data1cf!G204</f>
        <v>8384.42455344715</v>
      </c>
      <c r="I204" s="368" t="n">
        <f aca="false">+[5]data1cf!H204</f>
        <v>8239.18246696087</v>
      </c>
      <c r="J204" s="368" t="n">
        <f aca="false">+[5]data1cf!I204</f>
        <v>8226.74826442588</v>
      </c>
      <c r="K204" s="368" t="n">
        <f aca="false">+[5]data1cf!J204</f>
        <v>8217.42889357212</v>
      </c>
      <c r="L204" s="368" t="n">
        <f aca="false">+[5]data1cf!K204</f>
        <v>8218.82032954547</v>
      </c>
      <c r="M204" s="368" t="n">
        <f aca="false">+[5]data1cf!L204</f>
        <v>8190.6502592693</v>
      </c>
      <c r="N204" s="368" t="n">
        <f aca="false">+[5]data1cf!M204</f>
        <v>8173.16759701357</v>
      </c>
      <c r="O204" s="368" t="n">
        <f aca="false">+[5]data1cf!N204</f>
        <v>7846.87994213743</v>
      </c>
      <c r="P204" s="368" t="n">
        <f aca="false">+[5]data1cf!O204</f>
        <v>7739.18511148774</v>
      </c>
      <c r="Q204" s="368" t="n">
        <f aca="false">+[5]data1cf!P204</f>
        <v>7710.46489730984</v>
      </c>
      <c r="R204" s="368" t="n">
        <f aca="false">+[5]data1cf!Q204</f>
        <v>1028.91803839693</v>
      </c>
      <c r="S204" s="368" t="n">
        <f aca="false">+[5]data1cf!R204</f>
        <v>0</v>
      </c>
      <c r="T204" s="368" t="n">
        <f aca="false">+[5]data1cf!S204</f>
        <v>0</v>
      </c>
      <c r="U204" s="368" t="n">
        <f aca="false">+[5]data1cf!T204</f>
        <v>0</v>
      </c>
      <c r="V204" s="368" t="n">
        <f aca="false">+[5]data1cf!U204</f>
        <v>0</v>
      </c>
      <c r="W204" s="368" t="n">
        <f aca="false">+[5]data1cf!V204</f>
        <v>0</v>
      </c>
      <c r="X204" s="368" t="n">
        <f aca="false">+[5]data1cf!W204</f>
        <v>0</v>
      </c>
      <c r="Y204" s="368" t="n">
        <f aca="false">+[5]data1cf!X204</f>
        <v>0</v>
      </c>
      <c r="Z204" s="368" t="n">
        <f aca="false">+[5]data1cf!Y204</f>
        <v>0</v>
      </c>
      <c r="AA204" s="368" t="n">
        <f aca="false">+[5]data1cf!Z204</f>
        <v>0</v>
      </c>
      <c r="AB204" s="368"/>
      <c r="AC204" s="369" t="n">
        <f aca="false">XNPV(0.1,B204:AA204,$B$1:$AA$1)</f>
        <v>-15698.6688334675</v>
      </c>
      <c r="AD204" s="369" t="n">
        <f aca="false">SUMPRODUCT(B204:AA204,$B$1010:$AA$1010)</f>
        <v>2713.92097568432</v>
      </c>
      <c r="AE204" s="370" t="n">
        <f aca="false">SUMPRODUCT(B204:AA204,$B$1012:$AA$1012)</f>
        <v>-3429.2477901499</v>
      </c>
      <c r="AF204" s="371" t="n">
        <f aca="false">XIRR(B204:AA204,$B$1:$AA$1)</f>
        <v>0.0646413215304133</v>
      </c>
      <c r="AG204" s="372" t="n">
        <f aca="false">1-EXP(-(1/0.25)*(AD204/ABS($AD$1010)))</f>
        <v>0.999990468750506</v>
      </c>
    </row>
    <row r="205" customFormat="false" ht="12.75" hidden="false" customHeight="false" outlineLevel="0" collapsed="false">
      <c r="A205" s="363"/>
      <c r="B205" s="368" t="n">
        <f aca="false">+[5]data1cf!A205</f>
        <v>-92734.3893605817</v>
      </c>
      <c r="C205" s="368" t="n">
        <f aca="false">+[5]data1cf!B205</f>
        <v>14158.2210236368</v>
      </c>
      <c r="D205" s="368" t="n">
        <f aca="false">+[5]data1cf!C205</f>
        <v>12113.9860250571</v>
      </c>
      <c r="E205" s="368" t="n">
        <f aca="false">+[5]data1cf!D205</f>
        <v>10104.8060187474</v>
      </c>
      <c r="F205" s="368" t="n">
        <f aca="false">+[5]data1cf!E205</f>
        <v>9631.11975297373</v>
      </c>
      <c r="G205" s="368" t="n">
        <f aca="false">+[5]data1cf!F205</f>
        <v>9397.1720681844</v>
      </c>
      <c r="H205" s="368" t="n">
        <f aca="false">+[5]data1cf!G205</f>
        <v>8457.72380600857</v>
      </c>
      <c r="I205" s="368" t="n">
        <f aca="false">+[5]data1cf!H205</f>
        <v>8308.59909458727</v>
      </c>
      <c r="J205" s="368" t="n">
        <f aca="false">+[5]data1cf!I205</f>
        <v>8296.16489205228</v>
      </c>
      <c r="K205" s="368" t="n">
        <f aca="false">+[5]data1cf!J205</f>
        <v>8286.96317649958</v>
      </c>
      <c r="L205" s="368" t="n">
        <f aca="false">+[5]data1cf!K205</f>
        <v>8288.23695717187</v>
      </c>
      <c r="M205" s="368" t="n">
        <f aca="false">+[5]data1cf!L205</f>
        <v>8260.18454219675</v>
      </c>
      <c r="N205" s="368" t="n">
        <f aca="false">+[5]data1cf!M205</f>
        <v>8242.58422463996</v>
      </c>
      <c r="O205" s="368" t="n">
        <f aca="false">+[5]data1cf!N205</f>
        <v>7916.41422506489</v>
      </c>
      <c r="P205" s="368" t="n">
        <f aca="false">+[5]data1cf!O205</f>
        <v>7808.60173911414</v>
      </c>
      <c r="Q205" s="368" t="n">
        <f aca="false">+[5]data1cf!P205</f>
        <v>7779.99918023729</v>
      </c>
      <c r="R205" s="368" t="n">
        <f aca="false">+[5]data1cf!Q205</f>
        <v>1063.62635221013</v>
      </c>
      <c r="S205" s="368" t="n">
        <f aca="false">+[5]data1cf!R205</f>
        <v>0</v>
      </c>
      <c r="T205" s="368" t="n">
        <f aca="false">+[5]data1cf!S205</f>
        <v>0</v>
      </c>
      <c r="U205" s="368" t="n">
        <f aca="false">+[5]data1cf!T205</f>
        <v>0</v>
      </c>
      <c r="V205" s="368" t="n">
        <f aca="false">+[5]data1cf!U205</f>
        <v>0</v>
      </c>
      <c r="W205" s="368" t="n">
        <f aca="false">+[5]data1cf!V205</f>
        <v>0</v>
      </c>
      <c r="X205" s="368" t="n">
        <f aca="false">+[5]data1cf!W205</f>
        <v>0</v>
      </c>
      <c r="Y205" s="368" t="n">
        <f aca="false">+[5]data1cf!X205</f>
        <v>0</v>
      </c>
      <c r="Z205" s="368" t="n">
        <f aca="false">+[5]data1cf!Y205</f>
        <v>0</v>
      </c>
      <c r="AA205" s="368" t="n">
        <f aca="false">+[5]data1cf!Z205</f>
        <v>0</v>
      </c>
      <c r="AB205" s="368"/>
      <c r="AC205" s="369" t="n">
        <f aca="false">XNPV(0.1,B205:AA205,$B$1:$AA$1)</f>
        <v>-18293.355896231</v>
      </c>
      <c r="AD205" s="369" t="n">
        <f aca="false">SUMPRODUCT(B205:AA205,$B$1010:$AA$1010)</f>
        <v>258.731763882344</v>
      </c>
      <c r="AE205" s="370" t="n">
        <f aca="false">SUMPRODUCT(B205:AA205,$B$1012:$AA$1012)</f>
        <v>-5932.51757117023</v>
      </c>
      <c r="AF205" s="371" t="n">
        <f aca="false">XIRR(B205:AA205,$B$1:$AA$1)</f>
        <v>0.0600333015237058</v>
      </c>
      <c r="AG205" s="372" t="n">
        <f aca="false">1-EXP(-(1/0.25)*(AD205/ABS($AD$1010)))</f>
        <v>0.667847863254506</v>
      </c>
    </row>
    <row r="206" customFormat="false" ht="12.75" hidden="false" customHeight="false" outlineLevel="0" collapsed="false">
      <c r="A206" s="363"/>
      <c r="B206" s="368" t="n">
        <f aca="false">+[5]data1cf!A206</f>
        <v>-91236.2213151791</v>
      </c>
      <c r="C206" s="368" t="n">
        <f aca="false">+[5]data1cf!B206</f>
        <v>14058.4893354012</v>
      </c>
      <c r="D206" s="368" t="n">
        <f aca="false">+[5]data1cf!C206</f>
        <v>12011.24257942</v>
      </c>
      <c r="E206" s="368" t="n">
        <f aca="false">+[5]data1cf!D206</f>
        <v>10010.8006975593</v>
      </c>
      <c r="F206" s="368" t="n">
        <f aca="false">+[5]data1cf!E206</f>
        <v>9684.44670207124</v>
      </c>
      <c r="G206" s="368" t="n">
        <f aca="false">+[5]data1cf!F206</f>
        <v>9287.08486970299</v>
      </c>
      <c r="H206" s="368" t="n">
        <f aca="false">+[5]data1cf!G206</f>
        <v>8421.4348200525</v>
      </c>
      <c r="I206" s="368" t="n">
        <f aca="false">+[5]data1cf!H206</f>
        <v>8274.23231816017</v>
      </c>
      <c r="J206" s="368" t="n">
        <f aca="false">+[5]data1cf!I206</f>
        <v>8261.79811562518</v>
      </c>
      <c r="K206" s="368" t="n">
        <f aca="false">+[5]data1cf!J206</f>
        <v>8252.53815129887</v>
      </c>
      <c r="L206" s="368" t="n">
        <f aca="false">+[5]data1cf!K206</f>
        <v>8253.87018074477</v>
      </c>
      <c r="M206" s="368" t="n">
        <f aca="false">+[5]data1cf!L206</f>
        <v>8225.75951699605</v>
      </c>
      <c r="N206" s="368" t="n">
        <f aca="false">+[5]data1cf!M206</f>
        <v>8208.21744821286</v>
      </c>
      <c r="O206" s="368" t="n">
        <f aca="false">+[5]data1cf!N206</f>
        <v>7881.98919986418</v>
      </c>
      <c r="P206" s="368" t="n">
        <f aca="false">+[5]data1cf!O206</f>
        <v>7774.23496268704</v>
      </c>
      <c r="Q206" s="368" t="n">
        <f aca="false">+[5]data1cf!P206</f>
        <v>7745.57415503659</v>
      </c>
      <c r="R206" s="368" t="n">
        <f aca="false">+[5]data1cf!Q206</f>
        <v>1046.44296399658</v>
      </c>
      <c r="S206" s="368" t="n">
        <f aca="false">+[5]data1cf!R206</f>
        <v>0</v>
      </c>
      <c r="T206" s="368" t="n">
        <f aca="false">+[5]data1cf!S206</f>
        <v>0</v>
      </c>
      <c r="U206" s="368" t="n">
        <f aca="false">+[5]data1cf!T206</f>
        <v>0</v>
      </c>
      <c r="V206" s="368" t="n">
        <f aca="false">+[5]data1cf!U206</f>
        <v>0</v>
      </c>
      <c r="W206" s="368" t="n">
        <f aca="false">+[5]data1cf!V206</f>
        <v>0</v>
      </c>
      <c r="X206" s="368" t="n">
        <f aca="false">+[5]data1cf!W206</f>
        <v>0</v>
      </c>
      <c r="Y206" s="368" t="n">
        <f aca="false">+[5]data1cf!X206</f>
        <v>0</v>
      </c>
      <c r="Z206" s="368" t="n">
        <f aca="false">+[5]data1cf!Y206</f>
        <v>0</v>
      </c>
      <c r="AA206" s="368" t="n">
        <f aca="false">+[5]data1cf!Z206</f>
        <v>0</v>
      </c>
      <c r="AB206" s="368"/>
      <c r="AC206" s="369" t="n">
        <f aca="false">XNPV(0.1,B206:AA206,$B$1:$AA$1)</f>
        <v>-17209.2019013833</v>
      </c>
      <c r="AD206" s="369" t="n">
        <f aca="false">SUMPRODUCT(B206:AA206,$B$1010:$AA$1010)</f>
        <v>1253.77196227434</v>
      </c>
      <c r="AE206" s="370" t="n">
        <f aca="false">SUMPRODUCT(B206:AA206,$B$1012:$AA$1012)</f>
        <v>-4907.97282447216</v>
      </c>
      <c r="AF206" s="371" t="n">
        <f aca="false">XIRR(B206:AA206,$B$1:$AA$1)</f>
        <v>0.0618748459649338</v>
      </c>
      <c r="AG206" s="372" t="n">
        <f aca="false">1-EXP(-(1/0.25)*(AD206/ABS($AD$1010)))</f>
        <v>0.995208435319811</v>
      </c>
    </row>
    <row r="207" customFormat="false" ht="12.75" hidden="false" customHeight="false" outlineLevel="0" collapsed="false">
      <c r="A207" s="363"/>
      <c r="B207" s="368" t="n">
        <f aca="false">+[5]data1cf!A207</f>
        <v>-91610.6766837233</v>
      </c>
      <c r="C207" s="368" t="n">
        <f aca="false">+[5]data1cf!B207</f>
        <v>14047.7267443069</v>
      </c>
      <c r="D207" s="368" t="n">
        <f aca="false">+[5]data1cf!C207</f>
        <v>11959.1510007728</v>
      </c>
      <c r="E207" s="368" t="n">
        <f aca="false">+[5]data1cf!D207</f>
        <v>9965.12687362836</v>
      </c>
      <c r="F207" s="368" t="n">
        <f aca="false">+[5]data1cf!E207</f>
        <v>9642.8963489876</v>
      </c>
      <c r="G207" s="368" t="n">
        <f aca="false">+[5]data1cf!F207</f>
        <v>9378.03744270007</v>
      </c>
      <c r="H207" s="368" t="n">
        <f aca="false">+[5]data1cf!G207</f>
        <v>8430.50496785867</v>
      </c>
      <c r="I207" s="368" t="n">
        <f aca="false">+[5]data1cf!H207</f>
        <v>8282.82202475028</v>
      </c>
      <c r="J207" s="368" t="n">
        <f aca="false">+[5]data1cf!I207</f>
        <v>8270.38782221529</v>
      </c>
      <c r="K207" s="368" t="n">
        <f aca="false">+[5]data1cf!J207</f>
        <v>8261.14241671371</v>
      </c>
      <c r="L207" s="368" t="n">
        <f aca="false">+[5]data1cf!K207</f>
        <v>8262.45988733488</v>
      </c>
      <c r="M207" s="368" t="n">
        <f aca="false">+[5]data1cf!L207</f>
        <v>8234.36378241089</v>
      </c>
      <c r="N207" s="368" t="n">
        <f aca="false">+[5]data1cf!M207</f>
        <v>8216.80715480297</v>
      </c>
      <c r="O207" s="368" t="n">
        <f aca="false">+[5]data1cf!N207</f>
        <v>7890.59346527902</v>
      </c>
      <c r="P207" s="368" t="n">
        <f aca="false">+[5]data1cf!O207</f>
        <v>7782.82466927715</v>
      </c>
      <c r="Q207" s="368" t="n">
        <f aca="false">+[5]data1cf!P207</f>
        <v>7754.17842045143</v>
      </c>
      <c r="R207" s="368" t="n">
        <f aca="false">+[5]data1cf!Q207</f>
        <v>1050.73781729163</v>
      </c>
      <c r="S207" s="368" t="n">
        <f aca="false">+[5]data1cf!R207</f>
        <v>0</v>
      </c>
      <c r="T207" s="368" t="n">
        <f aca="false">+[5]data1cf!S207</f>
        <v>0</v>
      </c>
      <c r="U207" s="368" t="n">
        <f aca="false">+[5]data1cf!T207</f>
        <v>0</v>
      </c>
      <c r="V207" s="368" t="n">
        <f aca="false">+[5]data1cf!U207</f>
        <v>0</v>
      </c>
      <c r="W207" s="368" t="n">
        <f aca="false">+[5]data1cf!V207</f>
        <v>0</v>
      </c>
      <c r="X207" s="368" t="n">
        <f aca="false">+[5]data1cf!W207</f>
        <v>0</v>
      </c>
      <c r="Y207" s="368" t="n">
        <f aca="false">+[5]data1cf!X207</f>
        <v>0</v>
      </c>
      <c r="Z207" s="368" t="n">
        <f aca="false">+[5]data1cf!Y207</f>
        <v>0</v>
      </c>
      <c r="AA207" s="368" t="n">
        <f aca="false">+[5]data1cf!Z207</f>
        <v>0</v>
      </c>
      <c r="AB207" s="368"/>
      <c r="AC207" s="369" t="n">
        <f aca="false">XNPV(0.1,B207:AA207,$B$1:$AA$1)</f>
        <v>-17608.7263515925</v>
      </c>
      <c r="AD207" s="369" t="n">
        <f aca="false">SUMPRODUCT(B207:AA207,$B$1010:$AA$1010)</f>
        <v>867.804348341613</v>
      </c>
      <c r="AE207" s="370" t="n">
        <f aca="false">SUMPRODUCT(B207:AA207,$B$1012:$AA$1012)</f>
        <v>-5299.03381092557</v>
      </c>
      <c r="AF207" s="371" t="n">
        <f aca="false">XIRR(B207:AA207,$B$1:$AA$1)</f>
        <v>0.0611586371627551</v>
      </c>
      <c r="AG207" s="372" t="n">
        <f aca="false">1-EXP(-(1/0.25)*(AD207/ABS($AD$1010)))</f>
        <v>0.975195461887488</v>
      </c>
    </row>
    <row r="208" customFormat="false" ht="12.75" hidden="false" customHeight="false" outlineLevel="0" collapsed="false">
      <c r="A208" s="363"/>
      <c r="B208" s="368" t="n">
        <f aca="false">+[5]data1cf!A208</f>
        <v>-86033.8350143907</v>
      </c>
      <c r="C208" s="368" t="n">
        <f aca="false">+[5]data1cf!B208</f>
        <v>14020.8704640457</v>
      </c>
      <c r="D208" s="368" t="n">
        <f aca="false">+[5]data1cf!C208</f>
        <v>11802.8838764526</v>
      </c>
      <c r="E208" s="368" t="n">
        <f aca="false">+[5]data1cf!D208</f>
        <v>9864.14594509808</v>
      </c>
      <c r="F208" s="368" t="n">
        <f aca="false">+[5]data1cf!E208</f>
        <v>9416.04531571852</v>
      </c>
      <c r="G208" s="368" t="n">
        <f aca="false">+[5]data1cf!F208</f>
        <v>9216.00366174882</v>
      </c>
      <c r="H208" s="368" t="n">
        <f aca="false">+[5]data1cf!G208</f>
        <v>8295.42137050209</v>
      </c>
      <c r="I208" s="368" t="n">
        <f aca="false">+[5]data1cf!H208</f>
        <v>8154.89373832912</v>
      </c>
      <c r="J208" s="368" t="n">
        <f aca="false">+[5]data1cf!I208</f>
        <v>8142.45953579413</v>
      </c>
      <c r="K208" s="368" t="n">
        <f aca="false">+[5]data1cf!J208</f>
        <v>8132.99730268845</v>
      </c>
      <c r="L208" s="368" t="n">
        <f aca="false">+[5]data1cf!K208</f>
        <v>8134.53160091372</v>
      </c>
      <c r="M208" s="368" t="n">
        <f aca="false">+[5]data1cf!L208</f>
        <v>8106.21866838563</v>
      </c>
      <c r="N208" s="368" t="n">
        <f aca="false">+[5]data1cf!M208</f>
        <v>8088.87886838181</v>
      </c>
      <c r="O208" s="368" t="n">
        <f aca="false">+[5]data1cf!N208</f>
        <v>7762.44835125376</v>
      </c>
      <c r="P208" s="368" t="n">
        <f aca="false">+[5]data1cf!O208</f>
        <v>7654.89638285599</v>
      </c>
      <c r="Q208" s="368" t="n">
        <f aca="false">+[5]data1cf!P208</f>
        <v>7626.03330642617</v>
      </c>
      <c r="R208" s="368" t="n">
        <f aca="false">+[5]data1cf!Q208</f>
        <v>986.773674081055</v>
      </c>
      <c r="S208" s="368" t="n">
        <f aca="false">+[5]data1cf!R208</f>
        <v>0</v>
      </c>
      <c r="T208" s="368" t="n">
        <f aca="false">+[5]data1cf!S208</f>
        <v>0</v>
      </c>
      <c r="U208" s="368" t="n">
        <f aca="false">+[5]data1cf!T208</f>
        <v>0</v>
      </c>
      <c r="V208" s="368" t="n">
        <f aca="false">+[5]data1cf!U208</f>
        <v>0</v>
      </c>
      <c r="W208" s="368" t="n">
        <f aca="false">+[5]data1cf!V208</f>
        <v>0</v>
      </c>
      <c r="X208" s="368" t="n">
        <f aca="false">+[5]data1cf!W208</f>
        <v>0</v>
      </c>
      <c r="Y208" s="368" t="n">
        <f aca="false">+[5]data1cf!X208</f>
        <v>0</v>
      </c>
      <c r="Z208" s="368" t="n">
        <f aca="false">+[5]data1cf!Y208</f>
        <v>0</v>
      </c>
      <c r="AA208" s="368" t="n">
        <f aca="false">+[5]data1cf!Z208</f>
        <v>0</v>
      </c>
      <c r="AB208" s="368"/>
      <c r="AC208" s="369" t="n">
        <f aca="false">XNPV(0.1,B208:AA208,$B$1:$AA$1)</f>
        <v>-13022.7224723158</v>
      </c>
      <c r="AD208" s="369" t="n">
        <f aca="false">SUMPRODUCT(B208:AA208,$B$1010:$AA$1010)</f>
        <v>5159.73039091319</v>
      </c>
      <c r="AE208" s="370" t="n">
        <f aca="false">SUMPRODUCT(B208:AA208,$B$1012:$AA$1012)</f>
        <v>-907.830330882858</v>
      </c>
      <c r="AF208" s="371" t="n">
        <f aca="false">XIRR(B208:AA208,$B$1:$AA$1)</f>
        <v>0.0695798995549558</v>
      </c>
      <c r="AG208" s="372" t="n">
        <f aca="false">1-EXP(-(1/0.25)*(AD208/ABS($AD$1010)))</f>
        <v>0.999999999715347</v>
      </c>
    </row>
    <row r="209" customFormat="false" ht="12.75" hidden="false" customHeight="false" outlineLevel="0" collapsed="false">
      <c r="A209" s="363"/>
      <c r="B209" s="368" t="n">
        <f aca="false">+[5]data1cf!A209</f>
        <v>-102691.670758311</v>
      </c>
      <c r="C209" s="368" t="n">
        <f aca="false">+[5]data1cf!B209</f>
        <v>14362.3935217735</v>
      </c>
      <c r="D209" s="368" t="n">
        <f aca="false">+[5]data1cf!C209</f>
        <v>12503.150249127</v>
      </c>
      <c r="E209" s="368" t="n">
        <f aca="false">+[5]data1cf!D209</f>
        <v>10414.7807315546</v>
      </c>
      <c r="F209" s="368" t="n">
        <f aca="false">+[5]data1cf!E209</f>
        <v>10037.8475491045</v>
      </c>
      <c r="G209" s="368" t="n">
        <f aca="false">+[5]data1cf!F209</f>
        <v>9764.91139046486</v>
      </c>
      <c r="H209" s="368" t="n">
        <f aca="false">+[5]data1cf!G209</f>
        <v>8698.9114657719</v>
      </c>
      <c r="I209" s="368" t="n">
        <f aca="false">+[5]data1cf!H209</f>
        <v>8537.01116402605</v>
      </c>
      <c r="J209" s="368" t="n">
        <f aca="false">+[5]data1cf!I209</f>
        <v>8524.57696149106</v>
      </c>
      <c r="K209" s="368" t="n">
        <f aca="false">+[5]data1cf!J209</f>
        <v>8515.7623850391</v>
      </c>
      <c r="L209" s="368" t="n">
        <f aca="false">+[5]data1cf!K209</f>
        <v>8516.64902661065</v>
      </c>
      <c r="M209" s="368" t="n">
        <f aca="false">+[5]data1cf!L209</f>
        <v>8488.98375073628</v>
      </c>
      <c r="N209" s="368" t="n">
        <f aca="false">+[5]data1cf!M209</f>
        <v>8470.99629407874</v>
      </c>
      <c r="O209" s="368" t="n">
        <f aca="false">+[5]data1cf!N209</f>
        <v>8145.21343360441</v>
      </c>
      <c r="P209" s="368" t="n">
        <f aca="false">+[5]data1cf!O209</f>
        <v>8037.01380855292</v>
      </c>
      <c r="Q209" s="368" t="n">
        <f aca="false">+[5]data1cf!P209</f>
        <v>8008.79838877682</v>
      </c>
      <c r="R209" s="368" t="n">
        <f aca="false">+[5]data1cf!Q209</f>
        <v>1177.83238692952</v>
      </c>
      <c r="S209" s="368" t="n">
        <f aca="false">+[5]data1cf!R209</f>
        <v>0</v>
      </c>
      <c r="T209" s="368" t="n">
        <f aca="false">+[5]data1cf!S209</f>
        <v>0</v>
      </c>
      <c r="U209" s="368" t="n">
        <f aca="false">+[5]data1cf!T209</f>
        <v>0</v>
      </c>
      <c r="V209" s="368" t="n">
        <f aca="false">+[5]data1cf!U209</f>
        <v>0</v>
      </c>
      <c r="W209" s="368" t="n">
        <f aca="false">+[5]data1cf!V209</f>
        <v>0</v>
      </c>
      <c r="X209" s="368" t="n">
        <f aca="false">+[5]data1cf!W209</f>
        <v>0</v>
      </c>
      <c r="Y209" s="368" t="n">
        <f aca="false">+[5]data1cf!X209</f>
        <v>0</v>
      </c>
      <c r="Z209" s="368" t="n">
        <f aca="false">+[5]data1cf!Y209</f>
        <v>0</v>
      </c>
      <c r="AA209" s="368" t="n">
        <f aca="false">+[5]data1cf!Z209</f>
        <v>0</v>
      </c>
      <c r="AB209" s="368"/>
      <c r="AC209" s="369" t="n">
        <f aca="false">XNPV(0.1,B209:AA209,$B$1:$AA$1)</f>
        <v>-26101.2486841135</v>
      </c>
      <c r="AD209" s="369" t="n">
        <f aca="false">SUMPRODUCT(B209:AA209,$B$1010:$AA$1010)</f>
        <v>-6985.34796530072</v>
      </c>
      <c r="AE209" s="370" t="n">
        <f aca="false">SUMPRODUCT(B209:AA209,$B$1012:$AA$1012)</f>
        <v>-13364.8328304945</v>
      </c>
      <c r="AF209" s="371" t="n">
        <f aca="false">XIRR(B209:AA209,$B$1:$AA$1)</f>
        <v>0.0479475422516378</v>
      </c>
      <c r="AG209" s="372" t="n">
        <f aca="false">1-EXP(-(1/0.25)*(AD209/ABS($AD$1010)))</f>
        <v>-8378026865775.48</v>
      </c>
    </row>
    <row r="210" customFormat="false" ht="12.75" hidden="false" customHeight="false" outlineLevel="0" collapsed="false">
      <c r="A210" s="363"/>
      <c r="B210" s="368" t="n">
        <f aca="false">+[5]data1cf!A210</f>
        <v>-99982.0496938387</v>
      </c>
      <c r="C210" s="368" t="n">
        <f aca="false">+[5]data1cf!B210</f>
        <v>14324.0340677602</v>
      </c>
      <c r="D210" s="368" t="n">
        <f aca="false">+[5]data1cf!C210</f>
        <v>12337.4467330563</v>
      </c>
      <c r="E210" s="368" t="n">
        <f aca="false">+[5]data1cf!D210</f>
        <v>10260.1585066529</v>
      </c>
      <c r="F210" s="368" t="n">
        <f aca="false">+[5]data1cf!E210</f>
        <v>9960.58327438403</v>
      </c>
      <c r="G210" s="368" t="n">
        <f aca="false">+[5]data1cf!F210</f>
        <v>9590.51806400419</v>
      </c>
      <c r="H210" s="368" t="n">
        <f aca="false">+[5]data1cf!G210</f>
        <v>8633.2783740392</v>
      </c>
      <c r="I210" s="368" t="n">
        <f aca="false">+[5]data1cf!H210</f>
        <v>8474.85462450391</v>
      </c>
      <c r="J210" s="368" t="n">
        <f aca="false">+[5]data1cf!I210</f>
        <v>8462.42042196892</v>
      </c>
      <c r="K210" s="368" t="n">
        <f aca="false">+[5]data1cf!J210</f>
        <v>8453.50049544998</v>
      </c>
      <c r="L210" s="368" t="n">
        <f aca="false">+[5]data1cf!K210</f>
        <v>8454.49248708852</v>
      </c>
      <c r="M210" s="368" t="n">
        <f aca="false">+[5]data1cf!L210</f>
        <v>8426.72186114716</v>
      </c>
      <c r="N210" s="368" t="n">
        <f aca="false">+[5]data1cf!M210</f>
        <v>8408.83975455661</v>
      </c>
      <c r="O210" s="368" t="n">
        <f aca="false">+[5]data1cf!N210</f>
        <v>8082.95154401529</v>
      </c>
      <c r="P210" s="368" t="n">
        <f aca="false">+[5]data1cf!O210</f>
        <v>7974.85726903079</v>
      </c>
      <c r="Q210" s="368" t="n">
        <f aca="false">+[5]data1cf!P210</f>
        <v>7946.5364991877</v>
      </c>
      <c r="R210" s="368" t="n">
        <f aca="false">+[5]data1cf!Q210</f>
        <v>1146.75411716845</v>
      </c>
      <c r="S210" s="368" t="n">
        <f aca="false">+[5]data1cf!R210</f>
        <v>0</v>
      </c>
      <c r="T210" s="368" t="n">
        <f aca="false">+[5]data1cf!S210</f>
        <v>0</v>
      </c>
      <c r="U210" s="368" t="n">
        <f aca="false">+[5]data1cf!T210</f>
        <v>0</v>
      </c>
      <c r="V210" s="368" t="n">
        <f aca="false">+[5]data1cf!U210</f>
        <v>0</v>
      </c>
      <c r="W210" s="368" t="n">
        <f aca="false">+[5]data1cf!V210</f>
        <v>0</v>
      </c>
      <c r="X210" s="368" t="n">
        <f aca="false">+[5]data1cf!W210</f>
        <v>0</v>
      </c>
      <c r="Y210" s="368" t="n">
        <f aca="false">+[5]data1cf!X210</f>
        <v>0</v>
      </c>
      <c r="Z210" s="368" t="n">
        <f aca="false">+[5]data1cf!Y210</f>
        <v>0</v>
      </c>
      <c r="AA210" s="368" t="n">
        <f aca="false">+[5]data1cf!Z210</f>
        <v>0</v>
      </c>
      <c r="AB210" s="368"/>
      <c r="AC210" s="369" t="n">
        <f aca="false">XNPV(0.1,B210:AA210,$B$1:$AA$1)</f>
        <v>-24086.402387418</v>
      </c>
      <c r="AD210" s="369" t="n">
        <f aca="false">SUMPRODUCT(B210:AA210,$B$1010:$AA$1010)</f>
        <v>-5141.00895457306</v>
      </c>
      <c r="AE210" s="370" t="n">
        <f aca="false">SUMPRODUCT(B210:AA210,$B$1012:$AA$1012)</f>
        <v>-11464.3092470297</v>
      </c>
      <c r="AF210" s="371" t="n">
        <f aca="false">XIRR(B210:AA210,$B$1:$AA$1)</f>
        <v>0.0508171906808779</v>
      </c>
      <c r="AG210" s="372" t="n">
        <f aca="false">1-EXP(-(1/0.25)*(AD210/ABS($AD$1010)))</f>
        <v>-3243762852.34067</v>
      </c>
    </row>
    <row r="211" customFormat="false" ht="12.75" hidden="false" customHeight="false" outlineLevel="0" collapsed="false">
      <c r="A211" s="363"/>
      <c r="B211" s="368" t="n">
        <f aca="false">+[5]data1cf!A211</f>
        <v>-100305.531295652</v>
      </c>
      <c r="C211" s="368" t="n">
        <f aca="false">+[5]data1cf!B211</f>
        <v>14230.2403716109</v>
      </c>
      <c r="D211" s="368" t="n">
        <f aca="false">+[5]data1cf!C211</f>
        <v>12358.954945884</v>
      </c>
      <c r="E211" s="368" t="n">
        <f aca="false">+[5]data1cf!D211</f>
        <v>10174.525343568</v>
      </c>
      <c r="F211" s="368" t="n">
        <f aca="false">+[5]data1cf!E211</f>
        <v>9746.16256887379</v>
      </c>
      <c r="G211" s="368" t="n">
        <f aca="false">+[5]data1cf!F211</f>
        <v>9573.38671319006</v>
      </c>
      <c r="H211" s="368" t="n">
        <f aca="false">+[5]data1cf!G211</f>
        <v>8641.11382303392</v>
      </c>
      <c r="I211" s="368" t="n">
        <f aca="false">+[5]data1cf!H211</f>
        <v>8482.27503366424</v>
      </c>
      <c r="J211" s="368" t="n">
        <f aca="false">+[5]data1cf!I211</f>
        <v>8469.84083112925</v>
      </c>
      <c r="K211" s="368" t="n">
        <f aca="false">+[5]data1cf!J211</f>
        <v>8460.93348157498</v>
      </c>
      <c r="L211" s="368" t="n">
        <f aca="false">+[5]data1cf!K211</f>
        <v>8461.91289624884</v>
      </c>
      <c r="M211" s="368" t="n">
        <f aca="false">+[5]data1cf!L211</f>
        <v>8434.15484727216</v>
      </c>
      <c r="N211" s="368" t="n">
        <f aca="false">+[5]data1cf!M211</f>
        <v>8416.26016371693</v>
      </c>
      <c r="O211" s="368" t="n">
        <f aca="false">+[5]data1cf!N211</f>
        <v>8090.38453014029</v>
      </c>
      <c r="P211" s="368" t="n">
        <f aca="false">+[5]data1cf!O211</f>
        <v>7982.27767819111</v>
      </c>
      <c r="Q211" s="368" t="n">
        <f aca="false">+[5]data1cf!P211</f>
        <v>7953.9694853127</v>
      </c>
      <c r="R211" s="368" t="n">
        <f aca="false">+[5]data1cf!Q211</f>
        <v>1150.46432174861</v>
      </c>
      <c r="S211" s="368" t="n">
        <f aca="false">+[5]data1cf!R211</f>
        <v>0</v>
      </c>
      <c r="T211" s="368" t="n">
        <f aca="false">+[5]data1cf!S211</f>
        <v>0</v>
      </c>
      <c r="U211" s="368" t="n">
        <f aca="false">+[5]data1cf!T211</f>
        <v>0</v>
      </c>
      <c r="V211" s="368" t="n">
        <f aca="false">+[5]data1cf!U211</f>
        <v>0</v>
      </c>
      <c r="W211" s="368" t="n">
        <f aca="false">+[5]data1cf!V211</f>
        <v>0</v>
      </c>
      <c r="X211" s="368" t="n">
        <f aca="false">+[5]data1cf!W211</f>
        <v>0</v>
      </c>
      <c r="Y211" s="368" t="n">
        <f aca="false">+[5]data1cf!X211</f>
        <v>0</v>
      </c>
      <c r="Z211" s="368" t="n">
        <f aca="false">+[5]data1cf!Y211</f>
        <v>0</v>
      </c>
      <c r="AA211" s="368" t="n">
        <f aca="false">+[5]data1cf!Z211</f>
        <v>0</v>
      </c>
      <c r="AB211" s="368"/>
      <c r="AC211" s="369" t="n">
        <f aca="false">XNPV(0.1,B211:AA211,$B$1:$AA$1)</f>
        <v>-24669.4004946913</v>
      </c>
      <c r="AD211" s="369" t="n">
        <f aca="false">SUMPRODUCT(B211:AA211,$B$1010:$AA$1010)</f>
        <v>-5751.13579765389</v>
      </c>
      <c r="AE211" s="370" t="n">
        <f aca="false">SUMPRODUCT(B211:AA211,$B$1012:$AA$1012)</f>
        <v>-12067.5184985825</v>
      </c>
      <c r="AF211" s="371" t="n">
        <f aca="false">XIRR(B211:AA211,$B$1:$AA$1)</f>
        <v>0.0498268151556742</v>
      </c>
      <c r="AG211" s="372" t="n">
        <f aca="false">1-EXP(-(1/0.25)*(AD211/ABS($AD$1010)))</f>
        <v>-43632029894.5298</v>
      </c>
    </row>
    <row r="212" customFormat="false" ht="12.75" hidden="false" customHeight="false" outlineLevel="0" collapsed="false">
      <c r="A212" s="363"/>
      <c r="B212" s="368" t="n">
        <f aca="false">+[5]data1cf!A212</f>
        <v>-96394.7457794169</v>
      </c>
      <c r="C212" s="368" t="n">
        <f aca="false">+[5]data1cf!B212</f>
        <v>14261.190172901</v>
      </c>
      <c r="D212" s="368" t="n">
        <f aca="false">+[5]data1cf!C212</f>
        <v>12223.2899226736</v>
      </c>
      <c r="E212" s="368" t="n">
        <f aca="false">+[5]data1cf!D212</f>
        <v>10170.5819605427</v>
      </c>
      <c r="F212" s="368" t="n">
        <f aca="false">+[5]data1cf!E212</f>
        <v>9895.59877363684</v>
      </c>
      <c r="G212" s="368" t="n">
        <f aca="false">+[5]data1cf!F212</f>
        <v>9460.54868348146</v>
      </c>
      <c r="H212" s="368" t="n">
        <f aca="false">+[5]data1cf!G212</f>
        <v>8546.38583767114</v>
      </c>
      <c r="I212" s="368" t="n">
        <f aca="false">+[5]data1cf!H212</f>
        <v>8392.56474255021</v>
      </c>
      <c r="J212" s="368" t="n">
        <f aca="false">+[5]data1cf!I212</f>
        <v>8380.13054001522</v>
      </c>
      <c r="K212" s="368" t="n">
        <f aca="false">+[5]data1cf!J212</f>
        <v>8371.07113912008</v>
      </c>
      <c r="L212" s="368" t="n">
        <f aca="false">+[5]data1cf!K212</f>
        <v>8372.20260513481</v>
      </c>
      <c r="M212" s="368" t="n">
        <f aca="false">+[5]data1cf!L212</f>
        <v>8344.29250481726</v>
      </c>
      <c r="N212" s="368" t="n">
        <f aca="false">+[5]data1cf!M212</f>
        <v>8326.5498726029</v>
      </c>
      <c r="O212" s="368" t="n">
        <f aca="false">+[5]data1cf!N212</f>
        <v>8000.5221876854</v>
      </c>
      <c r="P212" s="368" t="n">
        <f aca="false">+[5]data1cf!O212</f>
        <v>7892.56738707708</v>
      </c>
      <c r="Q212" s="368" t="n">
        <f aca="false">+[5]data1cf!P212</f>
        <v>7864.1071428578</v>
      </c>
      <c r="R212" s="368" t="n">
        <f aca="false">+[5]data1cf!Q212</f>
        <v>1105.6091761916</v>
      </c>
      <c r="S212" s="368" t="n">
        <f aca="false">+[5]data1cf!R212</f>
        <v>0</v>
      </c>
      <c r="T212" s="368" t="n">
        <f aca="false">+[5]data1cf!S212</f>
        <v>0</v>
      </c>
      <c r="U212" s="368" t="n">
        <f aca="false">+[5]data1cf!T212</f>
        <v>0</v>
      </c>
      <c r="V212" s="368" t="n">
        <f aca="false">+[5]data1cf!U212</f>
        <v>0</v>
      </c>
      <c r="W212" s="368" t="n">
        <f aca="false">+[5]data1cf!V212</f>
        <v>0</v>
      </c>
      <c r="X212" s="368" t="n">
        <f aca="false">+[5]data1cf!W212</f>
        <v>0</v>
      </c>
      <c r="Y212" s="368" t="n">
        <f aca="false">+[5]data1cf!X212</f>
        <v>0</v>
      </c>
      <c r="Z212" s="368" t="n">
        <f aca="false">+[5]data1cf!Y212</f>
        <v>0</v>
      </c>
      <c r="AA212" s="368" t="n">
        <f aca="false">+[5]data1cf!Z212</f>
        <v>0</v>
      </c>
      <c r="AB212" s="368"/>
      <c r="AC212" s="369" t="n">
        <f aca="false">XNPV(0.1,B212:AA212,$B$1:$AA$1)</f>
        <v>-21168.3541413077</v>
      </c>
      <c r="AD212" s="369" t="n">
        <f aca="false">SUMPRODUCT(B212:AA212,$B$1010:$AA$1010)</f>
        <v>-2411.01163447894</v>
      </c>
      <c r="AE212" s="370" t="n">
        <f aca="false">SUMPRODUCT(B212:AA212,$B$1012:$AA$1012)</f>
        <v>-8670.80490399591</v>
      </c>
      <c r="AF212" s="371" t="n">
        <f aca="false">XIRR(B212:AA212,$B$1:$AA$1)</f>
        <v>0.0553247697692313</v>
      </c>
      <c r="AG212" s="372" t="n">
        <f aca="false">1-EXP(-(1/0.25)*(AD212/ABS($AD$1010)))</f>
        <v>-28869.6875134397</v>
      </c>
    </row>
    <row r="213" customFormat="false" ht="12.75" hidden="false" customHeight="false" outlineLevel="0" collapsed="false">
      <c r="A213" s="363"/>
      <c r="B213" s="368" t="n">
        <f aca="false">+[5]data1cf!A213</f>
        <v>-86842.65567626</v>
      </c>
      <c r="C213" s="368" t="n">
        <f aca="false">+[5]data1cf!B213</f>
        <v>13999.805477668</v>
      </c>
      <c r="D213" s="368" t="n">
        <f aca="false">+[5]data1cf!C213</f>
        <v>11856.1622572336</v>
      </c>
      <c r="E213" s="368" t="n">
        <f aca="false">+[5]data1cf!D213</f>
        <v>9800.24497788262</v>
      </c>
      <c r="F213" s="368" t="n">
        <f aca="false">+[5]data1cf!E213</f>
        <v>9557.88592873608</v>
      </c>
      <c r="G213" s="368" t="n">
        <f aca="false">+[5]data1cf!F213</f>
        <v>9123.29096165536</v>
      </c>
      <c r="H213" s="368" t="n">
        <f aca="false">+[5]data1cf!G213</f>
        <v>8315.01281869085</v>
      </c>
      <c r="I213" s="368" t="n">
        <f aca="false">+[5]data1cf!H213</f>
        <v>8173.44743725587</v>
      </c>
      <c r="J213" s="368" t="n">
        <f aca="false">+[5]data1cf!I213</f>
        <v>8161.01323472088</v>
      </c>
      <c r="K213" s="368" t="n">
        <f aca="false">+[5]data1cf!J213</f>
        <v>8151.58244856254</v>
      </c>
      <c r="L213" s="368" t="n">
        <f aca="false">+[5]data1cf!K213</f>
        <v>8153.08529984047</v>
      </c>
      <c r="M213" s="368" t="n">
        <f aca="false">+[5]data1cf!L213</f>
        <v>8124.80381425971</v>
      </c>
      <c r="N213" s="368" t="n">
        <f aca="false">+[5]data1cf!M213</f>
        <v>8107.43256730856</v>
      </c>
      <c r="O213" s="368" t="n">
        <f aca="false">+[5]data1cf!N213</f>
        <v>7781.03349712785</v>
      </c>
      <c r="P213" s="368" t="n">
        <f aca="false">+[5]data1cf!O213</f>
        <v>7673.45008178275</v>
      </c>
      <c r="Q213" s="368" t="n">
        <f aca="false">+[5]data1cf!P213</f>
        <v>7644.61845230025</v>
      </c>
      <c r="R213" s="368" t="n">
        <f aca="false">+[5]data1cf!Q213</f>
        <v>996.050523544431</v>
      </c>
      <c r="S213" s="368" t="n">
        <f aca="false">+[5]data1cf!R213</f>
        <v>0</v>
      </c>
      <c r="T213" s="368" t="n">
        <f aca="false">+[5]data1cf!S213</f>
        <v>0</v>
      </c>
      <c r="U213" s="368" t="n">
        <f aca="false">+[5]data1cf!T213</f>
        <v>0</v>
      </c>
      <c r="V213" s="368" t="n">
        <f aca="false">+[5]data1cf!U213</f>
        <v>0</v>
      </c>
      <c r="W213" s="368" t="n">
        <f aca="false">+[5]data1cf!V213</f>
        <v>0</v>
      </c>
      <c r="X213" s="368" t="n">
        <f aca="false">+[5]data1cf!W213</f>
        <v>0</v>
      </c>
      <c r="Y213" s="368" t="n">
        <f aca="false">+[5]data1cf!X213</f>
        <v>0</v>
      </c>
      <c r="Z213" s="368" t="n">
        <f aca="false">+[5]data1cf!Y213</f>
        <v>0</v>
      </c>
      <c r="AA213" s="368" t="n">
        <f aca="false">+[5]data1cf!Z213</f>
        <v>0</v>
      </c>
      <c r="AB213" s="368"/>
      <c r="AC213" s="369" t="n">
        <f aca="false">XNPV(0.1,B213:AA213,$B$1:$AA$1)</f>
        <v>-13741.9859107839</v>
      </c>
      <c r="AD213" s="369" t="n">
        <f aca="false">SUMPRODUCT(B213:AA213,$B$1010:$AA$1010)</f>
        <v>4473.6614811522</v>
      </c>
      <c r="AE213" s="370" t="n">
        <f aca="false">SUMPRODUCT(B213:AA213,$B$1012:$AA$1012)</f>
        <v>-1605.42808773495</v>
      </c>
      <c r="AF213" s="371" t="n">
        <f aca="false">XIRR(B213:AA213,$B$1:$AA$1)</f>
        <v>0.0681762159644288</v>
      </c>
      <c r="AG213" s="372" t="n">
        <f aca="false">1-EXP(-(1/0.25)*(AD213/ABS($AD$1010)))</f>
        <v>0.999999994708639</v>
      </c>
    </row>
    <row r="214" customFormat="false" ht="12.75" hidden="false" customHeight="false" outlineLevel="0" collapsed="false">
      <c r="A214" s="363"/>
      <c r="B214" s="368" t="n">
        <f aca="false">+[5]data1cf!A214</f>
        <v>-92549.4203142121</v>
      </c>
      <c r="C214" s="368" t="n">
        <f aca="false">+[5]data1cf!B214</f>
        <v>14077.9529368596</v>
      </c>
      <c r="D214" s="368" t="n">
        <f aca="false">+[5]data1cf!C214</f>
        <v>11985.736230362</v>
      </c>
      <c r="E214" s="368" t="n">
        <f aca="false">+[5]data1cf!D214</f>
        <v>9991.36424830156</v>
      </c>
      <c r="F214" s="368" t="n">
        <f aca="false">+[5]data1cf!E214</f>
        <v>9766.11449894392</v>
      </c>
      <c r="G214" s="368" t="n">
        <f aca="false">+[5]data1cf!F214</f>
        <v>9417.67940500179</v>
      </c>
      <c r="H214" s="368" t="n">
        <f aca="false">+[5]data1cf!G214</f>
        <v>8453.24344137484</v>
      </c>
      <c r="I214" s="368" t="n">
        <f aca="false">+[5]data1cf!H214</f>
        <v>8304.35605263878</v>
      </c>
      <c r="J214" s="368" t="n">
        <f aca="false">+[5]data1cf!I214</f>
        <v>8291.92185010379</v>
      </c>
      <c r="K214" s="368" t="n">
        <f aca="false">+[5]data1cf!J214</f>
        <v>8282.71294295457</v>
      </c>
      <c r="L214" s="368" t="n">
        <f aca="false">+[5]data1cf!K214</f>
        <v>8283.99391522338</v>
      </c>
      <c r="M214" s="368" t="n">
        <f aca="false">+[5]data1cf!L214</f>
        <v>8255.93430865175</v>
      </c>
      <c r="N214" s="368" t="n">
        <f aca="false">+[5]data1cf!M214</f>
        <v>8238.34118269147</v>
      </c>
      <c r="O214" s="368" t="n">
        <f aca="false">+[5]data1cf!N214</f>
        <v>7912.16399151988</v>
      </c>
      <c r="P214" s="368" t="n">
        <f aca="false">+[5]data1cf!O214</f>
        <v>7804.35869716566</v>
      </c>
      <c r="Q214" s="368" t="n">
        <f aca="false">+[5]data1cf!P214</f>
        <v>7775.74894669229</v>
      </c>
      <c r="R214" s="368" t="n">
        <f aca="false">+[5]data1cf!Q214</f>
        <v>1061.50483123589</v>
      </c>
      <c r="S214" s="368" t="n">
        <f aca="false">+[5]data1cf!R214</f>
        <v>0</v>
      </c>
      <c r="T214" s="368" t="n">
        <f aca="false">+[5]data1cf!S214</f>
        <v>0</v>
      </c>
      <c r="U214" s="368" t="n">
        <f aca="false">+[5]data1cf!T214</f>
        <v>0</v>
      </c>
      <c r="V214" s="368" t="n">
        <f aca="false">+[5]data1cf!U214</f>
        <v>0</v>
      </c>
      <c r="W214" s="368" t="n">
        <f aca="false">+[5]data1cf!V214</f>
        <v>0</v>
      </c>
      <c r="X214" s="368" t="n">
        <f aca="false">+[5]data1cf!W214</f>
        <v>0</v>
      </c>
      <c r="Y214" s="368" t="n">
        <f aca="false">+[5]data1cf!X214</f>
        <v>0</v>
      </c>
      <c r="Z214" s="368" t="n">
        <f aca="false">+[5]data1cf!Y214</f>
        <v>0</v>
      </c>
      <c r="AA214" s="368" t="n">
        <f aca="false">+[5]data1cf!Z214</f>
        <v>0</v>
      </c>
      <c r="AB214" s="368"/>
      <c r="AC214" s="369" t="n">
        <f aca="false">XNPV(0.1,B214:AA214,$B$1:$AA$1)</f>
        <v>-18284.4025630125</v>
      </c>
      <c r="AD214" s="369" t="n">
        <f aca="false">SUMPRODUCT(B214:AA214,$B$1010:$AA$1010)</f>
        <v>255.939469560596</v>
      </c>
      <c r="AE214" s="370" t="n">
        <f aca="false">SUMPRODUCT(B214:AA214,$B$1012:$AA$1012)</f>
        <v>-5931.72986681262</v>
      </c>
      <c r="AF214" s="371" t="n">
        <f aca="false">XIRR(B214:AA214,$B$1:$AA$1)</f>
        <v>0.0600292698825307</v>
      </c>
      <c r="AG214" s="372" t="n">
        <f aca="false">1-EXP(-(1/0.25)*(AD214/ABS($AD$1010)))</f>
        <v>0.663873390924821</v>
      </c>
    </row>
    <row r="215" customFormat="false" ht="12.75" hidden="false" customHeight="false" outlineLevel="0" collapsed="false">
      <c r="A215" s="363"/>
      <c r="B215" s="368" t="n">
        <f aca="false">+[5]data1cf!A215</f>
        <v>-103695.766152291</v>
      </c>
      <c r="C215" s="368" t="n">
        <f aca="false">+[5]data1cf!B215</f>
        <v>14365.9517209625</v>
      </c>
      <c r="D215" s="368" t="n">
        <f aca="false">+[5]data1cf!C215</f>
        <v>12502.3331056843</v>
      </c>
      <c r="E215" s="368" t="n">
        <f aca="false">+[5]data1cf!D215</f>
        <v>10479.4819371204</v>
      </c>
      <c r="F215" s="368" t="n">
        <f aca="false">+[5]data1cf!E215</f>
        <v>10029.8529741146</v>
      </c>
      <c r="G215" s="368" t="n">
        <f aca="false">+[5]data1cf!F215</f>
        <v>9702.13969080203</v>
      </c>
      <c r="H215" s="368" t="n">
        <f aca="false">+[5]data1cf!G215</f>
        <v>8723.23290538777</v>
      </c>
      <c r="I215" s="368" t="n">
        <f aca="false">+[5]data1cf!H215</f>
        <v>8560.04430908763</v>
      </c>
      <c r="J215" s="368" t="n">
        <f aca="false">+[5]data1cf!I215</f>
        <v>8547.61010655264</v>
      </c>
      <c r="K215" s="368" t="n">
        <f aca="false">+[5]data1cf!J215</f>
        <v>8538.8345693296</v>
      </c>
      <c r="L215" s="368" t="n">
        <f aca="false">+[5]data1cf!K215</f>
        <v>8539.68217167223</v>
      </c>
      <c r="M215" s="368" t="n">
        <f aca="false">+[5]data1cf!L215</f>
        <v>8512.05593502678</v>
      </c>
      <c r="N215" s="368" t="n">
        <f aca="false">+[5]data1cf!M215</f>
        <v>8494.02943914032</v>
      </c>
      <c r="O215" s="368" t="n">
        <f aca="false">+[5]data1cf!N215</f>
        <v>8168.28561789492</v>
      </c>
      <c r="P215" s="368" t="n">
        <f aca="false">+[5]data1cf!O215</f>
        <v>8060.0469536145</v>
      </c>
      <c r="Q215" s="368" t="n">
        <f aca="false">+[5]data1cf!P215</f>
        <v>8031.87057306732</v>
      </c>
      <c r="R215" s="368" t="n">
        <f aca="false">+[5]data1cf!Q215</f>
        <v>1189.34895946031</v>
      </c>
      <c r="S215" s="368" t="n">
        <f aca="false">+[5]data1cf!R215</f>
        <v>0</v>
      </c>
      <c r="T215" s="368" t="n">
        <f aca="false">+[5]data1cf!S215</f>
        <v>0</v>
      </c>
      <c r="U215" s="368" t="n">
        <f aca="false">+[5]data1cf!T215</f>
        <v>0</v>
      </c>
      <c r="V215" s="368" t="n">
        <f aca="false">+[5]data1cf!U215</f>
        <v>0</v>
      </c>
      <c r="W215" s="368" t="n">
        <f aca="false">+[5]data1cf!V215</f>
        <v>0</v>
      </c>
      <c r="X215" s="368" t="n">
        <f aca="false">+[5]data1cf!W215</f>
        <v>0</v>
      </c>
      <c r="Y215" s="368" t="n">
        <f aca="false">+[5]data1cf!X215</f>
        <v>0</v>
      </c>
      <c r="Z215" s="368" t="n">
        <f aca="false">+[5]data1cf!Y215</f>
        <v>0</v>
      </c>
      <c r="AA215" s="368" t="n">
        <f aca="false">+[5]data1cf!Z215</f>
        <v>0</v>
      </c>
      <c r="AB215" s="368"/>
      <c r="AC215" s="369" t="n">
        <f aca="false">XNPV(0.1,B215:AA215,$B$1:$AA$1)</f>
        <v>-27007.5117101623</v>
      </c>
      <c r="AD215" s="369" t="n">
        <f aca="false">SUMPRODUCT(B215:AA215,$B$1010:$AA$1010)</f>
        <v>-7855.19210659096</v>
      </c>
      <c r="AE215" s="370" t="n">
        <f aca="false">SUMPRODUCT(B215:AA215,$B$1012:$AA$1012)</f>
        <v>-14247.6588771675</v>
      </c>
      <c r="AF215" s="371" t="n">
        <f aca="false">XIRR(B215:AA215,$B$1:$AA$1)</f>
        <v>0.0466190250412746</v>
      </c>
      <c r="AG215" s="372" t="n">
        <f aca="false">1-EXP(-(1/0.25)*(AD215/ABS($AD$1010)))</f>
        <v>-340709539599817</v>
      </c>
    </row>
    <row r="216" customFormat="false" ht="12.75" hidden="false" customHeight="false" outlineLevel="0" collapsed="false">
      <c r="A216" s="363"/>
      <c r="B216" s="368" t="n">
        <f aca="false">+[5]data1cf!A216</f>
        <v>-98805.1208145102</v>
      </c>
      <c r="C216" s="368" t="n">
        <f aca="false">+[5]data1cf!B216</f>
        <v>14287.7731161004</v>
      </c>
      <c r="D216" s="368" t="n">
        <f aca="false">+[5]data1cf!C216</f>
        <v>12292.2459453596</v>
      </c>
      <c r="E216" s="368" t="n">
        <f aca="false">+[5]data1cf!D216</f>
        <v>10299.7238185653</v>
      </c>
      <c r="F216" s="368" t="n">
        <f aca="false">+[5]data1cf!E216</f>
        <v>9908.53771769971</v>
      </c>
      <c r="G216" s="368" t="n">
        <f aca="false">+[5]data1cf!F216</f>
        <v>9569.70061672313</v>
      </c>
      <c r="H216" s="368" t="n">
        <f aca="false">+[5]data1cf!G216</f>
        <v>8604.77052026118</v>
      </c>
      <c r="I216" s="368" t="n">
        <f aca="false">+[5]data1cf!H216</f>
        <v>8447.85681755522</v>
      </c>
      <c r="J216" s="368" t="n">
        <f aca="false">+[5]data1cf!I216</f>
        <v>8435.42261502023</v>
      </c>
      <c r="K216" s="368" t="n">
        <f aca="false">+[5]data1cf!J216</f>
        <v>8426.45692950646</v>
      </c>
      <c r="L216" s="368" t="n">
        <f aca="false">+[5]data1cf!K216</f>
        <v>8427.49468013982</v>
      </c>
      <c r="M216" s="368" t="n">
        <f aca="false">+[5]data1cf!L216</f>
        <v>8399.67829520364</v>
      </c>
      <c r="N216" s="368" t="n">
        <f aca="false">+[5]data1cf!M216</f>
        <v>8381.84194760791</v>
      </c>
      <c r="O216" s="368" t="n">
        <f aca="false">+[5]data1cf!N216</f>
        <v>8055.90797807177</v>
      </c>
      <c r="P216" s="368" t="n">
        <f aca="false">+[5]data1cf!O216</f>
        <v>7947.85946208209</v>
      </c>
      <c r="Q216" s="368" t="n">
        <f aca="false">+[5]data1cf!P216</f>
        <v>7919.49293324418</v>
      </c>
      <c r="R216" s="368" t="n">
        <f aca="false">+[5]data1cf!Q216</f>
        <v>1133.25521369411</v>
      </c>
      <c r="S216" s="368" t="n">
        <f aca="false">+[5]data1cf!R216</f>
        <v>0</v>
      </c>
      <c r="T216" s="368" t="n">
        <f aca="false">+[5]data1cf!S216</f>
        <v>0</v>
      </c>
      <c r="U216" s="368" t="n">
        <f aca="false">+[5]data1cf!T216</f>
        <v>0</v>
      </c>
      <c r="V216" s="368" t="n">
        <f aca="false">+[5]data1cf!U216</f>
        <v>0</v>
      </c>
      <c r="W216" s="368" t="n">
        <f aca="false">+[5]data1cf!V216</f>
        <v>0</v>
      </c>
      <c r="X216" s="368" t="n">
        <f aca="false">+[5]data1cf!W216</f>
        <v>0</v>
      </c>
      <c r="Y216" s="368" t="n">
        <f aca="false">+[5]data1cf!X216</f>
        <v>0</v>
      </c>
      <c r="Z216" s="368" t="n">
        <f aca="false">+[5]data1cf!Y216</f>
        <v>0</v>
      </c>
      <c r="AA216" s="368" t="n">
        <f aca="false">+[5]data1cf!Z216</f>
        <v>0</v>
      </c>
      <c r="AB216" s="368"/>
      <c r="AC216" s="369" t="n">
        <f aca="false">XNPV(0.1,B216:AA216,$B$1:$AA$1)</f>
        <v>-23105.3076295774</v>
      </c>
      <c r="AD216" s="369" t="n">
        <f aca="false">SUMPRODUCT(B216:AA216,$B$1010:$AA$1010)</f>
        <v>-4216.63683311802</v>
      </c>
      <c r="AE216" s="370" t="n">
        <f aca="false">SUMPRODUCT(B216:AA216,$B$1012:$AA$1012)</f>
        <v>-10520.561262995</v>
      </c>
      <c r="AF216" s="371" t="n">
        <f aca="false">XIRR(B216:AA216,$B$1:$AA$1)</f>
        <v>0.0523125414663786</v>
      </c>
      <c r="AG216" s="372" t="n">
        <f aca="false">1-EXP(-(1/0.25)*(AD216/ABS($AD$1010)))</f>
        <v>-63230678.9195267</v>
      </c>
    </row>
    <row r="217" customFormat="false" ht="12.75" hidden="false" customHeight="false" outlineLevel="0" collapsed="false">
      <c r="A217" s="363"/>
      <c r="B217" s="368" t="n">
        <f aca="false">+[5]data1cf!A217</f>
        <v>-97444.5228767137</v>
      </c>
      <c r="C217" s="368" t="n">
        <f aca="false">+[5]data1cf!B217</f>
        <v>14208.3346163736</v>
      </c>
      <c r="D217" s="368" t="n">
        <f aca="false">+[5]data1cf!C217</f>
        <v>12352.858424241</v>
      </c>
      <c r="E217" s="368" t="n">
        <f aca="false">+[5]data1cf!D217</f>
        <v>10103.9319708225</v>
      </c>
      <c r="F217" s="368" t="n">
        <f aca="false">+[5]data1cf!E217</f>
        <v>9657.30061881146</v>
      </c>
      <c r="G217" s="368" t="n">
        <f aca="false">+[5]data1cf!F217</f>
        <v>9584.49334884571</v>
      </c>
      <c r="H217" s="368" t="n">
        <f aca="false">+[5]data1cf!G217</f>
        <v>8571.81379046836</v>
      </c>
      <c r="I217" s="368" t="n">
        <f aca="false">+[5]data1cf!H217</f>
        <v>8416.64578934052</v>
      </c>
      <c r="J217" s="368" t="n">
        <f aca="false">+[5]data1cf!I217</f>
        <v>8404.21158680553</v>
      </c>
      <c r="K217" s="368" t="n">
        <f aca="false">+[5]data1cf!J217</f>
        <v>8395.19300124394</v>
      </c>
      <c r="L217" s="368" t="n">
        <f aca="false">+[5]data1cf!K217</f>
        <v>8396.28365192512</v>
      </c>
      <c r="M217" s="368" t="n">
        <f aca="false">+[5]data1cf!L217</f>
        <v>8368.41436694111</v>
      </c>
      <c r="N217" s="368" t="n">
        <f aca="false">+[5]data1cf!M217</f>
        <v>8350.63091939321</v>
      </c>
      <c r="O217" s="368" t="n">
        <f aca="false">+[5]data1cf!N217</f>
        <v>8024.64404980925</v>
      </c>
      <c r="P217" s="368" t="n">
        <f aca="false">+[5]data1cf!O217</f>
        <v>7916.64843386739</v>
      </c>
      <c r="Q217" s="368" t="n">
        <f aca="false">+[5]data1cf!P217</f>
        <v>7888.22900498166</v>
      </c>
      <c r="R217" s="368" t="n">
        <f aca="false">+[5]data1cf!Q217</f>
        <v>1117.64969958675</v>
      </c>
      <c r="S217" s="368" t="n">
        <f aca="false">+[5]data1cf!R217</f>
        <v>0</v>
      </c>
      <c r="T217" s="368" t="n">
        <f aca="false">+[5]data1cf!S217</f>
        <v>0</v>
      </c>
      <c r="U217" s="368" t="n">
        <f aca="false">+[5]data1cf!T217</f>
        <v>0</v>
      </c>
      <c r="V217" s="368" t="n">
        <f aca="false">+[5]data1cf!U217</f>
        <v>0</v>
      </c>
      <c r="W217" s="368" t="n">
        <f aca="false">+[5]data1cf!V217</f>
        <v>0</v>
      </c>
      <c r="X217" s="368" t="n">
        <f aca="false">+[5]data1cf!W217</f>
        <v>0</v>
      </c>
      <c r="Y217" s="368" t="n">
        <f aca="false">+[5]data1cf!X217</f>
        <v>0</v>
      </c>
      <c r="Z217" s="368" t="n">
        <f aca="false">+[5]data1cf!Y217</f>
        <v>0</v>
      </c>
      <c r="AA217" s="368" t="n">
        <f aca="false">+[5]data1cf!Z217</f>
        <v>0</v>
      </c>
      <c r="AB217" s="368"/>
      <c r="AC217" s="369" t="n">
        <f aca="false">XNPV(0.1,B217:AA217,$B$1:$AA$1)</f>
        <v>-22199.7246978716</v>
      </c>
      <c r="AD217" s="369" t="n">
        <f aca="false">SUMPRODUCT(B217:AA217,$B$1010:$AA$1010)</f>
        <v>-3412.39472131226</v>
      </c>
      <c r="AE217" s="370" t="n">
        <f aca="false">SUMPRODUCT(B217:AA217,$B$1012:$AA$1012)</f>
        <v>-9683.67516021678</v>
      </c>
      <c r="AF217" s="371" t="n">
        <f aca="false">XIRR(B217:AA217,$B$1:$AA$1)</f>
        <v>0.053631917321898</v>
      </c>
      <c r="AG217" s="372" t="n">
        <f aca="false">1-EXP(-(1/0.25)*(AD217/ABS($AD$1010)))</f>
        <v>-2056132.88629797</v>
      </c>
    </row>
    <row r="218" customFormat="false" ht="12.75" hidden="false" customHeight="false" outlineLevel="0" collapsed="false">
      <c r="A218" s="363"/>
      <c r="B218" s="368" t="n">
        <f aca="false">+[5]data1cf!A218</f>
        <v>-102618.042156435</v>
      </c>
      <c r="C218" s="368" t="n">
        <f aca="false">+[5]data1cf!B218</f>
        <v>14361.806772136</v>
      </c>
      <c r="D218" s="368" t="n">
        <f aca="false">+[5]data1cf!C218</f>
        <v>12464.275046008</v>
      </c>
      <c r="E218" s="368" t="n">
        <f aca="false">+[5]data1cf!D218</f>
        <v>10297.5263451549</v>
      </c>
      <c r="F218" s="368" t="n">
        <f aca="false">+[5]data1cf!E218</f>
        <v>9942.73807840007</v>
      </c>
      <c r="G218" s="368" t="n">
        <f aca="false">+[5]data1cf!F218</f>
        <v>9644.79068102505</v>
      </c>
      <c r="H218" s="368" t="n">
        <f aca="false">+[5]data1cf!G218</f>
        <v>8697.12801610639</v>
      </c>
      <c r="I218" s="368" t="n">
        <f aca="false">+[5]data1cf!H218</f>
        <v>8535.32218280189</v>
      </c>
      <c r="J218" s="368" t="n">
        <f aca="false">+[5]data1cf!I218</f>
        <v>8522.88798026691</v>
      </c>
      <c r="K218" s="368" t="n">
        <f aca="false">+[5]data1cf!J218</f>
        <v>8514.07054113491</v>
      </c>
      <c r="L218" s="368" t="n">
        <f aca="false">+[5]data1cf!K218</f>
        <v>8514.9600453865</v>
      </c>
      <c r="M218" s="368" t="n">
        <f aca="false">+[5]data1cf!L218</f>
        <v>8487.29190683208</v>
      </c>
      <c r="N218" s="368" t="n">
        <f aca="false">+[5]data1cf!M218</f>
        <v>8469.30731285459</v>
      </c>
      <c r="O218" s="368" t="n">
        <f aca="false">+[5]data1cf!N218</f>
        <v>8143.52158970022</v>
      </c>
      <c r="P218" s="368" t="n">
        <f aca="false">+[5]data1cf!O218</f>
        <v>8035.32482732877</v>
      </c>
      <c r="Q218" s="368" t="n">
        <f aca="false">+[5]data1cf!P218</f>
        <v>8007.10654487263</v>
      </c>
      <c r="R218" s="368" t="n">
        <f aca="false">+[5]data1cf!Q218</f>
        <v>1176.98789631744</v>
      </c>
      <c r="S218" s="368" t="n">
        <f aca="false">+[5]data1cf!R218</f>
        <v>0</v>
      </c>
      <c r="T218" s="368" t="n">
        <f aca="false">+[5]data1cf!S218</f>
        <v>0</v>
      </c>
      <c r="U218" s="368" t="n">
        <f aca="false">+[5]data1cf!T218</f>
        <v>0</v>
      </c>
      <c r="V218" s="368" t="n">
        <f aca="false">+[5]data1cf!U218</f>
        <v>0</v>
      </c>
      <c r="W218" s="368" t="n">
        <f aca="false">+[5]data1cf!V218</f>
        <v>0</v>
      </c>
      <c r="X218" s="368" t="n">
        <f aca="false">+[5]data1cf!W218</f>
        <v>0</v>
      </c>
      <c r="Y218" s="368" t="n">
        <f aca="false">+[5]data1cf!X218</f>
        <v>0</v>
      </c>
      <c r="Z218" s="368" t="n">
        <f aca="false">+[5]data1cf!Y218</f>
        <v>0</v>
      </c>
      <c r="AA218" s="368" t="n">
        <f aca="false">+[5]data1cf!Z218</f>
        <v>0</v>
      </c>
      <c r="AB218" s="368"/>
      <c r="AC218" s="369" t="n">
        <f aca="false">XNPV(0.1,B218:AA218,$B$1:$AA$1)</f>
        <v>-26294.5356267671</v>
      </c>
      <c r="AD218" s="369" t="n">
        <f aca="false">SUMPRODUCT(B218:AA218,$B$1010:$AA$1010)</f>
        <v>-7224.95587183875</v>
      </c>
      <c r="AE218" s="370" t="n">
        <f aca="false">SUMPRODUCT(B218:AA218,$B$1012:$AA$1012)</f>
        <v>-13590.7986470069</v>
      </c>
      <c r="AF218" s="371" t="n">
        <f aca="false">XIRR(B218:AA218,$B$1:$AA$1)</f>
        <v>0.0475563353274289</v>
      </c>
      <c r="AG218" s="372" t="n">
        <f aca="false">1-EXP(-(1/0.25)*(AD218/ABS($AD$1010)))</f>
        <v>-23250103095988.6</v>
      </c>
    </row>
    <row r="219" customFormat="false" ht="12.75" hidden="false" customHeight="false" outlineLevel="0" collapsed="false">
      <c r="A219" s="363"/>
      <c r="B219" s="368" t="n">
        <f aca="false">+[5]data1cf!A219</f>
        <v>-97989.2506258978</v>
      </c>
      <c r="C219" s="368" t="n">
        <f aca="false">+[5]data1cf!B219</f>
        <v>14295.7454965583</v>
      </c>
      <c r="D219" s="368" t="n">
        <f aca="false">+[5]data1cf!C219</f>
        <v>12280.3840421744</v>
      </c>
      <c r="E219" s="368" t="n">
        <f aca="false">+[5]data1cf!D219</f>
        <v>10375.2856251099</v>
      </c>
      <c r="F219" s="368" t="n">
        <f aca="false">+[5]data1cf!E219</f>
        <v>9824.28800830287</v>
      </c>
      <c r="G219" s="368" t="n">
        <f aca="false">+[5]data1cf!F219</f>
        <v>9521.89616426507</v>
      </c>
      <c r="H219" s="368" t="n">
        <f aca="false">+[5]data1cf!G219</f>
        <v>8585.00831674376</v>
      </c>
      <c r="I219" s="368" t="n">
        <f aca="false">+[5]data1cf!H219</f>
        <v>8429.1414081246</v>
      </c>
      <c r="J219" s="368" t="n">
        <f aca="false">+[5]data1cf!I219</f>
        <v>8416.70720558961</v>
      </c>
      <c r="K219" s="368" t="n">
        <f aca="false">+[5]data1cf!J219</f>
        <v>8407.70979904291</v>
      </c>
      <c r="L219" s="368" t="n">
        <f aca="false">+[5]data1cf!K219</f>
        <v>8408.77927070921</v>
      </c>
      <c r="M219" s="368" t="n">
        <f aca="false">+[5]data1cf!L219</f>
        <v>8380.93116474009</v>
      </c>
      <c r="N219" s="368" t="n">
        <f aca="false">+[5]data1cf!M219</f>
        <v>8363.1265381773</v>
      </c>
      <c r="O219" s="368" t="n">
        <f aca="false">+[5]data1cf!N219</f>
        <v>8037.16084760822</v>
      </c>
      <c r="P219" s="368" t="n">
        <f aca="false">+[5]data1cf!O219</f>
        <v>7929.14405265148</v>
      </c>
      <c r="Q219" s="368" t="n">
        <f aca="false">+[5]data1cf!P219</f>
        <v>7900.74580278063</v>
      </c>
      <c r="R219" s="368" t="n">
        <f aca="false">+[5]data1cf!Q219</f>
        <v>1123.8975089788</v>
      </c>
      <c r="S219" s="368" t="n">
        <f aca="false">+[5]data1cf!R219</f>
        <v>0</v>
      </c>
      <c r="T219" s="368" t="n">
        <f aca="false">+[5]data1cf!S219</f>
        <v>0</v>
      </c>
      <c r="U219" s="368" t="n">
        <f aca="false">+[5]data1cf!T219</f>
        <v>0</v>
      </c>
      <c r="V219" s="368" t="n">
        <f aca="false">+[5]data1cf!U219</f>
        <v>0</v>
      </c>
      <c r="W219" s="368" t="n">
        <f aca="false">+[5]data1cf!V219</f>
        <v>0</v>
      </c>
      <c r="X219" s="368" t="n">
        <f aca="false">+[5]data1cf!W219</f>
        <v>0</v>
      </c>
      <c r="Y219" s="368" t="n">
        <f aca="false">+[5]data1cf!X219</f>
        <v>0</v>
      </c>
      <c r="Z219" s="368" t="n">
        <f aca="false">+[5]data1cf!Y219</f>
        <v>0</v>
      </c>
      <c r="AA219" s="368" t="n">
        <f aca="false">+[5]data1cf!Z219</f>
        <v>0</v>
      </c>
      <c r="AB219" s="368"/>
      <c r="AC219" s="369" t="n">
        <f aca="false">XNPV(0.1,B219:AA219,$B$1:$AA$1)</f>
        <v>-22396.4606162453</v>
      </c>
      <c r="AD219" s="369" t="n">
        <f aca="false">SUMPRODUCT(B219:AA219,$B$1010:$AA$1010)</f>
        <v>-3550.18329708637</v>
      </c>
      <c r="AE219" s="370" t="n">
        <f aca="false">SUMPRODUCT(B219:AA219,$B$1012:$AA$1012)</f>
        <v>-9839.66858968486</v>
      </c>
      <c r="AF219" s="371" t="n">
        <f aca="false">XIRR(B219:AA219,$B$1:$AA$1)</f>
        <v>0.0534103706037839</v>
      </c>
      <c r="AG219" s="372" t="n">
        <f aca="false">1-EXP(-(1/0.25)*(AD219/ABS($AD$1010)))</f>
        <v>-3697984.0228518</v>
      </c>
    </row>
    <row r="220" customFormat="false" ht="12.75" hidden="false" customHeight="false" outlineLevel="0" collapsed="false">
      <c r="A220" s="363"/>
      <c r="B220" s="368" t="n">
        <f aca="false">+[5]data1cf!A220</f>
        <v>-85530.6400342242</v>
      </c>
      <c r="C220" s="368" t="n">
        <f aca="false">+[5]data1cf!B220</f>
        <v>14054.7053471383</v>
      </c>
      <c r="D220" s="368" t="n">
        <f aca="false">+[5]data1cf!C220</f>
        <v>11822.0744766993</v>
      </c>
      <c r="E220" s="368" t="n">
        <f aca="false">+[5]data1cf!D220</f>
        <v>9948.11291337443</v>
      </c>
      <c r="F220" s="368" t="n">
        <f aca="false">+[5]data1cf!E220</f>
        <v>9492.8509442382</v>
      </c>
      <c r="G220" s="368" t="n">
        <f aca="false">+[5]data1cf!F220</f>
        <v>9299.00863173642</v>
      </c>
      <c r="H220" s="368" t="n">
        <f aca="false">+[5]data1cf!G220</f>
        <v>8283.2328609257</v>
      </c>
      <c r="I220" s="368" t="n">
        <f aca="false">+[5]data1cf!H220</f>
        <v>8143.35084804008</v>
      </c>
      <c r="J220" s="368" t="n">
        <f aca="false">+[5]data1cf!I220</f>
        <v>8130.91664550509</v>
      </c>
      <c r="K220" s="368" t="n">
        <f aca="false">+[5]data1cf!J220</f>
        <v>8121.43484817859</v>
      </c>
      <c r="L220" s="368" t="n">
        <f aca="false">+[5]data1cf!K220</f>
        <v>8122.98871062469</v>
      </c>
      <c r="M220" s="368" t="n">
        <f aca="false">+[5]data1cf!L220</f>
        <v>8094.65621387576</v>
      </c>
      <c r="N220" s="368" t="n">
        <f aca="false">+[5]data1cf!M220</f>
        <v>8077.33597809278</v>
      </c>
      <c r="O220" s="368" t="n">
        <f aca="false">+[5]data1cf!N220</f>
        <v>7750.8858967439</v>
      </c>
      <c r="P220" s="368" t="n">
        <f aca="false">+[5]data1cf!O220</f>
        <v>7643.35349256696</v>
      </c>
      <c r="Q220" s="368" t="n">
        <f aca="false">+[5]data1cf!P220</f>
        <v>7614.47085191631</v>
      </c>
      <c r="R220" s="368" t="n">
        <f aca="false">+[5]data1cf!Q220</f>
        <v>981.002228936538</v>
      </c>
      <c r="S220" s="368" t="n">
        <f aca="false">+[5]data1cf!R220</f>
        <v>0</v>
      </c>
      <c r="T220" s="368" t="n">
        <f aca="false">+[5]data1cf!S220</f>
        <v>0</v>
      </c>
      <c r="U220" s="368" t="n">
        <f aca="false">+[5]data1cf!T220</f>
        <v>0</v>
      </c>
      <c r="V220" s="368" t="n">
        <f aca="false">+[5]data1cf!U220</f>
        <v>0</v>
      </c>
      <c r="W220" s="368" t="n">
        <f aca="false">+[5]data1cf!V220</f>
        <v>0</v>
      </c>
      <c r="X220" s="368" t="n">
        <f aca="false">+[5]data1cf!W220</f>
        <v>0</v>
      </c>
      <c r="Y220" s="368" t="n">
        <f aca="false">+[5]data1cf!X220</f>
        <v>0</v>
      </c>
      <c r="Z220" s="368" t="n">
        <f aca="false">+[5]data1cf!Y220</f>
        <v>0</v>
      </c>
      <c r="AA220" s="368" t="n">
        <f aca="false">+[5]data1cf!Z220</f>
        <v>0</v>
      </c>
      <c r="AB220" s="368"/>
      <c r="AC220" s="369" t="n">
        <f aca="false">XNPV(0.1,B220:AA220,$B$1:$AA$1)</f>
        <v>-12351.5257013109</v>
      </c>
      <c r="AD220" s="369" t="n">
        <f aca="false">SUMPRODUCT(B220:AA220,$B$1010:$AA$1010)</f>
        <v>5843.51402344587</v>
      </c>
      <c r="AE220" s="370" t="n">
        <f aca="false">SUMPRODUCT(B220:AA220,$B$1012:$AA$1012)</f>
        <v>-226.412954065634</v>
      </c>
      <c r="AF220" s="371" t="n">
        <f aca="false">XIRR(B220:AA220,$B$1:$AA$1)</f>
        <v>0.0709692332986295</v>
      </c>
      <c r="AG220" s="372" t="n">
        <f aca="false">1-EXP(-(1/0.25)*(AD220/ABS($AD$1010)))</f>
        <v>0.999999999984537</v>
      </c>
    </row>
    <row r="221" customFormat="false" ht="12.75" hidden="false" customHeight="false" outlineLevel="0" collapsed="false">
      <c r="A221" s="363"/>
      <c r="B221" s="368" t="n">
        <f aca="false">+[5]data1cf!A221</f>
        <v>-102468.587863617</v>
      </c>
      <c r="C221" s="368" t="n">
        <f aca="false">+[5]data1cf!B221</f>
        <v>14266.9960460865</v>
      </c>
      <c r="D221" s="368" t="n">
        <f aca="false">+[5]data1cf!C221</f>
        <v>12493.6856184274</v>
      </c>
      <c r="E221" s="368" t="n">
        <f aca="false">+[5]data1cf!D221</f>
        <v>10497.4508299271</v>
      </c>
      <c r="F221" s="368" t="n">
        <f aca="false">+[5]data1cf!E221</f>
        <v>10013.2851170675</v>
      </c>
      <c r="G221" s="368" t="n">
        <f aca="false">+[5]data1cf!F221</f>
        <v>9663.06704428273</v>
      </c>
      <c r="H221" s="368" t="n">
        <f aca="false">+[5]data1cf!G221</f>
        <v>8693.50789835673</v>
      </c>
      <c r="I221" s="368" t="n">
        <f aca="false">+[5]data1cf!H221</f>
        <v>8531.89382088809</v>
      </c>
      <c r="J221" s="368" t="n">
        <f aca="false">+[5]data1cf!I221</f>
        <v>8519.4596183531</v>
      </c>
      <c r="K221" s="368" t="n">
        <f aca="false">+[5]data1cf!J221</f>
        <v>8510.6363684382</v>
      </c>
      <c r="L221" s="368" t="n">
        <f aca="false">+[5]data1cf!K221</f>
        <v>8511.53168347269</v>
      </c>
      <c r="M221" s="368" t="n">
        <f aca="false">+[5]data1cf!L221</f>
        <v>8483.85773413538</v>
      </c>
      <c r="N221" s="368" t="n">
        <f aca="false">+[5]data1cf!M221</f>
        <v>8465.87895094078</v>
      </c>
      <c r="O221" s="368" t="n">
        <f aca="false">+[5]data1cf!N221</f>
        <v>8140.08741700351</v>
      </c>
      <c r="P221" s="368" t="n">
        <f aca="false">+[5]data1cf!O221</f>
        <v>8031.89646541496</v>
      </c>
      <c r="Q221" s="368" t="n">
        <f aca="false">+[5]data1cf!P221</f>
        <v>8003.67237217592</v>
      </c>
      <c r="R221" s="368" t="n">
        <f aca="false">+[5]data1cf!Q221</f>
        <v>1175.27371536054</v>
      </c>
      <c r="S221" s="368" t="n">
        <f aca="false">+[5]data1cf!R221</f>
        <v>0</v>
      </c>
      <c r="T221" s="368" t="n">
        <f aca="false">+[5]data1cf!S221</f>
        <v>0</v>
      </c>
      <c r="U221" s="368" t="n">
        <f aca="false">+[5]data1cf!T221</f>
        <v>0</v>
      </c>
      <c r="V221" s="368" t="n">
        <f aca="false">+[5]data1cf!U221</f>
        <v>0</v>
      </c>
      <c r="W221" s="368" t="n">
        <f aca="false">+[5]data1cf!V221</f>
        <v>0</v>
      </c>
      <c r="X221" s="368" t="n">
        <f aca="false">+[5]data1cf!W221</f>
        <v>0</v>
      </c>
      <c r="Y221" s="368" t="n">
        <f aca="false">+[5]data1cf!X221</f>
        <v>0</v>
      </c>
      <c r="Z221" s="368" t="n">
        <f aca="false">+[5]data1cf!Y221</f>
        <v>0</v>
      </c>
      <c r="AA221" s="368" t="n">
        <f aca="false">+[5]data1cf!Z221</f>
        <v>0</v>
      </c>
      <c r="AB221" s="368"/>
      <c r="AC221" s="369" t="n">
        <f aca="false">XNPV(0.1,B221:AA221,$B$1:$AA$1)</f>
        <v>-26010.8484602963</v>
      </c>
      <c r="AD221" s="369" t="n">
        <f aca="false">SUMPRODUCT(B221:AA221,$B$1010:$AA$1010)</f>
        <v>-6917.41142944155</v>
      </c>
      <c r="AE221" s="370" t="n">
        <f aca="false">SUMPRODUCT(B221:AA221,$B$1012:$AA$1012)</f>
        <v>-13289.7545735339</v>
      </c>
      <c r="AF221" s="371" t="n">
        <f aca="false">XIRR(B221:AA221,$B$1:$AA$1)</f>
        <v>0.0480440274572208</v>
      </c>
      <c r="AG221" s="372" t="n">
        <f aca="false">1-EXP(-(1/0.25)*(AD221/ABS($AD$1010)))</f>
        <v>-6272732179047.16</v>
      </c>
    </row>
    <row r="222" customFormat="false" ht="12.75" hidden="false" customHeight="false" outlineLevel="0" collapsed="false">
      <c r="A222" s="363"/>
      <c r="B222" s="368" t="n">
        <f aca="false">+[5]data1cf!A222</f>
        <v>-91969.0322563187</v>
      </c>
      <c r="C222" s="368" t="n">
        <f aca="false">+[5]data1cf!B222</f>
        <v>14153.2764061609</v>
      </c>
      <c r="D222" s="368" t="n">
        <f aca="false">+[5]data1cf!C222</f>
        <v>12086.4388948693</v>
      </c>
      <c r="E222" s="368" t="n">
        <f aca="false">+[5]data1cf!D222</f>
        <v>10053.9165268285</v>
      </c>
      <c r="F222" s="368" t="n">
        <f aca="false">+[5]data1cf!E222</f>
        <v>9603.8322076562</v>
      </c>
      <c r="G222" s="368" t="n">
        <f aca="false">+[5]data1cf!F222</f>
        <v>9397.39926901277</v>
      </c>
      <c r="H222" s="368" t="n">
        <f aca="false">+[5]data1cf!G222</f>
        <v>8439.18514254341</v>
      </c>
      <c r="I222" s="368" t="n">
        <f aca="false">+[5]data1cf!H222</f>
        <v>8291.04241490116</v>
      </c>
      <c r="J222" s="368" t="n">
        <f aca="false">+[5]data1cf!I222</f>
        <v>8278.60821236617</v>
      </c>
      <c r="K222" s="368" t="n">
        <f aca="false">+[5]data1cf!J222</f>
        <v>8269.37673972925</v>
      </c>
      <c r="L222" s="368" t="n">
        <f aca="false">+[5]data1cf!K222</f>
        <v>8270.68027748576</v>
      </c>
      <c r="M222" s="368" t="n">
        <f aca="false">+[5]data1cf!L222</f>
        <v>8242.59810542643</v>
      </c>
      <c r="N222" s="368" t="n">
        <f aca="false">+[5]data1cf!M222</f>
        <v>8225.02754495385</v>
      </c>
      <c r="O222" s="368" t="n">
        <f aca="false">+[5]data1cf!N222</f>
        <v>7898.82778829457</v>
      </c>
      <c r="P222" s="368" t="n">
        <f aca="false">+[5]data1cf!O222</f>
        <v>7791.04505942803</v>
      </c>
      <c r="Q222" s="368" t="n">
        <f aca="false">+[5]data1cf!P222</f>
        <v>7762.41274346697</v>
      </c>
      <c r="R222" s="368" t="n">
        <f aca="false">+[5]data1cf!Q222</f>
        <v>1054.84801236707</v>
      </c>
      <c r="S222" s="368" t="n">
        <f aca="false">+[5]data1cf!R222</f>
        <v>0</v>
      </c>
      <c r="T222" s="368" t="n">
        <f aca="false">+[5]data1cf!S222</f>
        <v>0</v>
      </c>
      <c r="U222" s="368" t="n">
        <f aca="false">+[5]data1cf!T222</f>
        <v>0</v>
      </c>
      <c r="V222" s="368" t="n">
        <f aca="false">+[5]data1cf!U222</f>
        <v>0</v>
      </c>
      <c r="W222" s="368" t="n">
        <f aca="false">+[5]data1cf!V222</f>
        <v>0</v>
      </c>
      <c r="X222" s="368" t="n">
        <f aca="false">+[5]data1cf!W222</f>
        <v>0</v>
      </c>
      <c r="Y222" s="368" t="n">
        <f aca="false">+[5]data1cf!X222</f>
        <v>0</v>
      </c>
      <c r="Z222" s="368" t="n">
        <f aca="false">+[5]data1cf!Y222</f>
        <v>0</v>
      </c>
      <c r="AA222" s="368" t="n">
        <f aca="false">+[5]data1cf!Z222</f>
        <v>0</v>
      </c>
      <c r="AB222" s="368"/>
      <c r="AC222" s="369" t="n">
        <f aca="false">XNPV(0.1,B222:AA222,$B$1:$AA$1)</f>
        <v>-17681.4094228848</v>
      </c>
      <c r="AD222" s="369" t="n">
        <f aca="false">SUMPRODUCT(B222:AA222,$B$1010:$AA$1010)</f>
        <v>829.73726963364</v>
      </c>
      <c r="AE222" s="370" t="n">
        <f aca="false">SUMPRODUCT(B222:AA222,$B$1012:$AA$1012)</f>
        <v>-5347.77520742847</v>
      </c>
      <c r="AF222" s="371" t="n">
        <f aca="false">XIRR(B222:AA222,$B$1:$AA$1)</f>
        <v>0.0610822981065429</v>
      </c>
      <c r="AG222" s="372" t="n">
        <f aca="false">1-EXP(-(1/0.25)*(AD222/ABS($AD$1010)))</f>
        <v>0.970828645728501</v>
      </c>
    </row>
    <row r="223" customFormat="false" ht="12.75" hidden="false" customHeight="false" outlineLevel="0" collapsed="false">
      <c r="A223" s="363"/>
      <c r="B223" s="368" t="n">
        <f aca="false">+[5]data1cf!A223</f>
        <v>-86981.9552039737</v>
      </c>
      <c r="C223" s="368" t="n">
        <f aca="false">+[5]data1cf!B223</f>
        <v>14070.1125246445</v>
      </c>
      <c r="D223" s="368" t="n">
        <f aca="false">+[5]data1cf!C223</f>
        <v>11937.182523065</v>
      </c>
      <c r="E223" s="368" t="n">
        <f aca="false">+[5]data1cf!D223</f>
        <v>9880.37507644521</v>
      </c>
      <c r="F223" s="368" t="n">
        <f aca="false">+[5]data1cf!E223</f>
        <v>9422.26924698311</v>
      </c>
      <c r="G223" s="368" t="n">
        <f aca="false">+[5]data1cf!F223</f>
        <v>9346.8556755886</v>
      </c>
      <c r="H223" s="368" t="n">
        <f aca="false">+[5]data1cf!G223</f>
        <v>8318.38696528302</v>
      </c>
      <c r="I223" s="368" t="n">
        <f aca="false">+[5]data1cf!H223</f>
        <v>8176.642856982</v>
      </c>
      <c r="J223" s="368" t="n">
        <f aca="false">+[5]data1cf!I223</f>
        <v>8164.20865444701</v>
      </c>
      <c r="K223" s="368" t="n">
        <f aca="false">+[5]data1cf!J223</f>
        <v>8154.7832842543</v>
      </c>
      <c r="L223" s="368" t="n">
        <f aca="false">+[5]data1cf!K223</f>
        <v>8156.2807195666</v>
      </c>
      <c r="M223" s="368" t="n">
        <f aca="false">+[5]data1cf!L223</f>
        <v>8128.00464995148</v>
      </c>
      <c r="N223" s="368" t="n">
        <f aca="false">+[5]data1cf!M223</f>
        <v>8110.62798703469</v>
      </c>
      <c r="O223" s="368" t="n">
        <f aca="false">+[5]data1cf!N223</f>
        <v>7784.23433281962</v>
      </c>
      <c r="P223" s="368" t="n">
        <f aca="false">+[5]data1cf!O223</f>
        <v>7676.64550150887</v>
      </c>
      <c r="Q223" s="368" t="n">
        <f aca="false">+[5]data1cf!P223</f>
        <v>7647.81928799202</v>
      </c>
      <c r="R223" s="368" t="n">
        <f aca="false">+[5]data1cf!Q223</f>
        <v>997.648233407496</v>
      </c>
      <c r="S223" s="368" t="n">
        <f aca="false">+[5]data1cf!R223</f>
        <v>0</v>
      </c>
      <c r="T223" s="368" t="n">
        <f aca="false">+[5]data1cf!S223</f>
        <v>0</v>
      </c>
      <c r="U223" s="368" t="n">
        <f aca="false">+[5]data1cf!T223</f>
        <v>0</v>
      </c>
      <c r="V223" s="368" t="n">
        <f aca="false">+[5]data1cf!U223</f>
        <v>0</v>
      </c>
      <c r="W223" s="368" t="n">
        <f aca="false">+[5]data1cf!V223</f>
        <v>0</v>
      </c>
      <c r="X223" s="368" t="n">
        <f aca="false">+[5]data1cf!W223</f>
        <v>0</v>
      </c>
      <c r="Y223" s="368" t="n">
        <f aca="false">+[5]data1cf!X223</f>
        <v>0</v>
      </c>
      <c r="Z223" s="368" t="n">
        <f aca="false">+[5]data1cf!Y223</f>
        <v>0</v>
      </c>
      <c r="AA223" s="368" t="n">
        <f aca="false">+[5]data1cf!Z223</f>
        <v>0</v>
      </c>
      <c r="AB223" s="368"/>
      <c r="AC223" s="369" t="n">
        <f aca="false">XNPV(0.1,B223:AA223,$B$1:$AA$1)</f>
        <v>-13631.4269235741</v>
      </c>
      <c r="AD223" s="369" t="n">
        <f aca="false">SUMPRODUCT(B223:AA223,$B$1010:$AA$1010)</f>
        <v>4621.20479702806</v>
      </c>
      <c r="AE223" s="370" t="n">
        <f aca="false">SUMPRODUCT(B223:AA223,$B$1012:$AA$1012)</f>
        <v>-1469.05531272559</v>
      </c>
      <c r="AF223" s="371" t="n">
        <f aca="false">XIRR(B223:AA223,$B$1:$AA$1)</f>
        <v>0.0684505615297419</v>
      </c>
      <c r="AG223" s="372" t="n">
        <f aca="false">1-EXP(-(1/0.25)*(AD223/ABS($AD$1010)))</f>
        <v>0.999999997177675</v>
      </c>
    </row>
    <row r="224" customFormat="false" ht="12.75" hidden="false" customHeight="false" outlineLevel="0" collapsed="false">
      <c r="A224" s="363"/>
      <c r="B224" s="368" t="n">
        <f aca="false">+[5]data1cf!A224</f>
        <v>-87191.1829322256</v>
      </c>
      <c r="C224" s="368" t="n">
        <f aca="false">+[5]data1cf!B224</f>
        <v>13982.242383553</v>
      </c>
      <c r="D224" s="368" t="n">
        <f aca="false">+[5]data1cf!C224</f>
        <v>11928.4951498363</v>
      </c>
      <c r="E224" s="368" t="n">
        <f aca="false">+[5]data1cf!D224</f>
        <v>9894.39788505015</v>
      </c>
      <c r="F224" s="368" t="n">
        <f aca="false">+[5]data1cf!E224</f>
        <v>9468.53108326702</v>
      </c>
      <c r="G224" s="368" t="n">
        <f aca="false">+[5]data1cf!F224</f>
        <v>9136.53651886033</v>
      </c>
      <c r="H224" s="368" t="n">
        <f aca="false">+[5]data1cf!G224</f>
        <v>8323.45492953139</v>
      </c>
      <c r="I224" s="368" t="n">
        <f aca="false">+[5]data1cf!H224</f>
        <v>8181.44237368592</v>
      </c>
      <c r="J224" s="368" t="n">
        <f aca="false">+[5]data1cf!I224</f>
        <v>8169.00817115093</v>
      </c>
      <c r="K224" s="368" t="n">
        <f aca="false">+[5]data1cf!J224</f>
        <v>8159.59093573229</v>
      </c>
      <c r="L224" s="368" t="n">
        <f aca="false">+[5]data1cf!K224</f>
        <v>8161.08023627052</v>
      </c>
      <c r="M224" s="368" t="n">
        <f aca="false">+[5]data1cf!L224</f>
        <v>8132.81230142947</v>
      </c>
      <c r="N224" s="368" t="n">
        <f aca="false">+[5]data1cf!M224</f>
        <v>8115.42750373861</v>
      </c>
      <c r="O224" s="368" t="n">
        <f aca="false">+[5]data1cf!N224</f>
        <v>7789.04198429761</v>
      </c>
      <c r="P224" s="368" t="n">
        <f aca="false">+[5]data1cf!O224</f>
        <v>7681.44501821279</v>
      </c>
      <c r="Q224" s="368" t="n">
        <f aca="false">+[5]data1cf!P224</f>
        <v>7652.62693947001</v>
      </c>
      <c r="R224" s="368" t="n">
        <f aca="false">+[5]data1cf!Q224</f>
        <v>1000.04799175945</v>
      </c>
      <c r="S224" s="368" t="n">
        <f aca="false">+[5]data1cf!R224</f>
        <v>0</v>
      </c>
      <c r="T224" s="368" t="n">
        <f aca="false">+[5]data1cf!S224</f>
        <v>0</v>
      </c>
      <c r="U224" s="368" t="n">
        <f aca="false">+[5]data1cf!T224</f>
        <v>0</v>
      </c>
      <c r="V224" s="368" t="n">
        <f aca="false">+[5]data1cf!U224</f>
        <v>0</v>
      </c>
      <c r="W224" s="368" t="n">
        <f aca="false">+[5]data1cf!V224</f>
        <v>0</v>
      </c>
      <c r="X224" s="368" t="n">
        <f aca="false">+[5]data1cf!W224</f>
        <v>0</v>
      </c>
      <c r="Y224" s="368" t="n">
        <f aca="false">+[5]data1cf!X224</f>
        <v>0</v>
      </c>
      <c r="Z224" s="368" t="n">
        <f aca="false">+[5]data1cf!Y224</f>
        <v>0</v>
      </c>
      <c r="AA224" s="368" t="n">
        <f aca="false">+[5]data1cf!Z224</f>
        <v>0</v>
      </c>
      <c r="AB224" s="368"/>
      <c r="AC224" s="369" t="n">
        <f aca="false">XNPV(0.1,B224:AA224,$B$1:$AA$1)</f>
        <v>-13997.1671047972</v>
      </c>
      <c r="AD224" s="369" t="n">
        <f aca="false">SUMPRODUCT(B224:AA224,$B$1010:$AA$1010)</f>
        <v>4237.08205802948</v>
      </c>
      <c r="AE224" s="370" t="n">
        <f aca="false">SUMPRODUCT(B224:AA224,$B$1012:$AA$1012)</f>
        <v>-1848.19607038248</v>
      </c>
      <c r="AF224" s="371" t="n">
        <f aca="false">XIRR(B224:AA224,$B$1:$AA$1)</f>
        <v>0.0676941448852451</v>
      </c>
      <c r="AG224" s="372" t="n">
        <f aca="false">1-EXP(-(1/0.25)*(AD224/ABS($AD$1010)))</f>
        <v>0.999999985504014</v>
      </c>
    </row>
    <row r="225" customFormat="false" ht="12.75" hidden="false" customHeight="false" outlineLevel="0" collapsed="false">
      <c r="A225" s="363"/>
      <c r="B225" s="368" t="n">
        <f aca="false">+[5]data1cf!A225</f>
        <v>-85573.8169835852</v>
      </c>
      <c r="C225" s="368" t="n">
        <f aca="false">+[5]data1cf!B225</f>
        <v>13945.3097715891</v>
      </c>
      <c r="D225" s="368" t="n">
        <f aca="false">+[5]data1cf!C225</f>
        <v>11812.1321073465</v>
      </c>
      <c r="E225" s="368" t="n">
        <f aca="false">+[5]data1cf!D225</f>
        <v>9875.78660781465</v>
      </c>
      <c r="F225" s="368" t="n">
        <f aca="false">+[5]data1cf!E225</f>
        <v>9499.68598212995</v>
      </c>
      <c r="G225" s="368" t="n">
        <f aca="false">+[5]data1cf!F225</f>
        <v>9277.76508868742</v>
      </c>
      <c r="H225" s="368" t="n">
        <f aca="false">+[5]data1cf!G225</f>
        <v>8284.27870335559</v>
      </c>
      <c r="I225" s="368" t="n">
        <f aca="false">+[5]data1cf!H225</f>
        <v>8144.34129271687</v>
      </c>
      <c r="J225" s="368" t="n">
        <f aca="false">+[5]data1cf!I225</f>
        <v>8131.90709018188</v>
      </c>
      <c r="K225" s="368" t="n">
        <f aca="false">+[5]data1cf!J225</f>
        <v>8122.42697157516</v>
      </c>
      <c r="L225" s="368" t="n">
        <f aca="false">+[5]data1cf!K225</f>
        <v>8123.97915530147</v>
      </c>
      <c r="M225" s="368" t="n">
        <f aca="false">+[5]data1cf!L225</f>
        <v>8095.64833727234</v>
      </c>
      <c r="N225" s="368" t="n">
        <f aca="false">+[5]data1cf!M225</f>
        <v>8078.32642276956</v>
      </c>
      <c r="O225" s="368" t="n">
        <f aca="false">+[5]data1cf!N225</f>
        <v>7751.87802014047</v>
      </c>
      <c r="P225" s="368" t="n">
        <f aca="false">+[5]data1cf!O225</f>
        <v>7644.34393724374</v>
      </c>
      <c r="Q225" s="368" t="n">
        <f aca="false">+[5]data1cf!P225</f>
        <v>7615.46297531288</v>
      </c>
      <c r="R225" s="368" t="n">
        <f aca="false">+[5]data1cf!Q225</f>
        <v>981.497451274928</v>
      </c>
      <c r="S225" s="368" t="n">
        <f aca="false">+[5]data1cf!R225</f>
        <v>0</v>
      </c>
      <c r="T225" s="368" t="n">
        <f aca="false">+[5]data1cf!S225</f>
        <v>0</v>
      </c>
      <c r="U225" s="368" t="n">
        <f aca="false">+[5]data1cf!T225</f>
        <v>0</v>
      </c>
      <c r="V225" s="368" t="n">
        <f aca="false">+[5]data1cf!U225</f>
        <v>0</v>
      </c>
      <c r="W225" s="368" t="n">
        <f aca="false">+[5]data1cf!V225</f>
        <v>0</v>
      </c>
      <c r="X225" s="368" t="n">
        <f aca="false">+[5]data1cf!W225</f>
        <v>0</v>
      </c>
      <c r="Y225" s="368" t="n">
        <f aca="false">+[5]data1cf!X225</f>
        <v>0</v>
      </c>
      <c r="Z225" s="368" t="n">
        <f aca="false">+[5]data1cf!Y225</f>
        <v>0</v>
      </c>
      <c r="AA225" s="368" t="n">
        <f aca="false">+[5]data1cf!Z225</f>
        <v>0</v>
      </c>
      <c r="AB225" s="368"/>
      <c r="AC225" s="369" t="n">
        <f aca="false">XNPV(0.1,B225:AA225,$B$1:$AA$1)</f>
        <v>-12561.2960604967</v>
      </c>
      <c r="AD225" s="369" t="n">
        <f aca="false">SUMPRODUCT(B225:AA225,$B$1010:$AA$1010)</f>
        <v>5620.86845936</v>
      </c>
      <c r="AE225" s="370" t="n">
        <f aca="false">SUMPRODUCT(B225:AA225,$B$1012:$AA$1012)</f>
        <v>-445.568618478551</v>
      </c>
      <c r="AF225" s="371" t="n">
        <f aca="false">XIRR(B225:AA225,$B$1:$AA$1)</f>
        <v>0.0705208815882646</v>
      </c>
      <c r="AG225" s="372" t="n">
        <f aca="false">1-EXP(-(1/0.25)*(AD225/ABS($AD$1010)))</f>
        <v>0.99999999996008</v>
      </c>
    </row>
    <row r="226" customFormat="false" ht="12.75" hidden="false" customHeight="false" outlineLevel="0" collapsed="false">
      <c r="A226" s="363"/>
      <c r="B226" s="368" t="n">
        <f aca="false">+[5]data1cf!A226</f>
        <v>-102628.549712844</v>
      </c>
      <c r="C226" s="368" t="n">
        <f aca="false">+[5]data1cf!B226</f>
        <v>14333.1772337656</v>
      </c>
      <c r="D226" s="368" t="n">
        <f aca="false">+[5]data1cf!C226</f>
        <v>12465.533983659</v>
      </c>
      <c r="E226" s="368" t="n">
        <f aca="false">+[5]data1cf!D226</f>
        <v>10316.5658064821</v>
      </c>
      <c r="F226" s="368" t="n">
        <f aca="false">+[5]data1cf!E226</f>
        <v>9966.32279796956</v>
      </c>
      <c r="G226" s="368" t="n">
        <f aca="false">+[5]data1cf!F226</f>
        <v>9603.13520720483</v>
      </c>
      <c r="H226" s="368" t="n">
        <f aca="false">+[5]data1cf!G226</f>
        <v>8697.38253265957</v>
      </c>
      <c r="I226" s="368" t="n">
        <f aca="false">+[5]data1cf!H226</f>
        <v>8535.56321773989</v>
      </c>
      <c r="J226" s="368" t="n">
        <f aca="false">+[5]data1cf!I226</f>
        <v>8523.1290152049</v>
      </c>
      <c r="K226" s="368" t="n">
        <f aca="false">+[5]data1cf!J226</f>
        <v>8514.3119846067</v>
      </c>
      <c r="L226" s="368" t="n">
        <f aca="false">+[5]data1cf!K226</f>
        <v>8515.20108032449</v>
      </c>
      <c r="M226" s="368" t="n">
        <f aca="false">+[5]data1cf!L226</f>
        <v>8487.53335030388</v>
      </c>
      <c r="N226" s="368" t="n">
        <f aca="false">+[5]data1cf!M226</f>
        <v>8469.54834779258</v>
      </c>
      <c r="O226" s="368" t="n">
        <f aca="false">+[5]data1cf!N226</f>
        <v>8143.76303317201</v>
      </c>
      <c r="P226" s="368" t="n">
        <f aca="false">+[5]data1cf!O226</f>
        <v>8035.56586226676</v>
      </c>
      <c r="Q226" s="368" t="n">
        <f aca="false">+[5]data1cf!P226</f>
        <v>8007.34798834442</v>
      </c>
      <c r="R226" s="368" t="n">
        <f aca="false">+[5]data1cf!Q226</f>
        <v>1177.10841378644</v>
      </c>
      <c r="S226" s="368" t="n">
        <f aca="false">+[5]data1cf!R226</f>
        <v>0</v>
      </c>
      <c r="T226" s="368" t="n">
        <f aca="false">+[5]data1cf!S226</f>
        <v>0</v>
      </c>
      <c r="U226" s="368" t="n">
        <f aca="false">+[5]data1cf!T226</f>
        <v>0</v>
      </c>
      <c r="V226" s="368" t="n">
        <f aca="false">+[5]data1cf!U226</f>
        <v>0</v>
      </c>
      <c r="W226" s="368" t="n">
        <f aca="false">+[5]data1cf!V226</f>
        <v>0</v>
      </c>
      <c r="X226" s="368" t="n">
        <f aca="false">+[5]data1cf!W226</f>
        <v>0</v>
      </c>
      <c r="Y226" s="368" t="n">
        <f aca="false">+[5]data1cf!X226</f>
        <v>0</v>
      </c>
      <c r="Z226" s="368" t="n">
        <f aca="false">+[5]data1cf!Y226</f>
        <v>0</v>
      </c>
      <c r="AA226" s="368" t="n">
        <f aca="false">+[5]data1cf!Z226</f>
        <v>0</v>
      </c>
      <c r="AB226" s="368"/>
      <c r="AC226" s="369" t="n">
        <f aca="false">XNPV(0.1,B226:AA226,$B$1:$AA$1)</f>
        <v>-26324.5291832602</v>
      </c>
      <c r="AD226" s="369" t="n">
        <f aca="false">SUMPRODUCT(B226:AA226,$B$1010:$AA$1010)</f>
        <v>-7256.61972212793</v>
      </c>
      <c r="AE226" s="370" t="n">
        <f aca="false">SUMPRODUCT(B226:AA226,$B$1012:$AA$1012)</f>
        <v>-13621.9653711241</v>
      </c>
      <c r="AF226" s="371" t="n">
        <f aca="false">XIRR(B226:AA226,$B$1:$AA$1)</f>
        <v>0.0475061569926298</v>
      </c>
      <c r="AG226" s="372" t="n">
        <f aca="false">1-EXP(-(1/0.25)*(AD226/ABS($AD$1010)))</f>
        <v>-26607503640073.2</v>
      </c>
    </row>
    <row r="227" customFormat="false" ht="12.75" hidden="false" customHeight="false" outlineLevel="0" collapsed="false">
      <c r="A227" s="363"/>
      <c r="B227" s="368" t="n">
        <f aca="false">+[5]data1cf!A227</f>
        <v>-85551.3844502212</v>
      </c>
      <c r="C227" s="368" t="n">
        <f aca="false">+[5]data1cf!B227</f>
        <v>13952.4054187948</v>
      </c>
      <c r="D227" s="368" t="n">
        <f aca="false">+[5]data1cf!C227</f>
        <v>11856.1573715774</v>
      </c>
      <c r="E227" s="368" t="n">
        <f aca="false">+[5]data1cf!D227</f>
        <v>9842.35137899875</v>
      </c>
      <c r="F227" s="368" t="n">
        <f aca="false">+[5]data1cf!E227</f>
        <v>9481.33578993082</v>
      </c>
      <c r="G227" s="368" t="n">
        <f aca="false">+[5]data1cf!F227</f>
        <v>9074.0756895237</v>
      </c>
      <c r="H227" s="368" t="n">
        <f aca="false">+[5]data1cf!G227</f>
        <v>8283.73533714864</v>
      </c>
      <c r="I227" s="368" t="n">
        <f aca="false">+[5]data1cf!H227</f>
        <v>8143.82670834752</v>
      </c>
      <c r="J227" s="368" t="n">
        <f aca="false">+[5]data1cf!I227</f>
        <v>8131.39250581253</v>
      </c>
      <c r="K227" s="368" t="n">
        <f aca="false">+[5]data1cf!J227</f>
        <v>8121.91151502892</v>
      </c>
      <c r="L227" s="368" t="n">
        <f aca="false">+[5]data1cf!K227</f>
        <v>8123.46457093212</v>
      </c>
      <c r="M227" s="368" t="n">
        <f aca="false">+[5]data1cf!L227</f>
        <v>8095.1328807261</v>
      </c>
      <c r="N227" s="368" t="n">
        <f aca="false">+[5]data1cf!M227</f>
        <v>8077.81183840022</v>
      </c>
      <c r="O227" s="368" t="n">
        <f aca="false">+[5]data1cf!N227</f>
        <v>7751.36256359423</v>
      </c>
      <c r="P227" s="368" t="n">
        <f aca="false">+[5]data1cf!O227</f>
        <v>7643.82935287439</v>
      </c>
      <c r="Q227" s="368" t="n">
        <f aca="false">+[5]data1cf!P227</f>
        <v>7614.94751876664</v>
      </c>
      <c r="R227" s="368" t="n">
        <f aca="false">+[5]data1cf!Q227</f>
        <v>981.240159090257</v>
      </c>
      <c r="S227" s="368" t="n">
        <f aca="false">+[5]data1cf!R227</f>
        <v>0</v>
      </c>
      <c r="T227" s="368" t="n">
        <f aca="false">+[5]data1cf!S227</f>
        <v>0</v>
      </c>
      <c r="U227" s="368" t="n">
        <f aca="false">+[5]data1cf!T227</f>
        <v>0</v>
      </c>
      <c r="V227" s="368" t="n">
        <f aca="false">+[5]data1cf!U227</f>
        <v>0</v>
      </c>
      <c r="W227" s="368" t="n">
        <f aca="false">+[5]data1cf!V227</f>
        <v>0</v>
      </c>
      <c r="X227" s="368" t="n">
        <f aca="false">+[5]data1cf!W227</f>
        <v>0</v>
      </c>
      <c r="Y227" s="368" t="n">
        <f aca="false">+[5]data1cf!X227</f>
        <v>0</v>
      </c>
      <c r="Z227" s="368" t="n">
        <f aca="false">+[5]data1cf!Y227</f>
        <v>0</v>
      </c>
      <c r="AA227" s="368" t="n">
        <f aca="false">+[5]data1cf!Z227</f>
        <v>0</v>
      </c>
      <c r="AB227" s="368"/>
      <c r="AC227" s="369" t="n">
        <f aca="false">XNPV(0.1,B227:AA227,$B$1:$AA$1)</f>
        <v>-12662.1592313445</v>
      </c>
      <c r="AD227" s="369" t="n">
        <f aca="false">SUMPRODUCT(B227:AA227,$B$1010:$AA$1010)</f>
        <v>5488.34060349544</v>
      </c>
      <c r="AE227" s="370" t="n">
        <f aca="false">SUMPRODUCT(B227:AA227,$B$1012:$AA$1012)</f>
        <v>-568.568344833353</v>
      </c>
      <c r="AF227" s="371" t="n">
        <f aca="false">XIRR(B227:AA227,$B$1:$AA$1)</f>
        <v>0.0702714768194968</v>
      </c>
      <c r="AG227" s="372" t="n">
        <f aca="false">1-EXP(-(1/0.25)*(AD227/ABS($AD$1010)))</f>
        <v>0.999999999929794</v>
      </c>
    </row>
    <row r="228" customFormat="false" ht="12.75" hidden="false" customHeight="false" outlineLevel="0" collapsed="false">
      <c r="A228" s="363"/>
      <c r="B228" s="368" t="n">
        <f aca="false">+[5]data1cf!A228</f>
        <v>-100010.922679487</v>
      </c>
      <c r="C228" s="368" t="n">
        <f aca="false">+[5]data1cf!B228</f>
        <v>14263.7050317854</v>
      </c>
      <c r="D228" s="368" t="n">
        <f aca="false">+[5]data1cf!C228</f>
        <v>12390.3711624063</v>
      </c>
      <c r="E228" s="368" t="n">
        <f aca="false">+[5]data1cf!D228</f>
        <v>10356.5388200497</v>
      </c>
      <c r="F228" s="368" t="n">
        <f aca="false">+[5]data1cf!E228</f>
        <v>9945.96104920353</v>
      </c>
      <c r="G228" s="368" t="n">
        <f aca="false">+[5]data1cf!F228</f>
        <v>9635.29954449012</v>
      </c>
      <c r="H228" s="368" t="n">
        <f aca="false">+[5]data1cf!G228</f>
        <v>8633.9777424271</v>
      </c>
      <c r="I228" s="368" t="n">
        <f aca="false">+[5]data1cf!H228</f>
        <v>8475.5169476963</v>
      </c>
      <c r="J228" s="368" t="n">
        <f aca="false">+[5]data1cf!I228</f>
        <v>8463.08274516131</v>
      </c>
      <c r="K228" s="368" t="n">
        <f aca="false">+[5]data1cf!J228</f>
        <v>8454.16394122405</v>
      </c>
      <c r="L228" s="368" t="n">
        <f aca="false">+[5]data1cf!K228</f>
        <v>8455.1548102809</v>
      </c>
      <c r="M228" s="368" t="n">
        <f aca="false">+[5]data1cf!L228</f>
        <v>8427.38530692123</v>
      </c>
      <c r="N228" s="368" t="n">
        <f aca="false">+[5]data1cf!M228</f>
        <v>8409.50207774899</v>
      </c>
      <c r="O228" s="368" t="n">
        <f aca="false">+[5]data1cf!N228</f>
        <v>8083.61498978936</v>
      </c>
      <c r="P228" s="368" t="n">
        <f aca="false">+[5]data1cf!O228</f>
        <v>7975.51959222317</v>
      </c>
      <c r="Q228" s="368" t="n">
        <f aca="false">+[5]data1cf!P228</f>
        <v>7947.19994496177</v>
      </c>
      <c r="R228" s="368" t="n">
        <f aca="false">+[5]data1cf!Q228</f>
        <v>1147.08527876465</v>
      </c>
      <c r="S228" s="368" t="n">
        <f aca="false">+[5]data1cf!R228</f>
        <v>0</v>
      </c>
      <c r="T228" s="368" t="n">
        <f aca="false">+[5]data1cf!S228</f>
        <v>0</v>
      </c>
      <c r="U228" s="368" t="n">
        <f aca="false">+[5]data1cf!T228</f>
        <v>0</v>
      </c>
      <c r="V228" s="368" t="n">
        <f aca="false">+[5]data1cf!U228</f>
        <v>0</v>
      </c>
      <c r="W228" s="368" t="n">
        <f aca="false">+[5]data1cf!V228</f>
        <v>0</v>
      </c>
      <c r="X228" s="368" t="n">
        <f aca="false">+[5]data1cf!W228</f>
        <v>0</v>
      </c>
      <c r="Y228" s="368" t="n">
        <f aca="false">+[5]data1cf!X228</f>
        <v>0</v>
      </c>
      <c r="Z228" s="368" t="n">
        <f aca="false">+[5]data1cf!Y228</f>
        <v>0</v>
      </c>
      <c r="AA228" s="368" t="n">
        <f aca="false">+[5]data1cf!Z228</f>
        <v>0</v>
      </c>
      <c r="AB228" s="368"/>
      <c r="AC228" s="369" t="n">
        <f aca="false">XNPV(0.1,B228:AA228,$B$1:$AA$1)</f>
        <v>-24033.5655869269</v>
      </c>
      <c r="AD228" s="369" t="n">
        <f aca="false">SUMPRODUCT(B228:AA228,$B$1010:$AA$1010)</f>
        <v>-5071.40565099678</v>
      </c>
      <c r="AE228" s="370" t="n">
        <f aca="false">SUMPRODUCT(B228:AA228,$B$1012:$AA$1012)</f>
        <v>-11399.6453779507</v>
      </c>
      <c r="AF228" s="371" t="n">
        <f aca="false">XIRR(B228:AA228,$B$1:$AA$1)</f>
        <v>0.0509342723658469</v>
      </c>
      <c r="AG228" s="372" t="n">
        <f aca="false">1-EXP(-(1/0.25)*(AD228/ABS($AD$1010)))</f>
        <v>-2411462501.7848</v>
      </c>
    </row>
    <row r="229" customFormat="false" ht="12.75" hidden="false" customHeight="false" outlineLevel="0" collapsed="false">
      <c r="A229" s="363"/>
      <c r="B229" s="368" t="n">
        <f aca="false">+[5]data1cf!A229</f>
        <v>-93000.7097931489</v>
      </c>
      <c r="C229" s="368" t="n">
        <f aca="false">+[5]data1cf!B229</f>
        <v>14063.9758484967</v>
      </c>
      <c r="D229" s="368" t="n">
        <f aca="false">+[5]data1cf!C229</f>
        <v>12053.8680038903</v>
      </c>
      <c r="E229" s="368" t="n">
        <f aca="false">+[5]data1cf!D229</f>
        <v>10047.0985277992</v>
      </c>
      <c r="F229" s="368" t="n">
        <f aca="false">+[5]data1cf!E229</f>
        <v>9633.25709180108</v>
      </c>
      <c r="G229" s="368" t="n">
        <f aca="false">+[5]data1cf!F229</f>
        <v>9356.42253328594</v>
      </c>
      <c r="H229" s="368" t="n">
        <f aca="false">+[5]data1cf!G229</f>
        <v>8464.17468344312</v>
      </c>
      <c r="I229" s="368" t="n">
        <f aca="false">+[5]data1cf!H229</f>
        <v>8314.70827225401</v>
      </c>
      <c r="J229" s="368" t="n">
        <f aca="false">+[5]data1cf!I229</f>
        <v>8302.27406971902</v>
      </c>
      <c r="K229" s="368" t="n">
        <f aca="false">+[5]data1cf!J229</f>
        <v>8293.08270870474</v>
      </c>
      <c r="L229" s="368" t="n">
        <f aca="false">+[5]data1cf!K229</f>
        <v>8294.34613483861</v>
      </c>
      <c r="M229" s="368" t="n">
        <f aca="false">+[5]data1cf!L229</f>
        <v>8266.30407440192</v>
      </c>
      <c r="N229" s="368" t="n">
        <f aca="false">+[5]data1cf!M229</f>
        <v>8248.6934023067</v>
      </c>
      <c r="O229" s="368" t="n">
        <f aca="false">+[5]data1cf!N229</f>
        <v>7922.53375727005</v>
      </c>
      <c r="P229" s="368" t="n">
        <f aca="false">+[5]data1cf!O229</f>
        <v>7814.71091678088</v>
      </c>
      <c r="Q229" s="368" t="n">
        <f aca="false">+[5]data1cf!P229</f>
        <v>7786.11871244246</v>
      </c>
      <c r="R229" s="368" t="n">
        <f aca="false">+[5]data1cf!Q229</f>
        <v>1066.6809410435</v>
      </c>
      <c r="S229" s="368" t="n">
        <f aca="false">+[5]data1cf!R229</f>
        <v>0</v>
      </c>
      <c r="T229" s="368" t="n">
        <f aca="false">+[5]data1cf!S229</f>
        <v>0</v>
      </c>
      <c r="U229" s="368" t="n">
        <f aca="false">+[5]data1cf!T229</f>
        <v>0</v>
      </c>
      <c r="V229" s="368" t="n">
        <f aca="false">+[5]data1cf!U229</f>
        <v>0</v>
      </c>
      <c r="W229" s="368" t="n">
        <f aca="false">+[5]data1cf!V229</f>
        <v>0</v>
      </c>
      <c r="X229" s="368" t="n">
        <f aca="false">+[5]data1cf!W229</f>
        <v>0</v>
      </c>
      <c r="Y229" s="368" t="n">
        <f aca="false">+[5]data1cf!X229</f>
        <v>0</v>
      </c>
      <c r="Z229" s="368" t="n">
        <f aca="false">+[5]data1cf!Y229</f>
        <v>0</v>
      </c>
      <c r="AA229" s="368" t="n">
        <f aca="false">+[5]data1cf!Z229</f>
        <v>0</v>
      </c>
      <c r="AB229" s="368"/>
      <c r="AC229" s="369" t="n">
        <f aca="false">XNPV(0.1,B229:AA229,$B$1:$AA$1)</f>
        <v>-18738.0437468954</v>
      </c>
      <c r="AD229" s="369" t="n">
        <f aca="false">SUMPRODUCT(B229:AA229,$B$1010:$AA$1010)</f>
        <v>-194.963795731306</v>
      </c>
      <c r="AE229" s="370" t="n">
        <f aca="false">SUMPRODUCT(B229:AA229,$B$1012:$AA$1012)</f>
        <v>-6384.41805082492</v>
      </c>
      <c r="AF229" s="371" t="n">
        <f aca="false">XIRR(B229:AA229,$B$1:$AA$1)</f>
        <v>0.0592145550135029</v>
      </c>
      <c r="AG229" s="372" t="n">
        <f aca="false">1-EXP(-(1/0.25)*(AD229/ABS($AD$1010)))</f>
        <v>-1.2945099442591</v>
      </c>
    </row>
    <row r="230" customFormat="false" ht="12.75" hidden="false" customHeight="false" outlineLevel="0" collapsed="false">
      <c r="A230" s="363"/>
      <c r="B230" s="368" t="n">
        <f aca="false">+[5]data1cf!A230</f>
        <v>-100866.998434163</v>
      </c>
      <c r="C230" s="368" t="n">
        <f aca="false">+[5]data1cf!B230</f>
        <v>14317.882728786</v>
      </c>
      <c r="D230" s="368" t="n">
        <f aca="false">+[5]data1cf!C230</f>
        <v>12451.2666911072</v>
      </c>
      <c r="E230" s="368" t="n">
        <f aca="false">+[5]data1cf!D230</f>
        <v>10423.4333109463</v>
      </c>
      <c r="F230" s="368" t="n">
        <f aca="false">+[5]data1cf!E230</f>
        <v>9989.61027973007</v>
      </c>
      <c r="G230" s="368" t="n">
        <f aca="false">+[5]data1cf!F230</f>
        <v>9565.13931946688</v>
      </c>
      <c r="H230" s="368" t="n">
        <f aca="false">+[5]data1cf!G230</f>
        <v>8654.71381481504</v>
      </c>
      <c r="I230" s="368" t="n">
        <f aca="false">+[5]data1cf!H230</f>
        <v>8495.15464064797</v>
      </c>
      <c r="J230" s="368" t="n">
        <f aca="false">+[5]data1cf!I230</f>
        <v>8482.72043811298</v>
      </c>
      <c r="K230" s="368" t="n">
        <f aca="false">+[5]data1cf!J230</f>
        <v>8473.83491840106</v>
      </c>
      <c r="L230" s="368" t="n">
        <f aca="false">+[5]data1cf!K230</f>
        <v>8474.79250323257</v>
      </c>
      <c r="M230" s="368" t="n">
        <f aca="false">+[5]data1cf!L230</f>
        <v>8447.05628409824</v>
      </c>
      <c r="N230" s="368" t="n">
        <f aca="false">+[5]data1cf!M230</f>
        <v>8429.13977070066</v>
      </c>
      <c r="O230" s="368" t="n">
        <f aca="false">+[5]data1cf!N230</f>
        <v>8103.28596696637</v>
      </c>
      <c r="P230" s="368" t="n">
        <f aca="false">+[5]data1cf!O230</f>
        <v>7995.15728517484</v>
      </c>
      <c r="Q230" s="368" t="n">
        <f aca="false">+[5]data1cf!P230</f>
        <v>7966.87092213878</v>
      </c>
      <c r="R230" s="368" t="n">
        <f aca="false">+[5]data1cf!Q230</f>
        <v>1156.90412524048</v>
      </c>
      <c r="S230" s="368" t="n">
        <f aca="false">+[5]data1cf!R230</f>
        <v>0</v>
      </c>
      <c r="T230" s="368" t="n">
        <f aca="false">+[5]data1cf!S230</f>
        <v>0</v>
      </c>
      <c r="U230" s="368" t="n">
        <f aca="false">+[5]data1cf!T230</f>
        <v>0</v>
      </c>
      <c r="V230" s="368" t="n">
        <f aca="false">+[5]data1cf!U230</f>
        <v>0</v>
      </c>
      <c r="W230" s="368" t="n">
        <f aca="false">+[5]data1cf!V230</f>
        <v>0</v>
      </c>
      <c r="X230" s="368" t="n">
        <f aca="false">+[5]data1cf!W230</f>
        <v>0</v>
      </c>
      <c r="Y230" s="368" t="n">
        <f aca="false">+[5]data1cf!X230</f>
        <v>0</v>
      </c>
      <c r="Z230" s="368" t="n">
        <f aca="false">+[5]data1cf!Y230</f>
        <v>0</v>
      </c>
      <c r="AA230" s="368" t="n">
        <f aca="false">+[5]data1cf!Z230</f>
        <v>0</v>
      </c>
      <c r="AB230" s="368"/>
      <c r="AC230" s="369" t="n">
        <f aca="false">XNPV(0.1,B230:AA230,$B$1:$AA$1)</f>
        <v>-24675.9067593705</v>
      </c>
      <c r="AD230" s="369" t="n">
        <f aca="false">SUMPRODUCT(B230:AA230,$B$1010:$AA$1010)</f>
        <v>-5670.96519978155</v>
      </c>
      <c r="AE230" s="370" t="n">
        <f aca="false">SUMPRODUCT(B230:AA230,$B$1012:$AA$1012)</f>
        <v>-12013.5187080801</v>
      </c>
      <c r="AF230" s="371" t="n">
        <f aca="false">XIRR(B230:AA230,$B$1:$AA$1)</f>
        <v>0.0499820717984716</v>
      </c>
      <c r="AG230" s="372" t="n">
        <f aca="false">1-EXP(-(1/0.25)*(AD230/ABS($AD$1010)))</f>
        <v>-31008943209.3839</v>
      </c>
    </row>
    <row r="231" customFormat="false" ht="12.75" hidden="false" customHeight="false" outlineLevel="0" collapsed="false">
      <c r="A231" s="363"/>
      <c r="B231" s="368" t="n">
        <f aca="false">+[5]data1cf!A231</f>
        <v>-96615.9007664937</v>
      </c>
      <c r="C231" s="368" t="n">
        <f aca="false">+[5]data1cf!B231</f>
        <v>14257.2148293432</v>
      </c>
      <c r="D231" s="368" t="n">
        <f aca="false">+[5]data1cf!C231</f>
        <v>12282.3447130142</v>
      </c>
      <c r="E231" s="368" t="n">
        <f aca="false">+[5]data1cf!D231</f>
        <v>10239.8688142211</v>
      </c>
      <c r="F231" s="368" t="n">
        <f aca="false">+[5]data1cf!E231</f>
        <v>9872.10390093581</v>
      </c>
      <c r="G231" s="368" t="n">
        <f aca="false">+[5]data1cf!F231</f>
        <v>9695.35735898951</v>
      </c>
      <c r="H231" s="368" t="n">
        <f aca="false">+[5]data1cf!G231</f>
        <v>8551.74270684531</v>
      </c>
      <c r="I231" s="368" t="n">
        <f aca="false">+[5]data1cf!H231</f>
        <v>8397.63786102976</v>
      </c>
      <c r="J231" s="368" t="n">
        <f aca="false">+[5]data1cf!I231</f>
        <v>8385.20365849477</v>
      </c>
      <c r="K231" s="368" t="n">
        <f aca="false">+[5]data1cf!J231</f>
        <v>8376.15285610553</v>
      </c>
      <c r="L231" s="368" t="n">
        <f aca="false">+[5]data1cf!K231</f>
        <v>8377.27572361436</v>
      </c>
      <c r="M231" s="368" t="n">
        <f aca="false">+[5]data1cf!L231</f>
        <v>8349.37422180271</v>
      </c>
      <c r="N231" s="368" t="n">
        <f aca="false">+[5]data1cf!M231</f>
        <v>8331.62299108246</v>
      </c>
      <c r="O231" s="368" t="n">
        <f aca="false">+[5]data1cf!N231</f>
        <v>8005.60390467085</v>
      </c>
      <c r="P231" s="368" t="n">
        <f aca="false">+[5]data1cf!O231</f>
        <v>7897.64050555663</v>
      </c>
      <c r="Q231" s="368" t="n">
        <f aca="false">+[5]data1cf!P231</f>
        <v>7869.18885984325</v>
      </c>
      <c r="R231" s="368" t="n">
        <f aca="false">+[5]data1cf!Q231</f>
        <v>1108.14573543138</v>
      </c>
      <c r="S231" s="368" t="n">
        <f aca="false">+[5]data1cf!R231</f>
        <v>0</v>
      </c>
      <c r="T231" s="368" t="n">
        <f aca="false">+[5]data1cf!S231</f>
        <v>0</v>
      </c>
      <c r="U231" s="368" t="n">
        <f aca="false">+[5]data1cf!T231</f>
        <v>0</v>
      </c>
      <c r="V231" s="368" t="n">
        <f aca="false">+[5]data1cf!U231</f>
        <v>0</v>
      </c>
      <c r="W231" s="368" t="n">
        <f aca="false">+[5]data1cf!V231</f>
        <v>0</v>
      </c>
      <c r="X231" s="368" t="n">
        <f aca="false">+[5]data1cf!W231</f>
        <v>0</v>
      </c>
      <c r="Y231" s="368" t="n">
        <f aca="false">+[5]data1cf!X231</f>
        <v>0</v>
      </c>
      <c r="Z231" s="368" t="n">
        <f aca="false">+[5]data1cf!Y231</f>
        <v>0</v>
      </c>
      <c r="AA231" s="368" t="n">
        <f aca="false">+[5]data1cf!Z231</f>
        <v>0</v>
      </c>
      <c r="AB231" s="368"/>
      <c r="AC231" s="369" t="n">
        <f aca="false">XNPV(0.1,B231:AA231,$B$1:$AA$1)</f>
        <v>-21142.5060817162</v>
      </c>
      <c r="AD231" s="369" t="n">
        <f aca="false">SUMPRODUCT(B231:AA231,$B$1010:$AA$1010)</f>
        <v>-2335.14122657651</v>
      </c>
      <c r="AE231" s="370" t="n">
        <f aca="false">SUMPRODUCT(B231:AA231,$B$1012:$AA$1012)</f>
        <v>-8610.19425135978</v>
      </c>
      <c r="AF231" s="371" t="n">
        <f aca="false">XIRR(B231:AA231,$B$1:$AA$1)</f>
        <v>0.0554587159781917</v>
      </c>
      <c r="AG231" s="372" t="n">
        <f aca="false">1-EXP(-(1/0.25)*(AD231/ABS($AD$1010)))</f>
        <v>-20896.4924846353</v>
      </c>
    </row>
    <row r="232" customFormat="false" ht="12.75" hidden="false" customHeight="false" outlineLevel="0" collapsed="false">
      <c r="A232" s="363"/>
      <c r="B232" s="368" t="n">
        <f aca="false">+[5]data1cf!A232</f>
        <v>-96031.9637388978</v>
      </c>
      <c r="C232" s="368" t="n">
        <f aca="false">+[5]data1cf!B232</f>
        <v>14180.9521765356</v>
      </c>
      <c r="D232" s="368" t="n">
        <f aca="false">+[5]data1cf!C232</f>
        <v>12217.2688310284</v>
      </c>
      <c r="E232" s="368" t="n">
        <f aca="false">+[5]data1cf!D232</f>
        <v>10219.8992628104</v>
      </c>
      <c r="F232" s="368" t="n">
        <f aca="false">+[5]data1cf!E232</f>
        <v>9763.7838949981</v>
      </c>
      <c r="G232" s="368" t="n">
        <f aca="false">+[5]data1cf!F232</f>
        <v>9398.25734814174</v>
      </c>
      <c r="H232" s="368" t="n">
        <f aca="false">+[5]data1cf!G232</f>
        <v>8537.598444018</v>
      </c>
      <c r="I232" s="368" t="n">
        <f aca="false">+[5]data1cf!H232</f>
        <v>8384.24281276633</v>
      </c>
      <c r="J232" s="368" t="n">
        <f aca="false">+[5]data1cf!I232</f>
        <v>8371.80861023134</v>
      </c>
      <c r="K232" s="368" t="n">
        <f aca="false">+[5]data1cf!J232</f>
        <v>8362.73510437047</v>
      </c>
      <c r="L232" s="368" t="n">
        <f aca="false">+[5]data1cf!K232</f>
        <v>8363.88067535093</v>
      </c>
      <c r="M232" s="368" t="n">
        <f aca="false">+[5]data1cf!L232</f>
        <v>8335.95647006765</v>
      </c>
      <c r="N232" s="368" t="n">
        <f aca="false">+[5]data1cf!M232</f>
        <v>8318.22794281903</v>
      </c>
      <c r="O232" s="368" t="n">
        <f aca="false">+[5]data1cf!N232</f>
        <v>7992.18615293579</v>
      </c>
      <c r="P232" s="368" t="n">
        <f aca="false">+[5]data1cf!O232</f>
        <v>7884.24545729321</v>
      </c>
      <c r="Q232" s="368" t="n">
        <f aca="false">+[5]data1cf!P232</f>
        <v>7855.77110810819</v>
      </c>
      <c r="R232" s="368" t="n">
        <f aca="false">+[5]data1cf!Q232</f>
        <v>1101.44821129966</v>
      </c>
      <c r="S232" s="368" t="n">
        <f aca="false">+[5]data1cf!R232</f>
        <v>0</v>
      </c>
      <c r="T232" s="368" t="n">
        <f aca="false">+[5]data1cf!S232</f>
        <v>0</v>
      </c>
      <c r="U232" s="368" t="n">
        <f aca="false">+[5]data1cf!T232</f>
        <v>0</v>
      </c>
      <c r="V232" s="368" t="n">
        <f aca="false">+[5]data1cf!U232</f>
        <v>0</v>
      </c>
      <c r="W232" s="368" t="n">
        <f aca="false">+[5]data1cf!V232</f>
        <v>0</v>
      </c>
      <c r="X232" s="368" t="n">
        <f aca="false">+[5]data1cf!W232</f>
        <v>0</v>
      </c>
      <c r="Y232" s="368" t="n">
        <f aca="false">+[5]data1cf!X232</f>
        <v>0</v>
      </c>
      <c r="Z232" s="368" t="n">
        <f aca="false">+[5]data1cf!Y232</f>
        <v>0</v>
      </c>
      <c r="AA232" s="368" t="n">
        <f aca="false">+[5]data1cf!Z232</f>
        <v>0</v>
      </c>
      <c r="AB232" s="368"/>
      <c r="AC232" s="369" t="n">
        <f aca="false">XNPV(0.1,B232:AA232,$B$1:$AA$1)</f>
        <v>-21008.0376472229</v>
      </c>
      <c r="AD232" s="369" t="n">
        <f aca="false">SUMPRODUCT(B232:AA232,$B$1010:$AA$1010)</f>
        <v>-2288.93254013164</v>
      </c>
      <c r="AE232" s="370" t="n">
        <f aca="false">SUMPRODUCT(B232:AA232,$B$1012:$AA$1012)</f>
        <v>-8536.72344047882</v>
      </c>
      <c r="AF232" s="371" t="n">
        <f aca="false">XIRR(B232:AA232,$B$1:$AA$1)</f>
        <v>0.0555311752939819</v>
      </c>
      <c r="AG232" s="372" t="n">
        <f aca="false">1-EXP(-(1/0.25)*(AD232/ABS($AD$1010)))</f>
        <v>-17162.5242185548</v>
      </c>
    </row>
    <row r="233" customFormat="false" ht="12.75" hidden="false" customHeight="false" outlineLevel="0" collapsed="false">
      <c r="A233" s="363"/>
      <c r="B233" s="368" t="n">
        <f aca="false">+[5]data1cf!A233</f>
        <v>-93837.892213528</v>
      </c>
      <c r="C233" s="368" t="n">
        <f aca="false">+[5]data1cf!B233</f>
        <v>14148.1768256358</v>
      </c>
      <c r="D233" s="368" t="n">
        <f aca="false">+[5]data1cf!C233</f>
        <v>12125.5795473809</v>
      </c>
      <c r="E233" s="368" t="n">
        <f aca="false">+[5]data1cf!D233</f>
        <v>10133.8514146583</v>
      </c>
      <c r="F233" s="368" t="n">
        <f aca="false">+[5]data1cf!E233</f>
        <v>9764.99879223634</v>
      </c>
      <c r="G233" s="368" t="n">
        <f aca="false">+[5]data1cf!F233</f>
        <v>9364.05738319964</v>
      </c>
      <c r="H233" s="368" t="n">
        <f aca="false">+[5]data1cf!G233</f>
        <v>8484.45311695332</v>
      </c>
      <c r="I233" s="368" t="n">
        <f aca="false">+[5]data1cf!H233</f>
        <v>8333.91256723157</v>
      </c>
      <c r="J233" s="368" t="n">
        <f aca="false">+[5]data1cf!I233</f>
        <v>8321.47836469658</v>
      </c>
      <c r="K233" s="368" t="n">
        <f aca="false">+[5]data1cf!J233</f>
        <v>8312.3195533348</v>
      </c>
      <c r="L233" s="368" t="n">
        <f aca="false">+[5]data1cf!K233</f>
        <v>8313.55042981617</v>
      </c>
      <c r="M233" s="368" t="n">
        <f aca="false">+[5]data1cf!L233</f>
        <v>8285.54091903198</v>
      </c>
      <c r="N233" s="368" t="n">
        <f aca="false">+[5]data1cf!M233</f>
        <v>8267.89769728426</v>
      </c>
      <c r="O233" s="368" t="n">
        <f aca="false">+[5]data1cf!N233</f>
        <v>7941.77060190012</v>
      </c>
      <c r="P233" s="368" t="n">
        <f aca="false">+[5]data1cf!O233</f>
        <v>7833.91521175844</v>
      </c>
      <c r="Q233" s="368" t="n">
        <f aca="false">+[5]data1cf!P233</f>
        <v>7805.35555707252</v>
      </c>
      <c r="R233" s="368" t="n">
        <f aca="false">+[5]data1cf!Q233</f>
        <v>1076.28308853228</v>
      </c>
      <c r="S233" s="368" t="n">
        <f aca="false">+[5]data1cf!R233</f>
        <v>0</v>
      </c>
      <c r="T233" s="368" t="n">
        <f aca="false">+[5]data1cf!S233</f>
        <v>0</v>
      </c>
      <c r="U233" s="368" t="n">
        <f aca="false">+[5]data1cf!T233</f>
        <v>0</v>
      </c>
      <c r="V233" s="368" t="n">
        <f aca="false">+[5]data1cf!U233</f>
        <v>0</v>
      </c>
      <c r="W233" s="368" t="n">
        <f aca="false">+[5]data1cf!V233</f>
        <v>0</v>
      </c>
      <c r="X233" s="368" t="n">
        <f aca="false">+[5]data1cf!W233</f>
        <v>0</v>
      </c>
      <c r="Y233" s="368" t="n">
        <f aca="false">+[5]data1cf!X233</f>
        <v>0</v>
      </c>
      <c r="Z233" s="368" t="n">
        <f aca="false">+[5]data1cf!Y233</f>
        <v>0</v>
      </c>
      <c r="AA233" s="368" t="n">
        <f aca="false">+[5]data1cf!Z233</f>
        <v>0</v>
      </c>
      <c r="AB233" s="368"/>
      <c r="AC233" s="369" t="n">
        <f aca="false">XNPV(0.1,B233:AA233,$B$1:$AA$1)</f>
        <v>-19203.6146743061</v>
      </c>
      <c r="AD233" s="369" t="n">
        <f aca="false">SUMPRODUCT(B233:AA233,$B$1010:$AA$1010)</f>
        <v>-592.580276684126</v>
      </c>
      <c r="AE233" s="370" t="n">
        <f aca="false">SUMPRODUCT(B233:AA233,$B$1012:$AA$1012)</f>
        <v>-6803.62965602488</v>
      </c>
      <c r="AF233" s="371" t="n">
        <f aca="false">XIRR(B233:AA233,$B$1:$AA$1)</f>
        <v>0.0584970949935096</v>
      </c>
      <c r="AG233" s="372" t="n">
        <f aca="false">1-EXP(-(1/0.25)*(AD233/ABS($AD$1010)))</f>
        <v>-11.4822981331957</v>
      </c>
    </row>
    <row r="234" customFormat="false" ht="12.75" hidden="false" customHeight="false" outlineLevel="0" collapsed="false">
      <c r="A234" s="363"/>
      <c r="B234" s="368" t="n">
        <f aca="false">+[5]data1cf!A234</f>
        <v>-100862.592943591</v>
      </c>
      <c r="C234" s="368" t="n">
        <f aca="false">+[5]data1cf!B234</f>
        <v>14299.7710475522</v>
      </c>
      <c r="D234" s="368" t="n">
        <f aca="false">+[5]data1cf!C234</f>
        <v>12413.3993436045</v>
      </c>
      <c r="E234" s="368" t="n">
        <f aca="false">+[5]data1cf!D234</f>
        <v>10372.2891908908</v>
      </c>
      <c r="F234" s="368" t="n">
        <f aca="false">+[5]data1cf!E234</f>
        <v>9966.50670659176</v>
      </c>
      <c r="G234" s="368" t="n">
        <f aca="false">+[5]data1cf!F234</f>
        <v>9531.2861304847</v>
      </c>
      <c r="H234" s="368" t="n">
        <f aca="false">+[5]data1cf!G234</f>
        <v>8654.60710396509</v>
      </c>
      <c r="I234" s="368" t="n">
        <f aca="false">+[5]data1cf!H234</f>
        <v>8495.05358221864</v>
      </c>
      <c r="J234" s="368" t="n">
        <f aca="false">+[5]data1cf!I234</f>
        <v>8482.61937968365</v>
      </c>
      <c r="K234" s="368" t="n">
        <f aca="false">+[5]data1cf!J234</f>
        <v>8473.73368868626</v>
      </c>
      <c r="L234" s="368" t="n">
        <f aca="false">+[5]data1cf!K234</f>
        <v>8474.69144480324</v>
      </c>
      <c r="M234" s="368" t="n">
        <f aca="false">+[5]data1cf!L234</f>
        <v>8446.95505438343</v>
      </c>
      <c r="N234" s="368" t="n">
        <f aca="false">+[5]data1cf!M234</f>
        <v>8429.03871227133</v>
      </c>
      <c r="O234" s="368" t="n">
        <f aca="false">+[5]data1cf!N234</f>
        <v>8103.18473725157</v>
      </c>
      <c r="P234" s="368" t="n">
        <f aca="false">+[5]data1cf!O234</f>
        <v>7995.05622674551</v>
      </c>
      <c r="Q234" s="368" t="n">
        <f aca="false">+[5]data1cf!P234</f>
        <v>7966.76969242398</v>
      </c>
      <c r="R234" s="368" t="n">
        <f aca="false">+[5]data1cf!Q234</f>
        <v>1156.85359602582</v>
      </c>
      <c r="S234" s="368" t="n">
        <f aca="false">+[5]data1cf!R234</f>
        <v>0</v>
      </c>
      <c r="T234" s="368" t="n">
        <f aca="false">+[5]data1cf!S234</f>
        <v>0</v>
      </c>
      <c r="U234" s="368" t="n">
        <f aca="false">+[5]data1cf!T234</f>
        <v>0</v>
      </c>
      <c r="V234" s="368" t="n">
        <f aca="false">+[5]data1cf!U234</f>
        <v>0</v>
      </c>
      <c r="W234" s="368" t="n">
        <f aca="false">+[5]data1cf!V234</f>
        <v>0</v>
      </c>
      <c r="X234" s="368" t="n">
        <f aca="false">+[5]data1cf!W234</f>
        <v>0</v>
      </c>
      <c r="Y234" s="368" t="n">
        <f aca="false">+[5]data1cf!X234</f>
        <v>0</v>
      </c>
      <c r="Z234" s="368" t="n">
        <f aca="false">+[5]data1cf!Y234</f>
        <v>0</v>
      </c>
      <c r="AA234" s="368" t="n">
        <f aca="false">+[5]data1cf!Z234</f>
        <v>0</v>
      </c>
      <c r="AB234" s="368"/>
      <c r="AC234" s="369" t="n">
        <f aca="false">XNPV(0.1,B234:AA234,$B$1:$AA$1)</f>
        <v>-24794.8592046328</v>
      </c>
      <c r="AD234" s="369" t="n">
        <f aca="false">SUMPRODUCT(B234:AA234,$B$1010:$AA$1010)</f>
        <v>-5806.39808933694</v>
      </c>
      <c r="AE234" s="370" t="n">
        <f aca="false">SUMPRODUCT(B234:AA234,$B$1012:$AA$1012)</f>
        <v>-12144.2127633252</v>
      </c>
      <c r="AF234" s="371" t="n">
        <f aca="false">XIRR(B234:AA234,$B$1:$AA$1)</f>
        <v>0.0497603755762072</v>
      </c>
      <c r="AG234" s="372" t="n">
        <f aca="false">1-EXP(-(1/0.25)*(AD234/ABS($AD$1010)))</f>
        <v>-55213162050.9142</v>
      </c>
    </row>
    <row r="235" customFormat="false" ht="12.75" hidden="false" customHeight="false" outlineLevel="0" collapsed="false">
      <c r="A235" s="363"/>
      <c r="B235" s="368" t="n">
        <f aca="false">+[5]data1cf!A235</f>
        <v>-88392.9699646556</v>
      </c>
      <c r="C235" s="368" t="n">
        <f aca="false">+[5]data1cf!B235</f>
        <v>14123.0534489248</v>
      </c>
      <c r="D235" s="368" t="n">
        <f aca="false">+[5]data1cf!C235</f>
        <v>11955.8796779055</v>
      </c>
      <c r="E235" s="368" t="n">
        <f aca="false">+[5]data1cf!D235</f>
        <v>9956.68668879817</v>
      </c>
      <c r="F235" s="368" t="n">
        <f aca="false">+[5]data1cf!E235</f>
        <v>9565.17136595775</v>
      </c>
      <c r="G235" s="368" t="n">
        <f aca="false">+[5]data1cf!F235</f>
        <v>9295.8639410488</v>
      </c>
      <c r="H235" s="368" t="n">
        <f aca="false">+[5]data1cf!G235</f>
        <v>8352.5649034598</v>
      </c>
      <c r="I235" s="368" t="n">
        <f aca="false">+[5]data1cf!H235</f>
        <v>8209.01040678024</v>
      </c>
      <c r="J235" s="368" t="n">
        <f aca="false">+[5]data1cf!I235</f>
        <v>8196.57620424525</v>
      </c>
      <c r="K235" s="368" t="n">
        <f aca="false">+[5]data1cf!J235</f>
        <v>8187.20569430643</v>
      </c>
      <c r="L235" s="368" t="n">
        <f aca="false">+[5]data1cf!K235</f>
        <v>8188.64826936484</v>
      </c>
      <c r="M235" s="368" t="n">
        <f aca="false">+[5]data1cf!L235</f>
        <v>8160.42706000361</v>
      </c>
      <c r="N235" s="368" t="n">
        <f aca="false">+[5]data1cf!M235</f>
        <v>8142.99553683293</v>
      </c>
      <c r="O235" s="368" t="n">
        <f aca="false">+[5]data1cf!N235</f>
        <v>7816.65674287175</v>
      </c>
      <c r="P235" s="368" t="n">
        <f aca="false">+[5]data1cf!O235</f>
        <v>7709.01305130711</v>
      </c>
      <c r="Q235" s="368" t="n">
        <f aca="false">+[5]data1cf!P235</f>
        <v>7680.24169804415</v>
      </c>
      <c r="R235" s="368" t="n">
        <f aca="false">+[5]data1cf!Q235</f>
        <v>1013.83200830661</v>
      </c>
      <c r="S235" s="368" t="n">
        <f aca="false">+[5]data1cf!R235</f>
        <v>0</v>
      </c>
      <c r="T235" s="368" t="n">
        <f aca="false">+[5]data1cf!S235</f>
        <v>0</v>
      </c>
      <c r="U235" s="368" t="n">
        <f aca="false">+[5]data1cf!T235</f>
        <v>0</v>
      </c>
      <c r="V235" s="368" t="n">
        <f aca="false">+[5]data1cf!U235</f>
        <v>0</v>
      </c>
      <c r="W235" s="368" t="n">
        <f aca="false">+[5]data1cf!V235</f>
        <v>0</v>
      </c>
      <c r="X235" s="368" t="n">
        <f aca="false">+[5]data1cf!W235</f>
        <v>0</v>
      </c>
      <c r="Y235" s="368" t="n">
        <f aca="false">+[5]data1cf!X235</f>
        <v>0</v>
      </c>
      <c r="Z235" s="368" t="n">
        <f aca="false">+[5]data1cf!Y235</f>
        <v>0</v>
      </c>
      <c r="AA235" s="368" t="n">
        <f aca="false">+[5]data1cf!Z235</f>
        <v>0</v>
      </c>
      <c r="AB235" s="368"/>
      <c r="AC235" s="369" t="n">
        <f aca="false">XNPV(0.1,B235:AA235,$B$1:$AA$1)</f>
        <v>-14727.6027513039</v>
      </c>
      <c r="AD235" s="369" t="n">
        <f aca="false">SUMPRODUCT(B235:AA235,$B$1010:$AA$1010)</f>
        <v>3602.55834742587</v>
      </c>
      <c r="AE235" s="370" t="n">
        <f aca="false">SUMPRODUCT(B235:AA235,$B$1012:$AA$1012)</f>
        <v>-2513.54569888719</v>
      </c>
      <c r="AF235" s="371" t="n">
        <f aca="false">XIRR(B235:AA235,$B$1:$AA$1)</f>
        <v>0.0663945110956149</v>
      </c>
      <c r="AG235" s="372" t="n">
        <f aca="false">1-EXP(-(1/0.25)*(AD235/ABS($AD$1010)))</f>
        <v>0.999999783658842</v>
      </c>
    </row>
    <row r="236" customFormat="false" ht="12.75" hidden="false" customHeight="false" outlineLevel="0" collapsed="false">
      <c r="A236" s="363"/>
      <c r="B236" s="368" t="n">
        <f aca="false">+[5]data1cf!A236</f>
        <v>-99709.8580520274</v>
      </c>
      <c r="C236" s="368" t="n">
        <f aca="false">+[5]data1cf!B236</f>
        <v>14299.0988263722</v>
      </c>
      <c r="D236" s="368" t="n">
        <f aca="false">+[5]data1cf!C236</f>
        <v>12339.1381994202</v>
      </c>
      <c r="E236" s="368" t="n">
        <f aca="false">+[5]data1cf!D236</f>
        <v>10340.7787472152</v>
      </c>
      <c r="F236" s="368" t="n">
        <f aca="false">+[5]data1cf!E236</f>
        <v>9873.60198993805</v>
      </c>
      <c r="G236" s="368" t="n">
        <f aca="false">+[5]data1cf!F236</f>
        <v>9589.67620250702</v>
      </c>
      <c r="H236" s="368" t="n">
        <f aca="false">+[5]data1cf!G236</f>
        <v>8626.68528276526</v>
      </c>
      <c r="I236" s="368" t="n">
        <f aca="false">+[5]data1cf!H236</f>
        <v>8468.61076599408</v>
      </c>
      <c r="J236" s="368" t="n">
        <f aca="false">+[5]data1cf!I236</f>
        <v>8456.17656345909</v>
      </c>
      <c r="K236" s="368" t="n">
        <f aca="false">+[5]data1cf!J236</f>
        <v>8447.24605412911</v>
      </c>
      <c r="L236" s="368" t="n">
        <f aca="false">+[5]data1cf!K236</f>
        <v>8448.24862857868</v>
      </c>
      <c r="M236" s="368" t="n">
        <f aca="false">+[5]data1cf!L236</f>
        <v>8420.46741982629</v>
      </c>
      <c r="N236" s="368" t="n">
        <f aca="false">+[5]data1cf!M236</f>
        <v>8402.59589604677</v>
      </c>
      <c r="O236" s="368" t="n">
        <f aca="false">+[5]data1cf!N236</f>
        <v>8076.69710269442</v>
      </c>
      <c r="P236" s="368" t="n">
        <f aca="false">+[5]data1cf!O236</f>
        <v>7968.61341052095</v>
      </c>
      <c r="Q236" s="368" t="n">
        <f aca="false">+[5]data1cf!P236</f>
        <v>7940.28205786683</v>
      </c>
      <c r="R236" s="368" t="n">
        <f aca="false">+[5]data1cf!Q236</f>
        <v>1143.63218791353</v>
      </c>
      <c r="S236" s="368" t="n">
        <f aca="false">+[5]data1cf!R236</f>
        <v>0</v>
      </c>
      <c r="T236" s="368" t="n">
        <f aca="false">+[5]data1cf!S236</f>
        <v>0</v>
      </c>
      <c r="U236" s="368" t="n">
        <f aca="false">+[5]data1cf!T236</f>
        <v>0</v>
      </c>
      <c r="V236" s="368" t="n">
        <f aca="false">+[5]data1cf!U236</f>
        <v>0</v>
      </c>
      <c r="W236" s="368" t="n">
        <f aca="false">+[5]data1cf!V236</f>
        <v>0</v>
      </c>
      <c r="X236" s="368" t="n">
        <f aca="false">+[5]data1cf!W236</f>
        <v>0</v>
      </c>
      <c r="Y236" s="368" t="n">
        <f aca="false">+[5]data1cf!X236</f>
        <v>0</v>
      </c>
      <c r="Z236" s="368" t="n">
        <f aca="false">+[5]data1cf!Y236</f>
        <v>0</v>
      </c>
      <c r="AA236" s="368" t="n">
        <f aca="false">+[5]data1cf!Z236</f>
        <v>0</v>
      </c>
      <c r="AB236" s="368"/>
      <c r="AC236" s="369" t="n">
        <f aca="false">XNPV(0.1,B236:AA236,$B$1:$AA$1)</f>
        <v>-23859.5381211382</v>
      </c>
      <c r="AD236" s="369" t="n">
        <f aca="false">SUMPRODUCT(B236:AA236,$B$1010:$AA$1010)</f>
        <v>-4928.61898262646</v>
      </c>
      <c r="AE236" s="370" t="n">
        <f aca="false">SUMPRODUCT(B236:AA236,$B$1012:$AA$1012)</f>
        <v>-11247.0242798742</v>
      </c>
      <c r="AF236" s="371" t="n">
        <f aca="false">XIRR(B236:AA236,$B$1:$AA$1)</f>
        <v>0.0511577718748459</v>
      </c>
      <c r="AG236" s="372" t="n">
        <f aca="false">1-EXP(-(1/0.25)*(AD236/ABS($AD$1010)))</f>
        <v>-1312562846.12224</v>
      </c>
    </row>
    <row r="237" customFormat="false" ht="12.75" hidden="false" customHeight="false" outlineLevel="0" collapsed="false">
      <c r="A237" s="363"/>
      <c r="B237" s="368" t="n">
        <f aca="false">+[5]data1cf!A237</f>
        <v>-89040.9995948249</v>
      </c>
      <c r="C237" s="368" t="n">
        <f aca="false">+[5]data1cf!B237</f>
        <v>14010.1583317713</v>
      </c>
      <c r="D237" s="368" t="n">
        <f aca="false">+[5]data1cf!C237</f>
        <v>11957.0208413874</v>
      </c>
      <c r="E237" s="368" t="n">
        <f aca="false">+[5]data1cf!D237</f>
        <v>9888.54659413786</v>
      </c>
      <c r="F237" s="368" t="n">
        <f aca="false">+[5]data1cf!E237</f>
        <v>9581.04222475316</v>
      </c>
      <c r="G237" s="368" t="n">
        <f aca="false">+[5]data1cf!F237</f>
        <v>9339.08310682887</v>
      </c>
      <c r="H237" s="368" t="n">
        <f aca="false">+[5]data1cf!G237</f>
        <v>8368.26163268887</v>
      </c>
      <c r="I237" s="368" t="n">
        <f aca="false">+[5]data1cf!H237</f>
        <v>8223.87568807262</v>
      </c>
      <c r="J237" s="368" t="n">
        <f aca="false">+[5]data1cf!I237</f>
        <v>8211.44148553763</v>
      </c>
      <c r="K237" s="368" t="n">
        <f aca="false">+[5]data1cf!J237</f>
        <v>8202.09617099083</v>
      </c>
      <c r="L237" s="368" t="n">
        <f aca="false">+[5]data1cf!K237</f>
        <v>8203.51355065722</v>
      </c>
      <c r="M237" s="368" t="n">
        <f aca="false">+[5]data1cf!L237</f>
        <v>8175.31753668801</v>
      </c>
      <c r="N237" s="368" t="n">
        <f aca="false">+[5]data1cf!M237</f>
        <v>8157.86081812531</v>
      </c>
      <c r="O237" s="368" t="n">
        <f aca="false">+[5]data1cf!N237</f>
        <v>7831.54721955615</v>
      </c>
      <c r="P237" s="368" t="n">
        <f aca="false">+[5]data1cf!O237</f>
        <v>7723.87833259949</v>
      </c>
      <c r="Q237" s="368" t="n">
        <f aca="false">+[5]data1cf!P237</f>
        <v>7695.13217472855</v>
      </c>
      <c r="R237" s="368" t="n">
        <f aca="false">+[5]data1cf!Q237</f>
        <v>1021.2646489528</v>
      </c>
      <c r="S237" s="368" t="n">
        <f aca="false">+[5]data1cf!R237</f>
        <v>0</v>
      </c>
      <c r="T237" s="368" t="n">
        <f aca="false">+[5]data1cf!S237</f>
        <v>0</v>
      </c>
      <c r="U237" s="368" t="n">
        <f aca="false">+[5]data1cf!T237</f>
        <v>0</v>
      </c>
      <c r="V237" s="368" t="n">
        <f aca="false">+[5]data1cf!U237</f>
        <v>0</v>
      </c>
      <c r="W237" s="368" t="n">
        <f aca="false">+[5]data1cf!V237</f>
        <v>0</v>
      </c>
      <c r="X237" s="368" t="n">
        <f aca="false">+[5]data1cf!W237</f>
        <v>0</v>
      </c>
      <c r="Y237" s="368" t="n">
        <f aca="false">+[5]data1cf!X237</f>
        <v>0</v>
      </c>
      <c r="Z237" s="368" t="n">
        <f aca="false">+[5]data1cf!Y237</f>
        <v>0</v>
      </c>
      <c r="AA237" s="368" t="n">
        <f aca="false">+[5]data1cf!Z237</f>
        <v>0</v>
      </c>
      <c r="AB237" s="368"/>
      <c r="AC237" s="369" t="n">
        <f aca="false">XNPV(0.1,B237:AA237,$B$1:$AA$1)</f>
        <v>-15432.0424114279</v>
      </c>
      <c r="AD237" s="369" t="n">
        <f aca="false">SUMPRODUCT(B237:AA237,$B$1010:$AA$1010)</f>
        <v>2920.42951253602</v>
      </c>
      <c r="AE237" s="370" t="n">
        <f aca="false">SUMPRODUCT(B237:AA237,$B$1012:$AA$1012)</f>
        <v>-3203.98435642727</v>
      </c>
      <c r="AF237" s="371" t="n">
        <f aca="false">XIRR(B237:AA237,$B$1:$AA$1)</f>
        <v>0.0650609746928885</v>
      </c>
      <c r="AG237" s="372" t="n">
        <f aca="false">1-EXP(-(1/0.25)*(AD237/ABS($AD$1010)))</f>
        <v>0.999996045407733</v>
      </c>
    </row>
    <row r="238" customFormat="false" ht="12.75" hidden="false" customHeight="false" outlineLevel="0" collapsed="false">
      <c r="A238" s="363"/>
      <c r="B238" s="368" t="n">
        <f aca="false">+[5]data1cf!A238</f>
        <v>-87679.3283760638</v>
      </c>
      <c r="C238" s="368" t="n">
        <f aca="false">+[5]data1cf!B238</f>
        <v>14107.2060426187</v>
      </c>
      <c r="D238" s="368" t="n">
        <f aca="false">+[5]data1cf!C238</f>
        <v>11866.7584577436</v>
      </c>
      <c r="E238" s="368" t="n">
        <f aca="false">+[5]data1cf!D238</f>
        <v>9884.60410255554</v>
      </c>
      <c r="F238" s="368" t="n">
        <f aca="false">+[5]data1cf!E238</f>
        <v>9339.47475878575</v>
      </c>
      <c r="G238" s="368" t="n">
        <f aca="false">+[5]data1cf!F238</f>
        <v>9131.79394022117</v>
      </c>
      <c r="H238" s="368" t="n">
        <f aca="false">+[5]data1cf!G238</f>
        <v>8335.27890562694</v>
      </c>
      <c r="I238" s="368" t="n">
        <f aca="false">+[5]data1cf!H238</f>
        <v>8192.64003965121</v>
      </c>
      <c r="J238" s="368" t="n">
        <f aca="false">+[5]data1cf!I238</f>
        <v>8180.20583711622</v>
      </c>
      <c r="K238" s="368" t="n">
        <f aca="false">+[5]data1cf!J238</f>
        <v>8170.80758079244</v>
      </c>
      <c r="L238" s="368" t="n">
        <f aca="false">+[5]data1cf!K238</f>
        <v>8172.27790223581</v>
      </c>
      <c r="M238" s="368" t="n">
        <f aca="false">+[5]data1cf!L238</f>
        <v>8144.02894648962</v>
      </c>
      <c r="N238" s="368" t="n">
        <f aca="false">+[5]data1cf!M238</f>
        <v>8126.6251697039</v>
      </c>
      <c r="O238" s="368" t="n">
        <f aca="false">+[5]data1cf!N238</f>
        <v>7800.25862935776</v>
      </c>
      <c r="P238" s="368" t="n">
        <f aca="false">+[5]data1cf!O238</f>
        <v>7692.64268417808</v>
      </c>
      <c r="Q238" s="368" t="n">
        <f aca="false">+[5]data1cf!P238</f>
        <v>7663.84358453016</v>
      </c>
      <c r="R238" s="368" t="n">
        <f aca="false">+[5]data1cf!Q238</f>
        <v>1005.6468247421</v>
      </c>
      <c r="S238" s="368" t="n">
        <f aca="false">+[5]data1cf!R238</f>
        <v>0</v>
      </c>
      <c r="T238" s="368" t="n">
        <f aca="false">+[5]data1cf!S238</f>
        <v>0</v>
      </c>
      <c r="U238" s="368" t="n">
        <f aca="false">+[5]data1cf!T238</f>
        <v>0</v>
      </c>
      <c r="V238" s="368" t="n">
        <f aca="false">+[5]data1cf!U238</f>
        <v>0</v>
      </c>
      <c r="W238" s="368" t="n">
        <f aca="false">+[5]data1cf!V238</f>
        <v>0</v>
      </c>
      <c r="X238" s="368" t="n">
        <f aca="false">+[5]data1cf!W238</f>
        <v>0</v>
      </c>
      <c r="Y238" s="368" t="n">
        <f aca="false">+[5]data1cf!X238</f>
        <v>0</v>
      </c>
      <c r="Z238" s="368" t="n">
        <f aca="false">+[5]data1cf!Y238</f>
        <v>0</v>
      </c>
      <c r="AA238" s="368" t="n">
        <f aca="false">+[5]data1cf!Z238</f>
        <v>0</v>
      </c>
      <c r="AB238" s="368"/>
      <c r="AC238" s="369" t="n">
        <f aca="false">XNPV(0.1,B238:AA238,$B$1:$AA$1)</f>
        <v>-14476.8539703168</v>
      </c>
      <c r="AD238" s="369" t="n">
        <f aca="false">SUMPRODUCT(B238:AA238,$B$1010:$AA$1010)</f>
        <v>3759.49048178574</v>
      </c>
      <c r="AE238" s="370" t="n">
        <f aca="false">SUMPRODUCT(B238:AA238,$B$1012:$AA$1012)</f>
        <v>-2327.59334000519</v>
      </c>
      <c r="AF238" s="371" t="n">
        <f aca="false">XIRR(B238:AA238,$B$1:$AA$1)</f>
        <v>0.0667482219533829</v>
      </c>
      <c r="AG238" s="372" t="n">
        <f aca="false">1-EXP(-(1/0.25)*(AD238/ABS($AD$1010)))</f>
        <v>0.999999889131256</v>
      </c>
    </row>
    <row r="239" customFormat="false" ht="12.75" hidden="false" customHeight="false" outlineLevel="0" collapsed="false">
      <c r="A239" s="363"/>
      <c r="B239" s="368" t="n">
        <f aca="false">+[5]data1cf!A239</f>
        <v>-98043.7546227983</v>
      </c>
      <c r="C239" s="368" t="n">
        <f aca="false">+[5]data1cf!B239</f>
        <v>14263.5087157925</v>
      </c>
      <c r="D239" s="368" t="n">
        <f aca="false">+[5]data1cf!C239</f>
        <v>12304.1689997893</v>
      </c>
      <c r="E239" s="368" t="n">
        <f aca="false">+[5]data1cf!D239</f>
        <v>10275.5899073597</v>
      </c>
      <c r="F239" s="368" t="n">
        <f aca="false">+[5]data1cf!E239</f>
        <v>9874.519232814</v>
      </c>
      <c r="G239" s="368" t="n">
        <f aca="false">+[5]data1cf!F239</f>
        <v>9627.55160275942</v>
      </c>
      <c r="H239" s="368" t="n">
        <f aca="false">+[5]data1cf!G239</f>
        <v>8586.32852563765</v>
      </c>
      <c r="I239" s="368" t="n">
        <f aca="false">+[5]data1cf!H239</f>
        <v>8430.3916862103</v>
      </c>
      <c r="J239" s="368" t="n">
        <f aca="false">+[5]data1cf!I239</f>
        <v>8417.95748367532</v>
      </c>
      <c r="K239" s="368" t="n">
        <f aca="false">+[5]data1cf!J239</f>
        <v>8408.96219624401</v>
      </c>
      <c r="L239" s="368" t="n">
        <f aca="false">+[5]data1cf!K239</f>
        <v>8410.0295487949</v>
      </c>
      <c r="M239" s="368" t="n">
        <f aca="false">+[5]data1cf!L239</f>
        <v>8382.18356194119</v>
      </c>
      <c r="N239" s="368" t="n">
        <f aca="false">+[5]data1cf!M239</f>
        <v>8364.376816263</v>
      </c>
      <c r="O239" s="368" t="n">
        <f aca="false">+[5]data1cf!N239</f>
        <v>8038.41324480932</v>
      </c>
      <c r="P239" s="368" t="n">
        <f aca="false">+[5]data1cf!O239</f>
        <v>7930.39433073718</v>
      </c>
      <c r="Q239" s="368" t="n">
        <f aca="false">+[5]data1cf!P239</f>
        <v>7901.99819998173</v>
      </c>
      <c r="R239" s="368" t="n">
        <f aca="false">+[5]data1cf!Q239</f>
        <v>1124.52264802165</v>
      </c>
      <c r="S239" s="368" t="n">
        <f aca="false">+[5]data1cf!R239</f>
        <v>0</v>
      </c>
      <c r="T239" s="368" t="n">
        <f aca="false">+[5]data1cf!S239</f>
        <v>0</v>
      </c>
      <c r="U239" s="368" t="n">
        <f aca="false">+[5]data1cf!T239</f>
        <v>0</v>
      </c>
      <c r="V239" s="368" t="n">
        <f aca="false">+[5]data1cf!U239</f>
        <v>0</v>
      </c>
      <c r="W239" s="368" t="n">
        <f aca="false">+[5]data1cf!V239</f>
        <v>0</v>
      </c>
      <c r="X239" s="368" t="n">
        <f aca="false">+[5]data1cf!W239</f>
        <v>0</v>
      </c>
      <c r="Y239" s="368" t="n">
        <f aca="false">+[5]data1cf!X239</f>
        <v>0</v>
      </c>
      <c r="Z239" s="368" t="n">
        <f aca="false">+[5]data1cf!Y239</f>
        <v>0</v>
      </c>
      <c r="AA239" s="368" t="n">
        <f aca="false">+[5]data1cf!Z239</f>
        <v>0</v>
      </c>
      <c r="AB239" s="368"/>
      <c r="AC239" s="369" t="n">
        <f aca="false">XNPV(0.1,B239:AA239,$B$1:$AA$1)</f>
        <v>-22430.6709609139</v>
      </c>
      <c r="AD239" s="369" t="n">
        <f aca="false">SUMPRODUCT(B239:AA239,$B$1010:$AA$1010)</f>
        <v>-3570.6935508998</v>
      </c>
      <c r="AE239" s="370" t="n">
        <f aca="false">SUMPRODUCT(B239:AA239,$B$1012:$AA$1012)</f>
        <v>-9864.47560510188</v>
      </c>
      <c r="AF239" s="371" t="n">
        <f aca="false">XIRR(B239:AA239,$B$1:$AA$1)</f>
        <v>0.0533783059079862</v>
      </c>
      <c r="AG239" s="372" t="n">
        <f aca="false">1-EXP(-(1/0.25)*(AD239/ABS($AD$1010)))</f>
        <v>-4035615.09711732</v>
      </c>
    </row>
    <row r="240" customFormat="false" ht="12.75" hidden="false" customHeight="false" outlineLevel="0" collapsed="false">
      <c r="A240" s="363"/>
      <c r="B240" s="368" t="n">
        <f aca="false">+[5]data1cf!A240</f>
        <v>-91154.1475891574</v>
      </c>
      <c r="C240" s="368" t="n">
        <f aca="false">+[5]data1cf!B240</f>
        <v>14158.0690735479</v>
      </c>
      <c r="D240" s="368" t="n">
        <f aca="false">+[5]data1cf!C240</f>
        <v>12098.4371120852</v>
      </c>
      <c r="E240" s="368" t="n">
        <f aca="false">+[5]data1cf!D240</f>
        <v>10022.0650815022</v>
      </c>
      <c r="F240" s="368" t="n">
        <f aca="false">+[5]data1cf!E240</f>
        <v>9658.46363188926</v>
      </c>
      <c r="G240" s="368" t="n">
        <f aca="false">+[5]data1cf!F240</f>
        <v>9290.78688351242</v>
      </c>
      <c r="H240" s="368" t="n">
        <f aca="false">+[5]data1cf!G240</f>
        <v>8419.44681056311</v>
      </c>
      <c r="I240" s="368" t="n">
        <f aca="false">+[5]data1cf!H240</f>
        <v>8272.34961254421</v>
      </c>
      <c r="J240" s="368" t="n">
        <f aca="false">+[5]data1cf!I240</f>
        <v>8259.91541000922</v>
      </c>
      <c r="K240" s="368" t="n">
        <f aca="false">+[5]data1cf!J240</f>
        <v>8250.65225465645</v>
      </c>
      <c r="L240" s="368" t="n">
        <f aca="false">+[5]data1cf!K240</f>
        <v>8251.98747512881</v>
      </c>
      <c r="M240" s="368" t="n">
        <f aca="false">+[5]data1cf!L240</f>
        <v>8223.87362035363</v>
      </c>
      <c r="N240" s="368" t="n">
        <f aca="false">+[5]data1cf!M240</f>
        <v>8206.3347425969</v>
      </c>
      <c r="O240" s="368" t="n">
        <f aca="false">+[5]data1cf!N240</f>
        <v>7880.10330322176</v>
      </c>
      <c r="P240" s="368" t="n">
        <f aca="false">+[5]data1cf!O240</f>
        <v>7772.35225707108</v>
      </c>
      <c r="Q240" s="368" t="n">
        <f aca="false">+[5]data1cf!P240</f>
        <v>7743.68825839416</v>
      </c>
      <c r="R240" s="368" t="n">
        <f aca="false">+[5]data1cf!Q240</f>
        <v>1045.5016111886</v>
      </c>
      <c r="S240" s="368" t="n">
        <f aca="false">+[5]data1cf!R240</f>
        <v>0</v>
      </c>
      <c r="T240" s="368" t="n">
        <f aca="false">+[5]data1cf!S240</f>
        <v>0</v>
      </c>
      <c r="U240" s="368" t="n">
        <f aca="false">+[5]data1cf!T240</f>
        <v>0</v>
      </c>
      <c r="V240" s="368" t="n">
        <f aca="false">+[5]data1cf!U240</f>
        <v>0</v>
      </c>
      <c r="W240" s="368" t="n">
        <f aca="false">+[5]data1cf!V240</f>
        <v>0</v>
      </c>
      <c r="X240" s="368" t="n">
        <f aca="false">+[5]data1cf!W240</f>
        <v>0</v>
      </c>
      <c r="Y240" s="368" t="n">
        <f aca="false">+[5]data1cf!X240</f>
        <v>0</v>
      </c>
      <c r="Z240" s="368" t="n">
        <f aca="false">+[5]data1cf!Y240</f>
        <v>0</v>
      </c>
      <c r="AA240" s="368" t="n">
        <f aca="false">+[5]data1cf!Z240</f>
        <v>0</v>
      </c>
      <c r="AB240" s="368"/>
      <c r="AC240" s="369" t="n">
        <f aca="false">XNPV(0.1,B240:AA240,$B$1:$AA$1)</f>
        <v>-16978.9879504913</v>
      </c>
      <c r="AD240" s="369" t="n">
        <f aca="false">SUMPRODUCT(B240:AA240,$B$1010:$AA$1010)</f>
        <v>1489.63702158567</v>
      </c>
      <c r="AE240" s="370" t="n">
        <f aca="false">SUMPRODUCT(B240:AA240,$B$1012:$AA$1012)</f>
        <v>-4673.34324588715</v>
      </c>
      <c r="AF240" s="371" t="n">
        <f aca="false">XIRR(B240:AA240,$B$1:$AA$1)</f>
        <v>0.0623124261331121</v>
      </c>
      <c r="AG240" s="372" t="n">
        <f aca="false">1-EXP(-(1/0.25)*(AD240/ABS($AD$1010)))</f>
        <v>0.998245640387033</v>
      </c>
    </row>
    <row r="241" customFormat="false" ht="12.75" hidden="false" customHeight="false" outlineLevel="0" collapsed="false">
      <c r="A241" s="363"/>
      <c r="B241" s="368" t="n">
        <f aca="false">+[5]data1cf!A241</f>
        <v>-86371.3767281135</v>
      </c>
      <c r="C241" s="368" t="n">
        <f aca="false">+[5]data1cf!B241</f>
        <v>14007.6715249654</v>
      </c>
      <c r="D241" s="368" t="n">
        <f aca="false">+[5]data1cf!C241</f>
        <v>11880.4388031176</v>
      </c>
      <c r="E241" s="368" t="n">
        <f aca="false">+[5]data1cf!D241</f>
        <v>9910.52468086506</v>
      </c>
      <c r="F241" s="368" t="n">
        <f aca="false">+[5]data1cf!E241</f>
        <v>9487.42989697448</v>
      </c>
      <c r="G241" s="368" t="n">
        <f aca="false">+[5]data1cf!F241</f>
        <v>9196.30023316566</v>
      </c>
      <c r="H241" s="368" t="n">
        <f aca="false">+[5]data1cf!G241</f>
        <v>8303.59738690189</v>
      </c>
      <c r="I241" s="368" t="n">
        <f aca="false">+[5]data1cf!H241</f>
        <v>8162.63667520855</v>
      </c>
      <c r="J241" s="368" t="n">
        <f aca="false">+[5]data1cf!I241</f>
        <v>8150.20247267356</v>
      </c>
      <c r="K241" s="368" t="n">
        <f aca="false">+[5]data1cf!J241</f>
        <v>8140.75336318971</v>
      </c>
      <c r="L241" s="368" t="n">
        <f aca="false">+[5]data1cf!K241</f>
        <v>8142.27453779315</v>
      </c>
      <c r="M241" s="368" t="n">
        <f aca="false">+[5]data1cf!L241</f>
        <v>8113.97472888689</v>
      </c>
      <c r="N241" s="368" t="n">
        <f aca="false">+[5]data1cf!M241</f>
        <v>8096.62180526124</v>
      </c>
      <c r="O241" s="368" t="n">
        <f aca="false">+[5]data1cf!N241</f>
        <v>7770.20441175502</v>
      </c>
      <c r="P241" s="368" t="n">
        <f aca="false">+[5]data1cf!O241</f>
        <v>7662.63931973542</v>
      </c>
      <c r="Q241" s="368" t="n">
        <f aca="false">+[5]data1cf!P241</f>
        <v>7633.78936692743</v>
      </c>
      <c r="R241" s="368" t="n">
        <f aca="false">+[5]data1cf!Q241</f>
        <v>990.64514252077</v>
      </c>
      <c r="S241" s="368" t="n">
        <f aca="false">+[5]data1cf!R241</f>
        <v>0</v>
      </c>
      <c r="T241" s="368" t="n">
        <f aca="false">+[5]data1cf!S241</f>
        <v>0</v>
      </c>
      <c r="U241" s="368" t="n">
        <f aca="false">+[5]data1cf!T241</f>
        <v>0</v>
      </c>
      <c r="V241" s="368" t="n">
        <f aca="false">+[5]data1cf!U241</f>
        <v>0</v>
      </c>
      <c r="W241" s="368" t="n">
        <f aca="false">+[5]data1cf!V241</f>
        <v>0</v>
      </c>
      <c r="X241" s="368" t="n">
        <f aca="false">+[5]data1cf!W241</f>
        <v>0</v>
      </c>
      <c r="Y241" s="368" t="n">
        <f aca="false">+[5]data1cf!X241</f>
        <v>0</v>
      </c>
      <c r="Z241" s="368" t="n">
        <f aca="false">+[5]data1cf!Y241</f>
        <v>0</v>
      </c>
      <c r="AA241" s="368" t="n">
        <f aca="false">+[5]data1cf!Z241</f>
        <v>0</v>
      </c>
      <c r="AB241" s="368"/>
      <c r="AC241" s="369" t="n">
        <f aca="false">XNPV(0.1,B241:AA241,$B$1:$AA$1)</f>
        <v>-13206.2117331694</v>
      </c>
      <c r="AD241" s="369" t="n">
        <f aca="false">SUMPRODUCT(B241:AA241,$B$1010:$AA$1010)</f>
        <v>5005.52529532638</v>
      </c>
      <c r="AE241" s="370" t="n">
        <f aca="false">SUMPRODUCT(B241:AA241,$B$1012:$AA$1012)</f>
        <v>-1071.24384476416</v>
      </c>
      <c r="AF241" s="371" t="n">
        <f aca="false">XIRR(B241:AA241,$B$1:$AA$1)</f>
        <v>0.069248415039258</v>
      </c>
      <c r="AG241" s="372" t="n">
        <f aca="false">1-EXP(-(1/0.25)*(AD241/ABS($AD$1010)))</f>
        <v>0.999999999450964</v>
      </c>
    </row>
    <row r="242" customFormat="false" ht="12.75" hidden="false" customHeight="false" outlineLevel="0" collapsed="false">
      <c r="A242" s="363"/>
      <c r="B242" s="368" t="n">
        <f aca="false">+[5]data1cf!A242</f>
        <v>-88116.1581426003</v>
      </c>
      <c r="C242" s="368" t="n">
        <f aca="false">+[5]data1cf!B242</f>
        <v>14012.1282067249</v>
      </c>
      <c r="D242" s="368" t="n">
        <f aca="false">+[5]data1cf!C242</f>
        <v>11972.7942021161</v>
      </c>
      <c r="E242" s="368" t="n">
        <f aca="false">+[5]data1cf!D242</f>
        <v>9994.73743879157</v>
      </c>
      <c r="F242" s="368" t="n">
        <f aca="false">+[5]data1cf!E242</f>
        <v>9615.60669200493</v>
      </c>
      <c r="G242" s="368" t="n">
        <f aca="false">+[5]data1cf!F242</f>
        <v>9259.77029590062</v>
      </c>
      <c r="H242" s="368" t="n">
        <f aca="false">+[5]data1cf!G242</f>
        <v>8345.85990107114</v>
      </c>
      <c r="I242" s="368" t="n">
        <f aca="false">+[5]data1cf!H242</f>
        <v>8202.66056503175</v>
      </c>
      <c r="J242" s="368" t="n">
        <f aca="false">+[5]data1cf!I242</f>
        <v>8190.22636249676</v>
      </c>
      <c r="K242" s="368" t="n">
        <f aca="false">+[5]data1cf!J242</f>
        <v>8180.8450901143</v>
      </c>
      <c r="L242" s="368" t="n">
        <f aca="false">+[5]data1cf!K242</f>
        <v>8182.29842761635</v>
      </c>
      <c r="M242" s="368" t="n">
        <f aca="false">+[5]data1cf!L242</f>
        <v>8154.06645581148</v>
      </c>
      <c r="N242" s="368" t="n">
        <f aca="false">+[5]data1cf!M242</f>
        <v>8136.64569508444</v>
      </c>
      <c r="O242" s="368" t="n">
        <f aca="false">+[5]data1cf!N242</f>
        <v>7810.29613867961</v>
      </c>
      <c r="P242" s="368" t="n">
        <f aca="false">+[5]data1cf!O242</f>
        <v>7702.66320955862</v>
      </c>
      <c r="Q242" s="368" t="n">
        <f aca="false">+[5]data1cf!P242</f>
        <v>7673.88109385202</v>
      </c>
      <c r="R242" s="368" t="n">
        <f aca="false">+[5]data1cf!Q242</f>
        <v>1010.65708743237</v>
      </c>
      <c r="S242" s="368" t="n">
        <f aca="false">+[5]data1cf!R242</f>
        <v>0</v>
      </c>
      <c r="T242" s="368" t="n">
        <f aca="false">+[5]data1cf!S242</f>
        <v>0</v>
      </c>
      <c r="U242" s="368" t="n">
        <f aca="false">+[5]data1cf!T242</f>
        <v>0</v>
      </c>
      <c r="V242" s="368" t="n">
        <f aca="false">+[5]data1cf!U242</f>
        <v>0</v>
      </c>
      <c r="W242" s="368" t="n">
        <f aca="false">+[5]data1cf!V242</f>
        <v>0</v>
      </c>
      <c r="X242" s="368" t="n">
        <f aca="false">+[5]data1cf!W242</f>
        <v>0</v>
      </c>
      <c r="Y242" s="368" t="n">
        <f aca="false">+[5]data1cf!X242</f>
        <v>0</v>
      </c>
      <c r="Z242" s="368" t="n">
        <f aca="false">+[5]data1cf!Y242</f>
        <v>0</v>
      </c>
      <c r="AA242" s="368" t="n">
        <f aca="false">+[5]data1cf!Z242</f>
        <v>0</v>
      </c>
      <c r="AB242" s="368"/>
      <c r="AC242" s="369" t="n">
        <f aca="false">XNPV(0.1,B242:AA242,$B$1:$AA$1)</f>
        <v>-14522.1571762525</v>
      </c>
      <c r="AD242" s="369" t="n">
        <f aca="false">SUMPRODUCT(B242:AA242,$B$1010:$AA$1010)</f>
        <v>3798.83280435211</v>
      </c>
      <c r="AE242" s="370" t="n">
        <f aca="false">SUMPRODUCT(B242:AA242,$B$1012:$AA$1012)</f>
        <v>-2313.9297068698</v>
      </c>
      <c r="AF242" s="371" t="n">
        <f aca="false">XIRR(B242:AA242,$B$1:$AA$1)</f>
        <v>0.0667829565345733</v>
      </c>
      <c r="AG242" s="372" t="n">
        <f aca="false">1-EXP(-(1/0.25)*(AD242/ABS($AD$1010)))</f>
        <v>0.999999906238524</v>
      </c>
    </row>
    <row r="243" customFormat="false" ht="12.75" hidden="false" customHeight="false" outlineLevel="0" collapsed="false">
      <c r="A243" s="363"/>
      <c r="B243" s="368" t="n">
        <f aca="false">+[5]data1cf!A243</f>
        <v>-96495.0706649362</v>
      </c>
      <c r="C243" s="368" t="n">
        <f aca="false">+[5]data1cf!B243</f>
        <v>14232.7833102954</v>
      </c>
      <c r="D243" s="368" t="n">
        <f aca="false">+[5]data1cf!C243</f>
        <v>12254.2313884896</v>
      </c>
      <c r="E243" s="368" t="n">
        <f aca="false">+[5]data1cf!D243</f>
        <v>10245.7732362738</v>
      </c>
      <c r="F243" s="368" t="n">
        <f aca="false">+[5]data1cf!E243</f>
        <v>9810.67413756056</v>
      </c>
      <c r="G243" s="368" t="n">
        <f aca="false">+[5]data1cf!F243</f>
        <v>9507.2816037958</v>
      </c>
      <c r="H243" s="368" t="n">
        <f aca="false">+[5]data1cf!G243</f>
        <v>8548.81593112616</v>
      </c>
      <c r="I243" s="368" t="n">
        <f aca="false">+[5]data1cf!H243</f>
        <v>8394.86611516411</v>
      </c>
      <c r="J243" s="368" t="n">
        <f aca="false">+[5]data1cf!I243</f>
        <v>8382.43191262913</v>
      </c>
      <c r="K243" s="368" t="n">
        <f aca="false">+[5]data1cf!J243</f>
        <v>8373.37641236554</v>
      </c>
      <c r="L243" s="368" t="n">
        <f aca="false">+[5]data1cf!K243</f>
        <v>8374.50397774872</v>
      </c>
      <c r="M243" s="368" t="n">
        <f aca="false">+[5]data1cf!L243</f>
        <v>8346.59777806272</v>
      </c>
      <c r="N243" s="368" t="n">
        <f aca="false">+[5]data1cf!M243</f>
        <v>8328.85124521681</v>
      </c>
      <c r="O243" s="368" t="n">
        <f aca="false">+[5]data1cf!N243</f>
        <v>8002.82746093085</v>
      </c>
      <c r="P243" s="368" t="n">
        <f aca="false">+[5]data1cf!O243</f>
        <v>7894.86875969099</v>
      </c>
      <c r="Q243" s="368" t="n">
        <f aca="false">+[5]data1cf!P243</f>
        <v>7866.41241610326</v>
      </c>
      <c r="R243" s="368" t="n">
        <f aca="false">+[5]data1cf!Q243</f>
        <v>1106.75986249855</v>
      </c>
      <c r="S243" s="368" t="n">
        <f aca="false">+[5]data1cf!R243</f>
        <v>0</v>
      </c>
      <c r="T243" s="368" t="n">
        <f aca="false">+[5]data1cf!S243</f>
        <v>0</v>
      </c>
      <c r="U243" s="368" t="n">
        <f aca="false">+[5]data1cf!T243</f>
        <v>0</v>
      </c>
      <c r="V243" s="368" t="n">
        <f aca="false">+[5]data1cf!U243</f>
        <v>0</v>
      </c>
      <c r="W243" s="368" t="n">
        <f aca="false">+[5]data1cf!V243</f>
        <v>0</v>
      </c>
      <c r="X243" s="368" t="n">
        <f aca="false">+[5]data1cf!W243</f>
        <v>0</v>
      </c>
      <c r="Y243" s="368" t="n">
        <f aca="false">+[5]data1cf!X243</f>
        <v>0</v>
      </c>
      <c r="Z243" s="368" t="n">
        <f aca="false">+[5]data1cf!Y243</f>
        <v>0</v>
      </c>
      <c r="AA243" s="368" t="n">
        <f aca="false">+[5]data1cf!Z243</f>
        <v>0</v>
      </c>
      <c r="AB243" s="368"/>
      <c r="AC243" s="369" t="n">
        <f aca="false">XNPV(0.1,B243:AA243,$B$1:$AA$1)</f>
        <v>-21232.3384507351</v>
      </c>
      <c r="AD243" s="369" t="n">
        <f aca="false">SUMPRODUCT(B243:AA243,$B$1010:$AA$1010)</f>
        <v>-2466.33215767964</v>
      </c>
      <c r="AE243" s="370" t="n">
        <f aca="false">SUMPRODUCT(B243:AA243,$B$1012:$AA$1012)</f>
        <v>-8728.91427766382</v>
      </c>
      <c r="AF243" s="371" t="n">
        <f aca="false">XIRR(B243:AA243,$B$1:$AA$1)</f>
        <v>0.0552310880076012</v>
      </c>
      <c r="AG243" s="372" t="n">
        <f aca="false">1-EXP(-(1/0.25)*(AD243/ABS($AD$1010)))</f>
        <v>-36541.819954042</v>
      </c>
    </row>
    <row r="244" customFormat="false" ht="12.75" hidden="false" customHeight="false" outlineLevel="0" collapsed="false">
      <c r="A244" s="363"/>
      <c r="B244" s="368" t="n">
        <f aca="false">+[5]data1cf!A244</f>
        <v>-104001.434097058</v>
      </c>
      <c r="C244" s="368" t="n">
        <f aca="false">+[5]data1cf!B244</f>
        <v>14420.1838745833</v>
      </c>
      <c r="D244" s="368" t="n">
        <f aca="false">+[5]data1cf!C244</f>
        <v>12528.4417529988</v>
      </c>
      <c r="E244" s="368" t="n">
        <f aca="false">+[5]data1cf!D244</f>
        <v>10340.6851509771</v>
      </c>
      <c r="F244" s="368" t="n">
        <f aca="false">+[5]data1cf!E244</f>
        <v>10008.1973581063</v>
      </c>
      <c r="G244" s="368" t="n">
        <f aca="false">+[5]data1cf!F244</f>
        <v>9632.51068686064</v>
      </c>
      <c r="H244" s="368" t="n">
        <f aca="false">+[5]data1cf!G244</f>
        <v>8730.63686770624</v>
      </c>
      <c r="I244" s="368" t="n">
        <f aca="false">+[5]data1cf!H244</f>
        <v>8567.05608720624</v>
      </c>
      <c r="J244" s="368" t="n">
        <f aca="false">+[5]data1cf!I244</f>
        <v>8554.62188467125</v>
      </c>
      <c r="K244" s="368" t="n">
        <f aca="false">+[5]data1cf!J244</f>
        <v>8545.8582318179</v>
      </c>
      <c r="L244" s="368" t="n">
        <f aca="false">+[5]data1cf!K244</f>
        <v>8546.69394979084</v>
      </c>
      <c r="M244" s="368" t="n">
        <f aca="false">+[5]data1cf!L244</f>
        <v>8519.07959751508</v>
      </c>
      <c r="N244" s="368" t="n">
        <f aca="false">+[5]data1cf!M244</f>
        <v>8501.04121725893</v>
      </c>
      <c r="O244" s="368" t="n">
        <f aca="false">+[5]data1cf!N244</f>
        <v>8175.30928038322</v>
      </c>
      <c r="P244" s="368" t="n">
        <f aca="false">+[5]data1cf!O244</f>
        <v>8067.05873173311</v>
      </c>
      <c r="Q244" s="368" t="n">
        <f aca="false">+[5]data1cf!P244</f>
        <v>8038.89423555562</v>
      </c>
      <c r="R244" s="368" t="n">
        <f aca="false">+[5]data1cf!Q244</f>
        <v>1192.85484851961</v>
      </c>
      <c r="S244" s="368" t="n">
        <f aca="false">+[5]data1cf!R244</f>
        <v>0</v>
      </c>
      <c r="T244" s="368" t="n">
        <f aca="false">+[5]data1cf!S244</f>
        <v>0</v>
      </c>
      <c r="U244" s="368" t="n">
        <f aca="false">+[5]data1cf!T244</f>
        <v>0</v>
      </c>
      <c r="V244" s="368" t="n">
        <f aca="false">+[5]data1cf!U244</f>
        <v>0</v>
      </c>
      <c r="W244" s="368" t="n">
        <f aca="false">+[5]data1cf!V244</f>
        <v>0</v>
      </c>
      <c r="X244" s="368" t="n">
        <f aca="false">+[5]data1cf!W244</f>
        <v>0</v>
      </c>
      <c r="Y244" s="368" t="n">
        <f aca="false">+[5]data1cf!X244</f>
        <v>0</v>
      </c>
      <c r="Z244" s="368" t="n">
        <f aca="false">+[5]data1cf!Y244</f>
        <v>0</v>
      </c>
      <c r="AA244" s="368" t="n">
        <f aca="false">+[5]data1cf!Z244</f>
        <v>0</v>
      </c>
      <c r="AB244" s="368"/>
      <c r="AC244" s="369" t="n">
        <f aca="false">XNPV(0.1,B244:AA244,$B$1:$AA$1)</f>
        <v>-27376.8362000376</v>
      </c>
      <c r="AD244" s="369" t="n">
        <f aca="false">SUMPRODUCT(B244:AA244,$B$1010:$AA$1010)</f>
        <v>-8234.75904770778</v>
      </c>
      <c r="AE244" s="370" t="n">
        <f aca="false">SUMPRODUCT(B244:AA244,$B$1012:$AA$1012)</f>
        <v>-14624.9397589475</v>
      </c>
      <c r="AF244" s="371" t="n">
        <f aca="false">XIRR(B244:AA244,$B$1:$AA$1)</f>
        <v>0.0460346102690569</v>
      </c>
      <c r="AG244" s="372" t="n">
        <f aca="false">1-EXP(-(1/0.25)*(AD244/ABS($AD$1010)))</f>
        <v>-1716313470765280</v>
      </c>
    </row>
    <row r="245" customFormat="false" ht="12.75" hidden="false" customHeight="false" outlineLevel="0" collapsed="false">
      <c r="A245" s="363"/>
      <c r="B245" s="368" t="n">
        <f aca="false">+[5]data1cf!A245</f>
        <v>-91374.3992990416</v>
      </c>
      <c r="C245" s="368" t="n">
        <f aca="false">+[5]data1cf!B245</f>
        <v>14157.4858069593</v>
      </c>
      <c r="D245" s="368" t="n">
        <f aca="false">+[5]data1cf!C245</f>
        <v>12043.0136136259</v>
      </c>
      <c r="E245" s="368" t="n">
        <f aca="false">+[5]data1cf!D245</f>
        <v>9990.25248703765</v>
      </c>
      <c r="F245" s="368" t="n">
        <f aca="false">+[5]data1cf!E245</f>
        <v>9668.21571423489</v>
      </c>
      <c r="G245" s="368" t="n">
        <f aca="false">+[5]data1cf!F245</f>
        <v>9329.38661067016</v>
      </c>
      <c r="H245" s="368" t="n">
        <f aca="false">+[5]data1cf!G245</f>
        <v>8424.78180034033</v>
      </c>
      <c r="I245" s="368" t="n">
        <f aca="false">+[5]data1cf!H245</f>
        <v>8277.40201056758</v>
      </c>
      <c r="J245" s="368" t="n">
        <f aca="false">+[5]data1cf!I245</f>
        <v>8264.96780803259</v>
      </c>
      <c r="K245" s="368" t="n">
        <f aca="false">+[5]data1cf!J245</f>
        <v>8255.7132160663</v>
      </c>
      <c r="L245" s="368" t="n">
        <f aca="false">+[5]data1cf!K245</f>
        <v>8257.03987315218</v>
      </c>
      <c r="M245" s="368" t="n">
        <f aca="false">+[5]data1cf!L245</f>
        <v>8228.93458176348</v>
      </c>
      <c r="N245" s="368" t="n">
        <f aca="false">+[5]data1cf!M245</f>
        <v>8211.38714062028</v>
      </c>
      <c r="O245" s="368" t="n">
        <f aca="false">+[5]data1cf!N245</f>
        <v>7885.16426463161</v>
      </c>
      <c r="P245" s="368" t="n">
        <f aca="false">+[5]data1cf!O245</f>
        <v>7777.40465509446</v>
      </c>
      <c r="Q245" s="368" t="n">
        <f aca="false">+[5]data1cf!P245</f>
        <v>7748.74921980402</v>
      </c>
      <c r="R245" s="368" t="n">
        <f aca="false">+[5]data1cf!Q245</f>
        <v>1048.02781020029</v>
      </c>
      <c r="S245" s="368" t="n">
        <f aca="false">+[5]data1cf!R245</f>
        <v>0</v>
      </c>
      <c r="T245" s="368" t="n">
        <f aca="false">+[5]data1cf!S245</f>
        <v>0</v>
      </c>
      <c r="U245" s="368" t="n">
        <f aca="false">+[5]data1cf!T245</f>
        <v>0</v>
      </c>
      <c r="V245" s="368" t="n">
        <f aca="false">+[5]data1cf!U245</f>
        <v>0</v>
      </c>
      <c r="W245" s="368" t="n">
        <f aca="false">+[5]data1cf!V245</f>
        <v>0</v>
      </c>
      <c r="X245" s="368" t="n">
        <f aca="false">+[5]data1cf!W245</f>
        <v>0</v>
      </c>
      <c r="Y245" s="368" t="n">
        <f aca="false">+[5]data1cf!X245</f>
        <v>0</v>
      </c>
      <c r="Z245" s="368" t="n">
        <f aca="false">+[5]data1cf!Y245</f>
        <v>0</v>
      </c>
      <c r="AA245" s="368" t="n">
        <f aca="false">+[5]data1cf!Z245</f>
        <v>0</v>
      </c>
      <c r="AB245" s="368"/>
      <c r="AC245" s="369" t="n">
        <f aca="false">XNPV(0.1,B245:AA245,$B$1:$AA$1)</f>
        <v>-17218.8543166308</v>
      </c>
      <c r="AD245" s="369" t="n">
        <f aca="false">SUMPRODUCT(B245:AA245,$B$1010:$AA$1010)</f>
        <v>1257.80851550441</v>
      </c>
      <c r="AE245" s="370" t="n">
        <f aca="false">SUMPRODUCT(B245:AA245,$B$1012:$AA$1012)</f>
        <v>-4908.18699087754</v>
      </c>
      <c r="AF245" s="371" t="n">
        <f aca="false">XIRR(B245:AA245,$B$1:$AA$1)</f>
        <v>0.0618794777900161</v>
      </c>
      <c r="AG245" s="372" t="n">
        <f aca="false">1-EXP(-(1/0.25)*(AD245/ABS($AD$1010)))</f>
        <v>0.995290122754509</v>
      </c>
    </row>
    <row r="246" customFormat="false" ht="12.75" hidden="false" customHeight="false" outlineLevel="0" collapsed="false">
      <c r="A246" s="363"/>
      <c r="B246" s="368" t="n">
        <f aca="false">+[5]data1cf!A246</f>
        <v>-91306.9039955581</v>
      </c>
      <c r="C246" s="368" t="n">
        <f aca="false">+[5]data1cf!B246</f>
        <v>14150.4388079437</v>
      </c>
      <c r="D246" s="368" t="n">
        <f aca="false">+[5]data1cf!C246</f>
        <v>12028.1943921612</v>
      </c>
      <c r="E246" s="368" t="n">
        <f aca="false">+[5]data1cf!D246</f>
        <v>10007.5636906956</v>
      </c>
      <c r="F246" s="368" t="n">
        <f aca="false">+[5]data1cf!E246</f>
        <v>9568.87343861102</v>
      </c>
      <c r="G246" s="368" t="n">
        <f aca="false">+[5]data1cf!F246</f>
        <v>9394.69097758134</v>
      </c>
      <c r="H246" s="368" t="n">
        <f aca="false">+[5]data1cf!G246</f>
        <v>8423.14691290048</v>
      </c>
      <c r="I246" s="368" t="n">
        <f aca="false">+[5]data1cf!H246</f>
        <v>8275.85372230192</v>
      </c>
      <c r="J246" s="368" t="n">
        <f aca="false">+[5]data1cf!I246</f>
        <v>8263.41951976693</v>
      </c>
      <c r="K246" s="368" t="n">
        <f aca="false">+[5]data1cf!J246</f>
        <v>8254.16230358323</v>
      </c>
      <c r="L246" s="368" t="n">
        <f aca="false">+[5]data1cf!K246</f>
        <v>8255.49158488652</v>
      </c>
      <c r="M246" s="368" t="n">
        <f aca="false">+[5]data1cf!L246</f>
        <v>8227.38366928041</v>
      </c>
      <c r="N246" s="368" t="n">
        <f aca="false">+[5]data1cf!M246</f>
        <v>8209.83885235461</v>
      </c>
      <c r="O246" s="368" t="n">
        <f aca="false">+[5]data1cf!N246</f>
        <v>7883.61335214855</v>
      </c>
      <c r="P246" s="368" t="n">
        <f aca="false">+[5]data1cf!O246</f>
        <v>7775.85636682879</v>
      </c>
      <c r="Q246" s="368" t="n">
        <f aca="false">+[5]data1cf!P246</f>
        <v>7747.19830732095</v>
      </c>
      <c r="R246" s="368" t="n">
        <f aca="false">+[5]data1cf!Q246</f>
        <v>1047.25366606745</v>
      </c>
      <c r="S246" s="368" t="n">
        <f aca="false">+[5]data1cf!R246</f>
        <v>0</v>
      </c>
      <c r="T246" s="368" t="n">
        <f aca="false">+[5]data1cf!S246</f>
        <v>0</v>
      </c>
      <c r="U246" s="368" t="n">
        <f aca="false">+[5]data1cf!T246</f>
        <v>0</v>
      </c>
      <c r="V246" s="368" t="n">
        <f aca="false">+[5]data1cf!U246</f>
        <v>0</v>
      </c>
      <c r="W246" s="368" t="n">
        <f aca="false">+[5]data1cf!V246</f>
        <v>0</v>
      </c>
      <c r="X246" s="368" t="n">
        <f aca="false">+[5]data1cf!W246</f>
        <v>0</v>
      </c>
      <c r="Y246" s="368" t="n">
        <f aca="false">+[5]data1cf!X246</f>
        <v>0</v>
      </c>
      <c r="Z246" s="368" t="n">
        <f aca="false">+[5]data1cf!Y246</f>
        <v>0</v>
      </c>
      <c r="AA246" s="368" t="n">
        <f aca="false">+[5]data1cf!Z246</f>
        <v>0</v>
      </c>
      <c r="AB246" s="368"/>
      <c r="AC246" s="369" t="n">
        <f aca="false">XNPV(0.1,B246:AA246,$B$1:$AA$1)</f>
        <v>-17190.4265252374</v>
      </c>
      <c r="AD246" s="369" t="n">
        <f aca="false">SUMPRODUCT(B246:AA246,$B$1010:$AA$1010)</f>
        <v>1280.76674576167</v>
      </c>
      <c r="AE246" s="370" t="n">
        <f aca="false">SUMPRODUCT(B246:AA246,$B$1012:$AA$1012)</f>
        <v>-4883.58357528725</v>
      </c>
      <c r="AF246" s="371" t="n">
        <f aca="false">XIRR(B246:AA246,$B$1:$AA$1)</f>
        <v>0.0619236371561632</v>
      </c>
      <c r="AG246" s="372" t="n">
        <f aca="false">1-EXP(-(1/0.25)*(AD246/ABS($AD$1010)))</f>
        <v>0.995728936315867</v>
      </c>
    </row>
    <row r="247" customFormat="false" ht="12.75" hidden="false" customHeight="false" outlineLevel="0" collapsed="false">
      <c r="A247" s="363"/>
      <c r="B247" s="368" t="n">
        <f aca="false">+[5]data1cf!A247</f>
        <v>-91709.2127676351</v>
      </c>
      <c r="C247" s="368" t="n">
        <f aca="false">+[5]data1cf!B247</f>
        <v>14154.6437453893</v>
      </c>
      <c r="D247" s="368" t="n">
        <f aca="false">+[5]data1cf!C247</f>
        <v>11978.9155482403</v>
      </c>
      <c r="E247" s="368" t="n">
        <f aca="false">+[5]data1cf!D247</f>
        <v>9957.87598826807</v>
      </c>
      <c r="F247" s="368" t="n">
        <f aca="false">+[5]data1cf!E247</f>
        <v>9698.56904023755</v>
      </c>
      <c r="G247" s="368" t="n">
        <f aca="false">+[5]data1cf!F247</f>
        <v>9374.8089536401</v>
      </c>
      <c r="H247" s="368" t="n">
        <f aca="false">+[5]data1cf!G247</f>
        <v>8432.89173253184</v>
      </c>
      <c r="I247" s="368" t="n">
        <f aca="false">+[5]data1cf!H247</f>
        <v>8285.08236368634</v>
      </c>
      <c r="J247" s="368" t="n">
        <f aca="false">+[5]data1cf!I247</f>
        <v>8272.64816115136</v>
      </c>
      <c r="K247" s="368" t="n">
        <f aca="false">+[5]data1cf!J247</f>
        <v>8263.40658673272</v>
      </c>
      <c r="L247" s="368" t="n">
        <f aca="false">+[5]data1cf!K247</f>
        <v>8264.72022627095</v>
      </c>
      <c r="M247" s="368" t="n">
        <f aca="false">+[5]data1cf!L247</f>
        <v>8236.6279524299</v>
      </c>
      <c r="N247" s="368" t="n">
        <f aca="false">+[5]data1cf!M247</f>
        <v>8219.06749373904</v>
      </c>
      <c r="O247" s="368" t="n">
        <f aca="false">+[5]data1cf!N247</f>
        <v>7892.85763529803</v>
      </c>
      <c r="P247" s="368" t="n">
        <f aca="false">+[5]data1cf!O247</f>
        <v>7785.08500821322</v>
      </c>
      <c r="Q247" s="368" t="n">
        <f aca="false">+[5]data1cf!P247</f>
        <v>7756.44259047044</v>
      </c>
      <c r="R247" s="368" t="n">
        <f aca="false">+[5]data1cf!Q247</f>
        <v>1051.86798675967</v>
      </c>
      <c r="S247" s="368" t="n">
        <f aca="false">+[5]data1cf!R247</f>
        <v>0</v>
      </c>
      <c r="T247" s="368" t="n">
        <f aca="false">+[5]data1cf!S247</f>
        <v>0</v>
      </c>
      <c r="U247" s="368" t="n">
        <f aca="false">+[5]data1cf!T247</f>
        <v>0</v>
      </c>
      <c r="V247" s="368" t="n">
        <f aca="false">+[5]data1cf!U247</f>
        <v>0</v>
      </c>
      <c r="W247" s="368" t="n">
        <f aca="false">+[5]data1cf!V247</f>
        <v>0</v>
      </c>
      <c r="X247" s="368" t="n">
        <f aca="false">+[5]data1cf!W247</f>
        <v>0</v>
      </c>
      <c r="Y247" s="368" t="n">
        <f aca="false">+[5]data1cf!X247</f>
        <v>0</v>
      </c>
      <c r="Z247" s="368" t="n">
        <f aca="false">+[5]data1cf!Y247</f>
        <v>0</v>
      </c>
      <c r="AA247" s="368" t="n">
        <f aca="false">+[5]data1cf!Z247</f>
        <v>0</v>
      </c>
      <c r="AB247" s="368"/>
      <c r="AC247" s="369" t="n">
        <f aca="false">XNPV(0.1,B247:AA247,$B$1:$AA$1)</f>
        <v>-17554.2302253404</v>
      </c>
      <c r="AD247" s="369" t="n">
        <f aca="false">SUMPRODUCT(B247:AA247,$B$1010:$AA$1010)</f>
        <v>937.730392246914</v>
      </c>
      <c r="AE247" s="370" t="n">
        <f aca="false">SUMPRODUCT(B247:AA247,$B$1012:$AA$1012)</f>
        <v>-5233.69271009642</v>
      </c>
      <c r="AF247" s="371" t="n">
        <f aca="false">XIRR(B247:AA247,$B$1:$AA$1)</f>
        <v>0.0612844579239951</v>
      </c>
      <c r="AG247" s="372" t="n">
        <f aca="false">1-EXP(-(1/0.25)*(AD247/ABS($AD$1010)))</f>
        <v>0.981585264702101</v>
      </c>
    </row>
    <row r="248" customFormat="false" ht="12.75" hidden="false" customHeight="false" outlineLevel="0" collapsed="false">
      <c r="A248" s="363"/>
      <c r="B248" s="368" t="n">
        <f aca="false">+[5]data1cf!A248</f>
        <v>-92188.1614355967</v>
      </c>
      <c r="C248" s="368" t="n">
        <f aca="false">+[5]data1cf!B248</f>
        <v>14066.1961042665</v>
      </c>
      <c r="D248" s="368" t="n">
        <f aca="false">+[5]data1cf!C248</f>
        <v>12092.0581070136</v>
      </c>
      <c r="E248" s="368" t="n">
        <f aca="false">+[5]data1cf!D248</f>
        <v>10068.6642797913</v>
      </c>
      <c r="F248" s="368" t="n">
        <f aca="false">+[5]data1cf!E248</f>
        <v>9636.06993748721</v>
      </c>
      <c r="G248" s="368" t="n">
        <f aca="false">+[5]data1cf!F248</f>
        <v>9380.60046767682</v>
      </c>
      <c r="H248" s="368" t="n">
        <f aca="false">+[5]data1cf!G248</f>
        <v>8444.49294211488</v>
      </c>
      <c r="I248" s="368" t="n">
        <f aca="false">+[5]data1cf!H248</f>
        <v>8296.06906297045</v>
      </c>
      <c r="J248" s="368" t="n">
        <f aca="false">+[5]data1cf!I248</f>
        <v>8283.63486043546</v>
      </c>
      <c r="K248" s="368" t="n">
        <f aca="false">+[5]data1cf!J248</f>
        <v>8274.41190754104</v>
      </c>
      <c r="L248" s="368" t="n">
        <f aca="false">+[5]data1cf!K248</f>
        <v>8275.70692555505</v>
      </c>
      <c r="M248" s="368" t="n">
        <f aca="false">+[5]data1cf!L248</f>
        <v>8247.63327323821</v>
      </c>
      <c r="N248" s="368" t="n">
        <f aca="false">+[5]data1cf!M248</f>
        <v>8230.05419302314</v>
      </c>
      <c r="O248" s="368" t="n">
        <f aca="false">+[5]data1cf!N248</f>
        <v>7903.86295610635</v>
      </c>
      <c r="P248" s="368" t="n">
        <f aca="false">+[5]data1cf!O248</f>
        <v>7796.07170749732</v>
      </c>
      <c r="Q248" s="368" t="n">
        <f aca="false">+[5]data1cf!P248</f>
        <v>7767.44791127876</v>
      </c>
      <c r="R248" s="368" t="n">
        <f aca="false">+[5]data1cf!Q248</f>
        <v>1057.36133640172</v>
      </c>
      <c r="S248" s="368" t="n">
        <f aca="false">+[5]data1cf!R248</f>
        <v>0</v>
      </c>
      <c r="T248" s="368" t="n">
        <f aca="false">+[5]data1cf!S248</f>
        <v>0</v>
      </c>
      <c r="U248" s="368" t="n">
        <f aca="false">+[5]data1cf!T248</f>
        <v>0</v>
      </c>
      <c r="V248" s="368" t="n">
        <f aca="false">+[5]data1cf!U248</f>
        <v>0</v>
      </c>
      <c r="W248" s="368" t="n">
        <f aca="false">+[5]data1cf!V248</f>
        <v>0</v>
      </c>
      <c r="X248" s="368" t="n">
        <f aca="false">+[5]data1cf!W248</f>
        <v>0</v>
      </c>
      <c r="Y248" s="368" t="n">
        <f aca="false">+[5]data1cf!X248</f>
        <v>0</v>
      </c>
      <c r="Z248" s="368" t="n">
        <f aca="false">+[5]data1cf!Y248</f>
        <v>0</v>
      </c>
      <c r="AA248" s="368" t="n">
        <f aca="false">+[5]data1cf!Z248</f>
        <v>0</v>
      </c>
      <c r="AB248" s="368"/>
      <c r="AC248" s="369" t="n">
        <f aca="false">XNPV(0.1,B248:AA248,$B$1:$AA$1)</f>
        <v>-17932.5162340835</v>
      </c>
      <c r="AD248" s="369" t="n">
        <f aca="false">SUMPRODUCT(B248:AA248,$B$1010:$AA$1010)</f>
        <v>587.294557846429</v>
      </c>
      <c r="AE248" s="370" t="n">
        <f aca="false">SUMPRODUCT(B248:AA248,$B$1012:$AA$1012)</f>
        <v>-5593.3307380318</v>
      </c>
      <c r="AF248" s="371" t="n">
        <f aca="false">XIRR(B248:AA248,$B$1:$AA$1)</f>
        <v>0.0606362013908053</v>
      </c>
      <c r="AG248" s="372" t="n">
        <f aca="false">1-EXP(-(1/0.25)*(AD248/ABS($AD$1010)))</f>
        <v>0.918062215635766</v>
      </c>
    </row>
    <row r="249" customFormat="false" ht="12.75" hidden="false" customHeight="false" outlineLevel="0" collapsed="false">
      <c r="A249" s="363"/>
      <c r="B249" s="368" t="n">
        <f aca="false">+[5]data1cf!A249</f>
        <v>-93539.5933366938</v>
      </c>
      <c r="C249" s="368" t="n">
        <f aca="false">+[5]data1cf!B249</f>
        <v>14225.4941594474</v>
      </c>
      <c r="D249" s="368" t="n">
        <f aca="false">+[5]data1cf!C249</f>
        <v>12058.3715216235</v>
      </c>
      <c r="E249" s="368" t="n">
        <f aca="false">+[5]data1cf!D249</f>
        <v>10021.7099357828</v>
      </c>
      <c r="F249" s="368" t="n">
        <f aca="false">+[5]data1cf!E249</f>
        <v>9698.06298919366</v>
      </c>
      <c r="G249" s="368" t="n">
        <f aca="false">+[5]data1cf!F249</f>
        <v>9354.52374044728</v>
      </c>
      <c r="H249" s="368" t="n">
        <f aca="false">+[5]data1cf!G249</f>
        <v>8477.22764996691</v>
      </c>
      <c r="I249" s="368" t="n">
        <f aca="false">+[5]data1cf!H249</f>
        <v>8327.06982963609</v>
      </c>
      <c r="J249" s="368" t="n">
        <f aca="false">+[5]data1cf!I249</f>
        <v>8314.63562710111</v>
      </c>
      <c r="K249" s="368" t="n">
        <f aca="false">+[5]data1cf!J249</f>
        <v>8305.465217879</v>
      </c>
      <c r="L249" s="368" t="n">
        <f aca="false">+[5]data1cf!K249</f>
        <v>8306.70769222069</v>
      </c>
      <c r="M249" s="368" t="n">
        <f aca="false">+[5]data1cf!L249</f>
        <v>8278.68658357617</v>
      </c>
      <c r="N249" s="368" t="n">
        <f aca="false">+[5]data1cf!M249</f>
        <v>8261.05495968879</v>
      </c>
      <c r="O249" s="368" t="n">
        <f aca="false">+[5]data1cf!N249</f>
        <v>7934.91626644431</v>
      </c>
      <c r="P249" s="368" t="n">
        <f aca="false">+[5]data1cf!O249</f>
        <v>7827.07247416297</v>
      </c>
      <c r="Q249" s="368" t="n">
        <f aca="false">+[5]data1cf!P249</f>
        <v>7798.50122161671</v>
      </c>
      <c r="R249" s="368" t="n">
        <f aca="false">+[5]data1cf!Q249</f>
        <v>1072.86171973454</v>
      </c>
      <c r="S249" s="368" t="n">
        <f aca="false">+[5]data1cf!R249</f>
        <v>0</v>
      </c>
      <c r="T249" s="368" t="n">
        <f aca="false">+[5]data1cf!S249</f>
        <v>0</v>
      </c>
      <c r="U249" s="368" t="n">
        <f aca="false">+[5]data1cf!T249</f>
        <v>0</v>
      </c>
      <c r="V249" s="368" t="n">
        <f aca="false">+[5]data1cf!U249</f>
        <v>0</v>
      </c>
      <c r="W249" s="368" t="n">
        <f aca="false">+[5]data1cf!V249</f>
        <v>0</v>
      </c>
      <c r="X249" s="368" t="n">
        <f aca="false">+[5]data1cf!W249</f>
        <v>0</v>
      </c>
      <c r="Y249" s="368" t="n">
        <f aca="false">+[5]data1cf!X249</f>
        <v>0</v>
      </c>
      <c r="Z249" s="368" t="n">
        <f aca="false">+[5]data1cf!Y249</f>
        <v>0</v>
      </c>
      <c r="AA249" s="368" t="n">
        <f aca="false">+[5]data1cf!Z249</f>
        <v>0</v>
      </c>
      <c r="AB249" s="368"/>
      <c r="AC249" s="369" t="n">
        <f aca="false">XNPV(0.1,B249:AA249,$B$1:$AA$1)</f>
        <v>-19053.4764715596</v>
      </c>
      <c r="AD249" s="369" t="n">
        <f aca="false">SUMPRODUCT(B249:AA249,$B$1010:$AA$1010)</f>
        <v>-476.982112548709</v>
      </c>
      <c r="AE249" s="370" t="n">
        <f aca="false">SUMPRODUCT(B249:AA249,$B$1012:$AA$1012)</f>
        <v>-6677.32225079182</v>
      </c>
      <c r="AF249" s="371" t="n">
        <f aca="false">XIRR(B249:AA249,$B$1:$AA$1)</f>
        <v>0.0587062147781867</v>
      </c>
      <c r="AG249" s="372" t="n">
        <f aca="false">1-EXP(-(1/0.25)*(AD249/ABS($AD$1010)))</f>
        <v>-6.62840677759001</v>
      </c>
    </row>
    <row r="250" customFormat="false" ht="12.75" hidden="false" customHeight="false" outlineLevel="0" collapsed="false">
      <c r="A250" s="363"/>
      <c r="B250" s="368" t="n">
        <f aca="false">+[5]data1cf!A250</f>
        <v>-89576.9062838689</v>
      </c>
      <c r="C250" s="368" t="n">
        <f aca="false">+[5]data1cf!B250</f>
        <v>14050.911182687</v>
      </c>
      <c r="D250" s="368" t="n">
        <f aca="false">+[5]data1cf!C250</f>
        <v>11990.0410573643</v>
      </c>
      <c r="E250" s="368" t="n">
        <f aca="false">+[5]data1cf!D250</f>
        <v>10002.7885576033</v>
      </c>
      <c r="F250" s="368" t="n">
        <f aca="false">+[5]data1cf!E250</f>
        <v>9595.94714499654</v>
      </c>
      <c r="G250" s="368" t="n">
        <f aca="false">+[5]data1cf!F250</f>
        <v>9278.70880684934</v>
      </c>
      <c r="H250" s="368" t="n">
        <f aca="false">+[5]data1cf!G250</f>
        <v>8381.2424931285</v>
      </c>
      <c r="I250" s="368" t="n">
        <f aca="false">+[5]data1cf!H250</f>
        <v>8236.16895879394</v>
      </c>
      <c r="J250" s="368" t="n">
        <f aca="false">+[5]data1cf!I250</f>
        <v>8223.73475625895</v>
      </c>
      <c r="K250" s="368" t="n">
        <f aca="false">+[5]data1cf!J250</f>
        <v>8214.41027776422</v>
      </c>
      <c r="L250" s="368" t="n">
        <f aca="false">+[5]data1cf!K250</f>
        <v>8215.80682137854</v>
      </c>
      <c r="M250" s="368" t="n">
        <f aca="false">+[5]data1cf!L250</f>
        <v>8187.6316434614</v>
      </c>
      <c r="N250" s="368" t="n">
        <f aca="false">+[5]data1cf!M250</f>
        <v>8170.15408884663</v>
      </c>
      <c r="O250" s="368" t="n">
        <f aca="false">+[5]data1cf!N250</f>
        <v>7843.86132632954</v>
      </c>
      <c r="P250" s="368" t="n">
        <f aca="false">+[5]data1cf!O250</f>
        <v>7736.17160332081</v>
      </c>
      <c r="Q250" s="368" t="n">
        <f aca="false">+[5]data1cf!P250</f>
        <v>7707.44628150194</v>
      </c>
      <c r="R250" s="368" t="n">
        <f aca="false">+[5]data1cf!Q250</f>
        <v>1027.41128431346</v>
      </c>
      <c r="S250" s="368" t="n">
        <f aca="false">+[5]data1cf!R250</f>
        <v>0</v>
      </c>
      <c r="T250" s="368" t="n">
        <f aca="false">+[5]data1cf!S250</f>
        <v>0</v>
      </c>
      <c r="U250" s="368" t="n">
        <f aca="false">+[5]data1cf!T250</f>
        <v>0</v>
      </c>
      <c r="V250" s="368" t="n">
        <f aca="false">+[5]data1cf!U250</f>
        <v>0</v>
      </c>
      <c r="W250" s="368" t="n">
        <f aca="false">+[5]data1cf!V250</f>
        <v>0</v>
      </c>
      <c r="X250" s="368" t="n">
        <f aca="false">+[5]data1cf!W250</f>
        <v>0</v>
      </c>
      <c r="Y250" s="368" t="n">
        <f aca="false">+[5]data1cf!X250</f>
        <v>0</v>
      </c>
      <c r="Z250" s="368" t="n">
        <f aca="false">+[5]data1cf!Y250</f>
        <v>0</v>
      </c>
      <c r="AA250" s="368" t="n">
        <f aca="false">+[5]data1cf!Z250</f>
        <v>0</v>
      </c>
      <c r="AB250" s="368"/>
      <c r="AC250" s="369" t="n">
        <f aca="false">XNPV(0.1,B250:AA250,$B$1:$AA$1)</f>
        <v>-15796.4880181583</v>
      </c>
      <c r="AD250" s="369" t="n">
        <f aca="false">SUMPRODUCT(B250:AA250,$B$1010:$AA$1010)</f>
        <v>2586.07820610396</v>
      </c>
      <c r="AE250" s="370" t="n">
        <f aca="false">SUMPRODUCT(B250:AA250,$B$1012:$AA$1012)</f>
        <v>-3548.19596811481</v>
      </c>
      <c r="AF250" s="371" t="n">
        <f aca="false">XIRR(B250:AA250,$B$1:$AA$1)</f>
        <v>0.0644079990796575</v>
      </c>
      <c r="AG250" s="372" t="n">
        <f aca="false">1-EXP(-(1/0.25)*(AD250/ABS($AD$1010)))</f>
        <v>0.999983569018725</v>
      </c>
    </row>
    <row r="251" customFormat="false" ht="12.75" hidden="false" customHeight="false" outlineLevel="0" collapsed="false">
      <c r="A251" s="363"/>
      <c r="B251" s="368" t="n">
        <f aca="false">+[5]data1cf!A251</f>
        <v>-102848.253941158</v>
      </c>
      <c r="C251" s="368" t="n">
        <f aca="false">+[5]data1cf!B251</f>
        <v>14312.0154600794</v>
      </c>
      <c r="D251" s="368" t="n">
        <f aca="false">+[5]data1cf!C251</f>
        <v>12551.6149457751</v>
      </c>
      <c r="E251" s="368" t="n">
        <f aca="false">+[5]data1cf!D251</f>
        <v>10367.0282993802</v>
      </c>
      <c r="F251" s="368" t="n">
        <f aca="false">+[5]data1cf!E251</f>
        <v>9979.35289569866</v>
      </c>
      <c r="G251" s="368" t="n">
        <f aca="false">+[5]data1cf!F251</f>
        <v>9643.23456738895</v>
      </c>
      <c r="H251" s="368" t="n">
        <f aca="false">+[5]data1cf!G251</f>
        <v>8702.70426120679</v>
      </c>
      <c r="I251" s="368" t="n">
        <f aca="false">+[5]data1cf!H251</f>
        <v>8540.60305697402</v>
      </c>
      <c r="J251" s="368" t="n">
        <f aca="false">+[5]data1cf!I251</f>
        <v>8528.16885443903</v>
      </c>
      <c r="K251" s="368" t="n">
        <f aca="false">+[5]data1cf!J251</f>
        <v>8519.36036594122</v>
      </c>
      <c r="L251" s="368" t="n">
        <f aca="false">+[5]data1cf!K251</f>
        <v>8520.24091955862</v>
      </c>
      <c r="M251" s="368" t="n">
        <f aca="false">+[5]data1cf!L251</f>
        <v>8492.5817316384</v>
      </c>
      <c r="N251" s="368" t="n">
        <f aca="false">+[5]data1cf!M251</f>
        <v>8474.58818702671</v>
      </c>
      <c r="O251" s="368" t="n">
        <f aca="false">+[5]data1cf!N251</f>
        <v>8148.81141450654</v>
      </c>
      <c r="P251" s="368" t="n">
        <f aca="false">+[5]data1cf!O251</f>
        <v>8040.60570150089</v>
      </c>
      <c r="Q251" s="368" t="n">
        <f aca="false">+[5]data1cf!P251</f>
        <v>8012.39636967894</v>
      </c>
      <c r="R251" s="368" t="n">
        <f aca="false">+[5]data1cf!Q251</f>
        <v>1179.62833340351</v>
      </c>
      <c r="S251" s="368" t="n">
        <f aca="false">+[5]data1cf!R251</f>
        <v>0</v>
      </c>
      <c r="T251" s="368" t="n">
        <f aca="false">+[5]data1cf!S251</f>
        <v>0</v>
      </c>
      <c r="U251" s="368" t="n">
        <f aca="false">+[5]data1cf!T251</f>
        <v>0</v>
      </c>
      <c r="V251" s="368" t="n">
        <f aca="false">+[5]data1cf!U251</f>
        <v>0</v>
      </c>
      <c r="W251" s="368" t="n">
        <f aca="false">+[5]data1cf!V251</f>
        <v>0</v>
      </c>
      <c r="X251" s="368" t="n">
        <f aca="false">+[5]data1cf!W251</f>
        <v>0</v>
      </c>
      <c r="Y251" s="368" t="n">
        <f aca="false">+[5]data1cf!X251</f>
        <v>0</v>
      </c>
      <c r="Z251" s="368" t="n">
        <f aca="false">+[5]data1cf!Y251</f>
        <v>0</v>
      </c>
      <c r="AA251" s="368" t="n">
        <f aca="false">+[5]data1cf!Z251</f>
        <v>0</v>
      </c>
      <c r="AB251" s="368"/>
      <c r="AC251" s="369" t="n">
        <f aca="false">XNPV(0.1,B251:AA251,$B$1:$AA$1)</f>
        <v>-26400.722564828</v>
      </c>
      <c r="AD251" s="369" t="n">
        <f aca="false">SUMPRODUCT(B251:AA251,$B$1010:$AA$1010)</f>
        <v>-7306.30791553072</v>
      </c>
      <c r="AE251" s="370" t="n">
        <f aca="false">SUMPRODUCT(B251:AA251,$B$1012:$AA$1012)</f>
        <v>-13679.8384820738</v>
      </c>
      <c r="AF251" s="371" t="n">
        <f aca="false">XIRR(B251:AA251,$B$1:$AA$1)</f>
        <v>0.0474399492900832</v>
      </c>
      <c r="AG251" s="372" t="n">
        <f aca="false">1-EXP(-(1/0.25)*(AD251/ABS($AD$1010)))</f>
        <v>-32879791295953.3</v>
      </c>
    </row>
    <row r="252" customFormat="false" ht="12.75" hidden="false" customHeight="false" outlineLevel="0" collapsed="false">
      <c r="A252" s="363"/>
      <c r="B252" s="368" t="n">
        <f aca="false">+[5]data1cf!A252</f>
        <v>-93916.7368986908</v>
      </c>
      <c r="C252" s="368" t="n">
        <f aca="false">+[5]data1cf!B252</f>
        <v>14149.5319418355</v>
      </c>
      <c r="D252" s="368" t="n">
        <f aca="false">+[5]data1cf!C252</f>
        <v>12108.888221149</v>
      </c>
      <c r="E252" s="368" t="n">
        <f aca="false">+[5]data1cf!D252</f>
        <v>10135.747685596</v>
      </c>
      <c r="F252" s="368" t="n">
        <f aca="false">+[5]data1cf!E252</f>
        <v>9726.19484258863</v>
      </c>
      <c r="G252" s="368" t="n">
        <f aca="false">+[5]data1cf!F252</f>
        <v>9439.73535663988</v>
      </c>
      <c r="H252" s="368" t="n">
        <f aca="false">+[5]data1cf!G252</f>
        <v>8486.36291184006</v>
      </c>
      <c r="I252" s="368" t="n">
        <f aca="false">+[5]data1cf!H252</f>
        <v>8335.72120123346</v>
      </c>
      <c r="J252" s="368" t="n">
        <f aca="false">+[5]data1cf!I252</f>
        <v>8323.28699869847</v>
      </c>
      <c r="K252" s="368" t="n">
        <f aca="false">+[5]data1cf!J252</f>
        <v>8314.13125281805</v>
      </c>
      <c r="L252" s="368" t="n">
        <f aca="false">+[5]data1cf!K252</f>
        <v>8315.35906381806</v>
      </c>
      <c r="M252" s="368" t="n">
        <f aca="false">+[5]data1cf!L252</f>
        <v>8287.35261851523</v>
      </c>
      <c r="N252" s="368" t="n">
        <f aca="false">+[5]data1cf!M252</f>
        <v>8269.70633128615</v>
      </c>
      <c r="O252" s="368" t="n">
        <f aca="false">+[5]data1cf!N252</f>
        <v>7943.58230138336</v>
      </c>
      <c r="P252" s="368" t="n">
        <f aca="false">+[5]data1cf!O252</f>
        <v>7835.72384576033</v>
      </c>
      <c r="Q252" s="368" t="n">
        <f aca="false">+[5]data1cf!P252</f>
        <v>7807.16725655577</v>
      </c>
      <c r="R252" s="368" t="n">
        <f aca="false">+[5]data1cf!Q252</f>
        <v>1077.18740553322</v>
      </c>
      <c r="S252" s="368" t="n">
        <f aca="false">+[5]data1cf!R252</f>
        <v>0</v>
      </c>
      <c r="T252" s="368" t="n">
        <f aca="false">+[5]data1cf!S252</f>
        <v>0</v>
      </c>
      <c r="U252" s="368" t="n">
        <f aca="false">+[5]data1cf!T252</f>
        <v>0</v>
      </c>
      <c r="V252" s="368" t="n">
        <f aca="false">+[5]data1cf!U252</f>
        <v>0</v>
      </c>
      <c r="W252" s="368" t="n">
        <f aca="false">+[5]data1cf!V252</f>
        <v>0</v>
      </c>
      <c r="X252" s="368" t="n">
        <f aca="false">+[5]data1cf!W252</f>
        <v>0</v>
      </c>
      <c r="Y252" s="368" t="n">
        <f aca="false">+[5]data1cf!X252</f>
        <v>0</v>
      </c>
      <c r="Z252" s="368" t="n">
        <f aca="false">+[5]data1cf!Y252</f>
        <v>0</v>
      </c>
      <c r="AA252" s="368" t="n">
        <f aca="false">+[5]data1cf!Z252</f>
        <v>0</v>
      </c>
      <c r="AB252" s="368"/>
      <c r="AC252" s="369" t="n">
        <f aca="false">XNPV(0.1,B252:AA252,$B$1:$AA$1)</f>
        <v>-19265.9594723646</v>
      </c>
      <c r="AD252" s="369" t="n">
        <f aca="false">SUMPRODUCT(B252:AA252,$B$1010:$AA$1010)</f>
        <v>-646.970309622644</v>
      </c>
      <c r="AE252" s="370" t="n">
        <f aca="false">SUMPRODUCT(B252:AA252,$B$1012:$AA$1012)</f>
        <v>-6860.64284085805</v>
      </c>
      <c r="AF252" s="371" t="n">
        <f aca="false">XIRR(B252:AA252,$B$1:$AA$1)</f>
        <v>0.0583999884278505</v>
      </c>
      <c r="AG252" s="372" t="n">
        <f aca="false">1-EXP(-(1/0.25)*(AD252/ABS($AD$1010)))</f>
        <v>-14.7368586262445</v>
      </c>
    </row>
    <row r="253" customFormat="false" ht="12.75" hidden="false" customHeight="false" outlineLevel="0" collapsed="false">
      <c r="A253" s="363"/>
      <c r="B253" s="368" t="n">
        <f aca="false">+[5]data1cf!A253</f>
        <v>-96475.2232443799</v>
      </c>
      <c r="C253" s="368" t="n">
        <f aca="false">+[5]data1cf!B253</f>
        <v>14279.3912078422</v>
      </c>
      <c r="D253" s="368" t="n">
        <f aca="false">+[5]data1cf!C253</f>
        <v>12280.1906291941</v>
      </c>
      <c r="E253" s="368" t="n">
        <f aca="false">+[5]data1cf!D253</f>
        <v>10223.3967942383</v>
      </c>
      <c r="F253" s="368" t="n">
        <f aca="false">+[5]data1cf!E253</f>
        <v>9778.32801674273</v>
      </c>
      <c r="G253" s="368" t="n">
        <f aca="false">+[5]data1cf!F253</f>
        <v>9461.71635448659</v>
      </c>
      <c r="H253" s="368" t="n">
        <f aca="false">+[5]data1cf!G253</f>
        <v>8548.33518214206</v>
      </c>
      <c r="I253" s="368" t="n">
        <f aca="false">+[5]data1cf!H253</f>
        <v>8394.41083121449</v>
      </c>
      <c r="J253" s="368" t="n">
        <f aca="false">+[5]data1cf!I253</f>
        <v>8381.9766286795</v>
      </c>
      <c r="K253" s="368" t="n">
        <f aca="false">+[5]data1cf!J253</f>
        <v>8372.9203567482</v>
      </c>
      <c r="L253" s="368" t="n">
        <f aca="false">+[5]data1cf!K253</f>
        <v>8374.04869379909</v>
      </c>
      <c r="M253" s="368" t="n">
        <f aca="false">+[5]data1cf!L253</f>
        <v>8346.14172244538</v>
      </c>
      <c r="N253" s="368" t="n">
        <f aca="false">+[5]data1cf!M253</f>
        <v>8328.39596126718</v>
      </c>
      <c r="O253" s="368" t="n">
        <f aca="false">+[5]data1cf!N253</f>
        <v>8002.37140531351</v>
      </c>
      <c r="P253" s="368" t="n">
        <f aca="false">+[5]data1cf!O253</f>
        <v>7894.41347574136</v>
      </c>
      <c r="Q253" s="368" t="n">
        <f aca="false">+[5]data1cf!P253</f>
        <v>7865.95636048592</v>
      </c>
      <c r="R253" s="368" t="n">
        <f aca="false">+[5]data1cf!Q253</f>
        <v>1106.53222052374</v>
      </c>
      <c r="S253" s="368" t="n">
        <f aca="false">+[5]data1cf!R253</f>
        <v>0</v>
      </c>
      <c r="T253" s="368" t="n">
        <f aca="false">+[5]data1cf!S253</f>
        <v>0</v>
      </c>
      <c r="U253" s="368" t="n">
        <f aca="false">+[5]data1cf!T253</f>
        <v>0</v>
      </c>
      <c r="V253" s="368" t="n">
        <f aca="false">+[5]data1cf!U253</f>
        <v>0</v>
      </c>
      <c r="W253" s="368" t="n">
        <f aca="false">+[5]data1cf!V253</f>
        <v>0</v>
      </c>
      <c r="X253" s="368" t="n">
        <f aca="false">+[5]data1cf!W253</f>
        <v>0</v>
      </c>
      <c r="Y253" s="368" t="n">
        <f aca="false">+[5]data1cf!X253</f>
        <v>0</v>
      </c>
      <c r="Z253" s="368" t="n">
        <f aca="false">+[5]data1cf!Y253</f>
        <v>0</v>
      </c>
      <c r="AA253" s="368" t="n">
        <f aca="false">+[5]data1cf!Z253</f>
        <v>0</v>
      </c>
      <c r="AB253" s="368"/>
      <c r="AC253" s="369" t="n">
        <f aca="false">XNPV(0.1,B253:AA253,$B$1:$AA$1)</f>
        <v>-21217.6520933069</v>
      </c>
      <c r="AD253" s="369" t="n">
        <f aca="false">SUMPRODUCT(B253:AA253,$B$1010:$AA$1010)</f>
        <v>-2461.30963892208</v>
      </c>
      <c r="AE253" s="370" t="n">
        <f aca="false">SUMPRODUCT(B253:AA253,$B$1012:$AA$1012)</f>
        <v>-8720.92420362822</v>
      </c>
      <c r="AF253" s="371" t="n">
        <f aca="false">XIRR(B253:AA253,$B$1:$AA$1)</f>
        <v>0.0552390812301653</v>
      </c>
      <c r="AG253" s="372" t="n">
        <f aca="false">1-EXP(-(1/0.25)*(AD253/ABS($AD$1010)))</f>
        <v>-35768.2817963745</v>
      </c>
    </row>
    <row r="254" customFormat="false" ht="12.75" hidden="false" customHeight="false" outlineLevel="0" collapsed="false">
      <c r="A254" s="363"/>
      <c r="B254" s="368" t="n">
        <f aca="false">+[5]data1cf!A254</f>
        <v>-90832.2947936935</v>
      </c>
      <c r="C254" s="368" t="n">
        <f aca="false">+[5]data1cf!B254</f>
        <v>14089.6550578379</v>
      </c>
      <c r="D254" s="368" t="n">
        <f aca="false">+[5]data1cf!C254</f>
        <v>11976.5946325825</v>
      </c>
      <c r="E254" s="368" t="n">
        <f aca="false">+[5]data1cf!D254</f>
        <v>10007.7569187986</v>
      </c>
      <c r="F254" s="368" t="n">
        <f aca="false">+[5]data1cf!E254</f>
        <v>9494.4255748293</v>
      </c>
      <c r="G254" s="368" t="n">
        <f aca="false">+[5]data1cf!F254</f>
        <v>9411.28823650223</v>
      </c>
      <c r="H254" s="368" t="n">
        <f aca="false">+[5]data1cf!G254</f>
        <v>8411.65081490671</v>
      </c>
      <c r="I254" s="368" t="n">
        <f aca="false">+[5]data1cf!H254</f>
        <v>8264.9665668985</v>
      </c>
      <c r="J254" s="368" t="n">
        <f aca="false">+[5]data1cf!I254</f>
        <v>8252.53236436351</v>
      </c>
      <c r="K254" s="368" t="n">
        <f aca="false">+[5]data1cf!J254</f>
        <v>8243.25669537405</v>
      </c>
      <c r="L254" s="368" t="n">
        <f aca="false">+[5]data1cf!K254</f>
        <v>8244.6044294831</v>
      </c>
      <c r="M254" s="368" t="n">
        <f aca="false">+[5]data1cf!L254</f>
        <v>8216.47806107123</v>
      </c>
      <c r="N254" s="368" t="n">
        <f aca="false">+[5]data1cf!M254</f>
        <v>8198.9516969512</v>
      </c>
      <c r="O254" s="368" t="n">
        <f aca="false">+[5]data1cf!N254</f>
        <v>7872.70774393937</v>
      </c>
      <c r="P254" s="368" t="n">
        <f aca="false">+[5]data1cf!O254</f>
        <v>7764.96921142538</v>
      </c>
      <c r="Q254" s="368" t="n">
        <f aca="false">+[5]data1cf!P254</f>
        <v>7736.29269911177</v>
      </c>
      <c r="R254" s="368" t="n">
        <f aca="false">+[5]data1cf!Q254</f>
        <v>1041.81008836575</v>
      </c>
      <c r="S254" s="368" t="n">
        <f aca="false">+[5]data1cf!R254</f>
        <v>0</v>
      </c>
      <c r="T254" s="368" t="n">
        <f aca="false">+[5]data1cf!S254</f>
        <v>0</v>
      </c>
      <c r="U254" s="368" t="n">
        <f aca="false">+[5]data1cf!T254</f>
        <v>0</v>
      </c>
      <c r="V254" s="368" t="n">
        <f aca="false">+[5]data1cf!U254</f>
        <v>0</v>
      </c>
      <c r="W254" s="368" t="n">
        <f aca="false">+[5]data1cf!V254</f>
        <v>0</v>
      </c>
      <c r="X254" s="368" t="n">
        <f aca="false">+[5]data1cf!W254</f>
        <v>0</v>
      </c>
      <c r="Y254" s="368" t="n">
        <f aca="false">+[5]data1cf!X254</f>
        <v>0</v>
      </c>
      <c r="Z254" s="368" t="n">
        <f aca="false">+[5]data1cf!Y254</f>
        <v>0</v>
      </c>
      <c r="AA254" s="368" t="n">
        <f aca="false">+[5]data1cf!Z254</f>
        <v>0</v>
      </c>
      <c r="AB254" s="368"/>
      <c r="AC254" s="369" t="n">
        <f aca="false">XNPV(0.1,B254:AA254,$B$1:$AA$1)</f>
        <v>-16897.1565087779</v>
      </c>
      <c r="AD254" s="369" t="n">
        <f aca="false">SUMPRODUCT(B254:AA254,$B$1010:$AA$1010)</f>
        <v>1542.11271243099</v>
      </c>
      <c r="AE254" s="370" t="n">
        <f aca="false">SUMPRODUCT(B254:AA254,$B$1012:$AA$1012)</f>
        <v>-4611.93245505138</v>
      </c>
      <c r="AF254" s="371" t="n">
        <f aca="false">XIRR(B254:AA254,$B$1:$AA$1)</f>
        <v>0.0624182216573747</v>
      </c>
      <c r="AG254" s="372" t="n">
        <f aca="false">1-EXP(-(1/0.25)*(AD254/ABS($AD$1010)))</f>
        <v>0.998597067649854</v>
      </c>
    </row>
    <row r="255" customFormat="false" ht="12.75" hidden="false" customHeight="false" outlineLevel="0" collapsed="false">
      <c r="A255" s="363"/>
      <c r="B255" s="368" t="n">
        <f aca="false">+[5]data1cf!A255</f>
        <v>-94081.897774442</v>
      </c>
      <c r="C255" s="368" t="n">
        <f aca="false">+[5]data1cf!B255</f>
        <v>14142.9072322832</v>
      </c>
      <c r="D255" s="368" t="n">
        <f aca="false">+[5]data1cf!C255</f>
        <v>12231.067000813</v>
      </c>
      <c r="E255" s="368" t="n">
        <f aca="false">+[5]data1cf!D255</f>
        <v>10070.4411246675</v>
      </c>
      <c r="F255" s="368" t="n">
        <f aca="false">+[5]data1cf!E255</f>
        <v>9510.50638444075</v>
      </c>
      <c r="G255" s="368" t="n">
        <f aca="false">+[5]data1cf!F255</f>
        <v>9332.29678116168</v>
      </c>
      <c r="H255" s="368" t="n">
        <f aca="false">+[5]data1cf!G255</f>
        <v>8490.36347821112</v>
      </c>
      <c r="I255" s="368" t="n">
        <f aca="false">+[5]data1cf!H255</f>
        <v>8339.50985959449</v>
      </c>
      <c r="J255" s="368" t="n">
        <f aca="false">+[5]data1cf!I255</f>
        <v>8327.0756570595</v>
      </c>
      <c r="K255" s="368" t="n">
        <f aca="false">+[5]data1cf!J255</f>
        <v>8317.92633263393</v>
      </c>
      <c r="L255" s="368" t="n">
        <f aca="false">+[5]data1cf!K255</f>
        <v>8319.14772217909</v>
      </c>
      <c r="M255" s="368" t="n">
        <f aca="false">+[5]data1cf!L255</f>
        <v>8291.14769833111</v>
      </c>
      <c r="N255" s="368" t="n">
        <f aca="false">+[5]data1cf!M255</f>
        <v>8273.49498964718</v>
      </c>
      <c r="O255" s="368" t="n">
        <f aca="false">+[5]data1cf!N255</f>
        <v>7947.37738119924</v>
      </c>
      <c r="P255" s="368" t="n">
        <f aca="false">+[5]data1cf!O255</f>
        <v>7839.51250412136</v>
      </c>
      <c r="Q255" s="368" t="n">
        <f aca="false">+[5]data1cf!P255</f>
        <v>7810.96233637165</v>
      </c>
      <c r="R255" s="368" t="n">
        <f aca="false">+[5]data1cf!Q255</f>
        <v>1079.08173471374</v>
      </c>
      <c r="S255" s="368" t="n">
        <f aca="false">+[5]data1cf!R255</f>
        <v>0</v>
      </c>
      <c r="T255" s="368" t="n">
        <f aca="false">+[5]data1cf!S255</f>
        <v>0</v>
      </c>
      <c r="U255" s="368" t="n">
        <f aca="false">+[5]data1cf!T255</f>
        <v>0</v>
      </c>
      <c r="V255" s="368" t="n">
        <f aca="false">+[5]data1cf!U255</f>
        <v>0</v>
      </c>
      <c r="W255" s="368" t="n">
        <f aca="false">+[5]data1cf!V255</f>
        <v>0</v>
      </c>
      <c r="X255" s="368" t="n">
        <f aca="false">+[5]data1cf!W255</f>
        <v>0</v>
      </c>
      <c r="Y255" s="368" t="n">
        <f aca="false">+[5]data1cf!X255</f>
        <v>0</v>
      </c>
      <c r="Z255" s="368" t="n">
        <f aca="false">+[5]data1cf!Y255</f>
        <v>0</v>
      </c>
      <c r="AA255" s="368" t="n">
        <f aca="false">+[5]data1cf!Z255</f>
        <v>0</v>
      </c>
      <c r="AB255" s="368"/>
      <c r="AC255" s="369" t="n">
        <f aca="false">XNPV(0.1,B255:AA255,$B$1:$AA$1)</f>
        <v>-19584.2363719032</v>
      </c>
      <c r="AD255" s="369" t="n">
        <f aca="false">SUMPRODUCT(B255:AA255,$B$1010:$AA$1010)</f>
        <v>-998.494129085016</v>
      </c>
      <c r="AE255" s="370" t="n">
        <f aca="false">SUMPRODUCT(B255:AA255,$B$1012:$AA$1012)</f>
        <v>-7202.74966926381</v>
      </c>
      <c r="AF255" s="371" t="n">
        <f aca="false">XIRR(B255:AA255,$B$1:$AA$1)</f>
        <v>0.0577787124420884</v>
      </c>
      <c r="AG255" s="372" t="n">
        <f aca="false">1-EXP(-(1/0.25)*(AD255/ABS($AD$1010)))</f>
        <v>-69.3476493341767</v>
      </c>
    </row>
    <row r="256" customFormat="false" ht="12.75" hidden="false" customHeight="false" outlineLevel="0" collapsed="false">
      <c r="A256" s="363"/>
      <c r="B256" s="368" t="n">
        <f aca="false">+[5]data1cf!A256</f>
        <v>-98642.3645282827</v>
      </c>
      <c r="C256" s="368" t="n">
        <f aca="false">+[5]data1cf!B256</f>
        <v>14267.1380429688</v>
      </c>
      <c r="D256" s="368" t="n">
        <f aca="false">+[5]data1cf!C256</f>
        <v>12328.064627775</v>
      </c>
      <c r="E256" s="368" t="n">
        <f aca="false">+[5]data1cf!D256</f>
        <v>10313.6061877463</v>
      </c>
      <c r="F256" s="368" t="n">
        <f aca="false">+[5]data1cf!E256</f>
        <v>9817.24436596439</v>
      </c>
      <c r="G256" s="368" t="n">
        <f aca="false">+[5]data1cf!F256</f>
        <v>9567.00387766408</v>
      </c>
      <c r="H256" s="368" t="n">
        <f aca="false">+[5]data1cf!G256</f>
        <v>8600.82819843467</v>
      </c>
      <c r="I256" s="368" t="n">
        <f aca="false">+[5]data1cf!H256</f>
        <v>8444.12331855419</v>
      </c>
      <c r="J256" s="368" t="n">
        <f aca="false">+[5]data1cf!I256</f>
        <v>8431.6891160192</v>
      </c>
      <c r="K256" s="368" t="n">
        <f aca="false">+[5]data1cf!J256</f>
        <v>8422.71710254102</v>
      </c>
      <c r="L256" s="368" t="n">
        <f aca="false">+[5]data1cf!K256</f>
        <v>8423.76118113879</v>
      </c>
      <c r="M256" s="368" t="n">
        <f aca="false">+[5]data1cf!L256</f>
        <v>8395.9384682382</v>
      </c>
      <c r="N256" s="368" t="n">
        <f aca="false">+[5]data1cf!M256</f>
        <v>8378.10844860689</v>
      </c>
      <c r="O256" s="368" t="n">
        <f aca="false">+[5]data1cf!N256</f>
        <v>8052.16815110634</v>
      </c>
      <c r="P256" s="368" t="n">
        <f aca="false">+[5]data1cf!O256</f>
        <v>7944.12596308107</v>
      </c>
      <c r="Q256" s="368" t="n">
        <f aca="false">+[5]data1cf!P256</f>
        <v>7915.75310627874</v>
      </c>
      <c r="R256" s="368" t="n">
        <f aca="false">+[5]data1cf!Q256</f>
        <v>1131.38846419359</v>
      </c>
      <c r="S256" s="368" t="n">
        <f aca="false">+[5]data1cf!R256</f>
        <v>0</v>
      </c>
      <c r="T256" s="368" t="n">
        <f aca="false">+[5]data1cf!S256</f>
        <v>0</v>
      </c>
      <c r="U256" s="368" t="n">
        <f aca="false">+[5]data1cf!T256</f>
        <v>0</v>
      </c>
      <c r="V256" s="368" t="n">
        <f aca="false">+[5]data1cf!U256</f>
        <v>0</v>
      </c>
      <c r="W256" s="368" t="n">
        <f aca="false">+[5]data1cf!V256</f>
        <v>0</v>
      </c>
      <c r="X256" s="368" t="n">
        <f aca="false">+[5]data1cf!W256</f>
        <v>0</v>
      </c>
      <c r="Y256" s="368" t="n">
        <f aca="false">+[5]data1cf!X256</f>
        <v>0</v>
      </c>
      <c r="Z256" s="368" t="n">
        <f aca="false">+[5]data1cf!Y256</f>
        <v>0</v>
      </c>
      <c r="AA256" s="368" t="n">
        <f aca="false">+[5]data1cf!Z256</f>
        <v>0</v>
      </c>
      <c r="AB256" s="368"/>
      <c r="AC256" s="369" t="n">
        <f aca="false">XNPV(0.1,B256:AA256,$B$1:$AA$1)</f>
        <v>-23000.0675965422</v>
      </c>
      <c r="AD256" s="369" t="n">
        <f aca="false">SUMPRODUCT(B256:AA256,$B$1010:$AA$1010)</f>
        <v>-4126.36095323468</v>
      </c>
      <c r="AE256" s="370" t="n">
        <f aca="false">SUMPRODUCT(B256:AA256,$B$1012:$AA$1012)</f>
        <v>-10425.5184941767</v>
      </c>
      <c r="AF256" s="371" t="n">
        <f aca="false">XIRR(B256:AA256,$B$1:$AA$1)</f>
        <v>0.052458517031298</v>
      </c>
      <c r="AG256" s="372" t="n">
        <f aca="false">1-EXP(-(1/0.25)*(AD256/ABS($AD$1010)))</f>
        <v>-43044162.1472543</v>
      </c>
    </row>
    <row r="257" customFormat="false" ht="12.75" hidden="false" customHeight="false" outlineLevel="0" collapsed="false">
      <c r="A257" s="363"/>
      <c r="B257" s="368" t="n">
        <f aca="false">+[5]data1cf!A257</f>
        <v>-91732.2046324388</v>
      </c>
      <c r="C257" s="368" t="n">
        <f aca="false">+[5]data1cf!B257</f>
        <v>14127.2661929245</v>
      </c>
      <c r="D257" s="368" t="n">
        <f aca="false">+[5]data1cf!C257</f>
        <v>12016.3018937868</v>
      </c>
      <c r="E257" s="368" t="n">
        <f aca="false">+[5]data1cf!D257</f>
        <v>10006.4644369614</v>
      </c>
      <c r="F257" s="368" t="n">
        <f aca="false">+[5]data1cf!E257</f>
        <v>9692.32218103859</v>
      </c>
      <c r="G257" s="368" t="n">
        <f aca="false">+[5]data1cf!F257</f>
        <v>9343.05279471013</v>
      </c>
      <c r="H257" s="368" t="n">
        <f aca="false">+[5]data1cf!G257</f>
        <v>8433.44864699916</v>
      </c>
      <c r="I257" s="368" t="n">
        <f aca="false">+[5]data1cf!H257</f>
        <v>8285.60977867145</v>
      </c>
      <c r="J257" s="368" t="n">
        <f aca="false">+[5]data1cf!I257</f>
        <v>8273.17557613646</v>
      </c>
      <c r="K257" s="368" t="n">
        <f aca="false">+[5]data1cf!J257</f>
        <v>8263.93489564153</v>
      </c>
      <c r="L257" s="368" t="n">
        <f aca="false">+[5]data1cf!K257</f>
        <v>8265.24764125605</v>
      </c>
      <c r="M257" s="368" t="n">
        <f aca="false">+[5]data1cf!L257</f>
        <v>8237.15626133871</v>
      </c>
      <c r="N257" s="368" t="n">
        <f aca="false">+[5]data1cf!M257</f>
        <v>8219.59490872414</v>
      </c>
      <c r="O257" s="368" t="n">
        <f aca="false">+[5]data1cf!N257</f>
        <v>7893.38594420684</v>
      </c>
      <c r="P257" s="368" t="n">
        <f aca="false">+[5]data1cf!O257</f>
        <v>7785.61242319832</v>
      </c>
      <c r="Q257" s="368" t="n">
        <f aca="false">+[5]data1cf!P257</f>
        <v>7756.97089937925</v>
      </c>
      <c r="R257" s="368" t="n">
        <f aca="false">+[5]data1cf!Q257</f>
        <v>1052.13169425222</v>
      </c>
      <c r="S257" s="368" t="n">
        <f aca="false">+[5]data1cf!R257</f>
        <v>0</v>
      </c>
      <c r="T257" s="368" t="n">
        <f aca="false">+[5]data1cf!S257</f>
        <v>0</v>
      </c>
      <c r="U257" s="368" t="n">
        <f aca="false">+[5]data1cf!T257</f>
        <v>0</v>
      </c>
      <c r="V257" s="368" t="n">
        <f aca="false">+[5]data1cf!U257</f>
        <v>0</v>
      </c>
      <c r="W257" s="368" t="n">
        <f aca="false">+[5]data1cf!V257</f>
        <v>0</v>
      </c>
      <c r="X257" s="368" t="n">
        <f aca="false">+[5]data1cf!W257</f>
        <v>0</v>
      </c>
      <c r="Y257" s="368" t="n">
        <f aca="false">+[5]data1cf!X257</f>
        <v>0</v>
      </c>
      <c r="Z257" s="368" t="n">
        <f aca="false">+[5]data1cf!Y257</f>
        <v>0</v>
      </c>
      <c r="AA257" s="368" t="n">
        <f aca="false">+[5]data1cf!Z257</f>
        <v>0</v>
      </c>
      <c r="AB257" s="368"/>
      <c r="AC257" s="369" t="n">
        <f aca="false">XNPV(0.1,B257:AA257,$B$1:$AA$1)</f>
        <v>-17556.6178419035</v>
      </c>
      <c r="AD257" s="369" t="n">
        <f aca="false">SUMPRODUCT(B257:AA257,$B$1010:$AA$1010)</f>
        <v>937.533512297549</v>
      </c>
      <c r="AE257" s="370" t="n">
        <f aca="false">SUMPRODUCT(B257:AA257,$B$1012:$AA$1012)</f>
        <v>-5234.50205839349</v>
      </c>
      <c r="AF257" s="371" t="n">
        <f aca="false">XIRR(B257:AA257,$B$1:$AA$1)</f>
        <v>0.0612835749572239</v>
      </c>
      <c r="AG257" s="372" t="n">
        <f aca="false">1-EXP(-(1/0.25)*(AD257/ABS($AD$1010)))</f>
        <v>0.981569814119807</v>
      </c>
    </row>
    <row r="258" customFormat="false" ht="12.75" hidden="false" customHeight="false" outlineLevel="0" collapsed="false">
      <c r="A258" s="363"/>
      <c r="B258" s="368" t="n">
        <f aca="false">+[5]data1cf!A258</f>
        <v>-100466.102395545</v>
      </c>
      <c r="C258" s="368" t="n">
        <f aca="false">+[5]data1cf!B258</f>
        <v>14256.3484175418</v>
      </c>
      <c r="D258" s="368" t="n">
        <f aca="false">+[5]data1cf!C258</f>
        <v>12398.7653271703</v>
      </c>
      <c r="E258" s="368" t="n">
        <f aca="false">+[5]data1cf!D258</f>
        <v>10313.7700788859</v>
      </c>
      <c r="F258" s="368" t="n">
        <f aca="false">+[5]data1cf!E258</f>
        <v>9888.54851749643</v>
      </c>
      <c r="G258" s="368" t="n">
        <f aca="false">+[5]data1cf!F258</f>
        <v>9577.71214882587</v>
      </c>
      <c r="H258" s="368" t="n">
        <f aca="false">+[5]data1cf!G258</f>
        <v>8645.00321475258</v>
      </c>
      <c r="I258" s="368" t="n">
        <f aca="false">+[5]data1cf!H258</f>
        <v>8485.95840623889</v>
      </c>
      <c r="J258" s="368" t="n">
        <f aca="false">+[5]data1cf!I258</f>
        <v>8473.5242037039</v>
      </c>
      <c r="K258" s="368" t="n">
        <f aca="false">+[5]data1cf!J258</f>
        <v>8464.623097154</v>
      </c>
      <c r="L258" s="368" t="n">
        <f aca="false">+[5]data1cf!K258</f>
        <v>8465.59626882349</v>
      </c>
      <c r="M258" s="368" t="n">
        <f aca="false">+[5]data1cf!L258</f>
        <v>8437.84446285118</v>
      </c>
      <c r="N258" s="368" t="n">
        <f aca="false">+[5]data1cf!M258</f>
        <v>8419.94353629158</v>
      </c>
      <c r="O258" s="368" t="n">
        <f aca="false">+[5]data1cf!N258</f>
        <v>8094.07414571931</v>
      </c>
      <c r="P258" s="368" t="n">
        <f aca="false">+[5]data1cf!O258</f>
        <v>7985.96105076576</v>
      </c>
      <c r="Q258" s="368" t="n">
        <f aca="false">+[5]data1cf!P258</f>
        <v>7957.65910089172</v>
      </c>
      <c r="R258" s="368" t="n">
        <f aca="false">+[5]data1cf!Q258</f>
        <v>1152.30600803594</v>
      </c>
      <c r="S258" s="368" t="n">
        <f aca="false">+[5]data1cf!R258</f>
        <v>0</v>
      </c>
      <c r="T258" s="368" t="n">
        <f aca="false">+[5]data1cf!S258</f>
        <v>0</v>
      </c>
      <c r="U258" s="368" t="n">
        <f aca="false">+[5]data1cf!T258</f>
        <v>0</v>
      </c>
      <c r="V258" s="368" t="n">
        <f aca="false">+[5]data1cf!U258</f>
        <v>0</v>
      </c>
      <c r="W258" s="368" t="n">
        <f aca="false">+[5]data1cf!V258</f>
        <v>0</v>
      </c>
      <c r="X258" s="368" t="n">
        <f aca="false">+[5]data1cf!W258</f>
        <v>0</v>
      </c>
      <c r="Y258" s="368" t="n">
        <f aca="false">+[5]data1cf!X258</f>
        <v>0</v>
      </c>
      <c r="Z258" s="368" t="n">
        <f aca="false">+[5]data1cf!Y258</f>
        <v>0</v>
      </c>
      <c r="AA258" s="368" t="n">
        <f aca="false">+[5]data1cf!Z258</f>
        <v>0</v>
      </c>
      <c r="AB258" s="368"/>
      <c r="AC258" s="369" t="n">
        <f aca="false">XNPV(0.1,B258:AA258,$B$1:$AA$1)</f>
        <v>-24554.2756589317</v>
      </c>
      <c r="AD258" s="369" t="n">
        <f aca="false">SUMPRODUCT(B258:AA258,$B$1010:$AA$1010)</f>
        <v>-5593.36014841688</v>
      </c>
      <c r="AE258" s="370" t="n">
        <f aca="false">SUMPRODUCT(B258:AA258,$B$1012:$AA$1012)</f>
        <v>-11922.3489286985</v>
      </c>
      <c r="AF258" s="371" t="n">
        <f aca="false">XIRR(B258:AA258,$B$1:$AA$1)</f>
        <v>0.0500928416649165</v>
      </c>
      <c r="AG258" s="372" t="n">
        <f aca="false">1-EXP(-(1/0.25)*(AD258/ABS($AD$1010)))</f>
        <v>-22279983520.5964</v>
      </c>
    </row>
    <row r="259" customFormat="false" ht="12.75" hidden="false" customHeight="false" outlineLevel="0" collapsed="false">
      <c r="A259" s="363"/>
      <c r="B259" s="368" t="n">
        <f aca="false">+[5]data1cf!A259</f>
        <v>-100159.612801121</v>
      </c>
      <c r="C259" s="368" t="n">
        <f aca="false">+[5]data1cf!B259</f>
        <v>14227.8444088351</v>
      </c>
      <c r="D259" s="368" t="n">
        <f aca="false">+[5]data1cf!C259</f>
        <v>12356.7277983812</v>
      </c>
      <c r="E259" s="368" t="n">
        <f aca="false">+[5]data1cf!D259</f>
        <v>10557.5855786135</v>
      </c>
      <c r="F259" s="368" t="n">
        <f aca="false">+[5]data1cf!E259</f>
        <v>10008.0605643098</v>
      </c>
      <c r="G259" s="368" t="n">
        <f aca="false">+[5]data1cf!F259</f>
        <v>9603.81820224606</v>
      </c>
      <c r="H259" s="368" t="n">
        <f aca="false">+[5]data1cf!G259</f>
        <v>8637.57935023895</v>
      </c>
      <c r="I259" s="368" t="n">
        <f aca="false">+[5]data1cf!H259</f>
        <v>8478.92778013449</v>
      </c>
      <c r="J259" s="368" t="n">
        <f aca="false">+[5]data1cf!I259</f>
        <v>8466.4935775995</v>
      </c>
      <c r="K259" s="368" t="n">
        <f aca="false">+[5]data1cf!J259</f>
        <v>8457.58055473417</v>
      </c>
      <c r="L259" s="368" t="n">
        <f aca="false">+[5]data1cf!K259</f>
        <v>8458.56564271909</v>
      </c>
      <c r="M259" s="368" t="n">
        <f aca="false">+[5]data1cf!L259</f>
        <v>8430.80192043135</v>
      </c>
      <c r="N259" s="368" t="n">
        <f aca="false">+[5]data1cf!M259</f>
        <v>8412.91291018718</v>
      </c>
      <c r="O259" s="368" t="n">
        <f aca="false">+[5]data1cf!N259</f>
        <v>8087.03160329948</v>
      </c>
      <c r="P259" s="368" t="n">
        <f aca="false">+[5]data1cf!O259</f>
        <v>7978.93042466137</v>
      </c>
      <c r="Q259" s="368" t="n">
        <f aca="false">+[5]data1cf!P259</f>
        <v>7950.61655847189</v>
      </c>
      <c r="R259" s="368" t="n">
        <f aca="false">+[5]data1cf!Q259</f>
        <v>1148.79069498374</v>
      </c>
      <c r="S259" s="368" t="n">
        <f aca="false">+[5]data1cf!R259</f>
        <v>0</v>
      </c>
      <c r="T259" s="368" t="n">
        <f aca="false">+[5]data1cf!S259</f>
        <v>0</v>
      </c>
      <c r="U259" s="368" t="n">
        <f aca="false">+[5]data1cf!T259</f>
        <v>0</v>
      </c>
      <c r="V259" s="368" t="n">
        <f aca="false">+[5]data1cf!U259</f>
        <v>0</v>
      </c>
      <c r="W259" s="368" t="n">
        <f aca="false">+[5]data1cf!V259</f>
        <v>0</v>
      </c>
      <c r="X259" s="368" t="n">
        <f aca="false">+[5]data1cf!W259</f>
        <v>0</v>
      </c>
      <c r="Y259" s="368" t="n">
        <f aca="false">+[5]data1cf!X259</f>
        <v>0</v>
      </c>
      <c r="Z259" s="368" t="n">
        <f aca="false">+[5]data1cf!Y259</f>
        <v>0</v>
      </c>
      <c r="AA259" s="368" t="n">
        <f aca="false">+[5]data1cf!Z259</f>
        <v>0</v>
      </c>
      <c r="AB259" s="368"/>
      <c r="AC259" s="369" t="n">
        <f aca="false">XNPV(0.1,B259:AA259,$B$1:$AA$1)</f>
        <v>-24055.2917216538</v>
      </c>
      <c r="AD259" s="369" t="n">
        <f aca="false">SUMPRODUCT(B259:AA259,$B$1010:$AA$1010)</f>
        <v>-5067.69797230476</v>
      </c>
      <c r="AE259" s="370" t="n">
        <f aca="false">SUMPRODUCT(B259:AA259,$B$1012:$AA$1012)</f>
        <v>-11403.5990965103</v>
      </c>
      <c r="AF259" s="371" t="n">
        <f aca="false">XIRR(B259:AA259,$B$1:$AA$1)</f>
        <v>0.0509467104282474</v>
      </c>
      <c r="AG259" s="372" t="n">
        <f aca="false">1-EXP(-(1/0.25)*(AD259/ABS($AD$1010)))</f>
        <v>-2373674563.13054</v>
      </c>
    </row>
    <row r="260" customFormat="false" ht="12.75" hidden="false" customHeight="false" outlineLevel="0" collapsed="false">
      <c r="A260" s="363"/>
      <c r="B260" s="368" t="n">
        <f aca="false">+[5]data1cf!A260</f>
        <v>-103702.486208623</v>
      </c>
      <c r="C260" s="368" t="n">
        <f aca="false">+[5]data1cf!B260</f>
        <v>14289.9285424202</v>
      </c>
      <c r="D260" s="368" t="n">
        <f aca="false">+[5]data1cf!C260</f>
        <v>12544.0240297615</v>
      </c>
      <c r="E260" s="368" t="n">
        <f aca="false">+[5]data1cf!D260</f>
        <v>10540.4896701475</v>
      </c>
      <c r="F260" s="368" t="n">
        <f aca="false">+[5]data1cf!E260</f>
        <v>9988.90428896476</v>
      </c>
      <c r="G260" s="368" t="n">
        <f aca="false">+[5]data1cf!F260</f>
        <v>9686.29554674932</v>
      </c>
      <c r="H260" s="368" t="n">
        <f aca="false">+[5]data1cf!G260</f>
        <v>8723.39568020506</v>
      </c>
      <c r="I260" s="368" t="n">
        <f aca="false">+[5]data1cf!H260</f>
        <v>8560.19846180384</v>
      </c>
      <c r="J260" s="368" t="n">
        <f aca="false">+[5]data1cf!I260</f>
        <v>8547.76425926885</v>
      </c>
      <c r="K260" s="368" t="n">
        <f aca="false">+[5]data1cf!J260</f>
        <v>8538.98898332161</v>
      </c>
      <c r="L260" s="368" t="n">
        <f aca="false">+[5]data1cf!K260</f>
        <v>8539.83632438845</v>
      </c>
      <c r="M260" s="368" t="n">
        <f aca="false">+[5]data1cf!L260</f>
        <v>8512.21034901878</v>
      </c>
      <c r="N260" s="368" t="n">
        <f aca="false">+[5]data1cf!M260</f>
        <v>8494.18359185654</v>
      </c>
      <c r="O260" s="368" t="n">
        <f aca="false">+[5]data1cf!N260</f>
        <v>8168.44003188692</v>
      </c>
      <c r="P260" s="368" t="n">
        <f aca="false">+[5]data1cf!O260</f>
        <v>8060.20110633072</v>
      </c>
      <c r="Q260" s="368" t="n">
        <f aca="false">+[5]data1cf!P260</f>
        <v>8032.02498705933</v>
      </c>
      <c r="R260" s="368" t="n">
        <f aca="false">+[5]data1cf!Q260</f>
        <v>1189.42603581842</v>
      </c>
      <c r="S260" s="368" t="n">
        <f aca="false">+[5]data1cf!R260</f>
        <v>0</v>
      </c>
      <c r="T260" s="368" t="n">
        <f aca="false">+[5]data1cf!S260</f>
        <v>0</v>
      </c>
      <c r="U260" s="368" t="n">
        <f aca="false">+[5]data1cf!T260</f>
        <v>0</v>
      </c>
      <c r="V260" s="368" t="n">
        <f aca="false">+[5]data1cf!U260</f>
        <v>0</v>
      </c>
      <c r="W260" s="368" t="n">
        <f aca="false">+[5]data1cf!V260</f>
        <v>0</v>
      </c>
      <c r="X260" s="368" t="n">
        <f aca="false">+[5]data1cf!W260</f>
        <v>0</v>
      </c>
      <c r="Y260" s="368" t="n">
        <f aca="false">+[5]data1cf!X260</f>
        <v>0</v>
      </c>
      <c r="Z260" s="368" t="n">
        <f aca="false">+[5]data1cf!Y260</f>
        <v>0</v>
      </c>
      <c r="AA260" s="368" t="n">
        <f aca="false">+[5]data1cf!Z260</f>
        <v>0</v>
      </c>
      <c r="AB260" s="368"/>
      <c r="AC260" s="369" t="n">
        <f aca="false">XNPV(0.1,B260:AA260,$B$1:$AA$1)</f>
        <v>-27040.2602897572</v>
      </c>
      <c r="AD260" s="369" t="n">
        <f aca="false">SUMPRODUCT(B260:AA260,$B$1010:$AA$1010)</f>
        <v>-7888.87751887377</v>
      </c>
      <c r="AE260" s="370" t="n">
        <f aca="false">SUMPRODUCT(B260:AA260,$B$1012:$AA$1012)</f>
        <v>-14281.0710949548</v>
      </c>
      <c r="AF260" s="371" t="n">
        <f aca="false">XIRR(B260:AA260,$B$1:$AA$1)</f>
        <v>0.0465666994223658</v>
      </c>
      <c r="AG260" s="372" t="n">
        <f aca="false">1-EXP(-(1/0.25)*(AD260/ABS($AD$1010)))</f>
        <v>-393281486164675</v>
      </c>
    </row>
    <row r="261" customFormat="false" ht="12.75" hidden="false" customHeight="false" outlineLevel="0" collapsed="false">
      <c r="A261" s="363"/>
      <c r="B261" s="368" t="n">
        <f aca="false">+[5]data1cf!A261</f>
        <v>-85753.4598970662</v>
      </c>
      <c r="C261" s="368" t="n">
        <f aca="false">+[5]data1cf!B261</f>
        <v>13958.0846246501</v>
      </c>
      <c r="D261" s="368" t="n">
        <f aca="false">+[5]data1cf!C261</f>
        <v>11847.6242546094</v>
      </c>
      <c r="E261" s="368" t="n">
        <f aca="false">+[5]data1cf!D261</f>
        <v>9887.18673936627</v>
      </c>
      <c r="F261" s="368" t="n">
        <f aca="false">+[5]data1cf!E261</f>
        <v>9447.54056999072</v>
      </c>
      <c r="G261" s="368" t="n">
        <f aca="false">+[5]data1cf!F261</f>
        <v>9154.30175017048</v>
      </c>
      <c r="H261" s="368" t="n">
        <f aca="false">+[5]data1cf!G261</f>
        <v>8288.63005712023</v>
      </c>
      <c r="I261" s="368" t="n">
        <f aca="false">+[5]data1cf!H261</f>
        <v>8148.46215743779</v>
      </c>
      <c r="J261" s="368" t="n">
        <f aca="false">+[5]data1cf!I261</f>
        <v>8136.0279549028</v>
      </c>
      <c r="K261" s="368" t="n">
        <f aca="false">+[5]data1cf!J261</f>
        <v>8126.55482081256</v>
      </c>
      <c r="L261" s="368" t="n">
        <f aca="false">+[5]data1cf!K261</f>
        <v>8128.10002002239</v>
      </c>
      <c r="M261" s="368" t="n">
        <f aca="false">+[5]data1cf!L261</f>
        <v>8099.77618650974</v>
      </c>
      <c r="N261" s="368" t="n">
        <f aca="false">+[5]data1cf!M261</f>
        <v>8082.44728749048</v>
      </c>
      <c r="O261" s="368" t="n">
        <f aca="false">+[5]data1cf!N261</f>
        <v>7756.00586937787</v>
      </c>
      <c r="P261" s="368" t="n">
        <f aca="false">+[5]data1cf!O261</f>
        <v>7648.46480196466</v>
      </c>
      <c r="Q261" s="368" t="n">
        <f aca="false">+[5]data1cf!P261</f>
        <v>7619.59082455028</v>
      </c>
      <c r="R261" s="368" t="n">
        <f aca="false">+[5]data1cf!Q261</f>
        <v>983.557883635391</v>
      </c>
      <c r="S261" s="368" t="n">
        <f aca="false">+[5]data1cf!R261</f>
        <v>0</v>
      </c>
      <c r="T261" s="368" t="n">
        <f aca="false">+[5]data1cf!S261</f>
        <v>0</v>
      </c>
      <c r="U261" s="368" t="n">
        <f aca="false">+[5]data1cf!T261</f>
        <v>0</v>
      </c>
      <c r="V261" s="368" t="n">
        <f aca="false">+[5]data1cf!U261</f>
        <v>0</v>
      </c>
      <c r="W261" s="368" t="n">
        <f aca="false">+[5]data1cf!V261</f>
        <v>0</v>
      </c>
      <c r="X261" s="368" t="n">
        <f aca="false">+[5]data1cf!W261</f>
        <v>0</v>
      </c>
      <c r="Y261" s="368" t="n">
        <f aca="false">+[5]data1cf!X261</f>
        <v>0</v>
      </c>
      <c r="Z261" s="368" t="n">
        <f aca="false">+[5]data1cf!Y261</f>
        <v>0</v>
      </c>
      <c r="AA261" s="368" t="n">
        <f aca="false">+[5]data1cf!Z261</f>
        <v>0</v>
      </c>
      <c r="AB261" s="368"/>
      <c r="AC261" s="369" t="n">
        <f aca="false">XNPV(0.1,B261:AA261,$B$1:$AA$1)</f>
        <v>-12787.3870009739</v>
      </c>
      <c r="AD261" s="369" t="n">
        <f aca="false">SUMPRODUCT(B261:AA261,$B$1010:$AA$1010)</f>
        <v>5382.2908526481</v>
      </c>
      <c r="AE261" s="370" t="n">
        <f aca="false">SUMPRODUCT(B261:AA261,$B$1012:$AA$1012)</f>
        <v>-680.774162667896</v>
      </c>
      <c r="AF261" s="371" t="n">
        <f aca="false">XIRR(B261:AA261,$B$1:$AA$1)</f>
        <v>0.0700415194410867</v>
      </c>
      <c r="AG261" s="372" t="n">
        <f aca="false">1-EXP(-(1/0.25)*(AD261/ABS($AD$1010)))</f>
        <v>0.999999999889701</v>
      </c>
    </row>
    <row r="262" customFormat="false" ht="12.75" hidden="false" customHeight="false" outlineLevel="0" collapsed="false">
      <c r="A262" s="363"/>
      <c r="B262" s="368" t="n">
        <f aca="false">+[5]data1cf!A262</f>
        <v>-92764.6232838671</v>
      </c>
      <c r="C262" s="368" t="n">
        <f aca="false">+[5]data1cf!B262</f>
        <v>14209.6732103772</v>
      </c>
      <c r="D262" s="368" t="n">
        <f aca="false">+[5]data1cf!C262</f>
        <v>12062.8002730462</v>
      </c>
      <c r="E262" s="368" t="n">
        <f aca="false">+[5]data1cf!D262</f>
        <v>10134.7578163487</v>
      </c>
      <c r="F262" s="368" t="n">
        <f aca="false">+[5]data1cf!E262</f>
        <v>9619.20004229757</v>
      </c>
      <c r="G262" s="368" t="n">
        <f aca="false">+[5]data1cf!F262</f>
        <v>9321.91201140034</v>
      </c>
      <c r="H262" s="368" t="n">
        <f aca="false">+[5]data1cf!G262</f>
        <v>8458.45613935453</v>
      </c>
      <c r="I262" s="368" t="n">
        <f aca="false">+[5]data1cf!H262</f>
        <v>8309.29263660029</v>
      </c>
      <c r="J262" s="368" t="n">
        <f aca="false">+[5]data1cf!I262</f>
        <v>8296.8584340653</v>
      </c>
      <c r="K262" s="368" t="n">
        <f aca="false">+[5]data1cf!J262</f>
        <v>8287.65789400754</v>
      </c>
      <c r="L262" s="368" t="n">
        <f aca="false">+[5]data1cf!K262</f>
        <v>8288.93049918489</v>
      </c>
      <c r="M262" s="368" t="n">
        <f aca="false">+[5]data1cf!L262</f>
        <v>8260.87925970472</v>
      </c>
      <c r="N262" s="368" t="n">
        <f aca="false">+[5]data1cf!M262</f>
        <v>8243.27776665299</v>
      </c>
      <c r="O262" s="368" t="n">
        <f aca="false">+[5]data1cf!N262</f>
        <v>7917.10894257285</v>
      </c>
      <c r="P262" s="368" t="n">
        <f aca="false">+[5]data1cf!O262</f>
        <v>7809.29528112717</v>
      </c>
      <c r="Q262" s="368" t="n">
        <f aca="false">+[5]data1cf!P262</f>
        <v>7780.69389774526</v>
      </c>
      <c r="R262" s="368" t="n">
        <f aca="false">+[5]data1cf!Q262</f>
        <v>1063.97312321664</v>
      </c>
      <c r="S262" s="368" t="n">
        <f aca="false">+[5]data1cf!R262</f>
        <v>0</v>
      </c>
      <c r="T262" s="368" t="n">
        <f aca="false">+[5]data1cf!S262</f>
        <v>0</v>
      </c>
      <c r="U262" s="368" t="n">
        <f aca="false">+[5]data1cf!T262</f>
        <v>0</v>
      </c>
      <c r="V262" s="368" t="n">
        <f aca="false">+[5]data1cf!U262</f>
        <v>0</v>
      </c>
      <c r="W262" s="368" t="n">
        <f aca="false">+[5]data1cf!V262</f>
        <v>0</v>
      </c>
      <c r="X262" s="368" t="n">
        <f aca="false">+[5]data1cf!W262</f>
        <v>0</v>
      </c>
      <c r="Y262" s="368" t="n">
        <f aca="false">+[5]data1cf!X262</f>
        <v>0</v>
      </c>
      <c r="Z262" s="368" t="n">
        <f aca="false">+[5]data1cf!Y262</f>
        <v>0</v>
      </c>
      <c r="AA262" s="368" t="n">
        <f aca="false">+[5]data1cf!Z262</f>
        <v>0</v>
      </c>
      <c r="AB262" s="368"/>
      <c r="AC262" s="369" t="n">
        <f aca="false">XNPV(0.1,B262:AA262,$B$1:$AA$1)</f>
        <v>-18348.7234865679</v>
      </c>
      <c r="AD262" s="369" t="n">
        <f aca="false">SUMPRODUCT(B262:AA262,$B$1010:$AA$1010)</f>
        <v>193.804773469148</v>
      </c>
      <c r="AE262" s="370" t="n">
        <f aca="false">SUMPRODUCT(B262:AA262,$B$1012:$AA$1012)</f>
        <v>-5994.64573342416</v>
      </c>
      <c r="AF262" s="371" t="n">
        <f aca="false">XIRR(B262:AA262,$B$1:$AA$1)</f>
        <v>0.0599170628349079</v>
      </c>
      <c r="AG262" s="372" t="n">
        <f aca="false">1-EXP(-(1/0.25)*(AD262/ABS($AD$1010)))</f>
        <v>0.562019991081477</v>
      </c>
    </row>
    <row r="263" customFormat="false" ht="12.75" hidden="false" customHeight="false" outlineLevel="0" collapsed="false">
      <c r="A263" s="363"/>
      <c r="B263" s="368" t="n">
        <f aca="false">+[5]data1cf!A263</f>
        <v>-90804.9265035358</v>
      </c>
      <c r="C263" s="368" t="n">
        <f aca="false">+[5]data1cf!B263</f>
        <v>14016.430247083</v>
      </c>
      <c r="D263" s="368" t="n">
        <f aca="false">+[5]data1cf!C263</f>
        <v>11921.511403316</v>
      </c>
      <c r="E263" s="368" t="n">
        <f aca="false">+[5]data1cf!D263</f>
        <v>10051.6183589358</v>
      </c>
      <c r="F263" s="368" t="n">
        <f aca="false">+[5]data1cf!E263</f>
        <v>9631.2104468946</v>
      </c>
      <c r="G263" s="368" t="n">
        <f aca="false">+[5]data1cf!F263</f>
        <v>9277.4332052264</v>
      </c>
      <c r="H263" s="368" t="n">
        <f aca="false">+[5]data1cf!G263</f>
        <v>8410.98789361412</v>
      </c>
      <c r="I263" s="368" t="n">
        <f aca="false">+[5]data1cf!H263</f>
        <v>8264.33876021692</v>
      </c>
      <c r="J263" s="368" t="n">
        <f aca="false">+[5]data1cf!I263</f>
        <v>8251.90455768193</v>
      </c>
      <c r="K263" s="368" t="n">
        <f aca="false">+[5]data1cf!J263</f>
        <v>8242.62782461335</v>
      </c>
      <c r="L263" s="368" t="n">
        <f aca="false">+[5]data1cf!K263</f>
        <v>8243.97662280152</v>
      </c>
      <c r="M263" s="368" t="n">
        <f aca="false">+[5]data1cf!L263</f>
        <v>8215.84919031052</v>
      </c>
      <c r="N263" s="368" t="n">
        <f aca="false">+[5]data1cf!M263</f>
        <v>8198.32389026961</v>
      </c>
      <c r="O263" s="368" t="n">
        <f aca="false">+[5]data1cf!N263</f>
        <v>7872.07887317866</v>
      </c>
      <c r="P263" s="368" t="n">
        <f aca="false">+[5]data1cf!O263</f>
        <v>7764.34140474379</v>
      </c>
      <c r="Q263" s="368" t="n">
        <f aca="false">+[5]data1cf!P263</f>
        <v>7735.66382835107</v>
      </c>
      <c r="R263" s="368" t="n">
        <f aca="false">+[5]data1cf!Q263</f>
        <v>1041.49618502495</v>
      </c>
      <c r="S263" s="368" t="n">
        <f aca="false">+[5]data1cf!R263</f>
        <v>0</v>
      </c>
      <c r="T263" s="368" t="n">
        <f aca="false">+[5]data1cf!S263</f>
        <v>0</v>
      </c>
      <c r="U263" s="368" t="n">
        <f aca="false">+[5]data1cf!T263</f>
        <v>0</v>
      </c>
      <c r="V263" s="368" t="n">
        <f aca="false">+[5]data1cf!U263</f>
        <v>0</v>
      </c>
      <c r="W263" s="368" t="n">
        <f aca="false">+[5]data1cf!V263</f>
        <v>0</v>
      </c>
      <c r="X263" s="368" t="n">
        <f aca="false">+[5]data1cf!W263</f>
        <v>0</v>
      </c>
      <c r="Y263" s="368" t="n">
        <f aca="false">+[5]data1cf!X263</f>
        <v>0</v>
      </c>
      <c r="Z263" s="368" t="n">
        <f aca="false">+[5]data1cf!Y263</f>
        <v>0</v>
      </c>
      <c r="AA263" s="368" t="n">
        <f aca="false">+[5]data1cf!Z263</f>
        <v>0</v>
      </c>
      <c r="AB263" s="368"/>
      <c r="AC263" s="369" t="n">
        <f aca="false">XNPV(0.1,B263:AA263,$B$1:$AA$1)</f>
        <v>-16941.0958259205</v>
      </c>
      <c r="AD263" s="369" t="n">
        <f aca="false">SUMPRODUCT(B263:AA263,$B$1010:$AA$1010)</f>
        <v>1492.63839102666</v>
      </c>
      <c r="AE263" s="370" t="n">
        <f aca="false">SUMPRODUCT(B263:AA263,$B$1012:$AA$1012)</f>
        <v>-4659.65396995289</v>
      </c>
      <c r="AF263" s="371" t="n">
        <f aca="false">XIRR(B263:AA263,$B$1:$AA$1)</f>
        <v>0.0623266241819022</v>
      </c>
      <c r="AG263" s="372" t="n">
        <f aca="false">1-EXP(-(1/0.25)*(AD263/ABS($AD$1010)))</f>
        <v>0.998267927841411</v>
      </c>
    </row>
    <row r="264" customFormat="false" ht="12.75" hidden="false" customHeight="false" outlineLevel="0" collapsed="false">
      <c r="A264" s="363"/>
      <c r="B264" s="368" t="n">
        <f aca="false">+[5]data1cf!A264</f>
        <v>-87432.9288068101</v>
      </c>
      <c r="C264" s="368" t="n">
        <f aca="false">+[5]data1cf!B264</f>
        <v>14083.3577558814</v>
      </c>
      <c r="D264" s="368" t="n">
        <f aca="false">+[5]data1cf!C264</f>
        <v>11905.0691258227</v>
      </c>
      <c r="E264" s="368" t="n">
        <f aca="false">+[5]data1cf!D264</f>
        <v>9831.51347697509</v>
      </c>
      <c r="F264" s="368" t="n">
        <f aca="false">+[5]data1cf!E264</f>
        <v>9659.98806428531</v>
      </c>
      <c r="G264" s="368" t="n">
        <f aca="false">+[5]data1cf!F264</f>
        <v>9287.84400463702</v>
      </c>
      <c r="H264" s="368" t="n">
        <f aca="false">+[5]data1cf!G264</f>
        <v>8329.31055612459</v>
      </c>
      <c r="I264" s="368" t="n">
        <f aca="false">+[5]data1cf!H264</f>
        <v>8186.98783065219</v>
      </c>
      <c r="J264" s="368" t="n">
        <f aca="false">+[5]data1cf!I264</f>
        <v>8174.5536281172</v>
      </c>
      <c r="K264" s="368" t="n">
        <f aca="false">+[5]data1cf!J264</f>
        <v>8165.14579177817</v>
      </c>
      <c r="L264" s="368" t="n">
        <f aca="false">+[5]data1cf!K264</f>
        <v>8166.62569323679</v>
      </c>
      <c r="M264" s="368" t="n">
        <f aca="false">+[5]data1cf!L264</f>
        <v>8138.36715747535</v>
      </c>
      <c r="N264" s="368" t="n">
        <f aca="false">+[5]data1cf!M264</f>
        <v>8120.97296070488</v>
      </c>
      <c r="O264" s="368" t="n">
        <f aca="false">+[5]data1cf!N264</f>
        <v>7794.59684034348</v>
      </c>
      <c r="P264" s="368" t="n">
        <f aca="false">+[5]data1cf!O264</f>
        <v>7686.99047517906</v>
      </c>
      <c r="Q264" s="368" t="n">
        <f aca="false">+[5]data1cf!P264</f>
        <v>7658.18179551589</v>
      </c>
      <c r="R264" s="368" t="n">
        <f aca="false">+[5]data1cf!Q264</f>
        <v>1002.82072024259</v>
      </c>
      <c r="S264" s="368" t="n">
        <f aca="false">+[5]data1cf!R264</f>
        <v>0</v>
      </c>
      <c r="T264" s="368" t="n">
        <f aca="false">+[5]data1cf!S264</f>
        <v>0</v>
      </c>
      <c r="U264" s="368" t="n">
        <f aca="false">+[5]data1cf!T264</f>
        <v>0</v>
      </c>
      <c r="V264" s="368" t="n">
        <f aca="false">+[5]data1cf!U264</f>
        <v>0</v>
      </c>
      <c r="W264" s="368" t="n">
        <f aca="false">+[5]data1cf!V264</f>
        <v>0</v>
      </c>
      <c r="X264" s="368" t="n">
        <f aca="false">+[5]data1cf!W264</f>
        <v>0</v>
      </c>
      <c r="Y264" s="368" t="n">
        <f aca="false">+[5]data1cf!X264</f>
        <v>0</v>
      </c>
      <c r="Z264" s="368" t="n">
        <f aca="false">+[5]data1cf!Y264</f>
        <v>0</v>
      </c>
      <c r="AA264" s="368" t="n">
        <f aca="false">+[5]data1cf!Z264</f>
        <v>0</v>
      </c>
      <c r="AB264" s="368"/>
      <c r="AC264" s="369" t="n">
        <f aca="false">XNPV(0.1,B264:AA264,$B$1:$AA$1)</f>
        <v>-13966.9866667574</v>
      </c>
      <c r="AD264" s="369" t="n">
        <f aca="false">SUMPRODUCT(B264:AA264,$B$1010:$AA$1010)</f>
        <v>4317.97886302284</v>
      </c>
      <c r="AE264" s="370" t="n">
        <f aca="false">SUMPRODUCT(B264:AA264,$B$1012:$AA$1012)</f>
        <v>-1782.73596565833</v>
      </c>
      <c r="AF264" s="371" t="n">
        <f aca="false">XIRR(B264:AA264,$B$1:$AA$1)</f>
        <v>0.0678268869357657</v>
      </c>
      <c r="AG264" s="372" t="n">
        <f aca="false">1-EXP(-(1/0.25)*(AD264/ABS($AD$1010)))</f>
        <v>0.999999989729637</v>
      </c>
    </row>
    <row r="265" customFormat="false" ht="12.75" hidden="false" customHeight="false" outlineLevel="0" collapsed="false">
      <c r="A265" s="363"/>
      <c r="B265" s="368" t="n">
        <f aca="false">+[5]data1cf!A265</f>
        <v>-86821.7493179262</v>
      </c>
      <c r="C265" s="368" t="n">
        <f aca="false">+[5]data1cf!B265</f>
        <v>14000.5385292632</v>
      </c>
      <c r="D265" s="368" t="n">
        <f aca="false">+[5]data1cf!C265</f>
        <v>11784.6607795421</v>
      </c>
      <c r="E265" s="368" t="n">
        <f aca="false">+[5]data1cf!D265</f>
        <v>9887.00123194539</v>
      </c>
      <c r="F265" s="368" t="n">
        <f aca="false">+[5]data1cf!E265</f>
        <v>9499.28669165772</v>
      </c>
      <c r="G265" s="368" t="n">
        <f aca="false">+[5]data1cf!F265</f>
        <v>9289.32367108343</v>
      </c>
      <c r="H265" s="368" t="n">
        <f aca="false">+[5]data1cf!G265</f>
        <v>8314.50641986176</v>
      </c>
      <c r="I265" s="368" t="n">
        <f aca="false">+[5]data1cf!H265</f>
        <v>8172.96786212078</v>
      </c>
      <c r="J265" s="368" t="n">
        <f aca="false">+[5]data1cf!I265</f>
        <v>8160.53365958579</v>
      </c>
      <c r="K265" s="368" t="n">
        <f aca="false">+[5]data1cf!J265</f>
        <v>8151.10206058824</v>
      </c>
      <c r="L265" s="368" t="n">
        <f aca="false">+[5]data1cf!K265</f>
        <v>8152.60572470538</v>
      </c>
      <c r="M265" s="368" t="n">
        <f aca="false">+[5]data1cf!L265</f>
        <v>8124.32342628541</v>
      </c>
      <c r="N265" s="368" t="n">
        <f aca="false">+[5]data1cf!M265</f>
        <v>8106.95299217348</v>
      </c>
      <c r="O265" s="368" t="n">
        <f aca="false">+[5]data1cf!N265</f>
        <v>7780.55310915355</v>
      </c>
      <c r="P265" s="368" t="n">
        <f aca="false">+[5]data1cf!O265</f>
        <v>7672.97050664766</v>
      </c>
      <c r="Q265" s="368" t="n">
        <f aca="false">+[5]data1cf!P265</f>
        <v>7644.13806432595</v>
      </c>
      <c r="R265" s="368" t="n">
        <f aca="false">+[5]data1cf!Q265</f>
        <v>995.810735976887</v>
      </c>
      <c r="S265" s="368" t="n">
        <f aca="false">+[5]data1cf!R265</f>
        <v>0</v>
      </c>
      <c r="T265" s="368" t="n">
        <f aca="false">+[5]data1cf!S265</f>
        <v>0</v>
      </c>
      <c r="U265" s="368" t="n">
        <f aca="false">+[5]data1cf!T265</f>
        <v>0</v>
      </c>
      <c r="V265" s="368" t="n">
        <f aca="false">+[5]data1cf!U265</f>
        <v>0</v>
      </c>
      <c r="W265" s="368" t="n">
        <f aca="false">+[5]data1cf!V265</f>
        <v>0</v>
      </c>
      <c r="X265" s="368" t="n">
        <f aca="false">+[5]data1cf!W265</f>
        <v>0</v>
      </c>
      <c r="Y265" s="368" t="n">
        <f aca="false">+[5]data1cf!X265</f>
        <v>0</v>
      </c>
      <c r="Z265" s="368" t="n">
        <f aca="false">+[5]data1cf!Y265</f>
        <v>0</v>
      </c>
      <c r="AA265" s="368" t="n">
        <f aca="false">+[5]data1cf!Z265</f>
        <v>0</v>
      </c>
      <c r="AB265" s="368"/>
      <c r="AC265" s="369" t="n">
        <f aca="false">XNPV(0.1,B265:AA265,$B$1:$AA$1)</f>
        <v>-13653.1696814764</v>
      </c>
      <c r="AD265" s="369" t="n">
        <f aca="false">SUMPRODUCT(B265:AA265,$B$1010:$AA$1010)</f>
        <v>4581.20845249574</v>
      </c>
      <c r="AE265" s="370" t="n">
        <f aca="false">SUMPRODUCT(B265:AA265,$B$1012:$AA$1012)</f>
        <v>-1503.50716793414</v>
      </c>
      <c r="AF265" s="371" t="n">
        <f aca="false">XIRR(B265:AA265,$B$1:$AA$1)</f>
        <v>0.0683807727189658</v>
      </c>
      <c r="AG265" s="372" t="n">
        <f aca="false">1-EXP(-(1/0.25)*(AD265/ABS($AD$1010)))</f>
        <v>0.999999996653416</v>
      </c>
    </row>
    <row r="266" customFormat="false" ht="12.75" hidden="false" customHeight="false" outlineLevel="0" collapsed="false">
      <c r="A266" s="363"/>
      <c r="B266" s="368" t="n">
        <f aca="false">+[5]data1cf!A266</f>
        <v>-96311.6499339098</v>
      </c>
      <c r="C266" s="368" t="n">
        <f aca="false">+[5]data1cf!B266</f>
        <v>14191.3638568124</v>
      </c>
      <c r="D266" s="368" t="n">
        <f aca="false">+[5]data1cf!C266</f>
        <v>12232.6677871744</v>
      </c>
      <c r="E266" s="368" t="n">
        <f aca="false">+[5]data1cf!D266</f>
        <v>10121.2528347098</v>
      </c>
      <c r="F266" s="368" t="n">
        <f aca="false">+[5]data1cf!E266</f>
        <v>9843.5629161156</v>
      </c>
      <c r="G266" s="368" t="n">
        <f aca="false">+[5]data1cf!F266</f>
        <v>9587.05635573253</v>
      </c>
      <c r="H266" s="368" t="n">
        <f aca="false">+[5]data1cf!G266</f>
        <v>8544.37307015826</v>
      </c>
      <c r="I266" s="368" t="n">
        <f aca="false">+[5]data1cf!H266</f>
        <v>8390.65859033095</v>
      </c>
      <c r="J266" s="368" t="n">
        <f aca="false">+[5]data1cf!I266</f>
        <v>8378.22438779597</v>
      </c>
      <c r="K266" s="368" t="n">
        <f aca="false">+[5]data1cf!J266</f>
        <v>8369.16175613436</v>
      </c>
      <c r="L266" s="368" t="n">
        <f aca="false">+[5]data1cf!K266</f>
        <v>8370.29645291555</v>
      </c>
      <c r="M266" s="368" t="n">
        <f aca="false">+[5]data1cf!L266</f>
        <v>8342.38312183153</v>
      </c>
      <c r="N266" s="368" t="n">
        <f aca="false">+[5]data1cf!M266</f>
        <v>8324.64372038365</v>
      </c>
      <c r="O266" s="368" t="n">
        <f aca="false">+[5]data1cf!N266</f>
        <v>7998.61280469967</v>
      </c>
      <c r="P266" s="368" t="n">
        <f aca="false">+[5]data1cf!O266</f>
        <v>7890.66123485783</v>
      </c>
      <c r="Q266" s="368" t="n">
        <f aca="false">+[5]data1cf!P266</f>
        <v>7862.19775987207</v>
      </c>
      <c r="R266" s="368" t="n">
        <f aca="false">+[5]data1cf!Q266</f>
        <v>1104.65610008197</v>
      </c>
      <c r="S266" s="368" t="n">
        <f aca="false">+[5]data1cf!R266</f>
        <v>0</v>
      </c>
      <c r="T266" s="368" t="n">
        <f aca="false">+[5]data1cf!S266</f>
        <v>0</v>
      </c>
      <c r="U266" s="368" t="n">
        <f aca="false">+[5]data1cf!T266</f>
        <v>0</v>
      </c>
      <c r="V266" s="368" t="n">
        <f aca="false">+[5]data1cf!U266</f>
        <v>0</v>
      </c>
      <c r="W266" s="368" t="n">
        <f aca="false">+[5]data1cf!V266</f>
        <v>0</v>
      </c>
      <c r="X266" s="368" t="n">
        <f aca="false">+[5]data1cf!W266</f>
        <v>0</v>
      </c>
      <c r="Y266" s="368" t="n">
        <f aca="false">+[5]data1cf!X266</f>
        <v>0</v>
      </c>
      <c r="Z266" s="368" t="n">
        <f aca="false">+[5]data1cf!Y266</f>
        <v>0</v>
      </c>
      <c r="AA266" s="368" t="n">
        <f aca="false">+[5]data1cf!Z266</f>
        <v>0</v>
      </c>
      <c r="AB266" s="368"/>
      <c r="AC266" s="369" t="n">
        <f aca="false">XNPV(0.1,B266:AA266,$B$1:$AA$1)</f>
        <v>-21142.5807445606</v>
      </c>
      <c r="AD266" s="369" t="n">
        <f aca="false">SUMPRODUCT(B266:AA266,$B$1010:$AA$1010)</f>
        <v>-2384.28475764548</v>
      </c>
      <c r="AE266" s="370" t="n">
        <f aca="false">SUMPRODUCT(B266:AA266,$B$1012:$AA$1012)</f>
        <v>-8644.39855303449</v>
      </c>
      <c r="AF266" s="371" t="n">
        <f aca="false">XIRR(B266:AA266,$B$1:$AA$1)</f>
        <v>0.0553706381525825</v>
      </c>
      <c r="AG266" s="372" t="n">
        <f aca="false">1-EXP(-(1/0.25)*(AD266/ABS($AD$1010)))</f>
        <v>-25762.8911137147</v>
      </c>
    </row>
    <row r="267" customFormat="false" ht="12.75" hidden="false" customHeight="false" outlineLevel="0" collapsed="false">
      <c r="A267" s="363"/>
      <c r="B267" s="368" t="n">
        <f aca="false">+[5]data1cf!A267</f>
        <v>-87162.7276874998</v>
      </c>
      <c r="C267" s="368" t="n">
        <f aca="false">+[5]data1cf!B267</f>
        <v>13990.1791721071</v>
      </c>
      <c r="D267" s="368" t="n">
        <f aca="false">+[5]data1cf!C267</f>
        <v>11958.1707246436</v>
      </c>
      <c r="E267" s="368" t="n">
        <f aca="false">+[5]data1cf!D267</f>
        <v>9757.43112548658</v>
      </c>
      <c r="F267" s="368" t="n">
        <f aca="false">+[5]data1cf!E267</f>
        <v>9614.01731394773</v>
      </c>
      <c r="G267" s="368" t="n">
        <f aca="false">+[5]data1cf!F267</f>
        <v>9348.61165988868</v>
      </c>
      <c r="H267" s="368" t="n">
        <f aca="false">+[5]data1cf!G267</f>
        <v>8322.76567976438</v>
      </c>
      <c r="I267" s="368" t="n">
        <f aca="false">+[5]data1cf!H267</f>
        <v>8180.78963313611</v>
      </c>
      <c r="J267" s="368" t="n">
        <f aca="false">+[5]data1cf!I267</f>
        <v>8168.35543060112</v>
      </c>
      <c r="K267" s="368" t="n">
        <f aca="false">+[5]data1cf!J267</f>
        <v>8158.93708884257</v>
      </c>
      <c r="L267" s="368" t="n">
        <f aca="false">+[5]data1cf!K267</f>
        <v>8160.42749572071</v>
      </c>
      <c r="M267" s="368" t="n">
        <f aca="false">+[5]data1cf!L267</f>
        <v>8132.15845453974</v>
      </c>
      <c r="N267" s="368" t="n">
        <f aca="false">+[5]data1cf!M267</f>
        <v>8114.7747631888</v>
      </c>
      <c r="O267" s="368" t="n">
        <f aca="false">+[5]data1cf!N267</f>
        <v>7788.38813740788</v>
      </c>
      <c r="P267" s="368" t="n">
        <f aca="false">+[5]data1cf!O267</f>
        <v>7680.79227766298</v>
      </c>
      <c r="Q267" s="368" t="n">
        <f aca="false">+[5]data1cf!P267</f>
        <v>7651.97309258029</v>
      </c>
      <c r="R267" s="368" t="n">
        <f aca="false">+[5]data1cf!Q267</f>
        <v>999.721621484548</v>
      </c>
      <c r="S267" s="368" t="n">
        <f aca="false">+[5]data1cf!R267</f>
        <v>0</v>
      </c>
      <c r="T267" s="368" t="n">
        <f aca="false">+[5]data1cf!S267</f>
        <v>0</v>
      </c>
      <c r="U267" s="368" t="n">
        <f aca="false">+[5]data1cf!T267</f>
        <v>0</v>
      </c>
      <c r="V267" s="368" t="n">
        <f aca="false">+[5]data1cf!U267</f>
        <v>0</v>
      </c>
      <c r="W267" s="368" t="n">
        <f aca="false">+[5]data1cf!V267</f>
        <v>0</v>
      </c>
      <c r="X267" s="368" t="n">
        <f aca="false">+[5]data1cf!W267</f>
        <v>0</v>
      </c>
      <c r="Y267" s="368" t="n">
        <f aca="false">+[5]data1cf!X267</f>
        <v>0</v>
      </c>
      <c r="Z267" s="368" t="n">
        <f aca="false">+[5]data1cf!Y267</f>
        <v>0</v>
      </c>
      <c r="AA267" s="368" t="n">
        <f aca="false">+[5]data1cf!Z267</f>
        <v>0</v>
      </c>
      <c r="AB267" s="368"/>
      <c r="AC267" s="369" t="n">
        <f aca="false">XNPV(0.1,B267:AA267,$B$1:$AA$1)</f>
        <v>-13811.4470018495</v>
      </c>
      <c r="AD267" s="369" t="n">
        <f aca="false">SUMPRODUCT(B267:AA267,$B$1010:$AA$1010)</f>
        <v>4458.37183928123</v>
      </c>
      <c r="AE267" s="370" t="n">
        <f aca="false">SUMPRODUCT(B267:AA267,$B$1012:$AA$1012)</f>
        <v>-1637.42705616364</v>
      </c>
      <c r="AF267" s="371" t="n">
        <f aca="false">XIRR(B267:AA267,$B$1:$AA$1)</f>
        <v>0.0681146782109852</v>
      </c>
      <c r="AG267" s="372" t="n">
        <f aca="false">1-EXP(-(1/0.25)*(AD267/ABS($AD$1010)))</f>
        <v>0.999999994352532</v>
      </c>
    </row>
    <row r="268" customFormat="false" ht="12.75" hidden="false" customHeight="false" outlineLevel="0" collapsed="false">
      <c r="A268" s="363"/>
      <c r="B268" s="368" t="n">
        <f aca="false">+[5]data1cf!A268</f>
        <v>-88243.8826653659</v>
      </c>
      <c r="C268" s="368" t="n">
        <f aca="false">+[5]data1cf!B268</f>
        <v>14080.0230058685</v>
      </c>
      <c r="D268" s="368" t="n">
        <f aca="false">+[5]data1cf!C268</f>
        <v>11943.4476402771</v>
      </c>
      <c r="E268" s="368" t="n">
        <f aca="false">+[5]data1cf!D268</f>
        <v>9935.58855983785</v>
      </c>
      <c r="F268" s="368" t="n">
        <f aca="false">+[5]data1cf!E268</f>
        <v>9623.27127308345</v>
      </c>
      <c r="G268" s="368" t="n">
        <f aca="false">+[5]data1cf!F268</f>
        <v>9252.73049057522</v>
      </c>
      <c r="H268" s="368" t="n">
        <f aca="false">+[5]data1cf!G268</f>
        <v>8348.95367511545</v>
      </c>
      <c r="I268" s="368" t="n">
        <f aca="false">+[5]data1cf!H268</f>
        <v>8205.59046340437</v>
      </c>
      <c r="J268" s="368" t="n">
        <f aca="false">+[5]data1cf!I268</f>
        <v>8193.15626086938</v>
      </c>
      <c r="K268" s="368" t="n">
        <f aca="false">+[5]data1cf!J268</f>
        <v>8183.77995441637</v>
      </c>
      <c r="L268" s="368" t="n">
        <f aca="false">+[5]data1cf!K268</f>
        <v>8185.22832598897</v>
      </c>
      <c r="M268" s="368" t="n">
        <f aca="false">+[5]data1cf!L268</f>
        <v>8157.00132011355</v>
      </c>
      <c r="N268" s="368" t="n">
        <f aca="false">+[5]data1cf!M268</f>
        <v>8139.57559345706</v>
      </c>
      <c r="O268" s="368" t="n">
        <f aca="false">+[5]data1cf!N268</f>
        <v>7813.23100298168</v>
      </c>
      <c r="P268" s="368" t="n">
        <f aca="false">+[5]data1cf!O268</f>
        <v>7705.59310793124</v>
      </c>
      <c r="Q268" s="368" t="n">
        <f aca="false">+[5]data1cf!P268</f>
        <v>7676.81595815409</v>
      </c>
      <c r="R268" s="368" t="n">
        <f aca="false">+[5]data1cf!Q268</f>
        <v>1012.12203661868</v>
      </c>
      <c r="S268" s="368" t="n">
        <f aca="false">+[5]data1cf!R268</f>
        <v>0</v>
      </c>
      <c r="T268" s="368" t="n">
        <f aca="false">+[5]data1cf!S268</f>
        <v>0</v>
      </c>
      <c r="U268" s="368" t="n">
        <f aca="false">+[5]data1cf!T268</f>
        <v>0</v>
      </c>
      <c r="V268" s="368" t="n">
        <f aca="false">+[5]data1cf!U268</f>
        <v>0</v>
      </c>
      <c r="W268" s="368" t="n">
        <f aca="false">+[5]data1cf!V268</f>
        <v>0</v>
      </c>
      <c r="X268" s="368" t="n">
        <f aca="false">+[5]data1cf!W268</f>
        <v>0</v>
      </c>
      <c r="Y268" s="368" t="n">
        <f aca="false">+[5]data1cf!X268</f>
        <v>0</v>
      </c>
      <c r="Z268" s="368" t="n">
        <f aca="false">+[5]data1cf!Y268</f>
        <v>0</v>
      </c>
      <c r="AA268" s="368" t="n">
        <f aca="false">+[5]data1cf!Z268</f>
        <v>0</v>
      </c>
      <c r="AB268" s="368"/>
      <c r="AC268" s="369" t="n">
        <f aca="false">XNPV(0.1,B268:AA268,$B$1:$AA$1)</f>
        <v>-14644.3821890636</v>
      </c>
      <c r="AD268" s="369" t="n">
        <f aca="false">SUMPRODUCT(B268:AA268,$B$1010:$AA$1010)</f>
        <v>3676.2617155677</v>
      </c>
      <c r="AE268" s="370" t="n">
        <f aca="false">SUMPRODUCT(B268:AA268,$B$1012:$AA$1012)</f>
        <v>-2436.71171320011</v>
      </c>
      <c r="AF268" s="371" t="n">
        <f aca="false">XIRR(B268:AA268,$B$1:$AA$1)</f>
        <v>0.0665429612917159</v>
      </c>
      <c r="AG268" s="372" t="n">
        <f aca="false">1-EXP(-(1/0.25)*(AD268/ABS($AD$1010)))</f>
        <v>0.999999841953348</v>
      </c>
    </row>
    <row r="269" customFormat="false" ht="12.75" hidden="false" customHeight="false" outlineLevel="0" collapsed="false">
      <c r="A269" s="363"/>
      <c r="B269" s="368" t="n">
        <f aca="false">+[5]data1cf!A269</f>
        <v>-89389.9698596867</v>
      </c>
      <c r="C269" s="368" t="n">
        <f aca="false">+[5]data1cf!B269</f>
        <v>14114.4376538755</v>
      </c>
      <c r="D269" s="368" t="n">
        <f aca="false">+[5]data1cf!C269</f>
        <v>12064.2654332547</v>
      </c>
      <c r="E269" s="368" t="n">
        <f aca="false">+[5]data1cf!D269</f>
        <v>10010.5365898575</v>
      </c>
      <c r="F269" s="368" t="n">
        <f aca="false">+[5]data1cf!E269</f>
        <v>9526.3125579995</v>
      </c>
      <c r="G269" s="368" t="n">
        <f aca="false">+[5]data1cf!F269</f>
        <v>9329.96224212711</v>
      </c>
      <c r="H269" s="368" t="n">
        <f aca="false">+[5]data1cf!G269</f>
        <v>8376.71447419721</v>
      </c>
      <c r="I269" s="368" t="n">
        <f aca="false">+[5]data1cf!H269</f>
        <v>8231.88078677233</v>
      </c>
      <c r="J269" s="368" t="n">
        <f aca="false">+[5]data1cf!I269</f>
        <v>8219.44658423734</v>
      </c>
      <c r="K269" s="368" t="n">
        <f aca="false">+[5]data1cf!J269</f>
        <v>8210.11483765445</v>
      </c>
      <c r="L269" s="368" t="n">
        <f aca="false">+[5]data1cf!K269</f>
        <v>8211.51864935693</v>
      </c>
      <c r="M269" s="368" t="n">
        <f aca="false">+[5]data1cf!L269</f>
        <v>8183.33620335163</v>
      </c>
      <c r="N269" s="368" t="n">
        <f aca="false">+[5]data1cf!M269</f>
        <v>8165.86591682503</v>
      </c>
      <c r="O269" s="368" t="n">
        <f aca="false">+[5]data1cf!N269</f>
        <v>7839.56588621976</v>
      </c>
      <c r="P269" s="368" t="n">
        <f aca="false">+[5]data1cf!O269</f>
        <v>7731.88343129921</v>
      </c>
      <c r="Q269" s="368" t="n">
        <f aca="false">+[5]data1cf!P269</f>
        <v>7703.15084139217</v>
      </c>
      <c r="R269" s="368" t="n">
        <f aca="false">+[5]data1cf!Q269</f>
        <v>1025.26719830266</v>
      </c>
      <c r="S269" s="368" t="n">
        <f aca="false">+[5]data1cf!R269</f>
        <v>0</v>
      </c>
      <c r="T269" s="368" t="n">
        <f aca="false">+[5]data1cf!S269</f>
        <v>0</v>
      </c>
      <c r="U269" s="368" t="n">
        <f aca="false">+[5]data1cf!T269</f>
        <v>0</v>
      </c>
      <c r="V269" s="368" t="n">
        <f aca="false">+[5]data1cf!U269</f>
        <v>0</v>
      </c>
      <c r="W269" s="368" t="n">
        <f aca="false">+[5]data1cf!V269</f>
        <v>0</v>
      </c>
      <c r="X269" s="368" t="n">
        <f aca="false">+[5]data1cf!W269</f>
        <v>0</v>
      </c>
      <c r="Y269" s="368" t="n">
        <f aca="false">+[5]data1cf!X269</f>
        <v>0</v>
      </c>
      <c r="Z269" s="368" t="n">
        <f aca="false">+[5]data1cf!Y269</f>
        <v>0</v>
      </c>
      <c r="AA269" s="368" t="n">
        <f aca="false">+[5]data1cf!Z269</f>
        <v>0</v>
      </c>
      <c r="AB269" s="368"/>
      <c r="AC269" s="369" t="n">
        <f aca="false">XNPV(0.1,B269:AA269,$B$1:$AA$1)</f>
        <v>-15517.3473950879</v>
      </c>
      <c r="AD269" s="369" t="n">
        <f aca="false">SUMPRODUCT(B269:AA269,$B$1010:$AA$1010)</f>
        <v>2865.2186823415</v>
      </c>
      <c r="AE269" s="370" t="n">
        <f aca="false">SUMPRODUCT(B269:AA269,$B$1012:$AA$1012)</f>
        <v>-3268.50642733064</v>
      </c>
      <c r="AF269" s="371" t="n">
        <f aca="false">XIRR(B269:AA269,$B$1:$AA$1)</f>
        <v>0.0649432415261384</v>
      </c>
      <c r="AG269" s="372" t="n">
        <f aca="false">1-EXP(-(1/0.25)*(AD269/ABS($AD$1010)))</f>
        <v>0.999994996847867</v>
      </c>
    </row>
    <row r="270" customFormat="false" ht="12.75" hidden="false" customHeight="false" outlineLevel="0" collapsed="false">
      <c r="A270" s="363"/>
      <c r="B270" s="368" t="n">
        <f aca="false">+[5]data1cf!A270</f>
        <v>-92684.4512724059</v>
      </c>
      <c r="C270" s="368" t="n">
        <f aca="false">+[5]data1cf!B270</f>
        <v>14154.0537825541</v>
      </c>
      <c r="D270" s="368" t="n">
        <f aca="false">+[5]data1cf!C270</f>
        <v>12077.6921180901</v>
      </c>
      <c r="E270" s="368" t="n">
        <f aca="false">+[5]data1cf!D270</f>
        <v>10037.2203505892</v>
      </c>
      <c r="F270" s="368" t="n">
        <f aca="false">+[5]data1cf!E270</f>
        <v>9592.99739882825</v>
      </c>
      <c r="G270" s="368" t="n">
        <f aca="false">+[5]data1cf!F270</f>
        <v>9380.87758131875</v>
      </c>
      <c r="H270" s="368" t="n">
        <f aca="false">+[5]data1cf!G270</f>
        <v>8456.51419365164</v>
      </c>
      <c r="I270" s="368" t="n">
        <f aca="false">+[5]data1cf!H270</f>
        <v>8307.45355479498</v>
      </c>
      <c r="J270" s="368" t="n">
        <f aca="false">+[5]data1cf!I270</f>
        <v>8295.01935225999</v>
      </c>
      <c r="K270" s="368" t="n">
        <f aca="false">+[5]data1cf!J270</f>
        <v>8285.81569511443</v>
      </c>
      <c r="L270" s="368" t="n">
        <f aca="false">+[5]data1cf!K270</f>
        <v>8287.09141737958</v>
      </c>
      <c r="M270" s="368" t="n">
        <f aca="false">+[5]data1cf!L270</f>
        <v>8259.0370608116</v>
      </c>
      <c r="N270" s="368" t="n">
        <f aca="false">+[5]data1cf!M270</f>
        <v>8241.43868484768</v>
      </c>
      <c r="O270" s="368" t="n">
        <f aca="false">+[5]data1cf!N270</f>
        <v>7915.26674367974</v>
      </c>
      <c r="P270" s="368" t="n">
        <f aca="false">+[5]data1cf!O270</f>
        <v>7807.45619932186</v>
      </c>
      <c r="Q270" s="368" t="n">
        <f aca="false">+[5]data1cf!P270</f>
        <v>7778.85169885214</v>
      </c>
      <c r="R270" s="368" t="n">
        <f aca="false">+[5]data1cf!Q270</f>
        <v>1063.05358231399</v>
      </c>
      <c r="S270" s="368" t="n">
        <f aca="false">+[5]data1cf!R270</f>
        <v>0</v>
      </c>
      <c r="T270" s="368" t="n">
        <f aca="false">+[5]data1cf!S270</f>
        <v>0</v>
      </c>
      <c r="U270" s="368" t="n">
        <f aca="false">+[5]data1cf!T270</f>
        <v>0</v>
      </c>
      <c r="V270" s="368" t="n">
        <f aca="false">+[5]data1cf!U270</f>
        <v>0</v>
      </c>
      <c r="W270" s="368" t="n">
        <f aca="false">+[5]data1cf!V270</f>
        <v>0</v>
      </c>
      <c r="X270" s="368" t="n">
        <f aca="false">+[5]data1cf!W270</f>
        <v>0</v>
      </c>
      <c r="Y270" s="368" t="n">
        <f aca="false">+[5]data1cf!X270</f>
        <v>0</v>
      </c>
      <c r="Z270" s="368" t="n">
        <f aca="false">+[5]data1cf!Y270</f>
        <v>0</v>
      </c>
      <c r="AA270" s="368" t="n">
        <f aca="false">+[5]data1cf!Z270</f>
        <v>0</v>
      </c>
      <c r="AB270" s="368"/>
      <c r="AC270" s="369" t="n">
        <f aca="false">XNPV(0.1,B270:AA270,$B$1:$AA$1)</f>
        <v>-18368.6352168758</v>
      </c>
      <c r="AD270" s="369" t="n">
        <f aca="false">SUMPRODUCT(B270:AA270,$B$1010:$AA$1010)</f>
        <v>164.806485494118</v>
      </c>
      <c r="AE270" s="370" t="n">
        <f aca="false">SUMPRODUCT(B270:AA270,$B$1012:$AA$1012)</f>
        <v>-6020.97890416179</v>
      </c>
      <c r="AF270" s="371" t="n">
        <f aca="false">XIRR(B270:AA270,$B$1:$AA$1)</f>
        <v>0.0598656989325903</v>
      </c>
      <c r="AG270" s="372" t="n">
        <f aca="false">1-EXP(-(1/0.25)*(AD270/ABS($AD$1010)))</f>
        <v>0.504433260625082</v>
      </c>
    </row>
    <row r="271" customFormat="false" ht="12.75" hidden="false" customHeight="false" outlineLevel="0" collapsed="false">
      <c r="A271" s="363"/>
      <c r="B271" s="368" t="n">
        <f aca="false">+[5]data1cf!A271</f>
        <v>-91210.7152165243</v>
      </c>
      <c r="C271" s="368" t="n">
        <f aca="false">+[5]data1cf!B271</f>
        <v>14037.072290083</v>
      </c>
      <c r="D271" s="368" t="n">
        <f aca="false">+[5]data1cf!C271</f>
        <v>12025.6684221526</v>
      </c>
      <c r="E271" s="368" t="n">
        <f aca="false">+[5]data1cf!D271</f>
        <v>10116.1541873344</v>
      </c>
      <c r="F271" s="368" t="n">
        <f aca="false">+[5]data1cf!E271</f>
        <v>9643.10763724901</v>
      </c>
      <c r="G271" s="368" t="n">
        <f aca="false">+[5]data1cf!F271</f>
        <v>9238.71710666796</v>
      </c>
      <c r="H271" s="368" t="n">
        <f aca="false">+[5]data1cf!G271</f>
        <v>8420.81700520942</v>
      </c>
      <c r="I271" s="368" t="n">
        <f aca="false">+[5]data1cf!H271</f>
        <v>8273.6472286619</v>
      </c>
      <c r="J271" s="368" t="n">
        <f aca="false">+[5]data1cf!I271</f>
        <v>8261.21302612691</v>
      </c>
      <c r="K271" s="368" t="n">
        <f aca="false">+[5]data1cf!J271</f>
        <v>8251.95207012349</v>
      </c>
      <c r="L271" s="368" t="n">
        <f aca="false">+[5]data1cf!K271</f>
        <v>8253.2850912465</v>
      </c>
      <c r="M271" s="368" t="n">
        <f aca="false">+[5]data1cf!L271</f>
        <v>8225.17343582067</v>
      </c>
      <c r="N271" s="368" t="n">
        <f aca="false">+[5]data1cf!M271</f>
        <v>8207.6323587146</v>
      </c>
      <c r="O271" s="368" t="n">
        <f aca="false">+[5]data1cf!N271</f>
        <v>7881.40311868881</v>
      </c>
      <c r="P271" s="368" t="n">
        <f aca="false">+[5]data1cf!O271</f>
        <v>7773.64987318878</v>
      </c>
      <c r="Q271" s="368" t="n">
        <f aca="false">+[5]data1cf!P271</f>
        <v>7744.98807386121</v>
      </c>
      <c r="R271" s="368" t="n">
        <f aca="false">+[5]data1cf!Q271</f>
        <v>1046.15041924745</v>
      </c>
      <c r="S271" s="368" t="n">
        <f aca="false">+[5]data1cf!R271</f>
        <v>0</v>
      </c>
      <c r="T271" s="368" t="n">
        <f aca="false">+[5]data1cf!S271</f>
        <v>0</v>
      </c>
      <c r="U271" s="368" t="n">
        <f aca="false">+[5]data1cf!T271</f>
        <v>0</v>
      </c>
      <c r="V271" s="368" t="n">
        <f aca="false">+[5]data1cf!U271</f>
        <v>0</v>
      </c>
      <c r="W271" s="368" t="n">
        <f aca="false">+[5]data1cf!V271</f>
        <v>0</v>
      </c>
      <c r="X271" s="368" t="n">
        <f aca="false">+[5]data1cf!W271</f>
        <v>0</v>
      </c>
      <c r="Y271" s="368" t="n">
        <f aca="false">+[5]data1cf!X271</f>
        <v>0</v>
      </c>
      <c r="Z271" s="368" t="n">
        <f aca="false">+[5]data1cf!Y271</f>
        <v>0</v>
      </c>
      <c r="AA271" s="368" t="n">
        <f aca="false">+[5]data1cf!Z271</f>
        <v>0</v>
      </c>
      <c r="AB271" s="368"/>
      <c r="AC271" s="369" t="n">
        <f aca="false">XNPV(0.1,B271:AA271,$B$1:$AA$1)</f>
        <v>-17172.6804204902</v>
      </c>
      <c r="AD271" s="369" t="n">
        <f aca="false">SUMPRODUCT(B271:AA271,$B$1010:$AA$1010)</f>
        <v>1288.11837301228</v>
      </c>
      <c r="AE271" s="370" t="n">
        <f aca="false">SUMPRODUCT(B271:AA271,$B$1012:$AA$1012)</f>
        <v>-4872.82277553265</v>
      </c>
      <c r="AF271" s="371" t="n">
        <f aca="false">XIRR(B271:AA271,$B$1:$AA$1)</f>
        <v>0.0619391500000159</v>
      </c>
      <c r="AG271" s="372" t="n">
        <f aca="false">1-EXP(-(1/0.25)*(AD271/ABS($AD$1010)))</f>
        <v>0.995860620203433</v>
      </c>
    </row>
    <row r="272" customFormat="false" ht="12.75" hidden="false" customHeight="false" outlineLevel="0" collapsed="false">
      <c r="A272" s="363"/>
      <c r="B272" s="368" t="n">
        <f aca="false">+[5]data1cf!A272</f>
        <v>-101984.993694576</v>
      </c>
      <c r="C272" s="368" t="n">
        <f aca="false">+[5]data1cf!B272</f>
        <v>14345.4810358827</v>
      </c>
      <c r="D272" s="368" t="n">
        <f aca="false">+[5]data1cf!C272</f>
        <v>12498.7239297157</v>
      </c>
      <c r="E272" s="368" t="n">
        <f aca="false">+[5]data1cf!D272</f>
        <v>10410.0797288012</v>
      </c>
      <c r="F272" s="368" t="n">
        <f aca="false">+[5]data1cf!E272</f>
        <v>9976.8411873146</v>
      </c>
      <c r="G272" s="368" t="n">
        <f aca="false">+[5]data1cf!F272</f>
        <v>9691.93202691656</v>
      </c>
      <c r="H272" s="368" t="n">
        <f aca="false">+[5]data1cf!G272</f>
        <v>8681.79416433162</v>
      </c>
      <c r="I272" s="368" t="n">
        <f aca="false">+[5]data1cf!H272</f>
        <v>8520.80055752563</v>
      </c>
      <c r="J272" s="368" t="n">
        <f aca="false">+[5]data1cf!I272</f>
        <v>8508.36635499064</v>
      </c>
      <c r="K272" s="368" t="n">
        <f aca="false">+[5]data1cf!J272</f>
        <v>8499.52430293444</v>
      </c>
      <c r="L272" s="368" t="n">
        <f aca="false">+[5]data1cf!K272</f>
        <v>8500.43842011023</v>
      </c>
      <c r="M272" s="368" t="n">
        <f aca="false">+[5]data1cf!L272</f>
        <v>8472.74566863162</v>
      </c>
      <c r="N272" s="368" t="n">
        <f aca="false">+[5]data1cf!M272</f>
        <v>8454.78568757832</v>
      </c>
      <c r="O272" s="368" t="n">
        <f aca="false">+[5]data1cf!N272</f>
        <v>8128.97535149976</v>
      </c>
      <c r="P272" s="368" t="n">
        <f aca="false">+[5]data1cf!O272</f>
        <v>8020.8032020525</v>
      </c>
      <c r="Q272" s="368" t="n">
        <f aca="false">+[5]data1cf!P272</f>
        <v>7992.56030667216</v>
      </c>
      <c r="R272" s="368" t="n">
        <f aca="false">+[5]data1cf!Q272</f>
        <v>1169.72708367931</v>
      </c>
      <c r="S272" s="368" t="n">
        <f aca="false">+[5]data1cf!R272</f>
        <v>0</v>
      </c>
      <c r="T272" s="368" t="n">
        <f aca="false">+[5]data1cf!S272</f>
        <v>0</v>
      </c>
      <c r="U272" s="368" t="n">
        <f aca="false">+[5]data1cf!T272</f>
        <v>0</v>
      </c>
      <c r="V272" s="368" t="n">
        <f aca="false">+[5]data1cf!U272</f>
        <v>0</v>
      </c>
      <c r="W272" s="368" t="n">
        <f aca="false">+[5]data1cf!V272</f>
        <v>0</v>
      </c>
      <c r="X272" s="368" t="n">
        <f aca="false">+[5]data1cf!W272</f>
        <v>0</v>
      </c>
      <c r="Y272" s="368" t="n">
        <f aca="false">+[5]data1cf!X272</f>
        <v>0</v>
      </c>
      <c r="Z272" s="368" t="n">
        <f aca="false">+[5]data1cf!Y272</f>
        <v>0</v>
      </c>
      <c r="AA272" s="368" t="n">
        <f aca="false">+[5]data1cf!Z272</f>
        <v>0</v>
      </c>
      <c r="AB272" s="368"/>
      <c r="AC272" s="369" t="n">
        <f aca="false">XNPV(0.1,B272:AA272,$B$1:$AA$1)</f>
        <v>-25568.2100941254</v>
      </c>
      <c r="AD272" s="369" t="n">
        <f aca="false">SUMPRODUCT(B272:AA272,$B$1010:$AA$1010)</f>
        <v>-6499.56951256398</v>
      </c>
      <c r="AE272" s="370" t="n">
        <f aca="false">SUMPRODUCT(B272:AA272,$B$1012:$AA$1012)</f>
        <v>-12863.5070394084</v>
      </c>
      <c r="AF272" s="371" t="n">
        <f aca="false">XIRR(B272:AA272,$B$1:$AA$1)</f>
        <v>0.0486898322904079</v>
      </c>
      <c r="AG272" s="372" t="n">
        <f aca="false">1-EXP(-(1/0.25)*(AD272/ABS($AD$1010)))</f>
        <v>-1057875023870.44</v>
      </c>
    </row>
    <row r="273" customFormat="false" ht="12.75" hidden="false" customHeight="false" outlineLevel="0" collapsed="false">
      <c r="A273" s="363"/>
      <c r="B273" s="368" t="n">
        <f aca="false">+[5]data1cf!A273</f>
        <v>-102805.609945164</v>
      </c>
      <c r="C273" s="368" t="n">
        <f aca="false">+[5]data1cf!B273</f>
        <v>14358.3290810667</v>
      </c>
      <c r="D273" s="368" t="n">
        <f aca="false">+[5]data1cf!C273</f>
        <v>12547.2797447334</v>
      </c>
      <c r="E273" s="368" t="n">
        <f aca="false">+[5]data1cf!D273</f>
        <v>10316.8681707446</v>
      </c>
      <c r="F273" s="368" t="n">
        <f aca="false">+[5]data1cf!E273</f>
        <v>9967.98187113632</v>
      </c>
      <c r="G273" s="368" t="n">
        <f aca="false">+[5]data1cf!F273</f>
        <v>9518.73782084976</v>
      </c>
      <c r="H273" s="368" t="n">
        <f aca="false">+[5]data1cf!G273</f>
        <v>8701.67132810126</v>
      </c>
      <c r="I273" s="368" t="n">
        <f aca="false">+[5]data1cf!H273</f>
        <v>8539.62483782111</v>
      </c>
      <c r="J273" s="368" t="n">
        <f aca="false">+[5]data1cf!I273</f>
        <v>8527.19063528612</v>
      </c>
      <c r="K273" s="368" t="n">
        <f aca="false">+[5]data1cf!J273</f>
        <v>8518.38048878975</v>
      </c>
      <c r="L273" s="368" t="n">
        <f aca="false">+[5]data1cf!K273</f>
        <v>8519.26270040571</v>
      </c>
      <c r="M273" s="368" t="n">
        <f aca="false">+[5]data1cf!L273</f>
        <v>8491.60185448693</v>
      </c>
      <c r="N273" s="368" t="n">
        <f aca="false">+[5]data1cf!M273</f>
        <v>8473.60996787381</v>
      </c>
      <c r="O273" s="368" t="n">
        <f aca="false">+[5]data1cf!N273</f>
        <v>8147.83153735506</v>
      </c>
      <c r="P273" s="368" t="n">
        <f aca="false">+[5]data1cf!O273</f>
        <v>8039.62748234799</v>
      </c>
      <c r="Q273" s="368" t="n">
        <f aca="false">+[5]data1cf!P273</f>
        <v>8011.41649252747</v>
      </c>
      <c r="R273" s="368" t="n">
        <f aca="false">+[5]data1cf!Q273</f>
        <v>1179.13922382705</v>
      </c>
      <c r="S273" s="368" t="n">
        <f aca="false">+[5]data1cf!R273</f>
        <v>0</v>
      </c>
      <c r="T273" s="368" t="n">
        <f aca="false">+[5]data1cf!S273</f>
        <v>0</v>
      </c>
      <c r="U273" s="368" t="n">
        <f aca="false">+[5]data1cf!T273</f>
        <v>0</v>
      </c>
      <c r="V273" s="368" t="n">
        <f aca="false">+[5]data1cf!U273</f>
        <v>0</v>
      </c>
      <c r="W273" s="368" t="n">
        <f aca="false">+[5]data1cf!V273</f>
        <v>0</v>
      </c>
      <c r="X273" s="368" t="n">
        <f aca="false">+[5]data1cf!W273</f>
        <v>0</v>
      </c>
      <c r="Y273" s="368" t="n">
        <f aca="false">+[5]data1cf!X273</f>
        <v>0</v>
      </c>
      <c r="Z273" s="368" t="n">
        <f aca="false">+[5]data1cf!Y273</f>
        <v>0</v>
      </c>
      <c r="AA273" s="368" t="n">
        <f aca="false">+[5]data1cf!Z273</f>
        <v>0</v>
      </c>
      <c r="AB273" s="368"/>
      <c r="AC273" s="369" t="n">
        <f aca="false">XNPV(0.1,B273:AA273,$B$1:$AA$1)</f>
        <v>-26446.1494023391</v>
      </c>
      <c r="AD273" s="369" t="n">
        <f aca="false">SUMPRODUCT(B273:AA273,$B$1010:$AA$1010)</f>
        <v>-7375.83897960775</v>
      </c>
      <c r="AE273" s="370" t="n">
        <f aca="false">SUMPRODUCT(B273:AA273,$B$1012:$AA$1012)</f>
        <v>-13742.1051452136</v>
      </c>
      <c r="AF273" s="371" t="n">
        <f aca="false">XIRR(B273:AA273,$B$1:$AA$1)</f>
        <v>0.0473221543281153</v>
      </c>
      <c r="AG273" s="372" t="n">
        <f aca="false">1-EXP(-(1/0.25)*(AD273/ABS($AD$1010)))</f>
        <v>-44214425809323.3</v>
      </c>
    </row>
    <row r="274" customFormat="false" ht="12.75" hidden="false" customHeight="false" outlineLevel="0" collapsed="false">
      <c r="A274" s="363"/>
      <c r="B274" s="368" t="n">
        <f aca="false">+[5]data1cf!A274</f>
        <v>-98155.0997015159</v>
      </c>
      <c r="C274" s="368" t="n">
        <f aca="false">+[5]data1cf!B274</f>
        <v>14093.3633736817</v>
      </c>
      <c r="D274" s="368" t="n">
        <f aca="false">+[5]data1cf!C274</f>
        <v>12237.2110255044</v>
      </c>
      <c r="E274" s="368" t="n">
        <f aca="false">+[5]data1cf!D274</f>
        <v>10329.2404145096</v>
      </c>
      <c r="F274" s="368" t="n">
        <f aca="false">+[5]data1cf!E274</f>
        <v>9877.2798877289</v>
      </c>
      <c r="G274" s="368" t="n">
        <f aca="false">+[5]data1cf!F274</f>
        <v>9432.88670711888</v>
      </c>
      <c r="H274" s="368" t="n">
        <f aca="false">+[5]data1cf!G274</f>
        <v>8589.02555285716</v>
      </c>
      <c r="I274" s="368" t="n">
        <f aca="false">+[5]data1cf!H274</f>
        <v>8432.94585324002</v>
      </c>
      <c r="J274" s="368" t="n">
        <f aca="false">+[5]data1cf!I274</f>
        <v>8420.51165070503</v>
      </c>
      <c r="K274" s="368" t="n">
        <f aca="false">+[5]data1cf!J274</f>
        <v>8411.52069237039</v>
      </c>
      <c r="L274" s="368" t="n">
        <f aca="false">+[5]data1cf!K274</f>
        <v>8412.58371582462</v>
      </c>
      <c r="M274" s="368" t="n">
        <f aca="false">+[5]data1cf!L274</f>
        <v>8384.74205806757</v>
      </c>
      <c r="N274" s="368" t="n">
        <f aca="false">+[5]data1cf!M274</f>
        <v>8366.93098329272</v>
      </c>
      <c r="O274" s="368" t="n">
        <f aca="false">+[5]data1cf!N274</f>
        <v>8040.9717409357</v>
      </c>
      <c r="P274" s="368" t="n">
        <f aca="false">+[5]data1cf!O274</f>
        <v>7932.9484977669</v>
      </c>
      <c r="Q274" s="368" t="n">
        <f aca="false">+[5]data1cf!P274</f>
        <v>7904.55669610811</v>
      </c>
      <c r="R274" s="368" t="n">
        <f aca="false">+[5]data1cf!Q274</f>
        <v>1125.79973153651</v>
      </c>
      <c r="S274" s="368" t="n">
        <f aca="false">+[5]data1cf!R274</f>
        <v>0</v>
      </c>
      <c r="T274" s="368" t="n">
        <f aca="false">+[5]data1cf!S274</f>
        <v>0</v>
      </c>
      <c r="U274" s="368" t="n">
        <f aca="false">+[5]data1cf!T274</f>
        <v>0</v>
      </c>
      <c r="V274" s="368" t="n">
        <f aca="false">+[5]data1cf!U274</f>
        <v>0</v>
      </c>
      <c r="W274" s="368" t="n">
        <f aca="false">+[5]data1cf!V274</f>
        <v>0</v>
      </c>
      <c r="X274" s="368" t="n">
        <f aca="false">+[5]data1cf!W274</f>
        <v>0</v>
      </c>
      <c r="Y274" s="368" t="n">
        <f aca="false">+[5]data1cf!X274</f>
        <v>0</v>
      </c>
      <c r="Z274" s="368" t="n">
        <f aca="false">+[5]data1cf!Y274</f>
        <v>0</v>
      </c>
      <c r="AA274" s="368" t="n">
        <f aca="false">+[5]data1cf!Z274</f>
        <v>0</v>
      </c>
      <c r="AB274" s="368"/>
      <c r="AC274" s="369" t="n">
        <f aca="false">XNPV(0.1,B274:AA274,$B$1:$AA$1)</f>
        <v>-22820.5712828213</v>
      </c>
      <c r="AD274" s="369" t="n">
        <f aca="false">SUMPRODUCT(B274:AA274,$B$1010:$AA$1010)</f>
        <v>-3989.70407388806</v>
      </c>
      <c r="AE274" s="370" t="n">
        <f aca="false">SUMPRODUCT(B274:AA274,$B$1012:$AA$1012)</f>
        <v>-10275.2982036539</v>
      </c>
      <c r="AF274" s="371" t="n">
        <f aca="false">XIRR(B274:AA274,$B$1:$AA$1)</f>
        <v>0.0526748994963819</v>
      </c>
      <c r="AG274" s="372" t="n">
        <f aca="false">1-EXP(-(1/0.25)*(AD274/ABS($AD$1010)))</f>
        <v>-24048842.1619501</v>
      </c>
    </row>
    <row r="275" customFormat="false" ht="12.75" hidden="false" customHeight="false" outlineLevel="0" collapsed="false">
      <c r="A275" s="363"/>
      <c r="B275" s="368" t="n">
        <f aca="false">+[5]data1cf!A275</f>
        <v>-97217.9842958963</v>
      </c>
      <c r="C275" s="368" t="n">
        <f aca="false">+[5]data1cf!B275</f>
        <v>14231.45298274</v>
      </c>
      <c r="D275" s="368" t="n">
        <f aca="false">+[5]data1cf!C275</f>
        <v>12338.5210301841</v>
      </c>
      <c r="E275" s="368" t="n">
        <f aca="false">+[5]data1cf!D275</f>
        <v>10150.2070944945</v>
      </c>
      <c r="F275" s="368" t="n">
        <f aca="false">+[5]data1cf!E275</f>
        <v>9831.05675755922</v>
      </c>
      <c r="G275" s="368" t="n">
        <f aca="false">+[5]data1cf!F275</f>
        <v>9580.64534980439</v>
      </c>
      <c r="H275" s="368" t="n">
        <f aca="false">+[5]data1cf!G275</f>
        <v>8566.32651859455</v>
      </c>
      <c r="I275" s="368" t="n">
        <f aca="false">+[5]data1cf!H275</f>
        <v>8411.44917552743</v>
      </c>
      <c r="J275" s="368" t="n">
        <f aca="false">+[5]data1cf!I275</f>
        <v>8399.01497299244</v>
      </c>
      <c r="K275" s="368" t="n">
        <f aca="false">+[5]data1cf!J275</f>
        <v>8389.98757961083</v>
      </c>
      <c r="L275" s="368" t="n">
        <f aca="false">+[5]data1cf!K275</f>
        <v>8391.08703811203</v>
      </c>
      <c r="M275" s="368" t="n">
        <f aca="false">+[5]data1cf!L275</f>
        <v>8363.208945308</v>
      </c>
      <c r="N275" s="368" t="n">
        <f aca="false">+[5]data1cf!M275</f>
        <v>8345.43430558013</v>
      </c>
      <c r="O275" s="368" t="n">
        <f aca="false">+[5]data1cf!N275</f>
        <v>8019.43862817614</v>
      </c>
      <c r="P275" s="368" t="n">
        <f aca="false">+[5]data1cf!O275</f>
        <v>7911.45182005431</v>
      </c>
      <c r="Q275" s="368" t="n">
        <f aca="false">+[5]data1cf!P275</f>
        <v>7883.02358334855</v>
      </c>
      <c r="R275" s="368" t="n">
        <f aca="false">+[5]data1cf!Q275</f>
        <v>1115.05139268021</v>
      </c>
      <c r="S275" s="368" t="n">
        <f aca="false">+[5]data1cf!R275</f>
        <v>0</v>
      </c>
      <c r="T275" s="368" t="n">
        <f aca="false">+[5]data1cf!S275</f>
        <v>0</v>
      </c>
      <c r="U275" s="368" t="n">
        <f aca="false">+[5]data1cf!T275</f>
        <v>0</v>
      </c>
      <c r="V275" s="368" t="n">
        <f aca="false">+[5]data1cf!U275</f>
        <v>0</v>
      </c>
      <c r="W275" s="368" t="n">
        <f aca="false">+[5]data1cf!V275</f>
        <v>0</v>
      </c>
      <c r="X275" s="368" t="n">
        <f aca="false">+[5]data1cf!W275</f>
        <v>0</v>
      </c>
      <c r="Y275" s="368" t="n">
        <f aca="false">+[5]data1cf!X275</f>
        <v>0</v>
      </c>
      <c r="Z275" s="368" t="n">
        <f aca="false">+[5]data1cf!Y275</f>
        <v>0</v>
      </c>
      <c r="AA275" s="368" t="n">
        <f aca="false">+[5]data1cf!Z275</f>
        <v>0</v>
      </c>
      <c r="AB275" s="368"/>
      <c r="AC275" s="369" t="n">
        <f aca="false">XNPV(0.1,B275:AA275,$B$1:$AA$1)</f>
        <v>-21833.5525892495</v>
      </c>
      <c r="AD275" s="369" t="n">
        <f aca="false">SUMPRODUCT(B275:AA275,$B$1010:$AA$1010)</f>
        <v>-3029.56966167903</v>
      </c>
      <c r="AE275" s="370" t="n">
        <f aca="false">SUMPRODUCT(B275:AA275,$B$1012:$AA$1012)</f>
        <v>-9305.04051603785</v>
      </c>
      <c r="AF275" s="371" t="n">
        <f aca="false">XIRR(B275:AA275,$B$1:$AA$1)</f>
        <v>0.0542784110281967</v>
      </c>
      <c r="AG275" s="372" t="n">
        <f aca="false">1-EXP(-(1/0.25)*(AD275/ABS($AD$1010)))</f>
        <v>-402541.220714722</v>
      </c>
    </row>
    <row r="276" customFormat="false" ht="12.75" hidden="false" customHeight="false" outlineLevel="0" collapsed="false">
      <c r="A276" s="363"/>
      <c r="B276" s="368" t="n">
        <f aca="false">+[5]data1cf!A276</f>
        <v>-88318.6933203129</v>
      </c>
      <c r="C276" s="368" t="n">
        <f aca="false">+[5]data1cf!B276</f>
        <v>13985.8536547644</v>
      </c>
      <c r="D276" s="368" t="n">
        <f aca="false">+[5]data1cf!C276</f>
        <v>11934.7364751981</v>
      </c>
      <c r="E276" s="368" t="n">
        <f aca="false">+[5]data1cf!D276</f>
        <v>10072.8334792859</v>
      </c>
      <c r="F276" s="368" t="n">
        <f aca="false">+[5]data1cf!E276</f>
        <v>9587.31224626368</v>
      </c>
      <c r="G276" s="368" t="n">
        <f aca="false">+[5]data1cf!F276</f>
        <v>9320.05788603282</v>
      </c>
      <c r="H276" s="368" t="n">
        <f aca="false">+[5]data1cf!G276</f>
        <v>8350.76575675413</v>
      </c>
      <c r="I276" s="368" t="n">
        <f aca="false">+[5]data1cf!H276</f>
        <v>8207.30655998033</v>
      </c>
      <c r="J276" s="368" t="n">
        <f aca="false">+[5]data1cf!I276</f>
        <v>8194.87235744534</v>
      </c>
      <c r="K276" s="368" t="n">
        <f aca="false">+[5]data1cf!J276</f>
        <v>8185.4989596306</v>
      </c>
      <c r="L276" s="368" t="n">
        <f aca="false">+[5]data1cf!K276</f>
        <v>8186.94442256493</v>
      </c>
      <c r="M276" s="368" t="n">
        <f aca="false">+[5]data1cf!L276</f>
        <v>8158.72032532777</v>
      </c>
      <c r="N276" s="368" t="n">
        <f aca="false">+[5]data1cf!M276</f>
        <v>8141.29169003302</v>
      </c>
      <c r="O276" s="368" t="n">
        <f aca="false">+[5]data1cf!N276</f>
        <v>7814.95000819591</v>
      </c>
      <c r="P276" s="368" t="n">
        <f aca="false">+[5]data1cf!O276</f>
        <v>7707.3092045072</v>
      </c>
      <c r="Q276" s="368" t="n">
        <f aca="false">+[5]data1cf!P276</f>
        <v>7678.53496336831</v>
      </c>
      <c r="R276" s="368" t="n">
        <f aca="false">+[5]data1cf!Q276</f>
        <v>1012.98008490666</v>
      </c>
      <c r="S276" s="368" t="n">
        <f aca="false">+[5]data1cf!R276</f>
        <v>0</v>
      </c>
      <c r="T276" s="368" t="n">
        <f aca="false">+[5]data1cf!S276</f>
        <v>0</v>
      </c>
      <c r="U276" s="368" t="n">
        <f aca="false">+[5]data1cf!T276</f>
        <v>0</v>
      </c>
      <c r="V276" s="368" t="n">
        <f aca="false">+[5]data1cf!U276</f>
        <v>0</v>
      </c>
      <c r="W276" s="368" t="n">
        <f aca="false">+[5]data1cf!V276</f>
        <v>0</v>
      </c>
      <c r="X276" s="368" t="n">
        <f aca="false">+[5]data1cf!W276</f>
        <v>0</v>
      </c>
      <c r="Y276" s="368" t="n">
        <f aca="false">+[5]data1cf!X276</f>
        <v>0</v>
      </c>
      <c r="Z276" s="368" t="n">
        <f aca="false">+[5]data1cf!Y276</f>
        <v>0</v>
      </c>
      <c r="AA276" s="368" t="n">
        <f aca="false">+[5]data1cf!Z276</f>
        <v>0</v>
      </c>
      <c r="AB276" s="368"/>
      <c r="AC276" s="369" t="n">
        <f aca="false">XNPV(0.1,B276:AA276,$B$1:$AA$1)</f>
        <v>-14684.8841208439</v>
      </c>
      <c r="AD276" s="369" t="n">
        <f aca="false">SUMPRODUCT(B276:AA276,$B$1010:$AA$1010)</f>
        <v>3653.04802464492</v>
      </c>
      <c r="AE276" s="370" t="n">
        <f aca="false">SUMPRODUCT(B276:AA276,$B$1012:$AA$1012)</f>
        <v>-2465.24398799229</v>
      </c>
      <c r="AF276" s="371" t="n">
        <f aca="false">XIRR(B276:AA276,$B$1:$AA$1)</f>
        <v>0.0664891511096784</v>
      </c>
      <c r="AG276" s="372" t="n">
        <f aca="false">1-EXP(-(1/0.25)*(AD276/ABS($AD$1010)))</f>
        <v>0.999999825525704</v>
      </c>
    </row>
    <row r="277" customFormat="false" ht="12.75" hidden="false" customHeight="false" outlineLevel="0" collapsed="false">
      <c r="A277" s="363"/>
      <c r="B277" s="368" t="n">
        <f aca="false">+[5]data1cf!A277</f>
        <v>-94505.9289247198</v>
      </c>
      <c r="C277" s="368" t="n">
        <f aca="false">+[5]data1cf!B277</f>
        <v>14238.7724610734</v>
      </c>
      <c r="D277" s="368" t="n">
        <f aca="false">+[5]data1cf!C277</f>
        <v>12109.616868566</v>
      </c>
      <c r="E277" s="368" t="n">
        <f aca="false">+[5]data1cf!D277</f>
        <v>10066.8006470518</v>
      </c>
      <c r="F277" s="368" t="n">
        <f aca="false">+[5]data1cf!E277</f>
        <v>9726.51201432462</v>
      </c>
      <c r="G277" s="368" t="n">
        <f aca="false">+[5]data1cf!F277</f>
        <v>9409.96625419858</v>
      </c>
      <c r="H277" s="368" t="n">
        <f aca="false">+[5]data1cf!G277</f>
        <v>8500.63446250062</v>
      </c>
      <c r="I277" s="368" t="n">
        <f aca="false">+[5]data1cf!H277</f>
        <v>8349.23679495694</v>
      </c>
      <c r="J277" s="368" t="n">
        <f aca="false">+[5]data1cf!I277</f>
        <v>8336.80259242195</v>
      </c>
      <c r="K277" s="368" t="n">
        <f aca="false">+[5]data1cf!J277</f>
        <v>8327.6697543275</v>
      </c>
      <c r="L277" s="368" t="n">
        <f aca="false">+[5]data1cf!K277</f>
        <v>8328.87465754154</v>
      </c>
      <c r="M277" s="368" t="n">
        <f aca="false">+[5]data1cf!L277</f>
        <v>8300.89112002468</v>
      </c>
      <c r="N277" s="368" t="n">
        <f aca="false">+[5]data1cf!M277</f>
        <v>8283.22192500963</v>
      </c>
      <c r="O277" s="368" t="n">
        <f aca="false">+[5]data1cf!N277</f>
        <v>7957.12080289282</v>
      </c>
      <c r="P277" s="368" t="n">
        <f aca="false">+[5]data1cf!O277</f>
        <v>7849.23943948381</v>
      </c>
      <c r="Q277" s="368" t="n">
        <f aca="false">+[5]data1cf!P277</f>
        <v>7820.70575806522</v>
      </c>
      <c r="R277" s="368" t="n">
        <f aca="false">+[5]data1cf!Q277</f>
        <v>1083.94520239497</v>
      </c>
      <c r="S277" s="368" t="n">
        <f aca="false">+[5]data1cf!R277</f>
        <v>0</v>
      </c>
      <c r="T277" s="368" t="n">
        <f aca="false">+[5]data1cf!S277</f>
        <v>0</v>
      </c>
      <c r="U277" s="368" t="n">
        <f aca="false">+[5]data1cf!T277</f>
        <v>0</v>
      </c>
      <c r="V277" s="368" t="n">
        <f aca="false">+[5]data1cf!U277</f>
        <v>0</v>
      </c>
      <c r="W277" s="368" t="n">
        <f aca="false">+[5]data1cf!V277</f>
        <v>0</v>
      </c>
      <c r="X277" s="368" t="n">
        <f aca="false">+[5]data1cf!W277</f>
        <v>0</v>
      </c>
      <c r="Y277" s="368" t="n">
        <f aca="false">+[5]data1cf!X277</f>
        <v>0</v>
      </c>
      <c r="Z277" s="368" t="n">
        <f aca="false">+[5]data1cf!Y277</f>
        <v>0</v>
      </c>
      <c r="AA277" s="368" t="n">
        <f aca="false">+[5]data1cf!Z277</f>
        <v>0</v>
      </c>
      <c r="AB277" s="368"/>
      <c r="AC277" s="369" t="n">
        <f aca="false">XNPV(0.1,B277:AA277,$B$1:$AA$1)</f>
        <v>-19790.0157660754</v>
      </c>
      <c r="AD277" s="369" t="n">
        <f aca="false">SUMPRODUCT(B277:AA277,$B$1010:$AA$1010)</f>
        <v>-1155.15780257769</v>
      </c>
      <c r="AE277" s="370" t="n">
        <f aca="false">SUMPRODUCT(B277:AA277,$B$1012:$AA$1012)</f>
        <v>-7374.83259979469</v>
      </c>
      <c r="AF277" s="371" t="n">
        <f aca="false">XIRR(B277:AA277,$B$1:$AA$1)</f>
        <v>0.0575006835446682</v>
      </c>
      <c r="AG277" s="372" t="n">
        <f aca="false">1-EXP(-(1/0.25)*(AD277/ABS($AD$1010)))</f>
        <v>-136.11436235429</v>
      </c>
    </row>
    <row r="278" customFormat="false" ht="12.75" hidden="false" customHeight="false" outlineLevel="0" collapsed="false">
      <c r="A278" s="363"/>
      <c r="B278" s="368" t="n">
        <f aca="false">+[5]data1cf!A278</f>
        <v>-102452.102713451</v>
      </c>
      <c r="C278" s="368" t="n">
        <f aca="false">+[5]data1cf!B278</f>
        <v>14367.625586411</v>
      </c>
      <c r="D278" s="368" t="n">
        <f aca="false">+[5]data1cf!C278</f>
        <v>12491.5627812126</v>
      </c>
      <c r="E278" s="368" t="n">
        <f aca="false">+[5]data1cf!D278</f>
        <v>10387.798302289</v>
      </c>
      <c r="F278" s="368" t="n">
        <f aca="false">+[5]data1cf!E278</f>
        <v>9944.7363828917</v>
      </c>
      <c r="G278" s="368" t="n">
        <f aca="false">+[5]data1cf!F278</f>
        <v>9666.36295739425</v>
      </c>
      <c r="H278" s="368" t="n">
        <f aca="false">+[5]data1cf!G278</f>
        <v>8693.10859109297</v>
      </c>
      <c r="I278" s="368" t="n">
        <f aca="false">+[5]data1cf!H278</f>
        <v>8531.5156647314</v>
      </c>
      <c r="J278" s="368" t="n">
        <f aca="false">+[5]data1cf!I278</f>
        <v>8519.08146219641</v>
      </c>
      <c r="K278" s="368" t="n">
        <f aca="false">+[5]data1cf!J278</f>
        <v>8510.25757133887</v>
      </c>
      <c r="L278" s="368" t="n">
        <f aca="false">+[5]data1cf!K278</f>
        <v>8511.153527316</v>
      </c>
      <c r="M278" s="368" t="n">
        <f aca="false">+[5]data1cf!L278</f>
        <v>8483.47893703605</v>
      </c>
      <c r="N278" s="368" t="n">
        <f aca="false">+[5]data1cf!M278</f>
        <v>8465.50079478409</v>
      </c>
      <c r="O278" s="368" t="n">
        <f aca="false">+[5]data1cf!N278</f>
        <v>8139.70861990418</v>
      </c>
      <c r="P278" s="368" t="n">
        <f aca="false">+[5]data1cf!O278</f>
        <v>8031.51830925827</v>
      </c>
      <c r="Q278" s="368" t="n">
        <f aca="false">+[5]data1cf!P278</f>
        <v>8003.29357507659</v>
      </c>
      <c r="R278" s="368" t="n">
        <f aca="false">+[5]data1cf!Q278</f>
        <v>1175.0846372822</v>
      </c>
      <c r="S278" s="368" t="n">
        <f aca="false">+[5]data1cf!R278</f>
        <v>0</v>
      </c>
      <c r="T278" s="368" t="n">
        <f aca="false">+[5]data1cf!S278</f>
        <v>0</v>
      </c>
      <c r="U278" s="368" t="n">
        <f aca="false">+[5]data1cf!T278</f>
        <v>0</v>
      </c>
      <c r="V278" s="368" t="n">
        <f aca="false">+[5]data1cf!U278</f>
        <v>0</v>
      </c>
      <c r="W278" s="368" t="n">
        <f aca="false">+[5]data1cf!V278</f>
        <v>0</v>
      </c>
      <c r="X278" s="368" t="n">
        <f aca="false">+[5]data1cf!W278</f>
        <v>0</v>
      </c>
      <c r="Y278" s="368" t="n">
        <f aca="false">+[5]data1cf!X278</f>
        <v>0</v>
      </c>
      <c r="Z278" s="368" t="n">
        <f aca="false">+[5]data1cf!Y278</f>
        <v>0</v>
      </c>
      <c r="AA278" s="368" t="n">
        <f aca="false">+[5]data1cf!Z278</f>
        <v>0</v>
      </c>
      <c r="AB278" s="368"/>
      <c r="AC278" s="369" t="n">
        <f aca="false">XNPV(0.1,B278:AA278,$B$1:$AA$1)</f>
        <v>-26033.2551005857</v>
      </c>
      <c r="AD278" s="369" t="n">
        <f aca="false">SUMPRODUCT(B278:AA278,$B$1010:$AA$1010)</f>
        <v>-6955.62441224797</v>
      </c>
      <c r="AE278" s="370" t="n">
        <f aca="false">SUMPRODUCT(B278:AA278,$B$1012:$AA$1012)</f>
        <v>-13323.3211509821</v>
      </c>
      <c r="AF278" s="371" t="n">
        <f aca="false">XIRR(B278:AA278,$B$1:$AA$1)</f>
        <v>0.0479789588110285</v>
      </c>
      <c r="AG278" s="372" t="n">
        <f aca="false">1-EXP(-(1/0.25)*(AD278/ABS($AD$1010)))</f>
        <v>-7381627409028.64</v>
      </c>
    </row>
    <row r="279" customFormat="false" ht="12.75" hidden="false" customHeight="false" outlineLevel="0" collapsed="false">
      <c r="A279" s="363"/>
      <c r="B279" s="368" t="n">
        <f aca="false">+[5]data1cf!A279</f>
        <v>-85637.0539022689</v>
      </c>
      <c r="C279" s="368" t="n">
        <f aca="false">+[5]data1cf!B279</f>
        <v>14006.4731129807</v>
      </c>
      <c r="D279" s="368" t="n">
        <f aca="false">+[5]data1cf!C279</f>
        <v>11780.9375337301</v>
      </c>
      <c r="E279" s="368" t="n">
        <f aca="false">+[5]data1cf!D279</f>
        <v>9914.21894449533</v>
      </c>
      <c r="F279" s="368" t="n">
        <f aca="false">+[5]data1cf!E279</f>
        <v>9479.71509767077</v>
      </c>
      <c r="G279" s="368" t="n">
        <f aca="false">+[5]data1cf!F279</f>
        <v>9199.44919534937</v>
      </c>
      <c r="H279" s="368" t="n">
        <f aca="false">+[5]data1cf!G279</f>
        <v>8285.81044317681</v>
      </c>
      <c r="I279" s="368" t="n">
        <f aca="false">+[5]data1cf!H279</f>
        <v>8145.79189704194</v>
      </c>
      <c r="J279" s="368" t="n">
        <f aca="false">+[5]data1cf!I279</f>
        <v>8133.35769450695</v>
      </c>
      <c r="K279" s="368" t="n">
        <f aca="false">+[5]data1cf!J279</f>
        <v>8123.88003455163</v>
      </c>
      <c r="L279" s="368" t="n">
        <f aca="false">+[5]data1cf!K279</f>
        <v>8125.42975962654</v>
      </c>
      <c r="M279" s="368" t="n">
        <f aca="false">+[5]data1cf!L279</f>
        <v>8097.10140024881</v>
      </c>
      <c r="N279" s="368" t="n">
        <f aca="false">+[5]data1cf!M279</f>
        <v>8079.77702709463</v>
      </c>
      <c r="O279" s="368" t="n">
        <f aca="false">+[5]data1cf!N279</f>
        <v>7753.33108311694</v>
      </c>
      <c r="P279" s="368" t="n">
        <f aca="false">+[5]data1cf!O279</f>
        <v>7645.79454156881</v>
      </c>
      <c r="Q279" s="368" t="n">
        <f aca="false">+[5]data1cf!P279</f>
        <v>7616.91603828935</v>
      </c>
      <c r="R279" s="368" t="n">
        <f aca="false">+[5]data1cf!Q279</f>
        <v>982.222753437463</v>
      </c>
      <c r="S279" s="368" t="n">
        <f aca="false">+[5]data1cf!R279</f>
        <v>0</v>
      </c>
      <c r="T279" s="368" t="n">
        <f aca="false">+[5]data1cf!S279</f>
        <v>0</v>
      </c>
      <c r="U279" s="368" t="n">
        <f aca="false">+[5]data1cf!T279</f>
        <v>0</v>
      </c>
      <c r="V279" s="368" t="n">
        <f aca="false">+[5]data1cf!U279</f>
        <v>0</v>
      </c>
      <c r="W279" s="368" t="n">
        <f aca="false">+[5]data1cf!V279</f>
        <v>0</v>
      </c>
      <c r="X279" s="368" t="n">
        <f aca="false">+[5]data1cf!W279</f>
        <v>0</v>
      </c>
      <c r="Y279" s="368" t="n">
        <f aca="false">+[5]data1cf!X279</f>
        <v>0</v>
      </c>
      <c r="Z279" s="368" t="n">
        <f aca="false">+[5]data1cf!Y279</f>
        <v>0</v>
      </c>
      <c r="AA279" s="368" t="n">
        <f aca="false">+[5]data1cf!Z279</f>
        <v>0</v>
      </c>
      <c r="AB279" s="368"/>
      <c r="AC279" s="369" t="n">
        <f aca="false">XNPV(0.1,B279:AA279,$B$1:$AA$1)</f>
        <v>-12622.3513776671</v>
      </c>
      <c r="AD279" s="369" t="n">
        <f aca="false">SUMPRODUCT(B279:AA279,$B$1010:$AA$1010)</f>
        <v>5552.84661946878</v>
      </c>
      <c r="AE279" s="370" t="n">
        <f aca="false">SUMPRODUCT(B279:AA279,$B$1012:$AA$1012)</f>
        <v>-511.587313267227</v>
      </c>
      <c r="AF279" s="371" t="n">
        <f aca="false">XIRR(B279:AA279,$B$1:$AA$1)</f>
        <v>0.0703865395610268</v>
      </c>
      <c r="AG279" s="372" t="n">
        <f aca="false">1-EXP(-(1/0.25)*(AD279/ABS($AD$1010)))</f>
        <v>0.999999999946662</v>
      </c>
    </row>
    <row r="280" customFormat="false" ht="12.75" hidden="false" customHeight="false" outlineLevel="0" collapsed="false">
      <c r="A280" s="363"/>
      <c r="B280" s="368" t="n">
        <f aca="false">+[5]data1cf!A280</f>
        <v>-93986.6516635039</v>
      </c>
      <c r="C280" s="368" t="n">
        <f aca="false">+[5]data1cf!B280</f>
        <v>14234.16515496</v>
      </c>
      <c r="D280" s="368" t="n">
        <f aca="false">+[5]data1cf!C280</f>
        <v>12076.7186072944</v>
      </c>
      <c r="E280" s="368" t="n">
        <f aca="false">+[5]data1cf!D280</f>
        <v>10182.1655106506</v>
      </c>
      <c r="F280" s="368" t="n">
        <f aca="false">+[5]data1cf!E280</f>
        <v>9681.12084214442</v>
      </c>
      <c r="G280" s="368" t="n">
        <f aca="false">+[5]data1cf!F280</f>
        <v>9444.0337229281</v>
      </c>
      <c r="H280" s="368" t="n">
        <f aca="false">+[5]data1cf!G280</f>
        <v>8488.05640405291</v>
      </c>
      <c r="I280" s="368" t="n">
        <f aca="false">+[5]data1cf!H280</f>
        <v>8337.32499000646</v>
      </c>
      <c r="J280" s="368" t="n">
        <f aca="false">+[5]data1cf!I280</f>
        <v>8324.89078747147</v>
      </c>
      <c r="K280" s="368" t="n">
        <f aca="false">+[5]data1cf!J280</f>
        <v>8315.73775987711</v>
      </c>
      <c r="L280" s="368" t="n">
        <f aca="false">+[5]data1cf!K280</f>
        <v>8316.96285259106</v>
      </c>
      <c r="M280" s="368" t="n">
        <f aca="false">+[5]data1cf!L280</f>
        <v>8288.95912557428</v>
      </c>
      <c r="N280" s="368" t="n">
        <f aca="false">+[5]data1cf!M280</f>
        <v>8271.31012005915</v>
      </c>
      <c r="O280" s="368" t="n">
        <f aca="false">+[5]data1cf!N280</f>
        <v>7945.18880844242</v>
      </c>
      <c r="P280" s="368" t="n">
        <f aca="false">+[5]data1cf!O280</f>
        <v>7837.32763453333</v>
      </c>
      <c r="Q280" s="368" t="n">
        <f aca="false">+[5]data1cf!P280</f>
        <v>7808.77376361483</v>
      </c>
      <c r="R280" s="368" t="n">
        <f aca="false">+[5]data1cf!Q280</f>
        <v>1077.98929991972</v>
      </c>
      <c r="S280" s="368" t="n">
        <f aca="false">+[5]data1cf!R280</f>
        <v>0</v>
      </c>
      <c r="T280" s="368" t="n">
        <f aca="false">+[5]data1cf!S280</f>
        <v>0</v>
      </c>
      <c r="U280" s="368" t="n">
        <f aca="false">+[5]data1cf!T280</f>
        <v>0</v>
      </c>
      <c r="V280" s="368" t="n">
        <f aca="false">+[5]data1cf!U280</f>
        <v>0</v>
      </c>
      <c r="W280" s="368" t="n">
        <f aca="false">+[5]data1cf!V280</f>
        <v>0</v>
      </c>
      <c r="X280" s="368" t="n">
        <f aca="false">+[5]data1cf!W280</f>
        <v>0</v>
      </c>
      <c r="Y280" s="368" t="n">
        <f aca="false">+[5]data1cf!X280</f>
        <v>0</v>
      </c>
      <c r="Z280" s="368" t="n">
        <f aca="false">+[5]data1cf!Y280</f>
        <v>0</v>
      </c>
      <c r="AA280" s="368" t="n">
        <f aca="false">+[5]data1cf!Z280</f>
        <v>0</v>
      </c>
      <c r="AB280" s="368"/>
      <c r="AC280" s="369" t="n">
        <f aca="false">XNPV(0.1,B280:AA280,$B$1:$AA$1)</f>
        <v>-19272.4158067587</v>
      </c>
      <c r="AD280" s="369" t="n">
        <f aca="false">SUMPRODUCT(B280:AA280,$B$1010:$AA$1010)</f>
        <v>-649.94011798842</v>
      </c>
      <c r="AE280" s="370" t="n">
        <f aca="false">SUMPRODUCT(B280:AA280,$B$1012:$AA$1012)</f>
        <v>-6864.73781797952</v>
      </c>
      <c r="AF280" s="371" t="n">
        <f aca="false">XIRR(B280:AA280,$B$1:$AA$1)</f>
        <v>0.0583948876755879</v>
      </c>
      <c r="AG280" s="372" t="n">
        <f aca="false">1-EXP(-(1/0.25)*(AD280/ABS($AD$1010)))</f>
        <v>-14.9372099623938</v>
      </c>
    </row>
    <row r="281" customFormat="false" ht="12.75" hidden="false" customHeight="false" outlineLevel="0" collapsed="false">
      <c r="A281" s="363"/>
      <c r="B281" s="368" t="n">
        <f aca="false">+[5]data1cf!A281</f>
        <v>-95069.1424519984</v>
      </c>
      <c r="C281" s="368" t="n">
        <f aca="false">+[5]data1cf!B281</f>
        <v>14203.5682680979</v>
      </c>
      <c r="D281" s="368" t="n">
        <f aca="false">+[5]data1cf!C281</f>
        <v>12190.3191945282</v>
      </c>
      <c r="E281" s="368" t="n">
        <f aca="false">+[5]data1cf!D281</f>
        <v>10107.8727481733</v>
      </c>
      <c r="F281" s="368" t="n">
        <f aca="false">+[5]data1cf!E281</f>
        <v>9763.81978775256</v>
      </c>
      <c r="G281" s="368" t="n">
        <f aca="false">+[5]data1cf!F281</f>
        <v>9413.31307596044</v>
      </c>
      <c r="H281" s="368" t="n">
        <f aca="false">+[5]data1cf!G281</f>
        <v>8514.27675572961</v>
      </c>
      <c r="I281" s="368" t="n">
        <f aca="false">+[5]data1cf!H281</f>
        <v>8362.15646270189</v>
      </c>
      <c r="J281" s="368" t="n">
        <f aca="false">+[5]data1cf!I281</f>
        <v>8349.7222601669</v>
      </c>
      <c r="K281" s="368" t="n">
        <f aca="false">+[5]data1cf!J281</f>
        <v>8340.61131981439</v>
      </c>
      <c r="L281" s="368" t="n">
        <f aca="false">+[5]data1cf!K281</f>
        <v>8341.79432528649</v>
      </c>
      <c r="M281" s="368" t="n">
        <f aca="false">+[5]data1cf!L281</f>
        <v>8313.83268551157</v>
      </c>
      <c r="N281" s="368" t="n">
        <f aca="false">+[5]data1cf!M281</f>
        <v>8296.14159275458</v>
      </c>
      <c r="O281" s="368" t="n">
        <f aca="false">+[5]data1cf!N281</f>
        <v>7970.06236837971</v>
      </c>
      <c r="P281" s="368" t="n">
        <f aca="false">+[5]data1cf!O281</f>
        <v>7862.15910722876</v>
      </c>
      <c r="Q281" s="368" t="n">
        <f aca="false">+[5]data1cf!P281</f>
        <v>7833.64732355211</v>
      </c>
      <c r="R281" s="368" t="n">
        <f aca="false">+[5]data1cf!Q281</f>
        <v>1090.40503626744</v>
      </c>
      <c r="S281" s="368" t="n">
        <f aca="false">+[5]data1cf!R281</f>
        <v>0</v>
      </c>
      <c r="T281" s="368" t="n">
        <f aca="false">+[5]data1cf!S281</f>
        <v>0</v>
      </c>
      <c r="U281" s="368" t="n">
        <f aca="false">+[5]data1cf!T281</f>
        <v>0</v>
      </c>
      <c r="V281" s="368" t="n">
        <f aca="false">+[5]data1cf!U281</f>
        <v>0</v>
      </c>
      <c r="W281" s="368" t="n">
        <f aca="false">+[5]data1cf!V281</f>
        <v>0</v>
      </c>
      <c r="X281" s="368" t="n">
        <f aca="false">+[5]data1cf!W281</f>
        <v>0</v>
      </c>
      <c r="Y281" s="368" t="n">
        <f aca="false">+[5]data1cf!X281</f>
        <v>0</v>
      </c>
      <c r="Z281" s="368" t="n">
        <f aca="false">+[5]data1cf!Y281</f>
        <v>0</v>
      </c>
      <c r="AA281" s="368" t="n">
        <f aca="false">+[5]data1cf!Z281</f>
        <v>0</v>
      </c>
      <c r="AB281" s="368"/>
      <c r="AC281" s="369" t="n">
        <f aca="false">XNPV(0.1,B281:AA281,$B$1:$AA$1)</f>
        <v>-20209.052479145</v>
      </c>
      <c r="AD281" s="369" t="n">
        <f aca="false">SUMPRODUCT(B281:AA281,$B$1010:$AA$1010)</f>
        <v>-1538.18414724112</v>
      </c>
      <c r="AE281" s="370" t="n">
        <f aca="false">SUMPRODUCT(B281:AA281,$B$1012:$AA$1012)</f>
        <v>-7769.64403478011</v>
      </c>
      <c r="AF281" s="371" t="n">
        <f aca="false">XIRR(B281:AA281,$B$1:$AA$1)</f>
        <v>0.0568290636296559</v>
      </c>
      <c r="AG281" s="372" t="n">
        <f aca="false">1-EXP(-(1/0.25)*(AD281/ABS($AD$1010)))</f>
        <v>-699.963307731861</v>
      </c>
    </row>
    <row r="282" customFormat="false" ht="12.75" hidden="false" customHeight="false" outlineLevel="0" collapsed="false">
      <c r="A282" s="363"/>
      <c r="B282" s="368" t="n">
        <f aca="false">+[5]data1cf!A282</f>
        <v>-85401.1842676165</v>
      </c>
      <c r="C282" s="368" t="n">
        <f aca="false">+[5]data1cf!B282</f>
        <v>13960.7110498868</v>
      </c>
      <c r="D282" s="368" t="n">
        <f aca="false">+[5]data1cf!C282</f>
        <v>11835.0047399722</v>
      </c>
      <c r="E282" s="368" t="n">
        <f aca="false">+[5]data1cf!D282</f>
        <v>9968.62727767402</v>
      </c>
      <c r="F282" s="368" t="n">
        <f aca="false">+[5]data1cf!E282</f>
        <v>9482.70988625644</v>
      </c>
      <c r="G282" s="368" t="n">
        <f aca="false">+[5]data1cf!F282</f>
        <v>9288.7749998734</v>
      </c>
      <c r="H282" s="368" t="n">
        <f aca="false">+[5]data1cf!G282</f>
        <v>8280.09715227755</v>
      </c>
      <c r="I282" s="368" t="n">
        <f aca="false">+[5]data1cf!H282</f>
        <v>8140.38123631872</v>
      </c>
      <c r="J282" s="368" t="n">
        <f aca="false">+[5]data1cf!I282</f>
        <v>8127.94703378373</v>
      </c>
      <c r="K282" s="368" t="n">
        <f aca="false">+[5]data1cf!J282</f>
        <v>8118.46020321701</v>
      </c>
      <c r="L282" s="368" t="n">
        <f aca="false">+[5]data1cf!K282</f>
        <v>8120.01909890332</v>
      </c>
      <c r="M282" s="368" t="n">
        <f aca="false">+[5]data1cf!L282</f>
        <v>8091.68156891419</v>
      </c>
      <c r="N282" s="368" t="n">
        <f aca="false">+[5]data1cf!M282</f>
        <v>8074.36636637141</v>
      </c>
      <c r="O282" s="368" t="n">
        <f aca="false">+[5]data1cf!N282</f>
        <v>7747.91125178233</v>
      </c>
      <c r="P282" s="368" t="n">
        <f aca="false">+[5]data1cf!O282</f>
        <v>7640.38388084559</v>
      </c>
      <c r="Q282" s="368" t="n">
        <f aca="false">+[5]data1cf!P282</f>
        <v>7611.49620695473</v>
      </c>
      <c r="R282" s="368" t="n">
        <f aca="false">+[5]data1cf!Q282</f>
        <v>979.517423075854</v>
      </c>
      <c r="S282" s="368" t="n">
        <f aca="false">+[5]data1cf!R282</f>
        <v>0</v>
      </c>
      <c r="T282" s="368" t="n">
        <f aca="false">+[5]data1cf!S282</f>
        <v>0</v>
      </c>
      <c r="U282" s="368" t="n">
        <f aca="false">+[5]data1cf!T282</f>
        <v>0</v>
      </c>
      <c r="V282" s="368" t="n">
        <f aca="false">+[5]data1cf!U282</f>
        <v>0</v>
      </c>
      <c r="W282" s="368" t="n">
        <f aca="false">+[5]data1cf!V282</f>
        <v>0</v>
      </c>
      <c r="X282" s="368" t="n">
        <f aca="false">+[5]data1cf!W282</f>
        <v>0</v>
      </c>
      <c r="Y282" s="368" t="n">
        <f aca="false">+[5]data1cf!X282</f>
        <v>0</v>
      </c>
      <c r="Z282" s="368" t="n">
        <f aca="false">+[5]data1cf!Y282</f>
        <v>0</v>
      </c>
      <c r="AA282" s="368" t="n">
        <f aca="false">+[5]data1cf!Z282</f>
        <v>0</v>
      </c>
      <c r="AB282" s="368"/>
      <c r="AC282" s="369" t="n">
        <f aca="false">XNPV(0.1,B282:AA282,$B$1:$AA$1)</f>
        <v>-12306.4497548143</v>
      </c>
      <c r="AD282" s="369" t="n">
        <f aca="false">SUMPRODUCT(B282:AA282,$B$1010:$AA$1010)</f>
        <v>5879.97581518698</v>
      </c>
      <c r="AE282" s="370" t="n">
        <f aca="false">SUMPRODUCT(B282:AA282,$B$1012:$AA$1012)</f>
        <v>-187.183049706116</v>
      </c>
      <c r="AF282" s="371" t="n">
        <f aca="false">XIRR(B282:AA282,$B$1:$AA$1)</f>
        <v>0.0710504851393364</v>
      </c>
      <c r="AG282" s="372" t="n">
        <f aca="false">1-EXP(-(1/0.25)*(AD282/ABS($AD$1010)))</f>
        <v>0.999999999986762</v>
      </c>
    </row>
    <row r="283" customFormat="false" ht="12.75" hidden="false" customHeight="false" outlineLevel="0" collapsed="false">
      <c r="A283" s="363"/>
      <c r="B283" s="368" t="n">
        <f aca="false">+[5]data1cf!A283</f>
        <v>-87424.8836355679</v>
      </c>
      <c r="C283" s="368" t="n">
        <f aca="false">+[5]data1cf!B283</f>
        <v>14053.9969900068</v>
      </c>
      <c r="D283" s="368" t="n">
        <f aca="false">+[5]data1cf!C283</f>
        <v>11855.7544159438</v>
      </c>
      <c r="E283" s="368" t="n">
        <f aca="false">+[5]data1cf!D283</f>
        <v>9745.65691016458</v>
      </c>
      <c r="F283" s="368" t="n">
        <f aca="false">+[5]data1cf!E283</f>
        <v>9418.20112865037</v>
      </c>
      <c r="G283" s="368" t="n">
        <f aca="false">+[5]data1cf!F283</f>
        <v>9395.33545827907</v>
      </c>
      <c r="H283" s="368" t="n">
        <f aca="false">+[5]data1cf!G283</f>
        <v>8329.11568405591</v>
      </c>
      <c r="I283" s="368" t="n">
        <f aca="false">+[5]data1cf!H283</f>
        <v>8186.80328086003</v>
      </c>
      <c r="J283" s="368" t="n">
        <f aca="false">+[5]data1cf!I283</f>
        <v>8174.36907832504</v>
      </c>
      <c r="K283" s="368" t="n">
        <f aca="false">+[5]data1cf!J283</f>
        <v>8164.96092918975</v>
      </c>
      <c r="L283" s="368" t="n">
        <f aca="false">+[5]data1cf!K283</f>
        <v>8166.44114344463</v>
      </c>
      <c r="M283" s="368" t="n">
        <f aca="false">+[5]data1cf!L283</f>
        <v>8138.18229488693</v>
      </c>
      <c r="N283" s="368" t="n">
        <f aca="false">+[5]data1cf!M283</f>
        <v>8120.78841091272</v>
      </c>
      <c r="O283" s="368" t="n">
        <f aca="false">+[5]data1cf!N283</f>
        <v>7794.41197775506</v>
      </c>
      <c r="P283" s="368" t="n">
        <f aca="false">+[5]data1cf!O283</f>
        <v>7686.8059253869</v>
      </c>
      <c r="Q283" s="368" t="n">
        <f aca="false">+[5]data1cf!P283</f>
        <v>7657.99693292747</v>
      </c>
      <c r="R283" s="368" t="n">
        <f aca="false">+[5]data1cf!Q283</f>
        <v>1002.72844534651</v>
      </c>
      <c r="S283" s="368" t="n">
        <f aca="false">+[5]data1cf!R283</f>
        <v>0</v>
      </c>
      <c r="T283" s="368" t="n">
        <f aca="false">+[5]data1cf!S283</f>
        <v>0</v>
      </c>
      <c r="U283" s="368" t="n">
        <f aca="false">+[5]data1cf!T283</f>
        <v>0</v>
      </c>
      <c r="V283" s="368" t="n">
        <f aca="false">+[5]data1cf!U283</f>
        <v>0</v>
      </c>
      <c r="W283" s="368" t="n">
        <f aca="false">+[5]data1cf!V283</f>
        <v>0</v>
      </c>
      <c r="X283" s="368" t="n">
        <f aca="false">+[5]data1cf!W283</f>
        <v>0</v>
      </c>
      <c r="Y283" s="368" t="n">
        <f aca="false">+[5]data1cf!X283</f>
        <v>0</v>
      </c>
      <c r="Z283" s="368" t="n">
        <f aca="false">+[5]data1cf!Y283</f>
        <v>0</v>
      </c>
      <c r="AA283" s="368" t="n">
        <f aca="false">+[5]data1cf!Z283</f>
        <v>0</v>
      </c>
      <c r="AB283" s="368"/>
      <c r="AC283" s="369" t="n">
        <f aca="false">XNPV(0.1,B283:AA283,$B$1:$AA$1)</f>
        <v>-14189.9711122619</v>
      </c>
      <c r="AD283" s="369" t="n">
        <f aca="false">SUMPRODUCT(B283:AA283,$B$1010:$AA$1010)</f>
        <v>4066.27637269571</v>
      </c>
      <c r="AE283" s="370" t="n">
        <f aca="false">SUMPRODUCT(B283:AA283,$B$1012:$AA$1012)</f>
        <v>-2026.39739615449</v>
      </c>
      <c r="AF283" s="371" t="n">
        <f aca="false">XIRR(B283:AA283,$B$1:$AA$1)</f>
        <v>0.0673436684862272</v>
      </c>
      <c r="AG283" s="372" t="n">
        <f aca="false">1-EXP(-(1/0.25)*(AD283/ABS($AD$1010)))</f>
        <v>0.999999969991496</v>
      </c>
    </row>
    <row r="284" customFormat="false" ht="12.75" hidden="false" customHeight="false" outlineLevel="0" collapsed="false">
      <c r="A284" s="363"/>
      <c r="B284" s="368" t="n">
        <f aca="false">+[5]data1cf!A284</f>
        <v>-88036.7691035274</v>
      </c>
      <c r="C284" s="368" t="n">
        <f aca="false">+[5]data1cf!B284</f>
        <v>14062.873052008</v>
      </c>
      <c r="D284" s="368" t="n">
        <f aca="false">+[5]data1cf!C284</f>
        <v>11911.0710538585</v>
      </c>
      <c r="E284" s="368" t="n">
        <f aca="false">+[5]data1cf!D284</f>
        <v>9901.1959195758</v>
      </c>
      <c r="F284" s="368" t="n">
        <f aca="false">+[5]data1cf!E284</f>
        <v>9522.0775385992</v>
      </c>
      <c r="G284" s="368" t="n">
        <f aca="false">+[5]data1cf!F284</f>
        <v>9207.49772643055</v>
      </c>
      <c r="H284" s="368" t="n">
        <f aca="false">+[5]data1cf!G284</f>
        <v>8343.93692071334</v>
      </c>
      <c r="I284" s="368" t="n">
        <f aca="false">+[5]data1cf!H284</f>
        <v>8200.83944398665</v>
      </c>
      <c r="J284" s="368" t="n">
        <f aca="false">+[5]data1cf!I284</f>
        <v>8188.40524145166</v>
      </c>
      <c r="K284" s="368" t="n">
        <f aca="false">+[5]data1cf!J284</f>
        <v>8179.02088242336</v>
      </c>
      <c r="L284" s="368" t="n">
        <f aca="false">+[5]data1cf!K284</f>
        <v>8180.47730657125</v>
      </c>
      <c r="M284" s="368" t="n">
        <f aca="false">+[5]data1cf!L284</f>
        <v>8152.24224812054</v>
      </c>
      <c r="N284" s="368" t="n">
        <f aca="false">+[5]data1cf!M284</f>
        <v>8134.82457403934</v>
      </c>
      <c r="O284" s="368" t="n">
        <f aca="false">+[5]data1cf!N284</f>
        <v>7808.47193098867</v>
      </c>
      <c r="P284" s="368" t="n">
        <f aca="false">+[5]data1cf!O284</f>
        <v>7700.84208851352</v>
      </c>
      <c r="Q284" s="368" t="n">
        <f aca="false">+[5]data1cf!P284</f>
        <v>7672.05688616108</v>
      </c>
      <c r="R284" s="368" t="n">
        <f aca="false">+[5]data1cf!Q284</f>
        <v>1009.74652690982</v>
      </c>
      <c r="S284" s="368" t="n">
        <f aca="false">+[5]data1cf!R284</f>
        <v>0</v>
      </c>
      <c r="T284" s="368" t="n">
        <f aca="false">+[5]data1cf!S284</f>
        <v>0</v>
      </c>
      <c r="U284" s="368" t="n">
        <f aca="false">+[5]data1cf!T284</f>
        <v>0</v>
      </c>
      <c r="V284" s="368" t="n">
        <f aca="false">+[5]data1cf!U284</f>
        <v>0</v>
      </c>
      <c r="W284" s="368" t="n">
        <f aca="false">+[5]data1cf!V284</f>
        <v>0</v>
      </c>
      <c r="X284" s="368" t="n">
        <f aca="false">+[5]data1cf!W284</f>
        <v>0</v>
      </c>
      <c r="Y284" s="368" t="n">
        <f aca="false">+[5]data1cf!X284</f>
        <v>0</v>
      </c>
      <c r="Z284" s="368" t="n">
        <f aca="false">+[5]data1cf!Y284</f>
        <v>0</v>
      </c>
      <c r="AA284" s="368" t="n">
        <f aca="false">+[5]data1cf!Z284</f>
        <v>0</v>
      </c>
      <c r="AB284" s="368"/>
      <c r="AC284" s="369" t="n">
        <f aca="false">XNPV(0.1,B284:AA284,$B$1:$AA$1)</f>
        <v>-14621.4112674858</v>
      </c>
      <c r="AD284" s="369" t="n">
        <f aca="false">SUMPRODUCT(B284:AA284,$B$1010:$AA$1010)</f>
        <v>3665.55772079279</v>
      </c>
      <c r="AE284" s="370" t="n">
        <f aca="false">SUMPRODUCT(B284:AA284,$B$1012:$AA$1012)</f>
        <v>-2437.16012377524</v>
      </c>
      <c r="AF284" s="371" t="n">
        <f aca="false">XIRR(B284:AA284,$B$1:$AA$1)</f>
        <v>0.0665383714710887</v>
      </c>
      <c r="AG284" s="372" t="n">
        <f aca="false">1-EXP(-(1/0.25)*(AD284/ABS($AD$1010)))</f>
        <v>0.999999834579979</v>
      </c>
    </row>
    <row r="285" customFormat="false" ht="12.75" hidden="false" customHeight="false" outlineLevel="0" collapsed="false">
      <c r="A285" s="363"/>
      <c r="B285" s="368" t="n">
        <f aca="false">+[5]data1cf!A285</f>
        <v>-95014.6583311608</v>
      </c>
      <c r="C285" s="368" t="n">
        <f aca="false">+[5]data1cf!B285</f>
        <v>14189.1582969703</v>
      </c>
      <c r="D285" s="368" t="n">
        <f aca="false">+[5]data1cf!C285</f>
        <v>12194.8987857587</v>
      </c>
      <c r="E285" s="368" t="n">
        <f aca="false">+[5]data1cf!D285</f>
        <v>10133.9793919182</v>
      </c>
      <c r="F285" s="368" t="n">
        <f aca="false">+[5]data1cf!E285</f>
        <v>9746.08724261857</v>
      </c>
      <c r="G285" s="368" t="n">
        <f aca="false">+[5]data1cf!F285</f>
        <v>9393.07357542722</v>
      </c>
      <c r="H285" s="368" t="n">
        <f aca="false">+[5]data1cf!G285</f>
        <v>8512.95702827849</v>
      </c>
      <c r="I285" s="368" t="n">
        <f aca="false">+[5]data1cf!H285</f>
        <v>8360.90664055717</v>
      </c>
      <c r="J285" s="368" t="n">
        <f aca="false">+[5]data1cf!I285</f>
        <v>8348.47243802218</v>
      </c>
      <c r="K285" s="368" t="n">
        <f aca="false">+[5]data1cf!J285</f>
        <v>8339.35937932706</v>
      </c>
      <c r="L285" s="368" t="n">
        <f aca="false">+[5]data1cf!K285</f>
        <v>8340.54450314177</v>
      </c>
      <c r="M285" s="368" t="n">
        <f aca="false">+[5]data1cf!L285</f>
        <v>8312.58074502424</v>
      </c>
      <c r="N285" s="368" t="n">
        <f aca="false">+[5]data1cf!M285</f>
        <v>8294.89177060986</v>
      </c>
      <c r="O285" s="368" t="n">
        <f aca="false">+[5]data1cf!N285</f>
        <v>7968.81042789237</v>
      </c>
      <c r="P285" s="368" t="n">
        <f aca="false">+[5]data1cf!O285</f>
        <v>7860.90928508404</v>
      </c>
      <c r="Q285" s="368" t="n">
        <f aca="false">+[5]data1cf!P285</f>
        <v>7832.39538306478</v>
      </c>
      <c r="R285" s="368" t="n">
        <f aca="false">+[5]data1cf!Q285</f>
        <v>1089.78012519508</v>
      </c>
      <c r="S285" s="368" t="n">
        <f aca="false">+[5]data1cf!R285</f>
        <v>0</v>
      </c>
      <c r="T285" s="368" t="n">
        <f aca="false">+[5]data1cf!S285</f>
        <v>0</v>
      </c>
      <c r="U285" s="368" t="n">
        <f aca="false">+[5]data1cf!T285</f>
        <v>0</v>
      </c>
      <c r="V285" s="368" t="n">
        <f aca="false">+[5]data1cf!U285</f>
        <v>0</v>
      </c>
      <c r="W285" s="368" t="n">
        <f aca="false">+[5]data1cf!V285</f>
        <v>0</v>
      </c>
      <c r="X285" s="368" t="n">
        <f aca="false">+[5]data1cf!W285</f>
        <v>0</v>
      </c>
      <c r="Y285" s="368" t="n">
        <f aca="false">+[5]data1cf!X285</f>
        <v>0</v>
      </c>
      <c r="Z285" s="368" t="n">
        <f aca="false">+[5]data1cf!Y285</f>
        <v>0</v>
      </c>
      <c r="AA285" s="368" t="n">
        <f aca="false">+[5]data1cf!Z285</f>
        <v>0</v>
      </c>
      <c r="AB285" s="368"/>
      <c r="AC285" s="369" t="n">
        <f aca="false">XNPV(0.1,B285:AA285,$B$1:$AA$1)</f>
        <v>-20173.8908452357</v>
      </c>
      <c r="AD285" s="369" t="n">
        <f aca="false">SUMPRODUCT(B285:AA285,$B$1010:$AA$1010)</f>
        <v>-1507.85253072081</v>
      </c>
      <c r="AE285" s="370" t="n">
        <f aca="false">SUMPRODUCT(B285:AA285,$B$1012:$AA$1012)</f>
        <v>-7737.74612841924</v>
      </c>
      <c r="AF285" s="371" t="n">
        <f aca="false">XIRR(B285:AA285,$B$1:$AA$1)</f>
        <v>0.0568819417503808</v>
      </c>
      <c r="AG285" s="372" t="n">
        <f aca="false">1-EXP(-(1/0.25)*(AD285/ABS($AD$1010)))</f>
        <v>-615.00000788797</v>
      </c>
    </row>
    <row r="286" customFormat="false" ht="12.75" hidden="false" customHeight="false" outlineLevel="0" collapsed="false">
      <c r="A286" s="363"/>
      <c r="B286" s="368" t="n">
        <f aca="false">+[5]data1cf!A286</f>
        <v>-85549.5378705904</v>
      </c>
      <c r="C286" s="368" t="n">
        <f aca="false">+[5]data1cf!B286</f>
        <v>13983.1092611771</v>
      </c>
      <c r="D286" s="368" t="n">
        <f aca="false">+[5]data1cf!C286</f>
        <v>11895.9774297821</v>
      </c>
      <c r="E286" s="368" t="n">
        <f aca="false">+[5]data1cf!D286</f>
        <v>9853.80427849544</v>
      </c>
      <c r="F286" s="368" t="n">
        <f aca="false">+[5]data1cf!E286</f>
        <v>9450.46495293791</v>
      </c>
      <c r="G286" s="368" t="n">
        <f aca="false">+[5]data1cf!F286</f>
        <v>9168.29472843706</v>
      </c>
      <c r="H286" s="368" t="n">
        <f aca="false">+[5]data1cf!G286</f>
        <v>8283.69060885365</v>
      </c>
      <c r="I286" s="368" t="n">
        <f aca="false">+[5]data1cf!H286</f>
        <v>8143.78434928806</v>
      </c>
      <c r="J286" s="368" t="n">
        <f aca="false">+[5]data1cf!I286</f>
        <v>8131.35014675307</v>
      </c>
      <c r="K286" s="368" t="n">
        <f aca="false">+[5]data1cf!J286</f>
        <v>8121.86908417444</v>
      </c>
      <c r="L286" s="368" t="n">
        <f aca="false">+[5]data1cf!K286</f>
        <v>8123.42221187266</v>
      </c>
      <c r="M286" s="368" t="n">
        <f aca="false">+[5]data1cf!L286</f>
        <v>8095.09044987161</v>
      </c>
      <c r="N286" s="368" t="n">
        <f aca="false">+[5]data1cf!M286</f>
        <v>8077.76947934075</v>
      </c>
      <c r="O286" s="368" t="n">
        <f aca="false">+[5]data1cf!N286</f>
        <v>7751.32013273975</v>
      </c>
      <c r="P286" s="368" t="n">
        <f aca="false">+[5]data1cf!O286</f>
        <v>7643.78699381493</v>
      </c>
      <c r="Q286" s="368" t="n">
        <f aca="false">+[5]data1cf!P286</f>
        <v>7614.90508791215</v>
      </c>
      <c r="R286" s="368" t="n">
        <f aca="false">+[5]data1cf!Q286</f>
        <v>981.218979560523</v>
      </c>
      <c r="S286" s="368" t="n">
        <f aca="false">+[5]data1cf!R286</f>
        <v>0</v>
      </c>
      <c r="T286" s="368" t="n">
        <f aca="false">+[5]data1cf!S286</f>
        <v>0</v>
      </c>
      <c r="U286" s="368" t="n">
        <f aca="false">+[5]data1cf!T286</f>
        <v>0</v>
      </c>
      <c r="V286" s="368" t="n">
        <f aca="false">+[5]data1cf!U286</f>
        <v>0</v>
      </c>
      <c r="W286" s="368" t="n">
        <f aca="false">+[5]data1cf!V286</f>
        <v>0</v>
      </c>
      <c r="X286" s="368" t="n">
        <f aca="false">+[5]data1cf!W286</f>
        <v>0</v>
      </c>
      <c r="Y286" s="368" t="n">
        <f aca="false">+[5]data1cf!X286</f>
        <v>0</v>
      </c>
      <c r="Z286" s="368" t="n">
        <f aca="false">+[5]data1cf!Y286</f>
        <v>0</v>
      </c>
      <c r="AA286" s="368" t="n">
        <f aca="false">+[5]data1cf!Z286</f>
        <v>0</v>
      </c>
      <c r="AB286" s="368"/>
      <c r="AC286" s="369" t="n">
        <f aca="false">XNPV(0.1,B286:AA286,$B$1:$AA$1)</f>
        <v>-12553.6569272324</v>
      </c>
      <c r="AD286" s="369" t="n">
        <f aca="false">SUMPRODUCT(B286:AA286,$B$1010:$AA$1010)</f>
        <v>5611.52621807029</v>
      </c>
      <c r="AE286" s="370" t="n">
        <f aca="false">SUMPRODUCT(B286:AA286,$B$1012:$AA$1012)</f>
        <v>-449.676447303483</v>
      </c>
      <c r="AF286" s="371" t="n">
        <f aca="false">XIRR(B286:AA286,$B$1:$AA$1)</f>
        <v>0.0705139180140062</v>
      </c>
      <c r="AG286" s="372" t="n">
        <f aca="false">1-EXP(-(1/0.25)*(AD286/ABS($AD$1010)))</f>
        <v>0.999999999958459</v>
      </c>
    </row>
    <row r="287" customFormat="false" ht="12.75" hidden="false" customHeight="false" outlineLevel="0" collapsed="false">
      <c r="A287" s="363"/>
      <c r="B287" s="368" t="n">
        <f aca="false">+[5]data1cf!A287</f>
        <v>-86484.4233599233</v>
      </c>
      <c r="C287" s="368" t="n">
        <f aca="false">+[5]data1cf!B287</f>
        <v>14153.9153490256</v>
      </c>
      <c r="D287" s="368" t="n">
        <f aca="false">+[5]data1cf!C287</f>
        <v>11879.4973842594</v>
      </c>
      <c r="E287" s="368" t="n">
        <f aca="false">+[5]data1cf!D287</f>
        <v>9937.12274031779</v>
      </c>
      <c r="F287" s="368" t="n">
        <f aca="false">+[5]data1cf!E287</f>
        <v>9345.49588435316</v>
      </c>
      <c r="G287" s="368" t="n">
        <f aca="false">+[5]data1cf!F287</f>
        <v>9262.65535615364</v>
      </c>
      <c r="H287" s="368" t="n">
        <f aca="false">+[5]data1cf!G287</f>
        <v>8306.33562954879</v>
      </c>
      <c r="I287" s="368" t="n">
        <f aca="false">+[5]data1cf!H287</f>
        <v>8165.22987450496</v>
      </c>
      <c r="J287" s="368" t="n">
        <f aca="false">+[5]data1cf!I287</f>
        <v>8152.79567196997</v>
      </c>
      <c r="K287" s="368" t="n">
        <f aca="false">+[5]data1cf!J287</f>
        <v>8143.35095773917</v>
      </c>
      <c r="L287" s="368" t="n">
        <f aca="false">+[5]data1cf!K287</f>
        <v>8144.86773708956</v>
      </c>
      <c r="M287" s="368" t="n">
        <f aca="false">+[5]data1cf!L287</f>
        <v>8116.57232343634</v>
      </c>
      <c r="N287" s="368" t="n">
        <f aca="false">+[5]data1cf!M287</f>
        <v>8099.21500455765</v>
      </c>
      <c r="O287" s="368" t="n">
        <f aca="false">+[5]data1cf!N287</f>
        <v>7772.80200630448</v>
      </c>
      <c r="P287" s="368" t="n">
        <f aca="false">+[5]data1cf!O287</f>
        <v>7665.23251903183</v>
      </c>
      <c r="Q287" s="368" t="n">
        <f aca="false">+[5]data1cf!P287</f>
        <v>7636.38696147689</v>
      </c>
      <c r="R287" s="368" t="n">
        <f aca="false">+[5]data1cf!Q287</f>
        <v>991.941742168976</v>
      </c>
      <c r="S287" s="368" t="n">
        <f aca="false">+[5]data1cf!R287</f>
        <v>0</v>
      </c>
      <c r="T287" s="368" t="n">
        <f aca="false">+[5]data1cf!S287</f>
        <v>0</v>
      </c>
      <c r="U287" s="368" t="n">
        <f aca="false">+[5]data1cf!T287</f>
        <v>0</v>
      </c>
      <c r="V287" s="368" t="n">
        <f aca="false">+[5]data1cf!U287</f>
        <v>0</v>
      </c>
      <c r="W287" s="368" t="n">
        <f aca="false">+[5]data1cf!V287</f>
        <v>0</v>
      </c>
      <c r="X287" s="368" t="n">
        <f aca="false">+[5]data1cf!W287</f>
        <v>0</v>
      </c>
      <c r="Y287" s="368" t="n">
        <f aca="false">+[5]data1cf!X287</f>
        <v>0</v>
      </c>
      <c r="Z287" s="368" t="n">
        <f aca="false">+[5]data1cf!Y287</f>
        <v>0</v>
      </c>
      <c r="AA287" s="368" t="n">
        <f aca="false">+[5]data1cf!Z287</f>
        <v>0</v>
      </c>
      <c r="AB287" s="368"/>
      <c r="AC287" s="369" t="n">
        <f aca="false">XNPV(0.1,B287:AA287,$B$1:$AA$1)</f>
        <v>-13212.5794427741</v>
      </c>
      <c r="AD287" s="369" t="n">
        <f aca="false">SUMPRODUCT(B287:AA287,$B$1010:$AA$1010)</f>
        <v>5003.84677447983</v>
      </c>
      <c r="AE287" s="370" t="n">
        <f aca="false">SUMPRODUCT(B287:AA287,$B$1012:$AA$1012)</f>
        <v>-1074.51261437052</v>
      </c>
      <c r="AF287" s="371" t="n">
        <f aca="false">XIRR(B287:AA287,$B$1:$AA$1)</f>
        <v>0.0692426947269632</v>
      </c>
      <c r="AG287" s="372" t="n">
        <f aca="false">1-EXP(-(1/0.25)*(AD287/ABS($AD$1010)))</f>
        <v>0.999999999447025</v>
      </c>
    </row>
    <row r="288" customFormat="false" ht="12.75" hidden="false" customHeight="false" outlineLevel="0" collapsed="false">
      <c r="A288" s="363"/>
      <c r="B288" s="368" t="n">
        <f aca="false">+[5]data1cf!A288</f>
        <v>-89495.5498846041</v>
      </c>
      <c r="C288" s="368" t="n">
        <f aca="false">+[5]data1cf!B288</f>
        <v>14086.4235996696</v>
      </c>
      <c r="D288" s="368" t="n">
        <f aca="false">+[5]data1cf!C288</f>
        <v>11990.6550850502</v>
      </c>
      <c r="E288" s="368" t="n">
        <f aca="false">+[5]data1cf!D288</f>
        <v>9945.47194256749</v>
      </c>
      <c r="F288" s="368" t="n">
        <f aca="false">+[5]data1cf!E288</f>
        <v>9486.95394873388</v>
      </c>
      <c r="G288" s="368" t="n">
        <f aca="false">+[5]data1cf!F288</f>
        <v>9231.56670715482</v>
      </c>
      <c r="H288" s="368" t="n">
        <f aca="false">+[5]data1cf!G288</f>
        <v>8379.27185889997</v>
      </c>
      <c r="I288" s="368" t="n">
        <f aca="false">+[5]data1cf!H288</f>
        <v>8234.30270807992</v>
      </c>
      <c r="J288" s="368" t="n">
        <f aca="false">+[5]data1cf!I288</f>
        <v>8221.86850554493</v>
      </c>
      <c r="K288" s="368" t="n">
        <f aca="false">+[5]data1cf!J288</f>
        <v>8212.5408639134</v>
      </c>
      <c r="L288" s="368" t="n">
        <f aca="false">+[5]data1cf!K288</f>
        <v>8213.94057066452</v>
      </c>
      <c r="M288" s="368" t="n">
        <f aca="false">+[5]data1cf!L288</f>
        <v>8185.76222961058</v>
      </c>
      <c r="N288" s="368" t="n">
        <f aca="false">+[5]data1cf!M288</f>
        <v>8168.28783813261</v>
      </c>
      <c r="O288" s="368" t="n">
        <f aca="false">+[5]data1cf!N288</f>
        <v>7841.99191247872</v>
      </c>
      <c r="P288" s="368" t="n">
        <f aca="false">+[5]data1cf!O288</f>
        <v>7734.30535260679</v>
      </c>
      <c r="Q288" s="368" t="n">
        <f aca="false">+[5]data1cf!P288</f>
        <v>7705.57686765112</v>
      </c>
      <c r="R288" s="368" t="n">
        <f aca="false">+[5]data1cf!Q288</f>
        <v>1026.47815895645</v>
      </c>
      <c r="S288" s="368" t="n">
        <f aca="false">+[5]data1cf!R288</f>
        <v>0</v>
      </c>
      <c r="T288" s="368" t="n">
        <f aca="false">+[5]data1cf!S288</f>
        <v>0</v>
      </c>
      <c r="U288" s="368" t="n">
        <f aca="false">+[5]data1cf!T288</f>
        <v>0</v>
      </c>
      <c r="V288" s="368" t="n">
        <f aca="false">+[5]data1cf!U288</f>
        <v>0</v>
      </c>
      <c r="W288" s="368" t="n">
        <f aca="false">+[5]data1cf!V288</f>
        <v>0</v>
      </c>
      <c r="X288" s="368" t="n">
        <f aca="false">+[5]data1cf!W288</f>
        <v>0</v>
      </c>
      <c r="Y288" s="368" t="n">
        <f aca="false">+[5]data1cf!X288</f>
        <v>0</v>
      </c>
      <c r="Z288" s="368" t="n">
        <f aca="false">+[5]data1cf!Y288</f>
        <v>0</v>
      </c>
      <c r="AA288" s="368" t="n">
        <f aca="false">+[5]data1cf!Z288</f>
        <v>0</v>
      </c>
      <c r="AB288" s="368"/>
      <c r="AC288" s="369" t="n">
        <f aca="false">XNPV(0.1,B288:AA288,$B$1:$AA$1)</f>
        <v>-15836.4614342351</v>
      </c>
      <c r="AD288" s="369" t="n">
        <f aca="false">SUMPRODUCT(B288:AA288,$B$1010:$AA$1010)</f>
        <v>2518.42493354776</v>
      </c>
      <c r="AE288" s="370" t="n">
        <f aca="false">SUMPRODUCT(B288:AA288,$B$1012:$AA$1012)</f>
        <v>-3607.5718071783</v>
      </c>
      <c r="AF288" s="371" t="n">
        <f aca="false">XIRR(B288:AA288,$B$1:$AA$1)</f>
        <v>0.0642891141373736</v>
      </c>
      <c r="AG288" s="372" t="n">
        <f aca="false">1-EXP(-(1/0.25)*(AD288/ABS($AD$1010)))</f>
        <v>0.999978080812235</v>
      </c>
    </row>
    <row r="289" customFormat="false" ht="12.75" hidden="false" customHeight="false" outlineLevel="0" collapsed="false">
      <c r="A289" s="363"/>
      <c r="B289" s="368" t="n">
        <f aca="false">+[5]data1cf!A289</f>
        <v>-98708.3019572349</v>
      </c>
      <c r="C289" s="368" t="n">
        <f aca="false">+[5]data1cf!B289</f>
        <v>14247.3139148212</v>
      </c>
      <c r="D289" s="368" t="n">
        <f aca="false">+[5]data1cf!C289</f>
        <v>12315.7407960237</v>
      </c>
      <c r="E289" s="368" t="n">
        <f aca="false">+[5]data1cf!D289</f>
        <v>10232.6809612896</v>
      </c>
      <c r="F289" s="368" t="n">
        <f aca="false">+[5]data1cf!E289</f>
        <v>9728.91460770267</v>
      </c>
      <c r="G289" s="368" t="n">
        <f aca="false">+[5]data1cf!F289</f>
        <v>9705.61619831374</v>
      </c>
      <c r="H289" s="368" t="n">
        <f aca="false">+[5]data1cf!G289</f>
        <v>8602.42535066373</v>
      </c>
      <c r="I289" s="368" t="n">
        <f aca="false">+[5]data1cf!H289</f>
        <v>8445.63587042441</v>
      </c>
      <c r="J289" s="368" t="n">
        <f aca="false">+[5]data1cf!I289</f>
        <v>8433.20166788942</v>
      </c>
      <c r="K289" s="368" t="n">
        <f aca="false">+[5]data1cf!J289</f>
        <v>8424.23221805848</v>
      </c>
      <c r="L289" s="368" t="n">
        <f aca="false">+[5]data1cf!K289</f>
        <v>8425.27373300901</v>
      </c>
      <c r="M289" s="368" t="n">
        <f aca="false">+[5]data1cf!L289</f>
        <v>8397.45358375566</v>
      </c>
      <c r="N289" s="368" t="n">
        <f aca="false">+[5]data1cf!M289</f>
        <v>8379.6210004771</v>
      </c>
      <c r="O289" s="368" t="n">
        <f aca="false">+[5]data1cf!N289</f>
        <v>8053.68326662379</v>
      </c>
      <c r="P289" s="368" t="n">
        <f aca="false">+[5]data1cf!O289</f>
        <v>7945.63851495128</v>
      </c>
      <c r="Q289" s="368" t="n">
        <f aca="false">+[5]data1cf!P289</f>
        <v>7917.2682217962</v>
      </c>
      <c r="R289" s="368" t="n">
        <f aca="false">+[5]data1cf!Q289</f>
        <v>1132.1447401287</v>
      </c>
      <c r="S289" s="368" t="n">
        <f aca="false">+[5]data1cf!R289</f>
        <v>0</v>
      </c>
      <c r="T289" s="368" t="n">
        <f aca="false">+[5]data1cf!S289</f>
        <v>0</v>
      </c>
      <c r="U289" s="368" t="n">
        <f aca="false">+[5]data1cf!T289</f>
        <v>0</v>
      </c>
      <c r="V289" s="368" t="n">
        <f aca="false">+[5]data1cf!U289</f>
        <v>0</v>
      </c>
      <c r="W289" s="368" t="n">
        <f aca="false">+[5]data1cf!V289</f>
        <v>0</v>
      </c>
      <c r="X289" s="368" t="n">
        <f aca="false">+[5]data1cf!W289</f>
        <v>0</v>
      </c>
      <c r="Y289" s="368" t="n">
        <f aca="false">+[5]data1cf!X289</f>
        <v>0</v>
      </c>
      <c r="Z289" s="368" t="n">
        <f aca="false">+[5]data1cf!Y289</f>
        <v>0</v>
      </c>
      <c r="AA289" s="368" t="n">
        <f aca="false">+[5]data1cf!Z289</f>
        <v>0</v>
      </c>
      <c r="AB289" s="368"/>
      <c r="AC289" s="369" t="n">
        <f aca="false">XNPV(0.1,B289:AA289,$B$1:$AA$1)</f>
        <v>-23123.2811465315</v>
      </c>
      <c r="AD289" s="369" t="n">
        <f aca="false">SUMPRODUCT(B289:AA289,$B$1010:$AA$1010)</f>
        <v>-4248.29149802074</v>
      </c>
      <c r="AE289" s="370" t="n">
        <f aca="false">SUMPRODUCT(B289:AA289,$B$1012:$AA$1012)</f>
        <v>-10548.2549205699</v>
      </c>
      <c r="AF289" s="371" t="n">
        <f aca="false">XIRR(B289:AA289,$B$1:$AA$1)</f>
        <v>0.0522580416998765</v>
      </c>
      <c r="AG289" s="372" t="n">
        <f aca="false">1-EXP(-(1/0.25)*(AD289/ABS($AD$1010)))</f>
        <v>-72358590.7131855</v>
      </c>
    </row>
    <row r="290" customFormat="false" ht="12.75" hidden="false" customHeight="false" outlineLevel="0" collapsed="false">
      <c r="A290" s="363"/>
      <c r="B290" s="368" t="n">
        <f aca="false">+[5]data1cf!A290</f>
        <v>-90034.5530016974</v>
      </c>
      <c r="C290" s="368" t="n">
        <f aca="false">+[5]data1cf!B290</f>
        <v>14110.8225866479</v>
      </c>
      <c r="D290" s="368" t="n">
        <f aca="false">+[5]data1cf!C290</f>
        <v>11971.2978081916</v>
      </c>
      <c r="E290" s="368" t="n">
        <f aca="false">+[5]data1cf!D290</f>
        <v>10007.1946805586</v>
      </c>
      <c r="F290" s="368" t="n">
        <f aca="false">+[5]data1cf!E290</f>
        <v>9565.44619766256</v>
      </c>
      <c r="G290" s="368" t="n">
        <f aca="false">+[5]data1cf!F290</f>
        <v>9216.01790029237</v>
      </c>
      <c r="H290" s="368" t="n">
        <f aca="false">+[5]data1cf!G290</f>
        <v>8392.32772176295</v>
      </c>
      <c r="I290" s="368" t="n">
        <f aca="false">+[5]data1cf!H290</f>
        <v>8246.66700838355</v>
      </c>
      <c r="J290" s="368" t="n">
        <f aca="false">+[5]data1cf!I290</f>
        <v>8234.23280584856</v>
      </c>
      <c r="K290" s="368" t="n">
        <f aca="false">+[5]data1cf!J290</f>
        <v>8224.92612065822</v>
      </c>
      <c r="L290" s="368" t="n">
        <f aca="false">+[5]data1cf!K290</f>
        <v>8226.30487096815</v>
      </c>
      <c r="M290" s="368" t="n">
        <f aca="false">+[5]data1cf!L290</f>
        <v>8198.1474863554</v>
      </c>
      <c r="N290" s="368" t="n">
        <f aca="false">+[5]data1cf!M290</f>
        <v>8180.65213843624</v>
      </c>
      <c r="O290" s="368" t="n">
        <f aca="false">+[5]data1cf!N290</f>
        <v>7854.37716922354</v>
      </c>
      <c r="P290" s="368" t="n">
        <f aca="false">+[5]data1cf!O290</f>
        <v>7746.66965291042</v>
      </c>
      <c r="Q290" s="368" t="n">
        <f aca="false">+[5]data1cf!P290</f>
        <v>7717.96212439594</v>
      </c>
      <c r="R290" s="368" t="n">
        <f aca="false">+[5]data1cf!Q290</f>
        <v>1032.66030910827</v>
      </c>
      <c r="S290" s="368" t="n">
        <f aca="false">+[5]data1cf!R290</f>
        <v>0</v>
      </c>
      <c r="T290" s="368" t="n">
        <f aca="false">+[5]data1cf!S290</f>
        <v>0</v>
      </c>
      <c r="U290" s="368" t="n">
        <f aca="false">+[5]data1cf!T290</f>
        <v>0</v>
      </c>
      <c r="V290" s="368" t="n">
        <f aca="false">+[5]data1cf!U290</f>
        <v>0</v>
      </c>
      <c r="W290" s="368" t="n">
        <f aca="false">+[5]data1cf!V290</f>
        <v>0</v>
      </c>
      <c r="X290" s="368" t="n">
        <f aca="false">+[5]data1cf!W290</f>
        <v>0</v>
      </c>
      <c r="Y290" s="368" t="n">
        <f aca="false">+[5]data1cf!X290</f>
        <v>0</v>
      </c>
      <c r="Z290" s="368" t="n">
        <f aca="false">+[5]data1cf!Y290</f>
        <v>0</v>
      </c>
      <c r="AA290" s="368" t="n">
        <f aca="false">+[5]data1cf!Z290</f>
        <v>0</v>
      </c>
      <c r="AB290" s="368"/>
      <c r="AC290" s="369" t="n">
        <f aca="false">XNPV(0.1,B290:AA290,$B$1:$AA$1)</f>
        <v>-16230.0682375377</v>
      </c>
      <c r="AD290" s="369" t="n">
        <f aca="false">SUMPRODUCT(B290:AA290,$B$1010:$AA$1010)</f>
        <v>2159.44873588047</v>
      </c>
      <c r="AE290" s="370" t="n">
        <f aca="false">SUMPRODUCT(B290:AA290,$B$1012:$AA$1012)</f>
        <v>-3977.88265500293</v>
      </c>
      <c r="AF290" s="371" t="n">
        <f aca="false">XIRR(B290:AA290,$B$1:$AA$1)</f>
        <v>0.0635939871251699</v>
      </c>
      <c r="AG290" s="372" t="n">
        <f aca="false">1-EXP(-(1/0.25)*(AD290/ABS($AD$1010)))</f>
        <v>0.999898855291293</v>
      </c>
    </row>
    <row r="291" customFormat="false" ht="12.75" hidden="false" customHeight="false" outlineLevel="0" collapsed="false">
      <c r="A291" s="363"/>
      <c r="B291" s="368" t="n">
        <f aca="false">+[5]data1cf!A291</f>
        <v>-86784.7961488575</v>
      </c>
      <c r="C291" s="368" t="n">
        <f aca="false">+[5]data1cf!B291</f>
        <v>14091.0554242213</v>
      </c>
      <c r="D291" s="368" t="n">
        <f aca="false">+[5]data1cf!C291</f>
        <v>11818.6590122615</v>
      </c>
      <c r="E291" s="368" t="n">
        <f aca="false">+[5]data1cf!D291</f>
        <v>9924.76059869316</v>
      </c>
      <c r="F291" s="368" t="n">
        <f aca="false">+[5]data1cf!E291</f>
        <v>9416.77310953908</v>
      </c>
      <c r="G291" s="368" t="n">
        <f aca="false">+[5]data1cf!F291</f>
        <v>9119.52298321991</v>
      </c>
      <c r="H291" s="368" t="n">
        <f aca="false">+[5]data1cf!G291</f>
        <v>8313.61133133182</v>
      </c>
      <c r="I291" s="368" t="n">
        <f aca="false">+[5]data1cf!H291</f>
        <v>8172.12018598488</v>
      </c>
      <c r="J291" s="368" t="n">
        <f aca="false">+[5]data1cf!I291</f>
        <v>8159.68598344989</v>
      </c>
      <c r="K291" s="368" t="n">
        <f aca="false">+[5]data1cf!J291</f>
        <v>8150.25294771312</v>
      </c>
      <c r="L291" s="368" t="n">
        <f aca="false">+[5]data1cf!K291</f>
        <v>8151.75804856948</v>
      </c>
      <c r="M291" s="368" t="n">
        <f aca="false">+[5]data1cf!L291</f>
        <v>8123.4743134103</v>
      </c>
      <c r="N291" s="368" t="n">
        <f aca="false">+[5]data1cf!M291</f>
        <v>8106.10531603757</v>
      </c>
      <c r="O291" s="368" t="n">
        <f aca="false">+[5]data1cf!N291</f>
        <v>7779.70399627843</v>
      </c>
      <c r="P291" s="368" t="n">
        <f aca="false">+[5]data1cf!O291</f>
        <v>7672.12283051175</v>
      </c>
      <c r="Q291" s="368" t="n">
        <f aca="false">+[5]data1cf!P291</f>
        <v>7643.28895145084</v>
      </c>
      <c r="R291" s="368" t="n">
        <f aca="false">+[5]data1cf!Q291</f>
        <v>995.386897908936</v>
      </c>
      <c r="S291" s="368" t="n">
        <f aca="false">+[5]data1cf!R291</f>
        <v>0</v>
      </c>
      <c r="T291" s="368" t="n">
        <f aca="false">+[5]data1cf!S291</f>
        <v>0</v>
      </c>
      <c r="U291" s="368" t="n">
        <f aca="false">+[5]data1cf!T291</f>
        <v>0</v>
      </c>
      <c r="V291" s="368" t="n">
        <f aca="false">+[5]data1cf!U291</f>
        <v>0</v>
      </c>
      <c r="W291" s="368" t="n">
        <f aca="false">+[5]data1cf!V291</f>
        <v>0</v>
      </c>
      <c r="X291" s="368" t="n">
        <f aca="false">+[5]data1cf!W291</f>
        <v>0</v>
      </c>
      <c r="Y291" s="368" t="n">
        <f aca="false">+[5]data1cf!X291</f>
        <v>0</v>
      </c>
      <c r="Z291" s="368" t="n">
        <f aca="false">+[5]data1cf!Y291</f>
        <v>0</v>
      </c>
      <c r="AA291" s="368" t="n">
        <f aca="false">+[5]data1cf!Z291</f>
        <v>0</v>
      </c>
      <c r="AB291" s="368"/>
      <c r="AC291" s="369" t="n">
        <f aca="false">XNPV(0.1,B291:AA291,$B$1:$AA$1)</f>
        <v>-13642.577485793</v>
      </c>
      <c r="AD291" s="369" t="n">
        <f aca="false">SUMPRODUCT(B291:AA291,$B$1010:$AA$1010)</f>
        <v>4566.15188717883</v>
      </c>
      <c r="AE291" s="370" t="n">
        <f aca="false">SUMPRODUCT(B291:AA291,$B$1012:$AA$1012)</f>
        <v>-1510.68308508521</v>
      </c>
      <c r="AF291" s="371" t="n">
        <f aca="false">XIRR(B291:AA291,$B$1:$AA$1)</f>
        <v>0.068365974004896</v>
      </c>
      <c r="AG291" s="372" t="n">
        <f aca="false">1-EXP(-(1/0.25)*(AD291/ABS($AD$1010)))</f>
        <v>0.999999996431737</v>
      </c>
    </row>
    <row r="292" customFormat="false" ht="12.75" hidden="false" customHeight="false" outlineLevel="0" collapsed="false">
      <c r="A292" s="363"/>
      <c r="B292" s="368" t="n">
        <f aca="false">+[5]data1cf!A292</f>
        <v>-94977.9252524851</v>
      </c>
      <c r="C292" s="368" t="n">
        <f aca="false">+[5]data1cf!B292</f>
        <v>14218.5975618212</v>
      </c>
      <c r="D292" s="368" t="n">
        <f aca="false">+[5]data1cf!C292</f>
        <v>12237.7679832092</v>
      </c>
      <c r="E292" s="368" t="n">
        <f aca="false">+[5]data1cf!D292</f>
        <v>10259.9769644433</v>
      </c>
      <c r="F292" s="368" t="n">
        <f aca="false">+[5]data1cf!E292</f>
        <v>9816.9432627195</v>
      </c>
      <c r="G292" s="368" t="n">
        <f aca="false">+[5]data1cf!F292</f>
        <v>9496.12388703519</v>
      </c>
      <c r="H292" s="368" t="n">
        <f aca="false">+[5]data1cf!G292</f>
        <v>8512.06727083087</v>
      </c>
      <c r="I292" s="368" t="n">
        <f aca="false">+[5]data1cf!H292</f>
        <v>8360.06401311881</v>
      </c>
      <c r="J292" s="368" t="n">
        <f aca="false">+[5]data1cf!I292</f>
        <v>8347.62981058383</v>
      </c>
      <c r="K292" s="368" t="n">
        <f aca="false">+[5]data1cf!J292</f>
        <v>8338.5153237066</v>
      </c>
      <c r="L292" s="368" t="n">
        <f aca="false">+[5]data1cf!K292</f>
        <v>8339.70187570342</v>
      </c>
      <c r="M292" s="368" t="n">
        <f aca="false">+[5]data1cf!L292</f>
        <v>8311.73668940378</v>
      </c>
      <c r="N292" s="368" t="n">
        <f aca="false">+[5]data1cf!M292</f>
        <v>8294.04914317151</v>
      </c>
      <c r="O292" s="368" t="n">
        <f aca="false">+[5]data1cf!N292</f>
        <v>7967.96637227191</v>
      </c>
      <c r="P292" s="368" t="n">
        <f aca="false">+[5]data1cf!O292</f>
        <v>7860.06665764569</v>
      </c>
      <c r="Q292" s="368" t="n">
        <f aca="false">+[5]data1cf!P292</f>
        <v>7831.55132744432</v>
      </c>
      <c r="R292" s="368" t="n">
        <f aca="false">+[5]data1cf!Q292</f>
        <v>1089.3588114759</v>
      </c>
      <c r="S292" s="368" t="n">
        <f aca="false">+[5]data1cf!R292</f>
        <v>0</v>
      </c>
      <c r="T292" s="368" t="n">
        <f aca="false">+[5]data1cf!S292</f>
        <v>0</v>
      </c>
      <c r="U292" s="368" t="n">
        <f aca="false">+[5]data1cf!T292</f>
        <v>0</v>
      </c>
      <c r="V292" s="368" t="n">
        <f aca="false">+[5]data1cf!U292</f>
        <v>0</v>
      </c>
      <c r="W292" s="368" t="n">
        <f aca="false">+[5]data1cf!V292</f>
        <v>0</v>
      </c>
      <c r="X292" s="368" t="n">
        <f aca="false">+[5]data1cf!W292</f>
        <v>0</v>
      </c>
      <c r="Y292" s="368" t="n">
        <f aca="false">+[5]data1cf!X292</f>
        <v>0</v>
      </c>
      <c r="Z292" s="368" t="n">
        <f aca="false">+[5]data1cf!Y292</f>
        <v>0</v>
      </c>
      <c r="AA292" s="368" t="n">
        <f aca="false">+[5]data1cf!Z292</f>
        <v>0</v>
      </c>
      <c r="AB292" s="368"/>
      <c r="AC292" s="369" t="n">
        <f aca="false">XNPV(0.1,B292:AA292,$B$1:$AA$1)</f>
        <v>-19871.316145107</v>
      </c>
      <c r="AD292" s="369" t="n">
        <f aca="false">SUMPRODUCT(B292:AA292,$B$1010:$AA$1010)</f>
        <v>-1166.39178343036</v>
      </c>
      <c r="AE292" s="370" t="n">
        <f aca="false">SUMPRODUCT(B292:AA292,$B$1012:$AA$1012)</f>
        <v>-7407.4366780025</v>
      </c>
      <c r="AF292" s="371" t="n">
        <f aca="false">XIRR(B292:AA292,$B$1:$AA$1)</f>
        <v>0.0574793210837991</v>
      </c>
      <c r="AG292" s="372" t="n">
        <f aca="false">1-EXP(-(1/0.25)*(AD292/ABS($AD$1010)))</f>
        <v>-142.835541197213</v>
      </c>
    </row>
    <row r="293" customFormat="false" ht="12.75" hidden="false" customHeight="false" outlineLevel="0" collapsed="false">
      <c r="A293" s="363"/>
      <c r="B293" s="368" t="n">
        <f aca="false">+[5]data1cf!A293</f>
        <v>-85934.738885404</v>
      </c>
      <c r="C293" s="368" t="n">
        <f aca="false">+[5]data1cf!B293</f>
        <v>14074.7555724854</v>
      </c>
      <c r="D293" s="368" t="n">
        <f aca="false">+[5]data1cf!C293</f>
        <v>11843.8332493823</v>
      </c>
      <c r="E293" s="368" t="n">
        <f aca="false">+[5]data1cf!D293</f>
        <v>9974.78320884936</v>
      </c>
      <c r="F293" s="368" t="n">
        <f aca="false">+[5]data1cf!E293</f>
        <v>9432.70938942861</v>
      </c>
      <c r="G293" s="368" t="n">
        <f aca="false">+[5]data1cf!F293</f>
        <v>9317.45476247722</v>
      </c>
      <c r="H293" s="368" t="n">
        <f aca="false">+[5]data1cf!G293</f>
        <v>8293.0210402827</v>
      </c>
      <c r="I293" s="368" t="n">
        <f aca="false">+[5]data1cf!H293</f>
        <v>8152.62055240707</v>
      </c>
      <c r="J293" s="368" t="n">
        <f aca="false">+[5]data1cf!I293</f>
        <v>8140.18634987208</v>
      </c>
      <c r="K293" s="368" t="n">
        <f aca="false">+[5]data1cf!J293</f>
        <v>8130.7202639089</v>
      </c>
      <c r="L293" s="368" t="n">
        <f aca="false">+[5]data1cf!K293</f>
        <v>8132.25841499167</v>
      </c>
      <c r="M293" s="368" t="n">
        <f aca="false">+[5]data1cf!L293</f>
        <v>8103.94162960608</v>
      </c>
      <c r="N293" s="368" t="n">
        <f aca="false">+[5]data1cf!M293</f>
        <v>8086.60568245976</v>
      </c>
      <c r="O293" s="368" t="n">
        <f aca="false">+[5]data1cf!N293</f>
        <v>7760.17131247422</v>
      </c>
      <c r="P293" s="368" t="n">
        <f aca="false">+[5]data1cf!O293</f>
        <v>7652.62319693394</v>
      </c>
      <c r="Q293" s="368" t="n">
        <f aca="false">+[5]data1cf!P293</f>
        <v>7623.75626764662</v>
      </c>
      <c r="R293" s="368" t="n">
        <f aca="false">+[5]data1cf!Q293</f>
        <v>985.637081120029</v>
      </c>
      <c r="S293" s="368" t="n">
        <f aca="false">+[5]data1cf!R293</f>
        <v>0</v>
      </c>
      <c r="T293" s="368" t="n">
        <f aca="false">+[5]data1cf!S293</f>
        <v>0</v>
      </c>
      <c r="U293" s="368" t="n">
        <f aca="false">+[5]data1cf!T293</f>
        <v>0</v>
      </c>
      <c r="V293" s="368" t="n">
        <f aca="false">+[5]data1cf!U293</f>
        <v>0</v>
      </c>
      <c r="W293" s="368" t="n">
        <f aca="false">+[5]data1cf!V293</f>
        <v>0</v>
      </c>
      <c r="X293" s="368" t="n">
        <f aca="false">+[5]data1cf!W293</f>
        <v>0</v>
      </c>
      <c r="Y293" s="368" t="n">
        <f aca="false">+[5]data1cf!X293</f>
        <v>0</v>
      </c>
      <c r="Z293" s="368" t="n">
        <f aca="false">+[5]data1cf!Y293</f>
        <v>0</v>
      </c>
      <c r="AA293" s="368" t="n">
        <f aca="false">+[5]data1cf!Z293</f>
        <v>0</v>
      </c>
      <c r="AB293" s="368"/>
      <c r="AC293" s="369" t="n">
        <f aca="false">XNPV(0.1,B293:AA293,$B$1:$AA$1)</f>
        <v>-12692.3398256579</v>
      </c>
      <c r="AD293" s="369" t="n">
        <f aca="false">SUMPRODUCT(B293:AA293,$B$1010:$AA$1010)</f>
        <v>5518.87679813783</v>
      </c>
      <c r="AE293" s="370" t="n">
        <f aca="false">SUMPRODUCT(B293:AA293,$B$1012:$AA$1012)</f>
        <v>-556.735378986992</v>
      </c>
      <c r="AF293" s="371" t="n">
        <f aca="false">XIRR(B293:AA293,$B$1:$AA$1)</f>
        <v>0.0702923044302095</v>
      </c>
      <c r="AG293" s="372" t="n">
        <f aca="false">1-EXP(-(1/0.25)*(AD293/ABS($AD$1010)))</f>
        <v>0.999999999938357</v>
      </c>
    </row>
    <row r="294" customFormat="false" ht="12.75" hidden="false" customHeight="false" outlineLevel="0" collapsed="false">
      <c r="A294" s="363"/>
      <c r="B294" s="368" t="n">
        <f aca="false">+[5]data1cf!A294</f>
        <v>-99572.8099289503</v>
      </c>
      <c r="C294" s="368" t="n">
        <f aca="false">+[5]data1cf!B294</f>
        <v>14279.4188038041</v>
      </c>
      <c r="D294" s="368" t="n">
        <f aca="false">+[5]data1cf!C294</f>
        <v>12314.9759257564</v>
      </c>
      <c r="E294" s="368" t="n">
        <f aca="false">+[5]data1cf!D294</f>
        <v>10288.9722489718</v>
      </c>
      <c r="F294" s="368" t="n">
        <f aca="false">+[5]data1cf!E294</f>
        <v>9928.79254230072</v>
      </c>
      <c r="G294" s="368" t="n">
        <f aca="false">+[5]data1cf!F294</f>
        <v>9392.68940684178</v>
      </c>
      <c r="H294" s="368" t="n">
        <f aca="false">+[5]data1cf!G294</f>
        <v>8623.36567023653</v>
      </c>
      <c r="I294" s="368" t="n">
        <f aca="false">+[5]data1cf!H294</f>
        <v>8465.46699168919</v>
      </c>
      <c r="J294" s="368" t="n">
        <f aca="false">+[5]data1cf!I294</f>
        <v>8453.0327891542</v>
      </c>
      <c r="K294" s="368" t="n">
        <f aca="false">+[5]data1cf!J294</f>
        <v>8444.09695139319</v>
      </c>
      <c r="L294" s="368" t="n">
        <f aca="false">+[5]data1cf!K294</f>
        <v>8445.10485427379</v>
      </c>
      <c r="M294" s="368" t="n">
        <f aca="false">+[5]data1cf!L294</f>
        <v>8417.31831709037</v>
      </c>
      <c r="N294" s="368" t="n">
        <f aca="false">+[5]data1cf!M294</f>
        <v>8399.45212174188</v>
      </c>
      <c r="O294" s="368" t="n">
        <f aca="false">+[5]data1cf!N294</f>
        <v>8073.54799995851</v>
      </c>
      <c r="P294" s="368" t="n">
        <f aca="false">+[5]data1cf!O294</f>
        <v>7965.46963621606</v>
      </c>
      <c r="Q294" s="368" t="n">
        <f aca="false">+[5]data1cf!P294</f>
        <v>7937.13295513091</v>
      </c>
      <c r="R294" s="368" t="n">
        <f aca="false">+[5]data1cf!Q294</f>
        <v>1142.06030076109</v>
      </c>
      <c r="S294" s="368" t="n">
        <f aca="false">+[5]data1cf!R294</f>
        <v>0</v>
      </c>
      <c r="T294" s="368" t="n">
        <f aca="false">+[5]data1cf!S294</f>
        <v>0</v>
      </c>
      <c r="U294" s="368" t="n">
        <f aca="false">+[5]data1cf!T294</f>
        <v>0</v>
      </c>
      <c r="V294" s="368" t="n">
        <f aca="false">+[5]data1cf!U294</f>
        <v>0</v>
      </c>
      <c r="W294" s="368" t="n">
        <f aca="false">+[5]data1cf!V294</f>
        <v>0</v>
      </c>
      <c r="X294" s="368" t="n">
        <f aca="false">+[5]data1cf!W294</f>
        <v>0</v>
      </c>
      <c r="Y294" s="368" t="n">
        <f aca="false">+[5]data1cf!X294</f>
        <v>0</v>
      </c>
      <c r="Z294" s="368" t="n">
        <f aca="false">+[5]data1cf!Y294</f>
        <v>0</v>
      </c>
      <c r="AA294" s="368" t="n">
        <f aca="false">+[5]data1cf!Z294</f>
        <v>0</v>
      </c>
      <c r="AB294" s="368"/>
      <c r="AC294" s="369" t="n">
        <f aca="false">XNPV(0.1,B294:AA294,$B$1:$AA$1)</f>
        <v>-23896.2867869861</v>
      </c>
      <c r="AD294" s="369" t="n">
        <f aca="false">SUMPRODUCT(B294:AA294,$B$1010:$AA$1010)</f>
        <v>-4999.43116856383</v>
      </c>
      <c r="AE294" s="370" t="n">
        <f aca="false">SUMPRODUCT(B294:AA294,$B$1012:$AA$1012)</f>
        <v>-11307.4337380294</v>
      </c>
      <c r="AF294" s="371" t="n">
        <f aca="false">XIRR(B294:AA294,$B$1:$AA$1)</f>
        <v>0.0510330881898074</v>
      </c>
      <c r="AG294" s="372" t="n">
        <f aca="false">1-EXP(-(1/0.25)*(AD294/ABS($AD$1010)))</f>
        <v>-1774700881.57084</v>
      </c>
    </row>
    <row r="295" customFormat="false" ht="12.75" hidden="false" customHeight="false" outlineLevel="0" collapsed="false">
      <c r="A295" s="363"/>
      <c r="B295" s="368" t="n">
        <f aca="false">+[5]data1cf!A295</f>
        <v>-103086.736978528</v>
      </c>
      <c r="C295" s="368" t="n">
        <f aca="false">+[5]data1cf!B295</f>
        <v>14283.5970228181</v>
      </c>
      <c r="D295" s="368" t="n">
        <f aca="false">+[5]data1cf!C295</f>
        <v>12479.4934885589</v>
      </c>
      <c r="E295" s="368" t="n">
        <f aca="false">+[5]data1cf!D295</f>
        <v>10477.3866536677</v>
      </c>
      <c r="F295" s="368" t="n">
        <f aca="false">+[5]data1cf!E295</f>
        <v>9883.08934189031</v>
      </c>
      <c r="G295" s="368" t="n">
        <f aca="false">+[5]data1cf!F295</f>
        <v>9647.15591220609</v>
      </c>
      <c r="H295" s="368" t="n">
        <f aca="false">+[5]data1cf!G295</f>
        <v>8708.48085457391</v>
      </c>
      <c r="I295" s="368" t="n">
        <f aca="false">+[5]data1cf!H295</f>
        <v>8546.07366706487</v>
      </c>
      <c r="J295" s="368" t="n">
        <f aca="false">+[5]data1cf!I295</f>
        <v>8533.63946452988</v>
      </c>
      <c r="K295" s="368" t="n">
        <f aca="false">+[5]data1cf!J295</f>
        <v>8524.84024825257</v>
      </c>
      <c r="L295" s="368" t="n">
        <f aca="false">+[5]data1cf!K295</f>
        <v>8525.71152964947</v>
      </c>
      <c r="M295" s="368" t="n">
        <f aca="false">+[5]data1cf!L295</f>
        <v>8498.06161394974</v>
      </c>
      <c r="N295" s="368" t="n">
        <f aca="false">+[5]data1cf!M295</f>
        <v>8480.05879711756</v>
      </c>
      <c r="O295" s="368" t="n">
        <f aca="false">+[5]data1cf!N295</f>
        <v>8154.29129681788</v>
      </c>
      <c r="P295" s="368" t="n">
        <f aca="false">+[5]data1cf!O295</f>
        <v>8046.07631159174</v>
      </c>
      <c r="Q295" s="368" t="n">
        <f aca="false">+[5]data1cf!P295</f>
        <v>8017.87625199028</v>
      </c>
      <c r="R295" s="368" t="n">
        <f aca="false">+[5]data1cf!Q295</f>
        <v>1182.36363844893</v>
      </c>
      <c r="S295" s="368" t="n">
        <f aca="false">+[5]data1cf!R295</f>
        <v>0</v>
      </c>
      <c r="T295" s="368" t="n">
        <f aca="false">+[5]data1cf!S295</f>
        <v>0</v>
      </c>
      <c r="U295" s="368" t="n">
        <f aca="false">+[5]data1cf!T295</f>
        <v>0</v>
      </c>
      <c r="V295" s="368" t="n">
        <f aca="false">+[5]data1cf!U295</f>
        <v>0</v>
      </c>
      <c r="W295" s="368" t="n">
        <f aca="false">+[5]data1cf!V295</f>
        <v>0</v>
      </c>
      <c r="X295" s="368" t="n">
        <f aca="false">+[5]data1cf!W295</f>
        <v>0</v>
      </c>
      <c r="Y295" s="368" t="n">
        <f aca="false">+[5]data1cf!X295</f>
        <v>0</v>
      </c>
      <c r="Z295" s="368" t="n">
        <f aca="false">+[5]data1cf!Y295</f>
        <v>0</v>
      </c>
      <c r="AA295" s="368" t="n">
        <f aca="false">+[5]data1cf!Z295</f>
        <v>0</v>
      </c>
      <c r="AB295" s="368"/>
      <c r="AC295" s="369" t="n">
        <f aca="false">XNPV(0.1,B295:AA295,$B$1:$AA$1)</f>
        <v>-26683.3981053804</v>
      </c>
      <c r="AD295" s="369" t="n">
        <f aca="false">SUMPRODUCT(B295:AA295,$B$1010:$AA$1010)</f>
        <v>-7586.36671375261</v>
      </c>
      <c r="AE295" s="370" t="n">
        <f aca="false">SUMPRODUCT(B295:AA295,$B$1012:$AA$1012)</f>
        <v>-13961.326174461</v>
      </c>
      <c r="AF295" s="371" t="n">
        <f aca="false">XIRR(B295:AA295,$B$1:$AA$1)</f>
        <v>0.0470080669338984</v>
      </c>
      <c r="AG295" s="372" t="n">
        <f aca="false">1-EXP(-(1/0.25)*(AD295/ABS($AD$1010)))</f>
        <v>-108404615235706</v>
      </c>
    </row>
    <row r="296" customFormat="false" ht="12.75" hidden="false" customHeight="false" outlineLevel="0" collapsed="false">
      <c r="A296" s="363"/>
      <c r="B296" s="368" t="n">
        <f aca="false">+[5]data1cf!A296</f>
        <v>-103000.999598979</v>
      </c>
      <c r="C296" s="368" t="n">
        <f aca="false">+[5]data1cf!B296</f>
        <v>14341.2100843625</v>
      </c>
      <c r="D296" s="368" t="n">
        <f aca="false">+[5]data1cf!C296</f>
        <v>12520.8962894247</v>
      </c>
      <c r="E296" s="368" t="n">
        <f aca="false">+[5]data1cf!D296</f>
        <v>10432.0046421977</v>
      </c>
      <c r="F296" s="368" t="n">
        <f aca="false">+[5]data1cf!E296</f>
        <v>9943.11699967171</v>
      </c>
      <c r="G296" s="368" t="n">
        <f aca="false">+[5]data1cf!F296</f>
        <v>9641.75579474604</v>
      </c>
      <c r="H296" s="368" t="n">
        <f aca="false">+[5]data1cf!G296</f>
        <v>8706.40410318948</v>
      </c>
      <c r="I296" s="368" t="n">
        <f aca="false">+[5]data1cf!H296</f>
        <v>8544.1069201679</v>
      </c>
      <c r="J296" s="368" t="n">
        <f aca="false">+[5]data1cf!I296</f>
        <v>8531.67271763291</v>
      </c>
      <c r="K296" s="368" t="n">
        <f aca="false">+[5]data1cf!J296</f>
        <v>8522.87016788628</v>
      </c>
      <c r="L296" s="368" t="n">
        <f aca="false">+[5]data1cf!K296</f>
        <v>8523.7447827525</v>
      </c>
      <c r="M296" s="368" t="n">
        <f aca="false">+[5]data1cf!L296</f>
        <v>8496.09153358345</v>
      </c>
      <c r="N296" s="368" t="n">
        <f aca="false">+[5]data1cf!M296</f>
        <v>8478.09205022059</v>
      </c>
      <c r="O296" s="368" t="n">
        <f aca="false">+[5]data1cf!N296</f>
        <v>8152.32121645159</v>
      </c>
      <c r="P296" s="368" t="n">
        <f aca="false">+[5]data1cf!O296</f>
        <v>8044.10956469477</v>
      </c>
      <c r="Q296" s="368" t="n">
        <f aca="false">+[5]data1cf!P296</f>
        <v>8015.906171624</v>
      </c>
      <c r="R296" s="368" t="n">
        <f aca="false">+[5]data1cf!Q296</f>
        <v>1181.38026500044</v>
      </c>
      <c r="S296" s="368" t="n">
        <f aca="false">+[5]data1cf!R296</f>
        <v>0</v>
      </c>
      <c r="T296" s="368" t="n">
        <f aca="false">+[5]data1cf!S296</f>
        <v>0</v>
      </c>
      <c r="U296" s="368" t="n">
        <f aca="false">+[5]data1cf!T296</f>
        <v>0</v>
      </c>
      <c r="V296" s="368" t="n">
        <f aca="false">+[5]data1cf!U296</f>
        <v>0</v>
      </c>
      <c r="W296" s="368" t="n">
        <f aca="false">+[5]data1cf!V296</f>
        <v>0</v>
      </c>
      <c r="X296" s="368" t="n">
        <f aca="false">+[5]data1cf!W296</f>
        <v>0</v>
      </c>
      <c r="Y296" s="368" t="n">
        <f aca="false">+[5]data1cf!X296</f>
        <v>0</v>
      </c>
      <c r="Z296" s="368" t="n">
        <f aca="false">+[5]data1cf!Y296</f>
        <v>0</v>
      </c>
      <c r="AA296" s="368" t="n">
        <f aca="false">+[5]data1cf!Z296</f>
        <v>0</v>
      </c>
      <c r="AB296" s="368"/>
      <c r="AC296" s="369" t="n">
        <f aca="false">XNPV(0.1,B296:AA296,$B$1:$AA$1)</f>
        <v>-26515.3061957566</v>
      </c>
      <c r="AD296" s="369" t="n">
        <f aca="false">SUMPRODUCT(B296:AA296,$B$1010:$AA$1010)</f>
        <v>-7414.12446996229</v>
      </c>
      <c r="AE296" s="370" t="n">
        <f aca="false">SUMPRODUCT(B296:AA296,$B$1012:$AA$1012)</f>
        <v>-13789.9756989355</v>
      </c>
      <c r="AF296" s="371" t="n">
        <f aca="false">XIRR(B296:AA296,$B$1:$AA$1)</f>
        <v>0.0472760332002016</v>
      </c>
      <c r="AG296" s="372" t="n">
        <f aca="false">1-EXP(-(1/0.25)*(AD296/ABS($AD$1010)))</f>
        <v>-52046736844308.1</v>
      </c>
    </row>
    <row r="297" customFormat="false" ht="12.75" hidden="false" customHeight="false" outlineLevel="0" collapsed="false">
      <c r="A297" s="363"/>
      <c r="B297" s="368" t="n">
        <f aca="false">+[5]data1cf!A297</f>
        <v>-92477.0586263282</v>
      </c>
      <c r="C297" s="368" t="n">
        <f aca="false">+[5]data1cf!B297</f>
        <v>14172.5445617153</v>
      </c>
      <c r="D297" s="368" t="n">
        <f aca="false">+[5]data1cf!C297</f>
        <v>12106.970247259</v>
      </c>
      <c r="E297" s="368" t="n">
        <f aca="false">+[5]data1cf!D297</f>
        <v>10039.0048806541</v>
      </c>
      <c r="F297" s="368" t="n">
        <f aca="false">+[5]data1cf!E297</f>
        <v>9633.74436665878</v>
      </c>
      <c r="G297" s="368" t="n">
        <f aca="false">+[5]data1cf!F297</f>
        <v>9334.07164254877</v>
      </c>
      <c r="H297" s="368" t="n">
        <f aca="false">+[5]data1cf!G297</f>
        <v>8451.49067920411</v>
      </c>
      <c r="I297" s="368" t="n">
        <f aca="false">+[5]data1cf!H297</f>
        <v>8302.69613340808</v>
      </c>
      <c r="J297" s="368" t="n">
        <f aca="false">+[5]data1cf!I297</f>
        <v>8290.26193087309</v>
      </c>
      <c r="K297" s="368" t="n">
        <f aca="false">+[5]data1cf!J297</f>
        <v>8281.05021030144</v>
      </c>
      <c r="L297" s="368" t="n">
        <f aca="false">+[5]data1cf!K297</f>
        <v>8282.33399599268</v>
      </c>
      <c r="M297" s="368" t="n">
        <f aca="false">+[5]data1cf!L297</f>
        <v>8254.27157599862</v>
      </c>
      <c r="N297" s="368" t="n">
        <f aca="false">+[5]data1cf!M297</f>
        <v>8236.68126346077</v>
      </c>
      <c r="O297" s="368" t="n">
        <f aca="false">+[5]data1cf!N297</f>
        <v>7910.50125886675</v>
      </c>
      <c r="P297" s="368" t="n">
        <f aca="false">+[5]data1cf!O297</f>
        <v>7802.69877793495</v>
      </c>
      <c r="Q297" s="368" t="n">
        <f aca="false">+[5]data1cf!P297</f>
        <v>7774.08621403916</v>
      </c>
      <c r="R297" s="368" t="n">
        <f aca="false">+[5]data1cf!Q297</f>
        <v>1060.67487162053</v>
      </c>
      <c r="S297" s="368" t="n">
        <f aca="false">+[5]data1cf!R297</f>
        <v>0</v>
      </c>
      <c r="T297" s="368" t="n">
        <f aca="false">+[5]data1cf!S297</f>
        <v>0</v>
      </c>
      <c r="U297" s="368" t="n">
        <f aca="false">+[5]data1cf!T297</f>
        <v>0</v>
      </c>
      <c r="V297" s="368" t="n">
        <f aca="false">+[5]data1cf!U297</f>
        <v>0</v>
      </c>
      <c r="W297" s="368" t="n">
        <f aca="false">+[5]data1cf!V297</f>
        <v>0</v>
      </c>
      <c r="X297" s="368" t="n">
        <f aca="false">+[5]data1cf!W297</f>
        <v>0</v>
      </c>
      <c r="Y297" s="368" t="n">
        <f aca="false">+[5]data1cf!X297</f>
        <v>0</v>
      </c>
      <c r="Z297" s="368" t="n">
        <f aca="false">+[5]data1cf!Y297</f>
        <v>0</v>
      </c>
      <c r="AA297" s="368" t="n">
        <f aca="false">+[5]data1cf!Z297</f>
        <v>0</v>
      </c>
      <c r="AB297" s="368"/>
      <c r="AC297" s="369" t="n">
        <f aca="false">XNPV(0.1,B297:AA297,$B$1:$AA$1)</f>
        <v>-18138.9499767496</v>
      </c>
      <c r="AD297" s="369" t="n">
        <f aca="false">SUMPRODUCT(B297:AA297,$B$1010:$AA$1010)</f>
        <v>387.868422716819</v>
      </c>
      <c r="AE297" s="370" t="n">
        <f aca="false">SUMPRODUCT(B297:AA297,$B$1012:$AA$1012)</f>
        <v>-5795.35459502947</v>
      </c>
      <c r="AF297" s="371" t="n">
        <f aca="false">XIRR(B297:AA297,$B$1:$AA$1)</f>
        <v>0.0602716565002317</v>
      </c>
      <c r="AG297" s="372" t="n">
        <f aca="false">1-EXP(-(1/0.25)*(AD297/ABS($AD$1010)))</f>
        <v>0.808384936770254</v>
      </c>
    </row>
    <row r="298" customFormat="false" ht="12.75" hidden="false" customHeight="false" outlineLevel="0" collapsed="false">
      <c r="A298" s="363"/>
      <c r="B298" s="368" t="n">
        <f aca="false">+[5]data1cf!A298</f>
        <v>-89629.9922611238</v>
      </c>
      <c r="C298" s="368" t="n">
        <f aca="false">+[5]data1cf!B298</f>
        <v>14119.315043268</v>
      </c>
      <c r="D298" s="368" t="n">
        <f aca="false">+[5]data1cf!C298</f>
        <v>11877.7032501811</v>
      </c>
      <c r="E298" s="368" t="n">
        <f aca="false">+[5]data1cf!D298</f>
        <v>9938.23340234864</v>
      </c>
      <c r="F298" s="368" t="n">
        <f aca="false">+[5]data1cf!E298</f>
        <v>9650.79155576325</v>
      </c>
      <c r="G298" s="368" t="n">
        <f aca="false">+[5]data1cf!F298</f>
        <v>9302.05644405477</v>
      </c>
      <c r="H298" s="368" t="n">
        <f aca="false">+[5]data1cf!G298</f>
        <v>8382.5283544102</v>
      </c>
      <c r="I298" s="368" t="n">
        <f aca="false">+[5]data1cf!H298</f>
        <v>8237.38670864338</v>
      </c>
      <c r="J298" s="368" t="n">
        <f aca="false">+[5]data1cf!I298</f>
        <v>8224.95250610839</v>
      </c>
      <c r="K298" s="368" t="n">
        <f aca="false">+[5]data1cf!J298</f>
        <v>8215.63009159646</v>
      </c>
      <c r="L298" s="368" t="n">
        <f aca="false">+[5]data1cf!K298</f>
        <v>8217.02457122798</v>
      </c>
      <c r="M298" s="368" t="n">
        <f aca="false">+[5]data1cf!L298</f>
        <v>8188.85145729364</v>
      </c>
      <c r="N298" s="368" t="n">
        <f aca="false">+[5]data1cf!M298</f>
        <v>8171.37183869607</v>
      </c>
      <c r="O298" s="368" t="n">
        <f aca="false">+[5]data1cf!N298</f>
        <v>7845.08114016178</v>
      </c>
      <c r="P298" s="368" t="n">
        <f aca="false">+[5]data1cf!O298</f>
        <v>7737.38935317025</v>
      </c>
      <c r="Q298" s="368" t="n">
        <f aca="false">+[5]data1cf!P298</f>
        <v>7708.66609533418</v>
      </c>
      <c r="R298" s="368" t="n">
        <f aca="false">+[5]data1cf!Q298</f>
        <v>1028.02015923819</v>
      </c>
      <c r="S298" s="368" t="n">
        <f aca="false">+[5]data1cf!R298</f>
        <v>0</v>
      </c>
      <c r="T298" s="368" t="n">
        <f aca="false">+[5]data1cf!S298</f>
        <v>0</v>
      </c>
      <c r="U298" s="368" t="n">
        <f aca="false">+[5]data1cf!T298</f>
        <v>0</v>
      </c>
      <c r="V298" s="368" t="n">
        <f aca="false">+[5]data1cf!U298</f>
        <v>0</v>
      </c>
      <c r="W298" s="368" t="n">
        <f aca="false">+[5]data1cf!V298</f>
        <v>0</v>
      </c>
      <c r="X298" s="368" t="n">
        <f aca="false">+[5]data1cf!W298</f>
        <v>0</v>
      </c>
      <c r="Y298" s="368" t="n">
        <f aca="false">+[5]data1cf!X298</f>
        <v>0</v>
      </c>
      <c r="Z298" s="368" t="n">
        <f aca="false">+[5]data1cf!Y298</f>
        <v>0</v>
      </c>
      <c r="AA298" s="368" t="n">
        <f aca="false">+[5]data1cf!Z298</f>
        <v>0</v>
      </c>
      <c r="AB298" s="368"/>
      <c r="AC298" s="369" t="n">
        <f aca="false">XNPV(0.1,B298:AA298,$B$1:$AA$1)</f>
        <v>-15871.9348340946</v>
      </c>
      <c r="AD298" s="369" t="n">
        <f aca="false">SUMPRODUCT(B298:AA298,$B$1010:$AA$1010)</f>
        <v>2510.83882342186</v>
      </c>
      <c r="AE298" s="370" t="n">
        <f aca="false">SUMPRODUCT(B298:AA298,$B$1012:$AA$1012)</f>
        <v>-3623.74455454031</v>
      </c>
      <c r="AF298" s="371" t="n">
        <f aca="false">XIRR(B298:AA298,$B$1:$AA$1)</f>
        <v>0.0642642493884317</v>
      </c>
      <c r="AG298" s="372" t="n">
        <f aca="false">1-EXP(-(1/0.25)*(AD298/ABS($AD$1010)))</f>
        <v>0.999977360906662</v>
      </c>
    </row>
    <row r="299" customFormat="false" ht="12.75" hidden="false" customHeight="false" outlineLevel="0" collapsed="false">
      <c r="A299" s="363"/>
      <c r="B299" s="368" t="n">
        <f aca="false">+[5]data1cf!A299</f>
        <v>-86515.270586617</v>
      </c>
      <c r="C299" s="368" t="n">
        <f aca="false">+[5]data1cf!B299</f>
        <v>14042.4395892605</v>
      </c>
      <c r="D299" s="368" t="n">
        <f aca="false">+[5]data1cf!C299</f>
        <v>11866.9929968484</v>
      </c>
      <c r="E299" s="368" t="n">
        <f aca="false">+[5]data1cf!D299</f>
        <v>9923.52670744948</v>
      </c>
      <c r="F299" s="368" t="n">
        <f aca="false">+[5]data1cf!E299</f>
        <v>9553.65259706961</v>
      </c>
      <c r="G299" s="368" t="n">
        <f aca="false">+[5]data1cf!F299</f>
        <v>9187.50871732102</v>
      </c>
      <c r="H299" s="368" t="n">
        <f aca="false">+[5]data1cf!G299</f>
        <v>8307.08281847709</v>
      </c>
      <c r="I299" s="368" t="n">
        <f aca="false">+[5]data1cf!H299</f>
        <v>8165.93748520753</v>
      </c>
      <c r="J299" s="368" t="n">
        <f aca="false">+[5]data1cf!I299</f>
        <v>8153.50328267254</v>
      </c>
      <c r="K299" s="368" t="n">
        <f aca="false">+[5]data1cf!J299</f>
        <v>8144.05976778191</v>
      </c>
      <c r="L299" s="368" t="n">
        <f aca="false">+[5]data1cf!K299</f>
        <v>8145.57534779213</v>
      </c>
      <c r="M299" s="368" t="n">
        <f aca="false">+[5]data1cf!L299</f>
        <v>8117.28113347909</v>
      </c>
      <c r="N299" s="368" t="n">
        <f aca="false">+[5]data1cf!M299</f>
        <v>8099.92261526023</v>
      </c>
      <c r="O299" s="368" t="n">
        <f aca="false">+[5]data1cf!N299</f>
        <v>7773.51081634722</v>
      </c>
      <c r="P299" s="368" t="n">
        <f aca="false">+[5]data1cf!O299</f>
        <v>7665.94012973441</v>
      </c>
      <c r="Q299" s="368" t="n">
        <f aca="false">+[5]data1cf!P299</f>
        <v>7637.09577151963</v>
      </c>
      <c r="R299" s="368" t="n">
        <f aca="false">+[5]data1cf!Q299</f>
        <v>992.295547520262</v>
      </c>
      <c r="S299" s="368" t="n">
        <f aca="false">+[5]data1cf!R299</f>
        <v>0</v>
      </c>
      <c r="T299" s="368" t="n">
        <f aca="false">+[5]data1cf!S299</f>
        <v>0</v>
      </c>
      <c r="U299" s="368" t="n">
        <f aca="false">+[5]data1cf!T299</f>
        <v>0</v>
      </c>
      <c r="V299" s="368" t="n">
        <f aca="false">+[5]data1cf!U299</f>
        <v>0</v>
      </c>
      <c r="W299" s="368" t="n">
        <f aca="false">+[5]data1cf!V299</f>
        <v>0</v>
      </c>
      <c r="X299" s="368" t="n">
        <f aca="false">+[5]data1cf!W299</f>
        <v>0</v>
      </c>
      <c r="Y299" s="368" t="n">
        <f aca="false">+[5]data1cf!X299</f>
        <v>0</v>
      </c>
      <c r="Z299" s="368" t="n">
        <f aca="false">+[5]data1cf!Y299</f>
        <v>0</v>
      </c>
      <c r="AA299" s="368" t="n">
        <f aca="false">+[5]data1cf!Z299</f>
        <v>0</v>
      </c>
      <c r="AB299" s="368"/>
      <c r="AC299" s="369" t="n">
        <f aca="false">XNPV(0.1,B299:AA299,$B$1:$AA$1)</f>
        <v>-13267.0245536586</v>
      </c>
      <c r="AD299" s="369" t="n">
        <f aca="false">SUMPRODUCT(B299:AA299,$B$1010:$AA$1010)</f>
        <v>4959.1215083526</v>
      </c>
      <c r="AE299" s="370" t="n">
        <f aca="false">SUMPRODUCT(B299:AA299,$B$1012:$AA$1012)</f>
        <v>-1122.14086839563</v>
      </c>
      <c r="AF299" s="371" t="n">
        <f aca="false">XIRR(B299:AA299,$B$1:$AA$1)</f>
        <v>0.0691455199903069</v>
      </c>
      <c r="AG299" s="372" t="n">
        <f aca="false">1-EXP(-(1/0.25)*(AD299/ABS($AD$1010)))</f>
        <v>0.999999999330965</v>
      </c>
    </row>
    <row r="300" customFormat="false" ht="12.75" hidden="false" customHeight="false" outlineLevel="0" collapsed="false">
      <c r="A300" s="363"/>
      <c r="B300" s="368" t="n">
        <f aca="false">+[5]data1cf!A300</f>
        <v>-87748.4948194439</v>
      </c>
      <c r="C300" s="368" t="n">
        <f aca="false">+[5]data1cf!B300</f>
        <v>14102.6417792161</v>
      </c>
      <c r="D300" s="368" t="n">
        <f aca="false">+[5]data1cf!C300</f>
        <v>11836.6695391793</v>
      </c>
      <c r="E300" s="368" t="n">
        <f aca="false">+[5]data1cf!D300</f>
        <v>9901.14060716105</v>
      </c>
      <c r="F300" s="368" t="n">
        <f aca="false">+[5]data1cf!E300</f>
        <v>9491.6197535589</v>
      </c>
      <c r="G300" s="368" t="n">
        <f aca="false">+[5]data1cf!F300</f>
        <v>9345.83060662113</v>
      </c>
      <c r="H300" s="368" t="n">
        <f aca="false">+[5]data1cf!G300</f>
        <v>8336.95427181844</v>
      </c>
      <c r="I300" s="368" t="n">
        <f aca="false">+[5]data1cf!H300</f>
        <v>8194.2266625292</v>
      </c>
      <c r="J300" s="368" t="n">
        <f aca="false">+[5]data1cf!I300</f>
        <v>8181.79245999421</v>
      </c>
      <c r="K300" s="368" t="n">
        <f aca="false">+[5]data1cf!J300</f>
        <v>8172.39689286175</v>
      </c>
      <c r="L300" s="368" t="n">
        <f aca="false">+[5]data1cf!K300</f>
        <v>8173.8645251138</v>
      </c>
      <c r="M300" s="368" t="n">
        <f aca="false">+[5]data1cf!L300</f>
        <v>8145.61825855893</v>
      </c>
      <c r="N300" s="368" t="n">
        <f aca="false">+[5]data1cf!M300</f>
        <v>8128.21179258189</v>
      </c>
      <c r="O300" s="368" t="n">
        <f aca="false">+[5]data1cf!N300</f>
        <v>7801.84794142706</v>
      </c>
      <c r="P300" s="368" t="n">
        <f aca="false">+[5]data1cf!O300</f>
        <v>7694.22930705607</v>
      </c>
      <c r="Q300" s="368" t="n">
        <f aca="false">+[5]data1cf!P300</f>
        <v>7665.43289659947</v>
      </c>
      <c r="R300" s="368" t="n">
        <f aca="false">+[5]data1cf!Q300</f>
        <v>1006.44013618109</v>
      </c>
      <c r="S300" s="368" t="n">
        <f aca="false">+[5]data1cf!R300</f>
        <v>0</v>
      </c>
      <c r="T300" s="368" t="n">
        <f aca="false">+[5]data1cf!S300</f>
        <v>0</v>
      </c>
      <c r="U300" s="368" t="n">
        <f aca="false">+[5]data1cf!T300</f>
        <v>0</v>
      </c>
      <c r="V300" s="368" t="n">
        <f aca="false">+[5]data1cf!U300</f>
        <v>0</v>
      </c>
      <c r="W300" s="368" t="n">
        <f aca="false">+[5]data1cf!V300</f>
        <v>0</v>
      </c>
      <c r="X300" s="368" t="n">
        <f aca="false">+[5]data1cf!W300</f>
        <v>0</v>
      </c>
      <c r="Y300" s="368" t="n">
        <f aca="false">+[5]data1cf!X300</f>
        <v>0</v>
      </c>
      <c r="Z300" s="368" t="n">
        <f aca="false">+[5]data1cf!Y300</f>
        <v>0</v>
      </c>
      <c r="AA300" s="368" t="n">
        <f aca="false">+[5]data1cf!Z300</f>
        <v>0</v>
      </c>
      <c r="AB300" s="368"/>
      <c r="AC300" s="369" t="n">
        <f aca="false">XNPV(0.1,B300:AA300,$B$1:$AA$1)</f>
        <v>-14319.5787363018</v>
      </c>
      <c r="AD300" s="369" t="n">
        <f aca="false">SUMPRODUCT(B300:AA300,$B$1010:$AA$1010)</f>
        <v>3967.80689790384</v>
      </c>
      <c r="AE300" s="370" t="n">
        <f aca="false">SUMPRODUCT(B300:AA300,$B$1012:$AA$1012)</f>
        <v>-2134.52481444304</v>
      </c>
      <c r="AF300" s="371" t="n">
        <f aca="false">XIRR(B300:AA300,$B$1:$AA$1)</f>
        <v>0.0671328313854257</v>
      </c>
      <c r="AG300" s="372" t="n">
        <f aca="false">1-EXP(-(1/0.25)*(AD300/ABS($AD$1010)))</f>
        <v>0.999999954352567</v>
      </c>
    </row>
    <row r="301" customFormat="false" ht="12.75" hidden="false" customHeight="false" outlineLevel="0" collapsed="false">
      <c r="A301" s="363"/>
      <c r="B301" s="368" t="n">
        <f aca="false">+[5]data1cf!A301</f>
        <v>-91834.8132828692</v>
      </c>
      <c r="C301" s="368" t="n">
        <f aca="false">+[5]data1cf!B301</f>
        <v>14086.0175821193</v>
      </c>
      <c r="D301" s="368" t="n">
        <f aca="false">+[5]data1cf!C301</f>
        <v>11981.3809457273</v>
      </c>
      <c r="E301" s="368" t="n">
        <f aca="false">+[5]data1cf!D301</f>
        <v>10145.3902919028</v>
      </c>
      <c r="F301" s="368" t="n">
        <f aca="false">+[5]data1cf!E301</f>
        <v>9638.65747520631</v>
      </c>
      <c r="G301" s="368" t="n">
        <f aca="false">+[5]data1cf!F301</f>
        <v>9285.54330853486</v>
      </c>
      <c r="H301" s="368" t="n">
        <f aca="false">+[5]data1cf!G301</f>
        <v>8435.93405835596</v>
      </c>
      <c r="I301" s="368" t="n">
        <f aca="false">+[5]data1cf!H301</f>
        <v>8287.9635390254</v>
      </c>
      <c r="J301" s="368" t="n">
        <f aca="false">+[5]data1cf!I301</f>
        <v>8275.52933649041</v>
      </c>
      <c r="K301" s="368" t="n">
        <f aca="false">+[5]data1cf!J301</f>
        <v>8266.29264541981</v>
      </c>
      <c r="L301" s="368" t="n">
        <f aca="false">+[5]data1cf!K301</f>
        <v>8267.60140161</v>
      </c>
      <c r="M301" s="368" t="n">
        <f aca="false">+[5]data1cf!L301</f>
        <v>8239.51401111699</v>
      </c>
      <c r="N301" s="368" t="n">
        <f aca="false">+[5]data1cf!M301</f>
        <v>8221.94866907809</v>
      </c>
      <c r="O301" s="368" t="n">
        <f aca="false">+[5]data1cf!N301</f>
        <v>7895.74369398512</v>
      </c>
      <c r="P301" s="368" t="n">
        <f aca="false">+[5]data1cf!O301</f>
        <v>7787.96618355228</v>
      </c>
      <c r="Q301" s="368" t="n">
        <f aca="false">+[5]data1cf!P301</f>
        <v>7759.32864915753</v>
      </c>
      <c r="R301" s="368" t="n">
        <f aca="false">+[5]data1cf!Q301</f>
        <v>1053.3085744292</v>
      </c>
      <c r="S301" s="368" t="n">
        <f aca="false">+[5]data1cf!R301</f>
        <v>0</v>
      </c>
      <c r="T301" s="368" t="n">
        <f aca="false">+[5]data1cf!S301</f>
        <v>0</v>
      </c>
      <c r="U301" s="368" t="n">
        <f aca="false">+[5]data1cf!T301</f>
        <v>0</v>
      </c>
      <c r="V301" s="368" t="n">
        <f aca="false">+[5]data1cf!U301</f>
        <v>0</v>
      </c>
      <c r="W301" s="368" t="n">
        <f aca="false">+[5]data1cf!V301</f>
        <v>0</v>
      </c>
      <c r="X301" s="368" t="n">
        <f aca="false">+[5]data1cf!W301</f>
        <v>0</v>
      </c>
      <c r="Y301" s="368" t="n">
        <f aca="false">+[5]data1cf!X301</f>
        <v>0</v>
      </c>
      <c r="Z301" s="368" t="n">
        <f aca="false">+[5]data1cf!Y301</f>
        <v>0</v>
      </c>
      <c r="AA301" s="368" t="n">
        <f aca="false">+[5]data1cf!Z301</f>
        <v>0</v>
      </c>
      <c r="AB301" s="368"/>
      <c r="AC301" s="369" t="n">
        <f aca="false">XNPV(0.1,B301:AA301,$B$1:$AA$1)</f>
        <v>-17684.2623913765</v>
      </c>
      <c r="AD301" s="369" t="n">
        <f aca="false">SUMPRODUCT(B301:AA301,$B$1010:$AA$1010)</f>
        <v>808.884174733213</v>
      </c>
      <c r="AE301" s="370" t="n">
        <f aca="false">SUMPRODUCT(B301:AA301,$B$1012:$AA$1012)</f>
        <v>-5363.05786078467</v>
      </c>
      <c r="AF301" s="371" t="n">
        <f aca="false">XIRR(B301:AA301,$B$1:$AA$1)</f>
        <v>0.0610470886486289</v>
      </c>
      <c r="AG301" s="372" t="n">
        <f aca="false">1-EXP(-(1/0.25)*(AD301/ABS($AD$1010)))</f>
        <v>0.968118734095384</v>
      </c>
    </row>
    <row r="302" customFormat="false" ht="12.75" hidden="false" customHeight="false" outlineLevel="0" collapsed="false">
      <c r="A302" s="363"/>
      <c r="B302" s="368" t="n">
        <f aca="false">+[5]data1cf!A302</f>
        <v>-91199.0068851314</v>
      </c>
      <c r="C302" s="368" t="n">
        <f aca="false">+[5]data1cf!B302</f>
        <v>14060.0705265879</v>
      </c>
      <c r="D302" s="368" t="n">
        <f aca="false">+[5]data1cf!C302</f>
        <v>12066.3756741433</v>
      </c>
      <c r="E302" s="368" t="n">
        <f aca="false">+[5]data1cf!D302</f>
        <v>9873.2508458666</v>
      </c>
      <c r="F302" s="368" t="n">
        <f aca="false">+[5]data1cf!E302</f>
        <v>9608.50340884948</v>
      </c>
      <c r="G302" s="368" t="n">
        <f aca="false">+[5]data1cf!F302</f>
        <v>9421.62424636863</v>
      </c>
      <c r="H302" s="368" t="n">
        <f aca="false">+[5]data1cf!G302</f>
        <v>8420.53340319642</v>
      </c>
      <c r="I302" s="368" t="n">
        <f aca="false">+[5]data1cf!H302</f>
        <v>8273.37864890642</v>
      </c>
      <c r="J302" s="368" t="n">
        <f aca="false">+[5]data1cf!I302</f>
        <v>8260.94444637142</v>
      </c>
      <c r="K302" s="368" t="n">
        <f aca="false">+[5]data1cf!J302</f>
        <v>8251.68303514808</v>
      </c>
      <c r="L302" s="368" t="n">
        <f aca="false">+[5]data1cf!K302</f>
        <v>8253.01651149101</v>
      </c>
      <c r="M302" s="368" t="n">
        <f aca="false">+[5]data1cf!L302</f>
        <v>8224.90440084526</v>
      </c>
      <c r="N302" s="368" t="n">
        <f aca="false">+[5]data1cf!M302</f>
        <v>8207.36377895911</v>
      </c>
      <c r="O302" s="368" t="n">
        <f aca="false">+[5]data1cf!N302</f>
        <v>7881.13408371339</v>
      </c>
      <c r="P302" s="368" t="n">
        <f aca="false">+[5]data1cf!O302</f>
        <v>7773.38129343329</v>
      </c>
      <c r="Q302" s="368" t="n">
        <f aca="false">+[5]data1cf!P302</f>
        <v>7744.7190388858</v>
      </c>
      <c r="R302" s="368" t="n">
        <f aca="false">+[5]data1cf!Q302</f>
        <v>1046.0161293697</v>
      </c>
      <c r="S302" s="368" t="n">
        <f aca="false">+[5]data1cf!R302</f>
        <v>0</v>
      </c>
      <c r="T302" s="368" t="n">
        <f aca="false">+[5]data1cf!S302</f>
        <v>0</v>
      </c>
      <c r="U302" s="368" t="n">
        <f aca="false">+[5]data1cf!T302</f>
        <v>0</v>
      </c>
      <c r="V302" s="368" t="n">
        <f aca="false">+[5]data1cf!U302</f>
        <v>0</v>
      </c>
      <c r="W302" s="368" t="n">
        <f aca="false">+[5]data1cf!V302</f>
        <v>0</v>
      </c>
      <c r="X302" s="368" t="n">
        <f aca="false">+[5]data1cf!W302</f>
        <v>0</v>
      </c>
      <c r="Y302" s="368" t="n">
        <f aca="false">+[5]data1cf!X302</f>
        <v>0</v>
      </c>
      <c r="Z302" s="368" t="n">
        <f aca="false">+[5]data1cf!Y302</f>
        <v>0</v>
      </c>
      <c r="AA302" s="368" t="n">
        <f aca="false">+[5]data1cf!Z302</f>
        <v>0</v>
      </c>
      <c r="AB302" s="368"/>
      <c r="AC302" s="369" t="n">
        <f aca="false">XNPV(0.1,B302:AA302,$B$1:$AA$1)</f>
        <v>-17200.0302211661</v>
      </c>
      <c r="AD302" s="369" t="n">
        <f aca="false">SUMPRODUCT(B302:AA302,$B$1010:$AA$1010)</f>
        <v>1261.2728678575</v>
      </c>
      <c r="AE302" s="370" t="n">
        <f aca="false">SUMPRODUCT(B302:AA302,$B$1012:$AA$1012)</f>
        <v>-4900.08821804473</v>
      </c>
      <c r="AF302" s="371" t="n">
        <f aca="false">XIRR(B302:AA302,$B$1:$AA$1)</f>
        <v>0.0618894536088305</v>
      </c>
      <c r="AG302" s="372" t="n">
        <f aca="false">1-EXP(-(1/0.25)*(AD302/ABS($AD$1010)))</f>
        <v>0.995359119205228</v>
      </c>
    </row>
    <row r="303" customFormat="false" ht="12.75" hidden="false" customHeight="false" outlineLevel="0" collapsed="false">
      <c r="A303" s="363"/>
      <c r="B303" s="368" t="n">
        <f aca="false">+[5]data1cf!A303</f>
        <v>-96219.0491718794</v>
      </c>
      <c r="C303" s="368" t="n">
        <f aca="false">+[5]data1cf!B303</f>
        <v>14244.8511992237</v>
      </c>
      <c r="D303" s="368" t="n">
        <f aca="false">+[5]data1cf!C303</f>
        <v>12218.0973979556</v>
      </c>
      <c r="E303" s="368" t="n">
        <f aca="false">+[5]data1cf!D303</f>
        <v>10297.7886491527</v>
      </c>
      <c r="F303" s="368" t="n">
        <f aca="false">+[5]data1cf!E303</f>
        <v>9708.35224073806</v>
      </c>
      <c r="G303" s="368" t="n">
        <f aca="false">+[5]data1cf!F303</f>
        <v>9475.23403507526</v>
      </c>
      <c r="H303" s="368" t="n">
        <f aca="false">+[5]data1cf!G303</f>
        <v>8542.13007227618</v>
      </c>
      <c r="I303" s="368" t="n">
        <f aca="false">+[5]data1cf!H303</f>
        <v>8388.53440293059</v>
      </c>
      <c r="J303" s="368" t="n">
        <f aca="false">+[5]data1cf!I303</f>
        <v>8376.1002003956</v>
      </c>
      <c r="K303" s="368" t="n">
        <f aca="false">+[5]data1cf!J303</f>
        <v>8367.03396841636</v>
      </c>
      <c r="L303" s="368" t="n">
        <f aca="false">+[5]data1cf!K303</f>
        <v>8368.17226551519</v>
      </c>
      <c r="M303" s="368" t="n">
        <f aca="false">+[5]data1cf!L303</f>
        <v>8340.25533411354</v>
      </c>
      <c r="N303" s="368" t="n">
        <f aca="false">+[5]data1cf!M303</f>
        <v>8322.51953298328</v>
      </c>
      <c r="O303" s="368" t="n">
        <f aca="false">+[5]data1cf!N303</f>
        <v>7996.48501698167</v>
      </c>
      <c r="P303" s="368" t="n">
        <f aca="false">+[5]data1cf!O303</f>
        <v>7888.53704745746</v>
      </c>
      <c r="Q303" s="368" t="n">
        <f aca="false">+[5]data1cf!P303</f>
        <v>7860.06997215408</v>
      </c>
      <c r="R303" s="368" t="n">
        <f aca="false">+[5]data1cf!Q303</f>
        <v>1103.59400638179</v>
      </c>
      <c r="S303" s="368" t="n">
        <f aca="false">+[5]data1cf!R303</f>
        <v>0</v>
      </c>
      <c r="T303" s="368" t="n">
        <f aca="false">+[5]data1cf!S303</f>
        <v>0</v>
      </c>
      <c r="U303" s="368" t="n">
        <f aca="false">+[5]data1cf!T303</f>
        <v>0</v>
      </c>
      <c r="V303" s="368" t="n">
        <f aca="false">+[5]data1cf!U303</f>
        <v>0</v>
      </c>
      <c r="W303" s="368" t="n">
        <f aca="false">+[5]data1cf!V303</f>
        <v>0</v>
      </c>
      <c r="X303" s="368" t="n">
        <f aca="false">+[5]data1cf!W303</f>
        <v>0</v>
      </c>
      <c r="Y303" s="368" t="n">
        <f aca="false">+[5]data1cf!X303</f>
        <v>0</v>
      </c>
      <c r="Z303" s="368" t="n">
        <f aca="false">+[5]data1cf!Y303</f>
        <v>0</v>
      </c>
      <c r="AA303" s="368" t="n">
        <f aca="false">+[5]data1cf!Z303</f>
        <v>0</v>
      </c>
      <c r="AB303" s="368"/>
      <c r="AC303" s="369" t="n">
        <f aca="false">XNPV(0.1,B303:AA303,$B$1:$AA$1)</f>
        <v>-21050.9371033703</v>
      </c>
      <c r="AD303" s="369" t="n">
        <f aca="false">SUMPRODUCT(B303:AA303,$B$1010:$AA$1010)</f>
        <v>-2310.02002960735</v>
      </c>
      <c r="AE303" s="370" t="n">
        <f aca="false">SUMPRODUCT(B303:AA303,$B$1012:$AA$1012)</f>
        <v>-8564.60451302012</v>
      </c>
      <c r="AF303" s="371" t="n">
        <f aca="false">XIRR(B303:AA303,$B$1:$AA$1)</f>
        <v>0.0554970158639308</v>
      </c>
      <c r="AG303" s="372" t="n">
        <f aca="false">1-EXP(-(1/0.25)*(AD303/ABS($AD$1010)))</f>
        <v>-18775.6915218897</v>
      </c>
    </row>
    <row r="304" customFormat="false" ht="12.75" hidden="false" customHeight="false" outlineLevel="0" collapsed="false">
      <c r="A304" s="363"/>
      <c r="B304" s="368" t="n">
        <f aca="false">+[5]data1cf!A304</f>
        <v>-96862.0899631279</v>
      </c>
      <c r="C304" s="368" t="n">
        <f aca="false">+[5]data1cf!B304</f>
        <v>14264.1576353352</v>
      </c>
      <c r="D304" s="368" t="n">
        <f aca="false">+[5]data1cf!C304</f>
        <v>12280.2561450726</v>
      </c>
      <c r="E304" s="368" t="n">
        <f aca="false">+[5]data1cf!D304</f>
        <v>10238.8040350385</v>
      </c>
      <c r="F304" s="368" t="n">
        <f aca="false">+[5]data1cf!E304</f>
        <v>9779.1855224871</v>
      </c>
      <c r="G304" s="368" t="n">
        <f aca="false">+[5]data1cf!F304</f>
        <v>9514.73061538426</v>
      </c>
      <c r="H304" s="368" t="n">
        <f aca="false">+[5]data1cf!G304</f>
        <v>8557.70596065159</v>
      </c>
      <c r="I304" s="368" t="n">
        <f aca="false">+[5]data1cf!H304</f>
        <v>8403.28524424919</v>
      </c>
      <c r="J304" s="368" t="n">
        <f aca="false">+[5]data1cf!I304</f>
        <v>8390.8510417142</v>
      </c>
      <c r="K304" s="368" t="n">
        <f aca="false">+[5]data1cf!J304</f>
        <v>8381.80981116093</v>
      </c>
      <c r="L304" s="368" t="n">
        <f aca="false">+[5]data1cf!K304</f>
        <v>8382.92310683379</v>
      </c>
      <c r="M304" s="368" t="n">
        <f aca="false">+[5]data1cf!L304</f>
        <v>8355.03117685811</v>
      </c>
      <c r="N304" s="368" t="n">
        <f aca="false">+[5]data1cf!M304</f>
        <v>8337.27037430189</v>
      </c>
      <c r="O304" s="368" t="n">
        <f aca="false">+[5]data1cf!N304</f>
        <v>8011.26085972624</v>
      </c>
      <c r="P304" s="368" t="n">
        <f aca="false">+[5]data1cf!O304</f>
        <v>7903.28788877607</v>
      </c>
      <c r="Q304" s="368" t="n">
        <f aca="false">+[5]data1cf!P304</f>
        <v>7874.84581489865</v>
      </c>
      <c r="R304" s="368" t="n">
        <f aca="false">+[5]data1cf!Q304</f>
        <v>1110.96942704109</v>
      </c>
      <c r="S304" s="368" t="n">
        <f aca="false">+[5]data1cf!R304</f>
        <v>0</v>
      </c>
      <c r="T304" s="368" t="n">
        <f aca="false">+[5]data1cf!S304</f>
        <v>0</v>
      </c>
      <c r="U304" s="368" t="n">
        <f aca="false">+[5]data1cf!T304</f>
        <v>0</v>
      </c>
      <c r="V304" s="368" t="n">
        <f aca="false">+[5]data1cf!U304</f>
        <v>0</v>
      </c>
      <c r="W304" s="368" t="n">
        <f aca="false">+[5]data1cf!V304</f>
        <v>0</v>
      </c>
      <c r="X304" s="368" t="n">
        <f aca="false">+[5]data1cf!W304</f>
        <v>0</v>
      </c>
      <c r="Y304" s="368" t="n">
        <f aca="false">+[5]data1cf!X304</f>
        <v>0</v>
      </c>
      <c r="Z304" s="368" t="n">
        <f aca="false">+[5]data1cf!Y304</f>
        <v>0</v>
      </c>
      <c r="AA304" s="368" t="n">
        <f aca="false">+[5]data1cf!Z304</f>
        <v>0</v>
      </c>
      <c r="AB304" s="368"/>
      <c r="AC304" s="369" t="n">
        <f aca="false">XNPV(0.1,B304:AA304,$B$1:$AA$1)</f>
        <v>-21538.1464369651</v>
      </c>
      <c r="AD304" s="369" t="n">
        <f aca="false">SUMPRODUCT(B304:AA304,$B$1010:$AA$1010)</f>
        <v>-2758.01843050081</v>
      </c>
      <c r="AE304" s="370" t="n">
        <f aca="false">SUMPRODUCT(B304:AA304,$B$1012:$AA$1012)</f>
        <v>-9025.58068212924</v>
      </c>
      <c r="AF304" s="371" t="n">
        <f aca="false">XIRR(B304:AA304,$B$1:$AA$1)</f>
        <v>0.0547357216235622</v>
      </c>
      <c r="AG304" s="372" t="n">
        <f aca="false">1-EXP(-(1/0.25)*(AD304/ABS($AD$1010)))</f>
        <v>-126598.508355285</v>
      </c>
    </row>
    <row r="305" customFormat="false" ht="12.75" hidden="false" customHeight="false" outlineLevel="0" collapsed="false">
      <c r="A305" s="363"/>
      <c r="B305" s="368" t="n">
        <f aca="false">+[5]data1cf!A305</f>
        <v>-102019.13531702</v>
      </c>
      <c r="C305" s="368" t="n">
        <f aca="false">+[5]data1cf!B305</f>
        <v>14308.6701018063</v>
      </c>
      <c r="D305" s="368" t="n">
        <f aca="false">+[5]data1cf!C305</f>
        <v>12497.7899945242</v>
      </c>
      <c r="E305" s="368" t="n">
        <f aca="false">+[5]data1cf!D305</f>
        <v>10373.0184544661</v>
      </c>
      <c r="F305" s="368" t="n">
        <f aca="false">+[5]data1cf!E305</f>
        <v>9961.41221742706</v>
      </c>
      <c r="G305" s="368" t="n">
        <f aca="false">+[5]data1cf!F305</f>
        <v>9655.74044599641</v>
      </c>
      <c r="H305" s="368" t="n">
        <f aca="false">+[5]data1cf!G305</f>
        <v>8682.62115090444</v>
      </c>
      <c r="I305" s="368" t="n">
        <f aca="false">+[5]data1cf!H305</f>
        <v>8521.58373903119</v>
      </c>
      <c r="J305" s="368" t="n">
        <f aca="false">+[5]data1cf!I305</f>
        <v>8509.1495364962</v>
      </c>
      <c r="K305" s="368" t="n">
        <f aca="false">+[5]data1cf!J305</f>
        <v>8500.30881186629</v>
      </c>
      <c r="L305" s="368" t="n">
        <f aca="false">+[5]data1cf!K305</f>
        <v>8501.22160161579</v>
      </c>
      <c r="M305" s="368" t="n">
        <f aca="false">+[5]data1cf!L305</f>
        <v>8473.53017756346</v>
      </c>
      <c r="N305" s="368" t="n">
        <f aca="false">+[5]data1cf!M305</f>
        <v>8455.56886908388</v>
      </c>
      <c r="O305" s="368" t="n">
        <f aca="false">+[5]data1cf!N305</f>
        <v>8129.7598604316</v>
      </c>
      <c r="P305" s="368" t="n">
        <f aca="false">+[5]data1cf!O305</f>
        <v>8021.58638355806</v>
      </c>
      <c r="Q305" s="368" t="n">
        <f aca="false">+[5]data1cf!P305</f>
        <v>7993.344815604</v>
      </c>
      <c r="R305" s="368" t="n">
        <f aca="false">+[5]data1cf!Q305</f>
        <v>1170.11867443209</v>
      </c>
      <c r="S305" s="368" t="n">
        <f aca="false">+[5]data1cf!R305</f>
        <v>0</v>
      </c>
      <c r="T305" s="368" t="n">
        <f aca="false">+[5]data1cf!S305</f>
        <v>0</v>
      </c>
      <c r="U305" s="368" t="n">
        <f aca="false">+[5]data1cf!T305</f>
        <v>0</v>
      </c>
      <c r="V305" s="368" t="n">
        <f aca="false">+[5]data1cf!U305</f>
        <v>0</v>
      </c>
      <c r="W305" s="368" t="n">
        <f aca="false">+[5]data1cf!V305</f>
        <v>0</v>
      </c>
      <c r="X305" s="368" t="n">
        <f aca="false">+[5]data1cf!W305</f>
        <v>0</v>
      </c>
      <c r="Y305" s="368" t="n">
        <f aca="false">+[5]data1cf!X305</f>
        <v>0</v>
      </c>
      <c r="Z305" s="368" t="n">
        <f aca="false">+[5]data1cf!Y305</f>
        <v>0</v>
      </c>
      <c r="AA305" s="368" t="n">
        <f aca="false">+[5]data1cf!Z305</f>
        <v>0</v>
      </c>
      <c r="AB305" s="368"/>
      <c r="AC305" s="369" t="n">
        <f aca="false">XNPV(0.1,B305:AA305,$B$1:$AA$1)</f>
        <v>-25694.3293594123</v>
      </c>
      <c r="AD305" s="369" t="n">
        <f aca="false">SUMPRODUCT(B305:AA305,$B$1010:$AA$1010)</f>
        <v>-6636.64055474972</v>
      </c>
      <c r="AE305" s="370" t="n">
        <f aca="false">SUMPRODUCT(B305:AA305,$B$1012:$AA$1012)</f>
        <v>-12997.5049067584</v>
      </c>
      <c r="AF305" s="371" t="n">
        <f aca="false">XIRR(B305:AA305,$B$1:$AA$1)</f>
        <v>0.0484702241261271</v>
      </c>
      <c r="AG305" s="372" t="n">
        <f aca="false">1-EXP(-(1/0.25)*(AD305/ABS($AD$1010)))</f>
        <v>-1896796145325.02</v>
      </c>
    </row>
    <row r="306" customFormat="false" ht="12.75" hidden="false" customHeight="false" outlineLevel="0" collapsed="false">
      <c r="A306" s="363"/>
      <c r="B306" s="368" t="n">
        <f aca="false">+[5]data1cf!A306</f>
        <v>-101228.428514753</v>
      </c>
      <c r="C306" s="368" t="n">
        <f aca="false">+[5]data1cf!B306</f>
        <v>14279.882256657</v>
      </c>
      <c r="D306" s="368" t="n">
        <f aca="false">+[5]data1cf!C306</f>
        <v>12442.5529603707</v>
      </c>
      <c r="E306" s="368" t="n">
        <f aca="false">+[5]data1cf!D306</f>
        <v>10439.7849546142</v>
      </c>
      <c r="F306" s="368" t="n">
        <f aca="false">+[5]data1cf!E306</f>
        <v>9995.45203042952</v>
      </c>
      <c r="G306" s="368" t="n">
        <f aca="false">+[5]data1cf!F306</f>
        <v>9635.04354920358</v>
      </c>
      <c r="H306" s="368" t="n">
        <f aca="false">+[5]data1cf!G306</f>
        <v>8663.4684609703</v>
      </c>
      <c r="I306" s="368" t="n">
        <f aca="false">+[5]data1cf!H306</f>
        <v>8503.44555755262</v>
      </c>
      <c r="J306" s="368" t="n">
        <f aca="false">+[5]data1cf!I306</f>
        <v>8491.01135501764</v>
      </c>
      <c r="K306" s="368" t="n">
        <f aca="false">+[5]data1cf!J306</f>
        <v>8482.13988770725</v>
      </c>
      <c r="L306" s="368" t="n">
        <f aca="false">+[5]data1cf!K306</f>
        <v>8483.08342013723</v>
      </c>
      <c r="M306" s="368" t="n">
        <f aca="false">+[5]data1cf!L306</f>
        <v>8455.36125340443</v>
      </c>
      <c r="N306" s="368" t="n">
        <f aca="false">+[5]data1cf!M306</f>
        <v>8437.43068760532</v>
      </c>
      <c r="O306" s="368" t="n">
        <f aca="false">+[5]data1cf!N306</f>
        <v>8111.59093627256</v>
      </c>
      <c r="P306" s="368" t="n">
        <f aca="false">+[5]data1cf!O306</f>
        <v>8003.4482020795</v>
      </c>
      <c r="Q306" s="368" t="n">
        <f aca="false">+[5]data1cf!P306</f>
        <v>7975.17589144497</v>
      </c>
      <c r="R306" s="368" t="n">
        <f aca="false">+[5]data1cf!Q306</f>
        <v>1161.04958369281</v>
      </c>
      <c r="S306" s="368" t="n">
        <f aca="false">+[5]data1cf!R306</f>
        <v>0</v>
      </c>
      <c r="T306" s="368" t="n">
        <f aca="false">+[5]data1cf!S306</f>
        <v>0</v>
      </c>
      <c r="U306" s="368" t="n">
        <f aca="false">+[5]data1cf!T306</f>
        <v>0</v>
      </c>
      <c r="V306" s="368" t="n">
        <f aca="false">+[5]data1cf!U306</f>
        <v>0</v>
      </c>
      <c r="W306" s="368" t="n">
        <f aca="false">+[5]data1cf!V306</f>
        <v>0</v>
      </c>
      <c r="X306" s="368" t="n">
        <f aca="false">+[5]data1cf!W306</f>
        <v>0</v>
      </c>
      <c r="Y306" s="368" t="n">
        <f aca="false">+[5]data1cf!X306</f>
        <v>0</v>
      </c>
      <c r="Z306" s="368" t="n">
        <f aca="false">+[5]data1cf!Y306</f>
        <v>0</v>
      </c>
      <c r="AA306" s="368" t="n">
        <f aca="false">+[5]data1cf!Z306</f>
        <v>0</v>
      </c>
      <c r="AB306" s="368"/>
      <c r="AC306" s="369" t="n">
        <f aca="false">XNPV(0.1,B306:AA306,$B$1:$AA$1)</f>
        <v>-24986.625763944</v>
      </c>
      <c r="AD306" s="369" t="n">
        <f aca="false">SUMPRODUCT(B306:AA306,$B$1010:$AA$1010)</f>
        <v>-5957.38248298357</v>
      </c>
      <c r="AE306" s="370" t="n">
        <f aca="false">SUMPRODUCT(B306:AA306,$B$1012:$AA$1012)</f>
        <v>-12308.021589082</v>
      </c>
      <c r="AF306" s="371" t="n">
        <f aca="false">XIRR(B306:AA306,$B$1:$AA$1)</f>
        <v>0.0495330706457411</v>
      </c>
      <c r="AG306" s="372" t="n">
        <f aca="false">1-EXP(-(1/0.25)*(AD306/ABS($AD$1010)))</f>
        <v>-105043481845.747</v>
      </c>
    </row>
    <row r="307" customFormat="false" ht="12.75" hidden="false" customHeight="false" outlineLevel="0" collapsed="false">
      <c r="A307" s="363"/>
      <c r="B307" s="368" t="n">
        <f aca="false">+[5]data1cf!A307</f>
        <v>-85583.0413797885</v>
      </c>
      <c r="C307" s="368" t="n">
        <f aca="false">+[5]data1cf!B307</f>
        <v>14032.121621836</v>
      </c>
      <c r="D307" s="368" t="n">
        <f aca="false">+[5]data1cf!C307</f>
        <v>11851.4898851629</v>
      </c>
      <c r="E307" s="368" t="n">
        <f aca="false">+[5]data1cf!D307</f>
        <v>9748.41758502296</v>
      </c>
      <c r="F307" s="368" t="n">
        <f aca="false">+[5]data1cf!E307</f>
        <v>9471.90164704785</v>
      </c>
      <c r="G307" s="368" t="n">
        <f aca="false">+[5]data1cf!F307</f>
        <v>9144.76497056298</v>
      </c>
      <c r="H307" s="368" t="n">
        <f aca="false">+[5]data1cf!G307</f>
        <v>8284.50213889428</v>
      </c>
      <c r="I307" s="368" t="n">
        <f aca="false">+[5]data1cf!H307</f>
        <v>8144.55289298625</v>
      </c>
      <c r="J307" s="368" t="n">
        <f aca="false">+[5]data1cf!I307</f>
        <v>8132.11869045126</v>
      </c>
      <c r="K307" s="368" t="n">
        <f aca="false">+[5]data1cf!J307</f>
        <v>8122.63893048907</v>
      </c>
      <c r="L307" s="368" t="n">
        <f aca="false">+[5]data1cf!K307</f>
        <v>8124.19075557085</v>
      </c>
      <c r="M307" s="368" t="n">
        <f aca="false">+[5]data1cf!L307</f>
        <v>8095.86029618625</v>
      </c>
      <c r="N307" s="368" t="n">
        <f aca="false">+[5]data1cf!M307</f>
        <v>8078.53802303895</v>
      </c>
      <c r="O307" s="368" t="n">
        <f aca="false">+[5]data1cf!N307</f>
        <v>7752.08997905438</v>
      </c>
      <c r="P307" s="368" t="n">
        <f aca="false">+[5]data1cf!O307</f>
        <v>7644.55553751313</v>
      </c>
      <c r="Q307" s="368" t="n">
        <f aca="false">+[5]data1cf!P307</f>
        <v>7615.67493422679</v>
      </c>
      <c r="R307" s="368" t="n">
        <f aca="false">+[5]data1cf!Q307</f>
        <v>981.603251409622</v>
      </c>
      <c r="S307" s="368" t="n">
        <f aca="false">+[5]data1cf!R307</f>
        <v>0</v>
      </c>
      <c r="T307" s="368" t="n">
        <f aca="false">+[5]data1cf!S307</f>
        <v>0</v>
      </c>
      <c r="U307" s="368" t="n">
        <f aca="false">+[5]data1cf!T307</f>
        <v>0</v>
      </c>
      <c r="V307" s="368" t="n">
        <f aca="false">+[5]data1cf!U307</f>
        <v>0</v>
      </c>
      <c r="W307" s="368" t="n">
        <f aca="false">+[5]data1cf!V307</f>
        <v>0</v>
      </c>
      <c r="X307" s="368" t="n">
        <f aca="false">+[5]data1cf!W307</f>
        <v>0</v>
      </c>
      <c r="Y307" s="368" t="n">
        <f aca="false">+[5]data1cf!X307</f>
        <v>0</v>
      </c>
      <c r="Z307" s="368" t="n">
        <f aca="false">+[5]data1cf!Y307</f>
        <v>0</v>
      </c>
      <c r="AA307" s="368" t="n">
        <f aca="false">+[5]data1cf!Z307</f>
        <v>0</v>
      </c>
      <c r="AB307" s="368"/>
      <c r="AC307" s="369" t="n">
        <f aca="false">XNPV(0.1,B307:AA307,$B$1:$AA$1)</f>
        <v>-12655.4474999962</v>
      </c>
      <c r="AD307" s="369" t="n">
        <f aca="false">SUMPRODUCT(B307:AA307,$B$1010:$AA$1010)</f>
        <v>5498.53002946637</v>
      </c>
      <c r="AE307" s="370" t="n">
        <f aca="false">SUMPRODUCT(B307:AA307,$B$1012:$AA$1012)</f>
        <v>-559.535849622829</v>
      </c>
      <c r="AF307" s="371" t="n">
        <f aca="false">XIRR(B307:AA307,$B$1:$AA$1)</f>
        <v>0.0702900902290457</v>
      </c>
      <c r="AG307" s="372" t="n">
        <f aca="false">1-EXP(-(1/0.25)*(AD307/ABS($AD$1010)))</f>
        <v>0.999999999932776</v>
      </c>
    </row>
    <row r="308" customFormat="false" ht="12.75" hidden="false" customHeight="false" outlineLevel="0" collapsed="false">
      <c r="A308" s="363"/>
      <c r="B308" s="368" t="n">
        <f aca="false">+[5]data1cf!A308</f>
        <v>-94058.7189019652</v>
      </c>
      <c r="C308" s="368" t="n">
        <f aca="false">+[5]data1cf!B308</f>
        <v>14184.7729673688</v>
      </c>
      <c r="D308" s="368" t="n">
        <f aca="false">+[5]data1cf!C308</f>
        <v>12205.0322910141</v>
      </c>
      <c r="E308" s="368" t="n">
        <f aca="false">+[5]data1cf!D308</f>
        <v>10118.0271969675</v>
      </c>
      <c r="F308" s="368" t="n">
        <f aca="false">+[5]data1cf!E308</f>
        <v>9823.7751567673</v>
      </c>
      <c r="G308" s="368" t="n">
        <f aca="false">+[5]data1cf!F308</f>
        <v>9356.64056607394</v>
      </c>
      <c r="H308" s="368" t="n">
        <f aca="false">+[5]data1cf!G308</f>
        <v>8489.80203399905</v>
      </c>
      <c r="I308" s="368" t="n">
        <f aca="false">+[5]data1cf!H308</f>
        <v>8338.97815480297</v>
      </c>
      <c r="J308" s="368" t="n">
        <f aca="false">+[5]data1cf!I308</f>
        <v>8326.54395226798</v>
      </c>
      <c r="K308" s="368" t="n">
        <f aca="false">+[5]data1cf!J308</f>
        <v>8317.39372664785</v>
      </c>
      <c r="L308" s="368" t="n">
        <f aca="false">+[5]data1cf!K308</f>
        <v>8318.61601738757</v>
      </c>
      <c r="M308" s="368" t="n">
        <f aca="false">+[5]data1cf!L308</f>
        <v>8290.61509234503</v>
      </c>
      <c r="N308" s="368" t="n">
        <f aca="false">+[5]data1cf!M308</f>
        <v>8272.96328485566</v>
      </c>
      <c r="O308" s="368" t="n">
        <f aca="false">+[5]data1cf!N308</f>
        <v>7946.84477521316</v>
      </c>
      <c r="P308" s="368" t="n">
        <f aca="false">+[5]data1cf!O308</f>
        <v>7838.98079932984</v>
      </c>
      <c r="Q308" s="368" t="n">
        <f aca="false">+[5]data1cf!P308</f>
        <v>7810.42973038557</v>
      </c>
      <c r="R308" s="368" t="n">
        <f aca="false">+[5]data1cf!Q308</f>
        <v>1078.81588231798</v>
      </c>
      <c r="S308" s="368" t="n">
        <f aca="false">+[5]data1cf!R308</f>
        <v>0</v>
      </c>
      <c r="T308" s="368" t="n">
        <f aca="false">+[5]data1cf!S308</f>
        <v>0</v>
      </c>
      <c r="U308" s="368" t="n">
        <f aca="false">+[5]data1cf!T308</f>
        <v>0</v>
      </c>
      <c r="V308" s="368" t="n">
        <f aca="false">+[5]data1cf!U308</f>
        <v>0</v>
      </c>
      <c r="W308" s="368" t="n">
        <f aca="false">+[5]data1cf!V308</f>
        <v>0</v>
      </c>
      <c r="X308" s="368" t="n">
        <f aca="false">+[5]data1cf!W308</f>
        <v>0</v>
      </c>
      <c r="Y308" s="368" t="n">
        <f aca="false">+[5]data1cf!X308</f>
        <v>0</v>
      </c>
      <c r="Z308" s="368" t="n">
        <f aca="false">+[5]data1cf!Y308</f>
        <v>0</v>
      </c>
      <c r="AA308" s="368" t="n">
        <f aca="false">+[5]data1cf!Z308</f>
        <v>0</v>
      </c>
      <c r="AB308" s="368"/>
      <c r="AC308" s="369" t="n">
        <f aca="false">XNPV(0.1,B308:AA308,$B$1:$AA$1)</f>
        <v>-19281.8460484121</v>
      </c>
      <c r="AD308" s="369" t="n">
        <f aca="false">SUMPRODUCT(B308:AA308,$B$1010:$AA$1010)</f>
        <v>-650.067203835828</v>
      </c>
      <c r="AE308" s="370" t="n">
        <f aca="false">SUMPRODUCT(B308:AA308,$B$1012:$AA$1012)</f>
        <v>-6867.55426333857</v>
      </c>
      <c r="AF308" s="371" t="n">
        <f aca="false">XIRR(B308:AA308,$B$1:$AA$1)</f>
        <v>0.0583934762236522</v>
      </c>
      <c r="AG308" s="372" t="n">
        <f aca="false">1-EXP(-(1/0.25)*(AD308/ABS($AD$1010)))</f>
        <v>-14.9458402008829</v>
      </c>
    </row>
    <row r="309" customFormat="false" ht="12.75" hidden="false" customHeight="false" outlineLevel="0" collapsed="false">
      <c r="A309" s="363"/>
      <c r="B309" s="368" t="n">
        <f aca="false">+[5]data1cf!A309</f>
        <v>-103457.01078819</v>
      </c>
      <c r="C309" s="368" t="n">
        <f aca="false">+[5]data1cf!B309</f>
        <v>14387.0717329063</v>
      </c>
      <c r="D309" s="368" t="n">
        <f aca="false">+[5]data1cf!C309</f>
        <v>12547.3706301435</v>
      </c>
      <c r="E309" s="368" t="n">
        <f aca="false">+[5]data1cf!D309</f>
        <v>10409.4083344934</v>
      </c>
      <c r="F309" s="368" t="n">
        <f aca="false">+[5]data1cf!E309</f>
        <v>10049.3838010279</v>
      </c>
      <c r="G309" s="368" t="n">
        <f aca="false">+[5]data1cf!F309</f>
        <v>9661.65852281186</v>
      </c>
      <c r="H309" s="368" t="n">
        <f aca="false">+[5]data1cf!G309</f>
        <v>8717.44971565724</v>
      </c>
      <c r="I309" s="368" t="n">
        <f aca="false">+[5]data1cf!H309</f>
        <v>8554.56745203945</v>
      </c>
      <c r="J309" s="368" t="n">
        <f aca="false">+[5]data1cf!I309</f>
        <v>8542.13324950446</v>
      </c>
      <c r="K309" s="368" t="n">
        <f aca="false">+[5]data1cf!J309</f>
        <v>8533.34842947287</v>
      </c>
      <c r="L309" s="368" t="n">
        <f aca="false">+[5]data1cf!K309</f>
        <v>8534.20531462405</v>
      </c>
      <c r="M309" s="368" t="n">
        <f aca="false">+[5]data1cf!L309</f>
        <v>8506.56979517004</v>
      </c>
      <c r="N309" s="368" t="n">
        <f aca="false">+[5]data1cf!M309</f>
        <v>8488.55258209214</v>
      </c>
      <c r="O309" s="368" t="n">
        <f aca="false">+[5]data1cf!N309</f>
        <v>8162.79947803818</v>
      </c>
      <c r="P309" s="368" t="n">
        <f aca="false">+[5]data1cf!O309</f>
        <v>8054.57009656632</v>
      </c>
      <c r="Q309" s="368" t="n">
        <f aca="false">+[5]data1cf!P309</f>
        <v>8026.38443321059</v>
      </c>
      <c r="R309" s="368" t="n">
        <f aca="false">+[5]data1cf!Q309</f>
        <v>1186.61053093622</v>
      </c>
      <c r="S309" s="368" t="n">
        <f aca="false">+[5]data1cf!R309</f>
        <v>0</v>
      </c>
      <c r="T309" s="368" t="n">
        <f aca="false">+[5]data1cf!S309</f>
        <v>0</v>
      </c>
      <c r="U309" s="368" t="n">
        <f aca="false">+[5]data1cf!T309</f>
        <v>0</v>
      </c>
      <c r="V309" s="368" t="n">
        <f aca="false">+[5]data1cf!U309</f>
        <v>0</v>
      </c>
      <c r="W309" s="368" t="n">
        <f aca="false">+[5]data1cf!V309</f>
        <v>0</v>
      </c>
      <c r="X309" s="368" t="n">
        <f aca="false">+[5]data1cf!W309</f>
        <v>0</v>
      </c>
      <c r="Y309" s="368" t="n">
        <f aca="false">+[5]data1cf!X309</f>
        <v>0</v>
      </c>
      <c r="Z309" s="368" t="n">
        <f aca="false">+[5]data1cf!Y309</f>
        <v>0</v>
      </c>
      <c r="AA309" s="368" t="n">
        <f aca="false">+[5]data1cf!Z309</f>
        <v>0</v>
      </c>
      <c r="AB309" s="368"/>
      <c r="AC309" s="369" t="n">
        <f aca="false">XNPV(0.1,B309:AA309,$B$1:$AA$1)</f>
        <v>-26798.4330743794</v>
      </c>
      <c r="AD309" s="369" t="n">
        <f aca="false">SUMPRODUCT(B309:AA309,$B$1010:$AA$1010)</f>
        <v>-7661.67659519843</v>
      </c>
      <c r="AE309" s="370" t="n">
        <f aca="false">SUMPRODUCT(B309:AA309,$B$1012:$AA$1012)</f>
        <v>-14048.9411300024</v>
      </c>
      <c r="AF309" s="371" t="n">
        <f aca="false">XIRR(B309:AA309,$B$1:$AA$1)</f>
        <v>0.0469093053253424</v>
      </c>
      <c r="AG309" s="372" t="n">
        <f aca="false">1-EXP(-(1/0.25)*(AD309/ABS($AD$1010)))</f>
        <v>-149407956859534</v>
      </c>
    </row>
    <row r="310" customFormat="false" ht="12.75" hidden="false" customHeight="false" outlineLevel="0" collapsed="false">
      <c r="A310" s="363"/>
      <c r="B310" s="368" t="n">
        <f aca="false">+[5]data1cf!A310</f>
        <v>-85442.0958127557</v>
      </c>
      <c r="C310" s="368" t="n">
        <f aca="false">+[5]data1cf!B310</f>
        <v>13996.6518149608</v>
      </c>
      <c r="D310" s="368" t="n">
        <f aca="false">+[5]data1cf!C310</f>
        <v>11829.074547467</v>
      </c>
      <c r="E310" s="368" t="n">
        <f aca="false">+[5]data1cf!D310</f>
        <v>9873.36978001447</v>
      </c>
      <c r="F310" s="368" t="n">
        <f aca="false">+[5]data1cf!E310</f>
        <v>9593.84414211896</v>
      </c>
      <c r="G310" s="368" t="n">
        <f aca="false">+[5]data1cf!F310</f>
        <v>9175.89401659575</v>
      </c>
      <c r="H310" s="368" t="n">
        <f aca="false">+[5]data1cf!G310</f>
        <v>8281.08812154268</v>
      </c>
      <c r="I310" s="368" t="n">
        <f aca="false">+[5]data1cf!H310</f>
        <v>8141.31971443497</v>
      </c>
      <c r="J310" s="368" t="n">
        <f aca="false">+[5]data1cf!I310</f>
        <v>8128.88551189998</v>
      </c>
      <c r="K310" s="368" t="n">
        <f aca="false">+[5]data1cf!J310</f>
        <v>8119.40027197415</v>
      </c>
      <c r="L310" s="368" t="n">
        <f aca="false">+[5]data1cf!K310</f>
        <v>8120.95757701958</v>
      </c>
      <c r="M310" s="368" t="n">
        <f aca="false">+[5]data1cf!L310</f>
        <v>8092.62163767132</v>
      </c>
      <c r="N310" s="368" t="n">
        <f aca="false">+[5]data1cf!M310</f>
        <v>8075.30484448767</v>
      </c>
      <c r="O310" s="368" t="n">
        <f aca="false">+[5]data1cf!N310</f>
        <v>7748.85132053946</v>
      </c>
      <c r="P310" s="368" t="n">
        <f aca="false">+[5]data1cf!O310</f>
        <v>7641.32235896185</v>
      </c>
      <c r="Q310" s="368" t="n">
        <f aca="false">+[5]data1cf!P310</f>
        <v>7612.43627571186</v>
      </c>
      <c r="R310" s="368" t="n">
        <f aca="false">+[5]data1cf!Q310</f>
        <v>979.986662133983</v>
      </c>
      <c r="S310" s="368" t="n">
        <f aca="false">+[5]data1cf!R310</f>
        <v>0</v>
      </c>
      <c r="T310" s="368" t="n">
        <f aca="false">+[5]data1cf!S310</f>
        <v>0</v>
      </c>
      <c r="U310" s="368" t="n">
        <f aca="false">+[5]data1cf!T310</f>
        <v>0</v>
      </c>
      <c r="V310" s="368" t="n">
        <f aca="false">+[5]data1cf!U310</f>
        <v>0</v>
      </c>
      <c r="W310" s="368" t="n">
        <f aca="false">+[5]data1cf!V310</f>
        <v>0</v>
      </c>
      <c r="X310" s="368" t="n">
        <f aca="false">+[5]data1cf!W310</f>
        <v>0</v>
      </c>
      <c r="Y310" s="368" t="n">
        <f aca="false">+[5]data1cf!X310</f>
        <v>0</v>
      </c>
      <c r="Z310" s="368" t="n">
        <f aca="false">+[5]data1cf!Y310</f>
        <v>0</v>
      </c>
      <c r="AA310" s="368" t="n">
        <f aca="false">+[5]data1cf!Z310</f>
        <v>0</v>
      </c>
      <c r="AB310" s="368"/>
      <c r="AC310" s="369" t="n">
        <f aca="false">XNPV(0.1,B310:AA310,$B$1:$AA$1)</f>
        <v>-12381.610977256</v>
      </c>
      <c r="AD310" s="369" t="n">
        <f aca="false">SUMPRODUCT(B310:AA310,$B$1010:$AA$1010)</f>
        <v>5795.81271884294</v>
      </c>
      <c r="AE310" s="370" t="n">
        <f aca="false">SUMPRODUCT(B310:AA310,$B$1012:$AA$1012)</f>
        <v>-268.705026807262</v>
      </c>
      <c r="AF310" s="371" t="n">
        <f aca="false">XIRR(B310:AA310,$B$1:$AA$1)</f>
        <v>0.0708835540208327</v>
      </c>
      <c r="AG310" s="372" t="n">
        <f aca="false">1-EXP(-(1/0.25)*(AD310/ABS($AD$1010)))</f>
        <v>0.999999999981053</v>
      </c>
    </row>
    <row r="311" customFormat="false" ht="12.75" hidden="false" customHeight="false" outlineLevel="0" collapsed="false">
      <c r="A311" s="363"/>
      <c r="B311" s="368" t="n">
        <f aca="false">+[5]data1cf!A311</f>
        <v>-100083.898974705</v>
      </c>
      <c r="C311" s="368" t="n">
        <f aca="false">+[5]data1cf!B311</f>
        <v>14298.2965574437</v>
      </c>
      <c r="D311" s="368" t="n">
        <f aca="false">+[5]data1cf!C311</f>
        <v>12358.3653074093</v>
      </c>
      <c r="E311" s="368" t="n">
        <f aca="false">+[5]data1cf!D311</f>
        <v>10345.9206358642</v>
      </c>
      <c r="F311" s="368" t="n">
        <f aca="false">+[5]data1cf!E311</f>
        <v>10000.0752407769</v>
      </c>
      <c r="G311" s="368" t="n">
        <f aca="false">+[5]data1cf!F311</f>
        <v>9505.06038351949</v>
      </c>
      <c r="H311" s="368" t="n">
        <f aca="false">+[5]data1cf!G311</f>
        <v>8635.74539176419</v>
      </c>
      <c r="I311" s="368" t="n">
        <f aca="false">+[5]data1cf!H311</f>
        <v>8477.19096552757</v>
      </c>
      <c r="J311" s="368" t="n">
        <f aca="false">+[5]data1cf!I311</f>
        <v>8464.75676299258</v>
      </c>
      <c r="K311" s="368" t="n">
        <f aca="false">+[5]data1cf!J311</f>
        <v>8455.84079637368</v>
      </c>
      <c r="L311" s="368" t="n">
        <f aca="false">+[5]data1cf!K311</f>
        <v>8456.82882811217</v>
      </c>
      <c r="M311" s="368" t="n">
        <f aca="false">+[5]data1cf!L311</f>
        <v>8429.06216207086</v>
      </c>
      <c r="N311" s="368" t="n">
        <f aca="false">+[5]data1cf!M311</f>
        <v>8411.17609558026</v>
      </c>
      <c r="O311" s="368" t="n">
        <f aca="false">+[5]data1cf!N311</f>
        <v>8085.29184493899</v>
      </c>
      <c r="P311" s="368" t="n">
        <f aca="false">+[5]data1cf!O311</f>
        <v>7977.19361005444</v>
      </c>
      <c r="Q311" s="368" t="n">
        <f aca="false">+[5]data1cf!P311</f>
        <v>7948.8768001114</v>
      </c>
      <c r="R311" s="368" t="n">
        <f aca="false">+[5]data1cf!Q311</f>
        <v>1147.92228768028</v>
      </c>
      <c r="S311" s="368" t="n">
        <f aca="false">+[5]data1cf!R311</f>
        <v>0</v>
      </c>
      <c r="T311" s="368" t="n">
        <f aca="false">+[5]data1cf!S311</f>
        <v>0</v>
      </c>
      <c r="U311" s="368" t="n">
        <f aca="false">+[5]data1cf!T311</f>
        <v>0</v>
      </c>
      <c r="V311" s="368" t="n">
        <f aca="false">+[5]data1cf!U311</f>
        <v>0</v>
      </c>
      <c r="W311" s="368" t="n">
        <f aca="false">+[5]data1cf!V311</f>
        <v>0</v>
      </c>
      <c r="X311" s="368" t="n">
        <f aca="false">+[5]data1cf!W311</f>
        <v>0</v>
      </c>
      <c r="Y311" s="368" t="n">
        <f aca="false">+[5]data1cf!X311</f>
        <v>0</v>
      </c>
      <c r="Z311" s="368" t="n">
        <f aca="false">+[5]data1cf!Y311</f>
        <v>0</v>
      </c>
      <c r="AA311" s="368" t="n">
        <f aca="false">+[5]data1cf!Z311</f>
        <v>0</v>
      </c>
      <c r="AB311" s="368"/>
      <c r="AC311" s="369" t="n">
        <f aca="false">XNPV(0.1,B311:AA311,$B$1:$AA$1)</f>
        <v>-24146.7898623744</v>
      </c>
      <c r="AD311" s="369" t="n">
        <f aca="false">SUMPRODUCT(B311:AA311,$B$1010:$AA$1010)</f>
        <v>-5195.37295882042</v>
      </c>
      <c r="AE311" s="370" t="n">
        <f aca="false">SUMPRODUCT(B311:AA311,$B$1012:$AA$1012)</f>
        <v>-11520.5177556989</v>
      </c>
      <c r="AF311" s="371" t="n">
        <f aca="false">XIRR(B311:AA311,$B$1:$AA$1)</f>
        <v>0.0507305715145454</v>
      </c>
      <c r="AG311" s="372" t="n">
        <f aca="false">1-EXP(-(1/0.25)*(AD311/ABS($AD$1010)))</f>
        <v>-4089068952.88804</v>
      </c>
    </row>
    <row r="312" customFormat="false" ht="12.75" hidden="false" customHeight="false" outlineLevel="0" collapsed="false">
      <c r="A312" s="363"/>
      <c r="B312" s="368" t="n">
        <f aca="false">+[5]data1cf!A312</f>
        <v>-98325.8372754165</v>
      </c>
      <c r="C312" s="368" t="n">
        <f aca="false">+[5]data1cf!B312</f>
        <v>14234.6180421563</v>
      </c>
      <c r="D312" s="368" t="n">
        <f aca="false">+[5]data1cf!C312</f>
        <v>12348.041880997</v>
      </c>
      <c r="E312" s="368" t="n">
        <f aca="false">+[5]data1cf!D312</f>
        <v>10349.6749000809</v>
      </c>
      <c r="F312" s="368" t="n">
        <f aca="false">+[5]data1cf!E312</f>
        <v>9842.80921942059</v>
      </c>
      <c r="G312" s="368" t="n">
        <f aca="false">+[5]data1cf!F312</f>
        <v>9496.47058759233</v>
      </c>
      <c r="H312" s="368" t="n">
        <f aca="false">+[5]data1cf!G312</f>
        <v>8593.1611993492</v>
      </c>
      <c r="I312" s="368" t="n">
        <f aca="false">+[5]data1cf!H312</f>
        <v>8436.86243659524</v>
      </c>
      <c r="J312" s="368" t="n">
        <f aca="false">+[5]data1cf!I312</f>
        <v>8424.42823406025</v>
      </c>
      <c r="K312" s="368" t="n">
        <f aca="false">+[5]data1cf!J312</f>
        <v>8415.44391400248</v>
      </c>
      <c r="L312" s="368" t="n">
        <f aca="false">+[5]data1cf!K312</f>
        <v>8416.50029917984</v>
      </c>
      <c r="M312" s="368" t="n">
        <f aca="false">+[5]data1cf!L312</f>
        <v>8388.66527969966</v>
      </c>
      <c r="N312" s="368" t="n">
        <f aca="false">+[5]data1cf!M312</f>
        <v>8370.84756664794</v>
      </c>
      <c r="O312" s="368" t="n">
        <f aca="false">+[5]data1cf!N312</f>
        <v>8044.8949625678</v>
      </c>
      <c r="P312" s="368" t="n">
        <f aca="false">+[5]data1cf!O312</f>
        <v>7936.86508112212</v>
      </c>
      <c r="Q312" s="368" t="n">
        <f aca="false">+[5]data1cf!P312</f>
        <v>7908.4799177402</v>
      </c>
      <c r="R312" s="368" t="n">
        <f aca="false">+[5]data1cf!Q312</f>
        <v>1127.75802321412</v>
      </c>
      <c r="S312" s="368" t="n">
        <f aca="false">+[5]data1cf!R312</f>
        <v>0</v>
      </c>
      <c r="T312" s="368" t="n">
        <f aca="false">+[5]data1cf!S312</f>
        <v>0</v>
      </c>
      <c r="U312" s="368" t="n">
        <f aca="false">+[5]data1cf!T312</f>
        <v>0</v>
      </c>
      <c r="V312" s="368" t="n">
        <f aca="false">+[5]data1cf!U312</f>
        <v>0</v>
      </c>
      <c r="W312" s="368" t="n">
        <f aca="false">+[5]data1cf!V312</f>
        <v>0</v>
      </c>
      <c r="X312" s="368" t="n">
        <f aca="false">+[5]data1cf!W312</f>
        <v>0</v>
      </c>
      <c r="Y312" s="368" t="n">
        <f aca="false">+[5]data1cf!X312</f>
        <v>0</v>
      </c>
      <c r="Z312" s="368" t="n">
        <f aca="false">+[5]data1cf!Y312</f>
        <v>0</v>
      </c>
      <c r="AA312" s="368" t="n">
        <f aca="false">+[5]data1cf!Z312</f>
        <v>0</v>
      </c>
      <c r="AB312" s="368"/>
      <c r="AC312" s="369" t="n">
        <f aca="false">XNPV(0.1,B312:AA312,$B$1:$AA$1)</f>
        <v>-22724.5517855487</v>
      </c>
      <c r="AD312" s="369" t="n">
        <f aca="false">SUMPRODUCT(B312:AA312,$B$1010:$AA$1010)</f>
        <v>-3866.31804469905</v>
      </c>
      <c r="AE312" s="370" t="n">
        <f aca="false">SUMPRODUCT(B312:AA312,$B$1012:$AA$1012)</f>
        <v>-10160.0861699634</v>
      </c>
      <c r="AF312" s="371" t="n">
        <f aca="false">XIRR(B312:AA312,$B$1:$AA$1)</f>
        <v>0.0528857390424019</v>
      </c>
      <c r="AG312" s="372" t="n">
        <f aca="false">1-EXP(-(1/0.25)*(AD312/ABS($AD$1010)))</f>
        <v>-14217578.1692584</v>
      </c>
    </row>
    <row r="313" customFormat="false" ht="12.75" hidden="false" customHeight="false" outlineLevel="0" collapsed="false">
      <c r="A313" s="363"/>
      <c r="B313" s="368" t="n">
        <f aca="false">+[5]data1cf!A313</f>
        <v>-101484.520307753</v>
      </c>
      <c r="C313" s="368" t="n">
        <f aca="false">+[5]data1cf!B313</f>
        <v>14314.9410400472</v>
      </c>
      <c r="D313" s="368" t="n">
        <f aca="false">+[5]data1cf!C313</f>
        <v>12424.9323941539</v>
      </c>
      <c r="E313" s="368" t="n">
        <f aca="false">+[5]data1cf!D313</f>
        <v>10321.2171179601</v>
      </c>
      <c r="F313" s="368" t="n">
        <f aca="false">+[5]data1cf!E313</f>
        <v>9861.25366684046</v>
      </c>
      <c r="G313" s="368" t="n">
        <f aca="false">+[5]data1cf!F313</f>
        <v>9664.57505931606</v>
      </c>
      <c r="H313" s="368" t="n">
        <f aca="false">+[5]data1cf!G313</f>
        <v>8669.6715778424</v>
      </c>
      <c r="I313" s="368" t="n">
        <f aca="false">+[5]data1cf!H313</f>
        <v>8509.32009841063</v>
      </c>
      <c r="J313" s="368" t="n">
        <f aca="false">+[5]data1cf!I313</f>
        <v>8496.88589587564</v>
      </c>
      <c r="K313" s="368" t="n">
        <f aca="false">+[5]data1cf!J313</f>
        <v>8488.02438541416</v>
      </c>
      <c r="L313" s="368" t="n">
        <f aca="false">+[5]data1cf!K313</f>
        <v>8488.95796099523</v>
      </c>
      <c r="M313" s="368" t="n">
        <f aca="false">+[5]data1cf!L313</f>
        <v>8461.24575111134</v>
      </c>
      <c r="N313" s="368" t="n">
        <f aca="false">+[5]data1cf!M313</f>
        <v>8443.30522846332</v>
      </c>
      <c r="O313" s="368" t="n">
        <f aca="false">+[5]data1cf!N313</f>
        <v>8117.47543397948</v>
      </c>
      <c r="P313" s="368" t="n">
        <f aca="false">+[5]data1cf!O313</f>
        <v>8009.3227429375</v>
      </c>
      <c r="Q313" s="368" t="n">
        <f aca="false">+[5]data1cf!P313</f>
        <v>7981.06038915188</v>
      </c>
      <c r="R313" s="368" t="n">
        <f aca="false">+[5]data1cf!Q313</f>
        <v>1163.98685412181</v>
      </c>
      <c r="S313" s="368" t="n">
        <f aca="false">+[5]data1cf!R313</f>
        <v>0</v>
      </c>
      <c r="T313" s="368" t="n">
        <f aca="false">+[5]data1cf!S313</f>
        <v>0</v>
      </c>
      <c r="U313" s="368" t="n">
        <f aca="false">+[5]data1cf!T313</f>
        <v>0</v>
      </c>
      <c r="V313" s="368" t="n">
        <f aca="false">+[5]data1cf!U313</f>
        <v>0</v>
      </c>
      <c r="W313" s="368" t="n">
        <f aca="false">+[5]data1cf!V313</f>
        <v>0</v>
      </c>
      <c r="X313" s="368" t="n">
        <f aca="false">+[5]data1cf!W313</f>
        <v>0</v>
      </c>
      <c r="Y313" s="368" t="n">
        <f aca="false">+[5]data1cf!X313</f>
        <v>0</v>
      </c>
      <c r="Z313" s="368" t="n">
        <f aca="false">+[5]data1cf!Y313</f>
        <v>0</v>
      </c>
      <c r="AA313" s="368" t="n">
        <f aca="false">+[5]data1cf!Z313</f>
        <v>0</v>
      </c>
      <c r="AB313" s="368"/>
      <c r="AC313" s="369" t="n">
        <f aca="false">XNPV(0.1,B313:AA313,$B$1:$AA$1)</f>
        <v>-25364.5317936109</v>
      </c>
      <c r="AD313" s="369" t="n">
        <f aca="false">SUMPRODUCT(B313:AA313,$B$1010:$AA$1010)</f>
        <v>-6349.50017075043</v>
      </c>
      <c r="AE313" s="370" t="n">
        <f aca="false">SUMPRODUCT(B313:AA313,$B$1012:$AA$1012)</f>
        <v>-12696.7758941403</v>
      </c>
      <c r="AF313" s="371" t="n">
        <f aca="false">XIRR(B313:AA313,$B$1:$AA$1)</f>
        <v>0.0489073143621099</v>
      </c>
      <c r="AG313" s="372" t="n">
        <f aca="false">1-EXP(-(1/0.25)*(AD313/ABS($AD$1010)))</f>
        <v>-558214036975.319</v>
      </c>
    </row>
    <row r="314" customFormat="false" ht="12.75" hidden="false" customHeight="false" outlineLevel="0" collapsed="false">
      <c r="A314" s="363"/>
      <c r="B314" s="368" t="n">
        <f aca="false">+[5]data1cf!A314</f>
        <v>-86714.359672635</v>
      </c>
      <c r="C314" s="368" t="n">
        <f aca="false">+[5]data1cf!B314</f>
        <v>14003.7280103354</v>
      </c>
      <c r="D314" s="368" t="n">
        <f aca="false">+[5]data1cf!C314</f>
        <v>11894.6454912383</v>
      </c>
      <c r="E314" s="368" t="n">
        <f aca="false">+[5]data1cf!D314</f>
        <v>9817.98592748664</v>
      </c>
      <c r="F314" s="368" t="n">
        <f aca="false">+[5]data1cf!E314</f>
        <v>9411.94566133666</v>
      </c>
      <c r="G314" s="368" t="n">
        <f aca="false">+[5]data1cf!F314</f>
        <v>9174.77551608912</v>
      </c>
      <c r="H314" s="368" t="n">
        <f aca="false">+[5]data1cf!G314</f>
        <v>8311.9052021</v>
      </c>
      <c r="I314" s="368" t="n">
        <f aca="false">+[5]data1cf!H314</f>
        <v>8170.50442956952</v>
      </c>
      <c r="J314" s="368" t="n">
        <f aca="false">+[5]data1cf!I314</f>
        <v>8158.07022703453</v>
      </c>
      <c r="K314" s="368" t="n">
        <f aca="false">+[5]data1cf!J314</f>
        <v>8148.63445272756</v>
      </c>
      <c r="L314" s="368" t="n">
        <f aca="false">+[5]data1cf!K314</f>
        <v>8150.14229215412</v>
      </c>
      <c r="M314" s="368" t="n">
        <f aca="false">+[5]data1cf!L314</f>
        <v>8121.85581842474</v>
      </c>
      <c r="N314" s="368" t="n">
        <f aca="false">+[5]data1cf!M314</f>
        <v>8104.48955962221</v>
      </c>
      <c r="O314" s="368" t="n">
        <f aca="false">+[5]data1cf!N314</f>
        <v>7778.08550129288</v>
      </c>
      <c r="P314" s="368" t="n">
        <f aca="false">+[5]data1cf!O314</f>
        <v>7670.50707409639</v>
      </c>
      <c r="Q314" s="368" t="n">
        <f aca="false">+[5]data1cf!P314</f>
        <v>7641.67045646528</v>
      </c>
      <c r="R314" s="368" t="n">
        <f aca="false">+[5]data1cf!Q314</f>
        <v>994.579019701255</v>
      </c>
      <c r="S314" s="368" t="n">
        <f aca="false">+[5]data1cf!R314</f>
        <v>0</v>
      </c>
      <c r="T314" s="368" t="n">
        <f aca="false">+[5]data1cf!S314</f>
        <v>0</v>
      </c>
      <c r="U314" s="368" t="n">
        <f aca="false">+[5]data1cf!T314</f>
        <v>0</v>
      </c>
      <c r="V314" s="368" t="n">
        <f aca="false">+[5]data1cf!U314</f>
        <v>0</v>
      </c>
      <c r="W314" s="368" t="n">
        <f aca="false">+[5]data1cf!V314</f>
        <v>0</v>
      </c>
      <c r="X314" s="368" t="n">
        <f aca="false">+[5]data1cf!W314</f>
        <v>0</v>
      </c>
      <c r="Y314" s="368" t="n">
        <f aca="false">+[5]data1cf!X314</f>
        <v>0</v>
      </c>
      <c r="Z314" s="368" t="n">
        <f aca="false">+[5]data1cf!Y314</f>
        <v>0</v>
      </c>
      <c r="AA314" s="368" t="n">
        <f aca="false">+[5]data1cf!Z314</f>
        <v>0</v>
      </c>
      <c r="AB314" s="368"/>
      <c r="AC314" s="369" t="n">
        <f aca="false">XNPV(0.1,B314:AA314,$B$1:$AA$1)</f>
        <v>-13644.3360620262</v>
      </c>
      <c r="AD314" s="369" t="n">
        <f aca="false">SUMPRODUCT(B314:AA314,$B$1010:$AA$1010)</f>
        <v>4560.1185977195</v>
      </c>
      <c r="AE314" s="370" t="n">
        <f aca="false">SUMPRODUCT(B314:AA314,$B$1012:$AA$1012)</f>
        <v>-1515.43143442172</v>
      </c>
      <c r="AF314" s="371" t="n">
        <f aca="false">XIRR(B314:AA314,$B$1:$AA$1)</f>
        <v>0.0683561999857673</v>
      </c>
      <c r="AG314" s="372" t="n">
        <f aca="false">1-EXP(-(1/0.25)*(AD314/ABS($AD$1010)))</f>
        <v>0.99999999633884</v>
      </c>
    </row>
    <row r="315" customFormat="false" ht="12.75" hidden="false" customHeight="false" outlineLevel="0" collapsed="false">
      <c r="A315" s="363"/>
      <c r="B315" s="368" t="n">
        <f aca="false">+[5]data1cf!A315</f>
        <v>-103822.838482933</v>
      </c>
      <c r="C315" s="368" t="n">
        <f aca="false">+[5]data1cf!B315</f>
        <v>14352.768345446</v>
      </c>
      <c r="D315" s="368" t="n">
        <f aca="false">+[5]data1cf!C315</f>
        <v>12535.0307027468</v>
      </c>
      <c r="E315" s="368" t="n">
        <f aca="false">+[5]data1cf!D315</f>
        <v>10486.6667357449</v>
      </c>
      <c r="F315" s="368" t="n">
        <f aca="false">+[5]data1cf!E315</f>
        <v>9942.30229462481</v>
      </c>
      <c r="G315" s="368" t="n">
        <f aca="false">+[5]data1cf!F315</f>
        <v>9611.12638826412</v>
      </c>
      <c r="H315" s="368" t="n">
        <f aca="false">+[5]data1cf!G315</f>
        <v>8726.31088187795</v>
      </c>
      <c r="I315" s="368" t="n">
        <f aca="false">+[5]data1cf!H315</f>
        <v>8562.9592466947</v>
      </c>
      <c r="J315" s="368" t="n">
        <f aca="false">+[5]data1cf!I315</f>
        <v>8550.52504415971</v>
      </c>
      <c r="K315" s="368" t="n">
        <f aca="false">+[5]data1cf!J315</f>
        <v>8541.75444750888</v>
      </c>
      <c r="L315" s="368" t="n">
        <f aca="false">+[5]data1cf!K315</f>
        <v>8542.5971092793</v>
      </c>
      <c r="M315" s="368" t="n">
        <f aca="false">+[5]data1cf!L315</f>
        <v>8514.97581320606</v>
      </c>
      <c r="N315" s="368" t="n">
        <f aca="false">+[5]data1cf!M315</f>
        <v>8496.94437674739</v>
      </c>
      <c r="O315" s="368" t="n">
        <f aca="false">+[5]data1cf!N315</f>
        <v>8171.2054960742</v>
      </c>
      <c r="P315" s="368" t="n">
        <f aca="false">+[5]data1cf!O315</f>
        <v>8062.96189122157</v>
      </c>
      <c r="Q315" s="368" t="n">
        <f aca="false">+[5]data1cf!P315</f>
        <v>8034.7904512466</v>
      </c>
      <c r="R315" s="368" t="n">
        <f aca="false">+[5]data1cf!Q315</f>
        <v>1190.80642826384</v>
      </c>
      <c r="S315" s="368" t="n">
        <f aca="false">+[5]data1cf!R315</f>
        <v>0</v>
      </c>
      <c r="T315" s="368" t="n">
        <f aca="false">+[5]data1cf!S315</f>
        <v>0</v>
      </c>
      <c r="U315" s="368" t="n">
        <f aca="false">+[5]data1cf!T315</f>
        <v>0</v>
      </c>
      <c r="V315" s="368" t="n">
        <f aca="false">+[5]data1cf!U315</f>
        <v>0</v>
      </c>
      <c r="W315" s="368" t="n">
        <f aca="false">+[5]data1cf!V315</f>
        <v>0</v>
      </c>
      <c r="X315" s="368" t="n">
        <f aca="false">+[5]data1cf!W315</f>
        <v>0</v>
      </c>
      <c r="Y315" s="368" t="n">
        <f aca="false">+[5]data1cf!X315</f>
        <v>0</v>
      </c>
      <c r="Z315" s="368" t="n">
        <f aca="false">+[5]data1cf!Y315</f>
        <v>0</v>
      </c>
      <c r="AA315" s="368" t="n">
        <f aca="false">+[5]data1cf!Z315</f>
        <v>0</v>
      </c>
      <c r="AB315" s="368"/>
      <c r="AC315" s="369" t="n">
        <f aca="false">XNPV(0.1,B315:AA315,$B$1:$AA$1)</f>
        <v>-27218.9075421787</v>
      </c>
      <c r="AD315" s="369" t="n">
        <f aca="false">SUMPRODUCT(B315:AA315,$B$1010:$AA$1010)</f>
        <v>-8082.67035105192</v>
      </c>
      <c r="AE315" s="370" t="n">
        <f aca="false">SUMPRODUCT(B315:AA315,$B$1012:$AA$1012)</f>
        <v>-14470.6673404034</v>
      </c>
      <c r="AF315" s="371" t="n">
        <f aca="false">XIRR(B315:AA315,$B$1:$AA$1)</f>
        <v>0.0462636890681853</v>
      </c>
      <c r="AG315" s="372" t="n">
        <f aca="false">1-EXP(-(1/0.25)*(AD315/ABS($AD$1010)))</f>
        <v>-897898244471666</v>
      </c>
    </row>
    <row r="316" customFormat="false" ht="12.75" hidden="false" customHeight="false" outlineLevel="0" collapsed="false">
      <c r="A316" s="363"/>
      <c r="B316" s="368" t="n">
        <f aca="false">+[5]data1cf!A316</f>
        <v>-92806.9799051187</v>
      </c>
      <c r="C316" s="368" t="n">
        <f aca="false">+[5]data1cf!B316</f>
        <v>14177.4649032503</v>
      </c>
      <c r="D316" s="368" t="n">
        <f aca="false">+[5]data1cf!C316</f>
        <v>12072.3500483412</v>
      </c>
      <c r="E316" s="368" t="n">
        <f aca="false">+[5]data1cf!D316</f>
        <v>10107.1774182019</v>
      </c>
      <c r="F316" s="368" t="n">
        <f aca="false">+[5]data1cf!E316</f>
        <v>9637.60204239164</v>
      </c>
      <c r="G316" s="368" t="n">
        <f aca="false">+[5]data1cf!F316</f>
        <v>9428.06755464715</v>
      </c>
      <c r="H316" s="368" t="n">
        <f aca="false">+[5]data1cf!G316</f>
        <v>8459.48211160008</v>
      </c>
      <c r="I316" s="368" t="n">
        <f aca="false">+[5]data1cf!H316</f>
        <v>8310.26426360651</v>
      </c>
      <c r="J316" s="368" t="n">
        <f aca="false">+[5]data1cf!I316</f>
        <v>8297.83006107152</v>
      </c>
      <c r="K316" s="368" t="n">
        <f aca="false">+[5]data1cf!J316</f>
        <v>8288.63116783919</v>
      </c>
      <c r="L316" s="368" t="n">
        <f aca="false">+[5]data1cf!K316</f>
        <v>8289.90212619111</v>
      </c>
      <c r="M316" s="368" t="n">
        <f aca="false">+[5]data1cf!L316</f>
        <v>8261.85253353637</v>
      </c>
      <c r="N316" s="368" t="n">
        <f aca="false">+[5]data1cf!M316</f>
        <v>8244.2493936592</v>
      </c>
      <c r="O316" s="368" t="n">
        <f aca="false">+[5]data1cf!N316</f>
        <v>7918.0822164045</v>
      </c>
      <c r="P316" s="368" t="n">
        <f aca="false">+[5]data1cf!O316</f>
        <v>7810.26690813338</v>
      </c>
      <c r="Q316" s="368" t="n">
        <f aca="false">+[5]data1cf!P316</f>
        <v>7781.66717157691</v>
      </c>
      <c r="R316" s="368" t="n">
        <f aca="false">+[5]data1cf!Q316</f>
        <v>1064.45893671975</v>
      </c>
      <c r="S316" s="368" t="n">
        <f aca="false">+[5]data1cf!R316</f>
        <v>0</v>
      </c>
      <c r="T316" s="368" t="n">
        <f aca="false">+[5]data1cf!S316</f>
        <v>0</v>
      </c>
      <c r="U316" s="368" t="n">
        <f aca="false">+[5]data1cf!T316</f>
        <v>0</v>
      </c>
      <c r="V316" s="368" t="n">
        <f aca="false">+[5]data1cf!U316</f>
        <v>0</v>
      </c>
      <c r="W316" s="368" t="n">
        <f aca="false">+[5]data1cf!V316</f>
        <v>0</v>
      </c>
      <c r="X316" s="368" t="n">
        <f aca="false">+[5]data1cf!W316</f>
        <v>0</v>
      </c>
      <c r="Y316" s="368" t="n">
        <f aca="false">+[5]data1cf!X316</f>
        <v>0</v>
      </c>
      <c r="Z316" s="368" t="n">
        <f aca="false">+[5]data1cf!Y316</f>
        <v>0</v>
      </c>
      <c r="AA316" s="368" t="n">
        <f aca="false">+[5]data1cf!Z316</f>
        <v>0</v>
      </c>
      <c r="AB316" s="368"/>
      <c r="AC316" s="369" t="n">
        <f aca="false">XNPV(0.1,B316:AA316,$B$1:$AA$1)</f>
        <v>-18350.8807268545</v>
      </c>
      <c r="AD316" s="369" t="n">
        <f aca="false">SUMPRODUCT(B316:AA316,$B$1010:$AA$1010)</f>
        <v>207.177660357465</v>
      </c>
      <c r="AE316" s="370" t="n">
        <f aca="false">SUMPRODUCT(B316:AA316,$B$1012:$AA$1012)</f>
        <v>-5986.05031286285</v>
      </c>
      <c r="AF316" s="371" t="n">
        <f aca="false">XIRR(B316:AA316,$B$1:$AA$1)</f>
        <v>0.0599390834941831</v>
      </c>
      <c r="AG316" s="372" t="n">
        <f aca="false">1-EXP(-(1/0.25)*(AD316/ABS($AD$1010)))</f>
        <v>0.586272896648394</v>
      </c>
    </row>
    <row r="317" customFormat="false" ht="12.75" hidden="false" customHeight="false" outlineLevel="0" collapsed="false">
      <c r="A317" s="363"/>
      <c r="B317" s="368" t="n">
        <f aca="false">+[5]data1cf!A317</f>
        <v>-86197.7121925064</v>
      </c>
      <c r="C317" s="368" t="n">
        <f aca="false">+[5]data1cf!B317</f>
        <v>14050.9672272189</v>
      </c>
      <c r="D317" s="368" t="n">
        <f aca="false">+[5]data1cf!C317</f>
        <v>11786.7070447084</v>
      </c>
      <c r="E317" s="368" t="n">
        <f aca="false">+[5]data1cf!D317</f>
        <v>9782.00514984619</v>
      </c>
      <c r="F317" s="368" t="n">
        <f aca="false">+[5]data1cf!E317</f>
        <v>9443.84179654638</v>
      </c>
      <c r="G317" s="368" t="n">
        <f aca="false">+[5]data1cf!F317</f>
        <v>9088.90912618814</v>
      </c>
      <c r="H317" s="368" t="n">
        <f aca="false">+[5]data1cf!G317</f>
        <v>8299.39084284093</v>
      </c>
      <c r="I317" s="368" t="n">
        <f aca="false">+[5]data1cf!H317</f>
        <v>8158.65294969335</v>
      </c>
      <c r="J317" s="368" t="n">
        <f aca="false">+[5]data1cf!I317</f>
        <v>8146.21874715836</v>
      </c>
      <c r="K317" s="368" t="n">
        <f aca="false">+[5]data1cf!J317</f>
        <v>8136.76288559737</v>
      </c>
      <c r="L317" s="368" t="n">
        <f aca="false">+[5]data1cf!K317</f>
        <v>8138.29081227795</v>
      </c>
      <c r="M317" s="368" t="n">
        <f aca="false">+[5]data1cf!L317</f>
        <v>8109.98425129454</v>
      </c>
      <c r="N317" s="368" t="n">
        <f aca="false">+[5]data1cf!M317</f>
        <v>8092.63807974604</v>
      </c>
      <c r="O317" s="368" t="n">
        <f aca="false">+[5]data1cf!N317</f>
        <v>7766.21393416268</v>
      </c>
      <c r="P317" s="368" t="n">
        <f aca="false">+[5]data1cf!O317</f>
        <v>7658.65559422022</v>
      </c>
      <c r="Q317" s="368" t="n">
        <f aca="false">+[5]data1cf!P317</f>
        <v>7629.79888933509</v>
      </c>
      <c r="R317" s="368" t="n">
        <f aca="false">+[5]data1cf!Q317</f>
        <v>988.653279763171</v>
      </c>
      <c r="S317" s="368" t="n">
        <f aca="false">+[5]data1cf!R317</f>
        <v>0</v>
      </c>
      <c r="T317" s="368" t="n">
        <f aca="false">+[5]data1cf!S317</f>
        <v>0</v>
      </c>
      <c r="U317" s="368" t="n">
        <f aca="false">+[5]data1cf!T317</f>
        <v>0</v>
      </c>
      <c r="V317" s="368" t="n">
        <f aca="false">+[5]data1cf!U317</f>
        <v>0</v>
      </c>
      <c r="W317" s="368" t="n">
        <f aca="false">+[5]data1cf!V317</f>
        <v>0</v>
      </c>
      <c r="X317" s="368" t="n">
        <f aca="false">+[5]data1cf!W317</f>
        <v>0</v>
      </c>
      <c r="Y317" s="368" t="n">
        <f aca="false">+[5]data1cf!X317</f>
        <v>0</v>
      </c>
      <c r="Z317" s="368" t="n">
        <f aca="false">+[5]data1cf!Y317</f>
        <v>0</v>
      </c>
      <c r="AA317" s="368" t="n">
        <f aca="false">+[5]data1cf!Z317</f>
        <v>0</v>
      </c>
      <c r="AB317" s="368"/>
      <c r="AC317" s="369" t="n">
        <f aca="false">XNPV(0.1,B317:AA317,$B$1:$AA$1)</f>
        <v>-13279.3486671658</v>
      </c>
      <c r="AD317" s="369" t="n">
        <f aca="false">SUMPRODUCT(B317:AA317,$B$1010:$AA$1010)</f>
        <v>4886.91847697786</v>
      </c>
      <c r="AE317" s="370" t="n">
        <f aca="false">SUMPRODUCT(B317:AA317,$B$1012:$AA$1012)</f>
        <v>-1176.23428884732</v>
      </c>
      <c r="AF317" s="371" t="n">
        <f aca="false">XIRR(B317:AA317,$B$1:$AA$1)</f>
        <v>0.0690372294839567</v>
      </c>
      <c r="AG317" s="372" t="n">
        <f aca="false">1-EXP(-(1/0.25)*(AD317/ABS($AD$1010)))</f>
        <v>0.99999999909003</v>
      </c>
    </row>
    <row r="318" customFormat="false" ht="12.75" hidden="false" customHeight="false" outlineLevel="0" collapsed="false">
      <c r="A318" s="363"/>
      <c r="B318" s="368" t="n">
        <f aca="false">+[5]data1cf!A318</f>
        <v>-99882.4016164534</v>
      </c>
      <c r="C318" s="368" t="n">
        <f aca="false">+[5]data1cf!B318</f>
        <v>14303.7355396568</v>
      </c>
      <c r="D318" s="368" t="n">
        <f aca="false">+[5]data1cf!C318</f>
        <v>12349.3198217943</v>
      </c>
      <c r="E318" s="368" t="n">
        <f aca="false">+[5]data1cf!D318</f>
        <v>10322.3629042999</v>
      </c>
      <c r="F318" s="368" t="n">
        <f aca="false">+[5]data1cf!E318</f>
        <v>9877.28435968656</v>
      </c>
      <c r="G318" s="368" t="n">
        <f aca="false">+[5]data1cf!F318</f>
        <v>9553.77874584047</v>
      </c>
      <c r="H318" s="368" t="n">
        <f aca="false">+[5]data1cf!G318</f>
        <v>8630.86467439324</v>
      </c>
      <c r="I318" s="368" t="n">
        <f aca="false">+[5]data1cf!H318</f>
        <v>8472.56877732716</v>
      </c>
      <c r="J318" s="368" t="n">
        <f aca="false">+[5]data1cf!I318</f>
        <v>8460.13457479217</v>
      </c>
      <c r="K318" s="368" t="n">
        <f aca="false">+[5]data1cf!J318</f>
        <v>8451.21077395597</v>
      </c>
      <c r="L318" s="368" t="n">
        <f aca="false">+[5]data1cf!K318</f>
        <v>8452.20663991176</v>
      </c>
      <c r="M318" s="368" t="n">
        <f aca="false">+[5]data1cf!L318</f>
        <v>8424.43213965315</v>
      </c>
      <c r="N318" s="368" t="n">
        <f aca="false">+[5]data1cf!M318</f>
        <v>8406.55390737985</v>
      </c>
      <c r="O318" s="368" t="n">
        <f aca="false">+[5]data1cf!N318</f>
        <v>8080.66182252129</v>
      </c>
      <c r="P318" s="368" t="n">
        <f aca="false">+[5]data1cf!O318</f>
        <v>7972.57142185403</v>
      </c>
      <c r="Q318" s="368" t="n">
        <f aca="false">+[5]data1cf!P318</f>
        <v>7944.24677769369</v>
      </c>
      <c r="R318" s="368" t="n">
        <f aca="false">+[5]data1cf!Q318</f>
        <v>1145.61119358007</v>
      </c>
      <c r="S318" s="368" t="n">
        <f aca="false">+[5]data1cf!R318</f>
        <v>0</v>
      </c>
      <c r="T318" s="368" t="n">
        <f aca="false">+[5]data1cf!S318</f>
        <v>0</v>
      </c>
      <c r="U318" s="368" t="n">
        <f aca="false">+[5]data1cf!T318</f>
        <v>0</v>
      </c>
      <c r="V318" s="368" t="n">
        <f aca="false">+[5]data1cf!U318</f>
        <v>0</v>
      </c>
      <c r="W318" s="368" t="n">
        <f aca="false">+[5]data1cf!V318</f>
        <v>0</v>
      </c>
      <c r="X318" s="368" t="n">
        <f aca="false">+[5]data1cf!W318</f>
        <v>0</v>
      </c>
      <c r="Y318" s="368" t="n">
        <f aca="false">+[5]data1cf!X318</f>
        <v>0</v>
      </c>
      <c r="Z318" s="368" t="n">
        <f aca="false">+[5]data1cf!Y318</f>
        <v>0</v>
      </c>
      <c r="AA318" s="368" t="n">
        <f aca="false">+[5]data1cf!Z318</f>
        <v>0</v>
      </c>
      <c r="AB318" s="368"/>
      <c r="AC318" s="369" t="n">
        <f aca="false">XNPV(0.1,B318:AA318,$B$1:$AA$1)</f>
        <v>-24037.4012954033</v>
      </c>
      <c r="AD318" s="369" t="n">
        <f aca="false">SUMPRODUCT(B318:AA318,$B$1010:$AA$1010)</f>
        <v>-5105.17299901465</v>
      </c>
      <c r="AE318" s="370" t="n">
        <f aca="false">SUMPRODUCT(B318:AA318,$B$1012:$AA$1012)</f>
        <v>-11424.3429091524</v>
      </c>
      <c r="AF318" s="371" t="n">
        <f aca="false">XIRR(B318:AA318,$B$1:$AA$1)</f>
        <v>0.0508716596535564</v>
      </c>
      <c r="AG318" s="372" t="n">
        <f aca="false">1-EXP(-(1/0.25)*(AD318/ABS($AD$1010)))</f>
        <v>-2784526182.11542</v>
      </c>
    </row>
    <row r="319" customFormat="false" ht="12.75" hidden="false" customHeight="false" outlineLevel="0" collapsed="false">
      <c r="A319" s="363"/>
      <c r="B319" s="368" t="n">
        <f aca="false">+[5]data1cf!A319</f>
        <v>-85365.0939980825</v>
      </c>
      <c r="C319" s="368" t="n">
        <f aca="false">+[5]data1cf!B319</f>
        <v>13982.1125215948</v>
      </c>
      <c r="D319" s="368" t="n">
        <f aca="false">+[5]data1cf!C319</f>
        <v>11815.7878035423</v>
      </c>
      <c r="E319" s="368" t="n">
        <f aca="false">+[5]data1cf!D319</f>
        <v>9828.60401023996</v>
      </c>
      <c r="F319" s="368" t="n">
        <f aca="false">+[5]data1cf!E319</f>
        <v>9323.42922472512</v>
      </c>
      <c r="G319" s="368" t="n">
        <f aca="false">+[5]data1cf!F319</f>
        <v>9178.89750153202</v>
      </c>
      <c r="H319" s="368" t="n">
        <f aca="false">+[5]data1cf!G319</f>
        <v>8279.22296510723</v>
      </c>
      <c r="I319" s="368" t="n">
        <f aca="false">+[5]data1cf!H319</f>
        <v>8139.55335440782</v>
      </c>
      <c r="J319" s="368" t="n">
        <f aca="false">+[5]data1cf!I319</f>
        <v>8127.11915187283</v>
      </c>
      <c r="K319" s="368" t="n">
        <f aca="false">+[5]data1cf!J319</f>
        <v>8117.63091811644</v>
      </c>
      <c r="L319" s="368" t="n">
        <f aca="false">+[5]data1cf!K319</f>
        <v>8119.19121699242</v>
      </c>
      <c r="M319" s="368" t="n">
        <f aca="false">+[5]data1cf!L319</f>
        <v>8090.85228381362</v>
      </c>
      <c r="N319" s="368" t="n">
        <f aca="false">+[5]data1cf!M319</f>
        <v>8073.53848446052</v>
      </c>
      <c r="O319" s="368" t="n">
        <f aca="false">+[5]data1cf!N319</f>
        <v>7747.08196668175</v>
      </c>
      <c r="P319" s="368" t="n">
        <f aca="false">+[5]data1cf!O319</f>
        <v>7639.5559989347</v>
      </c>
      <c r="Q319" s="368" t="n">
        <f aca="false">+[5]data1cf!P319</f>
        <v>7610.66692185416</v>
      </c>
      <c r="R319" s="368" t="n">
        <f aca="false">+[5]data1cf!Q319</f>
        <v>979.103482120407</v>
      </c>
      <c r="S319" s="368" t="n">
        <f aca="false">+[5]data1cf!R319</f>
        <v>0</v>
      </c>
      <c r="T319" s="368" t="n">
        <f aca="false">+[5]data1cf!S319</f>
        <v>0</v>
      </c>
      <c r="U319" s="368" t="n">
        <f aca="false">+[5]data1cf!T319</f>
        <v>0</v>
      </c>
      <c r="V319" s="368" t="n">
        <f aca="false">+[5]data1cf!U319</f>
        <v>0</v>
      </c>
      <c r="W319" s="368" t="n">
        <f aca="false">+[5]data1cf!V319</f>
        <v>0</v>
      </c>
      <c r="X319" s="368" t="n">
        <f aca="false">+[5]data1cf!W319</f>
        <v>0</v>
      </c>
      <c r="Y319" s="368" t="n">
        <f aca="false">+[5]data1cf!X319</f>
        <v>0</v>
      </c>
      <c r="Z319" s="368" t="n">
        <f aca="false">+[5]data1cf!Y319</f>
        <v>0</v>
      </c>
      <c r="AA319" s="368" t="n">
        <f aca="false">+[5]data1cf!Z319</f>
        <v>0</v>
      </c>
      <c r="AB319" s="368"/>
      <c r="AC319" s="369" t="n">
        <f aca="false">XNPV(0.1,B319:AA319,$B$1:$AA$1)</f>
        <v>-12552.1996058217</v>
      </c>
      <c r="AD319" s="369" t="n">
        <f aca="false">SUMPRODUCT(B319:AA319,$B$1010:$AA$1010)</f>
        <v>5582.90188989019</v>
      </c>
      <c r="AE319" s="370" t="n">
        <f aca="false">SUMPRODUCT(B319:AA319,$B$1012:$AA$1012)</f>
        <v>-469.250776757788</v>
      </c>
      <c r="AF319" s="371" t="n">
        <f aca="false">XIRR(B319:AA319,$B$1:$AA$1)</f>
        <v>0.0704766019540769</v>
      </c>
      <c r="AG319" s="372" t="n">
        <f aca="false">1-EXP(-(1/0.25)*(AD319/ABS($AD$1010)))</f>
        <v>0.999999999953072</v>
      </c>
    </row>
    <row r="320" customFormat="false" ht="12.75" hidden="false" customHeight="false" outlineLevel="0" collapsed="false">
      <c r="A320" s="363"/>
      <c r="B320" s="368" t="n">
        <f aca="false">+[5]data1cf!A320</f>
        <v>-89966.6648904731</v>
      </c>
      <c r="C320" s="368" t="n">
        <f aca="false">+[5]data1cf!B320</f>
        <v>14067.1183971218</v>
      </c>
      <c r="D320" s="368" t="n">
        <f aca="false">+[5]data1cf!C320</f>
        <v>12021.3357301963</v>
      </c>
      <c r="E320" s="368" t="n">
        <f aca="false">+[5]data1cf!D320</f>
        <v>10029.1577564905</v>
      </c>
      <c r="F320" s="368" t="n">
        <f aca="false">+[5]data1cf!E320</f>
        <v>9548.517525239</v>
      </c>
      <c r="G320" s="368" t="n">
        <f aca="false">+[5]data1cf!F320</f>
        <v>9241.09636988847</v>
      </c>
      <c r="H320" s="368" t="n">
        <f aca="false">+[5]data1cf!G320</f>
        <v>8390.68331963973</v>
      </c>
      <c r="I320" s="368" t="n">
        <f aca="false">+[5]data1cf!H320</f>
        <v>8245.10970942255</v>
      </c>
      <c r="J320" s="368" t="n">
        <f aca="false">+[5]data1cf!I320</f>
        <v>8232.67550688756</v>
      </c>
      <c r="K320" s="368" t="n">
        <f aca="false">+[5]data1cf!J320</f>
        <v>8223.36618220746</v>
      </c>
      <c r="L320" s="368" t="n">
        <f aca="false">+[5]data1cf!K320</f>
        <v>8224.74757200715</v>
      </c>
      <c r="M320" s="368" t="n">
        <f aca="false">+[5]data1cf!L320</f>
        <v>8196.58754790464</v>
      </c>
      <c r="N320" s="368" t="n">
        <f aca="false">+[5]data1cf!M320</f>
        <v>8179.09483947524</v>
      </c>
      <c r="O320" s="368" t="n">
        <f aca="false">+[5]data1cf!N320</f>
        <v>7852.81723077278</v>
      </c>
      <c r="P320" s="368" t="n">
        <f aca="false">+[5]data1cf!O320</f>
        <v>7745.11235394942</v>
      </c>
      <c r="Q320" s="368" t="n">
        <f aca="false">+[5]data1cf!P320</f>
        <v>7716.40218594518</v>
      </c>
      <c r="R320" s="368" t="n">
        <f aca="false">+[5]data1cf!Q320</f>
        <v>1031.88165962777</v>
      </c>
      <c r="S320" s="368" t="n">
        <f aca="false">+[5]data1cf!R320</f>
        <v>0</v>
      </c>
      <c r="T320" s="368" t="n">
        <f aca="false">+[5]data1cf!S320</f>
        <v>0</v>
      </c>
      <c r="U320" s="368" t="n">
        <f aca="false">+[5]data1cf!T320</f>
        <v>0</v>
      </c>
      <c r="V320" s="368" t="n">
        <f aca="false">+[5]data1cf!U320</f>
        <v>0</v>
      </c>
      <c r="W320" s="368" t="n">
        <f aca="false">+[5]data1cf!V320</f>
        <v>0</v>
      </c>
      <c r="X320" s="368" t="n">
        <f aca="false">+[5]data1cf!W320</f>
        <v>0</v>
      </c>
      <c r="Y320" s="368" t="n">
        <f aca="false">+[5]data1cf!X320</f>
        <v>0</v>
      </c>
      <c r="Z320" s="368" t="n">
        <f aca="false">+[5]data1cf!Y320</f>
        <v>0</v>
      </c>
      <c r="AA320" s="368" t="n">
        <f aca="false">+[5]data1cf!Z320</f>
        <v>0</v>
      </c>
      <c r="AB320" s="368"/>
      <c r="AC320" s="369" t="n">
        <f aca="false">XNPV(0.1,B320:AA320,$B$1:$AA$1)</f>
        <v>-16146.2226302394</v>
      </c>
      <c r="AD320" s="369" t="n">
        <f aca="false">SUMPRODUCT(B320:AA320,$B$1010:$AA$1010)</f>
        <v>2246.16155347567</v>
      </c>
      <c r="AE320" s="370" t="n">
        <f aca="false">SUMPRODUCT(B320:AA320,$B$1012:$AA$1012)</f>
        <v>-3891.83880698939</v>
      </c>
      <c r="AF320" s="371" t="n">
        <f aca="false">XIRR(B320:AA320,$B$1:$AA$1)</f>
        <v>0.063757427949069</v>
      </c>
      <c r="AG320" s="372" t="n">
        <f aca="false">1-EXP(-(1/0.25)*(AD320/ABS($AD$1010)))</f>
        <v>0.999930092885461</v>
      </c>
    </row>
    <row r="321" customFormat="false" ht="12.75" hidden="false" customHeight="false" outlineLevel="0" collapsed="false">
      <c r="A321" s="363"/>
      <c r="B321" s="368" t="n">
        <f aca="false">+[5]data1cf!A321</f>
        <v>-100025.847823027</v>
      </c>
      <c r="C321" s="368" t="n">
        <f aca="false">+[5]data1cf!B321</f>
        <v>14203.9956913848</v>
      </c>
      <c r="D321" s="368" t="n">
        <f aca="false">+[5]data1cf!C321</f>
        <v>12343.0632155098</v>
      </c>
      <c r="E321" s="368" t="n">
        <f aca="false">+[5]data1cf!D321</f>
        <v>10236.815183105</v>
      </c>
      <c r="F321" s="368" t="n">
        <f aca="false">+[5]data1cf!E321</f>
        <v>9991.69206419496</v>
      </c>
      <c r="G321" s="368" t="n">
        <f aca="false">+[5]data1cf!F321</f>
        <v>9661.69607154541</v>
      </c>
      <c r="H321" s="368" t="n">
        <f aca="false">+[5]data1cf!G321</f>
        <v>8634.33926283594</v>
      </c>
      <c r="I321" s="368" t="n">
        <f aca="false">+[5]data1cf!H321</f>
        <v>8475.85931854898</v>
      </c>
      <c r="J321" s="368" t="n">
        <f aca="false">+[5]data1cf!I321</f>
        <v>8463.42511601399</v>
      </c>
      <c r="K321" s="368" t="n">
        <f aca="false">+[5]data1cf!J321</f>
        <v>8454.50689236631</v>
      </c>
      <c r="L321" s="368" t="n">
        <f aca="false">+[5]data1cf!K321</f>
        <v>8455.49718113358</v>
      </c>
      <c r="M321" s="368" t="n">
        <f aca="false">+[5]data1cf!L321</f>
        <v>8427.72825806349</v>
      </c>
      <c r="N321" s="368" t="n">
        <f aca="false">+[5]data1cf!M321</f>
        <v>8409.84444860167</v>
      </c>
      <c r="O321" s="368" t="n">
        <f aca="false">+[5]data1cf!N321</f>
        <v>8083.95794093162</v>
      </c>
      <c r="P321" s="368" t="n">
        <f aca="false">+[5]data1cf!O321</f>
        <v>7975.86196307585</v>
      </c>
      <c r="Q321" s="368" t="n">
        <f aca="false">+[5]data1cf!P321</f>
        <v>7947.54289610403</v>
      </c>
      <c r="R321" s="368" t="n">
        <f aca="false">+[5]data1cf!Q321</f>
        <v>1147.25646419098</v>
      </c>
      <c r="S321" s="368" t="n">
        <f aca="false">+[5]data1cf!R321</f>
        <v>0</v>
      </c>
      <c r="T321" s="368" t="n">
        <f aca="false">+[5]data1cf!S321</f>
        <v>0</v>
      </c>
      <c r="U321" s="368" t="n">
        <f aca="false">+[5]data1cf!T321</f>
        <v>0</v>
      </c>
      <c r="V321" s="368" t="n">
        <f aca="false">+[5]data1cf!U321</f>
        <v>0</v>
      </c>
      <c r="W321" s="368" t="n">
        <f aca="false">+[5]data1cf!V321</f>
        <v>0</v>
      </c>
      <c r="X321" s="368" t="n">
        <f aca="false">+[5]data1cf!W321</f>
        <v>0</v>
      </c>
      <c r="Y321" s="368" t="n">
        <f aca="false">+[5]data1cf!X321</f>
        <v>0</v>
      </c>
      <c r="Z321" s="368" t="n">
        <f aca="false">+[5]data1cf!Y321</f>
        <v>0</v>
      </c>
      <c r="AA321" s="368" t="n">
        <f aca="false">+[5]data1cf!Z321</f>
        <v>0</v>
      </c>
      <c r="AB321" s="368"/>
      <c r="AC321" s="369" t="n">
        <f aca="false">XNPV(0.1,B321:AA321,$B$1:$AA$1)</f>
        <v>-24182.8191137289</v>
      </c>
      <c r="AD321" s="369" t="n">
        <f aca="false">SUMPRODUCT(B321:AA321,$B$1010:$AA$1010)</f>
        <v>-5228.60968905588</v>
      </c>
      <c r="AE321" s="370" t="n">
        <f aca="false">SUMPRODUCT(B321:AA321,$B$1012:$AA$1012)</f>
        <v>-11554.7885979762</v>
      </c>
      <c r="AF321" s="371" t="n">
        <f aca="false">XIRR(B321:AA321,$B$1:$AA$1)</f>
        <v>0.0506775756132108</v>
      </c>
      <c r="AG321" s="372" t="n">
        <f aca="false">1-EXP(-(1/0.25)*(AD321/ABS($AD$1010)))</f>
        <v>-4711004998.31937</v>
      </c>
    </row>
    <row r="322" customFormat="false" ht="12.75" hidden="false" customHeight="false" outlineLevel="0" collapsed="false">
      <c r="A322" s="363"/>
      <c r="B322" s="368" t="n">
        <f aca="false">+[5]data1cf!A322</f>
        <v>-95039.4288921447</v>
      </c>
      <c r="C322" s="368" t="n">
        <f aca="false">+[5]data1cf!B322</f>
        <v>14195.1495738264</v>
      </c>
      <c r="D322" s="368" t="n">
        <f aca="false">+[5]data1cf!C322</f>
        <v>12138.1114123614</v>
      </c>
      <c r="E322" s="368" t="n">
        <f aca="false">+[5]data1cf!D322</f>
        <v>10041.2451097646</v>
      </c>
      <c r="F322" s="368" t="n">
        <f aca="false">+[5]data1cf!E322</f>
        <v>9624.30477175789</v>
      </c>
      <c r="G322" s="368" t="n">
        <f aca="false">+[5]data1cf!F322</f>
        <v>9506.97030486559</v>
      </c>
      <c r="H322" s="368" t="n">
        <f aca="false">+[5]data1cf!G322</f>
        <v>8513.55702675158</v>
      </c>
      <c r="I322" s="368" t="n">
        <f aca="false">+[5]data1cf!H322</f>
        <v>8361.47485740969</v>
      </c>
      <c r="J322" s="368" t="n">
        <f aca="false">+[5]data1cf!I322</f>
        <v>8349.04065487471</v>
      </c>
      <c r="K322" s="368" t="n">
        <f aca="false">+[5]data1cf!J322</f>
        <v>8339.92855925899</v>
      </c>
      <c r="L322" s="368" t="n">
        <f aca="false">+[5]data1cf!K322</f>
        <v>8341.1127199943</v>
      </c>
      <c r="M322" s="368" t="n">
        <f aca="false">+[5]data1cf!L322</f>
        <v>8313.14992495617</v>
      </c>
      <c r="N322" s="368" t="n">
        <f aca="false">+[5]data1cf!M322</f>
        <v>8295.45998746239</v>
      </c>
      <c r="O322" s="368" t="n">
        <f aca="false">+[5]data1cf!N322</f>
        <v>7969.3796078243</v>
      </c>
      <c r="P322" s="368" t="n">
        <f aca="false">+[5]data1cf!O322</f>
        <v>7861.47750193657</v>
      </c>
      <c r="Q322" s="368" t="n">
        <f aca="false">+[5]data1cf!P322</f>
        <v>7832.96456299671</v>
      </c>
      <c r="R322" s="368" t="n">
        <f aca="false">+[5]data1cf!Q322</f>
        <v>1090.06423362134</v>
      </c>
      <c r="S322" s="368" t="n">
        <f aca="false">+[5]data1cf!R322</f>
        <v>0</v>
      </c>
      <c r="T322" s="368" t="n">
        <f aca="false">+[5]data1cf!S322</f>
        <v>0</v>
      </c>
      <c r="U322" s="368" t="n">
        <f aca="false">+[5]data1cf!T322</f>
        <v>0</v>
      </c>
      <c r="V322" s="368" t="n">
        <f aca="false">+[5]data1cf!U322</f>
        <v>0</v>
      </c>
      <c r="W322" s="368" t="n">
        <f aca="false">+[5]data1cf!V322</f>
        <v>0</v>
      </c>
      <c r="X322" s="368" t="n">
        <f aca="false">+[5]data1cf!W322</f>
        <v>0</v>
      </c>
      <c r="Y322" s="368" t="n">
        <f aca="false">+[5]data1cf!X322</f>
        <v>0</v>
      </c>
      <c r="Z322" s="368" t="n">
        <f aca="false">+[5]data1cf!Y322</f>
        <v>0</v>
      </c>
      <c r="AA322" s="368" t="n">
        <f aca="false">+[5]data1cf!Z322</f>
        <v>0</v>
      </c>
      <c r="AB322" s="368"/>
      <c r="AC322" s="369" t="n">
        <f aca="false">XNPV(0.1,B322:AA322,$B$1:$AA$1)</f>
        <v>-20319.9962204098</v>
      </c>
      <c r="AD322" s="369" t="n">
        <f aca="false">SUMPRODUCT(B322:AA322,$B$1010:$AA$1010)</f>
        <v>-1665.35961441128</v>
      </c>
      <c r="AE322" s="370" t="n">
        <f aca="false">SUMPRODUCT(B322:AA322,$B$1012:$AA$1012)</f>
        <v>-7892.28206587447</v>
      </c>
      <c r="AF322" s="371" t="n">
        <f aca="false">XIRR(B322:AA322,$B$1:$AA$1)</f>
        <v>0.0566075203078373</v>
      </c>
      <c r="AG322" s="372" t="n">
        <f aca="false">1-EXP(-(1/0.25)*(AD322/ABS($AD$1010)))</f>
        <v>-1203.96495126207</v>
      </c>
    </row>
    <row r="323" customFormat="false" ht="12.75" hidden="false" customHeight="false" outlineLevel="0" collapsed="false">
      <c r="A323" s="363"/>
      <c r="B323" s="368" t="n">
        <f aca="false">+[5]data1cf!A323</f>
        <v>-89110.823983462</v>
      </c>
      <c r="C323" s="368" t="n">
        <f aca="false">+[5]data1cf!B323</f>
        <v>13960.9543110774</v>
      </c>
      <c r="D323" s="368" t="n">
        <f aca="false">+[5]data1cf!C323</f>
        <v>11957.3571325333</v>
      </c>
      <c r="E323" s="368" t="n">
        <f aca="false">+[5]data1cf!D323</f>
        <v>9827.35683324899</v>
      </c>
      <c r="F323" s="368" t="n">
        <f aca="false">+[5]data1cf!E323</f>
        <v>9456.9348501456</v>
      </c>
      <c r="G323" s="368" t="n">
        <f aca="false">+[5]data1cf!F323</f>
        <v>9278.04844705783</v>
      </c>
      <c r="H323" s="368" t="n">
        <f aca="false">+[5]data1cf!G323</f>
        <v>8369.95293578829</v>
      </c>
      <c r="I323" s="368" t="n">
        <f aca="false">+[5]data1cf!H323</f>
        <v>8225.47740368844</v>
      </c>
      <c r="J323" s="368" t="n">
        <f aca="false">+[5]data1cf!I323</f>
        <v>8213.04320115345</v>
      </c>
      <c r="K323" s="368" t="n">
        <f aca="false">+[5]data1cf!J323</f>
        <v>8203.70060137889</v>
      </c>
      <c r="L323" s="368" t="n">
        <f aca="false">+[5]data1cf!K323</f>
        <v>8205.11526627304</v>
      </c>
      <c r="M323" s="368" t="n">
        <f aca="false">+[5]data1cf!L323</f>
        <v>8176.92196707607</v>
      </c>
      <c r="N323" s="368" t="n">
        <f aca="false">+[5]data1cf!M323</f>
        <v>8159.46253374113</v>
      </c>
      <c r="O323" s="368" t="n">
        <f aca="false">+[5]data1cf!N323</f>
        <v>7833.1516499442</v>
      </c>
      <c r="P323" s="368" t="n">
        <f aca="false">+[5]data1cf!O323</f>
        <v>7725.48004821531</v>
      </c>
      <c r="Q323" s="368" t="n">
        <f aca="false">+[5]data1cf!P323</f>
        <v>7696.73660511661</v>
      </c>
      <c r="R323" s="368" t="n">
        <f aca="false">+[5]data1cf!Q323</f>
        <v>1022.06550676072</v>
      </c>
      <c r="S323" s="368" t="n">
        <f aca="false">+[5]data1cf!R323</f>
        <v>0</v>
      </c>
      <c r="T323" s="368" t="n">
        <f aca="false">+[5]data1cf!S323</f>
        <v>0</v>
      </c>
      <c r="U323" s="368" t="n">
        <f aca="false">+[5]data1cf!T323</f>
        <v>0</v>
      </c>
      <c r="V323" s="368" t="n">
        <f aca="false">+[5]data1cf!U323</f>
        <v>0</v>
      </c>
      <c r="W323" s="368" t="n">
        <f aca="false">+[5]data1cf!V323</f>
        <v>0</v>
      </c>
      <c r="X323" s="368" t="n">
        <f aca="false">+[5]data1cf!W323</f>
        <v>0</v>
      </c>
      <c r="Y323" s="368" t="n">
        <f aca="false">+[5]data1cf!X323</f>
        <v>0</v>
      </c>
      <c r="Z323" s="368" t="n">
        <f aca="false">+[5]data1cf!Y323</f>
        <v>0</v>
      </c>
      <c r="AA323" s="368" t="n">
        <f aca="false">+[5]data1cf!Z323</f>
        <v>0</v>
      </c>
      <c r="AB323" s="368"/>
      <c r="AC323" s="369" t="n">
        <f aca="false">XNPV(0.1,B323:AA323,$B$1:$AA$1)</f>
        <v>-15708.5783167939</v>
      </c>
      <c r="AD323" s="369" t="n">
        <f aca="false">SUMPRODUCT(B323:AA323,$B$1010:$AA$1010)</f>
        <v>2614.50286927702</v>
      </c>
      <c r="AE323" s="370" t="n">
        <f aca="false">SUMPRODUCT(B323:AA323,$B$1012:$AA$1012)</f>
        <v>-3501.59219203021</v>
      </c>
      <c r="AF323" s="371" t="n">
        <f aca="false">XIRR(B323:AA323,$B$1:$AA$1)</f>
        <v>0.0644844493361385</v>
      </c>
      <c r="AG323" s="372" t="n">
        <f aca="false">1-EXP(-(1/0.25)*(AD323/ABS($AD$1010)))</f>
        <v>0.999985442832988</v>
      </c>
    </row>
    <row r="324" customFormat="false" ht="12.75" hidden="false" customHeight="false" outlineLevel="0" collapsed="false">
      <c r="A324" s="363"/>
      <c r="B324" s="368" t="n">
        <f aca="false">+[5]data1cf!A324</f>
        <v>-99672.8548756302</v>
      </c>
      <c r="C324" s="368" t="n">
        <f aca="false">+[5]data1cf!B324</f>
        <v>14263.2140464643</v>
      </c>
      <c r="D324" s="368" t="n">
        <f aca="false">+[5]data1cf!C324</f>
        <v>12388.5573532333</v>
      </c>
      <c r="E324" s="368" t="n">
        <f aca="false">+[5]data1cf!D324</f>
        <v>10242.0806861242</v>
      </c>
      <c r="F324" s="368" t="n">
        <f aca="false">+[5]data1cf!E324</f>
        <v>9851.25362645873</v>
      </c>
      <c r="G324" s="368" t="n">
        <f aca="false">+[5]data1cf!F324</f>
        <v>9488.31977400734</v>
      </c>
      <c r="H324" s="368" t="n">
        <f aca="false">+[5]data1cf!G324</f>
        <v>8625.7889829458</v>
      </c>
      <c r="I324" s="368" t="n">
        <f aca="false">+[5]data1cf!H324</f>
        <v>8467.76194273007</v>
      </c>
      <c r="J324" s="368" t="n">
        <f aca="false">+[5]data1cf!I324</f>
        <v>8455.32774019508</v>
      </c>
      <c r="K324" s="368" t="n">
        <f aca="false">+[5]data1cf!J324</f>
        <v>8446.3957921816</v>
      </c>
      <c r="L324" s="368" t="n">
        <f aca="false">+[5]data1cf!K324</f>
        <v>8447.39980531467</v>
      </c>
      <c r="M324" s="368" t="n">
        <f aca="false">+[5]data1cf!L324</f>
        <v>8419.61715787878</v>
      </c>
      <c r="N324" s="368" t="n">
        <f aca="false">+[5]data1cf!M324</f>
        <v>8401.74707278276</v>
      </c>
      <c r="O324" s="368" t="n">
        <f aca="false">+[5]data1cf!N324</f>
        <v>8075.84684074691</v>
      </c>
      <c r="P324" s="368" t="n">
        <f aca="false">+[5]data1cf!O324</f>
        <v>7967.76458725694</v>
      </c>
      <c r="Q324" s="368" t="n">
        <f aca="false">+[5]data1cf!P324</f>
        <v>7939.43179591932</v>
      </c>
      <c r="R324" s="368" t="n">
        <f aca="false">+[5]data1cf!Q324</f>
        <v>1143.20777628153</v>
      </c>
      <c r="S324" s="368" t="n">
        <f aca="false">+[5]data1cf!R324</f>
        <v>0</v>
      </c>
      <c r="T324" s="368" t="n">
        <f aca="false">+[5]data1cf!S324</f>
        <v>0</v>
      </c>
      <c r="U324" s="368" t="n">
        <f aca="false">+[5]data1cf!T324</f>
        <v>0</v>
      </c>
      <c r="V324" s="368" t="n">
        <f aca="false">+[5]data1cf!U324</f>
        <v>0</v>
      </c>
      <c r="W324" s="368" t="n">
        <f aca="false">+[5]data1cf!V324</f>
        <v>0</v>
      </c>
      <c r="X324" s="368" t="n">
        <f aca="false">+[5]data1cf!W324</f>
        <v>0</v>
      </c>
      <c r="Y324" s="368" t="n">
        <f aca="false">+[5]data1cf!X324</f>
        <v>0</v>
      </c>
      <c r="Z324" s="368" t="n">
        <f aca="false">+[5]data1cf!Y324</f>
        <v>0</v>
      </c>
      <c r="AA324" s="368" t="n">
        <f aca="false">+[5]data1cf!Z324</f>
        <v>0</v>
      </c>
      <c r="AB324" s="368"/>
      <c r="AC324" s="369" t="n">
        <f aca="false">XNPV(0.1,B324:AA324,$B$1:$AA$1)</f>
        <v>-23969.9952220522</v>
      </c>
      <c r="AD324" s="369" t="n">
        <f aca="false">SUMPRODUCT(B324:AA324,$B$1010:$AA$1010)</f>
        <v>-5065.31407186997</v>
      </c>
      <c r="AE324" s="370" t="n">
        <f aca="false">SUMPRODUCT(B324:AA324,$B$1012:$AA$1012)</f>
        <v>-11375.9307691</v>
      </c>
      <c r="AF324" s="371" t="n">
        <f aca="false">XIRR(B324:AA324,$B$1:$AA$1)</f>
        <v>0.0509285691271986</v>
      </c>
      <c r="AG324" s="372" t="n">
        <f aca="false">1-EXP(-(1/0.25)*(AD324/ABS($AD$1010)))</f>
        <v>-2349691659.81553</v>
      </c>
    </row>
    <row r="325" customFormat="false" ht="12.75" hidden="false" customHeight="false" outlineLevel="0" collapsed="false">
      <c r="A325" s="363"/>
      <c r="B325" s="368" t="n">
        <f aca="false">+[5]data1cf!A325</f>
        <v>-91526.1479467648</v>
      </c>
      <c r="C325" s="368" t="n">
        <f aca="false">+[5]data1cf!B325</f>
        <v>14135.1569854374</v>
      </c>
      <c r="D325" s="368" t="n">
        <f aca="false">+[5]data1cf!C325</f>
        <v>11977.5098998677</v>
      </c>
      <c r="E325" s="368" t="n">
        <f aca="false">+[5]data1cf!D325</f>
        <v>9897.64535673254</v>
      </c>
      <c r="F325" s="368" t="n">
        <f aca="false">+[5]data1cf!E325</f>
        <v>9620.67888889463</v>
      </c>
      <c r="G325" s="368" t="n">
        <f aca="false">+[5]data1cf!F325</f>
        <v>9372.992860123</v>
      </c>
      <c r="H325" s="368" t="n">
        <f aca="false">+[5]data1cf!G325</f>
        <v>8428.45749250516</v>
      </c>
      <c r="I325" s="368" t="n">
        <f aca="false">+[5]data1cf!H325</f>
        <v>8280.88300314744</v>
      </c>
      <c r="J325" s="368" t="n">
        <f aca="false">+[5]data1cf!I325</f>
        <v>8268.44880061245</v>
      </c>
      <c r="K325" s="368" t="n">
        <f aca="false">+[5]data1cf!J325</f>
        <v>8259.20010863358</v>
      </c>
      <c r="L325" s="368" t="n">
        <f aca="false">+[5]data1cf!K325</f>
        <v>8260.52086573204</v>
      </c>
      <c r="M325" s="368" t="n">
        <f aca="false">+[5]data1cf!L325</f>
        <v>8232.42147433076</v>
      </c>
      <c r="N325" s="368" t="n">
        <f aca="false">+[5]data1cf!M325</f>
        <v>8214.86813320013</v>
      </c>
      <c r="O325" s="368" t="n">
        <f aca="false">+[5]data1cf!N325</f>
        <v>7888.65115719889</v>
      </c>
      <c r="P325" s="368" t="n">
        <f aca="false">+[5]data1cf!O325</f>
        <v>7780.88564767431</v>
      </c>
      <c r="Q325" s="368" t="n">
        <f aca="false">+[5]data1cf!P325</f>
        <v>7752.2361123713</v>
      </c>
      <c r="R325" s="368" t="n">
        <f aca="false">+[5]data1cf!Q325</f>
        <v>1049.76830649021</v>
      </c>
      <c r="S325" s="368" t="n">
        <f aca="false">+[5]data1cf!R325</f>
        <v>0</v>
      </c>
      <c r="T325" s="368" t="n">
        <f aca="false">+[5]data1cf!S325</f>
        <v>0</v>
      </c>
      <c r="U325" s="368" t="n">
        <f aca="false">+[5]data1cf!T325</f>
        <v>0</v>
      </c>
      <c r="V325" s="368" t="n">
        <f aca="false">+[5]data1cf!U325</f>
        <v>0</v>
      </c>
      <c r="W325" s="368" t="n">
        <f aca="false">+[5]data1cf!V325</f>
        <v>0</v>
      </c>
      <c r="X325" s="368" t="n">
        <f aca="false">+[5]data1cf!W325</f>
        <v>0</v>
      </c>
      <c r="Y325" s="368" t="n">
        <f aca="false">+[5]data1cf!X325</f>
        <v>0</v>
      </c>
      <c r="Z325" s="368" t="n">
        <f aca="false">+[5]data1cf!Y325</f>
        <v>0</v>
      </c>
      <c r="AA325" s="368" t="n">
        <f aca="false">+[5]data1cf!Z325</f>
        <v>0</v>
      </c>
      <c r="AB325" s="368"/>
      <c r="AC325" s="369" t="n">
        <f aca="false">XNPV(0.1,B325:AA325,$B$1:$AA$1)</f>
        <v>-17506.2049789606</v>
      </c>
      <c r="AD325" s="369" t="n">
        <f aca="false">SUMPRODUCT(B325:AA325,$B$1010:$AA$1010)</f>
        <v>961.63341046104</v>
      </c>
      <c r="AE325" s="370" t="n">
        <f aca="false">SUMPRODUCT(B325:AA325,$B$1012:$AA$1012)</f>
        <v>-5202.39766212514</v>
      </c>
      <c r="AF325" s="371" t="n">
        <f aca="false">XIRR(B325:AA325,$B$1:$AA$1)</f>
        <v>0.061333652377238</v>
      </c>
      <c r="AG325" s="372" t="n">
        <f aca="false">1-EXP(-(1/0.25)*(AD325/ABS($AD$1010)))</f>
        <v>0.983368016398895</v>
      </c>
    </row>
    <row r="326" customFormat="false" ht="12.75" hidden="false" customHeight="false" outlineLevel="0" collapsed="false">
      <c r="A326" s="363"/>
      <c r="B326" s="368" t="n">
        <f aca="false">+[5]data1cf!A326</f>
        <v>-99385.6006317984</v>
      </c>
      <c r="C326" s="368" t="n">
        <f aca="false">+[5]data1cf!B326</f>
        <v>14178.2245503345</v>
      </c>
      <c r="D326" s="368" t="n">
        <f aca="false">+[5]data1cf!C326</f>
        <v>12389.3295824236</v>
      </c>
      <c r="E326" s="368" t="n">
        <f aca="false">+[5]data1cf!D326</f>
        <v>10338.5098797985</v>
      </c>
      <c r="F326" s="368" t="n">
        <f aca="false">+[5]data1cf!E326</f>
        <v>10009.5864139582</v>
      </c>
      <c r="G326" s="368" t="n">
        <f aca="false">+[5]data1cf!F326</f>
        <v>9667.64260254577</v>
      </c>
      <c r="H326" s="368" t="n">
        <f aca="false">+[5]data1cf!G326</f>
        <v>8618.83104171069</v>
      </c>
      <c r="I326" s="368" t="n">
        <f aca="false">+[5]data1cf!H326</f>
        <v>8461.17256017996</v>
      </c>
      <c r="J326" s="368" t="n">
        <f aca="false">+[5]data1cf!I326</f>
        <v>8448.73835764497</v>
      </c>
      <c r="K326" s="368" t="n">
        <f aca="false">+[5]data1cf!J326</f>
        <v>8439.7952411865</v>
      </c>
      <c r="L326" s="368" t="n">
        <f aca="false">+[5]data1cf!K326</f>
        <v>8440.81042276456</v>
      </c>
      <c r="M326" s="368" t="n">
        <f aca="false">+[5]data1cf!L326</f>
        <v>8413.01660688367</v>
      </c>
      <c r="N326" s="368" t="n">
        <f aca="false">+[5]data1cf!M326</f>
        <v>8395.15769023265</v>
      </c>
      <c r="O326" s="368" t="n">
        <f aca="false">+[5]data1cf!N326</f>
        <v>8069.24628975181</v>
      </c>
      <c r="P326" s="368" t="n">
        <f aca="false">+[5]data1cf!O326</f>
        <v>7961.17520470683</v>
      </c>
      <c r="Q326" s="368" t="n">
        <f aca="false">+[5]data1cf!P326</f>
        <v>7932.83124492421</v>
      </c>
      <c r="R326" s="368" t="n">
        <f aca="false">+[5]data1cf!Q326</f>
        <v>1139.91308500648</v>
      </c>
      <c r="S326" s="368" t="n">
        <f aca="false">+[5]data1cf!R326</f>
        <v>0</v>
      </c>
      <c r="T326" s="368" t="n">
        <f aca="false">+[5]data1cf!S326</f>
        <v>0</v>
      </c>
      <c r="U326" s="368" t="n">
        <f aca="false">+[5]data1cf!T326</f>
        <v>0</v>
      </c>
      <c r="V326" s="368" t="n">
        <f aca="false">+[5]data1cf!U326</f>
        <v>0</v>
      </c>
      <c r="W326" s="368" t="n">
        <f aca="false">+[5]data1cf!V326</f>
        <v>0</v>
      </c>
      <c r="X326" s="368" t="n">
        <f aca="false">+[5]data1cf!W326</f>
        <v>0</v>
      </c>
      <c r="Y326" s="368" t="n">
        <f aca="false">+[5]data1cf!X326</f>
        <v>0</v>
      </c>
      <c r="Z326" s="368" t="n">
        <f aca="false">+[5]data1cf!Y326</f>
        <v>0</v>
      </c>
      <c r="AA326" s="368" t="n">
        <f aca="false">+[5]data1cf!Z326</f>
        <v>0</v>
      </c>
      <c r="AB326" s="368"/>
      <c r="AC326" s="369" t="n">
        <f aca="false">XNPV(0.1,B326:AA326,$B$1:$AA$1)</f>
        <v>-23493.5668776906</v>
      </c>
      <c r="AD326" s="369" t="n">
        <f aca="false">SUMPRODUCT(B326:AA326,$B$1010:$AA$1010)</f>
        <v>-4548.99849189756</v>
      </c>
      <c r="AE326" s="370" t="n">
        <f aca="false">SUMPRODUCT(B326:AA326,$B$1012:$AA$1012)</f>
        <v>-10870.6840595653</v>
      </c>
      <c r="AF326" s="371" t="n">
        <f aca="false">XIRR(B326:AA326,$B$1:$AA$1)</f>
        <v>0.051779038670707</v>
      </c>
      <c r="AG326" s="372" t="n">
        <f aca="false">1-EXP(-(1/0.25)*(AD326/ABS($AD$1010)))</f>
        <v>-260500594.819412</v>
      </c>
    </row>
    <row r="327" customFormat="false" ht="12.75" hidden="false" customHeight="false" outlineLevel="0" collapsed="false">
      <c r="A327" s="363"/>
      <c r="B327" s="368" t="n">
        <f aca="false">+[5]data1cf!A327</f>
        <v>-93341.9569300869</v>
      </c>
      <c r="C327" s="368" t="n">
        <f aca="false">+[5]data1cf!B327</f>
        <v>14191.9968162518</v>
      </c>
      <c r="D327" s="368" t="n">
        <f aca="false">+[5]data1cf!C327</f>
        <v>12107.2674467613</v>
      </c>
      <c r="E327" s="368" t="n">
        <f aca="false">+[5]data1cf!D327</f>
        <v>10188.2285243136</v>
      </c>
      <c r="F327" s="368" t="n">
        <f aca="false">+[5]data1cf!E327</f>
        <v>9576.73771668411</v>
      </c>
      <c r="G327" s="368" t="n">
        <f aca="false">+[5]data1cf!F327</f>
        <v>9282.77449963409</v>
      </c>
      <c r="H327" s="368" t="n">
        <f aca="false">+[5]data1cf!G327</f>
        <v>8472.44045349335</v>
      </c>
      <c r="I327" s="368" t="n">
        <f aca="false">+[5]data1cf!H327</f>
        <v>8322.53620857766</v>
      </c>
      <c r="J327" s="368" t="n">
        <f aca="false">+[5]data1cf!I327</f>
        <v>8310.10200604267</v>
      </c>
      <c r="K327" s="368" t="n">
        <f aca="false">+[5]data1cf!J327</f>
        <v>8300.92391271707</v>
      </c>
      <c r="L327" s="368" t="n">
        <f aca="false">+[5]data1cf!K327</f>
        <v>8302.17407116226</v>
      </c>
      <c r="M327" s="368" t="n">
        <f aca="false">+[5]data1cf!L327</f>
        <v>8274.14527841425</v>
      </c>
      <c r="N327" s="368" t="n">
        <f aca="false">+[5]data1cf!M327</f>
        <v>8256.52133863035</v>
      </c>
      <c r="O327" s="368" t="n">
        <f aca="false">+[5]data1cf!N327</f>
        <v>7930.37496128239</v>
      </c>
      <c r="P327" s="368" t="n">
        <f aca="false">+[5]data1cf!O327</f>
        <v>7822.53885310453</v>
      </c>
      <c r="Q327" s="368" t="n">
        <f aca="false">+[5]data1cf!P327</f>
        <v>7793.95991645479</v>
      </c>
      <c r="R327" s="368" t="n">
        <f aca="false">+[5]data1cf!Q327</f>
        <v>1070.59490920533</v>
      </c>
      <c r="S327" s="368" t="n">
        <f aca="false">+[5]data1cf!R327</f>
        <v>0</v>
      </c>
      <c r="T327" s="368" t="n">
        <f aca="false">+[5]data1cf!S327</f>
        <v>0</v>
      </c>
      <c r="U327" s="368" t="n">
        <f aca="false">+[5]data1cf!T327</f>
        <v>0</v>
      </c>
      <c r="V327" s="368" t="n">
        <f aca="false">+[5]data1cf!U327</f>
        <v>0</v>
      </c>
      <c r="W327" s="368" t="n">
        <f aca="false">+[5]data1cf!V327</f>
        <v>0</v>
      </c>
      <c r="X327" s="368" t="n">
        <f aca="false">+[5]data1cf!W327</f>
        <v>0</v>
      </c>
      <c r="Y327" s="368" t="n">
        <f aca="false">+[5]data1cf!X327</f>
        <v>0</v>
      </c>
      <c r="Z327" s="368" t="n">
        <f aca="false">+[5]data1cf!Y327</f>
        <v>0</v>
      </c>
      <c r="AA327" s="368" t="n">
        <f aca="false">+[5]data1cf!Z327</f>
        <v>0</v>
      </c>
      <c r="AB327" s="368"/>
      <c r="AC327" s="369" t="n">
        <f aca="false">XNPV(0.1,B327:AA327,$B$1:$AA$1)</f>
        <v>-18866.1329957768</v>
      </c>
      <c r="AD327" s="369" t="n">
        <f aca="false">SUMPRODUCT(B327:AA327,$B$1010:$AA$1010)</f>
        <v>-303.653973926453</v>
      </c>
      <c r="AE327" s="370" t="n">
        <f aca="false">SUMPRODUCT(B327:AA327,$B$1012:$AA$1012)</f>
        <v>-6499.24414121131</v>
      </c>
      <c r="AF327" s="371" t="n">
        <f aca="false">XIRR(B327:AA327,$B$1:$AA$1)</f>
        <v>0.0590179137813133</v>
      </c>
      <c r="AG327" s="372" t="n">
        <f aca="false">1-EXP(-(1/0.25)*(AD327/ABS($AD$1010)))</f>
        <v>-2.64561357647705</v>
      </c>
    </row>
    <row r="328" customFormat="false" ht="12.75" hidden="false" customHeight="false" outlineLevel="0" collapsed="false">
      <c r="A328" s="363"/>
      <c r="B328" s="368" t="n">
        <f aca="false">+[5]data1cf!A328</f>
        <v>-90943.9197055269</v>
      </c>
      <c r="C328" s="368" t="n">
        <f aca="false">+[5]data1cf!B328</f>
        <v>14076.7375902376</v>
      </c>
      <c r="D328" s="368" t="n">
        <f aca="false">+[5]data1cf!C328</f>
        <v>12114.4908999817</v>
      </c>
      <c r="E328" s="368" t="n">
        <f aca="false">+[5]data1cf!D328</f>
        <v>10038.638143383</v>
      </c>
      <c r="F328" s="368" t="n">
        <f aca="false">+[5]data1cf!E328</f>
        <v>9576.74659110485</v>
      </c>
      <c r="G328" s="368" t="n">
        <f aca="false">+[5]data1cf!F328</f>
        <v>9331.04197038202</v>
      </c>
      <c r="H328" s="368" t="n">
        <f aca="false">+[5]data1cf!G328</f>
        <v>8414.35462031112</v>
      </c>
      <c r="I328" s="368" t="n">
        <f aca="false">+[5]data1cf!H328</f>
        <v>8267.52715307603</v>
      </c>
      <c r="J328" s="368" t="n">
        <f aca="false">+[5]data1cf!I328</f>
        <v>8255.09295054104</v>
      </c>
      <c r="K328" s="368" t="n">
        <f aca="false">+[5]data1cf!J328</f>
        <v>8245.82162152815</v>
      </c>
      <c r="L328" s="368" t="n">
        <f aca="false">+[5]data1cf!K328</f>
        <v>8247.16501566063</v>
      </c>
      <c r="M328" s="368" t="n">
        <f aca="false">+[5]data1cf!L328</f>
        <v>8219.04298722533</v>
      </c>
      <c r="N328" s="368" t="n">
        <f aca="false">+[5]data1cf!M328</f>
        <v>8201.51228312872</v>
      </c>
      <c r="O328" s="368" t="n">
        <f aca="false">+[5]data1cf!N328</f>
        <v>7875.27267009347</v>
      </c>
      <c r="P328" s="368" t="n">
        <f aca="false">+[5]data1cf!O328</f>
        <v>7767.5297976029</v>
      </c>
      <c r="Q328" s="368" t="n">
        <f aca="false">+[5]data1cf!P328</f>
        <v>7738.85762526587</v>
      </c>
      <c r="R328" s="368" t="n">
        <f aca="false">+[5]data1cf!Q328</f>
        <v>1043.09038145451</v>
      </c>
      <c r="S328" s="368" t="n">
        <f aca="false">+[5]data1cf!R328</f>
        <v>0</v>
      </c>
      <c r="T328" s="368" t="n">
        <f aca="false">+[5]data1cf!S328</f>
        <v>0</v>
      </c>
      <c r="U328" s="368" t="n">
        <f aca="false">+[5]data1cf!T328</f>
        <v>0</v>
      </c>
      <c r="V328" s="368" t="n">
        <f aca="false">+[5]data1cf!U328</f>
        <v>0</v>
      </c>
      <c r="W328" s="368" t="n">
        <f aca="false">+[5]data1cf!V328</f>
        <v>0</v>
      </c>
      <c r="X328" s="368" t="n">
        <f aca="false">+[5]data1cf!W328</f>
        <v>0</v>
      </c>
      <c r="Y328" s="368" t="n">
        <f aca="false">+[5]data1cf!X328</f>
        <v>0</v>
      </c>
      <c r="Z328" s="368" t="n">
        <f aca="false">+[5]data1cf!Y328</f>
        <v>0</v>
      </c>
      <c r="AA328" s="368" t="n">
        <f aca="false">+[5]data1cf!Z328</f>
        <v>0</v>
      </c>
      <c r="AB328" s="368"/>
      <c r="AC328" s="369" t="n">
        <f aca="false">XNPV(0.1,B328:AA328,$B$1:$AA$1)</f>
        <v>-16866.8694256336</v>
      </c>
      <c r="AD328" s="369" t="n">
        <f aca="false">SUMPRODUCT(B328:AA328,$B$1010:$AA$1010)</f>
        <v>1588.50294897462</v>
      </c>
      <c r="AE328" s="370" t="n">
        <f aca="false">SUMPRODUCT(B328:AA328,$B$1012:$AA$1012)</f>
        <v>-4570.22058896804</v>
      </c>
      <c r="AF328" s="371" t="n">
        <f aca="false">XIRR(B328:AA328,$B$1:$AA$1)</f>
        <v>0.0625003644722932</v>
      </c>
      <c r="AG328" s="372" t="n">
        <f aca="false">1-EXP(-(1/0.25)*(AD328/ABS($AD$1010)))</f>
        <v>0.998848634677354</v>
      </c>
    </row>
    <row r="329" customFormat="false" ht="12.75" hidden="false" customHeight="false" outlineLevel="0" collapsed="false">
      <c r="A329" s="363"/>
      <c r="B329" s="368" t="n">
        <f aca="false">+[5]data1cf!A329</f>
        <v>-100748.337316778</v>
      </c>
      <c r="C329" s="368" t="n">
        <f aca="false">+[5]data1cf!B329</f>
        <v>14243.4073408063</v>
      </c>
      <c r="D329" s="368" t="n">
        <f aca="false">+[5]data1cf!C329</f>
        <v>12372.5358804708</v>
      </c>
      <c r="E329" s="368" t="n">
        <f aca="false">+[5]data1cf!D329</f>
        <v>10458.2468976825</v>
      </c>
      <c r="F329" s="368" t="n">
        <f aca="false">+[5]data1cf!E329</f>
        <v>9990.52573750729</v>
      </c>
      <c r="G329" s="368" t="n">
        <f aca="false">+[5]data1cf!F329</f>
        <v>9539.09870162827</v>
      </c>
      <c r="H329" s="368" t="n">
        <f aca="false">+[5]data1cf!G329</f>
        <v>8651.83957675106</v>
      </c>
      <c r="I329" s="368" t="n">
        <f aca="false">+[5]data1cf!H329</f>
        <v>8492.43264954404</v>
      </c>
      <c r="J329" s="368" t="n">
        <f aca="false">+[5]data1cf!I329</f>
        <v>8479.99844700905</v>
      </c>
      <c r="K329" s="368" t="n">
        <f aca="false">+[5]data1cf!J329</f>
        <v>8471.10831375288</v>
      </c>
      <c r="L329" s="368" t="n">
        <f aca="false">+[5]data1cf!K329</f>
        <v>8472.07051212864</v>
      </c>
      <c r="M329" s="368" t="n">
        <f aca="false">+[5]data1cf!L329</f>
        <v>8444.32967945006</v>
      </c>
      <c r="N329" s="368" t="n">
        <f aca="false">+[5]data1cf!M329</f>
        <v>8426.41777959673</v>
      </c>
      <c r="O329" s="368" t="n">
        <f aca="false">+[5]data1cf!N329</f>
        <v>8100.5593623182</v>
      </c>
      <c r="P329" s="368" t="n">
        <f aca="false">+[5]data1cf!O329</f>
        <v>7992.43529407091</v>
      </c>
      <c r="Q329" s="368" t="n">
        <f aca="false">+[5]data1cf!P329</f>
        <v>7964.1443174906</v>
      </c>
      <c r="R329" s="368" t="n">
        <f aca="false">+[5]data1cf!Q329</f>
        <v>1155.54312968851</v>
      </c>
      <c r="S329" s="368" t="n">
        <f aca="false">+[5]data1cf!R329</f>
        <v>0</v>
      </c>
      <c r="T329" s="368" t="n">
        <f aca="false">+[5]data1cf!S329</f>
        <v>0</v>
      </c>
      <c r="U329" s="368" t="n">
        <f aca="false">+[5]data1cf!T329</f>
        <v>0</v>
      </c>
      <c r="V329" s="368" t="n">
        <f aca="false">+[5]data1cf!U329</f>
        <v>0</v>
      </c>
      <c r="W329" s="368" t="n">
        <f aca="false">+[5]data1cf!V329</f>
        <v>0</v>
      </c>
      <c r="X329" s="368" t="n">
        <f aca="false">+[5]data1cf!W329</f>
        <v>0</v>
      </c>
      <c r="Y329" s="368" t="n">
        <f aca="false">+[5]data1cf!X329</f>
        <v>0</v>
      </c>
      <c r="Z329" s="368" t="n">
        <f aca="false">+[5]data1cf!Y329</f>
        <v>0</v>
      </c>
      <c r="AA329" s="368" t="n">
        <f aca="false">+[5]data1cf!Z329</f>
        <v>0</v>
      </c>
      <c r="AB329" s="368"/>
      <c r="AC329" s="369" t="n">
        <f aca="false">XNPV(0.1,B329:AA329,$B$1:$AA$1)</f>
        <v>-24690.1569394194</v>
      </c>
      <c r="AD329" s="369" t="n">
        <f aca="false">SUMPRODUCT(B329:AA329,$B$1010:$AA$1010)</f>
        <v>-5698.78449931948</v>
      </c>
      <c r="AE329" s="370" t="n">
        <f aca="false">SUMPRODUCT(B329:AA329,$B$1012:$AA$1012)</f>
        <v>-12037.2142892554</v>
      </c>
      <c r="AF329" s="371" t="n">
        <f aca="false">XIRR(B329:AA329,$B$1:$AA$1)</f>
        <v>0.04993292524922</v>
      </c>
      <c r="AG329" s="372" t="n">
        <f aca="false">1-EXP(-(1/0.25)*(AD329/ABS($AD$1010)))</f>
        <v>-34910306157.0984</v>
      </c>
    </row>
    <row r="330" customFormat="false" ht="12.75" hidden="false" customHeight="false" outlineLevel="0" collapsed="false">
      <c r="A330" s="363"/>
      <c r="B330" s="368" t="n">
        <f aca="false">+[5]data1cf!A330</f>
        <v>-96457.4679292168</v>
      </c>
      <c r="C330" s="368" t="n">
        <f aca="false">+[5]data1cf!B330</f>
        <v>14242.2977051385</v>
      </c>
      <c r="D330" s="368" t="n">
        <f aca="false">+[5]data1cf!C330</f>
        <v>12191.6550094051</v>
      </c>
      <c r="E330" s="368" t="n">
        <f aca="false">+[5]data1cf!D330</f>
        <v>10154.4974857532</v>
      </c>
      <c r="F330" s="368" t="n">
        <f aca="false">+[5]data1cf!E330</f>
        <v>9669.78217576676</v>
      </c>
      <c r="G330" s="368" t="n">
        <f aca="false">+[5]data1cf!F330</f>
        <v>9474.73165175909</v>
      </c>
      <c r="H330" s="368" t="n">
        <f aca="false">+[5]data1cf!G330</f>
        <v>8547.90510863691</v>
      </c>
      <c r="I330" s="368" t="n">
        <f aca="false">+[5]data1cf!H330</f>
        <v>8394.0035384889</v>
      </c>
      <c r="J330" s="368" t="n">
        <f aca="false">+[5]data1cf!I330</f>
        <v>8381.56933595391</v>
      </c>
      <c r="K330" s="368" t="n">
        <f aca="false">+[5]data1cf!J330</f>
        <v>8372.51237369596</v>
      </c>
      <c r="L330" s="368" t="n">
        <f aca="false">+[5]data1cf!K330</f>
        <v>8373.6414010735</v>
      </c>
      <c r="M330" s="368" t="n">
        <f aca="false">+[5]data1cf!L330</f>
        <v>8345.73373939314</v>
      </c>
      <c r="N330" s="368" t="n">
        <f aca="false">+[5]data1cf!M330</f>
        <v>8327.98866854159</v>
      </c>
      <c r="O330" s="368" t="n">
        <f aca="false">+[5]data1cf!N330</f>
        <v>8001.96342226127</v>
      </c>
      <c r="P330" s="368" t="n">
        <f aca="false">+[5]data1cf!O330</f>
        <v>7894.00618301577</v>
      </c>
      <c r="Q330" s="368" t="n">
        <f aca="false">+[5]data1cf!P330</f>
        <v>7865.54837743368</v>
      </c>
      <c r="R330" s="368" t="n">
        <f aca="false">+[5]data1cf!Q330</f>
        <v>1106.32857416094</v>
      </c>
      <c r="S330" s="368" t="n">
        <f aca="false">+[5]data1cf!R330</f>
        <v>0</v>
      </c>
      <c r="T330" s="368" t="n">
        <f aca="false">+[5]data1cf!S330</f>
        <v>0</v>
      </c>
      <c r="U330" s="368" t="n">
        <f aca="false">+[5]data1cf!T330</f>
        <v>0</v>
      </c>
      <c r="V330" s="368" t="n">
        <f aca="false">+[5]data1cf!U330</f>
        <v>0</v>
      </c>
      <c r="W330" s="368" t="n">
        <f aca="false">+[5]data1cf!V330</f>
        <v>0</v>
      </c>
      <c r="X330" s="368" t="n">
        <f aca="false">+[5]data1cf!W330</f>
        <v>0</v>
      </c>
      <c r="Y330" s="368" t="n">
        <f aca="false">+[5]data1cf!X330</f>
        <v>0</v>
      </c>
      <c r="Z330" s="368" t="n">
        <f aca="false">+[5]data1cf!Y330</f>
        <v>0</v>
      </c>
      <c r="AA330" s="368" t="n">
        <f aca="false">+[5]data1cf!Z330</f>
        <v>0</v>
      </c>
      <c r="AB330" s="368"/>
      <c r="AC330" s="369" t="n">
        <f aca="false">XNPV(0.1,B330:AA330,$B$1:$AA$1)</f>
        <v>-21426.1709812486</v>
      </c>
      <c r="AD330" s="369" t="n">
        <f aca="false">SUMPRODUCT(B330:AA330,$B$1010:$AA$1010)</f>
        <v>-2697.15823447409</v>
      </c>
      <c r="AE330" s="370" t="n">
        <f aca="false">SUMPRODUCT(B330:AA330,$B$1012:$AA$1012)</f>
        <v>-8949.01263878975</v>
      </c>
      <c r="AF330" s="371" t="n">
        <f aca="false">XIRR(B330:AA330,$B$1:$AA$1)</f>
        <v>0.0548341070240489</v>
      </c>
      <c r="AG330" s="372" t="n">
        <f aca="false">1-EXP(-(1/0.25)*(AD330/ABS($AD$1010)))</f>
        <v>-97686.3875961607</v>
      </c>
    </row>
    <row r="331" customFormat="false" ht="12.75" hidden="false" customHeight="false" outlineLevel="0" collapsed="false">
      <c r="A331" s="363"/>
      <c r="B331" s="368" t="n">
        <f aca="false">+[5]data1cf!A331</f>
        <v>-102089.813354365</v>
      </c>
      <c r="C331" s="368" t="n">
        <f aca="false">+[5]data1cf!B331</f>
        <v>14309.5850173229</v>
      </c>
      <c r="D331" s="368" t="n">
        <f aca="false">+[5]data1cf!C331</f>
        <v>12357.6230811964</v>
      </c>
      <c r="E331" s="368" t="n">
        <f aca="false">+[5]data1cf!D331</f>
        <v>10315.4009472816</v>
      </c>
      <c r="F331" s="368" t="n">
        <f aca="false">+[5]data1cf!E331</f>
        <v>10029.0749751142</v>
      </c>
      <c r="G331" s="368" t="n">
        <f aca="false">+[5]data1cf!F331</f>
        <v>9741.83559057329</v>
      </c>
      <c r="H331" s="368" t="n">
        <f aca="false">+[5]data1cf!G331</f>
        <v>8684.33313128774</v>
      </c>
      <c r="I331" s="368" t="n">
        <f aca="false">+[5]data1cf!H331</f>
        <v>8523.20503666545</v>
      </c>
      <c r="J331" s="368" t="n">
        <f aca="false">+[5]data1cf!I331</f>
        <v>8510.77083413046</v>
      </c>
      <c r="K331" s="368" t="n">
        <f aca="false">+[5]data1cf!J331</f>
        <v>8501.93285746264</v>
      </c>
      <c r="L331" s="368" t="n">
        <f aca="false">+[5]data1cf!K331</f>
        <v>8502.84289925005</v>
      </c>
      <c r="M331" s="368" t="n">
        <f aca="false">+[5]data1cf!L331</f>
        <v>8475.15422315981</v>
      </c>
      <c r="N331" s="368" t="n">
        <f aca="false">+[5]data1cf!M331</f>
        <v>8457.19016671814</v>
      </c>
      <c r="O331" s="368" t="n">
        <f aca="false">+[5]data1cf!N331</f>
        <v>8131.38390602795</v>
      </c>
      <c r="P331" s="368" t="n">
        <f aca="false">+[5]data1cf!O331</f>
        <v>8023.20768119232</v>
      </c>
      <c r="Q331" s="368" t="n">
        <f aca="false">+[5]data1cf!P331</f>
        <v>7994.96886120036</v>
      </c>
      <c r="R331" s="368" t="n">
        <f aca="false">+[5]data1cf!Q331</f>
        <v>1170.92932324922</v>
      </c>
      <c r="S331" s="368" t="n">
        <f aca="false">+[5]data1cf!R331</f>
        <v>0</v>
      </c>
      <c r="T331" s="368" t="n">
        <f aca="false">+[5]data1cf!S331</f>
        <v>0</v>
      </c>
      <c r="U331" s="368" t="n">
        <f aca="false">+[5]data1cf!T331</f>
        <v>0</v>
      </c>
      <c r="V331" s="368" t="n">
        <f aca="false">+[5]data1cf!U331</f>
        <v>0</v>
      </c>
      <c r="W331" s="368" t="n">
        <f aca="false">+[5]data1cf!V331</f>
        <v>0</v>
      </c>
      <c r="X331" s="368" t="n">
        <f aca="false">+[5]data1cf!W331</f>
        <v>0</v>
      </c>
      <c r="Y331" s="368" t="n">
        <f aca="false">+[5]data1cf!X331</f>
        <v>0</v>
      </c>
      <c r="Z331" s="368" t="n">
        <f aca="false">+[5]data1cf!Y331</f>
        <v>0</v>
      </c>
      <c r="AA331" s="368" t="n">
        <f aca="false">+[5]data1cf!Z331</f>
        <v>0</v>
      </c>
      <c r="AB331" s="368"/>
      <c r="AC331" s="369" t="n">
        <f aca="false">XNPV(0.1,B331:AA331,$B$1:$AA$1)</f>
        <v>-25817.204078081</v>
      </c>
      <c r="AD331" s="369" t="n">
        <f aca="false">SUMPRODUCT(B331:AA331,$B$1010:$AA$1010)</f>
        <v>-6752.28014675083</v>
      </c>
      <c r="AE331" s="370" t="n">
        <f aca="false">SUMPRODUCT(B331:AA331,$B$1012:$AA$1012)</f>
        <v>-13115.7075849483</v>
      </c>
      <c r="AF331" s="371" t="n">
        <f aca="false">XIRR(B331:AA331,$B$1:$AA$1)</f>
        <v>0.048291552018436</v>
      </c>
      <c r="AG331" s="372" t="n">
        <f aca="false">1-EXP(-(1/0.25)*(AD331/ABS($AD$1010)))</f>
        <v>-3104259431952.46</v>
      </c>
    </row>
    <row r="332" customFormat="false" ht="12.75" hidden="false" customHeight="false" outlineLevel="0" collapsed="false">
      <c r="A332" s="363"/>
      <c r="B332" s="368" t="n">
        <f aca="false">+[5]data1cf!A332</f>
        <v>-96243.6255712172</v>
      </c>
      <c r="C332" s="368" t="n">
        <f aca="false">+[5]data1cf!B332</f>
        <v>14246.9008981548</v>
      </c>
      <c r="D332" s="368" t="n">
        <f aca="false">+[5]data1cf!C332</f>
        <v>12204.2274800313</v>
      </c>
      <c r="E332" s="368" t="n">
        <f aca="false">+[5]data1cf!D332</f>
        <v>10172.2836981632</v>
      </c>
      <c r="F332" s="368" t="n">
        <f aca="false">+[5]data1cf!E332</f>
        <v>9794.62626955515</v>
      </c>
      <c r="G332" s="368" t="n">
        <f aca="false">+[5]data1cf!F332</f>
        <v>9503.15854803654</v>
      </c>
      <c r="H332" s="368" t="n">
        <f aca="false">+[5]data1cf!G332</f>
        <v>8542.72536771928</v>
      </c>
      <c r="I332" s="368" t="n">
        <f aca="false">+[5]data1cf!H332</f>
        <v>8389.09816587028</v>
      </c>
      <c r="J332" s="368" t="n">
        <f aca="false">+[5]data1cf!I332</f>
        <v>8376.66396333529</v>
      </c>
      <c r="K332" s="368" t="n">
        <f aca="false">+[5]data1cf!J332</f>
        <v>8367.59868688646</v>
      </c>
      <c r="L332" s="368" t="n">
        <f aca="false">+[5]data1cf!K332</f>
        <v>8368.73602845488</v>
      </c>
      <c r="M332" s="368" t="n">
        <f aca="false">+[5]data1cf!L332</f>
        <v>8340.82005258363</v>
      </c>
      <c r="N332" s="368" t="n">
        <f aca="false">+[5]data1cf!M332</f>
        <v>8323.08329592297</v>
      </c>
      <c r="O332" s="368" t="n">
        <f aca="false">+[5]data1cf!N332</f>
        <v>7997.04973545177</v>
      </c>
      <c r="P332" s="368" t="n">
        <f aca="false">+[5]data1cf!O332</f>
        <v>7889.10081039715</v>
      </c>
      <c r="Q332" s="368" t="n">
        <f aca="false">+[5]data1cf!P332</f>
        <v>7860.63469062417</v>
      </c>
      <c r="R332" s="368" t="n">
        <f aca="false">+[5]data1cf!Q332</f>
        <v>1103.87588785163</v>
      </c>
      <c r="S332" s="368" t="n">
        <f aca="false">+[5]data1cf!R332</f>
        <v>0</v>
      </c>
      <c r="T332" s="368" t="n">
        <f aca="false">+[5]data1cf!S332</f>
        <v>0</v>
      </c>
      <c r="U332" s="368" t="n">
        <f aca="false">+[5]data1cf!T332</f>
        <v>0</v>
      </c>
      <c r="V332" s="368" t="n">
        <f aca="false">+[5]data1cf!U332</f>
        <v>0</v>
      </c>
      <c r="W332" s="368" t="n">
        <f aca="false">+[5]data1cf!V332</f>
        <v>0</v>
      </c>
      <c r="X332" s="368" t="n">
        <f aca="false">+[5]data1cf!W332</f>
        <v>0</v>
      </c>
      <c r="Y332" s="368" t="n">
        <f aca="false">+[5]data1cf!X332</f>
        <v>0</v>
      </c>
      <c r="Z332" s="368" t="n">
        <f aca="false">+[5]data1cf!Y332</f>
        <v>0</v>
      </c>
      <c r="AA332" s="368" t="n">
        <f aca="false">+[5]data1cf!Z332</f>
        <v>0</v>
      </c>
      <c r="AB332" s="368"/>
      <c r="AC332" s="369" t="n">
        <f aca="false">XNPV(0.1,B332:AA332,$B$1:$AA$1)</f>
        <v>-21100.9038932096</v>
      </c>
      <c r="AD332" s="369" t="n">
        <f aca="false">SUMPRODUCT(B332:AA332,$B$1010:$AA$1010)</f>
        <v>-2357.9069470079</v>
      </c>
      <c r="AE332" s="370" t="n">
        <f aca="false">SUMPRODUCT(B332:AA332,$B$1012:$AA$1012)</f>
        <v>-8613.26263838269</v>
      </c>
      <c r="AF332" s="371" t="n">
        <f aca="false">XIRR(B332:AA332,$B$1:$AA$1)</f>
        <v>0.0554148696457805</v>
      </c>
      <c r="AG332" s="372" t="n">
        <f aca="false">1-EXP(-(1/0.25)*(AD332/ABS($AD$1010)))</f>
        <v>-23024.6324984526</v>
      </c>
    </row>
    <row r="333" customFormat="false" ht="12.75" hidden="false" customHeight="false" outlineLevel="0" collapsed="false">
      <c r="A333" s="363"/>
      <c r="B333" s="368" t="n">
        <f aca="false">+[5]data1cf!A333</f>
        <v>-102742.68437408</v>
      </c>
      <c r="C333" s="368" t="n">
        <f aca="false">+[5]data1cf!B333</f>
        <v>14361.7641338214</v>
      </c>
      <c r="D333" s="368" t="n">
        <f aca="false">+[5]data1cf!C333</f>
        <v>12453.2976804502</v>
      </c>
      <c r="E333" s="368" t="n">
        <f aca="false">+[5]data1cf!D333</f>
        <v>10498.2418462135</v>
      </c>
      <c r="F333" s="368" t="n">
        <f aca="false">+[5]data1cf!E333</f>
        <v>10050.7232654714</v>
      </c>
      <c r="G333" s="368" t="n">
        <f aca="false">+[5]data1cf!F333</f>
        <v>9665.93404068655</v>
      </c>
      <c r="H333" s="368" t="n">
        <f aca="false">+[5]data1cf!G333</f>
        <v>8700.14712981634</v>
      </c>
      <c r="I333" s="368" t="n">
        <f aca="false">+[5]data1cf!H333</f>
        <v>8538.18137556091</v>
      </c>
      <c r="J333" s="368" t="n">
        <f aca="false">+[5]data1cf!I333</f>
        <v>8525.74717302592</v>
      </c>
      <c r="K333" s="368" t="n">
        <f aca="false">+[5]data1cf!J333</f>
        <v>8516.93457998335</v>
      </c>
      <c r="L333" s="368" t="n">
        <f aca="false">+[5]data1cf!K333</f>
        <v>8517.81923814551</v>
      </c>
      <c r="M333" s="368" t="n">
        <f aca="false">+[5]data1cf!L333</f>
        <v>8490.15594568053</v>
      </c>
      <c r="N333" s="368" t="n">
        <f aca="false">+[5]data1cf!M333</f>
        <v>8472.16650561361</v>
      </c>
      <c r="O333" s="368" t="n">
        <f aca="false">+[5]data1cf!N333</f>
        <v>8146.38562854866</v>
      </c>
      <c r="P333" s="368" t="n">
        <f aca="false">+[5]data1cf!O333</f>
        <v>8038.18402008779</v>
      </c>
      <c r="Q333" s="368" t="n">
        <f aca="false">+[5]data1cf!P333</f>
        <v>8009.97058372107</v>
      </c>
      <c r="R333" s="368" t="n">
        <f aca="false">+[5]data1cf!Q333</f>
        <v>1178.41749269695</v>
      </c>
      <c r="S333" s="368" t="n">
        <f aca="false">+[5]data1cf!R333</f>
        <v>0</v>
      </c>
      <c r="T333" s="368" t="n">
        <f aca="false">+[5]data1cf!S333</f>
        <v>0</v>
      </c>
      <c r="U333" s="368" t="n">
        <f aca="false">+[5]data1cf!T333</f>
        <v>0</v>
      </c>
      <c r="V333" s="368" t="n">
        <f aca="false">+[5]data1cf!U333</f>
        <v>0</v>
      </c>
      <c r="W333" s="368" t="n">
        <f aca="false">+[5]data1cf!V333</f>
        <v>0</v>
      </c>
      <c r="X333" s="368" t="n">
        <f aca="false">+[5]data1cf!W333</f>
        <v>0</v>
      </c>
      <c r="Y333" s="368" t="n">
        <f aca="false">+[5]data1cf!X333</f>
        <v>0</v>
      </c>
      <c r="Z333" s="368" t="n">
        <f aca="false">+[5]data1cf!Y333</f>
        <v>0</v>
      </c>
      <c r="AA333" s="368" t="n">
        <f aca="false">+[5]data1cf!Z333</f>
        <v>0</v>
      </c>
      <c r="AB333" s="368"/>
      <c r="AC333" s="369" t="n">
        <f aca="false">XNPV(0.1,B333:AA333,$B$1:$AA$1)</f>
        <v>-26179.3557296679</v>
      </c>
      <c r="AD333" s="369" t="n">
        <f aca="false">SUMPRODUCT(B333:AA333,$B$1010:$AA$1010)</f>
        <v>-7069.08547330147</v>
      </c>
      <c r="AE333" s="370" t="n">
        <f aca="false">SUMPRODUCT(B333:AA333,$B$1012:$AA$1012)</f>
        <v>-13446.9501070934</v>
      </c>
      <c r="AF333" s="371" t="n">
        <f aca="false">XIRR(B333:AA333,$B$1:$AA$1)</f>
        <v>0.0478147142647582</v>
      </c>
      <c r="AG333" s="372" t="n">
        <f aca="false">1-EXP(-(1/0.25)*(AD333/ABS($AD$1010)))</f>
        <v>-11969034300140.7</v>
      </c>
    </row>
    <row r="334" customFormat="false" ht="12.75" hidden="false" customHeight="false" outlineLevel="0" collapsed="false">
      <c r="A334" s="363"/>
      <c r="B334" s="368" t="n">
        <f aca="false">+[5]data1cf!A334</f>
        <v>-103532.623146247</v>
      </c>
      <c r="C334" s="368" t="n">
        <f aca="false">+[5]data1cf!B334</f>
        <v>14360.2591898438</v>
      </c>
      <c r="D334" s="368" t="n">
        <f aca="false">+[5]data1cf!C334</f>
        <v>12507.4234960974</v>
      </c>
      <c r="E334" s="368" t="n">
        <f aca="false">+[5]data1cf!D334</f>
        <v>10480.4512954507</v>
      </c>
      <c r="F334" s="368" t="n">
        <f aca="false">+[5]data1cf!E334</f>
        <v>10056.9430877379</v>
      </c>
      <c r="G334" s="368" t="n">
        <f aca="false">+[5]data1cf!F334</f>
        <v>9751.67688237566</v>
      </c>
      <c r="H334" s="368" t="n">
        <f aca="false">+[5]data1cf!G334</f>
        <v>8719.28121634108</v>
      </c>
      <c r="I334" s="368" t="n">
        <f aca="false">+[5]data1cf!H334</f>
        <v>8556.30193904341</v>
      </c>
      <c r="J334" s="368" t="n">
        <f aca="false">+[5]data1cf!I334</f>
        <v>8543.86773650842</v>
      </c>
      <c r="K334" s="368" t="n">
        <f aca="false">+[5]data1cf!J334</f>
        <v>8535.08585628531</v>
      </c>
      <c r="L334" s="368" t="n">
        <f aca="false">+[5]data1cf!K334</f>
        <v>8535.93980162801</v>
      </c>
      <c r="M334" s="368" t="n">
        <f aca="false">+[5]data1cf!L334</f>
        <v>8508.30722198248</v>
      </c>
      <c r="N334" s="368" t="n">
        <f aca="false">+[5]data1cf!M334</f>
        <v>8490.2870690961</v>
      </c>
      <c r="O334" s="368" t="n">
        <f aca="false">+[5]data1cf!N334</f>
        <v>8164.53690485062</v>
      </c>
      <c r="P334" s="368" t="n">
        <f aca="false">+[5]data1cf!O334</f>
        <v>8056.30458357028</v>
      </c>
      <c r="Q334" s="368" t="n">
        <f aca="false">+[5]data1cf!P334</f>
        <v>8028.12186002302</v>
      </c>
      <c r="R334" s="368" t="n">
        <f aca="false">+[5]data1cf!Q334</f>
        <v>1187.4777744382</v>
      </c>
      <c r="S334" s="368" t="n">
        <f aca="false">+[5]data1cf!R334</f>
        <v>0</v>
      </c>
      <c r="T334" s="368" t="n">
        <f aca="false">+[5]data1cf!S334</f>
        <v>0</v>
      </c>
      <c r="U334" s="368" t="n">
        <f aca="false">+[5]data1cf!T334</f>
        <v>0</v>
      </c>
      <c r="V334" s="368" t="n">
        <f aca="false">+[5]data1cf!U334</f>
        <v>0</v>
      </c>
      <c r="W334" s="368" t="n">
        <f aca="false">+[5]data1cf!V334</f>
        <v>0</v>
      </c>
      <c r="X334" s="368" t="n">
        <f aca="false">+[5]data1cf!W334</f>
        <v>0</v>
      </c>
      <c r="Y334" s="368" t="n">
        <f aca="false">+[5]data1cf!X334</f>
        <v>0</v>
      </c>
      <c r="Z334" s="368" t="n">
        <f aca="false">+[5]data1cf!Y334</f>
        <v>0</v>
      </c>
      <c r="AA334" s="368" t="n">
        <f aca="false">+[5]data1cf!Z334</f>
        <v>0</v>
      </c>
      <c r="AB334" s="368"/>
      <c r="AC334" s="369" t="n">
        <f aca="false">XNPV(0.1,B334:AA334,$B$1:$AA$1)</f>
        <v>-26810.1626878625</v>
      </c>
      <c r="AD334" s="369" t="n">
        <f aca="false">SUMPRODUCT(B334:AA334,$B$1010:$AA$1010)</f>
        <v>-7653.70317395192</v>
      </c>
      <c r="AE334" s="370" t="n">
        <f aca="false">SUMPRODUCT(B334:AA334,$B$1012:$AA$1012)</f>
        <v>-14047.015105249</v>
      </c>
      <c r="AF334" s="371" t="n">
        <f aca="false">XIRR(B334:AA334,$B$1:$AA$1)</f>
        <v>0.0469301115569133</v>
      </c>
      <c r="AG334" s="372" t="n">
        <f aca="false">1-EXP(-(1/0.25)*(AD334/ABS($AD$1010)))</f>
        <v>-144418428358626</v>
      </c>
    </row>
    <row r="335" customFormat="false" ht="12.75" hidden="false" customHeight="false" outlineLevel="0" collapsed="false">
      <c r="A335" s="363"/>
      <c r="B335" s="368" t="n">
        <f aca="false">+[5]data1cf!A335</f>
        <v>-102088.246396402</v>
      </c>
      <c r="C335" s="368" t="n">
        <f aca="false">+[5]data1cf!B335</f>
        <v>14367.8279093265</v>
      </c>
      <c r="D335" s="368" t="n">
        <f aca="false">+[5]data1cf!C335</f>
        <v>12483.6522053796</v>
      </c>
      <c r="E335" s="368" t="n">
        <f aca="false">+[5]data1cf!D335</f>
        <v>10427.3242748785</v>
      </c>
      <c r="F335" s="368" t="n">
        <f aca="false">+[5]data1cf!E335</f>
        <v>9983.79712663814</v>
      </c>
      <c r="G335" s="368" t="n">
        <f aca="false">+[5]data1cf!F335</f>
        <v>9624.34413056046</v>
      </c>
      <c r="H335" s="368" t="n">
        <f aca="false">+[5]data1cf!G335</f>
        <v>8684.2951760559</v>
      </c>
      <c r="I335" s="368" t="n">
        <f aca="false">+[5]data1cf!H335</f>
        <v>8523.16909190335</v>
      </c>
      <c r="J335" s="368" t="n">
        <f aca="false">+[5]data1cf!I335</f>
        <v>8510.73488936837</v>
      </c>
      <c r="K335" s="368" t="n">
        <f aca="false">+[5]data1cf!J335</f>
        <v>8501.89685177722</v>
      </c>
      <c r="L335" s="368" t="n">
        <f aca="false">+[5]data1cf!K335</f>
        <v>8502.80695448795</v>
      </c>
      <c r="M335" s="368" t="n">
        <f aca="false">+[5]data1cf!L335</f>
        <v>8475.1182174744</v>
      </c>
      <c r="N335" s="368" t="n">
        <f aca="false">+[5]data1cf!M335</f>
        <v>8457.15422195605</v>
      </c>
      <c r="O335" s="368" t="n">
        <f aca="false">+[5]data1cf!N335</f>
        <v>8131.34790034253</v>
      </c>
      <c r="P335" s="368" t="n">
        <f aca="false">+[5]data1cf!O335</f>
        <v>8023.17173643023</v>
      </c>
      <c r="Q335" s="368" t="n">
        <f aca="false">+[5]data1cf!P335</f>
        <v>7994.93285551494</v>
      </c>
      <c r="R335" s="368" t="n">
        <f aca="false">+[5]data1cf!Q335</f>
        <v>1170.91135086817</v>
      </c>
      <c r="S335" s="368" t="n">
        <f aca="false">+[5]data1cf!R335</f>
        <v>0</v>
      </c>
      <c r="T335" s="368" t="n">
        <f aca="false">+[5]data1cf!S335</f>
        <v>0</v>
      </c>
      <c r="U335" s="368" t="n">
        <f aca="false">+[5]data1cf!T335</f>
        <v>0</v>
      </c>
      <c r="V335" s="368" t="n">
        <f aca="false">+[5]data1cf!U335</f>
        <v>0</v>
      </c>
      <c r="W335" s="368" t="n">
        <f aca="false">+[5]data1cf!V335</f>
        <v>0</v>
      </c>
      <c r="X335" s="368" t="n">
        <f aca="false">+[5]data1cf!W335</f>
        <v>0</v>
      </c>
      <c r="Y335" s="368" t="n">
        <f aca="false">+[5]data1cf!X335</f>
        <v>0</v>
      </c>
      <c r="Z335" s="368" t="n">
        <f aca="false">+[5]data1cf!Y335</f>
        <v>0</v>
      </c>
      <c r="AA335" s="368" t="n">
        <f aca="false">+[5]data1cf!Z335</f>
        <v>0</v>
      </c>
      <c r="AB335" s="368"/>
      <c r="AC335" s="369" t="n">
        <f aca="false">XNPV(0.1,B335:AA335,$B$1:$AA$1)</f>
        <v>-25678.4856099731</v>
      </c>
      <c r="AD335" s="369" t="n">
        <f aca="false">SUMPRODUCT(B335:AA335,$B$1010:$AA$1010)</f>
        <v>-6612.88676697339</v>
      </c>
      <c r="AE335" s="370" t="n">
        <f aca="false">SUMPRODUCT(B335:AA335,$B$1012:$AA$1012)</f>
        <v>-12976.1023549291</v>
      </c>
      <c r="AF335" s="371" t="n">
        <f aca="false">XIRR(B335:AA335,$B$1:$AA$1)</f>
        <v>0.0485105831396227</v>
      </c>
      <c r="AG335" s="372" t="n">
        <f aca="false">1-EXP(-(1/0.25)*(AD335/ABS($AD$1010)))</f>
        <v>-1714254537324.02</v>
      </c>
    </row>
    <row r="336" customFormat="false" ht="12.75" hidden="false" customHeight="false" outlineLevel="0" collapsed="false">
      <c r="A336" s="363"/>
      <c r="B336" s="368" t="n">
        <f aca="false">+[5]data1cf!A336</f>
        <v>-94390.8313581025</v>
      </c>
      <c r="C336" s="368" t="n">
        <f aca="false">+[5]data1cf!B336</f>
        <v>14224.9806114811</v>
      </c>
      <c r="D336" s="368" t="n">
        <f aca="false">+[5]data1cf!C336</f>
        <v>12148.477712004</v>
      </c>
      <c r="E336" s="368" t="n">
        <f aca="false">+[5]data1cf!D336</f>
        <v>10218.6291127656</v>
      </c>
      <c r="F336" s="368" t="n">
        <f aca="false">+[5]data1cf!E336</f>
        <v>9657.29484948711</v>
      </c>
      <c r="G336" s="368" t="n">
        <f aca="false">+[5]data1cf!F336</f>
        <v>9364.28042865985</v>
      </c>
      <c r="H336" s="368" t="n">
        <f aca="false">+[5]data1cf!G336</f>
        <v>8497.8465416186</v>
      </c>
      <c r="I336" s="368" t="n">
        <f aca="false">+[5]data1cf!H336</f>
        <v>8346.59654885679</v>
      </c>
      <c r="J336" s="368" t="n">
        <f aca="false">+[5]data1cf!I336</f>
        <v>8334.16234632181</v>
      </c>
      <c r="K336" s="368" t="n">
        <f aca="false">+[5]data1cf!J336</f>
        <v>8325.02503323397</v>
      </c>
      <c r="L336" s="368" t="n">
        <f aca="false">+[5]data1cf!K336</f>
        <v>8326.2344114414</v>
      </c>
      <c r="M336" s="368" t="n">
        <f aca="false">+[5]data1cf!L336</f>
        <v>8298.24639893115</v>
      </c>
      <c r="N336" s="368" t="n">
        <f aca="false">+[5]data1cf!M336</f>
        <v>8280.58167890949</v>
      </c>
      <c r="O336" s="368" t="n">
        <f aca="false">+[5]data1cf!N336</f>
        <v>7954.47608179928</v>
      </c>
      <c r="P336" s="368" t="n">
        <f aca="false">+[5]data1cf!O336</f>
        <v>7846.59919338367</v>
      </c>
      <c r="Q336" s="368" t="n">
        <f aca="false">+[5]data1cf!P336</f>
        <v>7818.06103697169</v>
      </c>
      <c r="R336" s="368" t="n">
        <f aca="false">+[5]data1cf!Q336</f>
        <v>1082.62507934489</v>
      </c>
      <c r="S336" s="368" t="n">
        <f aca="false">+[5]data1cf!R336</f>
        <v>0</v>
      </c>
      <c r="T336" s="368" t="n">
        <f aca="false">+[5]data1cf!S336</f>
        <v>0</v>
      </c>
      <c r="U336" s="368" t="n">
        <f aca="false">+[5]data1cf!T336</f>
        <v>0</v>
      </c>
      <c r="V336" s="368" t="n">
        <f aca="false">+[5]data1cf!U336</f>
        <v>0</v>
      </c>
      <c r="W336" s="368" t="n">
        <f aca="false">+[5]data1cf!V336</f>
        <v>0</v>
      </c>
      <c r="X336" s="368" t="n">
        <f aca="false">+[5]data1cf!W336</f>
        <v>0</v>
      </c>
      <c r="Y336" s="368" t="n">
        <f aca="false">+[5]data1cf!X336</f>
        <v>0</v>
      </c>
      <c r="Z336" s="368" t="n">
        <f aca="false">+[5]data1cf!Y336</f>
        <v>0</v>
      </c>
      <c r="AA336" s="368" t="n">
        <f aca="false">+[5]data1cf!Z336</f>
        <v>0</v>
      </c>
      <c r="AB336" s="368"/>
      <c r="AC336" s="369" t="n">
        <f aca="false">XNPV(0.1,B336:AA336,$B$1:$AA$1)</f>
        <v>-19627.3734232828</v>
      </c>
      <c r="AD336" s="369" t="n">
        <f aca="false">SUMPRODUCT(B336:AA336,$B$1010:$AA$1010)</f>
        <v>-994.537335534819</v>
      </c>
      <c r="AE336" s="370" t="n">
        <f aca="false">SUMPRODUCT(B336:AA336,$B$1012:$AA$1012)</f>
        <v>-7213.17271359919</v>
      </c>
      <c r="AF336" s="371" t="n">
        <f aca="false">XIRR(B336:AA336,$B$1:$AA$1)</f>
        <v>0.0577839682343879</v>
      </c>
      <c r="AG336" s="372" t="n">
        <f aca="false">1-EXP(-(1/0.25)*(AD336/ABS($AD$1010)))</f>
        <v>-68.171848484181</v>
      </c>
    </row>
    <row r="337" customFormat="false" ht="12.75" hidden="false" customHeight="false" outlineLevel="0" collapsed="false">
      <c r="A337" s="363"/>
      <c r="B337" s="368" t="n">
        <f aca="false">+[5]data1cf!A337</f>
        <v>-91316.440400135</v>
      </c>
      <c r="C337" s="368" t="n">
        <f aca="false">+[5]data1cf!B337</f>
        <v>14173.090762056</v>
      </c>
      <c r="D337" s="368" t="n">
        <f aca="false">+[5]data1cf!C337</f>
        <v>12116.0745836864</v>
      </c>
      <c r="E337" s="368" t="n">
        <f aca="false">+[5]data1cf!D337</f>
        <v>10195.0979240542</v>
      </c>
      <c r="F337" s="368" t="n">
        <f aca="false">+[5]data1cf!E337</f>
        <v>9579.3417973633</v>
      </c>
      <c r="G337" s="368" t="n">
        <f aca="false">+[5]data1cf!F337</f>
        <v>9411.32742364912</v>
      </c>
      <c r="H337" s="368" t="n">
        <f aca="false">+[5]data1cf!G337</f>
        <v>8423.37790598088</v>
      </c>
      <c r="I337" s="368" t="n">
        <f aca="false">+[5]data1cf!H337</f>
        <v>8276.07247979379</v>
      </c>
      <c r="J337" s="368" t="n">
        <f aca="false">+[5]data1cf!I337</f>
        <v>8263.6382772588</v>
      </c>
      <c r="K337" s="368" t="n">
        <f aca="false">+[5]data1cf!J337</f>
        <v>8254.38143185051</v>
      </c>
      <c r="L337" s="368" t="n">
        <f aca="false">+[5]data1cf!K337</f>
        <v>8255.71034237839</v>
      </c>
      <c r="M337" s="368" t="n">
        <f aca="false">+[5]data1cf!L337</f>
        <v>8227.60279754769</v>
      </c>
      <c r="N337" s="368" t="n">
        <f aca="false">+[5]data1cf!M337</f>
        <v>8210.05760984648</v>
      </c>
      <c r="O337" s="368" t="n">
        <f aca="false">+[5]data1cf!N337</f>
        <v>7883.83248041583</v>
      </c>
      <c r="P337" s="368" t="n">
        <f aca="false">+[5]data1cf!O337</f>
        <v>7776.07512432066</v>
      </c>
      <c r="Q337" s="368" t="n">
        <f aca="false">+[5]data1cf!P337</f>
        <v>7747.41743558823</v>
      </c>
      <c r="R337" s="368" t="n">
        <f aca="false">+[5]data1cf!Q337</f>
        <v>1047.36304481339</v>
      </c>
      <c r="S337" s="368" t="n">
        <f aca="false">+[5]data1cf!R337</f>
        <v>0</v>
      </c>
      <c r="T337" s="368" t="n">
        <f aca="false">+[5]data1cf!S337</f>
        <v>0</v>
      </c>
      <c r="U337" s="368" t="n">
        <f aca="false">+[5]data1cf!T337</f>
        <v>0</v>
      </c>
      <c r="V337" s="368" t="n">
        <f aca="false">+[5]data1cf!U337</f>
        <v>0</v>
      </c>
      <c r="W337" s="368" t="n">
        <f aca="false">+[5]data1cf!V337</f>
        <v>0</v>
      </c>
      <c r="X337" s="368" t="n">
        <f aca="false">+[5]data1cf!W337</f>
        <v>0</v>
      </c>
      <c r="Y337" s="368" t="n">
        <f aca="false">+[5]data1cf!X337</f>
        <v>0</v>
      </c>
      <c r="Z337" s="368" t="n">
        <f aca="false">+[5]data1cf!Y337</f>
        <v>0</v>
      </c>
      <c r="AA337" s="368" t="n">
        <f aca="false">+[5]data1cf!Z337</f>
        <v>0</v>
      </c>
      <c r="AB337" s="368"/>
      <c r="AC337" s="369" t="n">
        <f aca="false">XNPV(0.1,B337:AA337,$B$1:$AA$1)</f>
        <v>-16947.5598815681</v>
      </c>
      <c r="AD337" s="369" t="n">
        <f aca="false">SUMPRODUCT(B337:AA337,$B$1010:$AA$1010)</f>
        <v>1553.90104945638</v>
      </c>
      <c r="AE337" s="370" t="n">
        <f aca="false">SUMPRODUCT(B337:AA337,$B$1012:$AA$1012)</f>
        <v>-4619.04118893864</v>
      </c>
      <c r="AF337" s="371" t="n">
        <f aca="false">XIRR(B337:AA337,$B$1:$AA$1)</f>
        <v>0.0624239428645202</v>
      </c>
      <c r="AG337" s="372" t="n">
        <f aca="false">1-EXP(-(1/0.25)*(AD337/ABS($AD$1010)))</f>
        <v>0.998665778644503</v>
      </c>
    </row>
    <row r="338" customFormat="false" ht="12.75" hidden="false" customHeight="false" outlineLevel="0" collapsed="false">
      <c r="A338" s="363"/>
      <c r="B338" s="368" t="n">
        <f aca="false">+[5]data1cf!A338</f>
        <v>-85978.4758886502</v>
      </c>
      <c r="C338" s="368" t="n">
        <f aca="false">+[5]data1cf!B338</f>
        <v>14031.9606166113</v>
      </c>
      <c r="D338" s="368" t="n">
        <f aca="false">+[5]data1cf!C338</f>
        <v>11864.1486707764</v>
      </c>
      <c r="E338" s="368" t="n">
        <f aca="false">+[5]data1cf!D338</f>
        <v>9840.55522637159</v>
      </c>
      <c r="F338" s="368" t="n">
        <f aca="false">+[5]data1cf!E338</f>
        <v>9555.90568937988</v>
      </c>
      <c r="G338" s="368" t="n">
        <f aca="false">+[5]data1cf!F338</f>
        <v>9315.8771269399</v>
      </c>
      <c r="H338" s="368" t="n">
        <f aca="false">+[5]data1cf!G338</f>
        <v>8294.08044847221</v>
      </c>
      <c r="I338" s="368" t="n">
        <f aca="false">+[5]data1cf!H338</f>
        <v>8153.62384427193</v>
      </c>
      <c r="J338" s="368" t="n">
        <f aca="false">+[5]data1cf!I338</f>
        <v>8141.18964173694</v>
      </c>
      <c r="K338" s="368" t="n">
        <f aca="false">+[5]data1cf!J338</f>
        <v>8131.72525626845</v>
      </c>
      <c r="L338" s="368" t="n">
        <f aca="false">+[5]data1cf!K338</f>
        <v>8133.26170685653</v>
      </c>
      <c r="M338" s="368" t="n">
        <f aca="false">+[5]data1cf!L338</f>
        <v>8104.94662196563</v>
      </c>
      <c r="N338" s="368" t="n">
        <f aca="false">+[5]data1cf!M338</f>
        <v>8087.60897432463</v>
      </c>
      <c r="O338" s="368" t="n">
        <f aca="false">+[5]data1cf!N338</f>
        <v>7761.17630483377</v>
      </c>
      <c r="P338" s="368" t="n">
        <f aca="false">+[5]data1cf!O338</f>
        <v>7653.62648879881</v>
      </c>
      <c r="Q338" s="368" t="n">
        <f aca="false">+[5]data1cf!P338</f>
        <v>7624.76126000617</v>
      </c>
      <c r="R338" s="368" t="n">
        <f aca="false">+[5]data1cf!Q338</f>
        <v>986.138727052462</v>
      </c>
      <c r="S338" s="368" t="n">
        <f aca="false">+[5]data1cf!R338</f>
        <v>0</v>
      </c>
      <c r="T338" s="368" t="n">
        <f aca="false">+[5]data1cf!S338</f>
        <v>0</v>
      </c>
      <c r="U338" s="368" t="n">
        <f aca="false">+[5]data1cf!T338</f>
        <v>0</v>
      </c>
      <c r="V338" s="368" t="n">
        <f aca="false">+[5]data1cf!U338</f>
        <v>0</v>
      </c>
      <c r="W338" s="368" t="n">
        <f aca="false">+[5]data1cf!V338</f>
        <v>0</v>
      </c>
      <c r="X338" s="368" t="n">
        <f aca="false">+[5]data1cf!W338</f>
        <v>0</v>
      </c>
      <c r="Y338" s="368" t="n">
        <f aca="false">+[5]data1cf!X338</f>
        <v>0</v>
      </c>
      <c r="Z338" s="368" t="n">
        <f aca="false">+[5]data1cf!Y338</f>
        <v>0</v>
      </c>
      <c r="AA338" s="368" t="n">
        <f aca="false">+[5]data1cf!Z338</f>
        <v>0</v>
      </c>
      <c r="AB338" s="368"/>
      <c r="AC338" s="369" t="n">
        <f aca="false">XNPV(0.1,B338:AA338,$B$1:$AA$1)</f>
        <v>-12771.9056515739</v>
      </c>
      <c r="AD338" s="369" t="n">
        <f aca="false">SUMPRODUCT(B338:AA338,$B$1010:$AA$1010)</f>
        <v>5442.4125898434</v>
      </c>
      <c r="AE338" s="370" t="n">
        <f aca="false">SUMPRODUCT(B338:AA338,$B$1012:$AA$1012)</f>
        <v>-634.284217490775</v>
      </c>
      <c r="AF338" s="371" t="n">
        <f aca="false">XIRR(B338:AA338,$B$1:$AA$1)</f>
        <v>0.0701337215449726</v>
      </c>
      <c r="AG338" s="372" t="n">
        <f aca="false">1-EXP(-(1/0.25)*(AD338/ABS($AD$1010)))</f>
        <v>0.999999999914623</v>
      </c>
    </row>
    <row r="339" customFormat="false" ht="12.75" hidden="false" customHeight="false" outlineLevel="0" collapsed="false">
      <c r="A339" s="363"/>
      <c r="B339" s="368" t="n">
        <f aca="false">+[5]data1cf!A339</f>
        <v>-94979.8028708435</v>
      </c>
      <c r="C339" s="368" t="n">
        <f aca="false">+[5]data1cf!B339</f>
        <v>14095.7770895001</v>
      </c>
      <c r="D339" s="368" t="n">
        <f aca="false">+[5]data1cf!C339</f>
        <v>12281.0026189797</v>
      </c>
      <c r="E339" s="368" t="n">
        <f aca="false">+[5]data1cf!D339</f>
        <v>10227.9993456587</v>
      </c>
      <c r="F339" s="368" t="n">
        <f aca="false">+[5]data1cf!E339</f>
        <v>9693.47007498926</v>
      </c>
      <c r="G339" s="368" t="n">
        <f aca="false">+[5]data1cf!F339</f>
        <v>9448.05263534204</v>
      </c>
      <c r="H339" s="368" t="n">
        <f aca="false">+[5]data1cf!G339</f>
        <v>8512.11275095338</v>
      </c>
      <c r="I339" s="368" t="n">
        <f aca="false">+[5]data1cf!H339</f>
        <v>8360.10708418186</v>
      </c>
      <c r="J339" s="368" t="n">
        <f aca="false">+[5]data1cf!I339</f>
        <v>8347.67288164687</v>
      </c>
      <c r="K339" s="368" t="n">
        <f aca="false">+[5]data1cf!J339</f>
        <v>8338.55846777145</v>
      </c>
      <c r="L339" s="368" t="n">
        <f aca="false">+[5]data1cf!K339</f>
        <v>8339.74494676646</v>
      </c>
      <c r="M339" s="368" t="n">
        <f aca="false">+[5]data1cf!L339</f>
        <v>8311.77983346863</v>
      </c>
      <c r="N339" s="368" t="n">
        <f aca="false">+[5]data1cf!M339</f>
        <v>8294.09221423455</v>
      </c>
      <c r="O339" s="368" t="n">
        <f aca="false">+[5]data1cf!N339</f>
        <v>7968.00951633676</v>
      </c>
      <c r="P339" s="368" t="n">
        <f aca="false">+[5]data1cf!O339</f>
        <v>7860.10972870873</v>
      </c>
      <c r="Q339" s="368" t="n">
        <f aca="false">+[5]data1cf!P339</f>
        <v>7831.59447150917</v>
      </c>
      <c r="R339" s="368" t="n">
        <f aca="false">+[5]data1cf!Q339</f>
        <v>1089.38034700743</v>
      </c>
      <c r="S339" s="368" t="n">
        <f aca="false">+[5]data1cf!R339</f>
        <v>0</v>
      </c>
      <c r="T339" s="368" t="n">
        <f aca="false">+[5]data1cf!S339</f>
        <v>0</v>
      </c>
      <c r="U339" s="368" t="n">
        <f aca="false">+[5]data1cf!T339</f>
        <v>0</v>
      </c>
      <c r="V339" s="368" t="n">
        <f aca="false">+[5]data1cf!U339</f>
        <v>0</v>
      </c>
      <c r="W339" s="368" t="n">
        <f aca="false">+[5]data1cf!V339</f>
        <v>0</v>
      </c>
      <c r="X339" s="368" t="n">
        <f aca="false">+[5]data1cf!W339</f>
        <v>0</v>
      </c>
      <c r="Y339" s="368" t="n">
        <f aca="false">+[5]data1cf!X339</f>
        <v>0</v>
      </c>
      <c r="Z339" s="368" t="n">
        <f aca="false">+[5]data1cf!Y339</f>
        <v>0</v>
      </c>
      <c r="AA339" s="368" t="n">
        <f aca="false">+[5]data1cf!Z339</f>
        <v>0</v>
      </c>
      <c r="AB339" s="368"/>
      <c r="AC339" s="369" t="n">
        <f aca="false">XNPV(0.1,B339:AA339,$B$1:$AA$1)</f>
        <v>-20087.1280982879</v>
      </c>
      <c r="AD339" s="369" t="n">
        <f aca="false">SUMPRODUCT(B339:AA339,$B$1010:$AA$1010)</f>
        <v>-1409.2622291852</v>
      </c>
      <c r="AE339" s="370" t="n">
        <f aca="false">SUMPRODUCT(B339:AA339,$B$1012:$AA$1012)</f>
        <v>-7642.51800838078</v>
      </c>
      <c r="AF339" s="371" t="n">
        <f aca="false">XIRR(B339:AA339,$B$1:$AA$1)</f>
        <v>0.057054164194257</v>
      </c>
      <c r="AG339" s="372" t="n">
        <f aca="false">1-EXP(-(1/0.25)*(AD339/ABS($AD$1010)))</f>
        <v>-403.748417550875</v>
      </c>
    </row>
    <row r="340" customFormat="false" ht="12.75" hidden="false" customHeight="false" outlineLevel="0" collapsed="false">
      <c r="A340" s="363"/>
      <c r="B340" s="368" t="n">
        <f aca="false">+[5]data1cf!A340</f>
        <v>-103729.972609817</v>
      </c>
      <c r="C340" s="368" t="n">
        <f aca="false">+[5]data1cf!B340</f>
        <v>14360.7556351565</v>
      </c>
      <c r="D340" s="368" t="n">
        <f aca="false">+[5]data1cf!C340</f>
        <v>12551.3082153711</v>
      </c>
      <c r="E340" s="368" t="n">
        <f aca="false">+[5]data1cf!D340</f>
        <v>10522.950364056</v>
      </c>
      <c r="F340" s="368" t="n">
        <f aca="false">+[5]data1cf!E340</f>
        <v>10025.9423935091</v>
      </c>
      <c r="G340" s="368" t="n">
        <f aca="false">+[5]data1cf!F340</f>
        <v>9720.44373872739</v>
      </c>
      <c r="H340" s="368" t="n">
        <f aca="false">+[5]data1cf!G340</f>
        <v>8724.06146241153</v>
      </c>
      <c r="I340" s="368" t="n">
        <f aca="false">+[5]data1cf!H340</f>
        <v>8560.82897785812</v>
      </c>
      <c r="J340" s="368" t="n">
        <f aca="false">+[5]data1cf!I340</f>
        <v>8548.39477532313</v>
      </c>
      <c r="K340" s="368" t="n">
        <f aca="false">+[5]data1cf!J340</f>
        <v>8539.62056804717</v>
      </c>
      <c r="L340" s="368" t="n">
        <f aca="false">+[5]data1cf!K340</f>
        <v>8540.46684044273</v>
      </c>
      <c r="M340" s="368" t="n">
        <f aca="false">+[5]data1cf!L340</f>
        <v>8512.84193374434</v>
      </c>
      <c r="N340" s="368" t="n">
        <f aca="false">+[5]data1cf!M340</f>
        <v>8494.81410791082</v>
      </c>
      <c r="O340" s="368" t="n">
        <f aca="false">+[5]data1cf!N340</f>
        <v>8169.07161661248</v>
      </c>
      <c r="P340" s="368" t="n">
        <f aca="false">+[5]data1cf!O340</f>
        <v>8060.831622385</v>
      </c>
      <c r="Q340" s="368" t="n">
        <f aca="false">+[5]data1cf!P340</f>
        <v>8032.65657178488</v>
      </c>
      <c r="R340" s="368" t="n">
        <f aca="false">+[5]data1cf!Q340</f>
        <v>1189.74129384556</v>
      </c>
      <c r="S340" s="368" t="n">
        <f aca="false">+[5]data1cf!R340</f>
        <v>0</v>
      </c>
      <c r="T340" s="368" t="n">
        <f aca="false">+[5]data1cf!S340</f>
        <v>0</v>
      </c>
      <c r="U340" s="368" t="n">
        <f aca="false">+[5]data1cf!T340</f>
        <v>0</v>
      </c>
      <c r="V340" s="368" t="n">
        <f aca="false">+[5]data1cf!U340</f>
        <v>0</v>
      </c>
      <c r="W340" s="368" t="n">
        <f aca="false">+[5]data1cf!V340</f>
        <v>0</v>
      </c>
      <c r="X340" s="368" t="n">
        <f aca="false">+[5]data1cf!W340</f>
        <v>0</v>
      </c>
      <c r="Y340" s="368" t="n">
        <f aca="false">+[5]data1cf!X340</f>
        <v>0</v>
      </c>
      <c r="Z340" s="368" t="n">
        <f aca="false">+[5]data1cf!Y340</f>
        <v>0</v>
      </c>
      <c r="AA340" s="368" t="n">
        <f aca="false">+[5]data1cf!Z340</f>
        <v>0</v>
      </c>
      <c r="AB340" s="368"/>
      <c r="AC340" s="369" t="n">
        <f aca="false">XNPV(0.1,B340:AA340,$B$1:$AA$1)</f>
        <v>-26961.5315978109</v>
      </c>
      <c r="AD340" s="369" t="n">
        <f aca="false">SUMPRODUCT(B340:AA340,$B$1010:$AA$1010)</f>
        <v>-7798.00098162712</v>
      </c>
      <c r="AE340" s="370" t="n">
        <f aca="false">SUMPRODUCT(B340:AA340,$B$1012:$AA$1012)</f>
        <v>-14193.7540381471</v>
      </c>
      <c r="AF340" s="371" t="n">
        <f aca="false">XIRR(B340:AA340,$B$1:$AA$1)</f>
        <v>0.0467116881777083</v>
      </c>
      <c r="AG340" s="372" t="n">
        <f aca="false">1-EXP(-(1/0.25)*(AD340/ABS($AD$1010)))</f>
        <v>-267041452706083</v>
      </c>
    </row>
    <row r="341" customFormat="false" ht="12.75" hidden="false" customHeight="false" outlineLevel="0" collapsed="false">
      <c r="A341" s="363"/>
      <c r="B341" s="368" t="n">
        <f aca="false">+[5]data1cf!A341</f>
        <v>-92943.7322924676</v>
      </c>
      <c r="C341" s="368" t="n">
        <f aca="false">+[5]data1cf!B341</f>
        <v>14167.6902314461</v>
      </c>
      <c r="D341" s="368" t="n">
        <f aca="false">+[5]data1cf!C341</f>
        <v>12093.6949678707</v>
      </c>
      <c r="E341" s="368" t="n">
        <f aca="false">+[5]data1cf!D341</f>
        <v>10108.576799657</v>
      </c>
      <c r="F341" s="368" t="n">
        <f aca="false">+[5]data1cf!E341</f>
        <v>9763.023468647</v>
      </c>
      <c r="G341" s="368" t="n">
        <f aca="false">+[5]data1cf!F341</f>
        <v>9456.8140404231</v>
      </c>
      <c r="H341" s="368" t="n">
        <f aca="false">+[5]data1cf!G341</f>
        <v>8462.79456074702</v>
      </c>
      <c r="I341" s="368" t="n">
        <f aca="false">+[5]data1cf!H341</f>
        <v>8313.40125397038</v>
      </c>
      <c r="J341" s="368" t="n">
        <f aca="false">+[5]data1cf!I341</f>
        <v>8300.96705143539</v>
      </c>
      <c r="K341" s="368" t="n">
        <f aca="false">+[5]data1cf!J341</f>
        <v>8291.77347513588</v>
      </c>
      <c r="L341" s="368" t="n">
        <f aca="false">+[5]data1cf!K341</f>
        <v>8293.03911655498</v>
      </c>
      <c r="M341" s="368" t="n">
        <f aca="false">+[5]data1cf!L341</f>
        <v>8264.99484083306</v>
      </c>
      <c r="N341" s="368" t="n">
        <f aca="false">+[5]data1cf!M341</f>
        <v>8247.38638402307</v>
      </c>
      <c r="O341" s="368" t="n">
        <f aca="false">+[5]data1cf!N341</f>
        <v>7921.2245237012</v>
      </c>
      <c r="P341" s="368" t="n">
        <f aca="false">+[5]data1cf!O341</f>
        <v>7813.40389849725</v>
      </c>
      <c r="Q341" s="368" t="n">
        <f aca="false">+[5]data1cf!P341</f>
        <v>7784.8094788736</v>
      </c>
      <c r="R341" s="368" t="n">
        <f aca="false">+[5]data1cf!Q341</f>
        <v>1066.02743190169</v>
      </c>
      <c r="S341" s="368" t="n">
        <f aca="false">+[5]data1cf!R341</f>
        <v>0</v>
      </c>
      <c r="T341" s="368" t="n">
        <f aca="false">+[5]data1cf!S341</f>
        <v>0</v>
      </c>
      <c r="U341" s="368" t="n">
        <f aca="false">+[5]data1cf!T341</f>
        <v>0</v>
      </c>
      <c r="V341" s="368" t="n">
        <f aca="false">+[5]data1cf!U341</f>
        <v>0</v>
      </c>
      <c r="W341" s="368" t="n">
        <f aca="false">+[5]data1cf!V341</f>
        <v>0</v>
      </c>
      <c r="X341" s="368" t="n">
        <f aca="false">+[5]data1cf!W341</f>
        <v>0</v>
      </c>
      <c r="Y341" s="368" t="n">
        <f aca="false">+[5]data1cf!X341</f>
        <v>0</v>
      </c>
      <c r="Z341" s="368" t="n">
        <f aca="false">+[5]data1cf!Y341</f>
        <v>0</v>
      </c>
      <c r="AA341" s="368" t="n">
        <f aca="false">+[5]data1cf!Z341</f>
        <v>0</v>
      </c>
      <c r="AB341" s="368"/>
      <c r="AC341" s="369" t="n">
        <f aca="false">XNPV(0.1,B341:AA341,$B$1:$AA$1)</f>
        <v>-18361.9381785071</v>
      </c>
      <c r="AD341" s="369" t="n">
        <f aca="false">SUMPRODUCT(B341:AA341,$B$1010:$AA$1010)</f>
        <v>222.48684626261</v>
      </c>
      <c r="AE341" s="370" t="n">
        <f aca="false">SUMPRODUCT(B341:AA341,$B$1012:$AA$1012)</f>
        <v>-5978.73335323379</v>
      </c>
      <c r="AF341" s="371" t="n">
        <f aca="false">XIRR(B341:AA341,$B$1:$AA$1)</f>
        <v>0.0599627970917925</v>
      </c>
      <c r="AG341" s="372" t="n">
        <f aca="false">1-EXP(-(1/0.25)*(AD341/ABS($AD$1010)))</f>
        <v>0.612393157547321</v>
      </c>
    </row>
    <row r="342" customFormat="false" ht="12.75" hidden="false" customHeight="false" outlineLevel="0" collapsed="false">
      <c r="A342" s="363"/>
      <c r="B342" s="368" t="n">
        <f aca="false">+[5]data1cf!A342</f>
        <v>-96004.0326372273</v>
      </c>
      <c r="C342" s="368" t="n">
        <f aca="false">+[5]data1cf!B342</f>
        <v>14187.3188435949</v>
      </c>
      <c r="D342" s="368" t="n">
        <f aca="false">+[5]data1cf!C342</f>
        <v>12204.1493535748</v>
      </c>
      <c r="E342" s="368" t="n">
        <f aca="false">+[5]data1cf!D342</f>
        <v>10208.0455664186</v>
      </c>
      <c r="F342" s="368" t="n">
        <f aca="false">+[5]data1cf!E342</f>
        <v>9835.01382026112</v>
      </c>
      <c r="G342" s="368" t="n">
        <f aca="false">+[5]data1cf!F342</f>
        <v>9411.38078835436</v>
      </c>
      <c r="H342" s="368" t="n">
        <f aca="false">+[5]data1cf!G342</f>
        <v>8536.92189016987</v>
      </c>
      <c r="I342" s="368" t="n">
        <f aca="false">+[5]data1cf!H342</f>
        <v>8383.6020956389</v>
      </c>
      <c r="J342" s="368" t="n">
        <f aca="false">+[5]data1cf!I342</f>
        <v>8371.1678931039</v>
      </c>
      <c r="K342" s="368" t="n">
        <f aca="false">+[5]data1cf!J342</f>
        <v>8362.0933012818</v>
      </c>
      <c r="L342" s="368" t="n">
        <f aca="false">+[5]data1cf!K342</f>
        <v>8363.23995822349</v>
      </c>
      <c r="M342" s="368" t="n">
        <f aca="false">+[5]data1cf!L342</f>
        <v>8335.31466697898</v>
      </c>
      <c r="N342" s="368" t="n">
        <f aca="false">+[5]data1cf!M342</f>
        <v>8317.58722569159</v>
      </c>
      <c r="O342" s="368" t="n">
        <f aca="false">+[5]data1cf!N342</f>
        <v>7991.54434984711</v>
      </c>
      <c r="P342" s="368" t="n">
        <f aca="false">+[5]data1cf!O342</f>
        <v>7883.60474016577</v>
      </c>
      <c r="Q342" s="368" t="n">
        <f aca="false">+[5]data1cf!P342</f>
        <v>7855.12930501952</v>
      </c>
      <c r="R342" s="368" t="n">
        <f aca="false">+[5]data1cf!Q342</f>
        <v>1101.12785273594</v>
      </c>
      <c r="S342" s="368" t="n">
        <f aca="false">+[5]data1cf!R342</f>
        <v>0</v>
      </c>
      <c r="T342" s="368" t="n">
        <f aca="false">+[5]data1cf!S342</f>
        <v>0</v>
      </c>
      <c r="U342" s="368" t="n">
        <f aca="false">+[5]data1cf!T342</f>
        <v>0</v>
      </c>
      <c r="V342" s="368" t="n">
        <f aca="false">+[5]data1cf!U342</f>
        <v>0</v>
      </c>
      <c r="W342" s="368" t="n">
        <f aca="false">+[5]data1cf!V342</f>
        <v>0</v>
      </c>
      <c r="X342" s="368" t="n">
        <f aca="false">+[5]data1cf!W342</f>
        <v>0</v>
      </c>
      <c r="Y342" s="368" t="n">
        <f aca="false">+[5]data1cf!X342</f>
        <v>0</v>
      </c>
      <c r="Z342" s="368" t="n">
        <f aca="false">+[5]data1cf!Y342</f>
        <v>0</v>
      </c>
      <c r="AA342" s="368" t="n">
        <f aca="false">+[5]data1cf!Z342</f>
        <v>0</v>
      </c>
      <c r="AB342" s="368"/>
      <c r="AC342" s="369" t="n">
        <f aca="false">XNPV(0.1,B342:AA342,$B$1:$AA$1)</f>
        <v>-20939.8112535512</v>
      </c>
      <c r="AD342" s="369" t="n">
        <f aca="false">SUMPRODUCT(B342:AA342,$B$1010:$AA$1010)</f>
        <v>-2213.00306215177</v>
      </c>
      <c r="AE342" s="370" t="n">
        <f aca="false">SUMPRODUCT(B342:AA342,$B$1012:$AA$1012)</f>
        <v>-8462.9772059753</v>
      </c>
      <c r="AF342" s="371" t="n">
        <f aca="false">XIRR(B342:AA342,$B$1:$AA$1)</f>
        <v>0.0556620234028184</v>
      </c>
      <c r="AG342" s="372" t="n">
        <f aca="false">1-EXP(-(1/0.25)*(AD342/ABS($AD$1010)))</f>
        <v>-12419.3615199162</v>
      </c>
    </row>
    <row r="343" customFormat="false" ht="12.75" hidden="false" customHeight="false" outlineLevel="0" collapsed="false">
      <c r="A343" s="363"/>
      <c r="B343" s="368" t="n">
        <f aca="false">+[5]data1cf!A343</f>
        <v>-90929.4608477268</v>
      </c>
      <c r="C343" s="368" t="n">
        <f aca="false">+[5]data1cf!B343</f>
        <v>14072.8642779132</v>
      </c>
      <c r="D343" s="368" t="n">
        <f aca="false">+[5]data1cf!C343</f>
        <v>12130.7099175918</v>
      </c>
      <c r="E343" s="368" t="n">
        <f aca="false">+[5]data1cf!D343</f>
        <v>10166.1325328783</v>
      </c>
      <c r="F343" s="368" t="n">
        <f aca="false">+[5]data1cf!E343</f>
        <v>9679.83139646707</v>
      </c>
      <c r="G343" s="368" t="n">
        <f aca="false">+[5]data1cf!F343</f>
        <v>9139.59469089635</v>
      </c>
      <c r="H343" s="368" t="n">
        <f aca="false">+[5]data1cf!G343</f>
        <v>8414.00439438736</v>
      </c>
      <c r="I343" s="368" t="n">
        <f aca="false">+[5]data1cf!H343</f>
        <v>8267.19547844518</v>
      </c>
      <c r="J343" s="368" t="n">
        <f aca="false">+[5]data1cf!I343</f>
        <v>8254.76127591019</v>
      </c>
      <c r="K343" s="368" t="n">
        <f aca="false">+[5]data1cf!J343</f>
        <v>8245.48938473691</v>
      </c>
      <c r="L343" s="368" t="n">
        <f aca="false">+[5]data1cf!K343</f>
        <v>8246.83334102978</v>
      </c>
      <c r="M343" s="368" t="n">
        <f aca="false">+[5]data1cf!L343</f>
        <v>8218.71075043409</v>
      </c>
      <c r="N343" s="368" t="n">
        <f aca="false">+[5]data1cf!M343</f>
        <v>8201.18060849788</v>
      </c>
      <c r="O343" s="368" t="n">
        <f aca="false">+[5]data1cf!N343</f>
        <v>7874.94043330223</v>
      </c>
      <c r="P343" s="368" t="n">
        <f aca="false">+[5]data1cf!O343</f>
        <v>7767.19812297206</v>
      </c>
      <c r="Q343" s="368" t="n">
        <f aca="false">+[5]data1cf!P343</f>
        <v>7738.52538847463</v>
      </c>
      <c r="R343" s="368" t="n">
        <f aca="false">+[5]data1cf!Q343</f>
        <v>1042.92454413909</v>
      </c>
      <c r="S343" s="368" t="n">
        <f aca="false">+[5]data1cf!R343</f>
        <v>0</v>
      </c>
      <c r="T343" s="368" t="n">
        <f aca="false">+[5]data1cf!S343</f>
        <v>0</v>
      </c>
      <c r="U343" s="368" t="n">
        <f aca="false">+[5]data1cf!T343</f>
        <v>0</v>
      </c>
      <c r="V343" s="368" t="n">
        <f aca="false">+[5]data1cf!U343</f>
        <v>0</v>
      </c>
      <c r="W343" s="368" t="n">
        <f aca="false">+[5]data1cf!V343</f>
        <v>0</v>
      </c>
      <c r="X343" s="368" t="n">
        <f aca="false">+[5]data1cf!W343</f>
        <v>0</v>
      </c>
      <c r="Y343" s="368" t="n">
        <f aca="false">+[5]data1cf!X343</f>
        <v>0</v>
      </c>
      <c r="Z343" s="368" t="n">
        <f aca="false">+[5]data1cf!Y343</f>
        <v>0</v>
      </c>
      <c r="AA343" s="368" t="n">
        <f aca="false">+[5]data1cf!Z343</f>
        <v>0</v>
      </c>
      <c r="AB343" s="368"/>
      <c r="AC343" s="369" t="n">
        <f aca="false">XNPV(0.1,B343:AA343,$B$1:$AA$1)</f>
        <v>-16796.5322600864</v>
      </c>
      <c r="AD343" s="369" t="n">
        <f aca="false">SUMPRODUCT(B343:AA343,$B$1010:$AA$1010)</f>
        <v>1657.9945116908</v>
      </c>
      <c r="AE343" s="370" t="n">
        <f aca="false">SUMPRODUCT(B343:AA343,$B$1012:$AA$1012)</f>
        <v>-4500.10463117217</v>
      </c>
      <c r="AF343" s="371" t="n">
        <f aca="false">XIRR(B343:AA343,$B$1:$AA$1)</f>
        <v>0.0626301322927746</v>
      </c>
      <c r="AG343" s="372" t="n">
        <f aca="false">1-EXP(-(1/0.25)*(AD343/ABS($AD$1010)))</f>
        <v>0.999143650030233</v>
      </c>
    </row>
    <row r="344" customFormat="false" ht="12.75" hidden="false" customHeight="false" outlineLevel="0" collapsed="false">
      <c r="A344" s="363"/>
      <c r="B344" s="368" t="n">
        <f aca="false">+[5]data1cf!A344</f>
        <v>-94290.6579658904</v>
      </c>
      <c r="C344" s="368" t="n">
        <f aca="false">+[5]data1cf!B344</f>
        <v>14163.7111295602</v>
      </c>
      <c r="D344" s="368" t="n">
        <f aca="false">+[5]data1cf!C344</f>
        <v>12101.0290016413</v>
      </c>
      <c r="E344" s="368" t="n">
        <f aca="false">+[5]data1cf!D344</f>
        <v>10106.0923989477</v>
      </c>
      <c r="F344" s="368" t="n">
        <f aca="false">+[5]data1cf!E344</f>
        <v>9726.4799048008</v>
      </c>
      <c r="G344" s="368" t="n">
        <f aca="false">+[5]data1cf!F344</f>
        <v>9456.23524911086</v>
      </c>
      <c r="H344" s="368" t="n">
        <f aca="false">+[5]data1cf!G344</f>
        <v>8495.42011767083</v>
      </c>
      <c r="I344" s="368" t="n">
        <f aca="false">+[5]data1cf!H344</f>
        <v>8344.29865137816</v>
      </c>
      <c r="J344" s="368" t="n">
        <f aca="false">+[5]data1cf!I344</f>
        <v>8331.86444884317</v>
      </c>
      <c r="K344" s="368" t="n">
        <f aca="false">+[5]data1cf!J344</f>
        <v>8322.72324101385</v>
      </c>
      <c r="L344" s="368" t="n">
        <f aca="false">+[5]data1cf!K344</f>
        <v>8323.93651396276</v>
      </c>
      <c r="M344" s="368" t="n">
        <f aca="false">+[5]data1cf!L344</f>
        <v>8295.94460671103</v>
      </c>
      <c r="N344" s="368" t="n">
        <f aca="false">+[5]data1cf!M344</f>
        <v>8278.28378143086</v>
      </c>
      <c r="O344" s="368" t="n">
        <f aca="false">+[5]data1cf!N344</f>
        <v>7952.17428957916</v>
      </c>
      <c r="P344" s="368" t="n">
        <f aca="false">+[5]data1cf!O344</f>
        <v>7844.30129590504</v>
      </c>
      <c r="Q344" s="368" t="n">
        <f aca="false">+[5]data1cf!P344</f>
        <v>7815.75924475157</v>
      </c>
      <c r="R344" s="368" t="n">
        <f aca="false">+[5]data1cf!Q344</f>
        <v>1081.47613060558</v>
      </c>
      <c r="S344" s="368" t="n">
        <f aca="false">+[5]data1cf!R344</f>
        <v>0</v>
      </c>
      <c r="T344" s="368" t="n">
        <f aca="false">+[5]data1cf!S344</f>
        <v>0</v>
      </c>
      <c r="U344" s="368" t="n">
        <f aca="false">+[5]data1cf!T344</f>
        <v>0</v>
      </c>
      <c r="V344" s="368" t="n">
        <f aca="false">+[5]data1cf!U344</f>
        <v>0</v>
      </c>
      <c r="W344" s="368" t="n">
        <f aca="false">+[5]data1cf!V344</f>
        <v>0</v>
      </c>
      <c r="X344" s="368" t="n">
        <f aca="false">+[5]data1cf!W344</f>
        <v>0</v>
      </c>
      <c r="Y344" s="368" t="n">
        <f aca="false">+[5]data1cf!X344</f>
        <v>0</v>
      </c>
      <c r="Z344" s="368" t="n">
        <f aca="false">+[5]data1cf!Y344</f>
        <v>0</v>
      </c>
      <c r="AA344" s="368" t="n">
        <f aca="false">+[5]data1cf!Z344</f>
        <v>0</v>
      </c>
      <c r="AB344" s="368"/>
      <c r="AC344" s="369" t="n">
        <f aca="false">XNPV(0.1,B344:AA344,$B$1:$AA$1)</f>
        <v>-19611.3963023837</v>
      </c>
      <c r="AD344" s="369" t="n">
        <f aca="false">SUMPRODUCT(B344:AA344,$B$1010:$AA$1010)</f>
        <v>-978.263477540734</v>
      </c>
      <c r="AE344" s="370" t="n">
        <f aca="false">SUMPRODUCT(B344:AA344,$B$1012:$AA$1012)</f>
        <v>-7197.01448329797</v>
      </c>
      <c r="AF344" s="371" t="n">
        <f aca="false">XIRR(B344:AA344,$B$1:$AA$1)</f>
        <v>0.0578123695468027</v>
      </c>
      <c r="AG344" s="372" t="n">
        <f aca="false">1-EXP(-(1/0.25)*(AD344/ABS($AD$1010)))</f>
        <v>-63.5389902643128</v>
      </c>
    </row>
    <row r="345" customFormat="false" ht="12.75" hidden="false" customHeight="false" outlineLevel="0" collapsed="false">
      <c r="A345" s="363"/>
      <c r="B345" s="368" t="n">
        <f aca="false">+[5]data1cf!A345</f>
        <v>-86919.0538700572</v>
      </c>
      <c r="C345" s="368" t="n">
        <f aca="false">+[5]data1cf!B345</f>
        <v>14077.2462205837</v>
      </c>
      <c r="D345" s="368" t="n">
        <f aca="false">+[5]data1cf!C345</f>
        <v>11922.623252544</v>
      </c>
      <c r="E345" s="368" t="n">
        <f aca="false">+[5]data1cf!D345</f>
        <v>9876.47166818067</v>
      </c>
      <c r="F345" s="368" t="n">
        <f aca="false">+[5]data1cf!E345</f>
        <v>9536.0881871461</v>
      </c>
      <c r="G345" s="368" t="n">
        <f aca="false">+[5]data1cf!F345</f>
        <v>9340.73749478328</v>
      </c>
      <c r="H345" s="368" t="n">
        <f aca="false">+[5]data1cf!G345</f>
        <v>8316.86335407657</v>
      </c>
      <c r="I345" s="368" t="n">
        <f aca="false">+[5]data1cf!H345</f>
        <v>8175.19995070303</v>
      </c>
      <c r="J345" s="368" t="n">
        <f aca="false">+[5]data1cf!I345</f>
        <v>8162.76574816804</v>
      </c>
      <c r="K345" s="368" t="n">
        <f aca="false">+[5]data1cf!J345</f>
        <v>8153.33793237147</v>
      </c>
      <c r="L345" s="368" t="n">
        <f aca="false">+[5]data1cf!K345</f>
        <v>8154.83781328763</v>
      </c>
      <c r="M345" s="368" t="n">
        <f aca="false">+[5]data1cf!L345</f>
        <v>8126.55929806864</v>
      </c>
      <c r="N345" s="368" t="n">
        <f aca="false">+[5]data1cf!M345</f>
        <v>8109.18508075572</v>
      </c>
      <c r="O345" s="368" t="n">
        <f aca="false">+[5]data1cf!N345</f>
        <v>7782.78898093678</v>
      </c>
      <c r="P345" s="368" t="n">
        <f aca="false">+[5]data1cf!O345</f>
        <v>7675.2025952299</v>
      </c>
      <c r="Q345" s="368" t="n">
        <f aca="false">+[5]data1cf!P345</f>
        <v>7646.37393610918</v>
      </c>
      <c r="R345" s="368" t="n">
        <f aca="false">+[5]data1cf!Q345</f>
        <v>996.926780268008</v>
      </c>
      <c r="S345" s="368" t="n">
        <f aca="false">+[5]data1cf!R345</f>
        <v>0</v>
      </c>
      <c r="T345" s="368" t="n">
        <f aca="false">+[5]data1cf!S345</f>
        <v>0</v>
      </c>
      <c r="U345" s="368" t="n">
        <f aca="false">+[5]data1cf!T345</f>
        <v>0</v>
      </c>
      <c r="V345" s="368" t="n">
        <f aca="false">+[5]data1cf!U345</f>
        <v>0</v>
      </c>
      <c r="W345" s="368" t="n">
        <f aca="false">+[5]data1cf!V345</f>
        <v>0</v>
      </c>
      <c r="X345" s="368" t="n">
        <f aca="false">+[5]data1cf!W345</f>
        <v>0</v>
      </c>
      <c r="Y345" s="368" t="n">
        <f aca="false">+[5]data1cf!X345</f>
        <v>0</v>
      </c>
      <c r="Z345" s="368" t="n">
        <f aca="false">+[5]data1cf!Y345</f>
        <v>0</v>
      </c>
      <c r="AA345" s="368" t="n">
        <f aca="false">+[5]data1cf!Z345</f>
        <v>0</v>
      </c>
      <c r="AB345" s="368"/>
      <c r="AC345" s="369" t="n">
        <f aca="false">XNPV(0.1,B345:AA345,$B$1:$AA$1)</f>
        <v>-13508.7869082358</v>
      </c>
      <c r="AD345" s="369" t="n">
        <f aca="false">SUMPRODUCT(B345:AA345,$B$1010:$AA$1010)</f>
        <v>4753.47928868401</v>
      </c>
      <c r="AE345" s="370" t="n">
        <f aca="false">SUMPRODUCT(B345:AA345,$B$1012:$AA$1012)</f>
        <v>-1339.40120015724</v>
      </c>
      <c r="AF345" s="371" t="n">
        <f aca="false">XIRR(B345:AA345,$B$1:$AA$1)</f>
        <v>0.0687096716123042</v>
      </c>
      <c r="AG345" s="372" t="n">
        <f aca="false">1-EXP(-(1/0.25)*(AD345/ABS($AD$1010)))</f>
        <v>0.999999998393449</v>
      </c>
    </row>
    <row r="346" customFormat="false" ht="12.75" hidden="false" customHeight="false" outlineLevel="0" collapsed="false">
      <c r="A346" s="363"/>
      <c r="B346" s="368" t="n">
        <f aca="false">+[5]data1cf!A346</f>
        <v>-92236.4215206431</v>
      </c>
      <c r="C346" s="368" t="n">
        <f aca="false">+[5]data1cf!B346</f>
        <v>14070.4477731577</v>
      </c>
      <c r="D346" s="368" t="n">
        <f aca="false">+[5]data1cf!C346</f>
        <v>12041.8887403019</v>
      </c>
      <c r="E346" s="368" t="n">
        <f aca="false">+[5]data1cf!D346</f>
        <v>10033.4748820997</v>
      </c>
      <c r="F346" s="368" t="n">
        <f aca="false">+[5]data1cf!E346</f>
        <v>9715.54806343443</v>
      </c>
      <c r="G346" s="368" t="n">
        <f aca="false">+[5]data1cf!F346</f>
        <v>9408.71289397576</v>
      </c>
      <c r="H346" s="368" t="n">
        <f aca="false">+[5]data1cf!G346</f>
        <v>8445.6619094773</v>
      </c>
      <c r="I346" s="368" t="n">
        <f aca="false">+[5]data1cf!H346</f>
        <v>8297.17611071335</v>
      </c>
      <c r="J346" s="368" t="n">
        <f aca="false">+[5]data1cf!I346</f>
        <v>8284.74190817836</v>
      </c>
      <c r="K346" s="368" t="n">
        <f aca="false">+[5]data1cf!J346</f>
        <v>8275.52083163604</v>
      </c>
      <c r="L346" s="368" t="n">
        <f aca="false">+[5]data1cf!K346</f>
        <v>8276.81397329795</v>
      </c>
      <c r="M346" s="368" t="n">
        <f aca="false">+[5]data1cf!L346</f>
        <v>8248.74219733322</v>
      </c>
      <c r="N346" s="368" t="n">
        <f aca="false">+[5]data1cf!M346</f>
        <v>8231.16124076604</v>
      </c>
      <c r="O346" s="368" t="n">
        <f aca="false">+[5]data1cf!N346</f>
        <v>7904.97188020135</v>
      </c>
      <c r="P346" s="368" t="n">
        <f aca="false">+[5]data1cf!O346</f>
        <v>7797.17875524022</v>
      </c>
      <c r="Q346" s="368" t="n">
        <f aca="false">+[5]data1cf!P346</f>
        <v>7768.55683537376</v>
      </c>
      <c r="R346" s="368" t="n">
        <f aca="false">+[5]data1cf!Q346</f>
        <v>1057.91486027317</v>
      </c>
      <c r="S346" s="368" t="n">
        <f aca="false">+[5]data1cf!R346</f>
        <v>0</v>
      </c>
      <c r="T346" s="368" t="n">
        <f aca="false">+[5]data1cf!S346</f>
        <v>0</v>
      </c>
      <c r="U346" s="368" t="n">
        <f aca="false">+[5]data1cf!T346</f>
        <v>0</v>
      </c>
      <c r="V346" s="368" t="n">
        <f aca="false">+[5]data1cf!U346</f>
        <v>0</v>
      </c>
      <c r="W346" s="368" t="n">
        <f aca="false">+[5]data1cf!V346</f>
        <v>0</v>
      </c>
      <c r="X346" s="368" t="n">
        <f aca="false">+[5]data1cf!W346</f>
        <v>0</v>
      </c>
      <c r="Y346" s="368" t="n">
        <f aca="false">+[5]data1cf!X346</f>
        <v>0</v>
      </c>
      <c r="Z346" s="368" t="n">
        <f aca="false">+[5]data1cf!Y346</f>
        <v>0</v>
      </c>
      <c r="AA346" s="368" t="n">
        <f aca="false">+[5]data1cf!Z346</f>
        <v>0</v>
      </c>
      <c r="AB346" s="368"/>
      <c r="AC346" s="369" t="n">
        <f aca="false">XNPV(0.1,B346:AA346,$B$1:$AA$1)</f>
        <v>-17968.6939931935</v>
      </c>
      <c r="AD346" s="369" t="n">
        <f aca="false">SUMPRODUCT(B346:AA346,$B$1010:$AA$1010)</f>
        <v>559.801645777797</v>
      </c>
      <c r="AE346" s="370" t="n">
        <f aca="false">SUMPRODUCT(B346:AA346,$B$1012:$AA$1012)</f>
        <v>-5623.55866969745</v>
      </c>
      <c r="AF346" s="371" t="n">
        <f aca="false">XIRR(B346:AA346,$B$1:$AA$1)</f>
        <v>0.0605842954198898</v>
      </c>
      <c r="AG346" s="372" t="n">
        <f aca="false">1-EXP(-(1/0.25)*(AD346/ABS($AD$1010)))</f>
        <v>0.907881452882495</v>
      </c>
    </row>
    <row r="347" customFormat="false" ht="12.75" hidden="false" customHeight="false" outlineLevel="0" collapsed="false">
      <c r="A347" s="363"/>
      <c r="B347" s="368" t="n">
        <f aca="false">+[5]data1cf!A347</f>
        <v>-91513.2747512186</v>
      </c>
      <c r="C347" s="368" t="n">
        <f aca="false">+[5]data1cf!B347</f>
        <v>14120.045665642</v>
      </c>
      <c r="D347" s="368" t="n">
        <f aca="false">+[5]data1cf!C347</f>
        <v>12055.0240480961</v>
      </c>
      <c r="E347" s="368" t="n">
        <f aca="false">+[5]data1cf!D347</f>
        <v>9945.52665610609</v>
      </c>
      <c r="F347" s="368" t="n">
        <f aca="false">+[5]data1cf!E347</f>
        <v>9616.13371854196</v>
      </c>
      <c r="G347" s="368" t="n">
        <f aca="false">+[5]data1cf!F347</f>
        <v>9313.87905179917</v>
      </c>
      <c r="H347" s="368" t="n">
        <f aca="false">+[5]data1cf!G347</f>
        <v>8428.14567487307</v>
      </c>
      <c r="I347" s="368" t="n">
        <f aca="false">+[5]data1cf!H347</f>
        <v>8280.58770234016</v>
      </c>
      <c r="J347" s="368" t="n">
        <f aca="false">+[5]data1cf!I347</f>
        <v>8268.15349980517</v>
      </c>
      <c r="K347" s="368" t="n">
        <f aca="false">+[5]data1cf!J347</f>
        <v>8258.90430731646</v>
      </c>
      <c r="L347" s="368" t="n">
        <f aca="false">+[5]data1cf!K347</f>
        <v>8260.22556492476</v>
      </c>
      <c r="M347" s="368" t="n">
        <f aca="false">+[5]data1cf!L347</f>
        <v>8232.12567301364</v>
      </c>
      <c r="N347" s="368" t="n">
        <f aca="false">+[5]data1cf!M347</f>
        <v>8214.57283239286</v>
      </c>
      <c r="O347" s="368" t="n">
        <f aca="false">+[5]data1cf!N347</f>
        <v>7888.35535588178</v>
      </c>
      <c r="P347" s="368" t="n">
        <f aca="false">+[5]data1cf!O347</f>
        <v>7780.59034686704</v>
      </c>
      <c r="Q347" s="368" t="n">
        <f aca="false">+[5]data1cf!P347</f>
        <v>7751.94031105418</v>
      </c>
      <c r="R347" s="368" t="n">
        <f aca="false">+[5]data1cf!Q347</f>
        <v>1049.62065608658</v>
      </c>
      <c r="S347" s="368" t="n">
        <f aca="false">+[5]data1cf!R347</f>
        <v>0</v>
      </c>
      <c r="T347" s="368" t="n">
        <f aca="false">+[5]data1cf!S347</f>
        <v>0</v>
      </c>
      <c r="U347" s="368" t="n">
        <f aca="false">+[5]data1cf!T347</f>
        <v>0</v>
      </c>
      <c r="V347" s="368" t="n">
        <f aca="false">+[5]data1cf!U347</f>
        <v>0</v>
      </c>
      <c r="W347" s="368" t="n">
        <f aca="false">+[5]data1cf!V347</f>
        <v>0</v>
      </c>
      <c r="X347" s="368" t="n">
        <f aca="false">+[5]data1cf!W347</f>
        <v>0</v>
      </c>
      <c r="Y347" s="368" t="n">
        <f aca="false">+[5]data1cf!X347</f>
        <v>0</v>
      </c>
      <c r="Z347" s="368" t="n">
        <f aca="false">+[5]data1cf!Y347</f>
        <v>0</v>
      </c>
      <c r="AA347" s="368" t="n">
        <f aca="false">+[5]data1cf!Z347</f>
        <v>0</v>
      </c>
      <c r="AB347" s="368"/>
      <c r="AC347" s="369" t="n">
        <f aca="false">XNPV(0.1,B347:AA347,$B$1:$AA$1)</f>
        <v>-17448.027258999</v>
      </c>
      <c r="AD347" s="369" t="n">
        <f aca="false">SUMPRODUCT(B347:AA347,$B$1010:$AA$1010)</f>
        <v>1020.33233756072</v>
      </c>
      <c r="AE347" s="370" t="n">
        <f aca="false">SUMPRODUCT(B347:AA347,$B$1012:$AA$1012)</f>
        <v>-5143.64486425633</v>
      </c>
      <c r="AF347" s="371" t="n">
        <f aca="false">XIRR(B347:AA347,$B$1:$AA$1)</f>
        <v>0.06144185818078</v>
      </c>
      <c r="AG347" s="372" t="n">
        <f aca="false">1-EXP(-(1/0.25)*(AD347/ABS($AD$1010)))</f>
        <v>0.9870476387436</v>
      </c>
    </row>
    <row r="348" customFormat="false" ht="12.75" hidden="false" customHeight="false" outlineLevel="0" collapsed="false">
      <c r="A348" s="363"/>
      <c r="B348" s="368" t="n">
        <f aca="false">+[5]data1cf!A348</f>
        <v>-96652.8016816046</v>
      </c>
      <c r="C348" s="368" t="n">
        <f aca="false">+[5]data1cf!B348</f>
        <v>14218.6613122062</v>
      </c>
      <c r="D348" s="368" t="n">
        <f aca="false">+[5]data1cf!C348</f>
        <v>12241.6558995438</v>
      </c>
      <c r="E348" s="368" t="n">
        <f aca="false">+[5]data1cf!D348</f>
        <v>10199.6675663677</v>
      </c>
      <c r="F348" s="368" t="n">
        <f aca="false">+[5]data1cf!E348</f>
        <v>9794.84852182932</v>
      </c>
      <c r="G348" s="368" t="n">
        <f aca="false">+[5]data1cf!F348</f>
        <v>9427.45913255838</v>
      </c>
      <c r="H348" s="368" t="n">
        <f aca="false">+[5]data1cf!G348</f>
        <v>8552.63652966735</v>
      </c>
      <c r="I348" s="368" t="n">
        <f aca="false">+[5]data1cf!H348</f>
        <v>8398.48433850167</v>
      </c>
      <c r="J348" s="368" t="n">
        <f aca="false">+[5]data1cf!I348</f>
        <v>8386.05013596668</v>
      </c>
      <c r="K348" s="368" t="n">
        <f aca="false">+[5]data1cf!J348</f>
        <v>8377.00076828503</v>
      </c>
      <c r="L348" s="368" t="n">
        <f aca="false">+[5]data1cf!K348</f>
        <v>8378.12220108627</v>
      </c>
      <c r="M348" s="368" t="n">
        <f aca="false">+[5]data1cf!L348</f>
        <v>8350.2221339822</v>
      </c>
      <c r="N348" s="368" t="n">
        <f aca="false">+[5]data1cf!M348</f>
        <v>8332.46946855437</v>
      </c>
      <c r="O348" s="368" t="n">
        <f aca="false">+[5]data1cf!N348</f>
        <v>8006.45181685034</v>
      </c>
      <c r="P348" s="368" t="n">
        <f aca="false">+[5]data1cf!O348</f>
        <v>7898.48698302855</v>
      </c>
      <c r="Q348" s="368" t="n">
        <f aca="false">+[5]data1cf!P348</f>
        <v>7870.03677202274</v>
      </c>
      <c r="R348" s="368" t="n">
        <f aca="false">+[5]data1cf!Q348</f>
        <v>1108.56897416733</v>
      </c>
      <c r="S348" s="368" t="n">
        <f aca="false">+[5]data1cf!R348</f>
        <v>0</v>
      </c>
      <c r="T348" s="368" t="n">
        <f aca="false">+[5]data1cf!S348</f>
        <v>0</v>
      </c>
      <c r="U348" s="368" t="n">
        <f aca="false">+[5]data1cf!T348</f>
        <v>0</v>
      </c>
      <c r="V348" s="368" t="n">
        <f aca="false">+[5]data1cf!U348</f>
        <v>0</v>
      </c>
      <c r="W348" s="368" t="n">
        <f aca="false">+[5]data1cf!V348</f>
        <v>0</v>
      </c>
      <c r="X348" s="368" t="n">
        <f aca="false">+[5]data1cf!W348</f>
        <v>0</v>
      </c>
      <c r="Y348" s="368" t="n">
        <f aca="false">+[5]data1cf!X348</f>
        <v>0</v>
      </c>
      <c r="Z348" s="368" t="n">
        <f aca="false">+[5]data1cf!Y348</f>
        <v>0</v>
      </c>
      <c r="AA348" s="368" t="n">
        <f aca="false">+[5]data1cf!Z348</f>
        <v>0</v>
      </c>
      <c r="AB348" s="368"/>
      <c r="AC348" s="369" t="n">
        <f aca="false">XNPV(0.1,B348:AA348,$B$1:$AA$1)</f>
        <v>-21493.9749242057</v>
      </c>
      <c r="AD348" s="369" t="n">
        <f aca="false">SUMPRODUCT(B348:AA348,$B$1010:$AA$1010)</f>
        <v>-2741.07621539291</v>
      </c>
      <c r="AE348" s="370" t="n">
        <f aca="false">SUMPRODUCT(B348:AA348,$B$1012:$AA$1012)</f>
        <v>-9000.2133815533</v>
      </c>
      <c r="AF348" s="371" t="n">
        <f aca="false">XIRR(B348:AA348,$B$1:$AA$1)</f>
        <v>0.0547612976308552</v>
      </c>
      <c r="AG348" s="372" t="n">
        <f aca="false">1-EXP(-(1/0.25)*(AD348/ABS($AD$1010)))</f>
        <v>-117783.547992723</v>
      </c>
    </row>
    <row r="349" customFormat="false" ht="12.75" hidden="false" customHeight="false" outlineLevel="0" collapsed="false">
      <c r="A349" s="363"/>
      <c r="B349" s="368" t="n">
        <f aca="false">+[5]data1cf!A349</f>
        <v>-102242.853435177</v>
      </c>
      <c r="C349" s="368" t="n">
        <f aca="false">+[5]data1cf!B349</f>
        <v>14340.2980547315</v>
      </c>
      <c r="D349" s="368" t="n">
        <f aca="false">+[5]data1cf!C349</f>
        <v>12381.604657929</v>
      </c>
      <c r="E349" s="368" t="n">
        <f aca="false">+[5]data1cf!D349</f>
        <v>10336.0315228245</v>
      </c>
      <c r="F349" s="368" t="n">
        <f aca="false">+[5]data1cf!E349</f>
        <v>10030.2519456327</v>
      </c>
      <c r="G349" s="368" t="n">
        <f aca="false">+[5]data1cf!F349</f>
        <v>9718.05209253476</v>
      </c>
      <c r="H349" s="368" t="n">
        <f aca="false">+[5]data1cf!G349</f>
        <v>8688.04010485479</v>
      </c>
      <c r="I349" s="368" t="n">
        <f aca="false">+[5]data1cf!H349</f>
        <v>8526.71565368722</v>
      </c>
      <c r="J349" s="368" t="n">
        <f aca="false">+[5]data1cf!I349</f>
        <v>8514.28145115223</v>
      </c>
      <c r="K349" s="368" t="n">
        <f aca="false">+[5]data1cf!J349</f>
        <v>8505.44942468275</v>
      </c>
      <c r="L349" s="368" t="n">
        <f aca="false">+[5]data1cf!K349</f>
        <v>8506.35351627182</v>
      </c>
      <c r="M349" s="368" t="n">
        <f aca="false">+[5]data1cf!L349</f>
        <v>8478.67079037993</v>
      </c>
      <c r="N349" s="368" t="n">
        <f aca="false">+[5]data1cf!M349</f>
        <v>8460.70078373991</v>
      </c>
      <c r="O349" s="368" t="n">
        <f aca="false">+[5]data1cf!N349</f>
        <v>8134.90047324806</v>
      </c>
      <c r="P349" s="368" t="n">
        <f aca="false">+[5]data1cf!O349</f>
        <v>8026.71829821409</v>
      </c>
      <c r="Q349" s="368" t="n">
        <f aca="false">+[5]data1cf!P349</f>
        <v>7998.48542842047</v>
      </c>
      <c r="R349" s="368" t="n">
        <f aca="false">+[5]data1cf!Q349</f>
        <v>1172.6846317601</v>
      </c>
      <c r="S349" s="368" t="n">
        <f aca="false">+[5]data1cf!R349</f>
        <v>0</v>
      </c>
      <c r="T349" s="368" t="n">
        <f aca="false">+[5]data1cf!S349</f>
        <v>0</v>
      </c>
      <c r="U349" s="368" t="n">
        <f aca="false">+[5]data1cf!T349</f>
        <v>0</v>
      </c>
      <c r="V349" s="368" t="n">
        <f aca="false">+[5]data1cf!U349</f>
        <v>0</v>
      </c>
      <c r="W349" s="368" t="n">
        <f aca="false">+[5]data1cf!V349</f>
        <v>0</v>
      </c>
      <c r="X349" s="368" t="n">
        <f aca="false">+[5]data1cf!W349</f>
        <v>0</v>
      </c>
      <c r="Y349" s="368" t="n">
        <f aca="false">+[5]data1cf!X349</f>
        <v>0</v>
      </c>
      <c r="Z349" s="368" t="n">
        <f aca="false">+[5]data1cf!Y349</f>
        <v>0</v>
      </c>
      <c r="AA349" s="368" t="n">
        <f aca="false">+[5]data1cf!Z349</f>
        <v>0</v>
      </c>
      <c r="AB349" s="368"/>
      <c r="AC349" s="369" t="n">
        <f aca="false">XNPV(0.1,B349:AA349,$B$1:$AA$1)</f>
        <v>-25907.0880194111</v>
      </c>
      <c r="AD349" s="369" t="n">
        <f aca="false">SUMPRODUCT(B349:AA349,$B$1010:$AA$1010)</f>
        <v>-6834.23190795658</v>
      </c>
      <c r="AE349" s="370" t="n">
        <f aca="false">SUMPRODUCT(B349:AA349,$B$1012:$AA$1012)</f>
        <v>-13200.2468275393</v>
      </c>
      <c r="AF349" s="371" t="n">
        <f aca="false">XIRR(B349:AA349,$B$1:$AA$1)</f>
        <v>0.0481664179243326</v>
      </c>
      <c r="AG349" s="372" t="n">
        <f aca="false">1-EXP(-(1/0.25)*(AD349/ABS($AD$1010)))</f>
        <v>-4401205806550.33</v>
      </c>
    </row>
    <row r="350" customFormat="false" ht="12.75" hidden="false" customHeight="false" outlineLevel="0" collapsed="false">
      <c r="A350" s="363"/>
      <c r="B350" s="368" t="n">
        <f aca="false">+[5]data1cf!A350</f>
        <v>-103054.456966107</v>
      </c>
      <c r="C350" s="368" t="n">
        <f aca="false">+[5]data1cf!B350</f>
        <v>14366.7654879972</v>
      </c>
      <c r="D350" s="368" t="n">
        <f aca="false">+[5]data1cf!C350</f>
        <v>12463.524916863</v>
      </c>
      <c r="E350" s="368" t="n">
        <f aca="false">+[5]data1cf!D350</f>
        <v>10228.0826270924</v>
      </c>
      <c r="F350" s="368" t="n">
        <f aca="false">+[5]data1cf!E350</f>
        <v>10028.0788755846</v>
      </c>
      <c r="G350" s="368" t="n">
        <f aca="false">+[5]data1cf!F350</f>
        <v>9646.37690346238</v>
      </c>
      <c r="H350" s="368" t="n">
        <f aca="false">+[5]data1cf!G350</f>
        <v>8707.69896036583</v>
      </c>
      <c r="I350" s="368" t="n">
        <f aca="false">+[5]data1cf!H350</f>
        <v>8545.33318940393</v>
      </c>
      <c r="J350" s="368" t="n">
        <f aca="false">+[5]data1cf!I350</f>
        <v>8532.89898686894</v>
      </c>
      <c r="K350" s="368" t="n">
        <f aca="false">+[5]data1cf!J350</f>
        <v>8524.09851554474</v>
      </c>
      <c r="L350" s="368" t="n">
        <f aca="false">+[5]data1cf!K350</f>
        <v>8524.97105198853</v>
      </c>
      <c r="M350" s="368" t="n">
        <f aca="false">+[5]data1cf!L350</f>
        <v>8497.31988124192</v>
      </c>
      <c r="N350" s="368" t="n">
        <f aca="false">+[5]data1cf!M350</f>
        <v>8479.31831945662</v>
      </c>
      <c r="O350" s="368" t="n">
        <f aca="false">+[5]data1cf!N350</f>
        <v>8153.54956411006</v>
      </c>
      <c r="P350" s="368" t="n">
        <f aca="false">+[5]data1cf!O350</f>
        <v>8045.3358339308</v>
      </c>
      <c r="Q350" s="368" t="n">
        <f aca="false">+[5]data1cf!P350</f>
        <v>8017.13451928246</v>
      </c>
      <c r="R350" s="368" t="n">
        <f aca="false">+[5]data1cf!Q350</f>
        <v>1181.99339961846</v>
      </c>
      <c r="S350" s="368" t="n">
        <f aca="false">+[5]data1cf!R350</f>
        <v>0</v>
      </c>
      <c r="T350" s="368" t="n">
        <f aca="false">+[5]data1cf!S350</f>
        <v>0</v>
      </c>
      <c r="U350" s="368" t="n">
        <f aca="false">+[5]data1cf!T350</f>
        <v>0</v>
      </c>
      <c r="V350" s="368" t="n">
        <f aca="false">+[5]data1cf!U350</f>
        <v>0</v>
      </c>
      <c r="W350" s="368" t="n">
        <f aca="false">+[5]data1cf!V350</f>
        <v>0</v>
      </c>
      <c r="X350" s="368" t="n">
        <f aca="false">+[5]data1cf!W350</f>
        <v>0</v>
      </c>
      <c r="Y350" s="368" t="n">
        <f aca="false">+[5]data1cf!X350</f>
        <v>0</v>
      </c>
      <c r="Z350" s="368" t="n">
        <f aca="false">+[5]data1cf!Y350</f>
        <v>0</v>
      </c>
      <c r="AA350" s="368" t="n">
        <f aca="false">+[5]data1cf!Z350</f>
        <v>0</v>
      </c>
      <c r="AB350" s="368"/>
      <c r="AC350" s="369" t="n">
        <f aca="false">XNPV(0.1,B350:AA350,$B$1:$AA$1)</f>
        <v>-26680.3693518704</v>
      </c>
      <c r="AD350" s="369" t="n">
        <f aca="false">SUMPRODUCT(B350:AA350,$B$1010:$AA$1010)</f>
        <v>-7589.54557288017</v>
      </c>
      <c r="AE350" s="370" t="n">
        <f aca="false">SUMPRODUCT(B350:AA350,$B$1012:$AA$1012)</f>
        <v>-13962.6753293037</v>
      </c>
      <c r="AF350" s="371" t="n">
        <f aca="false">XIRR(B350:AA350,$B$1:$AA$1)</f>
        <v>0.0470005334691232</v>
      </c>
      <c r="AG350" s="372" t="n">
        <f aca="false">1-EXP(-(1/0.25)*(AD350/ABS($AD$1010)))</f>
        <v>-109882561438269</v>
      </c>
    </row>
    <row r="351" customFormat="false" ht="12.75" hidden="false" customHeight="false" outlineLevel="0" collapsed="false">
      <c r="A351" s="363"/>
      <c r="B351" s="368" t="n">
        <f aca="false">+[5]data1cf!A351</f>
        <v>-92429.8029608511</v>
      </c>
      <c r="C351" s="368" t="n">
        <f aca="false">+[5]data1cf!B351</f>
        <v>14113.8228281404</v>
      </c>
      <c r="D351" s="368" t="n">
        <f aca="false">+[5]data1cf!C351</f>
        <v>12158.2618953961</v>
      </c>
      <c r="E351" s="368" t="n">
        <f aca="false">+[5]data1cf!D351</f>
        <v>10131.1896958234</v>
      </c>
      <c r="F351" s="368" t="n">
        <f aca="false">+[5]data1cf!E351</f>
        <v>9583.46468464929</v>
      </c>
      <c r="G351" s="368" t="n">
        <f aca="false">+[5]data1cf!F351</f>
        <v>9439.36264936885</v>
      </c>
      <c r="H351" s="368" t="n">
        <f aca="false">+[5]data1cf!G351</f>
        <v>8450.34604113356</v>
      </c>
      <c r="I351" s="368" t="n">
        <f aca="false">+[5]data1cf!H351</f>
        <v>8301.61212624657</v>
      </c>
      <c r="J351" s="368" t="n">
        <f aca="false">+[5]data1cf!I351</f>
        <v>8289.17792371158</v>
      </c>
      <c r="K351" s="368" t="n">
        <f aca="false">+[5]data1cf!J351</f>
        <v>8279.96436583965</v>
      </c>
      <c r="L351" s="368" t="n">
        <f aca="false">+[5]data1cf!K351</f>
        <v>8281.24998883117</v>
      </c>
      <c r="M351" s="368" t="n">
        <f aca="false">+[5]data1cf!L351</f>
        <v>8253.18573153683</v>
      </c>
      <c r="N351" s="368" t="n">
        <f aca="false">+[5]data1cf!M351</f>
        <v>8235.59725629926</v>
      </c>
      <c r="O351" s="368" t="n">
        <f aca="false">+[5]data1cf!N351</f>
        <v>7909.41541440497</v>
      </c>
      <c r="P351" s="368" t="n">
        <f aca="false">+[5]data1cf!O351</f>
        <v>7801.61477077344</v>
      </c>
      <c r="Q351" s="368" t="n">
        <f aca="false">+[5]data1cf!P351</f>
        <v>7773.00036957737</v>
      </c>
      <c r="R351" s="368" t="n">
        <f aca="false">+[5]data1cf!Q351</f>
        <v>1060.13286803978</v>
      </c>
      <c r="S351" s="368" t="n">
        <f aca="false">+[5]data1cf!R351</f>
        <v>0</v>
      </c>
      <c r="T351" s="368" t="n">
        <f aca="false">+[5]data1cf!S351</f>
        <v>0</v>
      </c>
      <c r="U351" s="368" t="n">
        <f aca="false">+[5]data1cf!T351</f>
        <v>0</v>
      </c>
      <c r="V351" s="368" t="n">
        <f aca="false">+[5]data1cf!U351</f>
        <v>0</v>
      </c>
      <c r="W351" s="368" t="n">
        <f aca="false">+[5]data1cf!V351</f>
        <v>0</v>
      </c>
      <c r="X351" s="368" t="n">
        <f aca="false">+[5]data1cf!W351</f>
        <v>0</v>
      </c>
      <c r="Y351" s="368" t="n">
        <f aca="false">+[5]data1cf!X351</f>
        <v>0</v>
      </c>
      <c r="Z351" s="368" t="n">
        <f aca="false">+[5]data1cf!Y351</f>
        <v>0</v>
      </c>
      <c r="AA351" s="368" t="n">
        <f aca="false">+[5]data1cf!Z351</f>
        <v>0</v>
      </c>
      <c r="AB351" s="368"/>
      <c r="AC351" s="369" t="n">
        <f aca="false">XNPV(0.1,B351:AA351,$B$1:$AA$1)</f>
        <v>-18006.7170326597</v>
      </c>
      <c r="AD351" s="369" t="n">
        <f aca="false">SUMPRODUCT(B351:AA351,$B$1010:$AA$1010)</f>
        <v>537.466022133826</v>
      </c>
      <c r="AE351" s="370" t="n">
        <f aca="false">SUMPRODUCT(B351:AA351,$B$1012:$AA$1012)</f>
        <v>-5650.76142308376</v>
      </c>
      <c r="AF351" s="371" t="n">
        <f aca="false">XIRR(B351:AA351,$B$1:$AA$1)</f>
        <v>0.0605414391947087</v>
      </c>
      <c r="AG351" s="372" t="n">
        <f aca="false">1-EXP(-(1/0.25)*(AD351/ABS($AD$1010)))</f>
        <v>0.898686159962789</v>
      </c>
    </row>
    <row r="352" customFormat="false" ht="12.75" hidden="false" customHeight="false" outlineLevel="0" collapsed="false">
      <c r="A352" s="363"/>
      <c r="B352" s="368" t="n">
        <f aca="false">+[5]data1cf!A352</f>
        <v>-95505.0636022934</v>
      </c>
      <c r="C352" s="368" t="n">
        <f aca="false">+[5]data1cf!B352</f>
        <v>14203.7924127256</v>
      </c>
      <c r="D352" s="368" t="n">
        <f aca="false">+[5]data1cf!C352</f>
        <v>12197.5740759071</v>
      </c>
      <c r="E352" s="368" t="n">
        <f aca="false">+[5]data1cf!D352</f>
        <v>10162.9228755895</v>
      </c>
      <c r="F352" s="368" t="n">
        <f aca="false">+[5]data1cf!E352</f>
        <v>9701.41297876998</v>
      </c>
      <c r="G352" s="368" t="n">
        <f aca="false">+[5]data1cf!F352</f>
        <v>9319.63717970194</v>
      </c>
      <c r="H352" s="368" t="n">
        <f aca="false">+[5]data1cf!G352</f>
        <v>8524.83574245313</v>
      </c>
      <c r="I352" s="368" t="n">
        <f aca="false">+[5]data1cf!H352</f>
        <v>8372.15614515274</v>
      </c>
      <c r="J352" s="368" t="n">
        <f aca="false">+[5]data1cf!I352</f>
        <v>8359.72194261775</v>
      </c>
      <c r="K352" s="368" t="n">
        <f aca="false">+[5]data1cf!J352</f>
        <v>8350.62795087957</v>
      </c>
      <c r="L352" s="368" t="n">
        <f aca="false">+[5]data1cf!K352</f>
        <v>8351.79400773734</v>
      </c>
      <c r="M352" s="368" t="n">
        <f aca="false">+[5]data1cf!L352</f>
        <v>8323.84931657674</v>
      </c>
      <c r="N352" s="368" t="n">
        <f aca="false">+[5]data1cf!M352</f>
        <v>8306.14127520543</v>
      </c>
      <c r="O352" s="368" t="n">
        <f aca="false">+[5]data1cf!N352</f>
        <v>7980.07899944488</v>
      </c>
      <c r="P352" s="368" t="n">
        <f aca="false">+[5]data1cf!O352</f>
        <v>7872.15878967961</v>
      </c>
      <c r="Q352" s="368" t="n">
        <f aca="false">+[5]data1cf!P352</f>
        <v>7843.66395461729</v>
      </c>
      <c r="R352" s="368" t="n">
        <f aca="false">+[5]data1cf!Q352</f>
        <v>1095.40487749286</v>
      </c>
      <c r="S352" s="368" t="n">
        <f aca="false">+[5]data1cf!R352</f>
        <v>0</v>
      </c>
      <c r="T352" s="368" t="n">
        <f aca="false">+[5]data1cf!S352</f>
        <v>0</v>
      </c>
      <c r="U352" s="368" t="n">
        <f aca="false">+[5]data1cf!T352</f>
        <v>0</v>
      </c>
      <c r="V352" s="368" t="n">
        <f aca="false">+[5]data1cf!U352</f>
        <v>0</v>
      </c>
      <c r="W352" s="368" t="n">
        <f aca="false">+[5]data1cf!V352</f>
        <v>0</v>
      </c>
      <c r="X352" s="368" t="n">
        <f aca="false">+[5]data1cf!W352</f>
        <v>0</v>
      </c>
      <c r="Y352" s="368" t="n">
        <f aca="false">+[5]data1cf!X352</f>
        <v>0</v>
      </c>
      <c r="Z352" s="368" t="n">
        <f aca="false">+[5]data1cf!Y352</f>
        <v>0</v>
      </c>
      <c r="AA352" s="368" t="n">
        <f aca="false">+[5]data1cf!Z352</f>
        <v>0</v>
      </c>
      <c r="AB352" s="368"/>
      <c r="AC352" s="369" t="n">
        <f aca="false">XNPV(0.1,B352:AA352,$B$1:$AA$1)</f>
        <v>-20658.6399502071</v>
      </c>
      <c r="AD352" s="369" t="n">
        <f aca="false">SUMPRODUCT(B352:AA352,$B$1010:$AA$1010)</f>
        <v>-1985.4238780043</v>
      </c>
      <c r="AE352" s="370" t="n">
        <f aca="false">SUMPRODUCT(B352:AA352,$B$1012:$AA$1012)</f>
        <v>-8218.5195606717</v>
      </c>
      <c r="AF352" s="371" t="n">
        <f aca="false">XIRR(B352:AA352,$B$1:$AA$1)</f>
        <v>0.0560519712354085</v>
      </c>
      <c r="AG352" s="372" t="n">
        <f aca="false">1-EXP(-(1/0.25)*(AD352/ABS($AD$1010)))</f>
        <v>-4709.9084698892</v>
      </c>
    </row>
    <row r="353" customFormat="false" ht="12.75" hidden="false" customHeight="false" outlineLevel="0" collapsed="false">
      <c r="A353" s="363"/>
      <c r="B353" s="368" t="n">
        <f aca="false">+[5]data1cf!A353</f>
        <v>-93697.3954349558</v>
      </c>
      <c r="C353" s="368" t="n">
        <f aca="false">+[5]data1cf!B353</f>
        <v>14197.8486789242</v>
      </c>
      <c r="D353" s="368" t="n">
        <f aca="false">+[5]data1cf!C353</f>
        <v>12166.6859984232</v>
      </c>
      <c r="E353" s="368" t="n">
        <f aca="false">+[5]data1cf!D353</f>
        <v>10118.8547242811</v>
      </c>
      <c r="F353" s="368" t="n">
        <f aca="false">+[5]data1cf!E353</f>
        <v>9828.29909950422</v>
      </c>
      <c r="G353" s="368" t="n">
        <f aca="false">+[5]data1cf!F353</f>
        <v>9379.10353263387</v>
      </c>
      <c r="H353" s="368" t="n">
        <f aca="false">+[5]data1cf!G353</f>
        <v>8481.04997026352</v>
      </c>
      <c r="I353" s="368" t="n">
        <f aca="false">+[5]data1cf!H353</f>
        <v>8330.68968352855</v>
      </c>
      <c r="J353" s="368" t="n">
        <f aca="false">+[5]data1cf!I353</f>
        <v>8318.25548099356</v>
      </c>
      <c r="K353" s="368" t="n">
        <f aca="false">+[5]data1cf!J353</f>
        <v>8309.09120711703</v>
      </c>
      <c r="L353" s="368" t="n">
        <f aca="false">+[5]data1cf!K353</f>
        <v>8310.32754611315</v>
      </c>
      <c r="M353" s="368" t="n">
        <f aca="false">+[5]data1cf!L353</f>
        <v>8282.31257281421</v>
      </c>
      <c r="N353" s="368" t="n">
        <f aca="false">+[5]data1cf!M353</f>
        <v>8264.67481358124</v>
      </c>
      <c r="O353" s="368" t="n">
        <f aca="false">+[5]data1cf!N353</f>
        <v>7938.54225568234</v>
      </c>
      <c r="P353" s="368" t="n">
        <f aca="false">+[5]data1cf!O353</f>
        <v>7830.69232805542</v>
      </c>
      <c r="Q353" s="368" t="n">
        <f aca="false">+[5]data1cf!P353</f>
        <v>7802.12721085475</v>
      </c>
      <c r="R353" s="368" t="n">
        <f aca="false">+[5]data1cf!Q353</f>
        <v>1074.67164668077</v>
      </c>
      <c r="S353" s="368" t="n">
        <f aca="false">+[5]data1cf!R353</f>
        <v>0</v>
      </c>
      <c r="T353" s="368" t="n">
        <f aca="false">+[5]data1cf!S353</f>
        <v>0</v>
      </c>
      <c r="U353" s="368" t="n">
        <f aca="false">+[5]data1cf!T353</f>
        <v>0</v>
      </c>
      <c r="V353" s="368" t="n">
        <f aca="false">+[5]data1cf!U353</f>
        <v>0</v>
      </c>
      <c r="W353" s="368" t="n">
        <f aca="false">+[5]data1cf!V353</f>
        <v>0</v>
      </c>
      <c r="X353" s="368" t="n">
        <f aca="false">+[5]data1cf!W353</f>
        <v>0</v>
      </c>
      <c r="Y353" s="368" t="n">
        <f aca="false">+[5]data1cf!X353</f>
        <v>0</v>
      </c>
      <c r="Z353" s="368" t="n">
        <f aca="false">+[5]data1cf!Y353</f>
        <v>0</v>
      </c>
      <c r="AA353" s="368" t="n">
        <f aca="false">+[5]data1cf!Z353</f>
        <v>0</v>
      </c>
      <c r="AB353" s="368"/>
      <c r="AC353" s="369" t="n">
        <f aca="false">XNPV(0.1,B353:AA353,$B$1:$AA$1)</f>
        <v>-18955.4458419708</v>
      </c>
      <c r="AD353" s="369" t="n">
        <f aca="false">SUMPRODUCT(B353:AA353,$B$1010:$AA$1010)</f>
        <v>-336.429611758744</v>
      </c>
      <c r="AE353" s="370" t="n">
        <f aca="false">SUMPRODUCT(B353:AA353,$B$1012:$AA$1012)</f>
        <v>-6549.35948039855</v>
      </c>
      <c r="AF353" s="371" t="n">
        <f aca="false">XIRR(B353:AA353,$B$1:$AA$1)</f>
        <v>0.05895346026096</v>
      </c>
      <c r="AG353" s="372" t="n">
        <f aca="false">1-EXP(-(1/0.25)*(AD353/ABS($AD$1010)))</f>
        <v>-3.19185958468173</v>
      </c>
    </row>
    <row r="354" customFormat="false" ht="12.75" hidden="false" customHeight="false" outlineLevel="0" collapsed="false">
      <c r="A354" s="363"/>
      <c r="B354" s="368" t="n">
        <f aca="false">+[5]data1cf!A354</f>
        <v>-85743.5260240936</v>
      </c>
      <c r="C354" s="368" t="n">
        <f aca="false">+[5]data1cf!B354</f>
        <v>13993.5810859395</v>
      </c>
      <c r="D354" s="368" t="n">
        <f aca="false">+[5]data1cf!C354</f>
        <v>11794.4094495212</v>
      </c>
      <c r="E354" s="368" t="n">
        <f aca="false">+[5]data1cf!D354</f>
        <v>9845.51840446748</v>
      </c>
      <c r="F354" s="368" t="n">
        <f aca="false">+[5]data1cf!E354</f>
        <v>9467.80684185943</v>
      </c>
      <c r="G354" s="368" t="n">
        <f aca="false">+[5]data1cf!F354</f>
        <v>9314.16594255856</v>
      </c>
      <c r="H354" s="368" t="n">
        <f aca="false">+[5]data1cf!G354</f>
        <v>8288.38943646496</v>
      </c>
      <c r="I354" s="368" t="n">
        <f aca="false">+[5]data1cf!H354</f>
        <v>8148.2342823389</v>
      </c>
      <c r="J354" s="368" t="n">
        <f aca="false">+[5]data1cf!I354</f>
        <v>8135.80007980391</v>
      </c>
      <c r="K354" s="368" t="n">
        <f aca="false">+[5]data1cf!J354</f>
        <v>8126.32655948469</v>
      </c>
      <c r="L354" s="368" t="n">
        <f aca="false">+[5]data1cf!K354</f>
        <v>8127.8721449235</v>
      </c>
      <c r="M354" s="368" t="n">
        <f aca="false">+[5]data1cf!L354</f>
        <v>8099.54792518186</v>
      </c>
      <c r="N354" s="368" t="n">
        <f aca="false">+[5]data1cf!M354</f>
        <v>8082.21941239159</v>
      </c>
      <c r="O354" s="368" t="n">
        <f aca="false">+[5]data1cf!N354</f>
        <v>7755.77760805</v>
      </c>
      <c r="P354" s="368" t="n">
        <f aca="false">+[5]data1cf!O354</f>
        <v>7648.23692686577</v>
      </c>
      <c r="Q354" s="368" t="n">
        <f aca="false">+[5]data1cf!P354</f>
        <v>7619.3625632224</v>
      </c>
      <c r="R354" s="368" t="n">
        <f aca="false">+[5]data1cf!Q354</f>
        <v>983.443946085944</v>
      </c>
      <c r="S354" s="368" t="n">
        <f aca="false">+[5]data1cf!R354</f>
        <v>0</v>
      </c>
      <c r="T354" s="368" t="n">
        <f aca="false">+[5]data1cf!S354</f>
        <v>0</v>
      </c>
      <c r="U354" s="368" t="n">
        <f aca="false">+[5]data1cf!T354</f>
        <v>0</v>
      </c>
      <c r="V354" s="368" t="n">
        <f aca="false">+[5]data1cf!U354</f>
        <v>0</v>
      </c>
      <c r="W354" s="368" t="n">
        <f aca="false">+[5]data1cf!V354</f>
        <v>0</v>
      </c>
      <c r="X354" s="368" t="n">
        <f aca="false">+[5]data1cf!W354</f>
        <v>0</v>
      </c>
      <c r="Y354" s="368" t="n">
        <f aca="false">+[5]data1cf!X354</f>
        <v>0</v>
      </c>
      <c r="Z354" s="368" t="n">
        <f aca="false">+[5]data1cf!Y354</f>
        <v>0</v>
      </c>
      <c r="AA354" s="368" t="n">
        <f aca="false">+[5]data1cf!Z354</f>
        <v>0</v>
      </c>
      <c r="AB354" s="368"/>
      <c r="AC354" s="369" t="n">
        <f aca="false">XNPV(0.1,B354:AA354,$B$1:$AA$1)</f>
        <v>-12708.2747651389</v>
      </c>
      <c r="AD354" s="369" t="n">
        <f aca="false">SUMPRODUCT(B354:AA354,$B$1010:$AA$1010)</f>
        <v>5479.36171637001</v>
      </c>
      <c r="AE354" s="370" t="n">
        <f aca="false">SUMPRODUCT(B354:AA354,$B$1012:$AA$1012)</f>
        <v>-589.130336083979</v>
      </c>
      <c r="AF354" s="371" t="n">
        <f aca="false">XIRR(B354:AA354,$B$1:$AA$1)</f>
        <v>0.0702275395037428</v>
      </c>
      <c r="AG354" s="372" t="n">
        <f aca="false">1-EXP(-(1/0.25)*(AD354/ABS($AD$1010)))</f>
        <v>0.999999999927057</v>
      </c>
    </row>
    <row r="355" customFormat="false" ht="12.75" hidden="false" customHeight="false" outlineLevel="0" collapsed="false">
      <c r="A355" s="363"/>
      <c r="B355" s="368" t="n">
        <f aca="false">+[5]data1cf!A355</f>
        <v>-100000.873699794</v>
      </c>
      <c r="C355" s="368" t="n">
        <f aca="false">+[5]data1cf!B355</f>
        <v>14301.3639373779</v>
      </c>
      <c r="D355" s="368" t="n">
        <f aca="false">+[5]data1cf!C355</f>
        <v>12414.5916040074</v>
      </c>
      <c r="E355" s="368" t="n">
        <f aca="false">+[5]data1cf!D355</f>
        <v>10385.4267171732</v>
      </c>
      <c r="F355" s="368" t="n">
        <f aca="false">+[5]data1cf!E355</f>
        <v>9972.08096353557</v>
      </c>
      <c r="G355" s="368" t="n">
        <f aca="false">+[5]data1cf!F355</f>
        <v>9508.38643770633</v>
      </c>
      <c r="H355" s="368" t="n">
        <f aca="false">+[5]data1cf!G355</f>
        <v>8633.73433362921</v>
      </c>
      <c r="I355" s="368" t="n">
        <f aca="false">+[5]data1cf!H355</f>
        <v>8475.28643214132</v>
      </c>
      <c r="J355" s="368" t="n">
        <f aca="false">+[5]data1cf!I355</f>
        <v>8462.85222960633</v>
      </c>
      <c r="K355" s="368" t="n">
        <f aca="false">+[5]data1cf!J355</f>
        <v>8453.93303496474</v>
      </c>
      <c r="L355" s="368" t="n">
        <f aca="false">+[5]data1cf!K355</f>
        <v>8454.92429472592</v>
      </c>
      <c r="M355" s="368" t="n">
        <f aca="false">+[5]data1cf!L355</f>
        <v>8427.15440066192</v>
      </c>
      <c r="N355" s="368" t="n">
        <f aca="false">+[5]data1cf!M355</f>
        <v>8409.27156219402</v>
      </c>
      <c r="O355" s="368" t="n">
        <f aca="false">+[5]data1cf!N355</f>
        <v>8083.38408353006</v>
      </c>
      <c r="P355" s="368" t="n">
        <f aca="false">+[5]data1cf!O355</f>
        <v>7975.2890766682</v>
      </c>
      <c r="Q355" s="368" t="n">
        <f aca="false">+[5]data1cf!P355</f>
        <v>7946.96903870246</v>
      </c>
      <c r="R355" s="368" t="n">
        <f aca="false">+[5]data1cf!Q355</f>
        <v>1146.97002098716</v>
      </c>
      <c r="S355" s="368" t="n">
        <f aca="false">+[5]data1cf!R355</f>
        <v>0</v>
      </c>
      <c r="T355" s="368" t="n">
        <f aca="false">+[5]data1cf!S355</f>
        <v>0</v>
      </c>
      <c r="U355" s="368" t="n">
        <f aca="false">+[5]data1cf!T355</f>
        <v>0</v>
      </c>
      <c r="V355" s="368" t="n">
        <f aca="false">+[5]data1cf!U355</f>
        <v>0</v>
      </c>
      <c r="W355" s="368" t="n">
        <f aca="false">+[5]data1cf!V355</f>
        <v>0</v>
      </c>
      <c r="X355" s="368" t="n">
        <f aca="false">+[5]data1cf!W355</f>
        <v>0</v>
      </c>
      <c r="Y355" s="368" t="n">
        <f aca="false">+[5]data1cf!X355</f>
        <v>0</v>
      </c>
      <c r="Z355" s="368" t="n">
        <f aca="false">+[5]data1cf!Y355</f>
        <v>0</v>
      </c>
      <c r="AA355" s="368" t="n">
        <f aca="false">+[5]data1cf!Z355</f>
        <v>0</v>
      </c>
      <c r="AB355" s="368"/>
      <c r="AC355" s="369" t="n">
        <f aca="false">XNPV(0.1,B355:AA355,$B$1:$AA$1)</f>
        <v>-24009.4299414186</v>
      </c>
      <c r="AD355" s="369" t="n">
        <f aca="false">SUMPRODUCT(B355:AA355,$B$1010:$AA$1010)</f>
        <v>-5056.06471448938</v>
      </c>
      <c r="AE355" s="370" t="n">
        <f aca="false">SUMPRODUCT(B355:AA355,$B$1012:$AA$1012)</f>
        <v>-11381.4844427377</v>
      </c>
      <c r="AF355" s="371" t="n">
        <f aca="false">XIRR(B355:AA355,$B$1:$AA$1)</f>
        <v>0.050956595518076</v>
      </c>
      <c r="AG355" s="372" t="n">
        <f aca="false">1-EXP(-(1/0.25)*(AD355/ABS($AD$1010)))</f>
        <v>-2258911600.98491</v>
      </c>
    </row>
    <row r="356" customFormat="false" ht="12.75" hidden="false" customHeight="false" outlineLevel="0" collapsed="false">
      <c r="A356" s="363"/>
      <c r="B356" s="368" t="n">
        <f aca="false">+[5]data1cf!A356</f>
        <v>-89055.786848178</v>
      </c>
      <c r="C356" s="368" t="n">
        <f aca="false">+[5]data1cf!B356</f>
        <v>14188.2114242496</v>
      </c>
      <c r="D356" s="368" t="n">
        <f aca="false">+[5]data1cf!C356</f>
        <v>11930.4144593663</v>
      </c>
      <c r="E356" s="368" t="n">
        <f aca="false">+[5]data1cf!D356</f>
        <v>9864.01401130785</v>
      </c>
      <c r="F356" s="368" t="n">
        <f aca="false">+[5]data1cf!E356</f>
        <v>9561.04065051512</v>
      </c>
      <c r="G356" s="368" t="n">
        <f aca="false">+[5]data1cf!F356</f>
        <v>9348.58214625016</v>
      </c>
      <c r="H356" s="368" t="n">
        <f aca="false">+[5]data1cf!G356</f>
        <v>8368.61981308853</v>
      </c>
      <c r="I356" s="368" t="n">
        <f aca="false">+[5]data1cf!H356</f>
        <v>8224.21489583474</v>
      </c>
      <c r="J356" s="368" t="n">
        <f aca="false">+[5]data1cf!I356</f>
        <v>8211.78069329975</v>
      </c>
      <c r="K356" s="368" t="n">
        <f aca="false">+[5]data1cf!J356</f>
        <v>8202.43595368136</v>
      </c>
      <c r="L356" s="368" t="n">
        <f aca="false">+[5]data1cf!K356</f>
        <v>8203.85275841933</v>
      </c>
      <c r="M356" s="368" t="n">
        <f aca="false">+[5]data1cf!L356</f>
        <v>8175.65731937854</v>
      </c>
      <c r="N356" s="368" t="n">
        <f aca="false">+[5]data1cf!M356</f>
        <v>8158.20002588743</v>
      </c>
      <c r="O356" s="368" t="n">
        <f aca="false">+[5]data1cf!N356</f>
        <v>7831.88700224668</v>
      </c>
      <c r="P356" s="368" t="n">
        <f aca="false">+[5]data1cf!O356</f>
        <v>7724.21754036161</v>
      </c>
      <c r="Q356" s="368" t="n">
        <f aca="false">+[5]data1cf!P356</f>
        <v>7695.47195741908</v>
      </c>
      <c r="R356" s="368" t="n">
        <f aca="false">+[5]data1cf!Q356</f>
        <v>1021.43425283386</v>
      </c>
      <c r="S356" s="368" t="n">
        <f aca="false">+[5]data1cf!R356</f>
        <v>0</v>
      </c>
      <c r="T356" s="368" t="n">
        <f aca="false">+[5]data1cf!S356</f>
        <v>0</v>
      </c>
      <c r="U356" s="368" t="n">
        <f aca="false">+[5]data1cf!T356</f>
        <v>0</v>
      </c>
      <c r="V356" s="368" t="n">
        <f aca="false">+[5]data1cf!U356</f>
        <v>0</v>
      </c>
      <c r="W356" s="368" t="n">
        <f aca="false">+[5]data1cf!V356</f>
        <v>0</v>
      </c>
      <c r="X356" s="368" t="n">
        <f aca="false">+[5]data1cf!W356</f>
        <v>0</v>
      </c>
      <c r="Y356" s="368" t="n">
        <f aca="false">+[5]data1cf!X356</f>
        <v>0</v>
      </c>
      <c r="Z356" s="368" t="n">
        <f aca="false">+[5]data1cf!Y356</f>
        <v>0</v>
      </c>
      <c r="AA356" s="368" t="n">
        <f aca="false">+[5]data1cf!Z356</f>
        <v>0</v>
      </c>
      <c r="AB356" s="368"/>
      <c r="AC356" s="369" t="n">
        <f aca="false">XNPV(0.1,B356:AA356,$B$1:$AA$1)</f>
        <v>-15331.7926447418</v>
      </c>
      <c r="AD356" s="369" t="n">
        <f aca="false">SUMPRODUCT(B356:AA356,$B$1010:$AA$1010)</f>
        <v>3022.9096432135</v>
      </c>
      <c r="AE356" s="370" t="n">
        <f aca="false">SUMPRODUCT(B356:AA356,$B$1012:$AA$1012)</f>
        <v>-3102.06853673498</v>
      </c>
      <c r="AF356" s="371" t="n">
        <f aca="false">XIRR(B356:AA356,$B$1:$AA$1)</f>
        <v>0.0652581489996768</v>
      </c>
      <c r="AG356" s="372" t="n">
        <f aca="false">1-EXP(-(1/0.25)*(AD356/ABS($AD$1010)))</f>
        <v>0.999997444300238</v>
      </c>
    </row>
    <row r="357" customFormat="false" ht="12.75" hidden="false" customHeight="false" outlineLevel="0" collapsed="false">
      <c r="A357" s="363"/>
      <c r="B357" s="368" t="n">
        <f aca="false">+[5]data1cf!A357</f>
        <v>-93345.7722707492</v>
      </c>
      <c r="C357" s="368" t="n">
        <f aca="false">+[5]data1cf!B357</f>
        <v>14127.5948127987</v>
      </c>
      <c r="D357" s="368" t="n">
        <f aca="false">+[5]data1cf!C357</f>
        <v>12121.5796131592</v>
      </c>
      <c r="E357" s="368" t="n">
        <f aca="false">+[5]data1cf!D357</f>
        <v>10105.2799937054</v>
      </c>
      <c r="F357" s="368" t="n">
        <f aca="false">+[5]data1cf!E357</f>
        <v>9732.6209278657</v>
      </c>
      <c r="G357" s="368" t="n">
        <f aca="false">+[5]data1cf!F357</f>
        <v>9495.19901216523</v>
      </c>
      <c r="H357" s="368" t="n">
        <f aca="false">+[5]data1cf!G357</f>
        <v>8472.53286959055</v>
      </c>
      <c r="I357" s="368" t="n">
        <f aca="false">+[5]data1cf!H357</f>
        <v>8322.62372944018</v>
      </c>
      <c r="J357" s="368" t="n">
        <f aca="false">+[5]data1cf!I357</f>
        <v>8310.18952690519</v>
      </c>
      <c r="K357" s="368" t="n">
        <f aca="false">+[5]data1cf!J357</f>
        <v>8301.01158192004</v>
      </c>
      <c r="L357" s="368" t="n">
        <f aca="false">+[5]data1cf!K357</f>
        <v>8302.26159202478</v>
      </c>
      <c r="M357" s="368" t="n">
        <f aca="false">+[5]data1cf!L357</f>
        <v>8274.23294761721</v>
      </c>
      <c r="N357" s="368" t="n">
        <f aca="false">+[5]data1cf!M357</f>
        <v>8256.60885949287</v>
      </c>
      <c r="O357" s="368" t="n">
        <f aca="false">+[5]data1cf!N357</f>
        <v>7930.46263048535</v>
      </c>
      <c r="P357" s="368" t="n">
        <f aca="false">+[5]data1cf!O357</f>
        <v>7822.62637396705</v>
      </c>
      <c r="Q357" s="368" t="n">
        <f aca="false">+[5]data1cf!P357</f>
        <v>7794.04758565776</v>
      </c>
      <c r="R357" s="368" t="n">
        <f aca="false">+[5]data1cf!Q357</f>
        <v>1070.63866963659</v>
      </c>
      <c r="S357" s="368" t="n">
        <f aca="false">+[5]data1cf!R357</f>
        <v>0</v>
      </c>
      <c r="T357" s="368" t="n">
        <f aca="false">+[5]data1cf!S357</f>
        <v>0</v>
      </c>
      <c r="U357" s="368" t="n">
        <f aca="false">+[5]data1cf!T357</f>
        <v>0</v>
      </c>
      <c r="V357" s="368" t="n">
        <f aca="false">+[5]data1cf!U357</f>
        <v>0</v>
      </c>
      <c r="W357" s="368" t="n">
        <f aca="false">+[5]data1cf!V357</f>
        <v>0</v>
      </c>
      <c r="X357" s="368" t="n">
        <f aca="false">+[5]data1cf!W357</f>
        <v>0</v>
      </c>
      <c r="Y357" s="368" t="n">
        <f aca="false">+[5]data1cf!X357</f>
        <v>0</v>
      </c>
      <c r="Z357" s="368" t="n">
        <f aca="false">+[5]data1cf!Y357</f>
        <v>0</v>
      </c>
      <c r="AA357" s="368" t="n">
        <f aca="false">+[5]data1cf!Z357</f>
        <v>0</v>
      </c>
      <c r="AB357" s="368"/>
      <c r="AC357" s="369" t="n">
        <f aca="false">XNPV(0.1,B357:AA357,$B$1:$AA$1)</f>
        <v>-18740.3214887135</v>
      </c>
      <c r="AD357" s="369" t="n">
        <f aca="false">SUMPRODUCT(B357:AA357,$B$1010:$AA$1010)</f>
        <v>-138.295562362084</v>
      </c>
      <c r="AE357" s="370" t="n">
        <f aca="false">SUMPRODUCT(B357:AA357,$B$1012:$AA$1012)</f>
        <v>-6345.699378657</v>
      </c>
      <c r="AF357" s="371" t="n">
        <f aca="false">XIRR(B357:AA357,$B$1:$AA$1)</f>
        <v>0.0593102825968439</v>
      </c>
      <c r="AG357" s="372" t="n">
        <f aca="false">1-EXP(-(1/0.25)*(AD357/ABS($AD$1010)))</f>
        <v>-0.802402165565891</v>
      </c>
    </row>
    <row r="358" customFormat="false" ht="12.75" hidden="false" customHeight="false" outlineLevel="0" collapsed="false">
      <c r="A358" s="363"/>
      <c r="B358" s="368" t="n">
        <f aca="false">+[5]data1cf!A358</f>
        <v>-85272.9759882637</v>
      </c>
      <c r="C358" s="368" t="n">
        <f aca="false">+[5]data1cf!B358</f>
        <v>13989.8138003465</v>
      </c>
      <c r="D358" s="368" t="n">
        <f aca="false">+[5]data1cf!C358</f>
        <v>11803.105034441</v>
      </c>
      <c r="E358" s="368" t="n">
        <f aca="false">+[5]data1cf!D358</f>
        <v>9814.28459026184</v>
      </c>
      <c r="F358" s="368" t="n">
        <f aca="false">+[5]data1cf!E358</f>
        <v>9466.95090422038</v>
      </c>
      <c r="G358" s="368" t="n">
        <f aca="false">+[5]data1cf!F358</f>
        <v>9164.15341140314</v>
      </c>
      <c r="H358" s="368" t="n">
        <f aca="false">+[5]data1cf!G358</f>
        <v>8276.99166056508</v>
      </c>
      <c r="I358" s="368" t="n">
        <f aca="false">+[5]data1cf!H358</f>
        <v>8137.44024095699</v>
      </c>
      <c r="J358" s="368" t="n">
        <f aca="false">+[5]data1cf!I358</f>
        <v>8125.006038422</v>
      </c>
      <c r="K358" s="368" t="n">
        <f aca="false">+[5]data1cf!J358</f>
        <v>8115.51422311738</v>
      </c>
      <c r="L358" s="368" t="n">
        <f aca="false">+[5]data1cf!K358</f>
        <v>8117.07810354159</v>
      </c>
      <c r="M358" s="368" t="n">
        <f aca="false">+[5]data1cf!L358</f>
        <v>8088.73558881456</v>
      </c>
      <c r="N358" s="368" t="n">
        <f aca="false">+[5]data1cf!M358</f>
        <v>8071.42537100968</v>
      </c>
      <c r="O358" s="368" t="n">
        <f aca="false">+[5]data1cf!N358</f>
        <v>7744.9652716827</v>
      </c>
      <c r="P358" s="368" t="n">
        <f aca="false">+[5]data1cf!O358</f>
        <v>7637.44288548386</v>
      </c>
      <c r="Q358" s="368" t="n">
        <f aca="false">+[5]data1cf!P358</f>
        <v>7608.5502268551</v>
      </c>
      <c r="R358" s="368" t="n">
        <f aca="false">+[5]data1cf!Q358</f>
        <v>978.046925394989</v>
      </c>
      <c r="S358" s="368" t="n">
        <f aca="false">+[5]data1cf!R358</f>
        <v>0</v>
      </c>
      <c r="T358" s="368" t="n">
        <f aca="false">+[5]data1cf!S358</f>
        <v>0</v>
      </c>
      <c r="U358" s="368" t="n">
        <f aca="false">+[5]data1cf!T358</f>
        <v>0</v>
      </c>
      <c r="V358" s="368" t="n">
        <f aca="false">+[5]data1cf!U358</f>
        <v>0</v>
      </c>
      <c r="W358" s="368" t="n">
        <f aca="false">+[5]data1cf!V358</f>
        <v>0</v>
      </c>
      <c r="X358" s="368" t="n">
        <f aca="false">+[5]data1cf!W358</f>
        <v>0</v>
      </c>
      <c r="Y358" s="368" t="n">
        <f aca="false">+[5]data1cf!X358</f>
        <v>0</v>
      </c>
      <c r="Z358" s="368" t="n">
        <f aca="false">+[5]data1cf!Y358</f>
        <v>0</v>
      </c>
      <c r="AA358" s="368" t="n">
        <f aca="false">+[5]data1cf!Z358</f>
        <v>0</v>
      </c>
      <c r="AB358" s="368"/>
      <c r="AC358" s="369" t="n">
        <f aca="false">XNPV(0.1,B358:AA358,$B$1:$AA$1)</f>
        <v>-12393.8234782888</v>
      </c>
      <c r="AD358" s="369" t="n">
        <f aca="false">SUMPRODUCT(B358:AA358,$B$1010:$AA$1010)</f>
        <v>5751.35338453226</v>
      </c>
      <c r="AE358" s="370" t="n">
        <f aca="false">SUMPRODUCT(B358:AA358,$B$1012:$AA$1012)</f>
        <v>-303.461363488284</v>
      </c>
      <c r="AF358" s="371" t="n">
        <f aca="false">XIRR(B358:AA358,$B$1:$AA$1)</f>
        <v>0.0708156261726858</v>
      </c>
      <c r="AG358" s="372" t="n">
        <f aca="false">1-EXP(-(1/0.25)*(AD358/ABS($AD$1010)))</f>
        <v>0.999999999977102</v>
      </c>
    </row>
    <row r="359" customFormat="false" ht="12.75" hidden="false" customHeight="false" outlineLevel="0" collapsed="false">
      <c r="A359" s="363"/>
      <c r="B359" s="368" t="n">
        <f aca="false">+[5]data1cf!A359</f>
        <v>-86900.645807721</v>
      </c>
      <c r="C359" s="368" t="n">
        <f aca="false">+[5]data1cf!B359</f>
        <v>13902.1063759992</v>
      </c>
      <c r="D359" s="368" t="n">
        <f aca="false">+[5]data1cf!C359</f>
        <v>11869.9727808106</v>
      </c>
      <c r="E359" s="368" t="n">
        <f aca="false">+[5]data1cf!D359</f>
        <v>9991.20530512739</v>
      </c>
      <c r="F359" s="368" t="n">
        <f aca="false">+[5]data1cf!E359</f>
        <v>9478.72908014731</v>
      </c>
      <c r="G359" s="368" t="n">
        <f aca="false">+[5]data1cf!F359</f>
        <v>9185.02249679964</v>
      </c>
      <c r="H359" s="368" t="n">
        <f aca="false">+[5]data1cf!G359</f>
        <v>8316.41746957273</v>
      </c>
      <c r="I359" s="368" t="n">
        <f aca="false">+[5]data1cf!H359</f>
        <v>8174.77768447948</v>
      </c>
      <c r="J359" s="368" t="n">
        <f aca="false">+[5]data1cf!I359</f>
        <v>8162.34348194449</v>
      </c>
      <c r="K359" s="368" t="n">
        <f aca="false">+[5]data1cf!J359</f>
        <v>8152.91495044246</v>
      </c>
      <c r="L359" s="368" t="n">
        <f aca="false">+[5]data1cf!K359</f>
        <v>8154.41554706408</v>
      </c>
      <c r="M359" s="368" t="n">
        <f aca="false">+[5]data1cf!L359</f>
        <v>8126.13631613964</v>
      </c>
      <c r="N359" s="368" t="n">
        <f aca="false">+[5]data1cf!M359</f>
        <v>8108.76281453218</v>
      </c>
      <c r="O359" s="368" t="n">
        <f aca="false">+[5]data1cf!N359</f>
        <v>7782.36599900777</v>
      </c>
      <c r="P359" s="368" t="n">
        <f aca="false">+[5]data1cf!O359</f>
        <v>7674.78032900636</v>
      </c>
      <c r="Q359" s="368" t="n">
        <f aca="false">+[5]data1cf!P359</f>
        <v>7645.95095418018</v>
      </c>
      <c r="R359" s="368" t="n">
        <f aca="false">+[5]data1cf!Q359</f>
        <v>996.715647156237</v>
      </c>
      <c r="S359" s="368" t="n">
        <f aca="false">+[5]data1cf!R359</f>
        <v>0</v>
      </c>
      <c r="T359" s="368" t="n">
        <f aca="false">+[5]data1cf!S359</f>
        <v>0</v>
      </c>
      <c r="U359" s="368" t="n">
        <f aca="false">+[5]data1cf!T359</f>
        <v>0</v>
      </c>
      <c r="V359" s="368" t="n">
        <f aca="false">+[5]data1cf!U359</f>
        <v>0</v>
      </c>
      <c r="W359" s="368" t="n">
        <f aca="false">+[5]data1cf!V359</f>
        <v>0</v>
      </c>
      <c r="X359" s="368" t="n">
        <f aca="false">+[5]data1cf!W359</f>
        <v>0</v>
      </c>
      <c r="Y359" s="368" t="n">
        <f aca="false">+[5]data1cf!X359</f>
        <v>0</v>
      </c>
      <c r="Z359" s="368" t="n">
        <f aca="false">+[5]data1cf!Y359</f>
        <v>0</v>
      </c>
      <c r="AA359" s="368" t="n">
        <f aca="false">+[5]data1cf!Z359</f>
        <v>0</v>
      </c>
      <c r="AB359" s="368"/>
      <c r="AC359" s="369" t="n">
        <f aca="false">XNPV(0.1,B359:AA359,$B$1:$AA$1)</f>
        <v>-13744.4181978683</v>
      </c>
      <c r="AD359" s="369" t="n">
        <f aca="false">SUMPRODUCT(B359:AA359,$B$1010:$AA$1010)</f>
        <v>4488.60835770109</v>
      </c>
      <c r="AE359" s="370" t="n">
        <f aca="false">SUMPRODUCT(B359:AA359,$B$1012:$AA$1012)</f>
        <v>-1595.7312304592</v>
      </c>
      <c r="AF359" s="371" t="n">
        <f aca="false">XIRR(B359:AA359,$B$1:$AA$1)</f>
        <v>0.0681961668534966</v>
      </c>
      <c r="AG359" s="372" t="n">
        <f aca="false">1-EXP(-(1/0.25)*(AD359/ABS($AD$1010)))</f>
        <v>0.999999995035047</v>
      </c>
    </row>
    <row r="360" customFormat="false" ht="12.75" hidden="false" customHeight="false" outlineLevel="0" collapsed="false">
      <c r="A360" s="363"/>
      <c r="B360" s="368" t="n">
        <f aca="false">+[5]data1cf!A360</f>
        <v>-98315.7440327181</v>
      </c>
      <c r="C360" s="368" t="n">
        <f aca="false">+[5]data1cf!B360</f>
        <v>14289.2058875387</v>
      </c>
      <c r="D360" s="368" t="n">
        <f aca="false">+[5]data1cf!C360</f>
        <v>12349.5738109176</v>
      </c>
      <c r="E360" s="368" t="n">
        <f aca="false">+[5]data1cf!D360</f>
        <v>10251.4151039545</v>
      </c>
      <c r="F360" s="368" t="n">
        <f aca="false">+[5]data1cf!E360</f>
        <v>9791.66328295797</v>
      </c>
      <c r="G360" s="368" t="n">
        <f aca="false">+[5]data1cf!F360</f>
        <v>9567.21522390359</v>
      </c>
      <c r="H360" s="368" t="n">
        <f aca="false">+[5]data1cf!G360</f>
        <v>8592.91671840218</v>
      </c>
      <c r="I360" s="368" t="n">
        <f aca="false">+[5]data1cf!H360</f>
        <v>8436.63090568234</v>
      </c>
      <c r="J360" s="368" t="n">
        <f aca="false">+[5]data1cf!I360</f>
        <v>8424.19670314735</v>
      </c>
      <c r="K360" s="368" t="n">
        <f aca="false">+[5]data1cf!J360</f>
        <v>8415.2119906643</v>
      </c>
      <c r="L360" s="368" t="n">
        <f aca="false">+[5]data1cf!K360</f>
        <v>8416.26876826694</v>
      </c>
      <c r="M360" s="368" t="n">
        <f aca="false">+[5]data1cf!L360</f>
        <v>8388.43335636148</v>
      </c>
      <c r="N360" s="368" t="n">
        <f aca="false">+[5]data1cf!M360</f>
        <v>8370.61603573503</v>
      </c>
      <c r="O360" s="368" t="n">
        <f aca="false">+[5]data1cf!N360</f>
        <v>8044.66303922961</v>
      </c>
      <c r="P360" s="368" t="n">
        <f aca="false">+[5]data1cf!O360</f>
        <v>7936.63355020921</v>
      </c>
      <c r="Q360" s="368" t="n">
        <f aca="false">+[5]data1cf!P360</f>
        <v>7908.24799440202</v>
      </c>
      <c r="R360" s="368" t="n">
        <f aca="false">+[5]data1cf!Q360</f>
        <v>1127.64225775766</v>
      </c>
      <c r="S360" s="368" t="n">
        <f aca="false">+[5]data1cf!R360</f>
        <v>0</v>
      </c>
      <c r="T360" s="368" t="n">
        <f aca="false">+[5]data1cf!S360</f>
        <v>0</v>
      </c>
      <c r="U360" s="368" t="n">
        <f aca="false">+[5]data1cf!T360</f>
        <v>0</v>
      </c>
      <c r="V360" s="368" t="n">
        <f aca="false">+[5]data1cf!U360</f>
        <v>0</v>
      </c>
      <c r="W360" s="368" t="n">
        <f aca="false">+[5]data1cf!V360</f>
        <v>0</v>
      </c>
      <c r="X360" s="368" t="n">
        <f aca="false">+[5]data1cf!W360</f>
        <v>0</v>
      </c>
      <c r="Y360" s="368" t="n">
        <f aca="false">+[5]data1cf!X360</f>
        <v>0</v>
      </c>
      <c r="Z360" s="368" t="n">
        <f aca="false">+[5]data1cf!Y360</f>
        <v>0</v>
      </c>
      <c r="AA360" s="368" t="n">
        <f aca="false">+[5]data1cf!Z360</f>
        <v>0</v>
      </c>
      <c r="AB360" s="368"/>
      <c r="AC360" s="369" t="n">
        <f aca="false">XNPV(0.1,B360:AA360,$B$1:$AA$1)</f>
        <v>-22729.2968638384</v>
      </c>
      <c r="AD360" s="369" t="n">
        <f aca="false">SUMPRODUCT(B360:AA360,$B$1010:$AA$1010)</f>
        <v>-3875.41210607841</v>
      </c>
      <c r="AE360" s="370" t="n">
        <f aca="false">SUMPRODUCT(B360:AA360,$B$1012:$AA$1012)</f>
        <v>-10167.9895339482</v>
      </c>
      <c r="AF360" s="371" t="n">
        <f aca="false">XIRR(B360:AA360,$B$1:$AA$1)</f>
        <v>0.0528703179878938</v>
      </c>
      <c r="AG360" s="372" t="n">
        <f aca="false">1-EXP(-(1/0.25)*(AD360/ABS($AD$1010)))</f>
        <v>-14779167.1957409</v>
      </c>
    </row>
    <row r="361" customFormat="false" ht="12.75" hidden="false" customHeight="false" outlineLevel="0" collapsed="false">
      <c r="A361" s="363"/>
      <c r="B361" s="368" t="n">
        <f aca="false">+[5]data1cf!A361</f>
        <v>-90736.6542451068</v>
      </c>
      <c r="C361" s="368" t="n">
        <f aca="false">+[5]data1cf!B361</f>
        <v>14195.7385186828</v>
      </c>
      <c r="D361" s="368" t="n">
        <f aca="false">+[5]data1cf!C361</f>
        <v>12092.0495278242</v>
      </c>
      <c r="E361" s="368" t="n">
        <f aca="false">+[5]data1cf!D361</f>
        <v>10051.2681394391</v>
      </c>
      <c r="F361" s="368" t="n">
        <f aca="false">+[5]data1cf!E361</f>
        <v>9635.86472965461</v>
      </c>
      <c r="G361" s="368" t="n">
        <f aca="false">+[5]data1cf!F361</f>
        <v>9341.04191996012</v>
      </c>
      <c r="H361" s="368" t="n">
        <f aca="false">+[5]data1cf!G361</f>
        <v>8409.33418658511</v>
      </c>
      <c r="I361" s="368" t="n">
        <f aca="false">+[5]data1cf!H361</f>
        <v>8262.77264922636</v>
      </c>
      <c r="J361" s="368" t="n">
        <f aca="false">+[5]data1cf!I361</f>
        <v>8250.33844669137</v>
      </c>
      <c r="K361" s="368" t="n">
        <f aca="false">+[5]data1cf!J361</f>
        <v>8241.05905919738</v>
      </c>
      <c r="L361" s="368" t="n">
        <f aca="false">+[5]data1cf!K361</f>
        <v>8242.41051181096</v>
      </c>
      <c r="M361" s="368" t="n">
        <f aca="false">+[5]data1cf!L361</f>
        <v>8214.28042489456</v>
      </c>
      <c r="N361" s="368" t="n">
        <f aca="false">+[5]data1cf!M361</f>
        <v>8196.75777927906</v>
      </c>
      <c r="O361" s="368" t="n">
        <f aca="false">+[5]data1cf!N361</f>
        <v>7870.5101077627</v>
      </c>
      <c r="P361" s="368" t="n">
        <f aca="false">+[5]data1cf!O361</f>
        <v>7762.77529375324</v>
      </c>
      <c r="Q361" s="368" t="n">
        <f aca="false">+[5]data1cf!P361</f>
        <v>7734.0950629351</v>
      </c>
      <c r="R361" s="368" t="n">
        <f aca="false">+[5]data1cf!Q361</f>
        <v>1040.71312952968</v>
      </c>
      <c r="S361" s="368" t="n">
        <f aca="false">+[5]data1cf!R361</f>
        <v>0</v>
      </c>
      <c r="T361" s="368" t="n">
        <f aca="false">+[5]data1cf!S361</f>
        <v>0</v>
      </c>
      <c r="U361" s="368" t="n">
        <f aca="false">+[5]data1cf!T361</f>
        <v>0</v>
      </c>
      <c r="V361" s="368" t="n">
        <f aca="false">+[5]data1cf!U361</f>
        <v>0</v>
      </c>
      <c r="W361" s="368" t="n">
        <f aca="false">+[5]data1cf!V361</f>
        <v>0</v>
      </c>
      <c r="X361" s="368" t="n">
        <f aca="false">+[5]data1cf!W361</f>
        <v>0</v>
      </c>
      <c r="Y361" s="368" t="n">
        <f aca="false">+[5]data1cf!X361</f>
        <v>0</v>
      </c>
      <c r="Z361" s="368" t="n">
        <f aca="false">+[5]data1cf!Y361</f>
        <v>0</v>
      </c>
      <c r="AA361" s="368" t="n">
        <f aca="false">+[5]data1cf!Z361</f>
        <v>0</v>
      </c>
      <c r="AB361" s="368"/>
      <c r="AC361" s="369" t="n">
        <f aca="false">XNPV(0.1,B361:AA361,$B$1:$AA$1)</f>
        <v>-16532.7057079735</v>
      </c>
      <c r="AD361" s="369" t="n">
        <f aca="false">SUMPRODUCT(B361:AA361,$B$1010:$AA$1010)</f>
        <v>1927.68299775163</v>
      </c>
      <c r="AE361" s="370" t="n">
        <f aca="false">SUMPRODUCT(B361:AA361,$B$1012:$AA$1012)</f>
        <v>-4231.87293242528</v>
      </c>
      <c r="AF361" s="371" t="n">
        <f aca="false">XIRR(B361:AA361,$B$1:$AA$1)</f>
        <v>0.063134678473288</v>
      </c>
      <c r="AG361" s="372" t="n">
        <f aca="false">1-EXP(-(1/0.25)*(AD361/ABS($AD$1010)))</f>
        <v>0.999728532394451</v>
      </c>
    </row>
    <row r="362" customFormat="false" ht="12.75" hidden="false" customHeight="false" outlineLevel="0" collapsed="false">
      <c r="A362" s="363"/>
      <c r="B362" s="368" t="n">
        <f aca="false">+[5]data1cf!A362</f>
        <v>-91030.3991423782</v>
      </c>
      <c r="C362" s="368" t="n">
        <f aca="false">+[5]data1cf!B362</f>
        <v>14061.3997250451</v>
      </c>
      <c r="D362" s="368" t="n">
        <f aca="false">+[5]data1cf!C362</f>
        <v>12027.3928196712</v>
      </c>
      <c r="E362" s="368" t="n">
        <f aca="false">+[5]data1cf!D362</f>
        <v>10055.9642807956</v>
      </c>
      <c r="F362" s="368" t="n">
        <f aca="false">+[5]data1cf!E362</f>
        <v>9600.92391508635</v>
      </c>
      <c r="G362" s="368" t="n">
        <f aca="false">+[5]data1cf!F362</f>
        <v>9297.84936411381</v>
      </c>
      <c r="H362" s="368" t="n">
        <f aca="false">+[5]data1cf!G362</f>
        <v>8416.4493459856</v>
      </c>
      <c r="I362" s="368" t="n">
        <f aca="false">+[5]data1cf!H362</f>
        <v>8269.51092217385</v>
      </c>
      <c r="J362" s="368" t="n">
        <f aca="false">+[5]data1cf!I362</f>
        <v>8257.07671963886</v>
      </c>
      <c r="K362" s="368" t="n">
        <f aca="false">+[5]data1cf!J362</f>
        <v>8247.80875294648</v>
      </c>
      <c r="L362" s="368" t="n">
        <f aca="false">+[5]data1cf!K362</f>
        <v>8249.14878475845</v>
      </c>
      <c r="M362" s="368" t="n">
        <f aca="false">+[5]data1cf!L362</f>
        <v>8221.03011864366</v>
      </c>
      <c r="N362" s="368" t="n">
        <f aca="false">+[5]data1cf!M362</f>
        <v>8203.49605222654</v>
      </c>
      <c r="O362" s="368" t="n">
        <f aca="false">+[5]data1cf!N362</f>
        <v>7877.25980151179</v>
      </c>
      <c r="P362" s="368" t="n">
        <f aca="false">+[5]data1cf!O362</f>
        <v>7769.51356670072</v>
      </c>
      <c r="Q362" s="368" t="n">
        <f aca="false">+[5]data1cf!P362</f>
        <v>7740.8447566842</v>
      </c>
      <c r="R362" s="368" t="n">
        <f aca="false">+[5]data1cf!Q362</f>
        <v>1044.08226600342</v>
      </c>
      <c r="S362" s="368" t="n">
        <f aca="false">+[5]data1cf!R362</f>
        <v>0</v>
      </c>
      <c r="T362" s="368" t="n">
        <f aca="false">+[5]data1cf!S362</f>
        <v>0</v>
      </c>
      <c r="U362" s="368" t="n">
        <f aca="false">+[5]data1cf!T362</f>
        <v>0</v>
      </c>
      <c r="V362" s="368" t="n">
        <f aca="false">+[5]data1cf!U362</f>
        <v>0</v>
      </c>
      <c r="W362" s="368" t="n">
        <f aca="false">+[5]data1cf!V362</f>
        <v>0</v>
      </c>
      <c r="X362" s="368" t="n">
        <f aca="false">+[5]data1cf!W362</f>
        <v>0</v>
      </c>
      <c r="Y362" s="368" t="n">
        <f aca="false">+[5]data1cf!X362</f>
        <v>0</v>
      </c>
      <c r="Z362" s="368" t="n">
        <f aca="false">+[5]data1cf!Y362</f>
        <v>0</v>
      </c>
      <c r="AA362" s="368" t="n">
        <f aca="false">+[5]data1cf!Z362</f>
        <v>0</v>
      </c>
      <c r="AB362" s="368"/>
      <c r="AC362" s="369" t="n">
        <f aca="false">XNPV(0.1,B362:AA362,$B$1:$AA$1)</f>
        <v>-17022.4908633466</v>
      </c>
      <c r="AD362" s="369" t="n">
        <f aca="false">SUMPRODUCT(B362:AA362,$B$1010:$AA$1010)</f>
        <v>1429.32733543239</v>
      </c>
      <c r="AE362" s="370" t="n">
        <f aca="false">SUMPRODUCT(B362:AA362,$B$1012:$AA$1012)</f>
        <v>-4728.64239805975</v>
      </c>
      <c r="AF362" s="371" t="n">
        <f aca="false">XIRR(B362:AA362,$B$1:$AA$1)</f>
        <v>0.0622042022256504</v>
      </c>
      <c r="AG362" s="372" t="n">
        <f aca="false">1-EXP(-(1/0.25)*(AD362/ABS($AD$1010)))</f>
        <v>0.997731735574347</v>
      </c>
    </row>
    <row r="363" customFormat="false" ht="12.75" hidden="false" customHeight="false" outlineLevel="0" collapsed="false">
      <c r="A363" s="363"/>
      <c r="B363" s="368" t="n">
        <f aca="false">+[5]data1cf!A363</f>
        <v>-96125.0234652986</v>
      </c>
      <c r="C363" s="368" t="n">
        <f aca="false">+[5]data1cf!B363</f>
        <v>14216.258810415</v>
      </c>
      <c r="D363" s="368" t="n">
        <f aca="false">+[5]data1cf!C363</f>
        <v>12252.2931412022</v>
      </c>
      <c r="E363" s="368" t="n">
        <f aca="false">+[5]data1cf!D363</f>
        <v>10228.2638704311</v>
      </c>
      <c r="F363" s="368" t="n">
        <f aca="false">+[5]data1cf!E363</f>
        <v>9894.89698175298</v>
      </c>
      <c r="G363" s="368" t="n">
        <f aca="false">+[5]data1cf!F363</f>
        <v>9421.1739934235</v>
      </c>
      <c r="H363" s="368" t="n">
        <f aca="false">+[5]data1cf!G363</f>
        <v>8539.85255904521</v>
      </c>
      <c r="I363" s="368" t="n">
        <f aca="false">+[5]data1cf!H363</f>
        <v>8386.37752844219</v>
      </c>
      <c r="J363" s="368" t="n">
        <f aca="false">+[5]data1cf!I363</f>
        <v>8373.9433259072</v>
      </c>
      <c r="K363" s="368" t="n">
        <f aca="false">+[5]data1cf!J363</f>
        <v>8364.87343820849</v>
      </c>
      <c r="L363" s="368" t="n">
        <f aca="false">+[5]data1cf!K363</f>
        <v>8366.01539102679</v>
      </c>
      <c r="M363" s="368" t="n">
        <f aca="false">+[5]data1cf!L363</f>
        <v>8338.09480390567</v>
      </c>
      <c r="N363" s="368" t="n">
        <f aca="false">+[5]data1cf!M363</f>
        <v>8320.36265849488</v>
      </c>
      <c r="O363" s="368" t="n">
        <f aca="false">+[5]data1cf!N363</f>
        <v>7994.3244867738</v>
      </c>
      <c r="P363" s="368" t="n">
        <f aca="false">+[5]data1cf!O363</f>
        <v>7886.38017296906</v>
      </c>
      <c r="Q363" s="368" t="n">
        <f aca="false">+[5]data1cf!P363</f>
        <v>7857.90944194621</v>
      </c>
      <c r="R363" s="368" t="n">
        <f aca="false">+[5]data1cf!Q363</f>
        <v>1102.51556913759</v>
      </c>
      <c r="S363" s="368" t="n">
        <f aca="false">+[5]data1cf!R363</f>
        <v>0</v>
      </c>
      <c r="T363" s="368" t="n">
        <f aca="false">+[5]data1cf!S363</f>
        <v>0</v>
      </c>
      <c r="U363" s="368" t="n">
        <f aca="false">+[5]data1cf!T363</f>
        <v>0</v>
      </c>
      <c r="V363" s="368" t="n">
        <f aca="false">+[5]data1cf!U363</f>
        <v>0</v>
      </c>
      <c r="W363" s="368" t="n">
        <f aca="false">+[5]data1cf!V363</f>
        <v>0</v>
      </c>
      <c r="X363" s="368" t="n">
        <f aca="false">+[5]data1cf!W363</f>
        <v>0</v>
      </c>
      <c r="Y363" s="368" t="n">
        <f aca="false">+[5]data1cf!X363</f>
        <v>0</v>
      </c>
      <c r="Z363" s="368" t="n">
        <f aca="false">+[5]data1cf!Y363</f>
        <v>0</v>
      </c>
      <c r="AA363" s="368" t="n">
        <f aca="false">+[5]data1cf!Z363</f>
        <v>0</v>
      </c>
      <c r="AB363" s="368"/>
      <c r="AC363" s="369" t="n">
        <f aca="false">XNPV(0.1,B363:AA363,$B$1:$AA$1)</f>
        <v>-20921.58200216</v>
      </c>
      <c r="AD363" s="369" t="n">
        <f aca="false">SUMPRODUCT(B363:AA363,$B$1010:$AA$1010)</f>
        <v>-2174.41065457261</v>
      </c>
      <c r="AE363" s="370" t="n">
        <f aca="false">SUMPRODUCT(B363:AA363,$B$1012:$AA$1012)</f>
        <v>-8430.50336919379</v>
      </c>
      <c r="AF363" s="371" t="n">
        <f aca="false">XIRR(B363:AA363,$B$1:$AA$1)</f>
        <v>0.0557296183692785</v>
      </c>
      <c r="AG363" s="372" t="n">
        <f aca="false">1-EXP(-(1/0.25)*(AD363/ABS($AD$1010)))</f>
        <v>-10536.4836265909</v>
      </c>
    </row>
    <row r="364" customFormat="false" ht="12.75" hidden="false" customHeight="false" outlineLevel="0" collapsed="false">
      <c r="A364" s="363"/>
      <c r="B364" s="368" t="n">
        <f aca="false">+[5]data1cf!A364</f>
        <v>-100081.883571885</v>
      </c>
      <c r="C364" s="368" t="n">
        <f aca="false">+[5]data1cf!B364</f>
        <v>14202.0783423246</v>
      </c>
      <c r="D364" s="368" t="n">
        <f aca="false">+[5]data1cf!C364</f>
        <v>12366.3687526918</v>
      </c>
      <c r="E364" s="368" t="n">
        <f aca="false">+[5]data1cf!D364</f>
        <v>10245.8231105383</v>
      </c>
      <c r="F364" s="368" t="n">
        <f aca="false">+[5]data1cf!E364</f>
        <v>9989.47011440927</v>
      </c>
      <c r="G364" s="368" t="n">
        <f aca="false">+[5]data1cf!F364</f>
        <v>9589.87780326336</v>
      </c>
      <c r="H364" s="368" t="n">
        <f aca="false">+[5]data1cf!G364</f>
        <v>8635.69657419336</v>
      </c>
      <c r="I364" s="368" t="n">
        <f aca="false">+[5]data1cf!H364</f>
        <v>8477.14473379918</v>
      </c>
      <c r="J364" s="368" t="n">
        <f aca="false">+[5]data1cf!I364</f>
        <v>8464.71053126419</v>
      </c>
      <c r="K364" s="368" t="n">
        <f aca="false">+[5]data1cf!J364</f>
        <v>8455.79448628643</v>
      </c>
      <c r="L364" s="368" t="n">
        <f aca="false">+[5]data1cf!K364</f>
        <v>8456.78259638378</v>
      </c>
      <c r="M364" s="368" t="n">
        <f aca="false">+[5]data1cf!L364</f>
        <v>8429.01585198361</v>
      </c>
      <c r="N364" s="368" t="n">
        <f aca="false">+[5]data1cf!M364</f>
        <v>8411.12986385188</v>
      </c>
      <c r="O364" s="368" t="n">
        <f aca="false">+[5]data1cf!N364</f>
        <v>8085.24553485174</v>
      </c>
      <c r="P364" s="368" t="n">
        <f aca="false">+[5]data1cf!O364</f>
        <v>7977.14737832606</v>
      </c>
      <c r="Q364" s="368" t="n">
        <f aca="false">+[5]data1cf!P364</f>
        <v>7948.83049002415</v>
      </c>
      <c r="R364" s="368" t="n">
        <f aca="false">+[5]data1cf!Q364</f>
        <v>1147.89917181609</v>
      </c>
      <c r="S364" s="368" t="n">
        <f aca="false">+[5]data1cf!R364</f>
        <v>0</v>
      </c>
      <c r="T364" s="368" t="n">
        <f aca="false">+[5]data1cf!S364</f>
        <v>0</v>
      </c>
      <c r="U364" s="368" t="n">
        <f aca="false">+[5]data1cf!T364</f>
        <v>0</v>
      </c>
      <c r="V364" s="368" t="n">
        <f aca="false">+[5]data1cf!U364</f>
        <v>0</v>
      </c>
      <c r="W364" s="368" t="n">
        <f aca="false">+[5]data1cf!V364</f>
        <v>0</v>
      </c>
      <c r="X364" s="368" t="n">
        <f aca="false">+[5]data1cf!W364</f>
        <v>0</v>
      </c>
      <c r="Y364" s="368" t="n">
        <f aca="false">+[5]data1cf!X364</f>
        <v>0</v>
      </c>
      <c r="Z364" s="368" t="n">
        <f aca="false">+[5]data1cf!Y364</f>
        <v>0</v>
      </c>
      <c r="AA364" s="368" t="n">
        <f aca="false">+[5]data1cf!Z364</f>
        <v>0</v>
      </c>
      <c r="AB364" s="368"/>
      <c r="AC364" s="369" t="n">
        <f aca="false">XNPV(0.1,B364:AA364,$B$1:$AA$1)</f>
        <v>-24255.5912028299</v>
      </c>
      <c r="AD364" s="369" t="n">
        <f aca="false">SUMPRODUCT(B364:AA364,$B$1010:$AA$1010)</f>
        <v>-5307.00737278988</v>
      </c>
      <c r="AE364" s="370" t="n">
        <f aca="false">SUMPRODUCT(B364:AA364,$B$1012:$AA$1012)</f>
        <v>-11631.577761116</v>
      </c>
      <c r="AF364" s="371" t="n">
        <f aca="false">XIRR(B364:AA364,$B$1:$AA$1)</f>
        <v>0.050549317018247</v>
      </c>
      <c r="AG364" s="372" t="n">
        <f aca="false">1-EXP(-(1/0.25)*(AD364/ABS($AD$1010)))</f>
        <v>-6578881493.41043</v>
      </c>
    </row>
    <row r="365" customFormat="false" ht="12.75" hidden="false" customHeight="false" outlineLevel="0" collapsed="false">
      <c r="A365" s="363"/>
      <c r="B365" s="368" t="n">
        <f aca="false">+[5]data1cf!A365</f>
        <v>-99795.9226201176</v>
      </c>
      <c r="C365" s="368" t="n">
        <f aca="false">+[5]data1cf!B365</f>
        <v>14392.6333929015</v>
      </c>
      <c r="D365" s="368" t="n">
        <f aca="false">+[5]data1cf!C365</f>
        <v>12287.8922596818</v>
      </c>
      <c r="E365" s="368" t="n">
        <f aca="false">+[5]data1cf!D365</f>
        <v>10408.2054618337</v>
      </c>
      <c r="F365" s="368" t="n">
        <f aca="false">+[5]data1cf!E365</f>
        <v>9901.73828947289</v>
      </c>
      <c r="G365" s="368" t="n">
        <f aca="false">+[5]data1cf!F365</f>
        <v>9469.22684020232</v>
      </c>
      <c r="H365" s="368" t="n">
        <f aca="false">+[5]data1cf!G365</f>
        <v>8628.76995938903</v>
      </c>
      <c r="I365" s="368" t="n">
        <f aca="false">+[5]data1cf!H365</f>
        <v>8470.58501833441</v>
      </c>
      <c r="J365" s="368" t="n">
        <f aca="false">+[5]data1cf!I365</f>
        <v>8458.15081579942</v>
      </c>
      <c r="K365" s="368" t="n">
        <f aca="false">+[5]data1cf!J365</f>
        <v>8449.22365265985</v>
      </c>
      <c r="L365" s="368" t="n">
        <f aca="false">+[5]data1cf!K365</f>
        <v>8450.22288091901</v>
      </c>
      <c r="M365" s="368" t="n">
        <f aca="false">+[5]data1cf!L365</f>
        <v>8422.44501835703</v>
      </c>
      <c r="N365" s="368" t="n">
        <f aca="false">+[5]data1cf!M365</f>
        <v>8404.5701483871</v>
      </c>
      <c r="O365" s="368" t="n">
        <f aca="false">+[5]data1cf!N365</f>
        <v>8078.67470122517</v>
      </c>
      <c r="P365" s="368" t="n">
        <f aca="false">+[5]data1cf!O365</f>
        <v>7970.58766286128</v>
      </c>
      <c r="Q365" s="368" t="n">
        <f aca="false">+[5]data1cf!P365</f>
        <v>7942.25965639757</v>
      </c>
      <c r="R365" s="368" t="n">
        <f aca="false">+[5]data1cf!Q365</f>
        <v>1144.6193140837</v>
      </c>
      <c r="S365" s="368" t="n">
        <f aca="false">+[5]data1cf!R365</f>
        <v>0</v>
      </c>
      <c r="T365" s="368" t="n">
        <f aca="false">+[5]data1cf!S365</f>
        <v>0</v>
      </c>
      <c r="U365" s="368" t="n">
        <f aca="false">+[5]data1cf!T365</f>
        <v>0</v>
      </c>
      <c r="V365" s="368" t="n">
        <f aca="false">+[5]data1cf!U365</f>
        <v>0</v>
      </c>
      <c r="W365" s="368" t="n">
        <f aca="false">+[5]data1cf!V365</f>
        <v>0</v>
      </c>
      <c r="X365" s="368" t="n">
        <f aca="false">+[5]data1cf!W365</f>
        <v>0</v>
      </c>
      <c r="Y365" s="368" t="n">
        <f aca="false">+[5]data1cf!X365</f>
        <v>0</v>
      </c>
      <c r="Z365" s="368" t="n">
        <f aca="false">+[5]data1cf!Y365</f>
        <v>0</v>
      </c>
      <c r="AA365" s="368" t="n">
        <f aca="false">+[5]data1cf!Z365</f>
        <v>0</v>
      </c>
      <c r="AB365" s="368"/>
      <c r="AC365" s="369" t="n">
        <f aca="false">XNPV(0.1,B365:AA365,$B$1:$AA$1)</f>
        <v>-23900.015889863</v>
      </c>
      <c r="AD365" s="369" t="n">
        <f aca="false">SUMPRODUCT(B365:AA365,$B$1010:$AA$1010)</f>
        <v>-4972.36020092915</v>
      </c>
      <c r="AE365" s="370" t="n">
        <f aca="false">SUMPRODUCT(B365:AA365,$B$1012:$AA$1012)</f>
        <v>-11289.8070808933</v>
      </c>
      <c r="AF365" s="371" t="n">
        <f aca="false">XIRR(B365:AA365,$B$1:$AA$1)</f>
        <v>0.0510859458516447</v>
      </c>
      <c r="AG365" s="372" t="n">
        <f aca="false">1-EXP(-(1/0.25)*(AD365/ABS($AD$1010)))</f>
        <v>-1581404294.10303</v>
      </c>
    </row>
    <row r="366" customFormat="false" ht="12.75" hidden="false" customHeight="false" outlineLevel="0" collapsed="false">
      <c r="A366" s="363"/>
      <c r="B366" s="368" t="n">
        <f aca="false">+[5]data1cf!A366</f>
        <v>-90505.784444644</v>
      </c>
      <c r="C366" s="368" t="n">
        <f aca="false">+[5]data1cf!B366</f>
        <v>14139.6301009654</v>
      </c>
      <c r="D366" s="368" t="n">
        <f aca="false">+[5]data1cf!C366</f>
        <v>11965.0404762765</v>
      </c>
      <c r="E366" s="368" t="n">
        <f aca="false">+[5]data1cf!D366</f>
        <v>9978.0687981718</v>
      </c>
      <c r="F366" s="368" t="n">
        <f aca="false">+[5]data1cf!E366</f>
        <v>9571.65282109489</v>
      </c>
      <c r="G366" s="368" t="n">
        <f aca="false">+[5]data1cf!F366</f>
        <v>9331.2726956375</v>
      </c>
      <c r="H366" s="368" t="n">
        <f aca="false">+[5]data1cf!G366</f>
        <v>8403.74200286955</v>
      </c>
      <c r="I366" s="368" t="n">
        <f aca="false">+[5]data1cf!H366</f>
        <v>8257.47668069959</v>
      </c>
      <c r="J366" s="368" t="n">
        <f aca="false">+[5]data1cf!I366</f>
        <v>8245.0424781646</v>
      </c>
      <c r="K366" s="368" t="n">
        <f aca="false">+[5]data1cf!J366</f>
        <v>8235.75411445277</v>
      </c>
      <c r="L366" s="368" t="n">
        <f aca="false">+[5]data1cf!K366</f>
        <v>8237.11454328419</v>
      </c>
      <c r="M366" s="368" t="n">
        <f aca="false">+[5]data1cf!L366</f>
        <v>8208.97548014994</v>
      </c>
      <c r="N366" s="368" t="n">
        <f aca="false">+[5]data1cf!M366</f>
        <v>8191.46181075228</v>
      </c>
      <c r="O366" s="368" t="n">
        <f aca="false">+[5]data1cf!N366</f>
        <v>7865.20516301808</v>
      </c>
      <c r="P366" s="368" t="n">
        <f aca="false">+[5]data1cf!O366</f>
        <v>7757.47932522646</v>
      </c>
      <c r="Q366" s="368" t="n">
        <f aca="false">+[5]data1cf!P366</f>
        <v>7728.79011819048</v>
      </c>
      <c r="R366" s="368" t="n">
        <f aca="false">+[5]data1cf!Q366</f>
        <v>1038.06514526629</v>
      </c>
      <c r="S366" s="368" t="n">
        <f aca="false">+[5]data1cf!R366</f>
        <v>0</v>
      </c>
      <c r="T366" s="368" t="n">
        <f aca="false">+[5]data1cf!S366</f>
        <v>0</v>
      </c>
      <c r="U366" s="368" t="n">
        <f aca="false">+[5]data1cf!T366</f>
        <v>0</v>
      </c>
      <c r="V366" s="368" t="n">
        <f aca="false">+[5]data1cf!U366</f>
        <v>0</v>
      </c>
      <c r="W366" s="368" t="n">
        <f aca="false">+[5]data1cf!V366</f>
        <v>0</v>
      </c>
      <c r="X366" s="368" t="n">
        <f aca="false">+[5]data1cf!W366</f>
        <v>0</v>
      </c>
      <c r="Y366" s="368" t="n">
        <f aca="false">+[5]data1cf!X366</f>
        <v>0</v>
      </c>
      <c r="Z366" s="368" t="n">
        <f aca="false">+[5]data1cf!Y366</f>
        <v>0</v>
      </c>
      <c r="AA366" s="368" t="n">
        <f aca="false">+[5]data1cf!Z366</f>
        <v>0</v>
      </c>
      <c r="AB366" s="368"/>
      <c r="AC366" s="369" t="n">
        <f aca="false">XNPV(0.1,B366:AA366,$B$1:$AA$1)</f>
        <v>-16583.6205470106</v>
      </c>
      <c r="AD366" s="369" t="n">
        <f aca="false">SUMPRODUCT(B366:AA366,$B$1010:$AA$1010)</f>
        <v>1839.28605550979</v>
      </c>
      <c r="AE366" s="370" t="n">
        <f aca="false">SUMPRODUCT(B366:AA366,$B$1012:$AA$1012)</f>
        <v>-4309.05637240102</v>
      </c>
      <c r="AF366" s="371" t="n">
        <f aca="false">XIRR(B366:AA366,$B$1:$AA$1)</f>
        <v>0.0629795459388761</v>
      </c>
      <c r="AG366" s="372" t="n">
        <f aca="false">1-EXP(-(1/0.25)*(AD366/ABS($AD$1010)))</f>
        <v>0.999604400718672</v>
      </c>
    </row>
    <row r="367" customFormat="false" ht="12.75" hidden="false" customHeight="false" outlineLevel="0" collapsed="false">
      <c r="A367" s="363"/>
      <c r="B367" s="368" t="n">
        <f aca="false">+[5]data1cf!A367</f>
        <v>-96379.4396339541</v>
      </c>
      <c r="C367" s="368" t="n">
        <f aca="false">+[5]data1cf!B367</f>
        <v>14185.2606663844</v>
      </c>
      <c r="D367" s="368" t="n">
        <f aca="false">+[5]data1cf!C367</f>
        <v>12150.5635856701</v>
      </c>
      <c r="E367" s="368" t="n">
        <f aca="false">+[5]data1cf!D367</f>
        <v>10249.8964662297</v>
      </c>
      <c r="F367" s="368" t="n">
        <f aca="false">+[5]data1cf!E367</f>
        <v>9829.60179297594</v>
      </c>
      <c r="G367" s="368" t="n">
        <f aca="false">+[5]data1cf!F367</f>
        <v>9548.64179391857</v>
      </c>
      <c r="H367" s="368" t="n">
        <f aca="false">+[5]data1cf!G367</f>
        <v>8546.01508854226</v>
      </c>
      <c r="I367" s="368" t="n">
        <f aca="false">+[5]data1cf!H367</f>
        <v>8392.21363181821</v>
      </c>
      <c r="J367" s="368" t="n">
        <f aca="false">+[5]data1cf!I367</f>
        <v>8379.77942928322</v>
      </c>
      <c r="K367" s="368" t="n">
        <f aca="false">+[5]data1cf!J367</f>
        <v>8370.71943328515</v>
      </c>
      <c r="L367" s="368" t="n">
        <f aca="false">+[5]data1cf!K367</f>
        <v>8371.85149440281</v>
      </c>
      <c r="M367" s="368" t="n">
        <f aca="false">+[5]data1cf!L367</f>
        <v>8343.94079898233</v>
      </c>
      <c r="N367" s="368" t="n">
        <f aca="false">+[5]data1cf!M367</f>
        <v>8326.1987618709</v>
      </c>
      <c r="O367" s="368" t="n">
        <f aca="false">+[5]data1cf!N367</f>
        <v>8000.17048185046</v>
      </c>
      <c r="P367" s="368" t="n">
        <f aca="false">+[5]data1cf!O367</f>
        <v>7892.21627634508</v>
      </c>
      <c r="Q367" s="368" t="n">
        <f aca="false">+[5]data1cf!P367</f>
        <v>7863.75543702287</v>
      </c>
      <c r="R367" s="368" t="n">
        <f aca="false">+[5]data1cf!Q367</f>
        <v>1105.4336208256</v>
      </c>
      <c r="S367" s="368" t="n">
        <f aca="false">+[5]data1cf!R367</f>
        <v>0</v>
      </c>
      <c r="T367" s="368" t="n">
        <f aca="false">+[5]data1cf!S367</f>
        <v>0</v>
      </c>
      <c r="U367" s="368" t="n">
        <f aca="false">+[5]data1cf!T367</f>
        <v>0</v>
      </c>
      <c r="V367" s="368" t="n">
        <f aca="false">+[5]data1cf!U367</f>
        <v>0</v>
      </c>
      <c r="W367" s="368" t="n">
        <f aca="false">+[5]data1cf!V367</f>
        <v>0</v>
      </c>
      <c r="X367" s="368" t="n">
        <f aca="false">+[5]data1cf!W367</f>
        <v>0</v>
      </c>
      <c r="Y367" s="368" t="n">
        <f aca="false">+[5]data1cf!X367</f>
        <v>0</v>
      </c>
      <c r="Z367" s="368" t="n">
        <f aca="false">+[5]data1cf!Y367</f>
        <v>0</v>
      </c>
      <c r="AA367" s="368" t="n">
        <f aca="false">+[5]data1cf!Z367</f>
        <v>0</v>
      </c>
      <c r="AB367" s="368"/>
      <c r="AC367" s="369" t="n">
        <f aca="false">XNPV(0.1,B367:AA367,$B$1:$AA$1)</f>
        <v>-21214.3580781317</v>
      </c>
      <c r="AD367" s="369" t="n">
        <f aca="false">SUMPRODUCT(B367:AA367,$B$1010:$AA$1010)</f>
        <v>-2453.9033896196</v>
      </c>
      <c r="AE367" s="370" t="n">
        <f aca="false">SUMPRODUCT(B367:AA367,$B$1012:$AA$1012)</f>
        <v>-8714.79417346574</v>
      </c>
      <c r="AF367" s="371" t="n">
        <f aca="false">XIRR(B367:AA367,$B$1:$AA$1)</f>
        <v>0.0552516517965616</v>
      </c>
      <c r="AG367" s="372" t="n">
        <f aca="false">1-EXP(-(1/0.25)*(AD367/ABS($AD$1010)))</f>
        <v>-34657.3909236353</v>
      </c>
    </row>
    <row r="368" customFormat="false" ht="12.75" hidden="false" customHeight="false" outlineLevel="0" collapsed="false">
      <c r="A368" s="363"/>
      <c r="B368" s="368" t="n">
        <f aca="false">+[5]data1cf!A368</f>
        <v>-96462.7252007102</v>
      </c>
      <c r="C368" s="368" t="n">
        <f aca="false">+[5]data1cf!B368</f>
        <v>14235.0714088417</v>
      </c>
      <c r="D368" s="368" t="n">
        <f aca="false">+[5]data1cf!C368</f>
        <v>12240.2920828729</v>
      </c>
      <c r="E368" s="368" t="n">
        <f aca="false">+[5]data1cf!D368</f>
        <v>10266.2836857438</v>
      </c>
      <c r="F368" s="368" t="n">
        <f aca="false">+[5]data1cf!E368</f>
        <v>9889.36396302791</v>
      </c>
      <c r="G368" s="368" t="n">
        <f aca="false">+[5]data1cf!F368</f>
        <v>9431.03804876703</v>
      </c>
      <c r="H368" s="368" t="n">
        <f aca="false">+[5]data1cf!G368</f>
        <v>8548.03245152877</v>
      </c>
      <c r="I368" s="368" t="n">
        <f aca="false">+[5]data1cf!H368</f>
        <v>8394.12413609114</v>
      </c>
      <c r="J368" s="368" t="n">
        <f aca="false">+[5]data1cf!I368</f>
        <v>8381.68993355615</v>
      </c>
      <c r="K368" s="368" t="n">
        <f aca="false">+[5]data1cf!J368</f>
        <v>8372.63317570092</v>
      </c>
      <c r="L368" s="368" t="n">
        <f aca="false">+[5]data1cf!K368</f>
        <v>8373.76199867574</v>
      </c>
      <c r="M368" s="368" t="n">
        <f aca="false">+[5]data1cf!L368</f>
        <v>8345.85454139809</v>
      </c>
      <c r="N368" s="368" t="n">
        <f aca="false">+[5]data1cf!M368</f>
        <v>8328.10926614383</v>
      </c>
      <c r="O368" s="368" t="n">
        <f aca="false">+[5]data1cf!N368</f>
        <v>8002.08422426623</v>
      </c>
      <c r="P368" s="368" t="n">
        <f aca="false">+[5]data1cf!O368</f>
        <v>7894.12678061801</v>
      </c>
      <c r="Q368" s="368" t="n">
        <f aca="false">+[5]data1cf!P368</f>
        <v>7865.66917943864</v>
      </c>
      <c r="R368" s="368" t="n">
        <f aca="false">+[5]data1cf!Q368</f>
        <v>1106.38887296207</v>
      </c>
      <c r="S368" s="368" t="n">
        <f aca="false">+[5]data1cf!R368</f>
        <v>0</v>
      </c>
      <c r="T368" s="368" t="n">
        <f aca="false">+[5]data1cf!S368</f>
        <v>0</v>
      </c>
      <c r="U368" s="368" t="n">
        <f aca="false">+[5]data1cf!T368</f>
        <v>0</v>
      </c>
      <c r="V368" s="368" t="n">
        <f aca="false">+[5]data1cf!U368</f>
        <v>0</v>
      </c>
      <c r="W368" s="368" t="n">
        <f aca="false">+[5]data1cf!V368</f>
        <v>0</v>
      </c>
      <c r="X368" s="368" t="n">
        <f aca="false">+[5]data1cf!W368</f>
        <v>0</v>
      </c>
      <c r="Y368" s="368" t="n">
        <f aca="false">+[5]data1cf!X368</f>
        <v>0</v>
      </c>
      <c r="Z368" s="368" t="n">
        <f aca="false">+[5]data1cf!Y368</f>
        <v>0</v>
      </c>
      <c r="AA368" s="368" t="n">
        <f aca="false">+[5]data1cf!Z368</f>
        <v>0</v>
      </c>
      <c r="AB368" s="368"/>
      <c r="AC368" s="369" t="n">
        <f aca="false">XNPV(0.1,B368:AA368,$B$1:$AA$1)</f>
        <v>-21190.5555474605</v>
      </c>
      <c r="AD368" s="369" t="n">
        <f aca="false">SUMPRODUCT(B368:AA368,$B$1010:$AA$1010)</f>
        <v>-2425.6454215657</v>
      </c>
      <c r="AE368" s="370" t="n">
        <f aca="false">SUMPRODUCT(B368:AA368,$B$1012:$AA$1012)</f>
        <v>-8687.72175905712</v>
      </c>
      <c r="AF368" s="371" t="n">
        <f aca="false">XIRR(B368:AA368,$B$1:$AA$1)</f>
        <v>0.0553002256106007</v>
      </c>
      <c r="AG368" s="372" t="n">
        <f aca="false">1-EXP(-(1/0.25)*(AD368/ABS($AD$1010)))</f>
        <v>-30726.7069119446</v>
      </c>
    </row>
    <row r="369" customFormat="false" ht="12.75" hidden="false" customHeight="false" outlineLevel="0" collapsed="false">
      <c r="A369" s="363"/>
      <c r="B369" s="368" t="n">
        <f aca="false">+[5]data1cf!A369</f>
        <v>-86014.3174342785</v>
      </c>
      <c r="C369" s="368" t="n">
        <f aca="false">+[5]data1cf!B369</f>
        <v>13958.7569995378</v>
      </c>
      <c r="D369" s="368" t="n">
        <f aca="false">+[5]data1cf!C369</f>
        <v>11865.7614814003</v>
      </c>
      <c r="E369" s="368" t="n">
        <f aca="false">+[5]data1cf!D369</f>
        <v>9950.31281971504</v>
      </c>
      <c r="F369" s="368" t="n">
        <f aca="false">+[5]data1cf!E369</f>
        <v>9481.16998872727</v>
      </c>
      <c r="G369" s="368" t="n">
        <f aca="false">+[5]data1cf!F369</f>
        <v>9155.32460126037</v>
      </c>
      <c r="H369" s="368" t="n">
        <f aca="false">+[5]data1cf!G369</f>
        <v>8294.94861099239</v>
      </c>
      <c r="I369" s="368" t="n">
        <f aca="false">+[5]data1cf!H369</f>
        <v>8154.44602065541</v>
      </c>
      <c r="J369" s="368" t="n">
        <f aca="false">+[5]data1cf!I369</f>
        <v>8142.01181812042</v>
      </c>
      <c r="K369" s="368" t="n">
        <f aca="false">+[5]data1cf!J369</f>
        <v>8132.54882617123</v>
      </c>
      <c r="L369" s="368" t="n">
        <f aca="false">+[5]data1cf!K369</f>
        <v>8134.08388324001</v>
      </c>
      <c r="M369" s="368" t="n">
        <f aca="false">+[5]data1cf!L369</f>
        <v>8105.7701918684</v>
      </c>
      <c r="N369" s="368" t="n">
        <f aca="false">+[5]data1cf!M369</f>
        <v>8088.4311507081</v>
      </c>
      <c r="O369" s="368" t="n">
        <f aca="false">+[5]data1cf!N369</f>
        <v>7761.99987473654</v>
      </c>
      <c r="P369" s="368" t="n">
        <f aca="false">+[5]data1cf!O369</f>
        <v>7654.44866518228</v>
      </c>
      <c r="Q369" s="368" t="n">
        <f aca="false">+[5]data1cf!P369</f>
        <v>7625.58482990894</v>
      </c>
      <c r="R369" s="368" t="n">
        <f aca="false">+[5]data1cf!Q369</f>
        <v>986.5498152442</v>
      </c>
      <c r="S369" s="368" t="n">
        <f aca="false">+[5]data1cf!R369</f>
        <v>0</v>
      </c>
      <c r="T369" s="368" t="n">
        <f aca="false">+[5]data1cf!S369</f>
        <v>0</v>
      </c>
      <c r="U369" s="368" t="n">
        <f aca="false">+[5]data1cf!T369</f>
        <v>0</v>
      </c>
      <c r="V369" s="368" t="n">
        <f aca="false">+[5]data1cf!U369</f>
        <v>0</v>
      </c>
      <c r="W369" s="368" t="n">
        <f aca="false">+[5]data1cf!V369</f>
        <v>0</v>
      </c>
      <c r="X369" s="368" t="n">
        <f aca="false">+[5]data1cf!W369</f>
        <v>0</v>
      </c>
      <c r="Y369" s="368" t="n">
        <f aca="false">+[5]data1cf!X369</f>
        <v>0</v>
      </c>
      <c r="Z369" s="368" t="n">
        <f aca="false">+[5]data1cf!Y369</f>
        <v>0</v>
      </c>
      <c r="AA369" s="368" t="n">
        <f aca="false">+[5]data1cf!Z369</f>
        <v>0</v>
      </c>
      <c r="AB369" s="368"/>
      <c r="AC369" s="369" t="n">
        <f aca="false">XNPV(0.1,B369:AA369,$B$1:$AA$1)</f>
        <v>-12937.9671997948</v>
      </c>
      <c r="AD369" s="369" t="n">
        <f aca="false">SUMPRODUCT(B369:AA369,$B$1010:$AA$1010)</f>
        <v>5254.05050849007</v>
      </c>
      <c r="AE369" s="370" t="n">
        <f aca="false">SUMPRODUCT(B369:AA369,$B$1012:$AA$1012)</f>
        <v>-816.090812338738</v>
      </c>
      <c r="AF369" s="371" t="n">
        <f aca="false">XIRR(B369:AA369,$B$1:$AA$1)</f>
        <v>0.0697651230933591</v>
      </c>
      <c r="AG369" s="372" t="n">
        <f aca="false">1-EXP(-(1/0.25)*(AD369/ABS($AD$1010)))</f>
        <v>0.999999999809533</v>
      </c>
    </row>
    <row r="370" customFormat="false" ht="12.75" hidden="false" customHeight="false" outlineLevel="0" collapsed="false">
      <c r="A370" s="363"/>
      <c r="B370" s="368" t="n">
        <f aca="false">+[5]data1cf!A370</f>
        <v>-102566.156910111</v>
      </c>
      <c r="C370" s="368" t="n">
        <f aca="false">+[5]data1cf!B370</f>
        <v>14388.2990990817</v>
      </c>
      <c r="D370" s="368" t="n">
        <f aca="false">+[5]data1cf!C370</f>
        <v>12347.0553761156</v>
      </c>
      <c r="E370" s="368" t="n">
        <f aca="false">+[5]data1cf!D370</f>
        <v>10350.617403536</v>
      </c>
      <c r="F370" s="368" t="n">
        <f aca="false">+[5]data1cf!E370</f>
        <v>10058.6064949403</v>
      </c>
      <c r="G370" s="368" t="n">
        <f aca="false">+[5]data1cf!F370</f>
        <v>9672.02462325817</v>
      </c>
      <c r="H370" s="368" t="n">
        <f aca="false">+[5]data1cf!G370</f>
        <v>8695.87123921749</v>
      </c>
      <c r="I370" s="368" t="n">
        <f aca="false">+[5]data1cf!H370</f>
        <v>8534.13197675943</v>
      </c>
      <c r="J370" s="368" t="n">
        <f aca="false">+[5]data1cf!I370</f>
        <v>8521.69777422444</v>
      </c>
      <c r="K370" s="368" t="n">
        <f aca="false">+[5]data1cf!J370</f>
        <v>8512.87831779407</v>
      </c>
      <c r="L370" s="368" t="n">
        <f aca="false">+[5]data1cf!K370</f>
        <v>8513.76983934403</v>
      </c>
      <c r="M370" s="368" t="n">
        <f aca="false">+[5]data1cf!L370</f>
        <v>8486.09968349125</v>
      </c>
      <c r="N370" s="368" t="n">
        <f aca="false">+[5]data1cf!M370</f>
        <v>8468.11710681213</v>
      </c>
      <c r="O370" s="368" t="n">
        <f aca="false">+[5]data1cf!N370</f>
        <v>8142.32936635938</v>
      </c>
      <c r="P370" s="368" t="n">
        <f aca="false">+[5]data1cf!O370</f>
        <v>8034.13462128631</v>
      </c>
      <c r="Q370" s="368" t="n">
        <f aca="false">+[5]data1cf!P370</f>
        <v>8005.91432153179</v>
      </c>
      <c r="R370" s="368" t="n">
        <f aca="false">+[5]data1cf!Q370</f>
        <v>1176.39279329621</v>
      </c>
      <c r="S370" s="368" t="n">
        <f aca="false">+[5]data1cf!R370</f>
        <v>0</v>
      </c>
      <c r="T370" s="368" t="n">
        <f aca="false">+[5]data1cf!S370</f>
        <v>0</v>
      </c>
      <c r="U370" s="368" t="n">
        <f aca="false">+[5]data1cf!T370</f>
        <v>0</v>
      </c>
      <c r="V370" s="368" t="n">
        <f aca="false">+[5]data1cf!U370</f>
        <v>0</v>
      </c>
      <c r="W370" s="368" t="n">
        <f aca="false">+[5]data1cf!V370</f>
        <v>0</v>
      </c>
      <c r="X370" s="368" t="n">
        <f aca="false">+[5]data1cf!W370</f>
        <v>0</v>
      </c>
      <c r="Y370" s="368" t="n">
        <f aca="false">+[5]data1cf!X370</f>
        <v>0</v>
      </c>
      <c r="Z370" s="368" t="n">
        <f aca="false">+[5]data1cf!Y370</f>
        <v>0</v>
      </c>
      <c r="AA370" s="368" t="n">
        <f aca="false">+[5]data1cf!Z370</f>
        <v>0</v>
      </c>
      <c r="AB370" s="368"/>
      <c r="AC370" s="369" t="n">
        <f aca="false">XNPV(0.1,B370:AA370,$B$1:$AA$1)</f>
        <v>-26184.2219309984</v>
      </c>
      <c r="AD370" s="369" t="n">
        <f aca="false">SUMPRODUCT(B370:AA370,$B$1010:$AA$1010)</f>
        <v>-7100.6817492011</v>
      </c>
      <c r="AE370" s="370" t="n">
        <f aca="false">SUMPRODUCT(B370:AA370,$B$1012:$AA$1012)</f>
        <v>-13470.5322921493</v>
      </c>
      <c r="AF370" s="371" t="n">
        <f aca="false">XIRR(B370:AA370,$B$1:$AA$1)</f>
        <v>0.0477550079559019</v>
      </c>
      <c r="AG370" s="372" t="n">
        <f aca="false">1-EXP(-(1/0.25)*(AD370/ABS($AD$1010)))</f>
        <v>-13693464611972.6</v>
      </c>
    </row>
    <row r="371" customFormat="false" ht="12.75" hidden="false" customHeight="false" outlineLevel="0" collapsed="false">
      <c r="A371" s="363"/>
      <c r="B371" s="368" t="n">
        <f aca="false">+[5]data1cf!A371</f>
        <v>-93967.5694977993</v>
      </c>
      <c r="C371" s="368" t="n">
        <f aca="false">+[5]data1cf!B371</f>
        <v>14176.8304475037</v>
      </c>
      <c r="D371" s="368" t="n">
        <f aca="false">+[5]data1cf!C371</f>
        <v>12102.482479825</v>
      </c>
      <c r="E371" s="368" t="n">
        <f aca="false">+[5]data1cf!D371</f>
        <v>10108.7337504561</v>
      </c>
      <c r="F371" s="368" t="n">
        <f aca="false">+[5]data1cf!E371</f>
        <v>9837.45478450274</v>
      </c>
      <c r="G371" s="368" t="n">
        <f aca="false">+[5]data1cf!F371</f>
        <v>9512.03416925628</v>
      </c>
      <c r="H371" s="368" t="n">
        <f aca="false">+[5]data1cf!G371</f>
        <v>8487.59419125549</v>
      </c>
      <c r="I371" s="368" t="n">
        <f aca="false">+[5]data1cf!H371</f>
        <v>8336.88726039093</v>
      </c>
      <c r="J371" s="368" t="n">
        <f aca="false">+[5]data1cf!I371</f>
        <v>8324.45305785594</v>
      </c>
      <c r="K371" s="368" t="n">
        <f aca="false">+[5]data1cf!J371</f>
        <v>8315.29928834697</v>
      </c>
      <c r="L371" s="368" t="n">
        <f aca="false">+[5]data1cf!K371</f>
        <v>8316.52512297553</v>
      </c>
      <c r="M371" s="368" t="n">
        <f aca="false">+[5]data1cf!L371</f>
        <v>8288.52065404415</v>
      </c>
      <c r="N371" s="368" t="n">
        <f aca="false">+[5]data1cf!M371</f>
        <v>8270.87239044362</v>
      </c>
      <c r="O371" s="368" t="n">
        <f aca="false">+[5]data1cf!N371</f>
        <v>7944.75033691229</v>
      </c>
      <c r="P371" s="368" t="n">
        <f aca="false">+[5]data1cf!O371</f>
        <v>7836.8899049178</v>
      </c>
      <c r="Q371" s="368" t="n">
        <f aca="false">+[5]data1cf!P371</f>
        <v>7808.33529208469</v>
      </c>
      <c r="R371" s="368" t="n">
        <f aca="false">+[5]data1cf!Q371</f>
        <v>1077.77043511196</v>
      </c>
      <c r="S371" s="368" t="n">
        <f aca="false">+[5]data1cf!R371</f>
        <v>0</v>
      </c>
      <c r="T371" s="368" t="n">
        <f aca="false">+[5]data1cf!S371</f>
        <v>0</v>
      </c>
      <c r="U371" s="368" t="n">
        <f aca="false">+[5]data1cf!T371</f>
        <v>0</v>
      </c>
      <c r="V371" s="368" t="n">
        <f aca="false">+[5]data1cf!U371</f>
        <v>0</v>
      </c>
      <c r="W371" s="368" t="n">
        <f aca="false">+[5]data1cf!V371</f>
        <v>0</v>
      </c>
      <c r="X371" s="368" t="n">
        <f aca="false">+[5]data1cf!W371</f>
        <v>0</v>
      </c>
      <c r="Y371" s="368" t="n">
        <f aca="false">+[5]data1cf!X371</f>
        <v>0</v>
      </c>
      <c r="Z371" s="368" t="n">
        <f aca="false">+[5]data1cf!Y371</f>
        <v>0</v>
      </c>
      <c r="AA371" s="368" t="n">
        <f aca="false">+[5]data1cf!Z371</f>
        <v>0</v>
      </c>
      <c r="AB371" s="368"/>
      <c r="AC371" s="369" t="n">
        <f aca="false">XNPV(0.1,B371:AA371,$B$1:$AA$1)</f>
        <v>-19192.0942455283</v>
      </c>
      <c r="AD371" s="369" t="n">
        <f aca="false">SUMPRODUCT(B371:AA371,$B$1010:$AA$1010)</f>
        <v>-549.161282628505</v>
      </c>
      <c r="AE371" s="370" t="n">
        <f aca="false">SUMPRODUCT(B371:AA371,$B$1012:$AA$1012)</f>
        <v>-6769.97318147309</v>
      </c>
      <c r="AF371" s="371" t="n">
        <f aca="false">XIRR(B371:AA371,$B$1:$AA$1)</f>
        <v>0.0585721516229307</v>
      </c>
      <c r="AG371" s="372" t="n">
        <f aca="false">1-EXP(-(1/0.25)*(AD371/ABS($AD$1010)))</f>
        <v>-9.37451661802847</v>
      </c>
    </row>
    <row r="372" customFormat="false" ht="12.75" hidden="false" customHeight="false" outlineLevel="0" collapsed="false">
      <c r="A372" s="363"/>
      <c r="B372" s="368" t="n">
        <f aca="false">+[5]data1cf!A372</f>
        <v>-88346.2420192204</v>
      </c>
      <c r="C372" s="368" t="n">
        <f aca="false">+[5]data1cf!B372</f>
        <v>14132.1807645288</v>
      </c>
      <c r="D372" s="368" t="n">
        <f aca="false">+[5]data1cf!C372</f>
        <v>11945.1746226254</v>
      </c>
      <c r="E372" s="368" t="n">
        <f aca="false">+[5]data1cf!D372</f>
        <v>9964.93383642831</v>
      </c>
      <c r="F372" s="368" t="n">
        <f aca="false">+[5]data1cf!E372</f>
        <v>9641.11613301349</v>
      </c>
      <c r="G372" s="368" t="n">
        <f aca="false">+[5]data1cf!F372</f>
        <v>9258.93583763534</v>
      </c>
      <c r="H372" s="368" t="n">
        <f aca="false">+[5]data1cf!G372</f>
        <v>8351.43304795076</v>
      </c>
      <c r="I372" s="368" t="n">
        <f aca="false">+[5]data1cf!H372</f>
        <v>8207.93850509431</v>
      </c>
      <c r="J372" s="368" t="n">
        <f aca="false">+[5]data1cf!I372</f>
        <v>8195.50430255932</v>
      </c>
      <c r="K372" s="368" t="n">
        <f aca="false">+[5]data1cf!J372</f>
        <v>8186.13197583799</v>
      </c>
      <c r="L372" s="368" t="n">
        <f aca="false">+[5]data1cf!K372</f>
        <v>8187.57636767891</v>
      </c>
      <c r="M372" s="368" t="n">
        <f aca="false">+[5]data1cf!L372</f>
        <v>8159.35334153517</v>
      </c>
      <c r="N372" s="368" t="n">
        <f aca="false">+[5]data1cf!M372</f>
        <v>8141.923635147</v>
      </c>
      <c r="O372" s="368" t="n">
        <f aca="false">+[5]data1cf!N372</f>
        <v>7815.5830244033</v>
      </c>
      <c r="P372" s="368" t="n">
        <f aca="false">+[5]data1cf!O372</f>
        <v>7707.94114962118</v>
      </c>
      <c r="Q372" s="368" t="n">
        <f aca="false">+[5]data1cf!P372</f>
        <v>7679.16797957571</v>
      </c>
      <c r="R372" s="368" t="n">
        <f aca="false">+[5]data1cf!Q372</f>
        <v>1013.29605746365</v>
      </c>
      <c r="S372" s="368" t="n">
        <f aca="false">+[5]data1cf!R372</f>
        <v>0</v>
      </c>
      <c r="T372" s="368" t="n">
        <f aca="false">+[5]data1cf!S372</f>
        <v>0</v>
      </c>
      <c r="U372" s="368" t="n">
        <f aca="false">+[5]data1cf!T372</f>
        <v>0</v>
      </c>
      <c r="V372" s="368" t="n">
        <f aca="false">+[5]data1cf!U372</f>
        <v>0</v>
      </c>
      <c r="W372" s="368" t="n">
        <f aca="false">+[5]data1cf!V372</f>
        <v>0</v>
      </c>
      <c r="X372" s="368" t="n">
        <f aca="false">+[5]data1cf!W372</f>
        <v>0</v>
      </c>
      <c r="Y372" s="368" t="n">
        <f aca="false">+[5]data1cf!X372</f>
        <v>0</v>
      </c>
      <c r="Z372" s="368" t="n">
        <f aca="false">+[5]data1cf!Y372</f>
        <v>0</v>
      </c>
      <c r="AA372" s="368" t="n">
        <f aca="false">+[5]data1cf!Z372</f>
        <v>0</v>
      </c>
      <c r="AB372" s="368"/>
      <c r="AC372" s="369" t="n">
        <f aca="false">XNPV(0.1,B372:AA372,$B$1:$AA$1)</f>
        <v>-14650.5327430011</v>
      </c>
      <c r="AD372" s="369" t="n">
        <f aca="false">SUMPRODUCT(B372:AA372,$B$1010:$AA$1010)</f>
        <v>3682.4403041986</v>
      </c>
      <c r="AE372" s="370" t="n">
        <f aca="false">SUMPRODUCT(B372:AA372,$B$1012:$AA$1012)</f>
        <v>-2434.30092072905</v>
      </c>
      <c r="AF372" s="371" t="n">
        <f aca="false">XIRR(B372:AA372,$B$1:$AA$1)</f>
        <v>0.066549212663348</v>
      </c>
      <c r="AG372" s="372" t="n">
        <f aca="false">1-EXP(-(1/0.25)*(AD372/ABS($AD$1010)))</f>
        <v>0.999999846058862</v>
      </c>
    </row>
    <row r="373" customFormat="false" ht="12.75" hidden="false" customHeight="false" outlineLevel="0" collapsed="false">
      <c r="A373" s="363"/>
      <c r="B373" s="368" t="n">
        <f aca="false">+[5]data1cf!A373</f>
        <v>-90524.4904981481</v>
      </c>
      <c r="C373" s="368" t="n">
        <f aca="false">+[5]data1cf!B373</f>
        <v>14102.305267314</v>
      </c>
      <c r="D373" s="368" t="n">
        <f aca="false">+[5]data1cf!C373</f>
        <v>12025.6398281018</v>
      </c>
      <c r="E373" s="368" t="n">
        <f aca="false">+[5]data1cf!D373</f>
        <v>10108.0616658704</v>
      </c>
      <c r="F373" s="368" t="n">
        <f aca="false">+[5]data1cf!E373</f>
        <v>9633.16475337835</v>
      </c>
      <c r="G373" s="368" t="n">
        <f aca="false">+[5]data1cf!F373</f>
        <v>9339.97090625093</v>
      </c>
      <c r="H373" s="368" t="n">
        <f aca="false">+[5]data1cf!G373</f>
        <v>8404.19510538698</v>
      </c>
      <c r="I373" s="368" t="n">
        <f aca="false">+[5]data1cf!H373</f>
        <v>8257.90578260213</v>
      </c>
      <c r="J373" s="368" t="n">
        <f aca="false">+[5]data1cf!I373</f>
        <v>8245.47158006714</v>
      </c>
      <c r="K373" s="368" t="n">
        <f aca="false">+[5]data1cf!J373</f>
        <v>8236.18394364667</v>
      </c>
      <c r="L373" s="368" t="n">
        <f aca="false">+[5]data1cf!K373</f>
        <v>8237.54364518673</v>
      </c>
      <c r="M373" s="368" t="n">
        <f aca="false">+[5]data1cf!L373</f>
        <v>8209.40530934385</v>
      </c>
      <c r="N373" s="368" t="n">
        <f aca="false">+[5]data1cf!M373</f>
        <v>8191.89091265482</v>
      </c>
      <c r="O373" s="368" t="n">
        <f aca="false">+[5]data1cf!N373</f>
        <v>7865.63499221198</v>
      </c>
      <c r="P373" s="368" t="n">
        <f aca="false">+[5]data1cf!O373</f>
        <v>7757.908427129</v>
      </c>
      <c r="Q373" s="368" t="n">
        <f aca="false">+[5]data1cf!P373</f>
        <v>7729.21994738439</v>
      </c>
      <c r="R373" s="368" t="n">
        <f aca="false">+[5]data1cf!Q373</f>
        <v>1038.27969621756</v>
      </c>
      <c r="S373" s="368" t="n">
        <f aca="false">+[5]data1cf!R373</f>
        <v>0</v>
      </c>
      <c r="T373" s="368" t="n">
        <f aca="false">+[5]data1cf!S373</f>
        <v>0</v>
      </c>
      <c r="U373" s="368" t="n">
        <f aca="false">+[5]data1cf!T373</f>
        <v>0</v>
      </c>
      <c r="V373" s="368" t="n">
        <f aca="false">+[5]data1cf!U373</f>
        <v>0</v>
      </c>
      <c r="W373" s="368" t="n">
        <f aca="false">+[5]data1cf!V373</f>
        <v>0</v>
      </c>
      <c r="X373" s="368" t="n">
        <f aca="false">+[5]data1cf!W373</f>
        <v>0</v>
      </c>
      <c r="Y373" s="368" t="n">
        <f aca="false">+[5]data1cf!X373</f>
        <v>0</v>
      </c>
      <c r="Z373" s="368" t="n">
        <f aca="false">+[5]data1cf!Y373</f>
        <v>0</v>
      </c>
      <c r="AA373" s="368" t="n">
        <f aca="false">+[5]data1cf!Z373</f>
        <v>0</v>
      </c>
      <c r="AB373" s="368"/>
      <c r="AC373" s="369" t="n">
        <f aca="false">XNPV(0.1,B373:AA373,$B$1:$AA$1)</f>
        <v>-16439.450002593</v>
      </c>
      <c r="AD373" s="369" t="n">
        <f aca="false">SUMPRODUCT(B373:AA373,$B$1010:$AA$1010)</f>
        <v>2009.08954364794</v>
      </c>
      <c r="AE373" s="370" t="n">
        <f aca="false">SUMPRODUCT(B373:AA373,$B$1012:$AA$1012)</f>
        <v>-4146.62955733653</v>
      </c>
      <c r="AF373" s="371" t="n">
        <f aca="false">XIRR(B373:AA373,$B$1:$AA$1)</f>
        <v>0.0632911810403477</v>
      </c>
      <c r="AG373" s="372" t="n">
        <f aca="false">1-EXP(-(1/0.25)*(AD373/ABS($AD$1010)))</f>
        <v>0.999808083191853</v>
      </c>
    </row>
    <row r="374" customFormat="false" ht="12.75" hidden="false" customHeight="false" outlineLevel="0" collapsed="false">
      <c r="A374" s="363"/>
      <c r="B374" s="368" t="n">
        <f aca="false">+[5]data1cf!A374</f>
        <v>-86790.7739011993</v>
      </c>
      <c r="C374" s="368" t="n">
        <f aca="false">+[5]data1cf!B374</f>
        <v>14038.2163264876</v>
      </c>
      <c r="D374" s="368" t="n">
        <f aca="false">+[5]data1cf!C374</f>
        <v>11916.8872913815</v>
      </c>
      <c r="E374" s="368" t="n">
        <f aca="false">+[5]data1cf!D374</f>
        <v>9895.72346150227</v>
      </c>
      <c r="F374" s="368" t="n">
        <f aca="false">+[5]data1cf!E374</f>
        <v>9493.34400557149</v>
      </c>
      <c r="G374" s="368" t="n">
        <f aca="false">+[5]data1cf!F374</f>
        <v>9224.47412885344</v>
      </c>
      <c r="H374" s="368" t="n">
        <f aca="false">+[5]data1cf!G374</f>
        <v>8313.7561258837</v>
      </c>
      <c r="I374" s="368" t="n">
        <f aca="false">+[5]data1cf!H374</f>
        <v>8172.2573108414</v>
      </c>
      <c r="J374" s="368" t="n">
        <f aca="false">+[5]data1cf!I374</f>
        <v>8159.82310830641</v>
      </c>
      <c r="K374" s="368" t="n">
        <f aca="false">+[5]data1cf!J374</f>
        <v>8150.39030498465</v>
      </c>
      <c r="L374" s="368" t="n">
        <f aca="false">+[5]data1cf!K374</f>
        <v>8151.895173426</v>
      </c>
      <c r="M374" s="368" t="n">
        <f aca="false">+[5]data1cf!L374</f>
        <v>8123.61167068183</v>
      </c>
      <c r="N374" s="368" t="n">
        <f aca="false">+[5]data1cf!M374</f>
        <v>8106.24244089409</v>
      </c>
      <c r="O374" s="368" t="n">
        <f aca="false">+[5]data1cf!N374</f>
        <v>7779.84135354996</v>
      </c>
      <c r="P374" s="368" t="n">
        <f aca="false">+[5]data1cf!O374</f>
        <v>7672.25995536827</v>
      </c>
      <c r="Q374" s="368" t="n">
        <f aca="false">+[5]data1cf!P374</f>
        <v>7643.42630872237</v>
      </c>
      <c r="R374" s="368" t="n">
        <f aca="false">+[5]data1cf!Q374</f>
        <v>995.455460337196</v>
      </c>
      <c r="S374" s="368" t="n">
        <f aca="false">+[5]data1cf!R374</f>
        <v>0</v>
      </c>
      <c r="T374" s="368" t="n">
        <f aca="false">+[5]data1cf!S374</f>
        <v>0</v>
      </c>
      <c r="U374" s="368" t="n">
        <f aca="false">+[5]data1cf!T374</f>
        <v>0</v>
      </c>
      <c r="V374" s="368" t="n">
        <f aca="false">+[5]data1cf!U374</f>
        <v>0</v>
      </c>
      <c r="W374" s="368" t="n">
        <f aca="false">+[5]data1cf!V374</f>
        <v>0</v>
      </c>
      <c r="X374" s="368" t="n">
        <f aca="false">+[5]data1cf!W374</f>
        <v>0</v>
      </c>
      <c r="Y374" s="368" t="n">
        <f aca="false">+[5]data1cf!X374</f>
        <v>0</v>
      </c>
      <c r="Z374" s="368" t="n">
        <f aca="false">+[5]data1cf!Y374</f>
        <v>0</v>
      </c>
      <c r="AA374" s="368" t="n">
        <f aca="false">+[5]data1cf!Z374</f>
        <v>0</v>
      </c>
      <c r="AB374" s="368"/>
      <c r="AC374" s="369" t="n">
        <f aca="false">XNPV(0.1,B374:AA374,$B$1:$AA$1)</f>
        <v>-13519.2648787574</v>
      </c>
      <c r="AD374" s="369" t="n">
        <f aca="false">SUMPRODUCT(B374:AA374,$B$1010:$AA$1010)</f>
        <v>4716.1803498702</v>
      </c>
      <c r="AE374" s="370" t="n">
        <f aca="false">SUMPRODUCT(B374:AA374,$B$1012:$AA$1012)</f>
        <v>-1368.49464291612</v>
      </c>
      <c r="AF374" s="371" t="n">
        <f aca="false">XIRR(B374:AA374,$B$1:$AA$1)</f>
        <v>0.0686509140747418</v>
      </c>
      <c r="AG374" s="372" t="n">
        <f aca="false">1-EXP(-(1/0.25)*(AD374/ABS($AD$1010)))</f>
        <v>0.999999998116789</v>
      </c>
    </row>
    <row r="375" customFormat="false" ht="12.75" hidden="false" customHeight="false" outlineLevel="0" collapsed="false">
      <c r="A375" s="363"/>
      <c r="B375" s="368" t="n">
        <f aca="false">+[5]data1cf!A375</f>
        <v>-99219.2211137522</v>
      </c>
      <c r="C375" s="368" t="n">
        <f aca="false">+[5]data1cf!B375</f>
        <v>14289.7545186733</v>
      </c>
      <c r="D375" s="368" t="n">
        <f aca="false">+[5]data1cf!C375</f>
        <v>12246.7907203705</v>
      </c>
      <c r="E375" s="368" t="n">
        <f aca="false">+[5]data1cf!D375</f>
        <v>10240.2554554398</v>
      </c>
      <c r="F375" s="368" t="n">
        <f aca="false">+[5]data1cf!E375</f>
        <v>9830.49404589545</v>
      </c>
      <c r="G375" s="368" t="n">
        <f aca="false">+[5]data1cf!F375</f>
        <v>9355.43711113134</v>
      </c>
      <c r="H375" s="368" t="n">
        <f aca="false">+[5]data1cf!G375</f>
        <v>8614.80095709349</v>
      </c>
      <c r="I375" s="368" t="n">
        <f aca="false">+[5]data1cf!H375</f>
        <v>8457.35594713959</v>
      </c>
      <c r="J375" s="368" t="n">
        <f aca="false">+[5]data1cf!I375</f>
        <v>8444.9217446046</v>
      </c>
      <c r="K375" s="368" t="n">
        <f aca="false">+[5]data1cf!J375</f>
        <v>8435.97215931047</v>
      </c>
      <c r="L375" s="368" t="n">
        <f aca="false">+[5]data1cf!K375</f>
        <v>8436.99380972419</v>
      </c>
      <c r="M375" s="368" t="n">
        <f aca="false">+[5]data1cf!L375</f>
        <v>8409.19352500765</v>
      </c>
      <c r="N375" s="368" t="n">
        <f aca="false">+[5]data1cf!M375</f>
        <v>8391.34107719229</v>
      </c>
      <c r="O375" s="368" t="n">
        <f aca="false">+[5]data1cf!N375</f>
        <v>8065.42320787578</v>
      </c>
      <c r="P375" s="368" t="n">
        <f aca="false">+[5]data1cf!O375</f>
        <v>7957.35859166647</v>
      </c>
      <c r="Q375" s="368" t="n">
        <f aca="false">+[5]data1cf!P375</f>
        <v>7929.00816304819</v>
      </c>
      <c r="R375" s="368" t="n">
        <f aca="false">+[5]data1cf!Q375</f>
        <v>1138.00477848629</v>
      </c>
      <c r="S375" s="368" t="n">
        <f aca="false">+[5]data1cf!R375</f>
        <v>0</v>
      </c>
      <c r="T375" s="368" t="n">
        <f aca="false">+[5]data1cf!S375</f>
        <v>0</v>
      </c>
      <c r="U375" s="368" t="n">
        <f aca="false">+[5]data1cf!T375</f>
        <v>0</v>
      </c>
      <c r="V375" s="368" t="n">
        <f aca="false">+[5]data1cf!U375</f>
        <v>0</v>
      </c>
      <c r="W375" s="368" t="n">
        <f aca="false">+[5]data1cf!V375</f>
        <v>0</v>
      </c>
      <c r="X375" s="368" t="n">
        <f aca="false">+[5]data1cf!W375</f>
        <v>0</v>
      </c>
      <c r="Y375" s="368" t="n">
        <f aca="false">+[5]data1cf!X375</f>
        <v>0</v>
      </c>
      <c r="Z375" s="368" t="n">
        <f aca="false">+[5]data1cf!Y375</f>
        <v>0</v>
      </c>
      <c r="AA375" s="368" t="n">
        <f aca="false">+[5]data1cf!Z375</f>
        <v>0</v>
      </c>
      <c r="AB375" s="368"/>
      <c r="AC375" s="369" t="n">
        <f aca="false">XNPV(0.1,B375:AA375,$B$1:$AA$1)</f>
        <v>-23748.5574438</v>
      </c>
      <c r="AD375" s="369" t="n">
        <f aca="false">SUMPRODUCT(B375:AA375,$B$1010:$AA$1010)</f>
        <v>-4892.6445677434</v>
      </c>
      <c r="AE375" s="370" t="n">
        <f aca="false">SUMPRODUCT(B375:AA375,$B$1012:$AA$1012)</f>
        <v>-11187.9441970161</v>
      </c>
      <c r="AF375" s="371" t="n">
        <f aca="false">XIRR(B375:AA375,$B$1:$AA$1)</f>
        <v>0.0511963728210268</v>
      </c>
      <c r="AG375" s="372" t="n">
        <f aca="false">1-EXP(-(1/0.25)*(AD375/ABS($AD$1010)))</f>
        <v>-1126072005.59675</v>
      </c>
    </row>
    <row r="376" customFormat="false" ht="12.75" hidden="false" customHeight="false" outlineLevel="0" collapsed="false">
      <c r="A376" s="363"/>
      <c r="B376" s="368" t="n">
        <f aca="false">+[5]data1cf!A376</f>
        <v>-103900.176137872</v>
      </c>
      <c r="C376" s="368" t="n">
        <f aca="false">+[5]data1cf!B376</f>
        <v>14342.9107615118</v>
      </c>
      <c r="D376" s="368" t="n">
        <f aca="false">+[5]data1cf!C376</f>
        <v>12525.5891056763</v>
      </c>
      <c r="E376" s="368" t="n">
        <f aca="false">+[5]data1cf!D376</f>
        <v>10413.1046995136</v>
      </c>
      <c r="F376" s="368" t="n">
        <f aca="false">+[5]data1cf!E376</f>
        <v>9977.65151209462</v>
      </c>
      <c r="G376" s="368" t="n">
        <f aca="false">+[5]data1cf!F376</f>
        <v>9718.81228799757</v>
      </c>
      <c r="H376" s="368" t="n">
        <f aca="false">+[5]data1cf!G376</f>
        <v>8728.18417311693</v>
      </c>
      <c r="I376" s="368" t="n">
        <f aca="false">+[5]data1cf!H376</f>
        <v>8564.73331062888</v>
      </c>
      <c r="J376" s="368" t="n">
        <f aca="false">+[5]data1cf!I376</f>
        <v>8552.2991080939</v>
      </c>
      <c r="K376" s="368" t="n">
        <f aca="false">+[5]data1cf!J376</f>
        <v>8543.5315183311</v>
      </c>
      <c r="L376" s="368" t="n">
        <f aca="false">+[5]data1cf!K376</f>
        <v>8544.37117321349</v>
      </c>
      <c r="M376" s="368" t="n">
        <f aca="false">+[5]data1cf!L376</f>
        <v>8516.75288402827</v>
      </c>
      <c r="N376" s="368" t="n">
        <f aca="false">+[5]data1cf!M376</f>
        <v>8498.71844068158</v>
      </c>
      <c r="O376" s="368" t="n">
        <f aca="false">+[5]data1cf!N376</f>
        <v>8172.98256689641</v>
      </c>
      <c r="P376" s="368" t="n">
        <f aca="false">+[5]data1cf!O376</f>
        <v>8064.73595515576</v>
      </c>
      <c r="Q376" s="368" t="n">
        <f aca="false">+[5]data1cf!P376</f>
        <v>8036.56752206882</v>
      </c>
      <c r="R376" s="368" t="n">
        <f aca="false">+[5]data1cf!Q376</f>
        <v>1191.69346023094</v>
      </c>
      <c r="S376" s="368" t="n">
        <f aca="false">+[5]data1cf!R376</f>
        <v>0</v>
      </c>
      <c r="T376" s="368" t="n">
        <f aca="false">+[5]data1cf!S376</f>
        <v>0</v>
      </c>
      <c r="U376" s="368" t="n">
        <f aca="false">+[5]data1cf!T376</f>
        <v>0</v>
      </c>
      <c r="V376" s="368" t="n">
        <f aca="false">+[5]data1cf!U376</f>
        <v>0</v>
      </c>
      <c r="W376" s="368" t="n">
        <f aca="false">+[5]data1cf!V376</f>
        <v>0</v>
      </c>
      <c r="X376" s="368" t="n">
        <f aca="false">+[5]data1cf!W376</f>
        <v>0</v>
      </c>
      <c r="Y376" s="368" t="n">
        <f aca="false">+[5]data1cf!X376</f>
        <v>0</v>
      </c>
      <c r="Z376" s="368" t="n">
        <f aca="false">+[5]data1cf!Y376</f>
        <v>0</v>
      </c>
      <c r="AA376" s="368" t="n">
        <f aca="false">+[5]data1cf!Z376</f>
        <v>0</v>
      </c>
      <c r="AB376" s="368"/>
      <c r="AC376" s="369" t="n">
        <f aca="false">XNPV(0.1,B376:AA376,$B$1:$AA$1)</f>
        <v>-27270.2599950855</v>
      </c>
      <c r="AD376" s="369" t="n">
        <f aca="false">SUMPRODUCT(B376:AA376,$B$1010:$AA$1010)</f>
        <v>-8119.90230903517</v>
      </c>
      <c r="AE376" s="370" t="n">
        <f aca="false">SUMPRODUCT(B376:AA376,$B$1012:$AA$1012)</f>
        <v>-14512.3806851049</v>
      </c>
      <c r="AF376" s="371" t="n">
        <f aca="false">XIRR(B376:AA376,$B$1:$AA$1)</f>
        <v>0.0462134560938792</v>
      </c>
      <c r="AG376" s="372" t="n">
        <f aca="false">1-EXP(-(1/0.25)*(AD376/ABS($AD$1010)))</f>
        <v>-1052222457392300</v>
      </c>
    </row>
    <row r="377" customFormat="false" ht="12.75" hidden="false" customHeight="false" outlineLevel="0" collapsed="false">
      <c r="A377" s="363"/>
      <c r="B377" s="368" t="n">
        <f aca="false">+[5]data1cf!A377</f>
        <v>-92899.3928401169</v>
      </c>
      <c r="C377" s="368" t="n">
        <f aca="false">+[5]data1cf!B377</f>
        <v>14099.413639893</v>
      </c>
      <c r="D377" s="368" t="n">
        <f aca="false">+[5]data1cf!C377</f>
        <v>12090.7137916757</v>
      </c>
      <c r="E377" s="368" t="n">
        <f aca="false">+[5]data1cf!D377</f>
        <v>10039.276836587</v>
      </c>
      <c r="F377" s="368" t="n">
        <f aca="false">+[5]data1cf!E377</f>
        <v>9657.02735874511</v>
      </c>
      <c r="G377" s="368" t="n">
        <f aca="false">+[5]data1cf!F377</f>
        <v>9453.05888566213</v>
      </c>
      <c r="H377" s="368" t="n">
        <f aca="false">+[5]data1cf!G377</f>
        <v>8461.72055989071</v>
      </c>
      <c r="I377" s="368" t="n">
        <f aca="false">+[5]data1cf!H377</f>
        <v>8312.38414240502</v>
      </c>
      <c r="J377" s="368" t="n">
        <f aca="false">+[5]data1cf!I377</f>
        <v>8299.94993987003</v>
      </c>
      <c r="K377" s="368" t="n">
        <f aca="false">+[5]data1cf!J377</f>
        <v>8290.75463965261</v>
      </c>
      <c r="L377" s="368" t="n">
        <f aca="false">+[5]data1cf!K377</f>
        <v>8292.02200498962</v>
      </c>
      <c r="M377" s="368" t="n">
        <f aca="false">+[5]data1cf!L377</f>
        <v>8263.97600534979</v>
      </c>
      <c r="N377" s="368" t="n">
        <f aca="false">+[5]data1cf!M377</f>
        <v>8246.36927245771</v>
      </c>
      <c r="O377" s="368" t="n">
        <f aca="false">+[5]data1cf!N377</f>
        <v>7920.20568821793</v>
      </c>
      <c r="P377" s="368" t="n">
        <f aca="false">+[5]data1cf!O377</f>
        <v>7812.38678693189</v>
      </c>
      <c r="Q377" s="368" t="n">
        <f aca="false">+[5]data1cf!P377</f>
        <v>7783.79064339033</v>
      </c>
      <c r="R377" s="368" t="n">
        <f aca="false">+[5]data1cf!Q377</f>
        <v>1065.51887611901</v>
      </c>
      <c r="S377" s="368" t="n">
        <f aca="false">+[5]data1cf!R377</f>
        <v>0</v>
      </c>
      <c r="T377" s="368" t="n">
        <f aca="false">+[5]data1cf!S377</f>
        <v>0</v>
      </c>
      <c r="U377" s="368" t="n">
        <f aca="false">+[5]data1cf!T377</f>
        <v>0</v>
      </c>
      <c r="V377" s="368" t="n">
        <f aca="false">+[5]data1cf!U377</f>
        <v>0</v>
      </c>
      <c r="W377" s="368" t="n">
        <f aca="false">+[5]data1cf!V377</f>
        <v>0</v>
      </c>
      <c r="X377" s="368" t="n">
        <f aca="false">+[5]data1cf!W377</f>
        <v>0</v>
      </c>
      <c r="Y377" s="368" t="n">
        <f aca="false">+[5]data1cf!X377</f>
        <v>0</v>
      </c>
      <c r="Z377" s="368" t="n">
        <f aca="false">+[5]data1cf!Y377</f>
        <v>0</v>
      </c>
      <c r="AA377" s="368" t="n">
        <f aca="false">+[5]data1cf!Z377</f>
        <v>0</v>
      </c>
      <c r="AB377" s="368"/>
      <c r="AC377" s="369" t="n">
        <f aca="false">XNPV(0.1,B377:AA377,$B$1:$AA$1)</f>
        <v>-18512.9157328198</v>
      </c>
      <c r="AD377" s="369" t="n">
        <f aca="false">SUMPRODUCT(B377:AA377,$B$1010:$AA$1010)</f>
        <v>46.0906798314529</v>
      </c>
      <c r="AE377" s="370" t="n">
        <f aca="false">SUMPRODUCT(B377:AA377,$B$1012:$AA$1012)</f>
        <v>-6147.77019039781</v>
      </c>
      <c r="AF377" s="371" t="n">
        <f aca="false">XIRR(B377:AA377,$B$1:$AA$1)</f>
        <v>0.0596473683053637</v>
      </c>
      <c r="AG377" s="372" t="n">
        <f aca="false">1-EXP(-(1/0.25)*(AD377/ABS($AD$1010)))</f>
        <v>0.178267231393766</v>
      </c>
    </row>
    <row r="378" customFormat="false" ht="12.75" hidden="false" customHeight="false" outlineLevel="0" collapsed="false">
      <c r="A378" s="363"/>
      <c r="B378" s="368" t="n">
        <f aca="false">+[5]data1cf!A378</f>
        <v>-86231.2205033243</v>
      </c>
      <c r="C378" s="368" t="n">
        <f aca="false">+[5]data1cf!B378</f>
        <v>13935.1154614029</v>
      </c>
      <c r="D378" s="368" t="n">
        <f aca="false">+[5]data1cf!C378</f>
        <v>11877.2785617685</v>
      </c>
      <c r="E378" s="368" t="n">
        <f aca="false">+[5]data1cf!D378</f>
        <v>9880.79717316525</v>
      </c>
      <c r="F378" s="368" t="n">
        <f aca="false">+[5]data1cf!E378</f>
        <v>9550.93602129673</v>
      </c>
      <c r="G378" s="368" t="n">
        <f aca="false">+[5]data1cf!F378</f>
        <v>9272.20658292781</v>
      </c>
      <c r="H378" s="368" t="n">
        <f aca="false">+[5]data1cf!G378</f>
        <v>8300.20248918756</v>
      </c>
      <c r="I378" s="368" t="n">
        <f aca="false">+[5]data1cf!H378</f>
        <v>8159.42160353686</v>
      </c>
      <c r="J378" s="368" t="n">
        <f aca="false">+[5]data1cf!I378</f>
        <v>8146.98740100188</v>
      </c>
      <c r="K378" s="368" t="n">
        <f aca="false">+[5]data1cf!J378</f>
        <v>8137.53284224401</v>
      </c>
      <c r="L378" s="368" t="n">
        <f aca="false">+[5]data1cf!K378</f>
        <v>8139.05946612147</v>
      </c>
      <c r="M378" s="368" t="n">
        <f aca="false">+[5]data1cf!L378</f>
        <v>8110.75420794118</v>
      </c>
      <c r="N378" s="368" t="n">
        <f aca="false">+[5]data1cf!M378</f>
        <v>8093.40673358956</v>
      </c>
      <c r="O378" s="368" t="n">
        <f aca="false">+[5]data1cf!N378</f>
        <v>7766.98389080932</v>
      </c>
      <c r="P378" s="368" t="n">
        <f aca="false">+[5]data1cf!O378</f>
        <v>7659.42424806374</v>
      </c>
      <c r="Q378" s="368" t="n">
        <f aca="false">+[5]data1cf!P378</f>
        <v>7630.56884598173</v>
      </c>
      <c r="R378" s="368" t="n">
        <f aca="false">+[5]data1cf!Q378</f>
        <v>989.037606684928</v>
      </c>
      <c r="S378" s="368" t="n">
        <f aca="false">+[5]data1cf!R378</f>
        <v>0</v>
      </c>
      <c r="T378" s="368" t="n">
        <f aca="false">+[5]data1cf!S378</f>
        <v>0</v>
      </c>
      <c r="U378" s="368" t="n">
        <f aca="false">+[5]data1cf!T378</f>
        <v>0</v>
      </c>
      <c r="V378" s="368" t="n">
        <f aca="false">+[5]data1cf!U378</f>
        <v>0</v>
      </c>
      <c r="W378" s="368" t="n">
        <f aca="false">+[5]data1cf!V378</f>
        <v>0</v>
      </c>
      <c r="X378" s="368" t="n">
        <f aca="false">+[5]data1cf!W378</f>
        <v>0</v>
      </c>
      <c r="Y378" s="368" t="n">
        <f aca="false">+[5]data1cf!X378</f>
        <v>0</v>
      </c>
      <c r="Z378" s="368" t="n">
        <f aca="false">+[5]data1cf!Y378</f>
        <v>0</v>
      </c>
      <c r="AA378" s="368" t="n">
        <f aca="false">+[5]data1cf!Z378</f>
        <v>0</v>
      </c>
      <c r="AB378" s="368"/>
      <c r="AC378" s="369" t="n">
        <f aca="false">XNPV(0.1,B378:AA378,$B$1:$AA$1)</f>
        <v>-13079.1878591487</v>
      </c>
      <c r="AD378" s="369" t="n">
        <f aca="false">SUMPRODUCT(B378:AA378,$B$1010:$AA$1010)</f>
        <v>5139.43173857892</v>
      </c>
      <c r="AE378" s="370" t="n">
        <f aca="false">SUMPRODUCT(B378:AA378,$B$1012:$AA$1012)</f>
        <v>-939.156978783294</v>
      </c>
      <c r="AF378" s="371" t="n">
        <f aca="false">XIRR(B378:AA378,$B$1:$AA$1)</f>
        <v>0.0695147636481407</v>
      </c>
      <c r="AG378" s="372" t="n">
        <f aca="false">1-EXP(-(1/0.25)*(AD378/ABS($AD$1010)))</f>
        <v>0.999999999689638</v>
      </c>
    </row>
    <row r="379" customFormat="false" ht="12.75" hidden="false" customHeight="false" outlineLevel="0" collapsed="false">
      <c r="A379" s="363"/>
      <c r="B379" s="368" t="n">
        <f aca="false">+[5]data1cf!A379</f>
        <v>-98243.354935955</v>
      </c>
      <c r="C379" s="368" t="n">
        <f aca="false">+[5]data1cf!B379</f>
        <v>14284.0677911353</v>
      </c>
      <c r="D379" s="368" t="n">
        <f aca="false">+[5]data1cf!C379</f>
        <v>12401.1711411333</v>
      </c>
      <c r="E379" s="368" t="n">
        <f aca="false">+[5]data1cf!D379</f>
        <v>10306.451845775</v>
      </c>
      <c r="F379" s="368" t="n">
        <f aca="false">+[5]data1cf!E379</f>
        <v>9761.03061804315</v>
      </c>
      <c r="G379" s="368" t="n">
        <f aca="false">+[5]data1cf!F379</f>
        <v>9569.24708126601</v>
      </c>
      <c r="H379" s="368" t="n">
        <f aca="false">+[5]data1cf!G379</f>
        <v>8591.163292327</v>
      </c>
      <c r="I379" s="368" t="n">
        <f aca="false">+[5]data1cf!H379</f>
        <v>8434.97035771387</v>
      </c>
      <c r="J379" s="368" t="n">
        <f aca="false">+[5]data1cf!I379</f>
        <v>8422.53615517888</v>
      </c>
      <c r="K379" s="368" t="n">
        <f aca="false">+[5]data1cf!J379</f>
        <v>8413.54862820775</v>
      </c>
      <c r="L379" s="368" t="n">
        <f aca="false">+[5]data1cf!K379</f>
        <v>8414.60822029847</v>
      </c>
      <c r="M379" s="368" t="n">
        <f aca="false">+[5]data1cf!L379</f>
        <v>8386.76999390493</v>
      </c>
      <c r="N379" s="368" t="n">
        <f aca="false">+[5]data1cf!M379</f>
        <v>8368.95548776656</v>
      </c>
      <c r="O379" s="368" t="n">
        <f aca="false">+[5]data1cf!N379</f>
        <v>8042.99967677306</v>
      </c>
      <c r="P379" s="368" t="n">
        <f aca="false">+[5]data1cf!O379</f>
        <v>7934.97300224074</v>
      </c>
      <c r="Q379" s="368" t="n">
        <f aca="false">+[5]data1cf!P379</f>
        <v>7906.58463194547</v>
      </c>
      <c r="R379" s="368" t="n">
        <f aca="false">+[5]data1cf!Q379</f>
        <v>1126.81198377343</v>
      </c>
      <c r="S379" s="368" t="n">
        <f aca="false">+[5]data1cf!R379</f>
        <v>0</v>
      </c>
      <c r="T379" s="368" t="n">
        <f aca="false">+[5]data1cf!S379</f>
        <v>0</v>
      </c>
      <c r="U379" s="368" t="n">
        <f aca="false">+[5]data1cf!T379</f>
        <v>0</v>
      </c>
      <c r="V379" s="368" t="n">
        <f aca="false">+[5]data1cf!U379</f>
        <v>0</v>
      </c>
      <c r="W379" s="368" t="n">
        <f aca="false">+[5]data1cf!V379</f>
        <v>0</v>
      </c>
      <c r="X379" s="368" t="n">
        <f aca="false">+[5]data1cf!W379</f>
        <v>0</v>
      </c>
      <c r="Y379" s="368" t="n">
        <f aca="false">+[5]data1cf!X379</f>
        <v>0</v>
      </c>
      <c r="Z379" s="368" t="n">
        <f aca="false">+[5]data1cf!Y379</f>
        <v>0</v>
      </c>
      <c r="AA379" s="368" t="n">
        <f aca="false">+[5]data1cf!Z379</f>
        <v>0</v>
      </c>
      <c r="AB379" s="368"/>
      <c r="AC379" s="369" t="n">
        <f aca="false">XNPV(0.1,B379:AA379,$B$1:$AA$1)</f>
        <v>-22603.8318384968</v>
      </c>
      <c r="AD379" s="369" t="n">
        <f aca="false">SUMPRODUCT(B379:AA379,$B$1010:$AA$1010)</f>
        <v>-3747.20257027822</v>
      </c>
      <c r="AE379" s="370" t="n">
        <f aca="false">SUMPRODUCT(B379:AA379,$B$1012:$AA$1012)</f>
        <v>-10040.3161188786</v>
      </c>
      <c r="AF379" s="371" t="n">
        <f aca="false">XIRR(B379:AA379,$B$1:$AA$1)</f>
        <v>0.0530839827757811</v>
      </c>
      <c r="AG379" s="372" t="n">
        <f aca="false">1-EXP(-(1/0.25)*(AD379/ABS($AD$1010)))</f>
        <v>-8559684.30877041</v>
      </c>
    </row>
    <row r="380" customFormat="false" ht="12.75" hidden="false" customHeight="false" outlineLevel="0" collapsed="false">
      <c r="A380" s="363"/>
      <c r="B380" s="368" t="n">
        <f aca="false">+[5]data1cf!A380</f>
        <v>-92787.4824037065</v>
      </c>
      <c r="C380" s="368" t="n">
        <f aca="false">+[5]data1cf!B380</f>
        <v>14127.3607780504</v>
      </c>
      <c r="D380" s="368" t="n">
        <f aca="false">+[5]data1cf!C380</f>
        <v>12067.8151735098</v>
      </c>
      <c r="E380" s="368" t="n">
        <f aca="false">+[5]data1cf!D380</f>
        <v>10191.6457845482</v>
      </c>
      <c r="F380" s="368" t="n">
        <f aca="false">+[5]data1cf!E380</f>
        <v>9676.44947551492</v>
      </c>
      <c r="G380" s="368" t="n">
        <f aca="false">+[5]data1cf!F380</f>
        <v>9337.17610173622</v>
      </c>
      <c r="H380" s="368" t="n">
        <f aca="false">+[5]data1cf!G380</f>
        <v>8459.00983844147</v>
      </c>
      <c r="I380" s="368" t="n">
        <f aca="false">+[5]data1cf!H380</f>
        <v>8309.81700652211</v>
      </c>
      <c r="J380" s="368" t="n">
        <f aca="false">+[5]data1cf!I380</f>
        <v>8297.38280398712</v>
      </c>
      <c r="K380" s="368" t="n">
        <f aca="false">+[5]data1cf!J380</f>
        <v>8288.18315269194</v>
      </c>
      <c r="L380" s="368" t="n">
        <f aca="false">+[5]data1cf!K380</f>
        <v>8289.45486910671</v>
      </c>
      <c r="M380" s="368" t="n">
        <f aca="false">+[5]data1cf!L380</f>
        <v>8261.40451838912</v>
      </c>
      <c r="N380" s="368" t="n">
        <f aca="false">+[5]data1cf!M380</f>
        <v>8243.80213657481</v>
      </c>
      <c r="O380" s="368" t="n">
        <f aca="false">+[5]data1cf!N380</f>
        <v>7917.63420125725</v>
      </c>
      <c r="P380" s="368" t="n">
        <f aca="false">+[5]data1cf!O380</f>
        <v>7809.81965104899</v>
      </c>
      <c r="Q380" s="368" t="n">
        <f aca="false">+[5]data1cf!P380</f>
        <v>7781.21915642966</v>
      </c>
      <c r="R380" s="368" t="n">
        <f aca="false">+[5]data1cf!Q380</f>
        <v>1064.23530817755</v>
      </c>
      <c r="S380" s="368" t="n">
        <f aca="false">+[5]data1cf!R380</f>
        <v>0</v>
      </c>
      <c r="T380" s="368" t="n">
        <f aca="false">+[5]data1cf!S380</f>
        <v>0</v>
      </c>
      <c r="U380" s="368" t="n">
        <f aca="false">+[5]data1cf!T380</f>
        <v>0</v>
      </c>
      <c r="V380" s="368" t="n">
        <f aca="false">+[5]data1cf!U380</f>
        <v>0</v>
      </c>
      <c r="W380" s="368" t="n">
        <f aca="false">+[5]data1cf!V380</f>
        <v>0</v>
      </c>
      <c r="X380" s="368" t="n">
        <f aca="false">+[5]data1cf!W380</f>
        <v>0</v>
      </c>
      <c r="Y380" s="368" t="n">
        <f aca="false">+[5]data1cf!X380</f>
        <v>0</v>
      </c>
      <c r="Z380" s="368" t="n">
        <f aca="false">+[5]data1cf!Y380</f>
        <v>0</v>
      </c>
      <c r="AA380" s="368" t="n">
        <f aca="false">+[5]data1cf!Z380</f>
        <v>0</v>
      </c>
      <c r="AB380" s="368"/>
      <c r="AC380" s="369" t="n">
        <f aca="false">XNPV(0.1,B380:AA380,$B$1:$AA$1)</f>
        <v>-18348.8978017453</v>
      </c>
      <c r="AD380" s="369" t="n">
        <f aca="false">SUMPRODUCT(B380:AA380,$B$1010:$AA$1010)</f>
        <v>206.54962610727</v>
      </c>
      <c r="AE380" s="370" t="n">
        <f aca="false">SUMPRODUCT(B380:AA380,$B$1012:$AA$1012)</f>
        <v>-5985.75952522479</v>
      </c>
      <c r="AF380" s="371" t="n">
        <f aca="false">XIRR(B380:AA380,$B$1:$AA$1)</f>
        <v>0.0599379738496101</v>
      </c>
      <c r="AG380" s="372" t="n">
        <f aca="false">1-EXP(-(1/0.25)*(AD380/ABS($AD$1010)))</f>
        <v>0.585164553794038</v>
      </c>
    </row>
    <row r="381" customFormat="false" ht="12.75" hidden="false" customHeight="false" outlineLevel="0" collapsed="false">
      <c r="A381" s="363"/>
      <c r="B381" s="368" t="n">
        <f aca="false">+[5]data1cf!A381</f>
        <v>-102162.13409192</v>
      </c>
      <c r="C381" s="368" t="n">
        <f aca="false">+[5]data1cf!B381</f>
        <v>14364.7512517607</v>
      </c>
      <c r="D381" s="368" t="n">
        <f aca="false">+[5]data1cf!C381</f>
        <v>12497.1496889561</v>
      </c>
      <c r="E381" s="368" t="n">
        <f aca="false">+[5]data1cf!D381</f>
        <v>10388.7843288149</v>
      </c>
      <c r="F381" s="368" t="n">
        <f aca="false">+[5]data1cf!E381</f>
        <v>9955.65566437169</v>
      </c>
      <c r="G381" s="368" t="n">
        <f aca="false">+[5]data1cf!F381</f>
        <v>9690.88880874583</v>
      </c>
      <c r="H381" s="368" t="n">
        <f aca="false">+[5]data1cf!G381</f>
        <v>8686.08490154979</v>
      </c>
      <c r="I381" s="368" t="n">
        <f aca="false">+[5]data1cf!H381</f>
        <v>8524.86401652839</v>
      </c>
      <c r="J381" s="368" t="n">
        <f aca="false">+[5]data1cf!I381</f>
        <v>8512.4298139934</v>
      </c>
      <c r="K381" s="368" t="n">
        <f aca="false">+[5]data1cf!J381</f>
        <v>8503.59464915585</v>
      </c>
      <c r="L381" s="368" t="n">
        <f aca="false">+[5]data1cf!K381</f>
        <v>8504.50187911299</v>
      </c>
      <c r="M381" s="368" t="n">
        <f aca="false">+[5]data1cf!L381</f>
        <v>8476.81601485303</v>
      </c>
      <c r="N381" s="368" t="n">
        <f aca="false">+[5]data1cf!M381</f>
        <v>8458.84914658108</v>
      </c>
      <c r="O381" s="368" t="n">
        <f aca="false">+[5]data1cf!N381</f>
        <v>8133.04569772116</v>
      </c>
      <c r="P381" s="368" t="n">
        <f aca="false">+[5]data1cf!O381</f>
        <v>8024.86666105526</v>
      </c>
      <c r="Q381" s="368" t="n">
        <f aca="false">+[5]data1cf!P381</f>
        <v>7996.63065289357</v>
      </c>
      <c r="R381" s="368" t="n">
        <f aca="false">+[5]data1cf!Q381</f>
        <v>1171.75881318069</v>
      </c>
      <c r="S381" s="368" t="n">
        <f aca="false">+[5]data1cf!R381</f>
        <v>0</v>
      </c>
      <c r="T381" s="368" t="n">
        <f aca="false">+[5]data1cf!S381</f>
        <v>0</v>
      </c>
      <c r="U381" s="368" t="n">
        <f aca="false">+[5]data1cf!T381</f>
        <v>0</v>
      </c>
      <c r="V381" s="368" t="n">
        <f aca="false">+[5]data1cf!U381</f>
        <v>0</v>
      </c>
      <c r="W381" s="368" t="n">
        <f aca="false">+[5]data1cf!V381</f>
        <v>0</v>
      </c>
      <c r="X381" s="368" t="n">
        <f aca="false">+[5]data1cf!W381</f>
        <v>0</v>
      </c>
      <c r="Y381" s="368" t="n">
        <f aca="false">+[5]data1cf!X381</f>
        <v>0</v>
      </c>
      <c r="Z381" s="368" t="n">
        <f aca="false">+[5]data1cf!Y381</f>
        <v>0</v>
      </c>
      <c r="AA381" s="368" t="n">
        <f aca="false">+[5]data1cf!Z381</f>
        <v>0</v>
      </c>
      <c r="AB381" s="368"/>
      <c r="AC381" s="369" t="n">
        <f aca="false">XNPV(0.1,B381:AA381,$B$1:$AA$1)</f>
        <v>-25744.1703784952</v>
      </c>
      <c r="AD381" s="369" t="n">
        <f aca="false">SUMPRODUCT(B381:AA381,$B$1010:$AA$1010)</f>
        <v>-6672.7887900275</v>
      </c>
      <c r="AE381" s="370" t="n">
        <f aca="false">SUMPRODUCT(B381:AA381,$B$1012:$AA$1012)</f>
        <v>-13037.9654807609</v>
      </c>
      <c r="AF381" s="371" t="n">
        <f aca="false">XIRR(B381:AA381,$B$1:$AA$1)</f>
        <v>0.0484189695740797</v>
      </c>
      <c r="AG381" s="372" t="n">
        <f aca="false">1-EXP(-(1/0.25)*(AD381/ABS($AD$1010)))</f>
        <v>-2212565708036.03</v>
      </c>
    </row>
    <row r="382" customFormat="false" ht="12.75" hidden="false" customHeight="false" outlineLevel="0" collapsed="false">
      <c r="A382" s="363"/>
      <c r="B382" s="368" t="n">
        <f aca="false">+[5]data1cf!A382</f>
        <v>-100897.042900509</v>
      </c>
      <c r="C382" s="368" t="n">
        <f aca="false">+[5]data1cf!B382</f>
        <v>14359.1891666502</v>
      </c>
      <c r="D382" s="368" t="n">
        <f aca="false">+[5]data1cf!C382</f>
        <v>12484.8315493188</v>
      </c>
      <c r="E382" s="368" t="n">
        <f aca="false">+[5]data1cf!D382</f>
        <v>10462.4538197069</v>
      </c>
      <c r="F382" s="368" t="n">
        <f aca="false">+[5]data1cf!E382</f>
        <v>9927.72242866191</v>
      </c>
      <c r="G382" s="368" t="n">
        <f aca="false">+[5]data1cf!F382</f>
        <v>9667.42997069762</v>
      </c>
      <c r="H382" s="368" t="n">
        <f aca="false">+[5]data1cf!G382</f>
        <v>8655.44155908954</v>
      </c>
      <c r="I382" s="368" t="n">
        <f aca="false">+[5]data1cf!H382</f>
        <v>8495.84383667036</v>
      </c>
      <c r="J382" s="368" t="n">
        <f aca="false">+[5]data1cf!I382</f>
        <v>8483.40963413537</v>
      </c>
      <c r="K382" s="368" t="n">
        <f aca="false">+[5]data1cf!J382</f>
        <v>8474.5252825523</v>
      </c>
      <c r="L382" s="368" t="n">
        <f aca="false">+[5]data1cf!K382</f>
        <v>8475.48169925496</v>
      </c>
      <c r="M382" s="368" t="n">
        <f aca="false">+[5]data1cf!L382</f>
        <v>8447.74664824948</v>
      </c>
      <c r="N382" s="368" t="n">
        <f aca="false">+[5]data1cf!M382</f>
        <v>8429.82896672305</v>
      </c>
      <c r="O382" s="368" t="n">
        <f aca="false">+[5]data1cf!N382</f>
        <v>8103.97633111762</v>
      </c>
      <c r="P382" s="368" t="n">
        <f aca="false">+[5]data1cf!O382</f>
        <v>7995.84648119723</v>
      </c>
      <c r="Q382" s="368" t="n">
        <f aca="false">+[5]data1cf!P382</f>
        <v>7967.56128629002</v>
      </c>
      <c r="R382" s="368" t="n">
        <f aca="false">+[5]data1cf!Q382</f>
        <v>1157.24872325168</v>
      </c>
      <c r="S382" s="368" t="n">
        <f aca="false">+[5]data1cf!R382</f>
        <v>0</v>
      </c>
      <c r="T382" s="368" t="n">
        <f aca="false">+[5]data1cf!S382</f>
        <v>0</v>
      </c>
      <c r="U382" s="368" t="n">
        <f aca="false">+[5]data1cf!T382</f>
        <v>0</v>
      </c>
      <c r="V382" s="368" t="n">
        <f aca="false">+[5]data1cf!U382</f>
        <v>0</v>
      </c>
      <c r="W382" s="368" t="n">
        <f aca="false">+[5]data1cf!V382</f>
        <v>0</v>
      </c>
      <c r="X382" s="368" t="n">
        <f aca="false">+[5]data1cf!W382</f>
        <v>0</v>
      </c>
      <c r="Y382" s="368" t="n">
        <f aca="false">+[5]data1cf!X382</f>
        <v>0</v>
      </c>
      <c r="Z382" s="368" t="n">
        <f aca="false">+[5]data1cf!Y382</f>
        <v>0</v>
      </c>
      <c r="AA382" s="368" t="n">
        <f aca="false">+[5]data1cf!Z382</f>
        <v>0</v>
      </c>
      <c r="AB382" s="368"/>
      <c r="AC382" s="369" t="n">
        <f aca="false">XNPV(0.1,B382:AA382,$B$1:$AA$1)</f>
        <v>-24587.3940372923</v>
      </c>
      <c r="AD382" s="369" t="n">
        <f aca="false">SUMPRODUCT(B382:AA382,$B$1010:$AA$1010)</f>
        <v>-5566.49197140645</v>
      </c>
      <c r="AE382" s="370" t="n">
        <f aca="false">SUMPRODUCT(B382:AA382,$B$1012:$AA$1012)</f>
        <v>-11913.7859447938</v>
      </c>
      <c r="AF382" s="371" t="n">
        <f aca="false">XIRR(B382:AA382,$B$1:$AA$1)</f>
        <v>0.050154705341776</v>
      </c>
      <c r="AG382" s="372" t="n">
        <f aca="false">1-EXP(-(1/0.25)*(AD382/ABS($AD$1010)))</f>
        <v>-19870453719.8111</v>
      </c>
    </row>
    <row r="383" customFormat="false" ht="12.75" hidden="false" customHeight="false" outlineLevel="0" collapsed="false">
      <c r="A383" s="363"/>
      <c r="B383" s="368" t="n">
        <f aca="false">+[5]data1cf!A383</f>
        <v>-87412.8943873909</v>
      </c>
      <c r="C383" s="368" t="n">
        <f aca="false">+[5]data1cf!B383</f>
        <v>14000.5202178811</v>
      </c>
      <c r="D383" s="368" t="n">
        <f aca="false">+[5]data1cf!C383</f>
        <v>11905.411333855</v>
      </c>
      <c r="E383" s="368" t="n">
        <f aca="false">+[5]data1cf!D383</f>
        <v>10024.6029097155</v>
      </c>
      <c r="F383" s="368" t="n">
        <f aca="false">+[5]data1cf!E383</f>
        <v>9515.33478841515</v>
      </c>
      <c r="G383" s="368" t="n">
        <f aca="false">+[5]data1cf!F383</f>
        <v>9203.22852086611</v>
      </c>
      <c r="H383" s="368" t="n">
        <f aca="false">+[5]data1cf!G383</f>
        <v>8328.82527760915</v>
      </c>
      <c r="I383" s="368" t="n">
        <f aca="false">+[5]data1cf!H383</f>
        <v>8186.52825709825</v>
      </c>
      <c r="J383" s="368" t="n">
        <f aca="false">+[5]data1cf!I383</f>
        <v>8174.09405456326</v>
      </c>
      <c r="K383" s="368" t="n">
        <f aca="false">+[5]data1cf!J383</f>
        <v>8164.685439286</v>
      </c>
      <c r="L383" s="368" t="n">
        <f aca="false">+[5]data1cf!K383</f>
        <v>8166.16611968285</v>
      </c>
      <c r="M383" s="368" t="n">
        <f aca="false">+[5]data1cf!L383</f>
        <v>8137.90680498318</v>
      </c>
      <c r="N383" s="368" t="n">
        <f aca="false">+[5]data1cf!M383</f>
        <v>8120.51338715094</v>
      </c>
      <c r="O383" s="368" t="n">
        <f aca="false">+[5]data1cf!N383</f>
        <v>7794.13648785131</v>
      </c>
      <c r="P383" s="368" t="n">
        <f aca="false">+[5]data1cf!O383</f>
        <v>7686.53090162512</v>
      </c>
      <c r="Q383" s="368" t="n">
        <f aca="false">+[5]data1cf!P383</f>
        <v>7657.72144302372</v>
      </c>
      <c r="R383" s="368" t="n">
        <f aca="false">+[5]data1cf!Q383</f>
        <v>1002.59093346562</v>
      </c>
      <c r="S383" s="368" t="n">
        <f aca="false">+[5]data1cf!R383</f>
        <v>0</v>
      </c>
      <c r="T383" s="368" t="n">
        <f aca="false">+[5]data1cf!S383</f>
        <v>0</v>
      </c>
      <c r="U383" s="368" t="n">
        <f aca="false">+[5]data1cf!T383</f>
        <v>0</v>
      </c>
      <c r="V383" s="368" t="n">
        <f aca="false">+[5]data1cf!U383</f>
        <v>0</v>
      </c>
      <c r="W383" s="368" t="n">
        <f aca="false">+[5]data1cf!V383</f>
        <v>0</v>
      </c>
      <c r="X383" s="368" t="n">
        <f aca="false">+[5]data1cf!W383</f>
        <v>0</v>
      </c>
      <c r="Y383" s="368" t="n">
        <f aca="false">+[5]data1cf!X383</f>
        <v>0</v>
      </c>
      <c r="Z383" s="368" t="n">
        <f aca="false">+[5]data1cf!Y383</f>
        <v>0</v>
      </c>
      <c r="AA383" s="368" t="n">
        <f aca="false">+[5]data1cf!Z383</f>
        <v>0</v>
      </c>
      <c r="AB383" s="368"/>
      <c r="AC383" s="369" t="n">
        <f aca="false">XNPV(0.1,B383:AA383,$B$1:$AA$1)</f>
        <v>-14030.0611472289</v>
      </c>
      <c r="AD383" s="369" t="n">
        <f aca="false">SUMPRODUCT(B383:AA383,$B$1010:$AA$1010)</f>
        <v>4240.27888067535</v>
      </c>
      <c r="AE383" s="370" t="n">
        <f aca="false">SUMPRODUCT(B383:AA383,$B$1012:$AA$1012)</f>
        <v>-1856.03469122494</v>
      </c>
      <c r="AF383" s="371" t="n">
        <f aca="false">XIRR(B383:AA383,$B$1:$AA$1)</f>
        <v>0.0676807867529402</v>
      </c>
      <c r="AG383" s="372" t="n">
        <f aca="false">1-EXP(-(1/0.25)*(AD383/ABS($AD$1010)))</f>
        <v>0.999999985700083</v>
      </c>
    </row>
    <row r="384" customFormat="false" ht="12.75" hidden="false" customHeight="false" outlineLevel="0" collapsed="false">
      <c r="A384" s="363"/>
      <c r="B384" s="368" t="n">
        <f aca="false">+[5]data1cf!A384</f>
        <v>-85557.9171112263</v>
      </c>
      <c r="C384" s="368" t="n">
        <f aca="false">+[5]data1cf!B384</f>
        <v>14018.201751462</v>
      </c>
      <c r="D384" s="368" t="n">
        <f aca="false">+[5]data1cf!C384</f>
        <v>11810.141617206</v>
      </c>
      <c r="E384" s="368" t="n">
        <f aca="false">+[5]data1cf!D384</f>
        <v>9909.69598953692</v>
      </c>
      <c r="F384" s="368" t="n">
        <f aca="false">+[5]data1cf!E384</f>
        <v>9459.30953718431</v>
      </c>
      <c r="G384" s="368" t="n">
        <f aca="false">+[5]data1cf!F384</f>
        <v>9222.67961455904</v>
      </c>
      <c r="H384" s="368" t="n">
        <f aca="false">+[5]data1cf!G384</f>
        <v>8283.89357283135</v>
      </c>
      <c r="I384" s="368" t="n">
        <f aca="false">+[5]data1cf!H384</f>
        <v>8143.97656236485</v>
      </c>
      <c r="J384" s="368" t="n">
        <f aca="false">+[5]data1cf!I384</f>
        <v>8131.54235982986</v>
      </c>
      <c r="K384" s="368" t="n">
        <f aca="false">+[5]data1cf!J384</f>
        <v>8122.06162303611</v>
      </c>
      <c r="L384" s="368" t="n">
        <f aca="false">+[5]data1cf!K384</f>
        <v>8123.61442494945</v>
      </c>
      <c r="M384" s="368" t="n">
        <f aca="false">+[5]data1cf!L384</f>
        <v>8095.28298873329</v>
      </c>
      <c r="N384" s="368" t="n">
        <f aca="false">+[5]data1cf!M384</f>
        <v>8077.96169241754</v>
      </c>
      <c r="O384" s="368" t="n">
        <f aca="false">+[5]data1cf!N384</f>
        <v>7751.51267160142</v>
      </c>
      <c r="P384" s="368" t="n">
        <f aca="false">+[5]data1cf!O384</f>
        <v>7643.97920689173</v>
      </c>
      <c r="Q384" s="368" t="n">
        <f aca="false">+[5]data1cf!P384</f>
        <v>7615.09762677383</v>
      </c>
      <c r="R384" s="368" t="n">
        <f aca="false">+[5]data1cf!Q384</f>
        <v>981.315086098921</v>
      </c>
      <c r="S384" s="368" t="n">
        <f aca="false">+[5]data1cf!R384</f>
        <v>0</v>
      </c>
      <c r="T384" s="368" t="n">
        <f aca="false">+[5]data1cf!S384</f>
        <v>0</v>
      </c>
      <c r="U384" s="368" t="n">
        <f aca="false">+[5]data1cf!T384</f>
        <v>0</v>
      </c>
      <c r="V384" s="368" t="n">
        <f aca="false">+[5]data1cf!U384</f>
        <v>0</v>
      </c>
      <c r="W384" s="368" t="n">
        <f aca="false">+[5]data1cf!V384</f>
        <v>0</v>
      </c>
      <c r="X384" s="368" t="n">
        <f aca="false">+[5]data1cf!W384</f>
        <v>0</v>
      </c>
      <c r="Y384" s="368" t="n">
        <f aca="false">+[5]data1cf!X384</f>
        <v>0</v>
      </c>
      <c r="Z384" s="368" t="n">
        <f aca="false">+[5]data1cf!Y384</f>
        <v>0</v>
      </c>
      <c r="AA384" s="368" t="n">
        <f aca="false">+[5]data1cf!Z384</f>
        <v>0</v>
      </c>
      <c r="AB384" s="368"/>
      <c r="AC384" s="369" t="n">
        <f aca="false">XNPV(0.1,B384:AA384,$B$1:$AA$1)</f>
        <v>-12518.5132211132</v>
      </c>
      <c r="AD384" s="369" t="n">
        <f aca="false">SUMPRODUCT(B384:AA384,$B$1010:$AA$1010)</f>
        <v>5656.46599247514</v>
      </c>
      <c r="AE384" s="370" t="n">
        <f aca="false">SUMPRODUCT(B384:AA384,$B$1012:$AA$1012)</f>
        <v>-407.694699693924</v>
      </c>
      <c r="AF384" s="371" t="n">
        <f aca="false">XIRR(B384:AA384,$B$1:$AA$1)</f>
        <v>0.0705992396700671</v>
      </c>
      <c r="AG384" s="372" t="n">
        <f aca="false">1-EXP(-(1/0.25)*(AD384/ABS($AD$1010)))</f>
        <v>0.999999999965697</v>
      </c>
    </row>
    <row r="385" customFormat="false" ht="12.75" hidden="false" customHeight="false" outlineLevel="0" collapsed="false">
      <c r="A385" s="363"/>
      <c r="B385" s="368" t="n">
        <f aca="false">+[5]data1cf!A385</f>
        <v>-101605.605291624</v>
      </c>
      <c r="C385" s="368" t="n">
        <f aca="false">+[5]data1cf!B385</f>
        <v>14393.8842271468</v>
      </c>
      <c r="D385" s="368" t="n">
        <f aca="false">+[5]data1cf!C385</f>
        <v>12425.7297124976</v>
      </c>
      <c r="E385" s="368" t="n">
        <f aca="false">+[5]data1cf!D385</f>
        <v>10408.0962796125</v>
      </c>
      <c r="F385" s="368" t="n">
        <f aca="false">+[5]data1cf!E385</f>
        <v>9923.53492233415</v>
      </c>
      <c r="G385" s="368" t="n">
        <f aca="false">+[5]data1cf!F385</f>
        <v>9639.09648327273</v>
      </c>
      <c r="H385" s="368" t="n">
        <f aca="false">+[5]data1cf!G385</f>
        <v>8672.60452738211</v>
      </c>
      <c r="I385" s="368" t="n">
        <f aca="false">+[5]data1cf!H385</f>
        <v>8512.09769107264</v>
      </c>
      <c r="J385" s="368" t="n">
        <f aca="false">+[5]data1cf!I385</f>
        <v>8499.66348853765</v>
      </c>
      <c r="K385" s="368" t="n">
        <f aca="false">+[5]data1cf!J385</f>
        <v>8490.80668586035</v>
      </c>
      <c r="L385" s="368" t="n">
        <f aca="false">+[5]data1cf!K385</f>
        <v>8491.73555365724</v>
      </c>
      <c r="M385" s="368" t="n">
        <f aca="false">+[5]data1cf!L385</f>
        <v>8464.02805155753</v>
      </c>
      <c r="N385" s="368" t="n">
        <f aca="false">+[5]data1cf!M385</f>
        <v>8446.08282112533</v>
      </c>
      <c r="O385" s="368" t="n">
        <f aca="false">+[5]data1cf!N385</f>
        <v>8120.25773442566</v>
      </c>
      <c r="P385" s="368" t="n">
        <f aca="false">+[5]data1cf!O385</f>
        <v>8012.10033559951</v>
      </c>
      <c r="Q385" s="368" t="n">
        <f aca="false">+[5]data1cf!P385</f>
        <v>7983.84268959807</v>
      </c>
      <c r="R385" s="368" t="n">
        <f aca="false">+[5]data1cf!Q385</f>
        <v>1165.37565045281</v>
      </c>
      <c r="S385" s="368" t="n">
        <f aca="false">+[5]data1cf!R385</f>
        <v>0</v>
      </c>
      <c r="T385" s="368" t="n">
        <f aca="false">+[5]data1cf!S385</f>
        <v>0</v>
      </c>
      <c r="U385" s="368" t="n">
        <f aca="false">+[5]data1cf!T385</f>
        <v>0</v>
      </c>
      <c r="V385" s="368" t="n">
        <f aca="false">+[5]data1cf!U385</f>
        <v>0</v>
      </c>
      <c r="W385" s="368" t="n">
        <f aca="false">+[5]data1cf!V385</f>
        <v>0</v>
      </c>
      <c r="X385" s="368" t="n">
        <f aca="false">+[5]data1cf!W385</f>
        <v>0</v>
      </c>
      <c r="Y385" s="368" t="n">
        <f aca="false">+[5]data1cf!X385</f>
        <v>0</v>
      </c>
      <c r="Z385" s="368" t="n">
        <f aca="false">+[5]data1cf!Y385</f>
        <v>0</v>
      </c>
      <c r="AA385" s="368" t="n">
        <f aca="false">+[5]data1cf!Z385</f>
        <v>0</v>
      </c>
      <c r="AB385" s="368"/>
      <c r="AC385" s="369" t="n">
        <f aca="false">XNPV(0.1,B385:AA385,$B$1:$AA$1)</f>
        <v>-25310.2373469556</v>
      </c>
      <c r="AD385" s="369" t="n">
        <f aca="false">SUMPRODUCT(B385:AA385,$B$1010:$AA$1010)</f>
        <v>-6274.26947037927</v>
      </c>
      <c r="AE385" s="370" t="n">
        <f aca="false">SUMPRODUCT(B385:AA385,$B$1012:$AA$1012)</f>
        <v>-12627.7509249006</v>
      </c>
      <c r="AF385" s="371" t="n">
        <f aca="false">XIRR(B385:AA385,$B$1:$AA$1)</f>
        <v>0.0490337092918854</v>
      </c>
      <c r="AG385" s="372" t="n">
        <f aca="false">1-EXP(-(1/0.25)*(AD385/ABS($AD$1010)))</f>
        <v>-405155077933.548</v>
      </c>
    </row>
    <row r="386" customFormat="false" ht="12.75" hidden="false" customHeight="false" outlineLevel="0" collapsed="false">
      <c r="A386" s="363"/>
      <c r="B386" s="368" t="n">
        <f aca="false">+[5]data1cf!A386</f>
        <v>-94734.4782300827</v>
      </c>
      <c r="C386" s="368" t="n">
        <f aca="false">+[5]data1cf!B386</f>
        <v>14257.4376816343</v>
      </c>
      <c r="D386" s="368" t="n">
        <f aca="false">+[5]data1cf!C386</f>
        <v>12115.5601728387</v>
      </c>
      <c r="E386" s="368" t="n">
        <f aca="false">+[5]data1cf!D386</f>
        <v>9989.08747115796</v>
      </c>
      <c r="F386" s="368" t="n">
        <f aca="false">+[5]data1cf!E386</f>
        <v>9610.59864564893</v>
      </c>
      <c r="G386" s="368" t="n">
        <f aca="false">+[5]data1cf!F386</f>
        <v>9284.16083791032</v>
      </c>
      <c r="H386" s="368" t="n">
        <f aca="false">+[5]data1cf!G386</f>
        <v>8506.17043862695</v>
      </c>
      <c r="I386" s="368" t="n">
        <f aca="false">+[5]data1cf!H386</f>
        <v>8354.47953318252</v>
      </c>
      <c r="J386" s="368" t="n">
        <f aca="false">+[5]data1cf!I386</f>
        <v>8342.04533064753</v>
      </c>
      <c r="K386" s="368" t="n">
        <f aca="false">+[5]data1cf!J386</f>
        <v>8332.92137855008</v>
      </c>
      <c r="L386" s="368" t="n">
        <f aca="false">+[5]data1cf!K386</f>
        <v>8334.11739576712</v>
      </c>
      <c r="M386" s="368" t="n">
        <f aca="false">+[5]data1cf!L386</f>
        <v>8306.14274424726</v>
      </c>
      <c r="N386" s="368" t="n">
        <f aca="false">+[5]data1cf!M386</f>
        <v>8288.46466323521</v>
      </c>
      <c r="O386" s="368" t="n">
        <f aca="false">+[5]data1cf!N386</f>
        <v>7962.37242711539</v>
      </c>
      <c r="P386" s="368" t="n">
        <f aca="false">+[5]data1cf!O386</f>
        <v>7854.48217770939</v>
      </c>
      <c r="Q386" s="368" t="n">
        <f aca="false">+[5]data1cf!P386</f>
        <v>7825.9573822878</v>
      </c>
      <c r="R386" s="368" t="n">
        <f aca="false">+[5]data1cf!Q386</f>
        <v>1086.56657150776</v>
      </c>
      <c r="S386" s="368" t="n">
        <f aca="false">+[5]data1cf!R386</f>
        <v>0</v>
      </c>
      <c r="T386" s="368" t="n">
        <f aca="false">+[5]data1cf!S386</f>
        <v>0</v>
      </c>
      <c r="U386" s="368" t="n">
        <f aca="false">+[5]data1cf!T386</f>
        <v>0</v>
      </c>
      <c r="V386" s="368" t="n">
        <f aca="false">+[5]data1cf!U386</f>
        <v>0</v>
      </c>
      <c r="W386" s="368" t="n">
        <f aca="false">+[5]data1cf!V386</f>
        <v>0</v>
      </c>
      <c r="X386" s="368" t="n">
        <f aca="false">+[5]data1cf!W386</f>
        <v>0</v>
      </c>
      <c r="Y386" s="368" t="n">
        <f aca="false">+[5]data1cf!X386</f>
        <v>0</v>
      </c>
      <c r="Z386" s="368" t="n">
        <f aca="false">+[5]data1cf!Y386</f>
        <v>0</v>
      </c>
      <c r="AA386" s="368" t="n">
        <f aca="false">+[5]data1cf!Z386</f>
        <v>0</v>
      </c>
      <c r="AB386" s="368"/>
      <c r="AC386" s="369" t="n">
        <f aca="false">XNPV(0.1,B386:AA386,$B$1:$AA$1)</f>
        <v>-20191.56672721</v>
      </c>
      <c r="AD386" s="369" t="n">
        <f aca="false">SUMPRODUCT(B386:AA386,$B$1010:$AA$1010)</f>
        <v>-1586.42067237619</v>
      </c>
      <c r="AE386" s="370" t="n">
        <f aca="false">SUMPRODUCT(B386:AA386,$B$1012:$AA$1012)</f>
        <v>-7797.93735366437</v>
      </c>
      <c r="AF386" s="371" t="n">
        <f aca="false">XIRR(B386:AA386,$B$1:$AA$1)</f>
        <v>0.0567444340904235</v>
      </c>
      <c r="AG386" s="372" t="n">
        <f aca="false">1-EXP(-(1/0.25)*(AD386/ABS($AD$1010)))</f>
        <v>-859.864044904871</v>
      </c>
    </row>
    <row r="387" customFormat="false" ht="12.75" hidden="false" customHeight="false" outlineLevel="0" collapsed="false">
      <c r="A387" s="363"/>
      <c r="B387" s="368" t="n">
        <f aca="false">+[5]data1cf!A387</f>
        <v>-102219.77325581</v>
      </c>
      <c r="C387" s="368" t="n">
        <f aca="false">+[5]data1cf!B387</f>
        <v>14350.0731916117</v>
      </c>
      <c r="D387" s="368" t="n">
        <f aca="false">+[5]data1cf!C387</f>
        <v>12460.2440786893</v>
      </c>
      <c r="E387" s="368" t="n">
        <f aca="false">+[5]data1cf!D387</f>
        <v>10450.2200164137</v>
      </c>
      <c r="F387" s="368" t="n">
        <f aca="false">+[5]data1cf!E387</f>
        <v>9941.92394980916</v>
      </c>
      <c r="G387" s="368" t="n">
        <f aca="false">+[5]data1cf!F387</f>
        <v>9581.75903278936</v>
      </c>
      <c r="H387" s="368" t="n">
        <f aca="false">+[5]data1cf!G387</f>
        <v>8687.48105121093</v>
      </c>
      <c r="I387" s="368" t="n">
        <f aca="false">+[5]data1cf!H387</f>
        <v>8526.18621283669</v>
      </c>
      <c r="J387" s="368" t="n">
        <f aca="false">+[5]data1cf!I387</f>
        <v>8513.7520103017</v>
      </c>
      <c r="K387" s="368" t="n">
        <f aca="false">+[5]data1cf!J387</f>
        <v>8504.91908647484</v>
      </c>
      <c r="L387" s="368" t="n">
        <f aca="false">+[5]data1cf!K387</f>
        <v>8505.82407542129</v>
      </c>
      <c r="M387" s="368" t="n">
        <f aca="false">+[5]data1cf!L387</f>
        <v>8478.14045217202</v>
      </c>
      <c r="N387" s="368" t="n">
        <f aca="false">+[5]data1cf!M387</f>
        <v>8460.17134288938</v>
      </c>
      <c r="O387" s="368" t="n">
        <f aca="false">+[5]data1cf!N387</f>
        <v>8134.37013504016</v>
      </c>
      <c r="P387" s="368" t="n">
        <f aca="false">+[5]data1cf!O387</f>
        <v>8026.18885736356</v>
      </c>
      <c r="Q387" s="368" t="n">
        <f aca="false">+[5]data1cf!P387</f>
        <v>7997.95509021256</v>
      </c>
      <c r="R387" s="368" t="n">
        <f aca="false">+[5]data1cf!Q387</f>
        <v>1172.41991133484</v>
      </c>
      <c r="S387" s="368" t="n">
        <f aca="false">+[5]data1cf!R387</f>
        <v>0</v>
      </c>
      <c r="T387" s="368" t="n">
        <f aca="false">+[5]data1cf!S387</f>
        <v>0</v>
      </c>
      <c r="U387" s="368" t="n">
        <f aca="false">+[5]data1cf!T387</f>
        <v>0</v>
      </c>
      <c r="V387" s="368" t="n">
        <f aca="false">+[5]data1cf!U387</f>
        <v>0</v>
      </c>
      <c r="W387" s="368" t="n">
        <f aca="false">+[5]data1cf!V387</f>
        <v>0</v>
      </c>
      <c r="X387" s="368" t="n">
        <f aca="false">+[5]data1cf!W387</f>
        <v>0</v>
      </c>
      <c r="Y387" s="368" t="n">
        <f aca="false">+[5]data1cf!X387</f>
        <v>0</v>
      </c>
      <c r="Z387" s="368" t="n">
        <f aca="false">+[5]data1cf!Y387</f>
        <v>0</v>
      </c>
      <c r="AA387" s="368" t="n">
        <f aca="false">+[5]data1cf!Z387</f>
        <v>0</v>
      </c>
      <c r="AB387" s="368"/>
      <c r="AC387" s="369" t="n">
        <f aca="false">XNPV(0.1,B387:AA387,$B$1:$AA$1)</f>
        <v>-25871.3906067934</v>
      </c>
      <c r="AD387" s="369" t="n">
        <f aca="false">SUMPRODUCT(B387:AA387,$B$1010:$AA$1010)</f>
        <v>-6811.94485690302</v>
      </c>
      <c r="AE387" s="370" t="n">
        <f aca="false">SUMPRODUCT(B387:AA387,$B$1012:$AA$1012)</f>
        <v>-13173.6932587103</v>
      </c>
      <c r="AF387" s="371" t="n">
        <f aca="false">XIRR(B387:AA387,$B$1:$AA$1)</f>
        <v>0.0481961564168563</v>
      </c>
      <c r="AG387" s="372" t="n">
        <f aca="false">1-EXP(-(1/0.25)*(AD387/ABS($AD$1010)))</f>
        <v>-4002578346070.29</v>
      </c>
    </row>
    <row r="388" customFormat="false" ht="12.75" hidden="false" customHeight="false" outlineLevel="0" collapsed="false">
      <c r="A388" s="363"/>
      <c r="B388" s="368" t="n">
        <f aca="false">+[5]data1cf!A388</f>
        <v>-103304.94326886</v>
      </c>
      <c r="C388" s="368" t="n">
        <f aca="false">+[5]data1cf!B388</f>
        <v>14399.5994069893</v>
      </c>
      <c r="D388" s="368" t="n">
        <f aca="false">+[5]data1cf!C388</f>
        <v>12532.926121387</v>
      </c>
      <c r="E388" s="368" t="n">
        <f aca="false">+[5]data1cf!D388</f>
        <v>10465.6495306828</v>
      </c>
      <c r="F388" s="368" t="n">
        <f aca="false">+[5]data1cf!E388</f>
        <v>10028.037938348</v>
      </c>
      <c r="G388" s="368" t="n">
        <f aca="false">+[5]data1cf!F388</f>
        <v>9727.29990871017</v>
      </c>
      <c r="H388" s="368" t="n">
        <f aca="false">+[5]data1cf!G388</f>
        <v>8713.76629970783</v>
      </c>
      <c r="I388" s="368" t="n">
        <f aca="false">+[5]data1cf!H388</f>
        <v>8551.07914480005</v>
      </c>
      <c r="J388" s="368" t="n">
        <f aca="false">+[5]data1cf!I388</f>
        <v>8538.64494226506</v>
      </c>
      <c r="K388" s="368" t="n">
        <f aca="false">+[5]data1cf!J388</f>
        <v>8529.85420984831</v>
      </c>
      <c r="L388" s="368" t="n">
        <f aca="false">+[5]data1cf!K388</f>
        <v>8530.71700738465</v>
      </c>
      <c r="M388" s="368" t="n">
        <f aca="false">+[5]data1cf!L388</f>
        <v>8503.07557554549</v>
      </c>
      <c r="N388" s="368" t="n">
        <f aca="false">+[5]data1cf!M388</f>
        <v>8485.06427485274</v>
      </c>
      <c r="O388" s="368" t="n">
        <f aca="false">+[5]data1cf!N388</f>
        <v>8159.30525841362</v>
      </c>
      <c r="P388" s="368" t="n">
        <f aca="false">+[5]data1cf!O388</f>
        <v>8051.08178932692</v>
      </c>
      <c r="Q388" s="368" t="n">
        <f aca="false">+[5]data1cf!P388</f>
        <v>8022.89021358603</v>
      </c>
      <c r="R388" s="368" t="n">
        <f aca="false">+[5]data1cf!Q388</f>
        <v>1184.86637731652</v>
      </c>
      <c r="S388" s="368" t="n">
        <f aca="false">+[5]data1cf!R388</f>
        <v>0</v>
      </c>
      <c r="T388" s="368" t="n">
        <f aca="false">+[5]data1cf!S388</f>
        <v>0</v>
      </c>
      <c r="U388" s="368" t="n">
        <f aca="false">+[5]data1cf!T388</f>
        <v>0</v>
      </c>
      <c r="V388" s="368" t="n">
        <f aca="false">+[5]data1cf!U388</f>
        <v>0</v>
      </c>
      <c r="W388" s="368" t="n">
        <f aca="false">+[5]data1cf!V388</f>
        <v>0</v>
      </c>
      <c r="X388" s="368" t="n">
        <f aca="false">+[5]data1cf!W388</f>
        <v>0</v>
      </c>
      <c r="Y388" s="368" t="n">
        <f aca="false">+[5]data1cf!X388</f>
        <v>0</v>
      </c>
      <c r="Z388" s="368" t="n">
        <f aca="false">+[5]data1cf!Y388</f>
        <v>0</v>
      </c>
      <c r="AA388" s="368" t="n">
        <f aca="false">+[5]data1cf!Z388</f>
        <v>0</v>
      </c>
      <c r="AB388" s="368"/>
      <c r="AC388" s="369" t="n">
        <f aca="false">XNPV(0.1,B388:AA388,$B$1:$AA$1)</f>
        <v>-26592.2924398591</v>
      </c>
      <c r="AD388" s="369" t="n">
        <f aca="false">SUMPRODUCT(B388:AA388,$B$1010:$AA$1010)</f>
        <v>-7449.86326038849</v>
      </c>
      <c r="AE388" s="370" t="n">
        <f aca="false">SUMPRODUCT(B388:AA388,$B$1012:$AA$1012)</f>
        <v>-13838.4455970665</v>
      </c>
      <c r="AF388" s="371" t="n">
        <f aca="false">XIRR(B388:AA388,$B$1:$AA$1)</f>
        <v>0.047238355724327</v>
      </c>
      <c r="AG388" s="372" t="n">
        <f aca="false">1-EXP(-(1/0.25)*(AD388/ABS($AD$1010)))</f>
        <v>-60605430020915.6</v>
      </c>
    </row>
    <row r="389" customFormat="false" ht="12.75" hidden="false" customHeight="false" outlineLevel="0" collapsed="false">
      <c r="A389" s="363"/>
      <c r="B389" s="368" t="n">
        <f aca="false">+[5]data1cf!A389</f>
        <v>-94713.7474260171</v>
      </c>
      <c r="C389" s="368" t="n">
        <f aca="false">+[5]data1cf!B389</f>
        <v>14171.233827462</v>
      </c>
      <c r="D389" s="368" t="n">
        <f aca="false">+[5]data1cf!C389</f>
        <v>12137.8789191476</v>
      </c>
      <c r="E389" s="368" t="n">
        <f aca="false">+[5]data1cf!D389</f>
        <v>10114.3565369938</v>
      </c>
      <c r="F389" s="368" t="n">
        <f aca="false">+[5]data1cf!E389</f>
        <v>9665.86238428756</v>
      </c>
      <c r="G389" s="368" t="n">
        <f aca="false">+[5]data1cf!F389</f>
        <v>9530.34141626481</v>
      </c>
      <c r="H389" s="368" t="n">
        <f aca="false">+[5]data1cf!G389</f>
        <v>8505.66829211548</v>
      </c>
      <c r="I389" s="368" t="n">
        <f aca="false">+[5]data1cf!H389</f>
        <v>8354.0039851219</v>
      </c>
      <c r="J389" s="368" t="n">
        <f aca="false">+[5]data1cf!I389</f>
        <v>8341.56978258691</v>
      </c>
      <c r="K389" s="368" t="n">
        <f aca="false">+[5]data1cf!J389</f>
        <v>8332.44502447579</v>
      </c>
      <c r="L389" s="368" t="n">
        <f aca="false">+[5]data1cf!K389</f>
        <v>8333.6418477065</v>
      </c>
      <c r="M389" s="368" t="n">
        <f aca="false">+[5]data1cf!L389</f>
        <v>8305.66639017297</v>
      </c>
      <c r="N389" s="368" t="n">
        <f aca="false">+[5]data1cf!M389</f>
        <v>8287.98911517459</v>
      </c>
      <c r="O389" s="368" t="n">
        <f aca="false">+[5]data1cf!N389</f>
        <v>7961.89607304111</v>
      </c>
      <c r="P389" s="368" t="n">
        <f aca="false">+[5]data1cf!O389</f>
        <v>7854.00662964877</v>
      </c>
      <c r="Q389" s="368" t="n">
        <f aca="false">+[5]data1cf!P389</f>
        <v>7825.48102821351</v>
      </c>
      <c r="R389" s="368" t="n">
        <f aca="false">+[5]data1cf!Q389</f>
        <v>1086.32879747745</v>
      </c>
      <c r="S389" s="368" t="n">
        <f aca="false">+[5]data1cf!R389</f>
        <v>0</v>
      </c>
      <c r="T389" s="368" t="n">
        <f aca="false">+[5]data1cf!S389</f>
        <v>0</v>
      </c>
      <c r="U389" s="368" t="n">
        <f aca="false">+[5]data1cf!T389</f>
        <v>0</v>
      </c>
      <c r="V389" s="368" t="n">
        <f aca="false">+[5]data1cf!U389</f>
        <v>0</v>
      </c>
      <c r="W389" s="368" t="n">
        <f aca="false">+[5]data1cf!V389</f>
        <v>0</v>
      </c>
      <c r="X389" s="368" t="n">
        <f aca="false">+[5]data1cf!W389</f>
        <v>0</v>
      </c>
      <c r="Y389" s="368" t="n">
        <f aca="false">+[5]data1cf!X389</f>
        <v>0</v>
      </c>
      <c r="Z389" s="368" t="n">
        <f aca="false">+[5]data1cf!Y389</f>
        <v>0</v>
      </c>
      <c r="AA389" s="368" t="n">
        <f aca="false">+[5]data1cf!Z389</f>
        <v>0</v>
      </c>
      <c r="AB389" s="368"/>
      <c r="AC389" s="369" t="n">
        <f aca="false">XNPV(0.1,B389:AA389,$B$1:$AA$1)</f>
        <v>-19947.9966862612</v>
      </c>
      <c r="AD389" s="369" t="n">
        <f aca="false">SUMPRODUCT(B389:AA389,$B$1010:$AA$1010)</f>
        <v>-1291.40633335313</v>
      </c>
      <c r="AE389" s="370" t="n">
        <f aca="false">SUMPRODUCT(B389:AA389,$B$1012:$AA$1012)</f>
        <v>-7518.07746149516</v>
      </c>
      <c r="AF389" s="371" t="n">
        <f aca="false">XIRR(B389:AA389,$B$1:$AA$1)</f>
        <v>0.0572610376521407</v>
      </c>
      <c r="AG389" s="372" t="n">
        <f aca="false">1-EXP(-(1/0.25)*(AD389/ABS($AD$1010)))</f>
        <v>-243.989554372966</v>
      </c>
    </row>
    <row r="390" customFormat="false" ht="12.75" hidden="false" customHeight="false" outlineLevel="0" collapsed="false">
      <c r="A390" s="363"/>
      <c r="B390" s="368" t="n">
        <f aca="false">+[5]data1cf!A390</f>
        <v>-99826.5631304712</v>
      </c>
      <c r="C390" s="368" t="n">
        <f aca="false">+[5]data1cf!B390</f>
        <v>14245.1736381132</v>
      </c>
      <c r="D390" s="368" t="n">
        <f aca="false">+[5]data1cf!C390</f>
        <v>12320.4830050343</v>
      </c>
      <c r="E390" s="368" t="n">
        <f aca="false">+[5]data1cf!D390</f>
        <v>10272.5042830302</v>
      </c>
      <c r="F390" s="368" t="n">
        <f aca="false">+[5]data1cf!E390</f>
        <v>9954.4801049673</v>
      </c>
      <c r="G390" s="368" t="n">
        <f aca="false">+[5]data1cf!F390</f>
        <v>9559.96908500232</v>
      </c>
      <c r="H390" s="368" t="n">
        <f aca="false">+[5]data1cf!G390</f>
        <v>8629.51214118454</v>
      </c>
      <c r="I390" s="368" t="n">
        <f aca="false">+[5]data1cf!H390</f>
        <v>8471.28788712951</v>
      </c>
      <c r="J390" s="368" t="n">
        <f aca="false">+[5]data1cf!I390</f>
        <v>8458.85368459452</v>
      </c>
      <c r="K390" s="368" t="n">
        <f aca="false">+[5]data1cf!J390</f>
        <v>8449.927712758</v>
      </c>
      <c r="L390" s="368" t="n">
        <f aca="false">+[5]data1cf!K390</f>
        <v>8450.92574971412</v>
      </c>
      <c r="M390" s="368" t="n">
        <f aca="false">+[5]data1cf!L390</f>
        <v>8423.14907845518</v>
      </c>
      <c r="N390" s="368" t="n">
        <f aca="false">+[5]data1cf!M390</f>
        <v>8405.27301718221</v>
      </c>
      <c r="O390" s="368" t="n">
        <f aca="false">+[5]data1cf!N390</f>
        <v>8079.37876132331</v>
      </c>
      <c r="P390" s="368" t="n">
        <f aca="false">+[5]data1cf!O390</f>
        <v>7971.29053165639</v>
      </c>
      <c r="Q390" s="368" t="n">
        <f aca="false">+[5]data1cf!P390</f>
        <v>7942.96371649572</v>
      </c>
      <c r="R390" s="368" t="n">
        <f aca="false">+[5]data1cf!Q390</f>
        <v>1144.97074848125</v>
      </c>
      <c r="S390" s="368" t="n">
        <f aca="false">+[5]data1cf!R390</f>
        <v>0</v>
      </c>
      <c r="T390" s="368" t="n">
        <f aca="false">+[5]data1cf!S390</f>
        <v>0</v>
      </c>
      <c r="U390" s="368" t="n">
        <f aca="false">+[5]data1cf!T390</f>
        <v>0</v>
      </c>
      <c r="V390" s="368" t="n">
        <f aca="false">+[5]data1cf!U390</f>
        <v>0</v>
      </c>
      <c r="W390" s="368" t="n">
        <f aca="false">+[5]data1cf!V390</f>
        <v>0</v>
      </c>
      <c r="X390" s="368" t="n">
        <f aca="false">+[5]data1cf!W390</f>
        <v>0</v>
      </c>
      <c r="Y390" s="368" t="n">
        <f aca="false">+[5]data1cf!X390</f>
        <v>0</v>
      </c>
      <c r="Z390" s="368" t="n">
        <f aca="false">+[5]data1cf!Y390</f>
        <v>0</v>
      </c>
      <c r="AA390" s="368" t="n">
        <f aca="false">+[5]data1cf!Z390</f>
        <v>0</v>
      </c>
      <c r="AB390" s="368"/>
      <c r="AC390" s="369" t="n">
        <f aca="false">XNPV(0.1,B390:AA390,$B$1:$AA$1)</f>
        <v>-24044.5879383648</v>
      </c>
      <c r="AD390" s="369" t="n">
        <f aca="false">SUMPRODUCT(B390:AA390,$B$1010:$AA$1010)</f>
        <v>-5113.60593835446</v>
      </c>
      <c r="AE390" s="370" t="n">
        <f aca="false">SUMPRODUCT(B390:AA390,$B$1012:$AA$1012)</f>
        <v>-11432.3883030842</v>
      </c>
      <c r="AF390" s="371" t="n">
        <f aca="false">XIRR(B390:AA390,$B$1:$AA$1)</f>
        <v>0.050857186600196</v>
      </c>
      <c r="AG390" s="372" t="n">
        <f aca="false">1-EXP(-(1/0.25)*(AD390/ABS($AD$1010)))</f>
        <v>-2886373595.67325</v>
      </c>
    </row>
    <row r="391" customFormat="false" ht="12.75" hidden="false" customHeight="false" outlineLevel="0" collapsed="false">
      <c r="A391" s="363"/>
      <c r="B391" s="368" t="n">
        <f aca="false">+[5]data1cf!A391</f>
        <v>-89802.365821778</v>
      </c>
      <c r="C391" s="368" t="n">
        <f aca="false">+[5]data1cf!B391</f>
        <v>14047.0543671002</v>
      </c>
      <c r="D391" s="368" t="n">
        <f aca="false">+[5]data1cf!C391</f>
        <v>11971.2401368229</v>
      </c>
      <c r="E391" s="368" t="n">
        <f aca="false">+[5]data1cf!D391</f>
        <v>10001.0279213807</v>
      </c>
      <c r="F391" s="368" t="n">
        <f aca="false">+[5]data1cf!E391</f>
        <v>9682.30806670059</v>
      </c>
      <c r="G391" s="368" t="n">
        <f aca="false">+[5]data1cf!F391</f>
        <v>9271.41097859795</v>
      </c>
      <c r="H391" s="368" t="n">
        <f aca="false">+[5]data1cf!G391</f>
        <v>8386.70362816602</v>
      </c>
      <c r="I391" s="368" t="n">
        <f aca="false">+[5]data1cf!H391</f>
        <v>8241.34082022594</v>
      </c>
      <c r="J391" s="368" t="n">
        <f aca="false">+[5]data1cf!I391</f>
        <v>8228.90661769095</v>
      </c>
      <c r="K391" s="368" t="n">
        <f aca="false">+[5]data1cf!J391</f>
        <v>8219.59090506306</v>
      </c>
      <c r="L391" s="368" t="n">
        <f aca="false">+[5]data1cf!K391</f>
        <v>8220.97868281054</v>
      </c>
      <c r="M391" s="368" t="n">
        <f aca="false">+[5]data1cf!L391</f>
        <v>8192.81227076024</v>
      </c>
      <c r="N391" s="368" t="n">
        <f aca="false">+[5]data1cf!M391</f>
        <v>8175.32595027863</v>
      </c>
      <c r="O391" s="368" t="n">
        <f aca="false">+[5]data1cf!N391</f>
        <v>7849.04195362837</v>
      </c>
      <c r="P391" s="368" t="n">
        <f aca="false">+[5]data1cf!O391</f>
        <v>7741.34346475281</v>
      </c>
      <c r="Q391" s="368" t="n">
        <f aca="false">+[5]data1cf!P391</f>
        <v>7712.62690880078</v>
      </c>
      <c r="R391" s="368" t="n">
        <f aca="false">+[5]data1cf!Q391</f>
        <v>1029.99721502946</v>
      </c>
      <c r="S391" s="368" t="n">
        <f aca="false">+[5]data1cf!R391</f>
        <v>0</v>
      </c>
      <c r="T391" s="368" t="n">
        <f aca="false">+[5]data1cf!S391</f>
        <v>0</v>
      </c>
      <c r="U391" s="368" t="n">
        <f aca="false">+[5]data1cf!T391</f>
        <v>0</v>
      </c>
      <c r="V391" s="368" t="n">
        <f aca="false">+[5]data1cf!U391</f>
        <v>0</v>
      </c>
      <c r="W391" s="368" t="n">
        <f aca="false">+[5]data1cf!V391</f>
        <v>0</v>
      </c>
      <c r="X391" s="368" t="n">
        <f aca="false">+[5]data1cf!W391</f>
        <v>0</v>
      </c>
      <c r="Y391" s="368" t="n">
        <f aca="false">+[5]data1cf!X391</f>
        <v>0</v>
      </c>
      <c r="Z391" s="368" t="n">
        <f aca="false">+[5]data1cf!Y391</f>
        <v>0</v>
      </c>
      <c r="AA391" s="368" t="n">
        <f aca="false">+[5]data1cf!Z391</f>
        <v>0</v>
      </c>
      <c r="AB391" s="368"/>
      <c r="AC391" s="369" t="n">
        <f aca="false">XNPV(0.1,B391:AA391,$B$1:$AA$1)</f>
        <v>-15967.4145164431</v>
      </c>
      <c r="AD391" s="369" t="n">
        <f aca="false">SUMPRODUCT(B391:AA391,$B$1010:$AA$1010)</f>
        <v>2432.0519154747</v>
      </c>
      <c r="AE391" s="370" t="n">
        <f aca="false">SUMPRODUCT(B391:AA391,$B$1012:$AA$1012)</f>
        <v>-3707.695884256</v>
      </c>
      <c r="AF391" s="371" t="n">
        <f aca="false">XIRR(B391:AA391,$B$1:$AA$1)</f>
        <v>0.0641079222854082</v>
      </c>
      <c r="AG391" s="372" t="n">
        <f aca="false">1-EXP(-(1/0.25)*(AD391/ABS($AD$1010)))</f>
        <v>0.999968332220886</v>
      </c>
    </row>
    <row r="392" customFormat="false" ht="12.75" hidden="false" customHeight="false" outlineLevel="0" collapsed="false">
      <c r="A392" s="363"/>
      <c r="B392" s="368" t="n">
        <f aca="false">+[5]data1cf!A392</f>
        <v>-91851.5337652674</v>
      </c>
      <c r="C392" s="368" t="n">
        <f aca="false">+[5]data1cf!B392</f>
        <v>14041.507386267</v>
      </c>
      <c r="D392" s="368" t="n">
        <f aca="false">+[5]data1cf!C392</f>
        <v>12054.6459252259</v>
      </c>
      <c r="E392" s="368" t="n">
        <f aca="false">+[5]data1cf!D392</f>
        <v>10063.6043511786</v>
      </c>
      <c r="F392" s="368" t="n">
        <f aca="false">+[5]data1cf!E392</f>
        <v>9717.90949429972</v>
      </c>
      <c r="G392" s="368" t="n">
        <f aca="false">+[5]data1cf!F392</f>
        <v>9227.55073231382</v>
      </c>
      <c r="H392" s="368" t="n">
        <f aca="false">+[5]data1cf!G392</f>
        <v>8436.33906589353</v>
      </c>
      <c r="I392" s="368" t="n">
        <f aca="false">+[5]data1cf!H392</f>
        <v>8288.34709351523</v>
      </c>
      <c r="J392" s="368" t="n">
        <f aca="false">+[5]data1cf!I392</f>
        <v>8275.91289098024</v>
      </c>
      <c r="K392" s="368" t="n">
        <f aca="false">+[5]data1cf!J392</f>
        <v>8266.676850002</v>
      </c>
      <c r="L392" s="368" t="n">
        <f aca="false">+[5]data1cf!K392</f>
        <v>8267.98495609983</v>
      </c>
      <c r="M392" s="368" t="n">
        <f aca="false">+[5]data1cf!L392</f>
        <v>8239.89821569917</v>
      </c>
      <c r="N392" s="368" t="n">
        <f aca="false">+[5]data1cf!M392</f>
        <v>8222.33222356792</v>
      </c>
      <c r="O392" s="368" t="n">
        <f aca="false">+[5]data1cf!N392</f>
        <v>7896.12789856731</v>
      </c>
      <c r="P392" s="368" t="n">
        <f aca="false">+[5]data1cf!O392</f>
        <v>7788.3497380421</v>
      </c>
      <c r="Q392" s="368" t="n">
        <f aca="false">+[5]data1cf!P392</f>
        <v>7759.71285373971</v>
      </c>
      <c r="R392" s="368" t="n">
        <f aca="false">+[5]data1cf!Q392</f>
        <v>1053.50035167411</v>
      </c>
      <c r="S392" s="368" t="n">
        <f aca="false">+[5]data1cf!R392</f>
        <v>0</v>
      </c>
      <c r="T392" s="368" t="n">
        <f aca="false">+[5]data1cf!S392</f>
        <v>0</v>
      </c>
      <c r="U392" s="368" t="n">
        <f aca="false">+[5]data1cf!T392</f>
        <v>0</v>
      </c>
      <c r="V392" s="368" t="n">
        <f aca="false">+[5]data1cf!U392</f>
        <v>0</v>
      </c>
      <c r="W392" s="368" t="n">
        <f aca="false">+[5]data1cf!V392</f>
        <v>0</v>
      </c>
      <c r="X392" s="368" t="n">
        <f aca="false">+[5]data1cf!W392</f>
        <v>0</v>
      </c>
      <c r="Y392" s="368" t="n">
        <f aca="false">+[5]data1cf!X392</f>
        <v>0</v>
      </c>
      <c r="Z392" s="368" t="n">
        <f aca="false">+[5]data1cf!Y392</f>
        <v>0</v>
      </c>
      <c r="AA392" s="368" t="n">
        <f aca="false">+[5]data1cf!Z392</f>
        <v>0</v>
      </c>
      <c r="AB392" s="368"/>
      <c r="AC392" s="369" t="n">
        <f aca="false">XNPV(0.1,B392:AA392,$B$1:$AA$1)</f>
        <v>-17722.7102184607</v>
      </c>
      <c r="AD392" s="369" t="n">
        <f aca="false">SUMPRODUCT(B392:AA392,$B$1010:$AA$1010)</f>
        <v>768.169959064068</v>
      </c>
      <c r="AE392" s="370" t="n">
        <f aca="false">SUMPRODUCT(B392:AA392,$B$1012:$AA$1012)</f>
        <v>-5403.08064093513</v>
      </c>
      <c r="AF392" s="371" t="n">
        <f aca="false">XIRR(B392:AA392,$B$1:$AA$1)</f>
        <v>0.060972372043908</v>
      </c>
      <c r="AG392" s="372" t="n">
        <f aca="false">1-EXP(-(1/0.25)*(AD392/ABS($AD$1010)))</f>
        <v>0.962080875452634</v>
      </c>
    </row>
    <row r="393" customFormat="false" ht="12.75" hidden="false" customHeight="false" outlineLevel="0" collapsed="false">
      <c r="A393" s="363"/>
      <c r="B393" s="368" t="n">
        <f aca="false">+[5]data1cf!A393</f>
        <v>-98636.0789084137</v>
      </c>
      <c r="C393" s="368" t="n">
        <f aca="false">+[5]data1cf!B393</f>
        <v>14255.3973744351</v>
      </c>
      <c r="D393" s="368" t="n">
        <f aca="false">+[5]data1cf!C393</f>
        <v>12302.9264438388</v>
      </c>
      <c r="E393" s="368" t="n">
        <f aca="false">+[5]data1cf!D393</f>
        <v>10364.2958486427</v>
      </c>
      <c r="F393" s="368" t="n">
        <f aca="false">+[5]data1cf!E393</f>
        <v>9890.52673790567</v>
      </c>
      <c r="G393" s="368" t="n">
        <f aca="false">+[5]data1cf!F393</f>
        <v>9504.24236443838</v>
      </c>
      <c r="H393" s="368" t="n">
        <f aca="false">+[5]data1cf!G393</f>
        <v>8600.67594664165</v>
      </c>
      <c r="I393" s="368" t="n">
        <f aca="false">+[5]data1cf!H393</f>
        <v>8443.97913146289</v>
      </c>
      <c r="J393" s="368" t="n">
        <f aca="false">+[5]data1cf!I393</f>
        <v>8431.5449289279</v>
      </c>
      <c r="K393" s="368" t="n">
        <f aca="false">+[5]data1cf!J393</f>
        <v>8422.57267106482</v>
      </c>
      <c r="L393" s="368" t="n">
        <f aca="false">+[5]data1cf!K393</f>
        <v>8423.61699404749</v>
      </c>
      <c r="M393" s="368" t="n">
        <f aca="false">+[5]data1cf!L393</f>
        <v>8395.794036762</v>
      </c>
      <c r="N393" s="368" t="n">
        <f aca="false">+[5]data1cf!M393</f>
        <v>8377.96426151558</v>
      </c>
      <c r="O393" s="368" t="n">
        <f aca="false">+[5]data1cf!N393</f>
        <v>8052.02371963014</v>
      </c>
      <c r="P393" s="368" t="n">
        <f aca="false">+[5]data1cf!O393</f>
        <v>7943.98177598977</v>
      </c>
      <c r="Q393" s="368" t="n">
        <f aca="false">+[5]data1cf!P393</f>
        <v>7915.60867480254</v>
      </c>
      <c r="R393" s="368" t="n">
        <f aca="false">+[5]data1cf!Q393</f>
        <v>1131.31637064794</v>
      </c>
      <c r="S393" s="368" t="n">
        <f aca="false">+[5]data1cf!R393</f>
        <v>0</v>
      </c>
      <c r="T393" s="368" t="n">
        <f aca="false">+[5]data1cf!S393</f>
        <v>0</v>
      </c>
      <c r="U393" s="368" t="n">
        <f aca="false">+[5]data1cf!T393</f>
        <v>0</v>
      </c>
      <c r="V393" s="368" t="n">
        <f aca="false">+[5]data1cf!U393</f>
        <v>0</v>
      </c>
      <c r="W393" s="368" t="n">
        <f aca="false">+[5]data1cf!V393</f>
        <v>0</v>
      </c>
      <c r="X393" s="368" t="n">
        <f aca="false">+[5]data1cf!W393</f>
        <v>0</v>
      </c>
      <c r="Y393" s="368" t="n">
        <f aca="false">+[5]data1cf!X393</f>
        <v>0</v>
      </c>
      <c r="Z393" s="368" t="n">
        <f aca="false">+[5]data1cf!Y393</f>
        <v>0</v>
      </c>
      <c r="AA393" s="368" t="n">
        <f aca="false">+[5]data1cf!Z393</f>
        <v>0</v>
      </c>
      <c r="AB393" s="368"/>
      <c r="AC393" s="369" t="n">
        <f aca="false">XNPV(0.1,B393:AA393,$B$1:$AA$1)</f>
        <v>-22976.6415882039</v>
      </c>
      <c r="AD393" s="369" t="n">
        <f aca="false">SUMPRODUCT(B393:AA393,$B$1010:$AA$1010)</f>
        <v>-4100.13896416788</v>
      </c>
      <c r="AE393" s="370" t="n">
        <f aca="false">SUMPRODUCT(B393:AA393,$B$1012:$AA$1012)</f>
        <v>-10400.0124892796</v>
      </c>
      <c r="AF393" s="371" t="n">
        <f aca="false">XIRR(B393:AA393,$B$1:$AA$1)</f>
        <v>0.0525020280130589</v>
      </c>
      <c r="AG393" s="372" t="n">
        <f aca="false">1-EXP(-(1/0.25)*(AD393/ABS($AD$1010)))</f>
        <v>-38494851.334613</v>
      </c>
    </row>
    <row r="394" customFormat="false" ht="12.75" hidden="false" customHeight="false" outlineLevel="0" collapsed="false">
      <c r="A394" s="363"/>
      <c r="B394" s="368" t="n">
        <f aca="false">+[5]data1cf!A394</f>
        <v>-93012.0990062468</v>
      </c>
      <c r="C394" s="368" t="n">
        <f aca="false">+[5]data1cf!B394</f>
        <v>14123.4287720577</v>
      </c>
      <c r="D394" s="368" t="n">
        <f aca="false">+[5]data1cf!C394</f>
        <v>12116.6065279908</v>
      </c>
      <c r="E394" s="368" t="n">
        <f aca="false">+[5]data1cf!D394</f>
        <v>10056.4197261341</v>
      </c>
      <c r="F394" s="368" t="n">
        <f aca="false">+[5]data1cf!E394</f>
        <v>9709.63234607652</v>
      </c>
      <c r="G394" s="368" t="n">
        <f aca="false">+[5]data1cf!F394</f>
        <v>9440.56950781567</v>
      </c>
      <c r="H394" s="368" t="n">
        <f aca="false">+[5]data1cf!G394</f>
        <v>8464.45055569619</v>
      </c>
      <c r="I394" s="368" t="n">
        <f aca="false">+[5]data1cf!H394</f>
        <v>8314.96953169111</v>
      </c>
      <c r="J394" s="368" t="n">
        <f aca="false">+[5]data1cf!I394</f>
        <v>8302.53532915612</v>
      </c>
      <c r="K394" s="368" t="n">
        <f aca="false">+[5]data1cf!J394</f>
        <v>8293.34441095444</v>
      </c>
      <c r="L394" s="368" t="n">
        <f aca="false">+[5]data1cf!K394</f>
        <v>8294.60739427571</v>
      </c>
      <c r="M394" s="368" t="n">
        <f aca="false">+[5]data1cf!L394</f>
        <v>8266.56577665162</v>
      </c>
      <c r="N394" s="368" t="n">
        <f aca="false">+[5]data1cf!M394</f>
        <v>8248.9546617438</v>
      </c>
      <c r="O394" s="368" t="n">
        <f aca="false">+[5]data1cf!N394</f>
        <v>7922.79545951975</v>
      </c>
      <c r="P394" s="368" t="n">
        <f aca="false">+[5]data1cf!O394</f>
        <v>7814.97217621798</v>
      </c>
      <c r="Q394" s="368" t="n">
        <f aca="false">+[5]data1cf!P394</f>
        <v>7786.38041469216</v>
      </c>
      <c r="R394" s="368" t="n">
        <f aca="false">+[5]data1cf!Q394</f>
        <v>1066.81157076205</v>
      </c>
      <c r="S394" s="368" t="n">
        <f aca="false">+[5]data1cf!R394</f>
        <v>0</v>
      </c>
      <c r="T394" s="368" t="n">
        <f aca="false">+[5]data1cf!S394</f>
        <v>0</v>
      </c>
      <c r="U394" s="368" t="n">
        <f aca="false">+[5]data1cf!T394</f>
        <v>0</v>
      </c>
      <c r="V394" s="368" t="n">
        <f aca="false">+[5]data1cf!U394</f>
        <v>0</v>
      </c>
      <c r="W394" s="368" t="n">
        <f aca="false">+[5]data1cf!V394</f>
        <v>0</v>
      </c>
      <c r="X394" s="368" t="n">
        <f aca="false">+[5]data1cf!W394</f>
        <v>0</v>
      </c>
      <c r="Y394" s="368" t="n">
        <f aca="false">+[5]data1cf!X394</f>
        <v>0</v>
      </c>
      <c r="Z394" s="368" t="n">
        <f aca="false">+[5]data1cf!Y394</f>
        <v>0</v>
      </c>
      <c r="AA394" s="368" t="n">
        <f aca="false">+[5]data1cf!Z394</f>
        <v>0</v>
      </c>
      <c r="AB394" s="368"/>
      <c r="AC394" s="369" t="n">
        <f aca="false">XNPV(0.1,B394:AA394,$B$1:$AA$1)</f>
        <v>-18531.1270029089</v>
      </c>
      <c r="AD394" s="369" t="n">
        <f aca="false">SUMPRODUCT(B394:AA394,$B$1010:$AA$1010)</f>
        <v>41.7235010425937</v>
      </c>
      <c r="AE394" s="370" t="n">
        <f aca="false">SUMPRODUCT(B394:AA394,$B$1012:$AA$1012)</f>
        <v>-6156.34967123368</v>
      </c>
      <c r="AF394" s="371" t="n">
        <f aca="false">XIRR(B394:AA394,$B$1:$AA$1)</f>
        <v>0.0596377038421449</v>
      </c>
      <c r="AG394" s="372" t="n">
        <f aca="false">1-EXP(-(1/0.25)*(AD394/ABS($AD$1010)))</f>
        <v>0.16283696903478</v>
      </c>
    </row>
    <row r="395" customFormat="false" ht="12.75" hidden="false" customHeight="false" outlineLevel="0" collapsed="false">
      <c r="A395" s="363"/>
      <c r="B395" s="368" t="n">
        <f aca="false">+[5]data1cf!A395</f>
        <v>-89084.9468385358</v>
      </c>
      <c r="C395" s="368" t="n">
        <f aca="false">+[5]data1cf!B395</f>
        <v>14128.0628051947</v>
      </c>
      <c r="D395" s="368" t="n">
        <f aca="false">+[5]data1cf!C395</f>
        <v>11919.6873662084</v>
      </c>
      <c r="E395" s="368" t="n">
        <f aca="false">+[5]data1cf!D395</f>
        <v>9869.36677389518</v>
      </c>
      <c r="F395" s="368" t="n">
        <f aca="false">+[5]data1cf!E395</f>
        <v>9473.46825764685</v>
      </c>
      <c r="G395" s="368" t="n">
        <f aca="false">+[5]data1cf!F395</f>
        <v>9428.82325296083</v>
      </c>
      <c r="H395" s="368" t="n">
        <f aca="false">+[5]data1cf!G395</f>
        <v>8369.32613337337</v>
      </c>
      <c r="I395" s="368" t="n">
        <f aca="false">+[5]data1cf!H395</f>
        <v>8224.88380268555</v>
      </c>
      <c r="J395" s="368" t="n">
        <f aca="false">+[5]data1cf!I395</f>
        <v>8212.44960015056</v>
      </c>
      <c r="K395" s="368" t="n">
        <f aca="false">+[5]data1cf!J395</f>
        <v>8203.1059942726</v>
      </c>
      <c r="L395" s="368" t="n">
        <f aca="false">+[5]data1cf!K395</f>
        <v>8204.52166527015</v>
      </c>
      <c r="M395" s="368" t="n">
        <f aca="false">+[5]data1cf!L395</f>
        <v>8176.32735996978</v>
      </c>
      <c r="N395" s="368" t="n">
        <f aca="false">+[5]data1cf!M395</f>
        <v>8158.86893273824</v>
      </c>
      <c r="O395" s="368" t="n">
        <f aca="false">+[5]data1cf!N395</f>
        <v>7832.55704283792</v>
      </c>
      <c r="P395" s="368" t="n">
        <f aca="false">+[5]data1cf!O395</f>
        <v>7724.88644721242</v>
      </c>
      <c r="Q395" s="368" t="n">
        <f aca="false">+[5]data1cf!P395</f>
        <v>7696.14199801032</v>
      </c>
      <c r="R395" s="368" t="n">
        <f aca="false">+[5]data1cf!Q395</f>
        <v>1021.76870625927</v>
      </c>
      <c r="S395" s="368" t="n">
        <f aca="false">+[5]data1cf!R395</f>
        <v>0</v>
      </c>
      <c r="T395" s="368" t="n">
        <f aca="false">+[5]data1cf!S395</f>
        <v>0</v>
      </c>
      <c r="U395" s="368" t="n">
        <f aca="false">+[5]data1cf!T395</f>
        <v>0</v>
      </c>
      <c r="V395" s="368" t="n">
        <f aca="false">+[5]data1cf!U395</f>
        <v>0</v>
      </c>
      <c r="W395" s="368" t="n">
        <f aca="false">+[5]data1cf!V395</f>
        <v>0</v>
      </c>
      <c r="X395" s="368" t="n">
        <f aca="false">+[5]data1cf!W395</f>
        <v>0</v>
      </c>
      <c r="Y395" s="368" t="n">
        <f aca="false">+[5]data1cf!X395</f>
        <v>0</v>
      </c>
      <c r="Z395" s="368" t="n">
        <f aca="false">+[5]data1cf!Y395</f>
        <v>0</v>
      </c>
      <c r="AA395" s="368" t="n">
        <f aca="false">+[5]data1cf!Z395</f>
        <v>0</v>
      </c>
      <c r="AB395" s="368"/>
      <c r="AC395" s="369" t="n">
        <f aca="false">XNPV(0.1,B395:AA395,$B$1:$AA$1)</f>
        <v>-15427.817161561</v>
      </c>
      <c r="AD395" s="369" t="n">
        <f aca="false">SUMPRODUCT(B395:AA395,$B$1010:$AA$1010)</f>
        <v>2925.74534907451</v>
      </c>
      <c r="AE395" s="370" t="n">
        <f aca="false">SUMPRODUCT(B395:AA395,$B$1012:$AA$1012)</f>
        <v>-3199.15978064563</v>
      </c>
      <c r="AF395" s="371" t="n">
        <f aca="false">XIRR(B395:AA395,$B$1:$AA$1)</f>
        <v>0.0650713575422609</v>
      </c>
      <c r="AG395" s="372" t="n">
        <f aca="false">1-EXP(-(1/0.25)*(AD395/ABS($AD$1010)))</f>
        <v>0.999996133952137</v>
      </c>
    </row>
    <row r="396" customFormat="false" ht="12.75" hidden="false" customHeight="false" outlineLevel="0" collapsed="false">
      <c r="A396" s="363"/>
      <c r="B396" s="368" t="n">
        <f aca="false">+[5]data1cf!A396</f>
        <v>-98393.2255512351</v>
      </c>
      <c r="C396" s="368" t="n">
        <f aca="false">+[5]data1cf!B396</f>
        <v>14286.6998817097</v>
      </c>
      <c r="D396" s="368" t="n">
        <f aca="false">+[5]data1cf!C396</f>
        <v>12312.1977111519</v>
      </c>
      <c r="E396" s="368" t="n">
        <f aca="false">+[5]data1cf!D396</f>
        <v>10297.7311009678</v>
      </c>
      <c r="F396" s="368" t="n">
        <f aca="false">+[5]data1cf!E396</f>
        <v>9845.35452892152</v>
      </c>
      <c r="G396" s="368" t="n">
        <f aca="false">+[5]data1cf!F396</f>
        <v>9586.41813525509</v>
      </c>
      <c r="H396" s="368" t="n">
        <f aca="false">+[5]data1cf!G396</f>
        <v>8594.79349433927</v>
      </c>
      <c r="I396" s="368" t="n">
        <f aca="false">+[5]data1cf!H396</f>
        <v>8438.4082697319</v>
      </c>
      <c r="J396" s="368" t="n">
        <f aca="false">+[5]data1cf!I396</f>
        <v>8425.97406719691</v>
      </c>
      <c r="K396" s="368" t="n">
        <f aca="false">+[5]data1cf!J396</f>
        <v>8416.99236719531</v>
      </c>
      <c r="L396" s="368" t="n">
        <f aca="false">+[5]data1cf!K396</f>
        <v>8418.0461323165</v>
      </c>
      <c r="M396" s="368" t="n">
        <f aca="false">+[5]data1cf!L396</f>
        <v>8390.21373289248</v>
      </c>
      <c r="N396" s="368" t="n">
        <f aca="false">+[5]data1cf!M396</f>
        <v>8372.39339978459</v>
      </c>
      <c r="O396" s="368" t="n">
        <f aca="false">+[5]data1cf!N396</f>
        <v>8046.44341576062</v>
      </c>
      <c r="P396" s="368" t="n">
        <f aca="false">+[5]data1cf!O396</f>
        <v>7938.41091425878</v>
      </c>
      <c r="Q396" s="368" t="n">
        <f aca="false">+[5]data1cf!P396</f>
        <v>7910.02837093302</v>
      </c>
      <c r="R396" s="368" t="n">
        <f aca="false">+[5]data1cf!Q396</f>
        <v>1128.53093978245</v>
      </c>
      <c r="S396" s="368" t="n">
        <f aca="false">+[5]data1cf!R396</f>
        <v>0</v>
      </c>
      <c r="T396" s="368" t="n">
        <f aca="false">+[5]data1cf!S396</f>
        <v>0</v>
      </c>
      <c r="U396" s="368" t="n">
        <f aca="false">+[5]data1cf!T396</f>
        <v>0</v>
      </c>
      <c r="V396" s="368" t="n">
        <f aca="false">+[5]data1cf!U396</f>
        <v>0</v>
      </c>
      <c r="W396" s="368" t="n">
        <f aca="false">+[5]data1cf!V396</f>
        <v>0</v>
      </c>
      <c r="X396" s="368" t="n">
        <f aca="false">+[5]data1cf!W396</f>
        <v>0</v>
      </c>
      <c r="Y396" s="368" t="n">
        <f aca="false">+[5]data1cf!X396</f>
        <v>0</v>
      </c>
      <c r="Z396" s="368" t="n">
        <f aca="false">+[5]data1cf!Y396</f>
        <v>0</v>
      </c>
      <c r="AA396" s="368" t="n">
        <f aca="false">+[5]data1cf!Z396</f>
        <v>0</v>
      </c>
      <c r="AB396" s="368"/>
      <c r="AC396" s="369" t="n">
        <f aca="false">XNPV(0.1,B396:AA396,$B$1:$AA$1)</f>
        <v>-22749.5366362792</v>
      </c>
      <c r="AD396" s="369" t="n">
        <f aca="false">SUMPRODUCT(B396:AA396,$B$1010:$AA$1010)</f>
        <v>-3881.41399527133</v>
      </c>
      <c r="AE396" s="370" t="n">
        <f aca="false">SUMPRODUCT(B396:AA396,$B$1012:$AA$1012)</f>
        <v>-10178.3496128171</v>
      </c>
      <c r="AF396" s="371" t="n">
        <f aca="false">XIRR(B396:AA396,$B$1:$AA$1)</f>
        <v>0.0528628914686119</v>
      </c>
      <c r="AG396" s="372" t="n">
        <f aca="false">1-EXP(-(1/0.25)*(AD396/ABS($AD$1010)))</f>
        <v>-15161901.5088413</v>
      </c>
    </row>
    <row r="397" customFormat="false" ht="12.75" hidden="false" customHeight="false" outlineLevel="0" collapsed="false">
      <c r="A397" s="363"/>
      <c r="B397" s="368" t="n">
        <f aca="false">+[5]data1cf!A397</f>
        <v>-102458.620238341</v>
      </c>
      <c r="C397" s="368" t="n">
        <f aca="false">+[5]data1cf!B397</f>
        <v>14328.5404551261</v>
      </c>
      <c r="D397" s="368" t="n">
        <f aca="false">+[5]data1cf!C397</f>
        <v>12488.4289973815</v>
      </c>
      <c r="E397" s="368" t="n">
        <f aca="false">+[5]data1cf!D397</f>
        <v>10328.1219146351</v>
      </c>
      <c r="F397" s="368" t="n">
        <f aca="false">+[5]data1cf!E397</f>
        <v>9955.81741413513</v>
      </c>
      <c r="G397" s="368" t="n">
        <f aca="false">+[5]data1cf!F397</f>
        <v>9709.84436391103</v>
      </c>
      <c r="H397" s="368" t="n">
        <f aca="false">+[5]data1cf!G397</f>
        <v>8693.26646014506</v>
      </c>
      <c r="I397" s="368" t="n">
        <f aca="false">+[5]data1cf!H397</f>
        <v>8531.66517153836</v>
      </c>
      <c r="J397" s="368" t="n">
        <f aca="false">+[5]data1cf!I397</f>
        <v>8519.23096900337</v>
      </c>
      <c r="K397" s="368" t="n">
        <f aca="false">+[5]data1cf!J397</f>
        <v>8510.40733154719</v>
      </c>
      <c r="L397" s="368" t="n">
        <f aca="false">+[5]data1cf!K397</f>
        <v>8511.30303412296</v>
      </c>
      <c r="M397" s="368" t="n">
        <f aca="false">+[5]data1cf!L397</f>
        <v>8483.62869724437</v>
      </c>
      <c r="N397" s="368" t="n">
        <f aca="false">+[5]data1cf!M397</f>
        <v>8465.65030159105</v>
      </c>
      <c r="O397" s="368" t="n">
        <f aca="false">+[5]data1cf!N397</f>
        <v>8139.85838011251</v>
      </c>
      <c r="P397" s="368" t="n">
        <f aca="false">+[5]data1cf!O397</f>
        <v>8031.66781606523</v>
      </c>
      <c r="Q397" s="368" t="n">
        <f aca="false">+[5]data1cf!P397</f>
        <v>8003.44333528491</v>
      </c>
      <c r="R397" s="368" t="n">
        <f aca="false">+[5]data1cf!Q397</f>
        <v>1175.15939068567</v>
      </c>
      <c r="S397" s="368" t="n">
        <f aca="false">+[5]data1cf!R397</f>
        <v>0</v>
      </c>
      <c r="T397" s="368" t="n">
        <f aca="false">+[5]data1cf!S397</f>
        <v>0</v>
      </c>
      <c r="U397" s="368" t="n">
        <f aca="false">+[5]data1cf!T397</f>
        <v>0</v>
      </c>
      <c r="V397" s="368" t="n">
        <f aca="false">+[5]data1cf!U397</f>
        <v>0</v>
      </c>
      <c r="W397" s="368" t="n">
        <f aca="false">+[5]data1cf!V397</f>
        <v>0</v>
      </c>
      <c r="X397" s="368" t="n">
        <f aca="false">+[5]data1cf!W397</f>
        <v>0</v>
      </c>
      <c r="Y397" s="368" t="n">
        <f aca="false">+[5]data1cf!X397</f>
        <v>0</v>
      </c>
      <c r="Z397" s="368" t="n">
        <f aca="false">+[5]data1cf!Y397</f>
        <v>0</v>
      </c>
      <c r="AA397" s="368" t="n">
        <f aca="false">+[5]data1cf!Z397</f>
        <v>0</v>
      </c>
      <c r="AB397" s="368"/>
      <c r="AC397" s="369" t="n">
        <f aca="false">XNPV(0.1,B397:AA397,$B$1:$AA$1)</f>
        <v>-26087.5685149654</v>
      </c>
      <c r="AD397" s="369" t="n">
        <f aca="false">SUMPRODUCT(B397:AA397,$B$1010:$AA$1010)</f>
        <v>-7009.99595723842</v>
      </c>
      <c r="AE397" s="370" t="n">
        <f aca="false">SUMPRODUCT(B397:AA397,$B$1012:$AA$1012)</f>
        <v>-13377.8215806396</v>
      </c>
      <c r="AF397" s="371" t="n">
        <f aca="false">XIRR(B397:AA397,$B$1:$AA$1)</f>
        <v>0.0478940286793173</v>
      </c>
      <c r="AG397" s="372" t="n">
        <f aca="false">1-EXP(-(1/0.25)*(AD397/ABS($AD$1010)))</f>
        <v>-9305536327407.51</v>
      </c>
    </row>
    <row r="398" customFormat="false" ht="12.75" hidden="false" customHeight="false" outlineLevel="0" collapsed="false">
      <c r="A398" s="363"/>
      <c r="B398" s="368" t="n">
        <f aca="false">+[5]data1cf!A398</f>
        <v>-91588.2480885686</v>
      </c>
      <c r="C398" s="368" t="n">
        <f aca="false">+[5]data1cf!B398</f>
        <v>14174.1281715615</v>
      </c>
      <c r="D398" s="368" t="n">
        <f aca="false">+[5]data1cf!C398</f>
        <v>12037.9592467692</v>
      </c>
      <c r="E398" s="368" t="n">
        <f aca="false">+[5]data1cf!D398</f>
        <v>10010.1043005361</v>
      </c>
      <c r="F398" s="368" t="n">
        <f aca="false">+[5]data1cf!E398</f>
        <v>9613.94056726117</v>
      </c>
      <c r="G398" s="368" t="n">
        <f aca="false">+[5]data1cf!F398</f>
        <v>9340.48755026838</v>
      </c>
      <c r="H398" s="368" t="n">
        <f aca="false">+[5]data1cf!G398</f>
        <v>8429.96169704397</v>
      </c>
      <c r="I398" s="368" t="n">
        <f aca="false">+[5]data1cf!H398</f>
        <v>8282.3075307203</v>
      </c>
      <c r="J398" s="368" t="n">
        <f aca="false">+[5]data1cf!I398</f>
        <v>8269.87332818531</v>
      </c>
      <c r="K398" s="368" t="n">
        <f aca="false">+[5]data1cf!J398</f>
        <v>8260.62705065996</v>
      </c>
      <c r="L398" s="368" t="n">
        <f aca="false">+[5]data1cf!K398</f>
        <v>8261.9453933049</v>
      </c>
      <c r="M398" s="368" t="n">
        <f aca="false">+[5]data1cf!L398</f>
        <v>8233.84841635713</v>
      </c>
      <c r="N398" s="368" t="n">
        <f aca="false">+[5]data1cf!M398</f>
        <v>8216.29266077299</v>
      </c>
      <c r="O398" s="368" t="n">
        <f aca="false">+[5]data1cf!N398</f>
        <v>7890.07809922527</v>
      </c>
      <c r="P398" s="368" t="n">
        <f aca="false">+[5]data1cf!O398</f>
        <v>7782.31017524717</v>
      </c>
      <c r="Q398" s="368" t="n">
        <f aca="false">+[5]data1cf!P398</f>
        <v>7753.66305439767</v>
      </c>
      <c r="R398" s="368" t="n">
        <f aca="false">+[5]data1cf!Q398</f>
        <v>1050.48057027665</v>
      </c>
      <c r="S398" s="368" t="n">
        <f aca="false">+[5]data1cf!R398</f>
        <v>0</v>
      </c>
      <c r="T398" s="368" t="n">
        <f aca="false">+[5]data1cf!S398</f>
        <v>0</v>
      </c>
      <c r="U398" s="368" t="n">
        <f aca="false">+[5]data1cf!T398</f>
        <v>0</v>
      </c>
      <c r="V398" s="368" t="n">
        <f aca="false">+[5]data1cf!U398</f>
        <v>0</v>
      </c>
      <c r="W398" s="368" t="n">
        <f aca="false">+[5]data1cf!V398</f>
        <v>0</v>
      </c>
      <c r="X398" s="368" t="n">
        <f aca="false">+[5]data1cf!W398</f>
        <v>0</v>
      </c>
      <c r="Y398" s="368" t="n">
        <f aca="false">+[5]data1cf!X398</f>
        <v>0</v>
      </c>
      <c r="Z398" s="368" t="n">
        <f aca="false">+[5]data1cf!Y398</f>
        <v>0</v>
      </c>
      <c r="AA398" s="368" t="n">
        <f aca="false">+[5]data1cf!Z398</f>
        <v>0</v>
      </c>
      <c r="AB398" s="368"/>
      <c r="AC398" s="369" t="n">
        <f aca="false">XNPV(0.1,B398:AA398,$B$1:$AA$1)</f>
        <v>-17417.6065760214</v>
      </c>
      <c r="AD398" s="369" t="n">
        <f aca="false">SUMPRODUCT(B398:AA398,$B$1010:$AA$1010)</f>
        <v>1064.61271738239</v>
      </c>
      <c r="AE398" s="370" t="n">
        <f aca="false">SUMPRODUCT(B398:AA398,$B$1012:$AA$1012)</f>
        <v>-5103.53480438835</v>
      </c>
      <c r="AF398" s="371" t="n">
        <f aca="false">XIRR(B398:AA398,$B$1:$AA$1)</f>
        <v>0.0615208446472041</v>
      </c>
      <c r="AG398" s="372" t="n">
        <f aca="false">1-EXP(-(1/0.25)*(AD398/ABS($AD$1010)))</f>
        <v>0.989274225203725</v>
      </c>
    </row>
    <row r="399" customFormat="false" ht="12.75" hidden="false" customHeight="false" outlineLevel="0" collapsed="false">
      <c r="A399" s="363"/>
      <c r="B399" s="368" t="n">
        <f aca="false">+[5]data1cf!A399</f>
        <v>-89353.1550653713</v>
      </c>
      <c r="C399" s="368" t="n">
        <f aca="false">+[5]data1cf!B399</f>
        <v>14059.6022220149</v>
      </c>
      <c r="D399" s="368" t="n">
        <f aca="false">+[5]data1cf!C399</f>
        <v>11992.5739320286</v>
      </c>
      <c r="E399" s="368" t="n">
        <f aca="false">+[5]data1cf!D399</f>
        <v>10047.1111990179</v>
      </c>
      <c r="F399" s="368" t="n">
        <f aca="false">+[5]data1cf!E399</f>
        <v>9526.43319758524</v>
      </c>
      <c r="G399" s="368" t="n">
        <f aca="false">+[5]data1cf!F399</f>
        <v>9284.39096178676</v>
      </c>
      <c r="H399" s="368" t="n">
        <f aca="false">+[5]data1cf!G399</f>
        <v>8375.82273741376</v>
      </c>
      <c r="I399" s="368" t="n">
        <f aca="false">+[5]data1cf!H399</f>
        <v>8231.03628484257</v>
      </c>
      <c r="J399" s="368" t="n">
        <f aca="false">+[5]data1cf!I399</f>
        <v>8218.60208230758</v>
      </c>
      <c r="K399" s="368" t="n">
        <f aca="false">+[5]data1cf!J399</f>
        <v>8209.26890436549</v>
      </c>
      <c r="L399" s="368" t="n">
        <f aca="false">+[5]data1cf!K399</f>
        <v>8210.67414742718</v>
      </c>
      <c r="M399" s="368" t="n">
        <f aca="false">+[5]data1cf!L399</f>
        <v>8182.49027006266</v>
      </c>
      <c r="N399" s="368" t="n">
        <f aca="false">+[5]data1cf!M399</f>
        <v>8165.02141489527</v>
      </c>
      <c r="O399" s="368" t="n">
        <f aca="false">+[5]data1cf!N399</f>
        <v>7838.7199529308</v>
      </c>
      <c r="P399" s="368" t="n">
        <f aca="false">+[5]data1cf!O399</f>
        <v>7731.03892936945</v>
      </c>
      <c r="Q399" s="368" t="n">
        <f aca="false">+[5]data1cf!P399</f>
        <v>7702.30490810321</v>
      </c>
      <c r="R399" s="368" t="n">
        <f aca="false">+[5]data1cf!Q399</f>
        <v>1024.84494733778</v>
      </c>
      <c r="S399" s="368" t="n">
        <f aca="false">+[5]data1cf!R399</f>
        <v>0</v>
      </c>
      <c r="T399" s="368" t="n">
        <f aca="false">+[5]data1cf!S399</f>
        <v>0</v>
      </c>
      <c r="U399" s="368" t="n">
        <f aca="false">+[5]data1cf!T399</f>
        <v>0</v>
      </c>
      <c r="V399" s="368" t="n">
        <f aca="false">+[5]data1cf!U399</f>
        <v>0</v>
      </c>
      <c r="W399" s="368" t="n">
        <f aca="false">+[5]data1cf!V399</f>
        <v>0</v>
      </c>
      <c r="X399" s="368" t="n">
        <f aca="false">+[5]data1cf!W399</f>
        <v>0</v>
      </c>
      <c r="Y399" s="368" t="n">
        <f aca="false">+[5]data1cf!X399</f>
        <v>0</v>
      </c>
      <c r="Z399" s="368" t="n">
        <f aca="false">+[5]data1cf!Y399</f>
        <v>0</v>
      </c>
      <c r="AA399" s="368" t="n">
        <f aca="false">+[5]data1cf!Z399</f>
        <v>0</v>
      </c>
      <c r="AB399" s="368"/>
      <c r="AC399" s="369" t="n">
        <f aca="false">XNPV(0.1,B399:AA399,$B$1:$AA$1)</f>
        <v>-15593.6913765007</v>
      </c>
      <c r="AD399" s="369" t="n">
        <f aca="false">SUMPRODUCT(B399:AA399,$B$1010:$AA$1010)</f>
        <v>2777.18370122558</v>
      </c>
      <c r="AE399" s="370" t="n">
        <f aca="false">SUMPRODUCT(B399:AA399,$B$1012:$AA$1012)</f>
        <v>-3353.11623482668</v>
      </c>
      <c r="AF399" s="371" t="n">
        <f aca="false">XIRR(B399:AA399,$B$1:$AA$1)</f>
        <v>0.0647785851640277</v>
      </c>
      <c r="AG399" s="372" t="n">
        <f aca="false">1-EXP(-(1/0.25)*(AD399/ABS($AD$1010)))</f>
        <v>0.999992720332395</v>
      </c>
    </row>
    <row r="400" customFormat="false" ht="12.75" hidden="false" customHeight="false" outlineLevel="0" collapsed="false">
      <c r="A400" s="363"/>
      <c r="B400" s="368" t="n">
        <f aca="false">+[5]data1cf!A400</f>
        <v>-93133.1090143664</v>
      </c>
      <c r="C400" s="368" t="n">
        <f aca="false">+[5]data1cf!B400</f>
        <v>14146.7161314957</v>
      </c>
      <c r="D400" s="368" t="n">
        <f aca="false">+[5]data1cf!C400</f>
        <v>12144.3861170507</v>
      </c>
      <c r="E400" s="368" t="n">
        <f aca="false">+[5]data1cf!D400</f>
        <v>10182.5530312902</v>
      </c>
      <c r="F400" s="368" t="n">
        <f aca="false">+[5]data1cf!E400</f>
        <v>9673.27775253437</v>
      </c>
      <c r="G400" s="368" t="n">
        <f aca="false">+[5]data1cf!F400</f>
        <v>9371.26664679058</v>
      </c>
      <c r="H400" s="368" t="n">
        <f aca="false">+[5]data1cf!G400</f>
        <v>8467.38168915526</v>
      </c>
      <c r="I400" s="368" t="n">
        <f aca="false">+[5]data1cf!H400</f>
        <v>8317.74540446936</v>
      </c>
      <c r="J400" s="368" t="n">
        <f aca="false">+[5]data1cf!I400</f>
        <v>8305.31120193437</v>
      </c>
      <c r="K400" s="368" t="n">
        <f aca="false">+[5]data1cf!J400</f>
        <v>8296.12498860181</v>
      </c>
      <c r="L400" s="368" t="n">
        <f aca="false">+[5]data1cf!K400</f>
        <v>8297.38326705396</v>
      </c>
      <c r="M400" s="368" t="n">
        <f aca="false">+[5]data1cf!L400</f>
        <v>8269.34635429899</v>
      </c>
      <c r="N400" s="368" t="n">
        <f aca="false">+[5]data1cf!M400</f>
        <v>8251.73053452205</v>
      </c>
      <c r="O400" s="368" t="n">
        <f aca="false">+[5]data1cf!N400</f>
        <v>7925.57603716712</v>
      </c>
      <c r="P400" s="368" t="n">
        <f aca="false">+[5]data1cf!O400</f>
        <v>7817.74804899623</v>
      </c>
      <c r="Q400" s="368" t="n">
        <f aca="false">+[5]data1cf!P400</f>
        <v>7789.16099233953</v>
      </c>
      <c r="R400" s="368" t="n">
        <f aca="false">+[5]data1cf!Q400</f>
        <v>1068.19950715118</v>
      </c>
      <c r="S400" s="368" t="n">
        <f aca="false">+[5]data1cf!R400</f>
        <v>0</v>
      </c>
      <c r="T400" s="368" t="n">
        <f aca="false">+[5]data1cf!S400</f>
        <v>0</v>
      </c>
      <c r="U400" s="368" t="n">
        <f aca="false">+[5]data1cf!T400</f>
        <v>0</v>
      </c>
      <c r="V400" s="368" t="n">
        <f aca="false">+[5]data1cf!U400</f>
        <v>0</v>
      </c>
      <c r="W400" s="368" t="n">
        <f aca="false">+[5]data1cf!V400</f>
        <v>0</v>
      </c>
      <c r="X400" s="368" t="n">
        <f aca="false">+[5]data1cf!W400</f>
        <v>0</v>
      </c>
      <c r="Y400" s="368" t="n">
        <f aca="false">+[5]data1cf!X400</f>
        <v>0</v>
      </c>
      <c r="Z400" s="368" t="n">
        <f aca="false">+[5]data1cf!Y400</f>
        <v>0</v>
      </c>
      <c r="AA400" s="368" t="n">
        <f aca="false">+[5]data1cf!Z400</f>
        <v>0</v>
      </c>
      <c r="AB400" s="368"/>
      <c r="AC400" s="369" t="n">
        <f aca="false">XNPV(0.1,B400:AA400,$B$1:$AA$1)</f>
        <v>-18570.1388467795</v>
      </c>
      <c r="AD400" s="369" t="n">
        <f aca="false">SUMPRODUCT(B400:AA400,$B$1010:$AA$1010)</f>
        <v>8.88443268245334</v>
      </c>
      <c r="AE400" s="370" t="n">
        <f aca="false">SUMPRODUCT(B400:AA400,$B$1012:$AA$1012)</f>
        <v>-6191.07740941534</v>
      </c>
      <c r="AF400" s="371" t="n">
        <f aca="false">XIRR(B400:AA400,$B$1:$AA$1)</f>
        <v>0.0595778510451264</v>
      </c>
      <c r="AG400" s="372" t="n">
        <f aca="false">1-EXP(-(1/0.25)*(AD400/ABS($AD$1010)))</f>
        <v>0.0371392486993161</v>
      </c>
    </row>
    <row r="401" customFormat="false" ht="12.75" hidden="false" customHeight="false" outlineLevel="0" collapsed="false">
      <c r="A401" s="363"/>
      <c r="B401" s="368" t="n">
        <f aca="false">+[5]data1cf!A401</f>
        <v>-85527.6435679699</v>
      </c>
      <c r="C401" s="368" t="n">
        <f aca="false">+[5]data1cf!B401</f>
        <v>14040.5906426432</v>
      </c>
      <c r="D401" s="368" t="n">
        <f aca="false">+[5]data1cf!C401</f>
        <v>11835.5458091402</v>
      </c>
      <c r="E401" s="368" t="n">
        <f aca="false">+[5]data1cf!D401</f>
        <v>9933.62833030055</v>
      </c>
      <c r="F401" s="368" t="n">
        <f aca="false">+[5]data1cf!E401</f>
        <v>9389.59139997251</v>
      </c>
      <c r="G401" s="368" t="n">
        <f aca="false">+[5]data1cf!F401</f>
        <v>9159.64823212531</v>
      </c>
      <c r="H401" s="368" t="n">
        <f aca="false">+[5]data1cf!G401</f>
        <v>8283.16027980094</v>
      </c>
      <c r="I401" s="368" t="n">
        <f aca="false">+[5]data1cf!H401</f>
        <v>8143.28211150138</v>
      </c>
      <c r="J401" s="368" t="n">
        <f aca="false">+[5]data1cf!I401</f>
        <v>8130.84790896639</v>
      </c>
      <c r="K401" s="368" t="n">
        <f aca="false">+[5]data1cf!J401</f>
        <v>8121.36599513728</v>
      </c>
      <c r="L401" s="368" t="n">
        <f aca="false">+[5]data1cf!K401</f>
        <v>8122.91997408598</v>
      </c>
      <c r="M401" s="368" t="n">
        <f aca="false">+[5]data1cf!L401</f>
        <v>8094.58736083446</v>
      </c>
      <c r="N401" s="368" t="n">
        <f aca="false">+[5]data1cf!M401</f>
        <v>8077.26724155408</v>
      </c>
      <c r="O401" s="368" t="n">
        <f aca="false">+[5]data1cf!N401</f>
        <v>7750.81704370259</v>
      </c>
      <c r="P401" s="368" t="n">
        <f aca="false">+[5]data1cf!O401</f>
        <v>7643.28475602826</v>
      </c>
      <c r="Q401" s="368" t="n">
        <f aca="false">+[5]data1cf!P401</f>
        <v>7614.401998875</v>
      </c>
      <c r="R401" s="368" t="n">
        <f aca="false">+[5]data1cf!Q401</f>
        <v>980.967860667187</v>
      </c>
      <c r="S401" s="368" t="n">
        <f aca="false">+[5]data1cf!R401</f>
        <v>0</v>
      </c>
      <c r="T401" s="368" t="n">
        <f aca="false">+[5]data1cf!S401</f>
        <v>0</v>
      </c>
      <c r="U401" s="368" t="n">
        <f aca="false">+[5]data1cf!T401</f>
        <v>0</v>
      </c>
      <c r="V401" s="368" t="n">
        <f aca="false">+[5]data1cf!U401</f>
        <v>0</v>
      </c>
      <c r="W401" s="368" t="n">
        <f aca="false">+[5]data1cf!V401</f>
        <v>0</v>
      </c>
      <c r="X401" s="368" t="n">
        <f aca="false">+[5]data1cf!W401</f>
        <v>0</v>
      </c>
      <c r="Y401" s="368" t="n">
        <f aca="false">+[5]data1cf!X401</f>
        <v>0</v>
      </c>
      <c r="Z401" s="368" t="n">
        <f aca="false">+[5]data1cf!Y401</f>
        <v>0</v>
      </c>
      <c r="AA401" s="368" t="n">
        <f aca="false">+[5]data1cf!Z401</f>
        <v>0</v>
      </c>
      <c r="AB401" s="368"/>
      <c r="AC401" s="369" t="n">
        <f aca="false">XNPV(0.1,B401:AA401,$B$1:$AA$1)</f>
        <v>-12518.4003578414</v>
      </c>
      <c r="AD401" s="369" t="n">
        <f aca="false">SUMPRODUCT(B401:AA401,$B$1010:$AA$1010)</f>
        <v>5643.02640083958</v>
      </c>
      <c r="AE401" s="370" t="n">
        <f aca="false">SUMPRODUCT(B401:AA401,$B$1012:$AA$1012)</f>
        <v>-416.995549054892</v>
      </c>
      <c r="AF401" s="371" t="n">
        <f aca="false">XIRR(B401:AA401,$B$1:$AA$1)</f>
        <v>0.0705814864901237</v>
      </c>
      <c r="AG401" s="372" t="n">
        <f aca="false">1-EXP(-(1/0.25)*(AD401/ABS($AD$1010)))</f>
        <v>0.999999999963675</v>
      </c>
    </row>
    <row r="402" customFormat="false" ht="12.75" hidden="false" customHeight="false" outlineLevel="0" collapsed="false">
      <c r="A402" s="363"/>
      <c r="B402" s="368" t="n">
        <f aca="false">+[5]data1cf!A402</f>
        <v>-95341.4567069157</v>
      </c>
      <c r="C402" s="368" t="n">
        <f aca="false">+[5]data1cf!B402</f>
        <v>14162.0178192197</v>
      </c>
      <c r="D402" s="368" t="n">
        <f aca="false">+[5]data1cf!C402</f>
        <v>12184.1672749079</v>
      </c>
      <c r="E402" s="368" t="n">
        <f aca="false">+[5]data1cf!D402</f>
        <v>10208.7186927656</v>
      </c>
      <c r="F402" s="368" t="n">
        <f aca="false">+[5]data1cf!E402</f>
        <v>9777.6282541787</v>
      </c>
      <c r="G402" s="368" t="n">
        <f aca="false">+[5]data1cf!F402</f>
        <v>9396.58322920987</v>
      </c>
      <c r="H402" s="368" t="n">
        <f aca="false">+[5]data1cf!G402</f>
        <v>8520.87281696764</v>
      </c>
      <c r="I402" s="368" t="n">
        <f aca="false">+[5]data1cf!H402</f>
        <v>8368.40313385829</v>
      </c>
      <c r="J402" s="368" t="n">
        <f aca="false">+[5]data1cf!I402</f>
        <v>8355.9689313233</v>
      </c>
      <c r="K402" s="368" t="n">
        <f aca="false">+[5]data1cf!J402</f>
        <v>8346.86857854903</v>
      </c>
      <c r="L402" s="368" t="n">
        <f aca="false">+[5]data1cf!K402</f>
        <v>8348.04099644289</v>
      </c>
      <c r="M402" s="368" t="n">
        <f aca="false">+[5]data1cf!L402</f>
        <v>8320.0899442462</v>
      </c>
      <c r="N402" s="368" t="n">
        <f aca="false">+[5]data1cf!M402</f>
        <v>8302.38826391098</v>
      </c>
      <c r="O402" s="368" t="n">
        <f aca="false">+[5]data1cf!N402</f>
        <v>7976.31962711434</v>
      </c>
      <c r="P402" s="368" t="n">
        <f aca="false">+[5]data1cf!O402</f>
        <v>7868.40577838516</v>
      </c>
      <c r="Q402" s="368" t="n">
        <f aca="false">+[5]data1cf!P402</f>
        <v>7839.90458228675</v>
      </c>
      <c r="R402" s="368" t="n">
        <f aca="false">+[5]data1cf!Q402</f>
        <v>1093.52837184564</v>
      </c>
      <c r="S402" s="368" t="n">
        <f aca="false">+[5]data1cf!R402</f>
        <v>0</v>
      </c>
      <c r="T402" s="368" t="n">
        <f aca="false">+[5]data1cf!S402</f>
        <v>0</v>
      </c>
      <c r="U402" s="368" t="n">
        <f aca="false">+[5]data1cf!T402</f>
        <v>0</v>
      </c>
      <c r="V402" s="368" t="n">
        <f aca="false">+[5]data1cf!U402</f>
        <v>0</v>
      </c>
      <c r="W402" s="368" t="n">
        <f aca="false">+[5]data1cf!V402</f>
        <v>0</v>
      </c>
      <c r="X402" s="368" t="n">
        <f aca="false">+[5]data1cf!W402</f>
        <v>0</v>
      </c>
      <c r="Y402" s="368" t="n">
        <f aca="false">+[5]data1cf!X402</f>
        <v>0</v>
      </c>
      <c r="Z402" s="368" t="n">
        <f aca="false">+[5]data1cf!Y402</f>
        <v>0</v>
      </c>
      <c r="AA402" s="368" t="n">
        <f aca="false">+[5]data1cf!Z402</f>
        <v>0</v>
      </c>
      <c r="AB402" s="368"/>
      <c r="AC402" s="369" t="n">
        <f aca="false">XNPV(0.1,B402:AA402,$B$1:$AA$1)</f>
        <v>-20424.7252691762</v>
      </c>
      <c r="AD402" s="369" t="n">
        <f aca="false">SUMPRODUCT(B402:AA402,$B$1010:$AA$1010)</f>
        <v>-1735.74284310637</v>
      </c>
      <c r="AE402" s="370" t="n">
        <f aca="false">SUMPRODUCT(B402:AA402,$B$1012:$AA$1012)</f>
        <v>-7973.11190595645</v>
      </c>
      <c r="AF402" s="371" t="n">
        <f aca="false">XIRR(B402:AA402,$B$1:$AA$1)</f>
        <v>0.0564852173722208</v>
      </c>
      <c r="AG402" s="372" t="n">
        <f aca="false">1-EXP(-(1/0.25)*(AD402/ABS($AD$1010)))</f>
        <v>-1625.24467241855</v>
      </c>
    </row>
    <row r="403" customFormat="false" ht="12.75" hidden="false" customHeight="false" outlineLevel="0" collapsed="false">
      <c r="A403" s="363"/>
      <c r="B403" s="368" t="n">
        <f aca="false">+[5]data1cf!A403</f>
        <v>-101024.382870795</v>
      </c>
      <c r="C403" s="368" t="n">
        <f aca="false">+[5]data1cf!B403</f>
        <v>14360.038762736</v>
      </c>
      <c r="D403" s="368" t="n">
        <f aca="false">+[5]data1cf!C403</f>
        <v>12504.708463526</v>
      </c>
      <c r="E403" s="368" t="n">
        <f aca="false">+[5]data1cf!D403</f>
        <v>10332.8181746422</v>
      </c>
      <c r="F403" s="368" t="n">
        <f aca="false">+[5]data1cf!E403</f>
        <v>9979.75232806564</v>
      </c>
      <c r="G403" s="368" t="n">
        <f aca="false">+[5]data1cf!F403</f>
        <v>9542.88625767945</v>
      </c>
      <c r="H403" s="368" t="n">
        <f aca="false">+[5]data1cf!G403</f>
        <v>8658.52601841141</v>
      </c>
      <c r="I403" s="368" t="n">
        <f aca="false">+[5]data1cf!H403</f>
        <v>8498.76491371676</v>
      </c>
      <c r="J403" s="368" t="n">
        <f aca="false">+[5]data1cf!I403</f>
        <v>8486.33071118177</v>
      </c>
      <c r="K403" s="368" t="n">
        <f aca="false">+[5]data1cf!J403</f>
        <v>8477.45131057675</v>
      </c>
      <c r="L403" s="368" t="n">
        <f aca="false">+[5]data1cf!K403</f>
        <v>8478.40277630136</v>
      </c>
      <c r="M403" s="368" t="n">
        <f aca="false">+[5]data1cf!L403</f>
        <v>8450.67267627392</v>
      </c>
      <c r="N403" s="368" t="n">
        <f aca="false">+[5]data1cf!M403</f>
        <v>8432.75004376945</v>
      </c>
      <c r="O403" s="368" t="n">
        <f aca="false">+[5]data1cf!N403</f>
        <v>8106.90235914206</v>
      </c>
      <c r="P403" s="368" t="n">
        <f aca="false">+[5]data1cf!O403</f>
        <v>7998.76755824363</v>
      </c>
      <c r="Q403" s="368" t="n">
        <f aca="false">+[5]data1cf!P403</f>
        <v>7970.48731431447</v>
      </c>
      <c r="R403" s="368" t="n">
        <f aca="false">+[5]data1cf!Q403</f>
        <v>1158.70926177487</v>
      </c>
      <c r="S403" s="368" t="n">
        <f aca="false">+[5]data1cf!R403</f>
        <v>0</v>
      </c>
      <c r="T403" s="368" t="n">
        <f aca="false">+[5]data1cf!S403</f>
        <v>0</v>
      </c>
      <c r="U403" s="368" t="n">
        <f aca="false">+[5]data1cf!T403</f>
        <v>0</v>
      </c>
      <c r="V403" s="368" t="n">
        <f aca="false">+[5]data1cf!U403</f>
        <v>0</v>
      </c>
      <c r="W403" s="368" t="n">
        <f aca="false">+[5]data1cf!V403</f>
        <v>0</v>
      </c>
      <c r="X403" s="368" t="n">
        <f aca="false">+[5]data1cf!W403</f>
        <v>0</v>
      </c>
      <c r="Y403" s="368" t="n">
        <f aca="false">+[5]data1cf!X403</f>
        <v>0</v>
      </c>
      <c r="Z403" s="368" t="n">
        <f aca="false">+[5]data1cf!Y403</f>
        <v>0</v>
      </c>
      <c r="AA403" s="368" t="n">
        <f aca="false">+[5]data1cf!Z403</f>
        <v>0</v>
      </c>
      <c r="AB403" s="368"/>
      <c r="AC403" s="369" t="n">
        <f aca="false">XNPV(0.1,B403:AA403,$B$1:$AA$1)</f>
        <v>-24825.1409931418</v>
      </c>
      <c r="AD403" s="369" t="n">
        <f aca="false">SUMPRODUCT(B403:AA403,$B$1010:$AA$1010)</f>
        <v>-5821.79519798672</v>
      </c>
      <c r="AE403" s="370" t="n">
        <f aca="false">SUMPRODUCT(B403:AA403,$B$1012:$AA$1012)</f>
        <v>-12164.2065152543</v>
      </c>
      <c r="AF403" s="371" t="n">
        <f aca="false">XIRR(B403:AA403,$B$1:$AA$1)</f>
        <v>0.0497408695705512</v>
      </c>
      <c r="AG403" s="372" t="n">
        <f aca="false">1-EXP(-(1/0.25)*(AD403/ABS($AD$1010)))</f>
        <v>-58955973845.3007</v>
      </c>
    </row>
    <row r="404" customFormat="false" ht="12.75" hidden="false" customHeight="false" outlineLevel="0" collapsed="false">
      <c r="A404" s="363"/>
      <c r="B404" s="368" t="n">
        <f aca="false">+[5]data1cf!A404</f>
        <v>-91533.9294958645</v>
      </c>
      <c r="C404" s="368" t="n">
        <f aca="false">+[5]data1cf!B404</f>
        <v>14109.4308975314</v>
      </c>
      <c r="D404" s="368" t="n">
        <f aca="false">+[5]data1cf!C404</f>
        <v>12026.1753514392</v>
      </c>
      <c r="E404" s="368" t="n">
        <f aca="false">+[5]data1cf!D404</f>
        <v>10137.5268107431</v>
      </c>
      <c r="F404" s="368" t="n">
        <f aca="false">+[5]data1cf!E404</f>
        <v>9628.48252737999</v>
      </c>
      <c r="G404" s="368" t="n">
        <f aca="false">+[5]data1cf!F404</f>
        <v>9295.11481650369</v>
      </c>
      <c r="H404" s="368" t="n">
        <f aca="false">+[5]data1cf!G404</f>
        <v>8428.64597905503</v>
      </c>
      <c r="I404" s="368" t="n">
        <f aca="false">+[5]data1cf!H404</f>
        <v>8281.06150565855</v>
      </c>
      <c r="J404" s="368" t="n">
        <f aca="false">+[5]data1cf!I404</f>
        <v>8268.62730312355</v>
      </c>
      <c r="K404" s="368" t="n">
        <f aca="false">+[5]data1cf!J404</f>
        <v>8259.37891369132</v>
      </c>
      <c r="L404" s="368" t="n">
        <f aca="false">+[5]data1cf!K404</f>
        <v>8260.69936824315</v>
      </c>
      <c r="M404" s="368" t="n">
        <f aca="false">+[5]data1cf!L404</f>
        <v>8232.60027938849</v>
      </c>
      <c r="N404" s="368" t="n">
        <f aca="false">+[5]data1cf!M404</f>
        <v>8215.04663571124</v>
      </c>
      <c r="O404" s="368" t="n">
        <f aca="false">+[5]data1cf!N404</f>
        <v>7888.82996225663</v>
      </c>
      <c r="P404" s="368" t="n">
        <f aca="false">+[5]data1cf!O404</f>
        <v>7781.06415018542</v>
      </c>
      <c r="Q404" s="368" t="n">
        <f aca="false">+[5]data1cf!P404</f>
        <v>7752.41491742903</v>
      </c>
      <c r="R404" s="368" t="n">
        <f aca="false">+[5]data1cf!Q404</f>
        <v>1049.85755774577</v>
      </c>
      <c r="S404" s="368" t="n">
        <f aca="false">+[5]data1cf!R404</f>
        <v>0</v>
      </c>
      <c r="T404" s="368" t="n">
        <f aca="false">+[5]data1cf!S404</f>
        <v>0</v>
      </c>
      <c r="U404" s="368" t="n">
        <f aca="false">+[5]data1cf!T404</f>
        <v>0</v>
      </c>
      <c r="V404" s="368" t="n">
        <f aca="false">+[5]data1cf!U404</f>
        <v>0</v>
      </c>
      <c r="W404" s="368" t="n">
        <f aca="false">+[5]data1cf!V404</f>
        <v>0</v>
      </c>
      <c r="X404" s="368" t="n">
        <f aca="false">+[5]data1cf!W404</f>
        <v>0</v>
      </c>
      <c r="Y404" s="368" t="n">
        <f aca="false">+[5]data1cf!X404</f>
        <v>0</v>
      </c>
      <c r="Z404" s="368" t="n">
        <f aca="false">+[5]data1cf!Y404</f>
        <v>0</v>
      </c>
      <c r="AA404" s="368" t="n">
        <f aca="false">+[5]data1cf!Z404</f>
        <v>0</v>
      </c>
      <c r="AB404" s="368"/>
      <c r="AC404" s="369" t="n">
        <f aca="false">XNPV(0.1,B404:AA404,$B$1:$AA$1)</f>
        <v>-17359.2944780224</v>
      </c>
      <c r="AD404" s="369" t="n">
        <f aca="false">SUMPRODUCT(B404:AA404,$B$1010:$AA$1010)</f>
        <v>1125.51228682202</v>
      </c>
      <c r="AE404" s="370" t="n">
        <f aca="false">SUMPRODUCT(B404:AA404,$B$1012:$AA$1012)</f>
        <v>-5043.19502951624</v>
      </c>
      <c r="AF404" s="371" t="n">
        <f aca="false">XIRR(B404:AA404,$B$1:$AA$1)</f>
        <v>0.0616325750389613</v>
      </c>
      <c r="AG404" s="372" t="n">
        <f aca="false">1-EXP(-(1/0.25)*(AD404/ABS($AD$1010)))</f>
        <v>0.991725108493572</v>
      </c>
    </row>
    <row r="405" customFormat="false" ht="12.75" hidden="false" customHeight="false" outlineLevel="0" collapsed="false">
      <c r="A405" s="363"/>
      <c r="B405" s="368" t="n">
        <f aca="false">+[5]data1cf!A405</f>
        <v>-98374.1208928051</v>
      </c>
      <c r="C405" s="368" t="n">
        <f aca="false">+[5]data1cf!B405</f>
        <v>14345.3589992548</v>
      </c>
      <c r="D405" s="368" t="n">
        <f aca="false">+[5]data1cf!C405</f>
        <v>12284.5989000014</v>
      </c>
      <c r="E405" s="368" t="n">
        <f aca="false">+[5]data1cf!D405</f>
        <v>10279.3021669645</v>
      </c>
      <c r="F405" s="368" t="n">
        <f aca="false">+[5]data1cf!E405</f>
        <v>9889.26489357</v>
      </c>
      <c r="G405" s="368" t="n">
        <f aca="false">+[5]data1cf!F405</f>
        <v>9618.88972670258</v>
      </c>
      <c r="H405" s="368" t="n">
        <f aca="false">+[5]data1cf!G405</f>
        <v>8594.33073671766</v>
      </c>
      <c r="I405" s="368" t="n">
        <f aca="false">+[5]data1cf!H405</f>
        <v>8437.97002415124</v>
      </c>
      <c r="J405" s="368" t="n">
        <f aca="false">+[5]data1cf!I405</f>
        <v>8425.53582161626</v>
      </c>
      <c r="K405" s="368" t="n">
        <f aca="false">+[5]data1cf!J405</f>
        <v>8416.55337882553</v>
      </c>
      <c r="L405" s="368" t="n">
        <f aca="false">+[5]data1cf!K405</f>
        <v>8417.60788673585</v>
      </c>
      <c r="M405" s="368" t="n">
        <f aca="false">+[5]data1cf!L405</f>
        <v>8389.77474452271</v>
      </c>
      <c r="N405" s="368" t="n">
        <f aca="false">+[5]data1cf!M405</f>
        <v>8371.95515420394</v>
      </c>
      <c r="O405" s="368" t="n">
        <f aca="false">+[5]data1cf!N405</f>
        <v>8046.00442739084</v>
      </c>
      <c r="P405" s="368" t="n">
        <f aca="false">+[5]data1cf!O405</f>
        <v>7937.97266867812</v>
      </c>
      <c r="Q405" s="368" t="n">
        <f aca="false">+[5]data1cf!P405</f>
        <v>7909.58938256325</v>
      </c>
      <c r="R405" s="368" t="n">
        <f aca="false">+[5]data1cf!Q405</f>
        <v>1128.31181699212</v>
      </c>
      <c r="S405" s="368" t="n">
        <f aca="false">+[5]data1cf!R405</f>
        <v>0</v>
      </c>
      <c r="T405" s="368" t="n">
        <f aca="false">+[5]data1cf!S405</f>
        <v>0</v>
      </c>
      <c r="U405" s="368" t="n">
        <f aca="false">+[5]data1cf!T405</f>
        <v>0</v>
      </c>
      <c r="V405" s="368" t="n">
        <f aca="false">+[5]data1cf!U405</f>
        <v>0</v>
      </c>
      <c r="W405" s="368" t="n">
        <f aca="false">+[5]data1cf!V405</f>
        <v>0</v>
      </c>
      <c r="X405" s="368" t="n">
        <f aca="false">+[5]data1cf!W405</f>
        <v>0</v>
      </c>
      <c r="Y405" s="368" t="n">
        <f aca="false">+[5]data1cf!X405</f>
        <v>0</v>
      </c>
      <c r="Z405" s="368" t="n">
        <f aca="false">+[5]data1cf!Y405</f>
        <v>0</v>
      </c>
      <c r="AA405" s="368" t="n">
        <f aca="false">+[5]data1cf!Z405</f>
        <v>0</v>
      </c>
      <c r="AB405" s="368"/>
      <c r="AC405" s="369" t="n">
        <f aca="false">XNPV(0.1,B405:AA405,$B$1:$AA$1)</f>
        <v>-22665.3435520616</v>
      </c>
      <c r="AD405" s="369" t="n">
        <f aca="false">SUMPRODUCT(B405:AA405,$B$1010:$AA$1010)</f>
        <v>-3789.45066696614</v>
      </c>
      <c r="AE405" s="370" t="n">
        <f aca="false">SUMPRODUCT(B405:AA405,$B$1012:$AA$1012)</f>
        <v>-10088.6073998863</v>
      </c>
      <c r="AF405" s="371" t="n">
        <f aca="false">XIRR(B405:AA405,$B$1:$AA$1)</f>
        <v>0.0530171519445278</v>
      </c>
      <c r="AG405" s="372" t="n">
        <f aca="false">1-EXP(-(1/0.25)*(AD405/ABS($AD$1010)))</f>
        <v>-10247507.2658139</v>
      </c>
    </row>
    <row r="406" customFormat="false" ht="12.75" hidden="false" customHeight="false" outlineLevel="0" collapsed="false">
      <c r="A406" s="363"/>
      <c r="B406" s="368" t="n">
        <f aca="false">+[5]data1cf!A406</f>
        <v>-85428.0289257169</v>
      </c>
      <c r="C406" s="368" t="n">
        <f aca="false">+[5]data1cf!B406</f>
        <v>14066.3817121678</v>
      </c>
      <c r="D406" s="368" t="n">
        <f aca="false">+[5]data1cf!C406</f>
        <v>11852.3750419877</v>
      </c>
      <c r="E406" s="368" t="n">
        <f aca="false">+[5]data1cf!D406</f>
        <v>9838.09458067357</v>
      </c>
      <c r="F406" s="368" t="n">
        <f aca="false">+[5]data1cf!E406</f>
        <v>9442.21566361798</v>
      </c>
      <c r="G406" s="368" t="n">
        <f aca="false">+[5]data1cf!F406</f>
        <v>9187.62700653627</v>
      </c>
      <c r="H406" s="368" t="n">
        <f aca="false">+[5]data1cf!G406</f>
        <v>8280.74739002877</v>
      </c>
      <c r="I406" s="368" t="n">
        <f aca="false">+[5]data1cf!H406</f>
        <v>8140.99703129981</v>
      </c>
      <c r="J406" s="368" t="n">
        <f aca="false">+[5]data1cf!I406</f>
        <v>8128.56282876482</v>
      </c>
      <c r="K406" s="368" t="n">
        <f aca="false">+[5]data1cf!J406</f>
        <v>8119.07704191842</v>
      </c>
      <c r="L406" s="368" t="n">
        <f aca="false">+[5]data1cf!K406</f>
        <v>8120.63489388442</v>
      </c>
      <c r="M406" s="368" t="n">
        <f aca="false">+[5]data1cf!L406</f>
        <v>8092.29840761559</v>
      </c>
      <c r="N406" s="368" t="n">
        <f aca="false">+[5]data1cf!M406</f>
        <v>8074.98216135251</v>
      </c>
      <c r="O406" s="368" t="n">
        <f aca="false">+[5]data1cf!N406</f>
        <v>7748.52809048373</v>
      </c>
      <c r="P406" s="368" t="n">
        <f aca="false">+[5]data1cf!O406</f>
        <v>7640.99967582669</v>
      </c>
      <c r="Q406" s="368" t="n">
        <f aca="false">+[5]data1cf!P406</f>
        <v>7612.11304565614</v>
      </c>
      <c r="R406" s="368" t="n">
        <f aca="false">+[5]data1cf!Q406</f>
        <v>979.825320566402</v>
      </c>
      <c r="S406" s="368" t="n">
        <f aca="false">+[5]data1cf!R406</f>
        <v>0</v>
      </c>
      <c r="T406" s="368" t="n">
        <f aca="false">+[5]data1cf!S406</f>
        <v>0</v>
      </c>
      <c r="U406" s="368" t="n">
        <f aca="false">+[5]data1cf!T406</f>
        <v>0</v>
      </c>
      <c r="V406" s="368" t="n">
        <f aca="false">+[5]data1cf!U406</f>
        <v>0</v>
      </c>
      <c r="W406" s="368" t="n">
        <f aca="false">+[5]data1cf!V406</f>
        <v>0</v>
      </c>
      <c r="X406" s="368" t="n">
        <f aca="false">+[5]data1cf!W406</f>
        <v>0</v>
      </c>
      <c r="Y406" s="368" t="n">
        <f aca="false">+[5]data1cf!X406</f>
        <v>0</v>
      </c>
      <c r="Z406" s="368" t="n">
        <f aca="false">+[5]data1cf!Y406</f>
        <v>0</v>
      </c>
      <c r="AA406" s="368" t="n">
        <f aca="false">+[5]data1cf!Z406</f>
        <v>0</v>
      </c>
      <c r="AB406" s="368"/>
      <c r="AC406" s="369" t="n">
        <f aca="false">XNPV(0.1,B406:AA406,$B$1:$AA$1)</f>
        <v>-12408.9277058673</v>
      </c>
      <c r="AD406" s="369" t="n">
        <f aca="false">SUMPRODUCT(B406:AA406,$B$1010:$AA$1010)</f>
        <v>5751.73506344153</v>
      </c>
      <c r="AE406" s="370" t="n">
        <f aca="false">SUMPRODUCT(B406:AA406,$B$1012:$AA$1012)</f>
        <v>-307.849565813125</v>
      </c>
      <c r="AF406" s="371" t="n">
        <f aca="false">XIRR(B406:AA406,$B$1:$AA$1)</f>
        <v>0.0708054427057374</v>
      </c>
      <c r="AG406" s="372" t="n">
        <f aca="false">1-EXP(-(1/0.25)*(AD406/ABS($AD$1010)))</f>
        <v>0.99999999997714</v>
      </c>
    </row>
    <row r="407" customFormat="false" ht="12.75" hidden="false" customHeight="false" outlineLevel="0" collapsed="false">
      <c r="A407" s="363"/>
      <c r="B407" s="368" t="n">
        <f aca="false">+[5]data1cf!A407</f>
        <v>-91028.0279615559</v>
      </c>
      <c r="C407" s="368" t="n">
        <f aca="false">+[5]data1cf!B407</f>
        <v>14137.5698648161</v>
      </c>
      <c r="D407" s="368" t="n">
        <f aca="false">+[5]data1cf!C407</f>
        <v>11986.1842585669</v>
      </c>
      <c r="E407" s="368" t="n">
        <f aca="false">+[5]data1cf!D407</f>
        <v>10006.87261529</v>
      </c>
      <c r="F407" s="368" t="n">
        <f aca="false">+[5]data1cf!E407</f>
        <v>9769.88804487383</v>
      </c>
      <c r="G407" s="368" t="n">
        <f aca="false">+[5]data1cf!F407</f>
        <v>9376.50961052337</v>
      </c>
      <c r="H407" s="368" t="n">
        <f aca="false">+[5]data1cf!G407</f>
        <v>8416.39191067463</v>
      </c>
      <c r="I407" s="368" t="n">
        <f aca="false">+[5]data1cf!H407</f>
        <v>8269.45652918273</v>
      </c>
      <c r="J407" s="368" t="n">
        <f aca="false">+[5]data1cf!I407</f>
        <v>8257.02232664774</v>
      </c>
      <c r="K407" s="368" t="n">
        <f aca="false">+[5]data1cf!J407</f>
        <v>8247.75426776385</v>
      </c>
      <c r="L407" s="368" t="n">
        <f aca="false">+[5]data1cf!K407</f>
        <v>8249.09439176733</v>
      </c>
      <c r="M407" s="368" t="n">
        <f aca="false">+[5]data1cf!L407</f>
        <v>8220.97563346103</v>
      </c>
      <c r="N407" s="368" t="n">
        <f aca="false">+[5]data1cf!M407</f>
        <v>8203.44165923543</v>
      </c>
      <c r="O407" s="368" t="n">
        <f aca="false">+[5]data1cf!N407</f>
        <v>7877.20531632916</v>
      </c>
      <c r="P407" s="368" t="n">
        <f aca="false">+[5]data1cf!O407</f>
        <v>7769.4591737096</v>
      </c>
      <c r="Q407" s="368" t="n">
        <f aca="false">+[5]data1cf!P407</f>
        <v>7740.79027150157</v>
      </c>
      <c r="R407" s="368" t="n">
        <f aca="false">+[5]data1cf!Q407</f>
        <v>1044.05506950786</v>
      </c>
      <c r="S407" s="368" t="n">
        <f aca="false">+[5]data1cf!R407</f>
        <v>0</v>
      </c>
      <c r="T407" s="368" t="n">
        <f aca="false">+[5]data1cf!S407</f>
        <v>0</v>
      </c>
      <c r="U407" s="368" t="n">
        <f aca="false">+[5]data1cf!T407</f>
        <v>0</v>
      </c>
      <c r="V407" s="368" t="n">
        <f aca="false">+[5]data1cf!U407</f>
        <v>0</v>
      </c>
      <c r="W407" s="368" t="n">
        <f aca="false">+[5]data1cf!V407</f>
        <v>0</v>
      </c>
      <c r="X407" s="368" t="n">
        <f aca="false">+[5]data1cf!W407</f>
        <v>0</v>
      </c>
      <c r="Y407" s="368" t="n">
        <f aca="false">+[5]data1cf!X407</f>
        <v>0</v>
      </c>
      <c r="Z407" s="368" t="n">
        <f aca="false">+[5]data1cf!Y407</f>
        <v>0</v>
      </c>
      <c r="AA407" s="368" t="n">
        <f aca="false">+[5]data1cf!Z407</f>
        <v>0</v>
      </c>
      <c r="AB407" s="368"/>
      <c r="AC407" s="369" t="n">
        <f aca="false">XNPV(0.1,B407:AA407,$B$1:$AA$1)</f>
        <v>-16857.8069534516</v>
      </c>
      <c r="AD407" s="369" t="n">
        <f aca="false">SUMPRODUCT(B407:AA407,$B$1010:$AA$1010)</f>
        <v>1621.12362142525</v>
      </c>
      <c r="AE407" s="370" t="n">
        <f aca="false">SUMPRODUCT(B407:AA407,$B$1012:$AA$1012)</f>
        <v>-4544.77119294331</v>
      </c>
      <c r="AF407" s="371" t="n">
        <f aca="false">XIRR(B407:AA407,$B$1:$AA$1)</f>
        <v>0.0625546114991392</v>
      </c>
      <c r="AG407" s="372" t="n">
        <f aca="false">1-EXP(-(1/0.25)*(AD407/ABS($AD$1010)))</f>
        <v>0.99899800917962</v>
      </c>
    </row>
    <row r="408" customFormat="false" ht="12.75" hidden="false" customHeight="false" outlineLevel="0" collapsed="false">
      <c r="A408" s="363"/>
      <c r="B408" s="368" t="n">
        <f aca="false">+[5]data1cf!A408</f>
        <v>-90780.6780680459</v>
      </c>
      <c r="C408" s="368" t="n">
        <f aca="false">+[5]data1cf!B408</f>
        <v>14139.429681024</v>
      </c>
      <c r="D408" s="368" t="n">
        <f aca="false">+[5]data1cf!C408</f>
        <v>12014.7038570267</v>
      </c>
      <c r="E408" s="368" t="n">
        <f aca="false">+[5]data1cf!D408</f>
        <v>10168.045504441</v>
      </c>
      <c r="F408" s="368" t="n">
        <f aca="false">+[5]data1cf!E408</f>
        <v>9646.68573378897</v>
      </c>
      <c r="G408" s="368" t="n">
        <f aca="false">+[5]data1cf!F408</f>
        <v>9225.62321383796</v>
      </c>
      <c r="H408" s="368" t="n">
        <f aca="false">+[5]data1cf!G408</f>
        <v>8410.40054219006</v>
      </c>
      <c r="I408" s="368" t="n">
        <f aca="false">+[5]data1cf!H408</f>
        <v>8263.78252050553</v>
      </c>
      <c r="J408" s="368" t="n">
        <f aca="false">+[5]data1cf!I408</f>
        <v>8251.34831797054</v>
      </c>
      <c r="K408" s="368" t="n">
        <f aca="false">+[5]data1cf!J408</f>
        <v>8242.07064212278</v>
      </c>
      <c r="L408" s="368" t="n">
        <f aca="false">+[5]data1cf!K408</f>
        <v>8243.42038309013</v>
      </c>
      <c r="M408" s="368" t="n">
        <f aca="false">+[5]data1cf!L408</f>
        <v>8215.29200781996</v>
      </c>
      <c r="N408" s="368" t="n">
        <f aca="false">+[5]data1cf!M408</f>
        <v>8197.76765055822</v>
      </c>
      <c r="O408" s="368" t="n">
        <f aca="false">+[5]data1cf!N408</f>
        <v>7871.5216906881</v>
      </c>
      <c r="P408" s="368" t="n">
        <f aca="false">+[5]data1cf!O408</f>
        <v>7763.7851650324</v>
      </c>
      <c r="Q408" s="368" t="n">
        <f aca="false">+[5]data1cf!P408</f>
        <v>7735.1066458605</v>
      </c>
      <c r="R408" s="368" t="n">
        <f aca="false">+[5]data1cf!Q408</f>
        <v>1041.21806516926</v>
      </c>
      <c r="S408" s="368" t="n">
        <f aca="false">+[5]data1cf!R408</f>
        <v>0</v>
      </c>
      <c r="T408" s="368" t="n">
        <f aca="false">+[5]data1cf!S408</f>
        <v>0</v>
      </c>
      <c r="U408" s="368" t="n">
        <f aca="false">+[5]data1cf!T408</f>
        <v>0</v>
      </c>
      <c r="V408" s="368" t="n">
        <f aca="false">+[5]data1cf!U408</f>
        <v>0</v>
      </c>
      <c r="W408" s="368" t="n">
        <f aca="false">+[5]data1cf!V408</f>
        <v>0</v>
      </c>
      <c r="X408" s="368" t="n">
        <f aca="false">+[5]data1cf!W408</f>
        <v>0</v>
      </c>
      <c r="Y408" s="368" t="n">
        <f aca="false">+[5]data1cf!X408</f>
        <v>0</v>
      </c>
      <c r="Z408" s="368" t="n">
        <f aca="false">+[5]data1cf!Y408</f>
        <v>0</v>
      </c>
      <c r="AA408" s="368" t="n">
        <f aca="false">+[5]data1cf!Z408</f>
        <v>0</v>
      </c>
      <c r="AB408" s="368"/>
      <c r="AC408" s="369" t="n">
        <f aca="false">XNPV(0.1,B408:AA408,$B$1:$AA$1)</f>
        <v>-16664.375148361</v>
      </c>
      <c r="AD408" s="369" t="n">
        <f aca="false">SUMPRODUCT(B408:AA408,$B$1010:$AA$1010)</f>
        <v>1786.59817689065</v>
      </c>
      <c r="AE408" s="370" t="n">
        <f aca="false">SUMPRODUCT(B408:AA408,$B$1012:$AA$1012)</f>
        <v>-4370.27001996257</v>
      </c>
      <c r="AF408" s="371" t="n">
        <f aca="false">XIRR(B408:AA408,$B$1:$AA$1)</f>
        <v>0.0628722875529397</v>
      </c>
      <c r="AG408" s="372" t="n">
        <f aca="false">1-EXP(-(1/0.25)*(AD408/ABS($AD$1010)))</f>
        <v>0.999504857802172</v>
      </c>
    </row>
    <row r="409" customFormat="false" ht="12.75" hidden="false" customHeight="false" outlineLevel="0" collapsed="false">
      <c r="A409" s="363"/>
      <c r="B409" s="368" t="n">
        <f aca="false">+[5]data1cf!A409</f>
        <v>-93629.839437236</v>
      </c>
      <c r="C409" s="368" t="n">
        <f aca="false">+[5]data1cf!B409</f>
        <v>14227.4157625762</v>
      </c>
      <c r="D409" s="368" t="n">
        <f aca="false">+[5]data1cf!C409</f>
        <v>12114.9683510791</v>
      </c>
      <c r="E409" s="368" t="n">
        <f aca="false">+[5]data1cf!D409</f>
        <v>10173.1543037567</v>
      </c>
      <c r="F409" s="368" t="n">
        <f aca="false">+[5]data1cf!E409</f>
        <v>9663.50740623461</v>
      </c>
      <c r="G409" s="368" t="n">
        <f aca="false">+[5]data1cf!F409</f>
        <v>9411.75999746657</v>
      </c>
      <c r="H409" s="368" t="n">
        <f aca="false">+[5]data1cf!G409</f>
        <v>8479.41361267331</v>
      </c>
      <c r="I409" s="368" t="n">
        <f aca="false">+[5]data1cf!H409</f>
        <v>8329.14000298565</v>
      </c>
      <c r="J409" s="368" t="n">
        <f aca="false">+[5]data1cf!I409</f>
        <v>8316.70580045066</v>
      </c>
      <c r="K409" s="368" t="n">
        <f aca="false">+[5]data1cf!J409</f>
        <v>8307.53889999694</v>
      </c>
      <c r="L409" s="368" t="n">
        <f aca="false">+[5]data1cf!K409</f>
        <v>8308.77786557025</v>
      </c>
      <c r="M409" s="368" t="n">
        <f aca="false">+[5]data1cf!L409</f>
        <v>8280.76026569412</v>
      </c>
      <c r="N409" s="368" t="n">
        <f aca="false">+[5]data1cf!M409</f>
        <v>8263.12513303835</v>
      </c>
      <c r="O409" s="368" t="n">
        <f aca="false">+[5]data1cf!N409</f>
        <v>7936.98994856226</v>
      </c>
      <c r="P409" s="368" t="n">
        <f aca="false">+[5]data1cf!O409</f>
        <v>7829.14264751253</v>
      </c>
      <c r="Q409" s="368" t="n">
        <f aca="false">+[5]data1cf!P409</f>
        <v>7800.57490373466</v>
      </c>
      <c r="R409" s="368" t="n">
        <f aca="false">+[5]data1cf!Q409</f>
        <v>1073.89680640932</v>
      </c>
      <c r="S409" s="368" t="n">
        <f aca="false">+[5]data1cf!R409</f>
        <v>0</v>
      </c>
      <c r="T409" s="368" t="n">
        <f aca="false">+[5]data1cf!S409</f>
        <v>0</v>
      </c>
      <c r="U409" s="368" t="n">
        <f aca="false">+[5]data1cf!T409</f>
        <v>0</v>
      </c>
      <c r="V409" s="368" t="n">
        <f aca="false">+[5]data1cf!U409</f>
        <v>0</v>
      </c>
      <c r="W409" s="368" t="n">
        <f aca="false">+[5]data1cf!V409</f>
        <v>0</v>
      </c>
      <c r="X409" s="368" t="n">
        <f aca="false">+[5]data1cf!W409</f>
        <v>0</v>
      </c>
      <c r="Y409" s="368" t="n">
        <f aca="false">+[5]data1cf!X409</f>
        <v>0</v>
      </c>
      <c r="Z409" s="368" t="n">
        <f aca="false">+[5]data1cf!Y409</f>
        <v>0</v>
      </c>
      <c r="AA409" s="368" t="n">
        <f aca="false">+[5]data1cf!Z409</f>
        <v>0</v>
      </c>
      <c r="AB409" s="368"/>
      <c r="AC409" s="369" t="n">
        <f aca="false">XNPV(0.1,B409:AA409,$B$1:$AA$1)</f>
        <v>-18961.3389270344</v>
      </c>
      <c r="AD409" s="369" t="n">
        <f aca="false">SUMPRODUCT(B409:AA409,$B$1010:$AA$1010)</f>
        <v>-358.049534989371</v>
      </c>
      <c r="AE409" s="370" t="n">
        <f aca="false">SUMPRODUCT(B409:AA409,$B$1012:$AA$1012)</f>
        <v>-6566.31310429955</v>
      </c>
      <c r="AF409" s="371" t="n">
        <f aca="false">XIRR(B409:AA409,$B$1:$AA$1)</f>
        <v>0.058916763635237</v>
      </c>
      <c r="AG409" s="372" t="n">
        <f aca="false">1-EXP(-(1/0.25)*(AD409/ABS($AD$1010)))</f>
        <v>-3.59625750675599</v>
      </c>
    </row>
    <row r="410" customFormat="false" ht="12.75" hidden="false" customHeight="false" outlineLevel="0" collapsed="false">
      <c r="A410" s="363"/>
      <c r="B410" s="368" t="n">
        <f aca="false">+[5]data1cf!A410</f>
        <v>-87079.6316745969</v>
      </c>
      <c r="C410" s="368" t="n">
        <f aca="false">+[5]data1cf!B410</f>
        <v>14083.7701453127</v>
      </c>
      <c r="D410" s="368" t="n">
        <f aca="false">+[5]data1cf!C410</f>
        <v>11947.8199377383</v>
      </c>
      <c r="E410" s="368" t="n">
        <f aca="false">+[5]data1cf!D410</f>
        <v>9943.71174684434</v>
      </c>
      <c r="F410" s="368" t="n">
        <f aca="false">+[5]data1cf!E410</f>
        <v>9517.83919670795</v>
      </c>
      <c r="G410" s="368" t="n">
        <f aca="false">+[5]data1cf!F410</f>
        <v>9300.24267710868</v>
      </c>
      <c r="H410" s="368" t="n">
        <f aca="false">+[5]data1cf!G410</f>
        <v>8320.7529081968</v>
      </c>
      <c r="I410" s="368" t="n">
        <f aca="false">+[5]data1cf!H410</f>
        <v>8178.88347707692</v>
      </c>
      <c r="J410" s="368" t="n">
        <f aca="false">+[5]data1cf!I410</f>
        <v>8166.44927454193</v>
      </c>
      <c r="K410" s="368" t="n">
        <f aca="false">+[5]data1cf!J410</f>
        <v>8157.0277020104</v>
      </c>
      <c r="L410" s="368" t="n">
        <f aca="false">+[5]data1cf!K410</f>
        <v>8158.52133966152</v>
      </c>
      <c r="M410" s="368" t="n">
        <f aca="false">+[5]data1cf!L410</f>
        <v>8130.24906770758</v>
      </c>
      <c r="N410" s="368" t="n">
        <f aca="false">+[5]data1cf!M410</f>
        <v>8112.86860712961</v>
      </c>
      <c r="O410" s="368" t="n">
        <f aca="false">+[5]data1cf!N410</f>
        <v>7786.47875057571</v>
      </c>
      <c r="P410" s="368" t="n">
        <f aca="false">+[5]data1cf!O410</f>
        <v>7678.88612160379</v>
      </c>
      <c r="Q410" s="368" t="n">
        <f aca="false">+[5]data1cf!P410</f>
        <v>7650.06370574812</v>
      </c>
      <c r="R410" s="368" t="n">
        <f aca="false">+[5]data1cf!Q410</f>
        <v>998.768543454956</v>
      </c>
      <c r="S410" s="368" t="n">
        <f aca="false">+[5]data1cf!R410</f>
        <v>0</v>
      </c>
      <c r="T410" s="368" t="n">
        <f aca="false">+[5]data1cf!S410</f>
        <v>0</v>
      </c>
      <c r="U410" s="368" t="n">
        <f aca="false">+[5]data1cf!T410</f>
        <v>0</v>
      </c>
      <c r="V410" s="368" t="n">
        <f aca="false">+[5]data1cf!U410</f>
        <v>0</v>
      </c>
      <c r="W410" s="368" t="n">
        <f aca="false">+[5]data1cf!V410</f>
        <v>0</v>
      </c>
      <c r="X410" s="368" t="n">
        <f aca="false">+[5]data1cf!W410</f>
        <v>0</v>
      </c>
      <c r="Y410" s="368" t="n">
        <f aca="false">+[5]data1cf!X410</f>
        <v>0</v>
      </c>
      <c r="Z410" s="368" t="n">
        <f aca="false">+[5]data1cf!Y410</f>
        <v>0</v>
      </c>
      <c r="AA410" s="368" t="n">
        <f aca="false">+[5]data1cf!Z410</f>
        <v>0</v>
      </c>
      <c r="AB410" s="368"/>
      <c r="AC410" s="369" t="n">
        <f aca="false">XNPV(0.1,B410:AA410,$B$1:$AA$1)</f>
        <v>-13615.140000677</v>
      </c>
      <c r="AD410" s="369" t="n">
        <f aca="false">SUMPRODUCT(B410:AA410,$B$1010:$AA$1010)</f>
        <v>4654.37975000425</v>
      </c>
      <c r="AE410" s="370" t="n">
        <f aca="false">SUMPRODUCT(B410:AA410,$B$1012:$AA$1012)</f>
        <v>-1440.88913941889</v>
      </c>
      <c r="AF410" s="371" t="n">
        <f aca="false">XIRR(B410:AA410,$B$1:$AA$1)</f>
        <v>0.0685068568042799</v>
      </c>
      <c r="AG410" s="372" t="n">
        <f aca="false">1-EXP(-(1/0.25)*(AD410/ABS($AD$1010)))</f>
        <v>0.999999997549627</v>
      </c>
    </row>
    <row r="411" customFormat="false" ht="12.75" hidden="false" customHeight="false" outlineLevel="0" collapsed="false">
      <c r="A411" s="363"/>
      <c r="B411" s="368" t="n">
        <f aca="false">+[5]data1cf!A411</f>
        <v>-104002.888344705</v>
      </c>
      <c r="C411" s="368" t="n">
        <f aca="false">+[5]data1cf!B411</f>
        <v>14493.1313036968</v>
      </c>
      <c r="D411" s="368" t="n">
        <f aca="false">+[5]data1cf!C411</f>
        <v>12560.6714848543</v>
      </c>
      <c r="E411" s="368" t="n">
        <f aca="false">+[5]data1cf!D411</f>
        <v>10472.6254876439</v>
      </c>
      <c r="F411" s="368" t="n">
        <f aca="false">+[5]data1cf!E411</f>
        <v>9856.66841160052</v>
      </c>
      <c r="G411" s="368" t="n">
        <f aca="false">+[5]data1cf!F411</f>
        <v>9524.68411265913</v>
      </c>
      <c r="H411" s="368" t="n">
        <f aca="false">+[5]data1cf!G411</f>
        <v>8730.67209284175</v>
      </c>
      <c r="I411" s="368" t="n">
        <f aca="false">+[5]data1cf!H411</f>
        <v>8567.08944648386</v>
      </c>
      <c r="J411" s="368" t="n">
        <f aca="false">+[5]data1cf!I411</f>
        <v>8554.65524394887</v>
      </c>
      <c r="K411" s="368" t="n">
        <f aca="false">+[5]data1cf!J411</f>
        <v>8545.89164763667</v>
      </c>
      <c r="L411" s="368" t="n">
        <f aca="false">+[5]data1cf!K411</f>
        <v>8546.72730906846</v>
      </c>
      <c r="M411" s="368" t="n">
        <f aca="false">+[5]data1cf!L411</f>
        <v>8519.11301333385</v>
      </c>
      <c r="N411" s="368" t="n">
        <f aca="false">+[5]data1cf!M411</f>
        <v>8501.07457653655</v>
      </c>
      <c r="O411" s="368" t="n">
        <f aca="false">+[5]data1cf!N411</f>
        <v>8175.34269620198</v>
      </c>
      <c r="P411" s="368" t="n">
        <f aca="false">+[5]data1cf!O411</f>
        <v>8067.09209101073</v>
      </c>
      <c r="Q411" s="368" t="n">
        <f aca="false">+[5]data1cf!P411</f>
        <v>8038.92765137439</v>
      </c>
      <c r="R411" s="368" t="n">
        <f aca="false">+[5]data1cf!Q411</f>
        <v>1192.87152815842</v>
      </c>
      <c r="S411" s="368" t="n">
        <f aca="false">+[5]data1cf!R411</f>
        <v>0</v>
      </c>
      <c r="T411" s="368" t="n">
        <f aca="false">+[5]data1cf!S411</f>
        <v>0</v>
      </c>
      <c r="U411" s="368" t="n">
        <f aca="false">+[5]data1cf!T411</f>
        <v>0</v>
      </c>
      <c r="V411" s="368" t="n">
        <f aca="false">+[5]data1cf!U411</f>
        <v>0</v>
      </c>
      <c r="W411" s="368" t="n">
        <f aca="false">+[5]data1cf!V411</f>
        <v>0</v>
      </c>
      <c r="X411" s="368" t="n">
        <f aca="false">+[5]data1cf!W411</f>
        <v>0</v>
      </c>
      <c r="Y411" s="368" t="n">
        <f aca="false">+[5]data1cf!X411</f>
        <v>0</v>
      </c>
      <c r="Z411" s="368" t="n">
        <f aca="false">+[5]data1cf!Y411</f>
        <v>0</v>
      </c>
      <c r="AA411" s="368" t="n">
        <f aca="false">+[5]data1cf!Z411</f>
        <v>0</v>
      </c>
      <c r="AB411" s="368"/>
      <c r="AC411" s="369" t="n">
        <f aca="false">XNPV(0.1,B411:AA411,$B$1:$AA$1)</f>
        <v>-27356.5142543269</v>
      </c>
      <c r="AD411" s="369" t="n">
        <f aca="false">SUMPRODUCT(B411:AA411,$B$1010:$AA$1010)</f>
        <v>-8229.80818110697</v>
      </c>
      <c r="AE411" s="370" t="n">
        <f aca="false">SUMPRODUCT(B411:AA411,$B$1012:$AA$1012)</f>
        <v>-14615.2402505196</v>
      </c>
      <c r="AF411" s="371" t="n">
        <f aca="false">XIRR(B411:AA411,$B$1:$AA$1)</f>
        <v>0.0460355020834887</v>
      </c>
      <c r="AG411" s="372" t="n">
        <f aca="false">1-EXP(-(1/0.25)*(AD411/ABS($AD$1010)))</f>
        <v>-1680495415945620</v>
      </c>
    </row>
    <row r="412" customFormat="false" ht="12.75" hidden="false" customHeight="false" outlineLevel="0" collapsed="false">
      <c r="A412" s="363"/>
      <c r="B412" s="368" t="n">
        <f aca="false">+[5]data1cf!A412</f>
        <v>-100238.466957369</v>
      </c>
      <c r="C412" s="368" t="n">
        <f aca="false">+[5]data1cf!B412</f>
        <v>14272.3023118801</v>
      </c>
      <c r="D412" s="368" t="n">
        <f aca="false">+[5]data1cf!C412</f>
        <v>12477.0905755353</v>
      </c>
      <c r="E412" s="368" t="n">
        <f aca="false">+[5]data1cf!D412</f>
        <v>10266.5686834362</v>
      </c>
      <c r="F412" s="368" t="n">
        <f aca="false">+[5]data1cf!E412</f>
        <v>9894.44173273729</v>
      </c>
      <c r="G412" s="368" t="n">
        <f aca="false">+[5]data1cf!F412</f>
        <v>9720.80980362046</v>
      </c>
      <c r="H412" s="368" t="n">
        <f aca="false">+[5]data1cf!G412</f>
        <v>8639.48937453658</v>
      </c>
      <c r="I412" s="368" t="n">
        <f aca="false">+[5]data1cf!H412</f>
        <v>8480.73663139549</v>
      </c>
      <c r="J412" s="368" t="n">
        <f aca="false">+[5]data1cf!I412</f>
        <v>8468.3024288605</v>
      </c>
      <c r="K412" s="368" t="n">
        <f aca="false">+[5]data1cf!J412</f>
        <v>8459.39247184476</v>
      </c>
      <c r="L412" s="368" t="n">
        <f aca="false">+[5]data1cf!K412</f>
        <v>8460.37449398009</v>
      </c>
      <c r="M412" s="368" t="n">
        <f aca="false">+[5]data1cf!L412</f>
        <v>8432.61383754194</v>
      </c>
      <c r="N412" s="368" t="n">
        <f aca="false">+[5]data1cf!M412</f>
        <v>8414.72176144818</v>
      </c>
      <c r="O412" s="368" t="n">
        <f aca="false">+[5]data1cf!N412</f>
        <v>8088.84352041008</v>
      </c>
      <c r="P412" s="368" t="n">
        <f aca="false">+[5]data1cf!O412</f>
        <v>7980.73927592236</v>
      </c>
      <c r="Q412" s="368" t="n">
        <f aca="false">+[5]data1cf!P412</f>
        <v>7952.42847558248</v>
      </c>
      <c r="R412" s="368" t="n">
        <f aca="false">+[5]data1cf!Q412</f>
        <v>1149.69512061424</v>
      </c>
      <c r="S412" s="368" t="n">
        <f aca="false">+[5]data1cf!R412</f>
        <v>0</v>
      </c>
      <c r="T412" s="368" t="n">
        <f aca="false">+[5]data1cf!S412</f>
        <v>0</v>
      </c>
      <c r="U412" s="368" t="n">
        <f aca="false">+[5]data1cf!T412</f>
        <v>0</v>
      </c>
      <c r="V412" s="368" t="n">
        <f aca="false">+[5]data1cf!U412</f>
        <v>0</v>
      </c>
      <c r="W412" s="368" t="n">
        <f aca="false">+[5]data1cf!V412</f>
        <v>0</v>
      </c>
      <c r="X412" s="368" t="n">
        <f aca="false">+[5]data1cf!W412</f>
        <v>0</v>
      </c>
      <c r="Y412" s="368" t="n">
        <f aca="false">+[5]data1cf!X412</f>
        <v>0</v>
      </c>
      <c r="Z412" s="368" t="n">
        <f aca="false">+[5]data1cf!Y412</f>
        <v>0</v>
      </c>
      <c r="AA412" s="368" t="n">
        <f aca="false">+[5]data1cf!Z412</f>
        <v>0</v>
      </c>
      <c r="AB412" s="368"/>
      <c r="AC412" s="369" t="n">
        <f aca="false">XNPV(0.1,B412:AA412,$B$1:$AA$1)</f>
        <v>-24210.6754524659</v>
      </c>
      <c r="AD412" s="369" t="n">
        <f aca="false">SUMPRODUCT(B412:AA412,$B$1010:$AA$1010)</f>
        <v>-5236.19556342155</v>
      </c>
      <c r="AE412" s="370" t="n">
        <f aca="false">SUMPRODUCT(B412:AA412,$B$1012:$AA$1012)</f>
        <v>-11568.642922693</v>
      </c>
      <c r="AF412" s="371" t="n">
        <f aca="false">XIRR(B412:AA412,$B$1:$AA$1)</f>
        <v>0.0506717836144384</v>
      </c>
      <c r="AG412" s="372" t="n">
        <f aca="false">1-EXP(-(1/0.25)*(AD412/ABS($AD$1010)))</f>
        <v>-4865726591.01403</v>
      </c>
    </row>
    <row r="413" customFormat="false" ht="12.75" hidden="false" customHeight="false" outlineLevel="0" collapsed="false">
      <c r="A413" s="363"/>
      <c r="B413" s="368" t="n">
        <f aca="false">+[5]data1cf!A413</f>
        <v>-100121.835832681</v>
      </c>
      <c r="C413" s="368" t="n">
        <f aca="false">+[5]data1cf!B413</f>
        <v>14256.0191039175</v>
      </c>
      <c r="D413" s="368" t="n">
        <f aca="false">+[5]data1cf!C413</f>
        <v>12404.843283157</v>
      </c>
      <c r="E413" s="368" t="n">
        <f aca="false">+[5]data1cf!D413</f>
        <v>10213.327135927</v>
      </c>
      <c r="F413" s="368" t="n">
        <f aca="false">+[5]data1cf!E413</f>
        <v>9897.35672232559</v>
      </c>
      <c r="G413" s="368" t="n">
        <f aca="false">+[5]data1cf!F413</f>
        <v>9530.90193978546</v>
      </c>
      <c r="H413" s="368" t="n">
        <f aca="false">+[5]data1cf!G413</f>
        <v>8636.6643074429</v>
      </c>
      <c r="I413" s="368" t="n">
        <f aca="false">+[5]data1cf!H413</f>
        <v>8478.06120670003</v>
      </c>
      <c r="J413" s="368" t="n">
        <f aca="false">+[5]data1cf!I413</f>
        <v>8465.62700416504</v>
      </c>
      <c r="K413" s="368" t="n">
        <f aca="false">+[5]data1cf!J413</f>
        <v>8456.71251253118</v>
      </c>
      <c r="L413" s="368" t="n">
        <f aca="false">+[5]data1cf!K413</f>
        <v>8457.69906928463</v>
      </c>
      <c r="M413" s="368" t="n">
        <f aca="false">+[5]data1cf!L413</f>
        <v>8429.93387822836</v>
      </c>
      <c r="N413" s="368" t="n">
        <f aca="false">+[5]data1cf!M413</f>
        <v>8412.04633675273</v>
      </c>
      <c r="O413" s="368" t="n">
        <f aca="false">+[5]data1cf!N413</f>
        <v>8086.16356109649</v>
      </c>
      <c r="P413" s="368" t="n">
        <f aca="false">+[5]data1cf!O413</f>
        <v>7978.06385122691</v>
      </c>
      <c r="Q413" s="368" t="n">
        <f aca="false">+[5]data1cf!P413</f>
        <v>7949.7485162689</v>
      </c>
      <c r="R413" s="368" t="n">
        <f aca="false">+[5]data1cf!Q413</f>
        <v>1148.35740826651</v>
      </c>
      <c r="S413" s="368" t="n">
        <f aca="false">+[5]data1cf!R413</f>
        <v>0</v>
      </c>
      <c r="T413" s="368" t="n">
        <f aca="false">+[5]data1cf!S413</f>
        <v>0</v>
      </c>
      <c r="U413" s="368" t="n">
        <f aca="false">+[5]data1cf!T413</f>
        <v>0</v>
      </c>
      <c r="V413" s="368" t="n">
        <f aca="false">+[5]data1cf!U413</f>
        <v>0</v>
      </c>
      <c r="W413" s="368" t="n">
        <f aca="false">+[5]data1cf!V413</f>
        <v>0</v>
      </c>
      <c r="X413" s="368" t="n">
        <f aca="false">+[5]data1cf!W413</f>
        <v>0</v>
      </c>
      <c r="Y413" s="368" t="n">
        <f aca="false">+[5]data1cf!X413</f>
        <v>0</v>
      </c>
      <c r="Z413" s="368" t="n">
        <f aca="false">+[5]data1cf!Y413</f>
        <v>0</v>
      </c>
      <c r="AA413" s="368" t="n">
        <f aca="false">+[5]data1cf!Z413</f>
        <v>0</v>
      </c>
      <c r="AB413" s="368"/>
      <c r="AC413" s="369" t="n">
        <f aca="false">XNPV(0.1,B413:AA413,$B$1:$AA$1)</f>
        <v>-24335.0091893946</v>
      </c>
      <c r="AD413" s="369" t="n">
        <f aca="false">SUMPRODUCT(B413:AA413,$B$1010:$AA$1010)</f>
        <v>-5402.84500411222</v>
      </c>
      <c r="AE413" s="370" t="n">
        <f aca="false">SUMPRODUCT(B413:AA413,$B$1012:$AA$1012)</f>
        <v>-11722.6170477143</v>
      </c>
      <c r="AF413" s="371" t="n">
        <f aca="false">XIRR(B413:AA413,$B$1:$AA$1)</f>
        <v>0.0503904422880989</v>
      </c>
      <c r="AG413" s="372" t="n">
        <f aca="false">1-EXP(-(1/0.25)*(AD413/ABS($AD$1010)))</f>
        <v>-9895895125.74008</v>
      </c>
    </row>
    <row r="414" customFormat="false" ht="12.75" hidden="false" customHeight="false" outlineLevel="0" collapsed="false">
      <c r="A414" s="363"/>
      <c r="B414" s="368" t="n">
        <f aca="false">+[5]data1cf!A414</f>
        <v>-93422.3432083253</v>
      </c>
      <c r="C414" s="368" t="n">
        <f aca="false">+[5]data1cf!B414</f>
        <v>14116.0237255576</v>
      </c>
      <c r="D414" s="368" t="n">
        <f aca="false">+[5]data1cf!C414</f>
        <v>11931.679125819</v>
      </c>
      <c r="E414" s="368" t="n">
        <f aca="false">+[5]data1cf!D414</f>
        <v>10025.5561955226</v>
      </c>
      <c r="F414" s="368" t="n">
        <f aca="false">+[5]data1cf!E414</f>
        <v>9763.81747926353</v>
      </c>
      <c r="G414" s="368" t="n">
        <f aca="false">+[5]data1cf!F414</f>
        <v>9384.67580346014</v>
      </c>
      <c r="H414" s="368" t="n">
        <f aca="false">+[5]data1cf!G414</f>
        <v>8474.38758921754</v>
      </c>
      <c r="I414" s="368" t="n">
        <f aca="false">+[5]data1cf!H414</f>
        <v>8324.38020549142</v>
      </c>
      <c r="J414" s="368" t="n">
        <f aca="false">+[5]data1cf!I414</f>
        <v>8311.94600295643</v>
      </c>
      <c r="K414" s="368" t="n">
        <f aca="false">+[5]data1cf!J414</f>
        <v>8302.77103504933</v>
      </c>
      <c r="L414" s="368" t="n">
        <f aca="false">+[5]data1cf!K414</f>
        <v>8304.01806807602</v>
      </c>
      <c r="M414" s="368" t="n">
        <f aca="false">+[5]data1cf!L414</f>
        <v>8275.99240074651</v>
      </c>
      <c r="N414" s="368" t="n">
        <f aca="false">+[5]data1cf!M414</f>
        <v>8258.36533554412</v>
      </c>
      <c r="O414" s="368" t="n">
        <f aca="false">+[5]data1cf!N414</f>
        <v>7932.22208361465</v>
      </c>
      <c r="P414" s="368" t="n">
        <f aca="false">+[5]data1cf!O414</f>
        <v>7824.3828500183</v>
      </c>
      <c r="Q414" s="368" t="n">
        <f aca="false">+[5]data1cf!P414</f>
        <v>7795.80703878705</v>
      </c>
      <c r="R414" s="368" t="n">
        <f aca="false">+[5]data1cf!Q414</f>
        <v>1071.51690766221</v>
      </c>
      <c r="S414" s="368" t="n">
        <f aca="false">+[5]data1cf!R414</f>
        <v>0</v>
      </c>
      <c r="T414" s="368" t="n">
        <f aca="false">+[5]data1cf!S414</f>
        <v>0</v>
      </c>
      <c r="U414" s="368" t="n">
        <f aca="false">+[5]data1cf!T414</f>
        <v>0</v>
      </c>
      <c r="V414" s="368" t="n">
        <f aca="false">+[5]data1cf!U414</f>
        <v>0</v>
      </c>
      <c r="W414" s="368" t="n">
        <f aca="false">+[5]data1cf!V414</f>
        <v>0</v>
      </c>
      <c r="X414" s="368" t="n">
        <f aca="false">+[5]data1cf!W414</f>
        <v>0</v>
      </c>
      <c r="Y414" s="368" t="n">
        <f aca="false">+[5]data1cf!X414</f>
        <v>0</v>
      </c>
      <c r="Z414" s="368" t="n">
        <f aca="false">+[5]data1cf!Y414</f>
        <v>0</v>
      </c>
      <c r="AA414" s="368" t="n">
        <f aca="false">+[5]data1cf!Z414</f>
        <v>0</v>
      </c>
      <c r="AB414" s="368"/>
      <c r="AC414" s="369" t="n">
        <f aca="false">XNPV(0.1,B414:AA414,$B$1:$AA$1)</f>
        <v>-19084.5542708392</v>
      </c>
      <c r="AD414" s="369" t="n">
        <f aca="false">SUMPRODUCT(B414:AA414,$B$1010:$AA$1010)</f>
        <v>-513.668413243515</v>
      </c>
      <c r="AE414" s="370" t="n">
        <f aca="false">SUMPRODUCT(B414:AA414,$B$1012:$AA$1012)</f>
        <v>-6712.36340152649</v>
      </c>
      <c r="AF414" s="371" t="n">
        <f aca="false">XIRR(B414:AA414,$B$1:$AA$1)</f>
        <v>0.0586405465897024</v>
      </c>
      <c r="AG414" s="372" t="n">
        <f aca="false">1-EXP(-(1/0.25)*(AD414/ABS($AD$1010)))</f>
        <v>-7.91876666920176</v>
      </c>
    </row>
    <row r="415" customFormat="false" ht="12.75" hidden="false" customHeight="false" outlineLevel="0" collapsed="false">
      <c r="A415" s="363"/>
      <c r="B415" s="368" t="n">
        <f aca="false">+[5]data1cf!A415</f>
        <v>-94447.4373984278</v>
      </c>
      <c r="C415" s="368" t="n">
        <f aca="false">+[5]data1cf!B415</f>
        <v>14234.0266009249</v>
      </c>
      <c r="D415" s="368" t="n">
        <f aca="false">+[5]data1cf!C415</f>
        <v>12236.040998441</v>
      </c>
      <c r="E415" s="368" t="n">
        <f aca="false">+[5]data1cf!D415</f>
        <v>10150.3646192184</v>
      </c>
      <c r="F415" s="368" t="n">
        <f aca="false">+[5]data1cf!E415</f>
        <v>9732.82567931812</v>
      </c>
      <c r="G415" s="368" t="n">
        <f aca="false">+[5]data1cf!F415</f>
        <v>9506.94893365904</v>
      </c>
      <c r="H415" s="368" t="n">
        <f aca="false">+[5]data1cf!G415</f>
        <v>8499.21766671281</v>
      </c>
      <c r="I415" s="368" t="n">
        <f aca="false">+[5]data1cf!H415</f>
        <v>8347.89504613702</v>
      </c>
      <c r="J415" s="368" t="n">
        <f aca="false">+[5]data1cf!I415</f>
        <v>8335.46084360204</v>
      </c>
      <c r="K415" s="368" t="n">
        <f aca="false">+[5]data1cf!J415</f>
        <v>8326.32573135705</v>
      </c>
      <c r="L415" s="368" t="n">
        <f aca="false">+[5]data1cf!K415</f>
        <v>8327.53290872163</v>
      </c>
      <c r="M415" s="368" t="n">
        <f aca="false">+[5]data1cf!L415</f>
        <v>8299.54709705423</v>
      </c>
      <c r="N415" s="368" t="n">
        <f aca="false">+[5]data1cf!M415</f>
        <v>8281.88017618972</v>
      </c>
      <c r="O415" s="368" t="n">
        <f aca="false">+[5]data1cf!N415</f>
        <v>7955.77677992236</v>
      </c>
      <c r="P415" s="368" t="n">
        <f aca="false">+[5]data1cf!O415</f>
        <v>7847.8976906639</v>
      </c>
      <c r="Q415" s="368" t="n">
        <f aca="false">+[5]data1cf!P415</f>
        <v>7819.36173509477</v>
      </c>
      <c r="R415" s="368" t="n">
        <f aca="false">+[5]data1cf!Q415</f>
        <v>1083.27432798501</v>
      </c>
      <c r="S415" s="368" t="n">
        <f aca="false">+[5]data1cf!R415</f>
        <v>0</v>
      </c>
      <c r="T415" s="368" t="n">
        <f aca="false">+[5]data1cf!S415</f>
        <v>0</v>
      </c>
      <c r="U415" s="368" t="n">
        <f aca="false">+[5]data1cf!T415</f>
        <v>0</v>
      </c>
      <c r="V415" s="368" t="n">
        <f aca="false">+[5]data1cf!U415</f>
        <v>0</v>
      </c>
      <c r="W415" s="368" t="n">
        <f aca="false">+[5]data1cf!V415</f>
        <v>0</v>
      </c>
      <c r="X415" s="368" t="n">
        <f aca="false">+[5]data1cf!W415</f>
        <v>0</v>
      </c>
      <c r="Y415" s="368" t="n">
        <f aca="false">+[5]data1cf!X415</f>
        <v>0</v>
      </c>
      <c r="Z415" s="368" t="n">
        <f aca="false">+[5]data1cf!Y415</f>
        <v>0</v>
      </c>
      <c r="AA415" s="368" t="n">
        <f aca="false">+[5]data1cf!Z415</f>
        <v>0</v>
      </c>
      <c r="AB415" s="368"/>
      <c r="AC415" s="369" t="n">
        <f aca="false">XNPV(0.1,B415:AA415,$B$1:$AA$1)</f>
        <v>-19509.4094658053</v>
      </c>
      <c r="AD415" s="369" t="n">
        <f aca="false">SUMPRODUCT(B415:AA415,$B$1010:$AA$1010)</f>
        <v>-844.895634225163</v>
      </c>
      <c r="AE415" s="370" t="n">
        <f aca="false">SUMPRODUCT(B415:AA415,$B$1012:$AA$1012)</f>
        <v>-7072.95730540659</v>
      </c>
      <c r="AF415" s="371" t="n">
        <f aca="false">XIRR(B415:AA415,$B$1:$AA$1)</f>
        <v>0.0580470073325676</v>
      </c>
      <c r="AG415" s="372" t="n">
        <f aca="false">1-EXP(-(1/0.25)*(AD415/ABS($AD$1010)))</f>
        <v>-35.5667970262517</v>
      </c>
    </row>
    <row r="416" customFormat="false" ht="12.75" hidden="false" customHeight="false" outlineLevel="0" collapsed="false">
      <c r="A416" s="363"/>
      <c r="B416" s="368" t="n">
        <f aca="false">+[5]data1cf!A416</f>
        <v>-96091.5808441637</v>
      </c>
      <c r="C416" s="368" t="n">
        <f aca="false">+[5]data1cf!B416</f>
        <v>14203.2836650208</v>
      </c>
      <c r="D416" s="368" t="n">
        <f aca="false">+[5]data1cf!C416</f>
        <v>12133.9654416305</v>
      </c>
      <c r="E416" s="368" t="n">
        <f aca="false">+[5]data1cf!D416</f>
        <v>10236.9932291508</v>
      </c>
      <c r="F416" s="368" t="n">
        <f aca="false">+[5]data1cf!E416</f>
        <v>9789.13362324015</v>
      </c>
      <c r="G416" s="368" t="n">
        <f aca="false">+[5]data1cf!F416</f>
        <v>9349.01012385222</v>
      </c>
      <c r="H416" s="368" t="n">
        <f aca="false">+[5]data1cf!G416</f>
        <v>8539.04250384985</v>
      </c>
      <c r="I416" s="368" t="n">
        <f aca="false">+[5]data1cf!H416</f>
        <v>8385.61038146745</v>
      </c>
      <c r="J416" s="368" t="n">
        <f aca="false">+[5]data1cf!I416</f>
        <v>8373.17617893246</v>
      </c>
      <c r="K416" s="368" t="n">
        <f aca="false">+[5]data1cf!J416</f>
        <v>8364.10499098464</v>
      </c>
      <c r="L416" s="368" t="n">
        <f aca="false">+[5]data1cf!K416</f>
        <v>8365.24824405205</v>
      </c>
      <c r="M416" s="368" t="n">
        <f aca="false">+[5]data1cf!L416</f>
        <v>8337.32635668182</v>
      </c>
      <c r="N416" s="368" t="n">
        <f aca="false">+[5]data1cf!M416</f>
        <v>8319.59551152014</v>
      </c>
      <c r="O416" s="368" t="n">
        <f aca="false">+[5]data1cf!N416</f>
        <v>7993.55603954995</v>
      </c>
      <c r="P416" s="368" t="n">
        <f aca="false">+[5]data1cf!O416</f>
        <v>7885.61302599432</v>
      </c>
      <c r="Q416" s="368" t="n">
        <f aca="false">+[5]data1cf!P416</f>
        <v>7857.14099472236</v>
      </c>
      <c r="R416" s="368" t="n">
        <f aca="false">+[5]data1cf!Q416</f>
        <v>1102.13199565022</v>
      </c>
      <c r="S416" s="368" t="n">
        <f aca="false">+[5]data1cf!R416</f>
        <v>0</v>
      </c>
      <c r="T416" s="368" t="n">
        <f aca="false">+[5]data1cf!S416</f>
        <v>0</v>
      </c>
      <c r="U416" s="368" t="n">
        <f aca="false">+[5]data1cf!T416</f>
        <v>0</v>
      </c>
      <c r="V416" s="368" t="n">
        <f aca="false">+[5]data1cf!U416</f>
        <v>0</v>
      </c>
      <c r="W416" s="368" t="n">
        <f aca="false">+[5]data1cf!V416</f>
        <v>0</v>
      </c>
      <c r="X416" s="368" t="n">
        <f aca="false">+[5]data1cf!W416</f>
        <v>0</v>
      </c>
      <c r="Y416" s="368" t="n">
        <f aca="false">+[5]data1cf!X416</f>
        <v>0</v>
      </c>
      <c r="Z416" s="368" t="n">
        <f aca="false">+[5]data1cf!Y416</f>
        <v>0</v>
      </c>
      <c r="AA416" s="368" t="n">
        <f aca="false">+[5]data1cf!Z416</f>
        <v>0</v>
      </c>
      <c r="AB416" s="368"/>
      <c r="AC416" s="369" t="n">
        <f aca="false">XNPV(0.1,B416:AA416,$B$1:$AA$1)</f>
        <v>-21111.1936445346</v>
      </c>
      <c r="AD416" s="369" t="n">
        <f aca="false">SUMPRODUCT(B416:AA416,$B$1010:$AA$1010)</f>
        <v>-2397.03275953223</v>
      </c>
      <c r="AE416" s="370" t="n">
        <f aca="false">SUMPRODUCT(B416:AA416,$B$1012:$AA$1012)</f>
        <v>-8643.53665566959</v>
      </c>
      <c r="AF416" s="371" t="n">
        <f aca="false">XIRR(B416:AA416,$B$1:$AA$1)</f>
        <v>0.0553451948472018</v>
      </c>
      <c r="AG416" s="372" t="n">
        <f aca="false">1-EXP(-(1/0.25)*(AD416/ABS($AD$1010)))</f>
        <v>-27200.6789885246</v>
      </c>
    </row>
    <row r="417" customFormat="false" ht="12.75" hidden="false" customHeight="false" outlineLevel="0" collapsed="false">
      <c r="A417" s="363"/>
      <c r="B417" s="368" t="n">
        <f aca="false">+[5]data1cf!A417</f>
        <v>-86170.5950138488</v>
      </c>
      <c r="C417" s="368" t="n">
        <f aca="false">+[5]data1cf!B417</f>
        <v>13998.5081208205</v>
      </c>
      <c r="D417" s="368" t="n">
        <f aca="false">+[5]data1cf!C417</f>
        <v>11851.6157385411</v>
      </c>
      <c r="E417" s="368" t="n">
        <f aca="false">+[5]data1cf!D417</f>
        <v>9902.58503691038</v>
      </c>
      <c r="F417" s="368" t="n">
        <f aca="false">+[5]data1cf!E417</f>
        <v>9466.85441605085</v>
      </c>
      <c r="G417" s="368" t="n">
        <f aca="false">+[5]data1cf!F417</f>
        <v>9203.18928734906</v>
      </c>
      <c r="H417" s="368" t="n">
        <f aca="false">+[5]data1cf!G417</f>
        <v>8298.73400403137</v>
      </c>
      <c r="I417" s="368" t="n">
        <f aca="false">+[5]data1cf!H417</f>
        <v>8158.03090330869</v>
      </c>
      <c r="J417" s="368" t="n">
        <f aca="false">+[5]data1cf!I417</f>
        <v>8145.5967007737</v>
      </c>
      <c r="K417" s="368" t="n">
        <f aca="false">+[5]data1cf!J417</f>
        <v>8136.1397848968</v>
      </c>
      <c r="L417" s="368" t="n">
        <f aca="false">+[5]data1cf!K417</f>
        <v>8137.66876589329</v>
      </c>
      <c r="M417" s="368" t="n">
        <f aca="false">+[5]data1cf!L417</f>
        <v>8109.36115059398</v>
      </c>
      <c r="N417" s="368" t="n">
        <f aca="false">+[5]data1cf!M417</f>
        <v>8092.01603336138</v>
      </c>
      <c r="O417" s="368" t="n">
        <f aca="false">+[5]data1cf!N417</f>
        <v>7765.59083346211</v>
      </c>
      <c r="P417" s="368" t="n">
        <f aca="false">+[5]data1cf!O417</f>
        <v>7658.03354783556</v>
      </c>
      <c r="Q417" s="368" t="n">
        <f aca="false">+[5]data1cf!P417</f>
        <v>7629.17578863452</v>
      </c>
      <c r="R417" s="368" t="n">
        <f aca="false">+[5]data1cf!Q417</f>
        <v>988.34225657084</v>
      </c>
      <c r="S417" s="368" t="n">
        <f aca="false">+[5]data1cf!R417</f>
        <v>0</v>
      </c>
      <c r="T417" s="368" t="n">
        <f aca="false">+[5]data1cf!S417</f>
        <v>0</v>
      </c>
      <c r="U417" s="368" t="n">
        <f aca="false">+[5]data1cf!T417</f>
        <v>0</v>
      </c>
      <c r="V417" s="368" t="n">
        <f aca="false">+[5]data1cf!U417</f>
        <v>0</v>
      </c>
      <c r="W417" s="368" t="n">
        <f aca="false">+[5]data1cf!V417</f>
        <v>0</v>
      </c>
      <c r="X417" s="368" t="n">
        <f aca="false">+[5]data1cf!W417</f>
        <v>0</v>
      </c>
      <c r="Y417" s="368" t="n">
        <f aca="false">+[5]data1cf!X417</f>
        <v>0</v>
      </c>
      <c r="Z417" s="368" t="n">
        <f aca="false">+[5]data1cf!Y417</f>
        <v>0</v>
      </c>
      <c r="AA417" s="368" t="n">
        <f aca="false">+[5]data1cf!Z417</f>
        <v>0</v>
      </c>
      <c r="AB417" s="368"/>
      <c r="AC417" s="369" t="n">
        <f aca="false">XNPV(0.1,B417:AA417,$B$1:$AA$1)</f>
        <v>-13071.5282425472</v>
      </c>
      <c r="AD417" s="369" t="n">
        <f aca="false">SUMPRODUCT(B417:AA417,$B$1010:$AA$1010)</f>
        <v>5127.39259657817</v>
      </c>
      <c r="AE417" s="370" t="n">
        <f aca="false">SUMPRODUCT(B417:AA417,$B$1012:$AA$1012)</f>
        <v>-945.210727298152</v>
      </c>
      <c r="AF417" s="371" t="n">
        <f aca="false">XIRR(B417:AA417,$B$1:$AA$1)</f>
        <v>0.0695034251187589</v>
      </c>
      <c r="AG417" s="372" t="n">
        <f aca="false">1-EXP(-(1/0.25)*(AD417/ABS($AD$1010)))</f>
        <v>0.999999999673306</v>
      </c>
    </row>
    <row r="418" customFormat="false" ht="12.75" hidden="false" customHeight="false" outlineLevel="0" collapsed="false">
      <c r="A418" s="363"/>
      <c r="B418" s="368" t="n">
        <f aca="false">+[5]data1cf!A418</f>
        <v>-101222.44112393</v>
      </c>
      <c r="C418" s="368" t="n">
        <f aca="false">+[5]data1cf!B418</f>
        <v>14335.0671633029</v>
      </c>
      <c r="D418" s="368" t="n">
        <f aca="false">+[5]data1cf!C418</f>
        <v>12425.6219196502</v>
      </c>
      <c r="E418" s="368" t="n">
        <f aca="false">+[5]data1cf!D418</f>
        <v>10339.432024463</v>
      </c>
      <c r="F418" s="368" t="n">
        <f aca="false">+[5]data1cf!E418</f>
        <v>9917.9245638982</v>
      </c>
      <c r="G418" s="368" t="n">
        <f aca="false">+[5]data1cf!F418</f>
        <v>9514.08458122466</v>
      </c>
      <c r="H418" s="368" t="n">
        <f aca="false">+[5]data1cf!G418</f>
        <v>8663.32343295282</v>
      </c>
      <c r="I418" s="368" t="n">
        <f aca="false">+[5]data1cf!H418</f>
        <v>8503.30821159707</v>
      </c>
      <c r="J418" s="368" t="n">
        <f aca="false">+[5]data1cf!I418</f>
        <v>8490.87400906207</v>
      </c>
      <c r="K418" s="368" t="n">
        <f aca="false">+[5]data1cf!J418</f>
        <v>8482.00230896193</v>
      </c>
      <c r="L418" s="368" t="n">
        <f aca="false">+[5]data1cf!K418</f>
        <v>8482.94607418167</v>
      </c>
      <c r="M418" s="368" t="n">
        <f aca="false">+[5]data1cf!L418</f>
        <v>8455.22367465911</v>
      </c>
      <c r="N418" s="368" t="n">
        <f aca="false">+[5]data1cf!M418</f>
        <v>8437.29334164976</v>
      </c>
      <c r="O418" s="368" t="n">
        <f aca="false">+[5]data1cf!N418</f>
        <v>8111.45335752725</v>
      </c>
      <c r="P418" s="368" t="n">
        <f aca="false">+[5]data1cf!O418</f>
        <v>8003.31085612394</v>
      </c>
      <c r="Q418" s="368" t="n">
        <f aca="false">+[5]data1cf!P418</f>
        <v>7975.03831269965</v>
      </c>
      <c r="R418" s="368" t="n">
        <f aca="false">+[5]data1cf!Q418</f>
        <v>1160.98091071503</v>
      </c>
      <c r="S418" s="368" t="n">
        <f aca="false">+[5]data1cf!R418</f>
        <v>0</v>
      </c>
      <c r="T418" s="368" t="n">
        <f aca="false">+[5]data1cf!S418</f>
        <v>0</v>
      </c>
      <c r="U418" s="368" t="n">
        <f aca="false">+[5]data1cf!T418</f>
        <v>0</v>
      </c>
      <c r="V418" s="368" t="n">
        <f aca="false">+[5]data1cf!U418</f>
        <v>0</v>
      </c>
      <c r="W418" s="368" t="n">
        <f aca="false">+[5]data1cf!V418</f>
        <v>0</v>
      </c>
      <c r="X418" s="368" t="n">
        <f aca="false">+[5]data1cf!W418</f>
        <v>0</v>
      </c>
      <c r="Y418" s="368" t="n">
        <f aca="false">+[5]data1cf!X418</f>
        <v>0</v>
      </c>
      <c r="Z418" s="368" t="n">
        <f aca="false">+[5]data1cf!Y418</f>
        <v>0</v>
      </c>
      <c r="AA418" s="368" t="n">
        <f aca="false">+[5]data1cf!Z418</f>
        <v>0</v>
      </c>
      <c r="AB418" s="368"/>
      <c r="AC418" s="369" t="n">
        <f aca="false">XNPV(0.1,B418:AA418,$B$1:$AA$1)</f>
        <v>-25148.4042696336</v>
      </c>
      <c r="AD418" s="369" t="n">
        <f aca="false">SUMPRODUCT(B418:AA418,$B$1010:$AA$1010)</f>
        <v>-6155.16110341162</v>
      </c>
      <c r="AE418" s="370" t="n">
        <f aca="false">SUMPRODUCT(B418:AA418,$B$1012:$AA$1012)</f>
        <v>-12495.2277236091</v>
      </c>
      <c r="AF418" s="371" t="n">
        <f aca="false">XIRR(B418:AA418,$B$1:$AA$1)</f>
        <v>0.0492070833260255</v>
      </c>
      <c r="AG418" s="372" t="n">
        <f aca="false">1-EXP(-(1/0.25)*(AD418/ABS($AD$1010)))</f>
        <v>-243930765466.337</v>
      </c>
    </row>
    <row r="419" customFormat="false" ht="12.75" hidden="false" customHeight="false" outlineLevel="0" collapsed="false">
      <c r="A419" s="363"/>
      <c r="B419" s="368" t="n">
        <f aca="false">+[5]data1cf!A419</f>
        <v>-97318.7011874182</v>
      </c>
      <c r="C419" s="368" t="n">
        <f aca="false">+[5]data1cf!B419</f>
        <v>14216.6058748394</v>
      </c>
      <c r="D419" s="368" t="n">
        <f aca="false">+[5]data1cf!C419</f>
        <v>12249.3800990109</v>
      </c>
      <c r="E419" s="368" t="n">
        <f aca="false">+[5]data1cf!D419</f>
        <v>10354.6156685902</v>
      </c>
      <c r="F419" s="368" t="n">
        <f aca="false">+[5]data1cf!E419</f>
        <v>9938.23708858717</v>
      </c>
      <c r="G419" s="368" t="n">
        <f aca="false">+[5]data1cf!F419</f>
        <v>9630.38002674288</v>
      </c>
      <c r="H419" s="368" t="n">
        <f aca="false">+[5]data1cf!G419</f>
        <v>8568.76610731304</v>
      </c>
      <c r="I419" s="368" t="n">
        <f aca="false">+[5]data1cf!H419</f>
        <v>8413.75954044543</v>
      </c>
      <c r="J419" s="368" t="n">
        <f aca="false">+[5]data1cf!I419</f>
        <v>8401.32533791044</v>
      </c>
      <c r="K419" s="368" t="n">
        <f aca="false">+[5]data1cf!J419</f>
        <v>8392.30186040157</v>
      </c>
      <c r="L419" s="368" t="n">
        <f aca="false">+[5]data1cf!K419</f>
        <v>8393.39740303003</v>
      </c>
      <c r="M419" s="368" t="n">
        <f aca="false">+[5]data1cf!L419</f>
        <v>8365.52322609875</v>
      </c>
      <c r="N419" s="368" t="n">
        <f aca="false">+[5]data1cf!M419</f>
        <v>8347.74467049813</v>
      </c>
      <c r="O419" s="368" t="n">
        <f aca="false">+[5]data1cf!N419</f>
        <v>8021.75290896688</v>
      </c>
      <c r="P419" s="368" t="n">
        <f aca="false">+[5]data1cf!O419</f>
        <v>7913.76218497231</v>
      </c>
      <c r="Q419" s="368" t="n">
        <f aca="false">+[5]data1cf!P419</f>
        <v>7885.33786413929</v>
      </c>
      <c r="R419" s="368" t="n">
        <f aca="false">+[5]data1cf!Q419</f>
        <v>1116.20657513921</v>
      </c>
      <c r="S419" s="368" t="n">
        <f aca="false">+[5]data1cf!R419</f>
        <v>0</v>
      </c>
      <c r="T419" s="368" t="n">
        <f aca="false">+[5]data1cf!S419</f>
        <v>0</v>
      </c>
      <c r="U419" s="368" t="n">
        <f aca="false">+[5]data1cf!T419</f>
        <v>0</v>
      </c>
      <c r="V419" s="368" t="n">
        <f aca="false">+[5]data1cf!U419</f>
        <v>0</v>
      </c>
      <c r="W419" s="368" t="n">
        <f aca="false">+[5]data1cf!V419</f>
        <v>0</v>
      </c>
      <c r="X419" s="368" t="n">
        <f aca="false">+[5]data1cf!W419</f>
        <v>0</v>
      </c>
      <c r="Y419" s="368" t="n">
        <f aca="false">+[5]data1cf!X419</f>
        <v>0</v>
      </c>
      <c r="Z419" s="368" t="n">
        <f aca="false">+[5]data1cf!Y419</f>
        <v>0</v>
      </c>
      <c r="AA419" s="368" t="n">
        <f aca="false">+[5]data1cf!Z419</f>
        <v>0</v>
      </c>
      <c r="AB419" s="368"/>
      <c r="AC419" s="369" t="n">
        <f aca="false">XNPV(0.1,B419:AA419,$B$1:$AA$1)</f>
        <v>-21754.6851192052</v>
      </c>
      <c r="AD419" s="369" t="n">
        <f aca="false">SUMPRODUCT(B419:AA419,$B$1010:$AA$1010)</f>
        <v>-2913.02705495704</v>
      </c>
      <c r="AE419" s="370" t="n">
        <f aca="false">SUMPRODUCT(B419:AA419,$B$1012:$AA$1012)</f>
        <v>-9199.72154461695</v>
      </c>
      <c r="AF419" s="371" t="n">
        <f aca="false">XIRR(B419:AA419,$B$1:$AA$1)</f>
        <v>0.0544795163655054</v>
      </c>
      <c r="AG419" s="372" t="n">
        <f aca="false">1-EXP(-(1/0.25)*(AD419/ABS($AD$1010)))</f>
        <v>-245020.095848669</v>
      </c>
    </row>
    <row r="420" customFormat="false" ht="12.75" hidden="false" customHeight="false" outlineLevel="0" collapsed="false">
      <c r="A420" s="363"/>
      <c r="B420" s="368" t="n">
        <f aca="false">+[5]data1cf!A420</f>
        <v>-89434.4964342446</v>
      </c>
      <c r="C420" s="368" t="n">
        <f aca="false">+[5]data1cf!B420</f>
        <v>14171.0068872873</v>
      </c>
      <c r="D420" s="368" t="n">
        <f aca="false">+[5]data1cf!C420</f>
        <v>12097.4155932671</v>
      </c>
      <c r="E420" s="368" t="n">
        <f aca="false">+[5]data1cf!D420</f>
        <v>10078.2537967523</v>
      </c>
      <c r="F420" s="368" t="n">
        <f aca="false">+[5]data1cf!E420</f>
        <v>9591.44664230039</v>
      </c>
      <c r="G420" s="368" t="n">
        <f aca="false">+[5]data1cf!F420</f>
        <v>9254.08228826653</v>
      </c>
      <c r="H420" s="368" t="n">
        <f aca="false">+[5]data1cf!G420</f>
        <v>8377.79300757253</v>
      </c>
      <c r="I420" s="368" t="n">
        <f aca="false">+[5]data1cf!H420</f>
        <v>8232.90219077143</v>
      </c>
      <c r="J420" s="368" t="n">
        <f aca="false">+[5]data1cf!I420</f>
        <v>8220.46798823644</v>
      </c>
      <c r="K420" s="368" t="n">
        <f aca="false">+[5]data1cf!J420</f>
        <v>8211.13797284677</v>
      </c>
      <c r="L420" s="368" t="n">
        <f aca="false">+[5]data1cf!K420</f>
        <v>8212.54005335603</v>
      </c>
      <c r="M420" s="368" t="n">
        <f aca="false">+[5]data1cf!L420</f>
        <v>8184.35933854394</v>
      </c>
      <c r="N420" s="368" t="n">
        <f aca="false">+[5]data1cf!M420</f>
        <v>8166.88732082412</v>
      </c>
      <c r="O420" s="368" t="n">
        <f aca="false">+[5]data1cf!N420</f>
        <v>7840.58902141208</v>
      </c>
      <c r="P420" s="368" t="n">
        <f aca="false">+[5]data1cf!O420</f>
        <v>7732.9048352983</v>
      </c>
      <c r="Q420" s="368" t="n">
        <f aca="false">+[5]data1cf!P420</f>
        <v>7704.17397658449</v>
      </c>
      <c r="R420" s="368" t="n">
        <f aca="false">+[5]data1cf!Q420</f>
        <v>1025.77790030221</v>
      </c>
      <c r="S420" s="368" t="n">
        <f aca="false">+[5]data1cf!R420</f>
        <v>0</v>
      </c>
      <c r="T420" s="368" t="n">
        <f aca="false">+[5]data1cf!S420</f>
        <v>0</v>
      </c>
      <c r="U420" s="368" t="n">
        <f aca="false">+[5]data1cf!T420</f>
        <v>0</v>
      </c>
      <c r="V420" s="368" t="n">
        <f aca="false">+[5]data1cf!U420</f>
        <v>0</v>
      </c>
      <c r="W420" s="368" t="n">
        <f aca="false">+[5]data1cf!V420</f>
        <v>0</v>
      </c>
      <c r="X420" s="368" t="n">
        <f aca="false">+[5]data1cf!W420</f>
        <v>0</v>
      </c>
      <c r="Y420" s="368" t="n">
        <f aca="false">+[5]data1cf!X420</f>
        <v>0</v>
      </c>
      <c r="Z420" s="368" t="n">
        <f aca="false">+[5]data1cf!Y420</f>
        <v>0</v>
      </c>
      <c r="AA420" s="368" t="n">
        <f aca="false">+[5]data1cf!Z420</f>
        <v>0</v>
      </c>
      <c r="AB420" s="368"/>
      <c r="AC420" s="369" t="n">
        <f aca="false">XNPV(0.1,B420:AA420,$B$1:$AA$1)</f>
        <v>-15430.7815948937</v>
      </c>
      <c r="AD420" s="369" t="n">
        <f aca="false">SUMPRODUCT(B420:AA420,$B$1010:$AA$1010)</f>
        <v>2962.50968861471</v>
      </c>
      <c r="AE420" s="370" t="n">
        <f aca="false">SUMPRODUCT(B420:AA420,$B$1012:$AA$1012)</f>
        <v>-3174.20014463503</v>
      </c>
      <c r="AF420" s="371" t="n">
        <f aca="false">XIRR(B420:AA420,$B$1:$AA$1)</f>
        <v>0.0651259769150471</v>
      </c>
      <c r="AG420" s="372" t="n">
        <f aca="false">1-EXP(-(1/0.25)*(AD420/ABS($AD$1010)))</f>
        <v>0.999996694387874</v>
      </c>
    </row>
    <row r="421" customFormat="false" ht="12.75" hidden="false" customHeight="false" outlineLevel="0" collapsed="false">
      <c r="A421" s="363"/>
      <c r="B421" s="368" t="n">
        <f aca="false">+[5]data1cf!A421</f>
        <v>-97057.9329691445</v>
      </c>
      <c r="C421" s="368" t="n">
        <f aca="false">+[5]data1cf!B421</f>
        <v>14161.1008326219</v>
      </c>
      <c r="D421" s="368" t="n">
        <f aca="false">+[5]data1cf!C421</f>
        <v>12273.2461472116</v>
      </c>
      <c r="E421" s="368" t="n">
        <f aca="false">+[5]data1cf!D421</f>
        <v>10261.1903886057</v>
      </c>
      <c r="F421" s="368" t="n">
        <f aca="false">+[5]data1cf!E421</f>
        <v>9911.20433040494</v>
      </c>
      <c r="G421" s="368" t="n">
        <f aca="false">+[5]data1cf!F421</f>
        <v>9397.18278389343</v>
      </c>
      <c r="H421" s="368" t="n">
        <f aca="false">+[5]data1cf!G421</f>
        <v>8562.44971694565</v>
      </c>
      <c r="I421" s="368" t="n">
        <f aca="false">+[5]data1cf!H421</f>
        <v>8407.77772613281</v>
      </c>
      <c r="J421" s="368" t="n">
        <f aca="false">+[5]data1cf!I421</f>
        <v>8395.34352359782</v>
      </c>
      <c r="K421" s="368" t="n">
        <f aca="false">+[5]data1cf!J421</f>
        <v>8386.30990742062</v>
      </c>
      <c r="L421" s="368" t="n">
        <f aca="false">+[5]data1cf!K421</f>
        <v>8387.41558871741</v>
      </c>
      <c r="M421" s="368" t="n">
        <f aca="false">+[5]data1cf!L421</f>
        <v>8359.5312731178</v>
      </c>
      <c r="N421" s="368" t="n">
        <f aca="false">+[5]data1cf!M421</f>
        <v>8341.7628561855</v>
      </c>
      <c r="O421" s="368" t="n">
        <f aca="false">+[5]data1cf!N421</f>
        <v>8015.76095598593</v>
      </c>
      <c r="P421" s="368" t="n">
        <f aca="false">+[5]data1cf!O421</f>
        <v>7907.78037065968</v>
      </c>
      <c r="Q421" s="368" t="n">
        <f aca="false">+[5]data1cf!P421</f>
        <v>7879.34591115834</v>
      </c>
      <c r="R421" s="368" t="n">
        <f aca="false">+[5]data1cf!Q421</f>
        <v>1113.2156679829</v>
      </c>
      <c r="S421" s="368" t="n">
        <f aca="false">+[5]data1cf!R421</f>
        <v>0</v>
      </c>
      <c r="T421" s="368" t="n">
        <f aca="false">+[5]data1cf!S421</f>
        <v>0</v>
      </c>
      <c r="U421" s="368" t="n">
        <f aca="false">+[5]data1cf!T421</f>
        <v>0</v>
      </c>
      <c r="V421" s="368" t="n">
        <f aca="false">+[5]data1cf!U421</f>
        <v>0</v>
      </c>
      <c r="W421" s="368" t="n">
        <f aca="false">+[5]data1cf!V421</f>
        <v>0</v>
      </c>
      <c r="X421" s="368" t="n">
        <f aca="false">+[5]data1cf!W421</f>
        <v>0</v>
      </c>
      <c r="Y421" s="368" t="n">
        <f aca="false">+[5]data1cf!X421</f>
        <v>0</v>
      </c>
      <c r="Z421" s="368" t="n">
        <f aca="false">+[5]data1cf!Y421</f>
        <v>0</v>
      </c>
      <c r="AA421" s="368" t="n">
        <f aca="false">+[5]data1cf!Z421</f>
        <v>0</v>
      </c>
      <c r="AB421" s="368"/>
      <c r="AC421" s="369" t="n">
        <f aca="false">XNPV(0.1,B421:AA421,$B$1:$AA$1)</f>
        <v>-21781.7078812748</v>
      </c>
      <c r="AD421" s="369" t="n">
        <f aca="false">SUMPRODUCT(B421:AA421,$B$1010:$AA$1010)</f>
        <v>-2996.41814495797</v>
      </c>
      <c r="AE421" s="370" t="n">
        <f aca="false">SUMPRODUCT(B421:AA421,$B$1012:$AA$1012)</f>
        <v>-9265.90275552755</v>
      </c>
      <c r="AF421" s="371" t="n">
        <f aca="false">XIRR(B421:AA421,$B$1:$AA$1)</f>
        <v>0.0543312965154527</v>
      </c>
      <c r="AG421" s="372" t="n">
        <f aca="false">1-EXP(-(1/0.25)*(AD421/ABS($AD$1010)))</f>
        <v>-349525.376869885</v>
      </c>
    </row>
    <row r="422" customFormat="false" ht="12.75" hidden="false" customHeight="false" outlineLevel="0" collapsed="false">
      <c r="A422" s="363"/>
      <c r="B422" s="368" t="n">
        <f aca="false">+[5]data1cf!A422</f>
        <v>-96344.9424978182</v>
      </c>
      <c r="C422" s="368" t="n">
        <f aca="false">+[5]data1cf!B422</f>
        <v>14283.1919234528</v>
      </c>
      <c r="D422" s="368" t="n">
        <f aca="false">+[5]data1cf!C422</f>
        <v>12219.0534658787</v>
      </c>
      <c r="E422" s="368" t="n">
        <f aca="false">+[5]data1cf!D422</f>
        <v>10268.0520993359</v>
      </c>
      <c r="F422" s="368" t="n">
        <f aca="false">+[5]data1cf!E422</f>
        <v>9786.16563868763</v>
      </c>
      <c r="G422" s="368" t="n">
        <f aca="false">+[5]data1cf!F422</f>
        <v>9439.61936997677</v>
      </c>
      <c r="H422" s="368" t="n">
        <f aca="false">+[5]data1cf!G422</f>
        <v>8545.17949063147</v>
      </c>
      <c r="I422" s="368" t="n">
        <f aca="false">+[5]data1cf!H422</f>
        <v>8391.42229511296</v>
      </c>
      <c r="J422" s="368" t="n">
        <f aca="false">+[5]data1cf!I422</f>
        <v>8378.98809257797</v>
      </c>
      <c r="K422" s="368" t="n">
        <f aca="false">+[5]data1cf!J422</f>
        <v>8369.92675533125</v>
      </c>
      <c r="L422" s="368" t="n">
        <f aca="false">+[5]data1cf!K422</f>
        <v>8371.06015769756</v>
      </c>
      <c r="M422" s="368" t="n">
        <f aca="false">+[5]data1cf!L422</f>
        <v>8343.14812102843</v>
      </c>
      <c r="N422" s="368" t="n">
        <f aca="false">+[5]data1cf!M422</f>
        <v>8325.40742516565</v>
      </c>
      <c r="O422" s="368" t="n">
        <f aca="false">+[5]data1cf!N422</f>
        <v>7999.37780389656</v>
      </c>
      <c r="P422" s="368" t="n">
        <f aca="false">+[5]data1cf!O422</f>
        <v>7891.42493963983</v>
      </c>
      <c r="Q422" s="368" t="n">
        <f aca="false">+[5]data1cf!P422</f>
        <v>7862.96275906897</v>
      </c>
      <c r="R422" s="368" t="n">
        <f aca="false">+[5]data1cf!Q422</f>
        <v>1105.03795247298</v>
      </c>
      <c r="S422" s="368" t="n">
        <f aca="false">+[5]data1cf!R422</f>
        <v>0</v>
      </c>
      <c r="T422" s="368" t="n">
        <f aca="false">+[5]data1cf!S422</f>
        <v>0</v>
      </c>
      <c r="U422" s="368" t="n">
        <f aca="false">+[5]data1cf!T422</f>
        <v>0</v>
      </c>
      <c r="V422" s="368" t="n">
        <f aca="false">+[5]data1cf!U422</f>
        <v>0</v>
      </c>
      <c r="W422" s="368" t="n">
        <f aca="false">+[5]data1cf!V422</f>
        <v>0</v>
      </c>
      <c r="X422" s="368" t="n">
        <f aca="false">+[5]data1cf!W422</f>
        <v>0</v>
      </c>
      <c r="Y422" s="368" t="n">
        <f aca="false">+[5]data1cf!X422</f>
        <v>0</v>
      </c>
      <c r="Z422" s="368" t="n">
        <f aca="false">+[5]data1cf!Y422</f>
        <v>0</v>
      </c>
      <c r="AA422" s="368" t="n">
        <f aca="false">+[5]data1cf!Z422</f>
        <v>0</v>
      </c>
      <c r="AB422" s="368"/>
      <c r="AC422" s="369" t="n">
        <f aca="false">XNPV(0.1,B422:AA422,$B$1:$AA$1)</f>
        <v>-21121.0733262924</v>
      </c>
      <c r="AD422" s="369" t="n">
        <f aca="false">SUMPRODUCT(B422:AA422,$B$1010:$AA$1010)</f>
        <v>-2371.8800038212</v>
      </c>
      <c r="AE422" s="370" t="n">
        <f aca="false">SUMPRODUCT(B422:AA422,$B$1012:$AA$1012)</f>
        <v>-8629.10295575653</v>
      </c>
      <c r="AF422" s="371" t="n">
        <f aca="false">XIRR(B422:AA422,$B$1:$AA$1)</f>
        <v>0.0553914781355832</v>
      </c>
      <c r="AG422" s="372" t="n">
        <f aca="false">1-EXP(-(1/0.25)*(AD422/ABS($AD$1010)))</f>
        <v>-24436.8064047296</v>
      </c>
    </row>
    <row r="423" customFormat="false" ht="12.75" hidden="false" customHeight="false" outlineLevel="0" collapsed="false">
      <c r="A423" s="363"/>
      <c r="B423" s="368" t="n">
        <f aca="false">+[5]data1cf!A423</f>
        <v>-96642.492700807</v>
      </c>
      <c r="C423" s="368" t="n">
        <f aca="false">+[5]data1cf!B423</f>
        <v>14245.9959435151</v>
      </c>
      <c r="D423" s="368" t="n">
        <f aca="false">+[5]data1cf!C423</f>
        <v>12266.8652683947</v>
      </c>
      <c r="E423" s="368" t="n">
        <f aca="false">+[5]data1cf!D423</f>
        <v>10265.0722788672</v>
      </c>
      <c r="F423" s="368" t="n">
        <f aca="false">+[5]data1cf!E423</f>
        <v>9883.73678132823</v>
      </c>
      <c r="G423" s="368" t="n">
        <f aca="false">+[5]data1cf!F423</f>
        <v>9466.32912192672</v>
      </c>
      <c r="H423" s="368" t="n">
        <f aca="false">+[5]data1cf!G423</f>
        <v>8552.38682306031</v>
      </c>
      <c r="I423" s="368" t="n">
        <f aca="false">+[5]data1cf!H423</f>
        <v>8398.24785872936</v>
      </c>
      <c r="J423" s="368" t="n">
        <f aca="false">+[5]data1cf!I423</f>
        <v>8385.81365619437</v>
      </c>
      <c r="K423" s="368" t="n">
        <f aca="false">+[5]data1cf!J423</f>
        <v>8376.76388769954</v>
      </c>
      <c r="L423" s="368" t="n">
        <f aca="false">+[5]data1cf!K423</f>
        <v>8377.88572131396</v>
      </c>
      <c r="M423" s="368" t="n">
        <f aca="false">+[5]data1cf!L423</f>
        <v>8349.98525339672</v>
      </c>
      <c r="N423" s="368" t="n">
        <f aca="false">+[5]data1cf!M423</f>
        <v>8332.23298878205</v>
      </c>
      <c r="O423" s="368" t="n">
        <f aca="false">+[5]data1cf!N423</f>
        <v>8006.21493626485</v>
      </c>
      <c r="P423" s="368" t="n">
        <f aca="false">+[5]data1cf!O423</f>
        <v>7898.25050325624</v>
      </c>
      <c r="Q423" s="368" t="n">
        <f aca="false">+[5]data1cf!P423</f>
        <v>7869.79989143726</v>
      </c>
      <c r="R423" s="368" t="n">
        <f aca="false">+[5]data1cf!Q423</f>
        <v>1108.45073428118</v>
      </c>
      <c r="S423" s="368" t="n">
        <f aca="false">+[5]data1cf!R423</f>
        <v>0</v>
      </c>
      <c r="T423" s="368" t="n">
        <f aca="false">+[5]data1cf!S423</f>
        <v>0</v>
      </c>
      <c r="U423" s="368" t="n">
        <f aca="false">+[5]data1cf!T423</f>
        <v>0</v>
      </c>
      <c r="V423" s="368" t="n">
        <f aca="false">+[5]data1cf!U423</f>
        <v>0</v>
      </c>
      <c r="W423" s="368" t="n">
        <f aca="false">+[5]data1cf!V423</f>
        <v>0</v>
      </c>
      <c r="X423" s="368" t="n">
        <f aca="false">+[5]data1cf!W423</f>
        <v>0</v>
      </c>
      <c r="Y423" s="368" t="n">
        <f aca="false">+[5]data1cf!X423</f>
        <v>0</v>
      </c>
      <c r="Z423" s="368" t="n">
        <f aca="false">+[5]data1cf!Y423</f>
        <v>0</v>
      </c>
      <c r="AA423" s="368" t="n">
        <f aca="false">+[5]data1cf!Z423</f>
        <v>0</v>
      </c>
      <c r="AB423" s="368"/>
      <c r="AC423" s="369" t="n">
        <f aca="false">XNPV(0.1,B423:AA423,$B$1:$AA$1)</f>
        <v>-21304.9712140331</v>
      </c>
      <c r="AD423" s="369" t="n">
        <f aca="false">SUMPRODUCT(B423:AA423,$B$1010:$AA$1010)</f>
        <v>-2526.41098597706</v>
      </c>
      <c r="AE423" s="370" t="n">
        <f aca="false">SUMPRODUCT(B423:AA423,$B$1012:$AA$1012)</f>
        <v>-8792.90472954645</v>
      </c>
      <c r="AF423" s="371" t="n">
        <f aca="false">XIRR(B423:AA423,$B$1:$AA$1)</f>
        <v>0.0551293936577787</v>
      </c>
      <c r="AG423" s="372" t="n">
        <f aca="false">1-EXP(-(1/0.25)*(AD423/ABS($AD$1010)))</f>
        <v>-47199.8721763798</v>
      </c>
    </row>
    <row r="424" customFormat="false" ht="12.75" hidden="false" customHeight="false" outlineLevel="0" collapsed="false">
      <c r="A424" s="363"/>
      <c r="B424" s="368" t="n">
        <f aca="false">+[5]data1cf!A424</f>
        <v>-88460.4845627213</v>
      </c>
      <c r="C424" s="368" t="n">
        <f aca="false">+[5]data1cf!B424</f>
        <v>14115.2705276521</v>
      </c>
      <c r="D424" s="368" t="n">
        <f aca="false">+[5]data1cf!C424</f>
        <v>11920.1404812519</v>
      </c>
      <c r="E424" s="368" t="n">
        <f aca="false">+[5]data1cf!D424</f>
        <v>9988.5674739296</v>
      </c>
      <c r="F424" s="368" t="n">
        <f aca="false">+[5]data1cf!E424</f>
        <v>9499.71618130995</v>
      </c>
      <c r="G424" s="368" t="n">
        <f aca="false">+[5]data1cf!F424</f>
        <v>9217.24198931051</v>
      </c>
      <c r="H424" s="368" t="n">
        <f aca="false">+[5]data1cf!G424</f>
        <v>8354.20025825765</v>
      </c>
      <c r="I424" s="368" t="n">
        <f aca="false">+[5]data1cf!H424</f>
        <v>8210.55913764819</v>
      </c>
      <c r="J424" s="368" t="n">
        <f aca="false">+[5]data1cf!I424</f>
        <v>8198.1249351132</v>
      </c>
      <c r="K424" s="368" t="n">
        <f aca="false">+[5]data1cf!J424</f>
        <v>8188.75705014196</v>
      </c>
      <c r="L424" s="368" t="n">
        <f aca="false">+[5]data1cf!K424</f>
        <v>8190.19700023279</v>
      </c>
      <c r="M424" s="368" t="n">
        <f aca="false">+[5]data1cf!L424</f>
        <v>8161.97841583913</v>
      </c>
      <c r="N424" s="368" t="n">
        <f aca="false">+[5]data1cf!M424</f>
        <v>8144.54426770088</v>
      </c>
      <c r="O424" s="368" t="n">
        <f aca="false">+[5]data1cf!N424</f>
        <v>7818.20809870727</v>
      </c>
      <c r="P424" s="368" t="n">
        <f aca="false">+[5]data1cf!O424</f>
        <v>7710.56178217506</v>
      </c>
      <c r="Q424" s="368" t="n">
        <f aca="false">+[5]data1cf!P424</f>
        <v>7681.79305387967</v>
      </c>
      <c r="R424" s="368" t="n">
        <f aca="false">+[5]data1cf!Q424</f>
        <v>1014.60637374059</v>
      </c>
      <c r="S424" s="368" t="n">
        <f aca="false">+[5]data1cf!R424</f>
        <v>0</v>
      </c>
      <c r="T424" s="368" t="n">
        <f aca="false">+[5]data1cf!S424</f>
        <v>0</v>
      </c>
      <c r="U424" s="368" t="n">
        <f aca="false">+[5]data1cf!T424</f>
        <v>0</v>
      </c>
      <c r="V424" s="368" t="n">
        <f aca="false">+[5]data1cf!U424</f>
        <v>0</v>
      </c>
      <c r="W424" s="368" t="n">
        <f aca="false">+[5]data1cf!V424</f>
        <v>0</v>
      </c>
      <c r="X424" s="368" t="n">
        <f aca="false">+[5]data1cf!W424</f>
        <v>0</v>
      </c>
      <c r="Y424" s="368" t="n">
        <f aca="false">+[5]data1cf!X424</f>
        <v>0</v>
      </c>
      <c r="Z424" s="368" t="n">
        <f aca="false">+[5]data1cf!Y424</f>
        <v>0</v>
      </c>
      <c r="AA424" s="368" t="n">
        <f aca="false">+[5]data1cf!Z424</f>
        <v>0</v>
      </c>
      <c r="AB424" s="368"/>
      <c r="AC424" s="369" t="n">
        <f aca="false">XNPV(0.1,B424:AA424,$B$1:$AA$1)</f>
        <v>-14895.1502282109</v>
      </c>
      <c r="AD424" s="369" t="n">
        <f aca="false">SUMPRODUCT(B424:AA424,$B$1010:$AA$1010)</f>
        <v>3418.72162140705</v>
      </c>
      <c r="AE424" s="370" t="n">
        <f aca="false">SUMPRODUCT(B424:AA424,$B$1012:$AA$1012)</f>
        <v>-2692.77167859411</v>
      </c>
      <c r="AF424" s="371" t="n">
        <f aca="false">XIRR(B424:AA424,$B$1:$AA$1)</f>
        <v>0.066043407098677</v>
      </c>
      <c r="AG424" s="372" t="n">
        <f aca="false">1-EXP(-(1/0.25)*(AD424/ABS($AD$1010)))</f>
        <v>0.99999952658325</v>
      </c>
    </row>
    <row r="425" customFormat="false" ht="12.75" hidden="false" customHeight="false" outlineLevel="0" collapsed="false">
      <c r="A425" s="363"/>
      <c r="B425" s="368" t="n">
        <f aca="false">+[5]data1cf!A425</f>
        <v>-98252.1092051231</v>
      </c>
      <c r="C425" s="368" t="n">
        <f aca="false">+[5]data1cf!B425</f>
        <v>14259.3167833275</v>
      </c>
      <c r="D425" s="368" t="n">
        <f aca="false">+[5]data1cf!C425</f>
        <v>12315.9837276647</v>
      </c>
      <c r="E425" s="368" t="n">
        <f aca="false">+[5]data1cf!D425</f>
        <v>10308.297452498</v>
      </c>
      <c r="F425" s="368" t="n">
        <f aca="false">+[5]data1cf!E425</f>
        <v>9853.62100166452</v>
      </c>
      <c r="G425" s="368" t="n">
        <f aca="false">+[5]data1cf!F425</f>
        <v>9453.2078707912</v>
      </c>
      <c r="H425" s="368" t="n">
        <f aca="false">+[5]data1cf!G425</f>
        <v>8591.37534033582</v>
      </c>
      <c r="I425" s="368" t="n">
        <f aca="false">+[5]data1cf!H425</f>
        <v>8435.17117364517</v>
      </c>
      <c r="J425" s="368" t="n">
        <f aca="false">+[5]data1cf!I425</f>
        <v>8422.73697111018</v>
      </c>
      <c r="K425" s="368" t="n">
        <f aca="false">+[5]data1cf!J425</f>
        <v>8413.74978450504</v>
      </c>
      <c r="L425" s="368" t="n">
        <f aca="false">+[5]data1cf!K425</f>
        <v>8414.80903622977</v>
      </c>
      <c r="M425" s="368" t="n">
        <f aca="false">+[5]data1cf!L425</f>
        <v>8386.97115020221</v>
      </c>
      <c r="N425" s="368" t="n">
        <f aca="false">+[5]data1cf!M425</f>
        <v>8369.15630369786</v>
      </c>
      <c r="O425" s="368" t="n">
        <f aca="false">+[5]data1cf!N425</f>
        <v>8043.20083307035</v>
      </c>
      <c r="P425" s="368" t="n">
        <f aca="false">+[5]data1cf!O425</f>
        <v>7935.17381817204</v>
      </c>
      <c r="Q425" s="368" t="n">
        <f aca="false">+[5]data1cf!P425</f>
        <v>7906.78578824275</v>
      </c>
      <c r="R425" s="368" t="n">
        <f aca="false">+[5]data1cf!Q425</f>
        <v>1126.91239173908</v>
      </c>
      <c r="S425" s="368" t="n">
        <f aca="false">+[5]data1cf!R425</f>
        <v>0</v>
      </c>
      <c r="T425" s="368" t="n">
        <f aca="false">+[5]data1cf!S425</f>
        <v>0</v>
      </c>
      <c r="U425" s="368" t="n">
        <f aca="false">+[5]data1cf!T425</f>
        <v>0</v>
      </c>
      <c r="V425" s="368" t="n">
        <f aca="false">+[5]data1cf!U425</f>
        <v>0</v>
      </c>
      <c r="W425" s="368" t="n">
        <f aca="false">+[5]data1cf!V425</f>
        <v>0</v>
      </c>
      <c r="X425" s="368" t="n">
        <f aca="false">+[5]data1cf!W425</f>
        <v>0</v>
      </c>
      <c r="Y425" s="368" t="n">
        <f aca="false">+[5]data1cf!X425</f>
        <v>0</v>
      </c>
      <c r="Z425" s="368" t="n">
        <f aca="false">+[5]data1cf!Y425</f>
        <v>0</v>
      </c>
      <c r="AA425" s="368" t="n">
        <f aca="false">+[5]data1cf!Z425</f>
        <v>0</v>
      </c>
      <c r="AB425" s="368"/>
      <c r="AC425" s="369" t="n">
        <f aca="false">XNPV(0.1,B425:AA425,$B$1:$AA$1)</f>
        <v>-22712.0993781039</v>
      </c>
      <c r="AD425" s="369" t="n">
        <f aca="false">SUMPRODUCT(B425:AA425,$B$1010:$AA$1010)</f>
        <v>-3867.04334322005</v>
      </c>
      <c r="AE425" s="370" t="n">
        <f aca="false">SUMPRODUCT(B425:AA425,$B$1012:$AA$1012)</f>
        <v>-10156.7828722864</v>
      </c>
      <c r="AF425" s="371" t="n">
        <f aca="false">XIRR(B425:AA425,$B$1:$AA$1)</f>
        <v>0.0528820524140531</v>
      </c>
      <c r="AG425" s="372" t="n">
        <f aca="false">1-EXP(-(1/0.25)*(AD425/ABS($AD$1010)))</f>
        <v>-14261573.7734014</v>
      </c>
    </row>
    <row r="426" customFormat="false" ht="12.75" hidden="false" customHeight="false" outlineLevel="0" collapsed="false">
      <c r="A426" s="363"/>
      <c r="B426" s="368" t="n">
        <f aca="false">+[5]data1cf!A426</f>
        <v>-85752.428843925</v>
      </c>
      <c r="C426" s="368" t="n">
        <f aca="false">+[5]data1cf!B426</f>
        <v>13950.5289104872</v>
      </c>
      <c r="D426" s="368" t="n">
        <f aca="false">+[5]data1cf!C426</f>
        <v>11836.6667802735</v>
      </c>
      <c r="E426" s="368" t="n">
        <f aca="false">+[5]data1cf!D426</f>
        <v>9976.37876432978</v>
      </c>
      <c r="F426" s="368" t="n">
        <f aca="false">+[5]data1cf!E426</f>
        <v>9399.6374451708</v>
      </c>
      <c r="G426" s="368" t="n">
        <f aca="false">+[5]data1cf!F426</f>
        <v>9143.95755728251</v>
      </c>
      <c r="H426" s="368" t="n">
        <f aca="false">+[5]data1cf!G426</f>
        <v>8288.60508270359</v>
      </c>
      <c r="I426" s="368" t="n">
        <f aca="false">+[5]data1cf!H426</f>
        <v>8148.43850590357</v>
      </c>
      <c r="J426" s="368" t="n">
        <f aca="false">+[5]data1cf!I426</f>
        <v>8136.00430336858</v>
      </c>
      <c r="K426" s="368" t="n">
        <f aca="false">+[5]data1cf!J426</f>
        <v>8126.531129191</v>
      </c>
      <c r="L426" s="368" t="n">
        <f aca="false">+[5]data1cf!K426</f>
        <v>8128.07636848817</v>
      </c>
      <c r="M426" s="368" t="n">
        <f aca="false">+[5]data1cf!L426</f>
        <v>8099.75249488817</v>
      </c>
      <c r="N426" s="368" t="n">
        <f aca="false">+[5]data1cf!M426</f>
        <v>8082.42363595627</v>
      </c>
      <c r="O426" s="368" t="n">
        <f aca="false">+[5]data1cf!N426</f>
        <v>7755.98217775631</v>
      </c>
      <c r="P426" s="368" t="n">
        <f aca="false">+[5]data1cf!O426</f>
        <v>7648.44115043045</v>
      </c>
      <c r="Q426" s="368" t="n">
        <f aca="false">+[5]data1cf!P426</f>
        <v>7619.56713292871</v>
      </c>
      <c r="R426" s="368" t="n">
        <f aca="false">+[5]data1cf!Q426</f>
        <v>983.546057868282</v>
      </c>
      <c r="S426" s="368" t="n">
        <f aca="false">+[5]data1cf!R426</f>
        <v>0</v>
      </c>
      <c r="T426" s="368" t="n">
        <f aca="false">+[5]data1cf!S426</f>
        <v>0</v>
      </c>
      <c r="U426" s="368" t="n">
        <f aca="false">+[5]data1cf!T426</f>
        <v>0</v>
      </c>
      <c r="V426" s="368" t="n">
        <f aca="false">+[5]data1cf!U426</f>
        <v>0</v>
      </c>
      <c r="W426" s="368" t="n">
        <f aca="false">+[5]data1cf!V426</f>
        <v>0</v>
      </c>
      <c r="X426" s="368" t="n">
        <f aca="false">+[5]data1cf!W426</f>
        <v>0</v>
      </c>
      <c r="Y426" s="368" t="n">
        <f aca="false">+[5]data1cf!X426</f>
        <v>0</v>
      </c>
      <c r="Z426" s="368" t="n">
        <f aca="false">+[5]data1cf!Y426</f>
        <v>0</v>
      </c>
      <c r="AA426" s="368" t="n">
        <f aca="false">+[5]data1cf!Z426</f>
        <v>0</v>
      </c>
      <c r="AB426" s="368"/>
      <c r="AC426" s="369" t="n">
        <f aca="false">XNPV(0.1,B426:AA426,$B$1:$AA$1)</f>
        <v>-12774.5091206571</v>
      </c>
      <c r="AD426" s="369" t="n">
        <f aca="false">SUMPRODUCT(B426:AA426,$B$1010:$AA$1010)</f>
        <v>5395.56227761673</v>
      </c>
      <c r="AE426" s="370" t="n">
        <f aca="false">SUMPRODUCT(B426:AA426,$B$1012:$AA$1012)</f>
        <v>-667.578226618324</v>
      </c>
      <c r="AF426" s="371" t="n">
        <f aca="false">XIRR(B426:AA426,$B$1:$AA$1)</f>
        <v>0.0700684680590027</v>
      </c>
      <c r="AG426" s="372" t="n">
        <f aca="false">1-EXP(-(1/0.25)*(AD426/ABS($AD$1010)))</f>
        <v>0.999999999895764</v>
      </c>
    </row>
    <row r="427" customFormat="false" ht="12.75" hidden="false" customHeight="false" outlineLevel="0" collapsed="false">
      <c r="A427" s="363"/>
      <c r="B427" s="368" t="n">
        <f aca="false">+[5]data1cf!A427</f>
        <v>-91371.4532982518</v>
      </c>
      <c r="C427" s="368" t="n">
        <f aca="false">+[5]data1cf!B427</f>
        <v>14078.8140630107</v>
      </c>
      <c r="D427" s="368" t="n">
        <f aca="false">+[5]data1cf!C427</f>
        <v>11978.7304090198</v>
      </c>
      <c r="E427" s="368" t="n">
        <f aca="false">+[5]data1cf!D427</f>
        <v>10087.7368894092</v>
      </c>
      <c r="F427" s="368" t="n">
        <f aca="false">+[5]data1cf!E427</f>
        <v>9697.73658606133</v>
      </c>
      <c r="G427" s="368" t="n">
        <f aca="false">+[5]data1cf!F427</f>
        <v>9373.94837177187</v>
      </c>
      <c r="H427" s="368" t="n">
        <f aca="false">+[5]data1cf!G427</f>
        <v>8424.71044160216</v>
      </c>
      <c r="I427" s="368" t="n">
        <f aca="false">+[5]data1cf!H427</f>
        <v>8277.33443166627</v>
      </c>
      <c r="J427" s="368" t="n">
        <f aca="false">+[5]data1cf!I427</f>
        <v>8264.90022913128</v>
      </c>
      <c r="K427" s="368" t="n">
        <f aca="false">+[5]data1cf!J427</f>
        <v>8255.64552262447</v>
      </c>
      <c r="L427" s="368" t="n">
        <f aca="false">+[5]data1cf!K427</f>
        <v>8256.97229425087</v>
      </c>
      <c r="M427" s="368" t="n">
        <f aca="false">+[5]data1cf!L427</f>
        <v>8228.86688832165</v>
      </c>
      <c r="N427" s="368" t="n">
        <f aca="false">+[5]data1cf!M427</f>
        <v>8211.31956171896</v>
      </c>
      <c r="O427" s="368" t="n">
        <f aca="false">+[5]data1cf!N427</f>
        <v>7885.09657118979</v>
      </c>
      <c r="P427" s="368" t="n">
        <f aca="false">+[5]data1cf!O427</f>
        <v>7777.33707619314</v>
      </c>
      <c r="Q427" s="368" t="n">
        <f aca="false">+[5]data1cf!P427</f>
        <v>7748.68152636219</v>
      </c>
      <c r="R427" s="368" t="n">
        <f aca="false">+[5]data1cf!Q427</f>
        <v>1047.99402074963</v>
      </c>
      <c r="S427" s="368" t="n">
        <f aca="false">+[5]data1cf!R427</f>
        <v>0</v>
      </c>
      <c r="T427" s="368" t="n">
        <f aca="false">+[5]data1cf!S427</f>
        <v>0</v>
      </c>
      <c r="U427" s="368" t="n">
        <f aca="false">+[5]data1cf!T427</f>
        <v>0</v>
      </c>
      <c r="V427" s="368" t="n">
        <f aca="false">+[5]data1cf!U427</f>
        <v>0</v>
      </c>
      <c r="W427" s="368" t="n">
        <f aca="false">+[5]data1cf!V427</f>
        <v>0</v>
      </c>
      <c r="X427" s="368" t="n">
        <f aca="false">+[5]data1cf!W427</f>
        <v>0</v>
      </c>
      <c r="Y427" s="368" t="n">
        <f aca="false">+[5]data1cf!X427</f>
        <v>0</v>
      </c>
      <c r="Z427" s="368" t="n">
        <f aca="false">+[5]data1cf!Y427</f>
        <v>0</v>
      </c>
      <c r="AA427" s="368" t="n">
        <f aca="false">+[5]data1cf!Z427</f>
        <v>0</v>
      </c>
      <c r="AB427" s="368"/>
      <c r="AC427" s="369" t="n">
        <f aca="false">XNPV(0.1,B427:AA427,$B$1:$AA$1)</f>
        <v>-17219.765748952</v>
      </c>
      <c r="AD427" s="369" t="n">
        <f aca="false">SUMPRODUCT(B427:AA427,$B$1010:$AA$1010)</f>
        <v>1268.58818015048</v>
      </c>
      <c r="AE427" s="370" t="n">
        <f aca="false">SUMPRODUCT(B427:AA427,$B$1012:$AA$1012)</f>
        <v>-4900.93699075752</v>
      </c>
      <c r="AF427" s="371" t="n">
        <f aca="false">XIRR(B427:AA427,$B$1:$AA$1)</f>
        <v>0.0618964140483483</v>
      </c>
      <c r="AG427" s="372" t="n">
        <f aca="false">1-EXP(-(1/0.25)*(AD427/ABS($AD$1010)))</f>
        <v>0.995501509311686</v>
      </c>
    </row>
    <row r="428" customFormat="false" ht="12.75" hidden="false" customHeight="false" outlineLevel="0" collapsed="false">
      <c r="A428" s="363"/>
      <c r="B428" s="368" t="n">
        <f aca="false">+[5]data1cf!A428</f>
        <v>-89412.7931303684</v>
      </c>
      <c r="C428" s="368" t="n">
        <f aca="false">+[5]data1cf!B428</f>
        <v>14070.5865713173</v>
      </c>
      <c r="D428" s="368" t="n">
        <f aca="false">+[5]data1cf!C428</f>
        <v>12028.4517318247</v>
      </c>
      <c r="E428" s="368" t="n">
        <f aca="false">+[5]data1cf!D428</f>
        <v>9959.45703964207</v>
      </c>
      <c r="F428" s="368" t="n">
        <f aca="false">+[5]data1cf!E428</f>
        <v>9561.95740683403</v>
      </c>
      <c r="G428" s="368" t="n">
        <f aca="false">+[5]data1cf!F428</f>
        <v>9277.75634389861</v>
      </c>
      <c r="H428" s="368" t="n">
        <f aca="false">+[5]data1cf!G428</f>
        <v>8377.26730493725</v>
      </c>
      <c r="I428" s="368" t="n">
        <f aca="false">+[5]data1cf!H428</f>
        <v>8232.40433434316</v>
      </c>
      <c r="J428" s="368" t="n">
        <f aca="false">+[5]data1cf!I428</f>
        <v>8219.97013180816</v>
      </c>
      <c r="K428" s="368" t="n">
        <f aca="false">+[5]data1cf!J428</f>
        <v>8210.63927259404</v>
      </c>
      <c r="L428" s="368" t="n">
        <f aca="false">+[5]data1cf!K428</f>
        <v>8212.04219692776</v>
      </c>
      <c r="M428" s="368" t="n">
        <f aca="false">+[5]data1cf!L428</f>
        <v>8183.86063829121</v>
      </c>
      <c r="N428" s="368" t="n">
        <f aca="false">+[5]data1cf!M428</f>
        <v>8166.38946439585</v>
      </c>
      <c r="O428" s="368" t="n">
        <f aca="false">+[5]data1cf!N428</f>
        <v>7840.09032115935</v>
      </c>
      <c r="P428" s="368" t="n">
        <f aca="false">+[5]data1cf!O428</f>
        <v>7732.40697887003</v>
      </c>
      <c r="Q428" s="368" t="n">
        <f aca="false">+[5]data1cf!P428</f>
        <v>7703.67527633175</v>
      </c>
      <c r="R428" s="368" t="n">
        <f aca="false">+[5]data1cf!Q428</f>
        <v>1025.52897208807</v>
      </c>
      <c r="S428" s="368" t="n">
        <f aca="false">+[5]data1cf!R428</f>
        <v>0</v>
      </c>
      <c r="T428" s="368" t="n">
        <f aca="false">+[5]data1cf!S428</f>
        <v>0</v>
      </c>
      <c r="U428" s="368" t="n">
        <f aca="false">+[5]data1cf!T428</f>
        <v>0</v>
      </c>
      <c r="V428" s="368" t="n">
        <f aca="false">+[5]data1cf!U428</f>
        <v>0</v>
      </c>
      <c r="W428" s="368" t="n">
        <f aca="false">+[5]data1cf!V428</f>
        <v>0</v>
      </c>
      <c r="X428" s="368" t="n">
        <f aca="false">+[5]data1cf!W428</f>
        <v>0</v>
      </c>
      <c r="Y428" s="368" t="n">
        <f aca="false">+[5]data1cf!X428</f>
        <v>0</v>
      </c>
      <c r="Z428" s="368" t="n">
        <f aca="false">+[5]data1cf!Y428</f>
        <v>0</v>
      </c>
      <c r="AA428" s="368" t="n">
        <f aca="false">+[5]data1cf!Z428</f>
        <v>0</v>
      </c>
      <c r="AB428" s="368"/>
      <c r="AC428" s="369" t="n">
        <f aca="false">XNPV(0.1,B428:AA428,$B$1:$AA$1)</f>
        <v>-15653.9894878998</v>
      </c>
      <c r="AD428" s="369" t="n">
        <f aca="false">SUMPRODUCT(B428:AA428,$B$1010:$AA$1010)</f>
        <v>2717.00915649965</v>
      </c>
      <c r="AE428" s="370" t="n">
        <f aca="false">SUMPRODUCT(B428:AA428,$B$1012:$AA$1012)</f>
        <v>-3413.46175445646</v>
      </c>
      <c r="AF428" s="371" t="n">
        <f aca="false">XIRR(B428:AA428,$B$1:$AA$1)</f>
        <v>0.0646630569156614</v>
      </c>
      <c r="AG428" s="372" t="n">
        <f aca="false">1-EXP(-(1/0.25)*(AD428/ABS($AD$1010)))</f>
        <v>0.999990593315159</v>
      </c>
    </row>
    <row r="429" customFormat="false" ht="12.75" hidden="false" customHeight="false" outlineLevel="0" collapsed="false">
      <c r="A429" s="363"/>
      <c r="B429" s="368" t="n">
        <f aca="false">+[5]data1cf!A429</f>
        <v>-94966.048238867</v>
      </c>
      <c r="C429" s="368" t="n">
        <f aca="false">+[5]data1cf!B429</f>
        <v>14146.8885721929</v>
      </c>
      <c r="D429" s="368" t="n">
        <f aca="false">+[5]data1cf!C429</f>
        <v>12180.7130833118</v>
      </c>
      <c r="E429" s="368" t="n">
        <f aca="false">+[5]data1cf!D429</f>
        <v>10289.7316408184</v>
      </c>
      <c r="F429" s="368" t="n">
        <f aca="false">+[5]data1cf!E429</f>
        <v>9786.10940255367</v>
      </c>
      <c r="G429" s="368" t="n">
        <f aca="false">+[5]data1cf!F429</f>
        <v>9363.43380898012</v>
      </c>
      <c r="H429" s="368" t="n">
        <f aca="false">+[5]data1cf!G429</f>
        <v>8511.77958295653</v>
      </c>
      <c r="I429" s="368" t="n">
        <f aca="false">+[5]data1cf!H429</f>
        <v>8359.79156392803</v>
      </c>
      <c r="J429" s="368" t="n">
        <f aca="false">+[5]data1cf!I429</f>
        <v>8347.35736139304</v>
      </c>
      <c r="K429" s="368" t="n">
        <f aca="false">+[5]data1cf!J429</f>
        <v>8338.24241273752</v>
      </c>
      <c r="L429" s="368" t="n">
        <f aca="false">+[5]data1cf!K429</f>
        <v>8339.42942651263</v>
      </c>
      <c r="M429" s="368" t="n">
        <f aca="false">+[5]data1cf!L429</f>
        <v>8311.4637784347</v>
      </c>
      <c r="N429" s="368" t="n">
        <f aca="false">+[5]data1cf!M429</f>
        <v>8293.77669398072</v>
      </c>
      <c r="O429" s="368" t="n">
        <f aca="false">+[5]data1cf!N429</f>
        <v>7967.69346130284</v>
      </c>
      <c r="P429" s="368" t="n">
        <f aca="false">+[5]data1cf!O429</f>
        <v>7859.7942084549</v>
      </c>
      <c r="Q429" s="368" t="n">
        <f aca="false">+[5]data1cf!P429</f>
        <v>7831.27841647524</v>
      </c>
      <c r="R429" s="368" t="n">
        <f aca="false">+[5]data1cf!Q429</f>
        <v>1089.22258688051</v>
      </c>
      <c r="S429" s="368" t="n">
        <f aca="false">+[5]data1cf!R429</f>
        <v>0</v>
      </c>
      <c r="T429" s="368" t="n">
        <f aca="false">+[5]data1cf!S429</f>
        <v>0</v>
      </c>
      <c r="U429" s="368" t="n">
        <f aca="false">+[5]data1cf!T429</f>
        <v>0</v>
      </c>
      <c r="V429" s="368" t="n">
        <f aca="false">+[5]data1cf!U429</f>
        <v>0</v>
      </c>
      <c r="W429" s="368" t="n">
        <f aca="false">+[5]data1cf!V429</f>
        <v>0</v>
      </c>
      <c r="X429" s="368" t="n">
        <f aca="false">+[5]data1cf!W429</f>
        <v>0</v>
      </c>
      <c r="Y429" s="368" t="n">
        <f aca="false">+[5]data1cf!X429</f>
        <v>0</v>
      </c>
      <c r="Z429" s="368" t="n">
        <f aca="false">+[5]data1cf!Y429</f>
        <v>0</v>
      </c>
      <c r="AA429" s="368" t="n">
        <f aca="false">+[5]data1cf!Z429</f>
        <v>0</v>
      </c>
      <c r="AB429" s="368"/>
      <c r="AC429" s="369" t="n">
        <f aca="false">XNPV(0.1,B429:AA429,$B$1:$AA$1)</f>
        <v>-20053.9209372086</v>
      </c>
      <c r="AD429" s="369" t="n">
        <f aca="false">SUMPRODUCT(B429:AA429,$B$1010:$AA$1010)</f>
        <v>-1376.10594747342</v>
      </c>
      <c r="AE429" s="370" t="n">
        <f aca="false">SUMPRODUCT(B429:AA429,$B$1012:$AA$1012)</f>
        <v>-7609.21810555102</v>
      </c>
      <c r="AF429" s="371" t="n">
        <f aca="false">XIRR(B429:AA429,$B$1:$AA$1)</f>
        <v>0.0571119479880826</v>
      </c>
      <c r="AG429" s="372" t="n">
        <f aca="false">1-EXP(-(1/0.25)*(AD429/ABS($AD$1010)))</f>
        <v>-350.434878346625</v>
      </c>
    </row>
    <row r="430" customFormat="false" ht="12.75" hidden="false" customHeight="false" outlineLevel="0" collapsed="false">
      <c r="A430" s="363"/>
      <c r="B430" s="368" t="n">
        <f aca="false">+[5]data1cf!A430</f>
        <v>-88164.2440830284</v>
      </c>
      <c r="C430" s="368" t="n">
        <f aca="false">+[5]data1cf!B430</f>
        <v>14029.7483037053</v>
      </c>
      <c r="D430" s="368" t="n">
        <f aca="false">+[5]data1cf!C430</f>
        <v>11977.7293015462</v>
      </c>
      <c r="E430" s="368" t="n">
        <f aca="false">+[5]data1cf!D430</f>
        <v>9944.1653088365</v>
      </c>
      <c r="F430" s="368" t="n">
        <f aca="false">+[5]data1cf!E430</f>
        <v>9599.77844313684</v>
      </c>
      <c r="G430" s="368" t="n">
        <f aca="false">+[5]data1cf!F430</f>
        <v>9203.9351313042</v>
      </c>
      <c r="H430" s="368" t="n">
        <f aca="false">+[5]data1cf!G430</f>
        <v>8347.02465026081</v>
      </c>
      <c r="I430" s="368" t="n">
        <f aca="false">+[5]data1cf!H430</f>
        <v>8203.76361803641</v>
      </c>
      <c r="J430" s="368" t="n">
        <f aca="false">+[5]data1cf!I430</f>
        <v>8191.32941550143</v>
      </c>
      <c r="K430" s="368" t="n">
        <f aca="false">+[5]data1cf!J430</f>
        <v>8181.95001270033</v>
      </c>
      <c r="L430" s="368" t="n">
        <f aca="false">+[5]data1cf!K430</f>
        <v>8183.40148062101</v>
      </c>
      <c r="M430" s="368" t="n">
        <f aca="false">+[5]data1cf!L430</f>
        <v>8155.17137839751</v>
      </c>
      <c r="N430" s="368" t="n">
        <f aca="false">+[5]data1cf!M430</f>
        <v>8137.74874808911</v>
      </c>
      <c r="O430" s="368" t="n">
        <f aca="false">+[5]data1cf!N430</f>
        <v>7811.40106126565</v>
      </c>
      <c r="P430" s="368" t="n">
        <f aca="false">+[5]data1cf!O430</f>
        <v>7703.76626256329</v>
      </c>
      <c r="Q430" s="368" t="n">
        <f aca="false">+[5]data1cf!P430</f>
        <v>7674.98601643805</v>
      </c>
      <c r="R430" s="368" t="n">
        <f aca="false">+[5]data1cf!Q430</f>
        <v>1011.2086139347</v>
      </c>
      <c r="S430" s="368" t="n">
        <f aca="false">+[5]data1cf!R430</f>
        <v>0</v>
      </c>
      <c r="T430" s="368" t="n">
        <f aca="false">+[5]data1cf!S430</f>
        <v>0</v>
      </c>
      <c r="U430" s="368" t="n">
        <f aca="false">+[5]data1cf!T430</f>
        <v>0</v>
      </c>
      <c r="V430" s="368" t="n">
        <f aca="false">+[5]data1cf!U430</f>
        <v>0</v>
      </c>
      <c r="W430" s="368" t="n">
        <f aca="false">+[5]data1cf!V430</f>
        <v>0</v>
      </c>
      <c r="X430" s="368" t="n">
        <f aca="false">+[5]data1cf!W430</f>
        <v>0</v>
      </c>
      <c r="Y430" s="368" t="n">
        <f aca="false">+[5]data1cf!X430</f>
        <v>0</v>
      </c>
      <c r="Z430" s="368" t="n">
        <f aca="false">+[5]data1cf!Y430</f>
        <v>0</v>
      </c>
      <c r="AA430" s="368" t="n">
        <f aca="false">+[5]data1cf!Z430</f>
        <v>0</v>
      </c>
      <c r="AB430" s="368"/>
      <c r="AC430" s="369" t="n">
        <f aca="false">XNPV(0.1,B430:AA430,$B$1:$AA$1)</f>
        <v>-14629.2385207387</v>
      </c>
      <c r="AD430" s="369" t="n">
        <f aca="false">SUMPRODUCT(B430:AA430,$B$1010:$AA$1010)</f>
        <v>3679.81955757607</v>
      </c>
      <c r="AE430" s="370" t="n">
        <f aca="false">SUMPRODUCT(B430:AA430,$B$1012:$AA$1012)</f>
        <v>-2429.54273014078</v>
      </c>
      <c r="AF430" s="371" t="n">
        <f aca="false">XIRR(B430:AA430,$B$1:$AA$1)</f>
        <v>0.0665554504947047</v>
      </c>
      <c r="AG430" s="372" t="n">
        <f aca="false">1-EXP(-(1/0.25)*(AD430/ABS($AD$1010)))</f>
        <v>0.99999984433063</v>
      </c>
    </row>
    <row r="431" customFormat="false" ht="12.75" hidden="false" customHeight="false" outlineLevel="0" collapsed="false">
      <c r="A431" s="363"/>
      <c r="B431" s="368" t="n">
        <f aca="false">+[5]data1cf!A431</f>
        <v>-98162.8133583548</v>
      </c>
      <c r="C431" s="368" t="n">
        <f aca="false">+[5]data1cf!B431</f>
        <v>14241.7278235276</v>
      </c>
      <c r="D431" s="368" t="n">
        <f aca="false">+[5]data1cf!C431</f>
        <v>12303.9702765222</v>
      </c>
      <c r="E431" s="368" t="n">
        <f aca="false">+[5]data1cf!D431</f>
        <v>10283.3144688349</v>
      </c>
      <c r="F431" s="368" t="n">
        <f aca="false">+[5]data1cf!E431</f>
        <v>9810.83748868648</v>
      </c>
      <c r="G431" s="368" t="n">
        <f aca="false">+[5]data1cf!F431</f>
        <v>9560.18202389573</v>
      </c>
      <c r="H431" s="368" t="n">
        <f aca="false">+[5]data1cf!G431</f>
        <v>8589.21239490439</v>
      </c>
      <c r="I431" s="368" t="n">
        <f aca="false">+[5]data1cf!H431</f>
        <v>8433.12279835698</v>
      </c>
      <c r="J431" s="368" t="n">
        <f aca="false">+[5]data1cf!I431</f>
        <v>8420.68859582199</v>
      </c>
      <c r="K431" s="368" t="n">
        <f aca="false">+[5]data1cf!J431</f>
        <v>8411.69793739433</v>
      </c>
      <c r="L431" s="368" t="n">
        <f aca="false">+[5]data1cf!K431</f>
        <v>8412.76066094158</v>
      </c>
      <c r="M431" s="368" t="n">
        <f aca="false">+[5]data1cf!L431</f>
        <v>8384.9193030915</v>
      </c>
      <c r="N431" s="368" t="n">
        <f aca="false">+[5]data1cf!M431</f>
        <v>8367.10792840967</v>
      </c>
      <c r="O431" s="368" t="n">
        <f aca="false">+[5]data1cf!N431</f>
        <v>8041.14898595964</v>
      </c>
      <c r="P431" s="368" t="n">
        <f aca="false">+[5]data1cf!O431</f>
        <v>7933.12544288385</v>
      </c>
      <c r="Q431" s="368" t="n">
        <f aca="false">+[5]data1cf!P431</f>
        <v>7904.73394113204</v>
      </c>
      <c r="R431" s="368" t="n">
        <f aca="false">+[5]data1cf!Q431</f>
        <v>1125.88820409499</v>
      </c>
      <c r="S431" s="368" t="n">
        <f aca="false">+[5]data1cf!R431</f>
        <v>0</v>
      </c>
      <c r="T431" s="368" t="n">
        <f aca="false">+[5]data1cf!S431</f>
        <v>0</v>
      </c>
      <c r="U431" s="368" t="n">
        <f aca="false">+[5]data1cf!T431</f>
        <v>0</v>
      </c>
      <c r="V431" s="368" t="n">
        <f aca="false">+[5]data1cf!U431</f>
        <v>0</v>
      </c>
      <c r="W431" s="368" t="n">
        <f aca="false">+[5]data1cf!V431</f>
        <v>0</v>
      </c>
      <c r="X431" s="368" t="n">
        <f aca="false">+[5]data1cf!W431</f>
        <v>0</v>
      </c>
      <c r="Y431" s="368" t="n">
        <f aca="false">+[5]data1cf!X431</f>
        <v>0</v>
      </c>
      <c r="Z431" s="368" t="n">
        <f aca="false">+[5]data1cf!Y431</f>
        <v>0</v>
      </c>
      <c r="AA431" s="368" t="n">
        <f aca="false">+[5]data1cf!Z431</f>
        <v>0</v>
      </c>
      <c r="AB431" s="368"/>
      <c r="AC431" s="369" t="n">
        <f aca="false">XNPV(0.1,B431:AA431,$B$1:$AA$1)</f>
        <v>-22638.3950905672</v>
      </c>
      <c r="AD431" s="369" t="n">
        <f aca="false">SUMPRODUCT(B431:AA431,$B$1010:$AA$1010)</f>
        <v>-3791.24065098767</v>
      </c>
      <c r="AE431" s="370" t="n">
        <f aca="false">SUMPRODUCT(B431:AA431,$B$1012:$AA$1012)</f>
        <v>-10081.5489329229</v>
      </c>
      <c r="AF431" s="371" t="n">
        <f aca="false">XIRR(B431:AA431,$B$1:$AA$1)</f>
        <v>0.0530086532811482</v>
      </c>
      <c r="AG431" s="372" t="n">
        <f aca="false">1-EXP(-(1/0.25)*(AD431/ABS($AD$1010)))</f>
        <v>-10325944.0902239</v>
      </c>
    </row>
    <row r="432" customFormat="false" ht="12.75" hidden="false" customHeight="false" outlineLevel="0" collapsed="false">
      <c r="A432" s="363"/>
      <c r="B432" s="368" t="n">
        <f aca="false">+[5]data1cf!A432</f>
        <v>-98151.5690484511</v>
      </c>
      <c r="C432" s="368" t="n">
        <f aca="false">+[5]data1cf!B432</f>
        <v>14198.1430930728</v>
      </c>
      <c r="D432" s="368" t="n">
        <f aca="false">+[5]data1cf!C432</f>
        <v>12315.454154798</v>
      </c>
      <c r="E432" s="368" t="n">
        <f aca="false">+[5]data1cf!D432</f>
        <v>10189.8778336851</v>
      </c>
      <c r="F432" s="368" t="n">
        <f aca="false">+[5]data1cf!E432</f>
        <v>9790.14675973833</v>
      </c>
      <c r="G432" s="368" t="n">
        <f aca="false">+[5]data1cf!F432</f>
        <v>9537.23357186547</v>
      </c>
      <c r="H432" s="368" t="n">
        <f aca="false">+[5]data1cf!G432</f>
        <v>8588.94003253127</v>
      </c>
      <c r="I432" s="368" t="n">
        <f aca="false">+[5]data1cf!H432</f>
        <v>8432.86486288324</v>
      </c>
      <c r="J432" s="368" t="n">
        <f aca="false">+[5]data1cf!I432</f>
        <v>8420.43066034825</v>
      </c>
      <c r="K432" s="368" t="n">
        <f aca="false">+[5]data1cf!J432</f>
        <v>8411.43956474181</v>
      </c>
      <c r="L432" s="368" t="n">
        <f aca="false">+[5]data1cf!K432</f>
        <v>8412.50272546784</v>
      </c>
      <c r="M432" s="368" t="n">
        <f aca="false">+[5]data1cf!L432</f>
        <v>8384.66093043899</v>
      </c>
      <c r="N432" s="368" t="n">
        <f aca="false">+[5]data1cf!M432</f>
        <v>8366.84999293593</v>
      </c>
      <c r="O432" s="368" t="n">
        <f aca="false">+[5]data1cf!N432</f>
        <v>8040.89061330713</v>
      </c>
      <c r="P432" s="368" t="n">
        <f aca="false">+[5]data1cf!O432</f>
        <v>7932.86750741011</v>
      </c>
      <c r="Q432" s="368" t="n">
        <f aca="false">+[5]data1cf!P432</f>
        <v>7904.47556847953</v>
      </c>
      <c r="R432" s="368" t="n">
        <f aca="false">+[5]data1cf!Q432</f>
        <v>1125.75923635811</v>
      </c>
      <c r="S432" s="368" t="n">
        <f aca="false">+[5]data1cf!R432</f>
        <v>0</v>
      </c>
      <c r="T432" s="368" t="n">
        <f aca="false">+[5]data1cf!S432</f>
        <v>0</v>
      </c>
      <c r="U432" s="368" t="n">
        <f aca="false">+[5]data1cf!T432</f>
        <v>0</v>
      </c>
      <c r="V432" s="368" t="n">
        <f aca="false">+[5]data1cf!U432</f>
        <v>0</v>
      </c>
      <c r="W432" s="368" t="n">
        <f aca="false">+[5]data1cf!V432</f>
        <v>0</v>
      </c>
      <c r="X432" s="368" t="n">
        <f aca="false">+[5]data1cf!W432</f>
        <v>0</v>
      </c>
      <c r="Y432" s="368" t="n">
        <f aca="false">+[5]data1cf!X432</f>
        <v>0</v>
      </c>
      <c r="Z432" s="368" t="n">
        <f aca="false">+[5]data1cf!Y432</f>
        <v>0</v>
      </c>
      <c r="AA432" s="368" t="n">
        <f aca="false">+[5]data1cf!Z432</f>
        <v>0</v>
      </c>
      <c r="AB432" s="368"/>
      <c r="AC432" s="369" t="n">
        <f aca="false">XNPV(0.1,B432:AA432,$B$1:$AA$1)</f>
        <v>-22756.8609242038</v>
      </c>
      <c r="AD432" s="369" t="n">
        <f aca="false">SUMPRODUCT(B432:AA432,$B$1010:$AA$1010)</f>
        <v>-3926.26582532216</v>
      </c>
      <c r="AE432" s="370" t="n">
        <f aca="false">SUMPRODUCT(B432:AA432,$B$1012:$AA$1012)</f>
        <v>-10211.8024056726</v>
      </c>
      <c r="AF432" s="371" t="n">
        <f aca="false">XIRR(B432:AA432,$B$1:$AA$1)</f>
        <v>0.052781021330687</v>
      </c>
      <c r="AG432" s="372" t="n">
        <f aca="false">1-EXP(-(1/0.25)*(AD432/ABS($AD$1010)))</f>
        <v>-18354018.037745</v>
      </c>
    </row>
    <row r="433" customFormat="false" ht="12.75" hidden="false" customHeight="false" outlineLevel="0" collapsed="false">
      <c r="A433" s="363"/>
      <c r="B433" s="368" t="n">
        <f aca="false">+[5]data1cf!A433</f>
        <v>-99546.3616379566</v>
      </c>
      <c r="C433" s="368" t="n">
        <f aca="false">+[5]data1cf!B433</f>
        <v>14231.1321832649</v>
      </c>
      <c r="D433" s="368" t="n">
        <f aca="false">+[5]data1cf!C433</f>
        <v>12393.4414209657</v>
      </c>
      <c r="E433" s="368" t="n">
        <f aca="false">+[5]data1cf!D433</f>
        <v>10273.357598851</v>
      </c>
      <c r="F433" s="368" t="n">
        <f aca="false">+[5]data1cf!E433</f>
        <v>9863.46207575704</v>
      </c>
      <c r="G433" s="368" t="n">
        <f aca="false">+[5]data1cf!F433</f>
        <v>9653.34305549969</v>
      </c>
      <c r="H433" s="368" t="n">
        <f aca="false">+[5]data1cf!G433</f>
        <v>8622.7250333845</v>
      </c>
      <c r="I433" s="368" t="n">
        <f aca="false">+[5]data1cf!H433</f>
        <v>8464.86028905242</v>
      </c>
      <c r="J433" s="368" t="n">
        <f aca="false">+[5]data1cf!I433</f>
        <v>8452.42608651743</v>
      </c>
      <c r="K433" s="368" t="n">
        <f aca="false">+[5]data1cf!J433</f>
        <v>8443.48922044688</v>
      </c>
      <c r="L433" s="368" t="n">
        <f aca="false">+[5]data1cf!K433</f>
        <v>8444.49815163702</v>
      </c>
      <c r="M433" s="368" t="n">
        <f aca="false">+[5]data1cf!L433</f>
        <v>8416.71058614406</v>
      </c>
      <c r="N433" s="368" t="n">
        <f aca="false">+[5]data1cf!M433</f>
        <v>8398.84541910512</v>
      </c>
      <c r="O433" s="368" t="n">
        <f aca="false">+[5]data1cf!N433</f>
        <v>8072.94026901219</v>
      </c>
      <c r="P433" s="368" t="n">
        <f aca="false">+[5]data1cf!O433</f>
        <v>7964.8629335793</v>
      </c>
      <c r="Q433" s="368" t="n">
        <f aca="false">+[5]data1cf!P433</f>
        <v>7936.5252241846</v>
      </c>
      <c r="R433" s="368" t="n">
        <f aca="false">+[5]data1cf!Q433</f>
        <v>1141.75694944271</v>
      </c>
      <c r="S433" s="368" t="n">
        <f aca="false">+[5]data1cf!R433</f>
        <v>0</v>
      </c>
      <c r="T433" s="368" t="n">
        <f aca="false">+[5]data1cf!S433</f>
        <v>0</v>
      </c>
      <c r="U433" s="368" t="n">
        <f aca="false">+[5]data1cf!T433</f>
        <v>0</v>
      </c>
      <c r="V433" s="368" t="n">
        <f aca="false">+[5]data1cf!U433</f>
        <v>0</v>
      </c>
      <c r="W433" s="368" t="n">
        <f aca="false">+[5]data1cf!V433</f>
        <v>0</v>
      </c>
      <c r="X433" s="368" t="n">
        <f aca="false">+[5]data1cf!W433</f>
        <v>0</v>
      </c>
      <c r="Y433" s="368" t="n">
        <f aca="false">+[5]data1cf!X433</f>
        <v>0</v>
      </c>
      <c r="Z433" s="368" t="n">
        <f aca="false">+[5]data1cf!Y433</f>
        <v>0</v>
      </c>
      <c r="AA433" s="368" t="n">
        <f aca="false">+[5]data1cf!Z433</f>
        <v>0</v>
      </c>
      <c r="AB433" s="368"/>
      <c r="AC433" s="369" t="n">
        <f aca="false">XNPV(0.1,B433:AA433,$B$1:$AA$1)</f>
        <v>-23745.8396793873</v>
      </c>
      <c r="AD433" s="369" t="n">
        <f aca="false">SUMPRODUCT(B433:AA433,$B$1010:$AA$1010)</f>
        <v>-4819.206445629</v>
      </c>
      <c r="AE433" s="370" t="n">
        <f aca="false">SUMPRODUCT(B433:AA433,$B$1012:$AA$1012)</f>
        <v>-11136.0823249546</v>
      </c>
      <c r="AF433" s="371" t="n">
        <f aca="false">XIRR(B433:AA433,$B$1:$AA$1)</f>
        <v>0.0513344962895725</v>
      </c>
      <c r="AG433" s="372" t="n">
        <f aca="false">1-EXP(-(1/0.25)*(AD433/ABS($AD$1010)))</f>
        <v>-823574760.222092</v>
      </c>
    </row>
    <row r="434" customFormat="false" ht="12.75" hidden="false" customHeight="false" outlineLevel="0" collapsed="false">
      <c r="A434" s="363"/>
      <c r="B434" s="368" t="n">
        <f aca="false">+[5]data1cf!A434</f>
        <v>-93511.9113377723</v>
      </c>
      <c r="C434" s="368" t="n">
        <f aca="false">+[5]data1cf!B434</f>
        <v>14104.5868809616</v>
      </c>
      <c r="D434" s="368" t="n">
        <f aca="false">+[5]data1cf!C434</f>
        <v>12072.7133786687</v>
      </c>
      <c r="E434" s="368" t="n">
        <f aca="false">+[5]data1cf!D434</f>
        <v>10125.9396880175</v>
      </c>
      <c r="F434" s="368" t="n">
        <f aca="false">+[5]data1cf!E434</f>
        <v>9753.02054930614</v>
      </c>
      <c r="G434" s="368" t="n">
        <f aca="false">+[5]data1cf!F434</f>
        <v>9521.02681788062</v>
      </c>
      <c r="H434" s="368" t="n">
        <f aca="false">+[5]data1cf!G434</f>
        <v>8476.55712994536</v>
      </c>
      <c r="I434" s="368" t="n">
        <f aca="false">+[5]data1cf!H434</f>
        <v>8326.43482672644</v>
      </c>
      <c r="J434" s="368" t="n">
        <f aca="false">+[5]data1cf!I434</f>
        <v>8314.00062419145</v>
      </c>
      <c r="K434" s="368" t="n">
        <f aca="false">+[5]data1cf!J434</f>
        <v>8304.82913869322</v>
      </c>
      <c r="L434" s="368" t="n">
        <f aca="false">+[5]data1cf!K434</f>
        <v>8306.07268931104</v>
      </c>
      <c r="M434" s="368" t="n">
        <f aca="false">+[5]data1cf!L434</f>
        <v>8278.0505043904</v>
      </c>
      <c r="N434" s="368" t="n">
        <f aca="false">+[5]data1cf!M434</f>
        <v>8260.41995677913</v>
      </c>
      <c r="O434" s="368" t="n">
        <f aca="false">+[5]data1cf!N434</f>
        <v>7934.28018725853</v>
      </c>
      <c r="P434" s="368" t="n">
        <f aca="false">+[5]data1cf!O434</f>
        <v>7826.43747125331</v>
      </c>
      <c r="Q434" s="368" t="n">
        <f aca="false">+[5]data1cf!P434</f>
        <v>7797.86514243094</v>
      </c>
      <c r="R434" s="368" t="n">
        <f aca="false">+[5]data1cf!Q434</f>
        <v>1072.54421827971</v>
      </c>
      <c r="S434" s="368" t="n">
        <f aca="false">+[5]data1cf!R434</f>
        <v>0</v>
      </c>
      <c r="T434" s="368" t="n">
        <f aca="false">+[5]data1cf!S434</f>
        <v>0</v>
      </c>
      <c r="U434" s="368" t="n">
        <f aca="false">+[5]data1cf!T434</f>
        <v>0</v>
      </c>
      <c r="V434" s="368" t="n">
        <f aca="false">+[5]data1cf!U434</f>
        <v>0</v>
      </c>
      <c r="W434" s="368" t="n">
        <f aca="false">+[5]data1cf!V434</f>
        <v>0</v>
      </c>
      <c r="X434" s="368" t="n">
        <f aca="false">+[5]data1cf!W434</f>
        <v>0</v>
      </c>
      <c r="Y434" s="368" t="n">
        <f aca="false">+[5]data1cf!X434</f>
        <v>0</v>
      </c>
      <c r="Z434" s="368" t="n">
        <f aca="false">+[5]data1cf!Y434</f>
        <v>0</v>
      </c>
      <c r="AA434" s="368" t="n">
        <f aca="false">+[5]data1cf!Z434</f>
        <v>0</v>
      </c>
      <c r="AB434" s="368"/>
      <c r="AC434" s="369" t="n">
        <f aca="false">XNPV(0.1,B434:AA434,$B$1:$AA$1)</f>
        <v>-18907.1978531184</v>
      </c>
      <c r="AD434" s="369" t="n">
        <f aca="false">SUMPRODUCT(B434:AA434,$B$1010:$AA$1010)</f>
        <v>-294.898046134123</v>
      </c>
      <c r="AE434" s="370" t="n">
        <f aca="false">SUMPRODUCT(B434:AA434,$B$1012:$AA$1012)</f>
        <v>-6505.79637472864</v>
      </c>
      <c r="AF434" s="371" t="n">
        <f aca="false">XIRR(B434:AA434,$B$1:$AA$1)</f>
        <v>0.0590283658709145</v>
      </c>
      <c r="AG434" s="372" t="n">
        <f aca="false">1-EXP(-(1/0.25)*(AD434/ABS($AD$1010)))</f>
        <v>-2.51214029364936</v>
      </c>
    </row>
    <row r="435" customFormat="false" ht="12.75" hidden="false" customHeight="false" outlineLevel="0" collapsed="false">
      <c r="A435" s="363"/>
      <c r="B435" s="368" t="n">
        <f aca="false">+[5]data1cf!A435</f>
        <v>-88984.2995660958</v>
      </c>
      <c r="C435" s="368" t="n">
        <f aca="false">+[5]data1cf!B435</f>
        <v>14105.2143406202</v>
      </c>
      <c r="D435" s="368" t="n">
        <f aca="false">+[5]data1cf!C435</f>
        <v>11948.95577447</v>
      </c>
      <c r="E435" s="368" t="n">
        <f aca="false">+[5]data1cf!D435</f>
        <v>9920.05098053352</v>
      </c>
      <c r="F435" s="368" t="n">
        <f aca="false">+[5]data1cf!E435</f>
        <v>9584.06642108007</v>
      </c>
      <c r="G435" s="368" t="n">
        <f aca="false">+[5]data1cf!F435</f>
        <v>9288.78537225192</v>
      </c>
      <c r="H435" s="368" t="n">
        <f aca="false">+[5]data1cf!G435</f>
        <v>8366.88823098499</v>
      </c>
      <c r="I435" s="368" t="n">
        <f aca="false">+[5]data1cf!H435</f>
        <v>8222.57503477359</v>
      </c>
      <c r="J435" s="368" t="n">
        <f aca="false">+[5]data1cf!I435</f>
        <v>8210.14083223861</v>
      </c>
      <c r="K435" s="368" t="n">
        <f aca="false">+[5]data1cf!J435</f>
        <v>8200.7933131947</v>
      </c>
      <c r="L435" s="368" t="n">
        <f aca="false">+[5]data1cf!K435</f>
        <v>8202.2128973582</v>
      </c>
      <c r="M435" s="368" t="n">
        <f aca="false">+[5]data1cf!L435</f>
        <v>8174.01467889187</v>
      </c>
      <c r="N435" s="368" t="n">
        <f aca="false">+[5]data1cf!M435</f>
        <v>8156.56016482629</v>
      </c>
      <c r="O435" s="368" t="n">
        <f aca="false">+[5]data1cf!N435</f>
        <v>7830.24436176001</v>
      </c>
      <c r="P435" s="368" t="n">
        <f aca="false">+[5]data1cf!O435</f>
        <v>7722.57767930047</v>
      </c>
      <c r="Q435" s="368" t="n">
        <f aca="false">+[5]data1cf!P435</f>
        <v>7693.82931693241</v>
      </c>
      <c r="R435" s="368" t="n">
        <f aca="false">+[5]data1cf!Q435</f>
        <v>1020.61432230329</v>
      </c>
      <c r="S435" s="368" t="n">
        <f aca="false">+[5]data1cf!R435</f>
        <v>0</v>
      </c>
      <c r="T435" s="368" t="n">
        <f aca="false">+[5]data1cf!S435</f>
        <v>0</v>
      </c>
      <c r="U435" s="368" t="n">
        <f aca="false">+[5]data1cf!T435</f>
        <v>0</v>
      </c>
      <c r="V435" s="368" t="n">
        <f aca="false">+[5]data1cf!U435</f>
        <v>0</v>
      </c>
      <c r="W435" s="368" t="n">
        <f aca="false">+[5]data1cf!V435</f>
        <v>0</v>
      </c>
      <c r="X435" s="368" t="n">
        <f aca="false">+[5]data1cf!W435</f>
        <v>0</v>
      </c>
      <c r="Y435" s="368" t="n">
        <f aca="false">+[5]data1cf!X435</f>
        <v>0</v>
      </c>
      <c r="Z435" s="368" t="n">
        <f aca="false">+[5]data1cf!Y435</f>
        <v>0</v>
      </c>
      <c r="AA435" s="368" t="n">
        <f aca="false">+[5]data1cf!Z435</f>
        <v>0</v>
      </c>
      <c r="AB435" s="368"/>
      <c r="AC435" s="369" t="n">
        <f aca="false">XNPV(0.1,B435:AA435,$B$1:$AA$1)</f>
        <v>-15306.2299378115</v>
      </c>
      <c r="AD435" s="369" t="n">
        <f aca="false">SUMPRODUCT(B435:AA435,$B$1010:$AA$1010)</f>
        <v>3043.72680824786</v>
      </c>
      <c r="AE435" s="370" t="n">
        <f aca="false">SUMPRODUCT(B435:AA435,$B$1012:$AA$1012)</f>
        <v>-3079.64677328824</v>
      </c>
      <c r="AF435" s="371" t="n">
        <f aca="false">XIRR(B435:AA435,$B$1:$AA$1)</f>
        <v>0.065300027076857</v>
      </c>
      <c r="AG435" s="372" t="n">
        <f aca="false">1-EXP(-(1/0.25)*(AD435/ABS($AD$1010)))</f>
        <v>0.999997661177097</v>
      </c>
    </row>
    <row r="436" customFormat="false" ht="12.75" hidden="false" customHeight="false" outlineLevel="0" collapsed="false">
      <c r="A436" s="363"/>
      <c r="B436" s="368" t="n">
        <f aca="false">+[5]data1cf!A436</f>
        <v>-85284.5780408683</v>
      </c>
      <c r="C436" s="368" t="n">
        <f aca="false">+[5]data1cf!B436</f>
        <v>14038.6909671287</v>
      </c>
      <c r="D436" s="368" t="n">
        <f aca="false">+[5]data1cf!C436</f>
        <v>11785.996810291</v>
      </c>
      <c r="E436" s="368" t="n">
        <f aca="false">+[5]data1cf!D436</f>
        <v>9884.30150370719</v>
      </c>
      <c r="F436" s="368" t="n">
        <f aca="false">+[5]data1cf!E436</f>
        <v>9542.23407740418</v>
      </c>
      <c r="G436" s="368" t="n">
        <f aca="false">+[5]data1cf!F436</f>
        <v>9196.24172046927</v>
      </c>
      <c r="H436" s="368" t="n">
        <f aca="false">+[5]data1cf!G436</f>
        <v>8277.27268826776</v>
      </c>
      <c r="I436" s="368" t="n">
        <f aca="false">+[5]data1cf!H436</f>
        <v>8137.7063827621</v>
      </c>
      <c r="J436" s="368" t="n">
        <f aca="false">+[5]data1cf!I436</f>
        <v>8125.27218022711</v>
      </c>
      <c r="K436" s="368" t="n">
        <f aca="false">+[5]data1cf!J436</f>
        <v>8115.7808160103</v>
      </c>
      <c r="L436" s="368" t="n">
        <f aca="false">+[5]data1cf!K436</f>
        <v>8117.3442453467</v>
      </c>
      <c r="M436" s="368" t="n">
        <f aca="false">+[5]data1cf!L436</f>
        <v>8089.00218170747</v>
      </c>
      <c r="N436" s="368" t="n">
        <f aca="false">+[5]data1cf!M436</f>
        <v>8071.69151281479</v>
      </c>
      <c r="O436" s="368" t="n">
        <f aca="false">+[5]data1cf!N436</f>
        <v>7745.23186457561</v>
      </c>
      <c r="P436" s="368" t="n">
        <f aca="false">+[5]data1cf!O436</f>
        <v>7637.70902728897</v>
      </c>
      <c r="Q436" s="368" t="n">
        <f aca="false">+[5]data1cf!P436</f>
        <v>7608.81681974801</v>
      </c>
      <c r="R436" s="368" t="n">
        <f aca="false">+[5]data1cf!Q436</f>
        <v>978.179996297543</v>
      </c>
      <c r="S436" s="368" t="n">
        <f aca="false">+[5]data1cf!R436</f>
        <v>0</v>
      </c>
      <c r="T436" s="368" t="n">
        <f aca="false">+[5]data1cf!S436</f>
        <v>0</v>
      </c>
      <c r="U436" s="368" t="n">
        <f aca="false">+[5]data1cf!T436</f>
        <v>0</v>
      </c>
      <c r="V436" s="368" t="n">
        <f aca="false">+[5]data1cf!U436</f>
        <v>0</v>
      </c>
      <c r="W436" s="368" t="n">
        <f aca="false">+[5]data1cf!V436</f>
        <v>0</v>
      </c>
      <c r="X436" s="368" t="n">
        <f aca="false">+[5]data1cf!W436</f>
        <v>0</v>
      </c>
      <c r="Y436" s="368" t="n">
        <f aca="false">+[5]data1cf!X436</f>
        <v>0</v>
      </c>
      <c r="Z436" s="368" t="n">
        <f aca="false">+[5]data1cf!Y436</f>
        <v>0</v>
      </c>
      <c r="AA436" s="368" t="n">
        <f aca="false">+[5]data1cf!Z436</f>
        <v>0</v>
      </c>
      <c r="AB436" s="368"/>
      <c r="AC436" s="369" t="n">
        <f aca="false">XNPV(0.1,B436:AA436,$B$1:$AA$1)</f>
        <v>-12250.1583309333</v>
      </c>
      <c r="AD436" s="369" t="n">
        <f aca="false">SUMPRODUCT(B436:AA436,$B$1010:$AA$1010)</f>
        <v>5917.11516970682</v>
      </c>
      <c r="AE436" s="370" t="n">
        <f aca="false">SUMPRODUCT(B436:AA436,$B$1012:$AA$1012)</f>
        <v>-144.094889813917</v>
      </c>
      <c r="AF436" s="371" t="n">
        <f aca="false">XIRR(B436:AA436,$B$1:$AA$1)</f>
        <v>0.0711412101679559</v>
      </c>
      <c r="AG436" s="372" t="n">
        <f aca="false">1-EXP(-(1/0.25)*(AD436/ABS($AD$1010)))</f>
        <v>0.999999999988699</v>
      </c>
    </row>
    <row r="437" customFormat="false" ht="12.75" hidden="false" customHeight="false" outlineLevel="0" collapsed="false">
      <c r="A437" s="363"/>
      <c r="B437" s="368" t="n">
        <f aca="false">+[5]data1cf!A437</f>
        <v>-92453.6722533934</v>
      </c>
      <c r="C437" s="368" t="n">
        <f aca="false">+[5]data1cf!B437</f>
        <v>14122.8510892979</v>
      </c>
      <c r="D437" s="368" t="n">
        <f aca="false">+[5]data1cf!C437</f>
        <v>11990.6834059938</v>
      </c>
      <c r="E437" s="368" t="n">
        <f aca="false">+[5]data1cf!D437</f>
        <v>9995.53709347022</v>
      </c>
      <c r="F437" s="368" t="n">
        <f aca="false">+[5]data1cf!E437</f>
        <v>9642.60548464465</v>
      </c>
      <c r="G437" s="368" t="n">
        <f aca="false">+[5]data1cf!F437</f>
        <v>9461.301831908</v>
      </c>
      <c r="H437" s="368" t="n">
        <f aca="false">+[5]data1cf!G437</f>
        <v>8450.92420886615</v>
      </c>
      <c r="I437" s="368" t="n">
        <f aca="false">+[5]data1cf!H437</f>
        <v>8302.15966872205</v>
      </c>
      <c r="J437" s="368" t="n">
        <f aca="false">+[5]data1cf!I437</f>
        <v>8289.72546618706</v>
      </c>
      <c r="K437" s="368" t="n">
        <f aca="false">+[5]data1cf!J437</f>
        <v>8280.51283635324</v>
      </c>
      <c r="L437" s="368" t="n">
        <f aca="false">+[5]data1cf!K437</f>
        <v>8281.79753130665</v>
      </c>
      <c r="M437" s="368" t="n">
        <f aca="false">+[5]data1cf!L437</f>
        <v>8253.73420205041</v>
      </c>
      <c r="N437" s="368" t="n">
        <f aca="false">+[5]data1cf!M437</f>
        <v>8236.14479877474</v>
      </c>
      <c r="O437" s="368" t="n">
        <f aca="false">+[5]data1cf!N437</f>
        <v>7909.96388491855</v>
      </c>
      <c r="P437" s="368" t="n">
        <f aca="false">+[5]data1cf!O437</f>
        <v>7802.16231324892</v>
      </c>
      <c r="Q437" s="368" t="n">
        <f aca="false">+[5]data1cf!P437</f>
        <v>7773.54884009095</v>
      </c>
      <c r="R437" s="368" t="n">
        <f aca="false">+[5]data1cf!Q437</f>
        <v>1060.40663927752</v>
      </c>
      <c r="S437" s="368" t="n">
        <f aca="false">+[5]data1cf!R437</f>
        <v>0</v>
      </c>
      <c r="T437" s="368" t="n">
        <f aca="false">+[5]data1cf!S437</f>
        <v>0</v>
      </c>
      <c r="U437" s="368" t="n">
        <f aca="false">+[5]data1cf!T437</f>
        <v>0</v>
      </c>
      <c r="V437" s="368" t="n">
        <f aca="false">+[5]data1cf!U437</f>
        <v>0</v>
      </c>
      <c r="W437" s="368" t="n">
        <f aca="false">+[5]data1cf!V437</f>
        <v>0</v>
      </c>
      <c r="X437" s="368" t="n">
        <f aca="false">+[5]data1cf!W437</f>
        <v>0</v>
      </c>
      <c r="Y437" s="368" t="n">
        <f aca="false">+[5]data1cf!X437</f>
        <v>0</v>
      </c>
      <c r="Z437" s="368" t="n">
        <f aca="false">+[5]data1cf!Y437</f>
        <v>0</v>
      </c>
      <c r="AA437" s="368" t="n">
        <f aca="false">+[5]data1cf!Z437</f>
        <v>0</v>
      </c>
      <c r="AB437" s="368"/>
      <c r="AC437" s="369" t="n">
        <f aca="false">XNPV(0.1,B437:AA437,$B$1:$AA$1)</f>
        <v>-18206.5604939972</v>
      </c>
      <c r="AD437" s="369" t="n">
        <f aca="false">SUMPRODUCT(B437:AA437,$B$1010:$AA$1010)</f>
        <v>323.383466027712</v>
      </c>
      <c r="AE437" s="370" t="n">
        <f aca="false">SUMPRODUCT(B437:AA437,$B$1012:$AA$1012)</f>
        <v>-5861.04993414018</v>
      </c>
      <c r="AF437" s="371" t="n">
        <f aca="false">XIRR(B437:AA437,$B$1:$AA$1)</f>
        <v>0.0601537737776181</v>
      </c>
      <c r="AG437" s="372" t="n">
        <f aca="false">1-EXP(-(1/0.25)*(AD437/ABS($AD$1010)))</f>
        <v>0.747809277301027</v>
      </c>
    </row>
    <row r="438" customFormat="false" ht="12.75" hidden="false" customHeight="false" outlineLevel="0" collapsed="false">
      <c r="A438" s="363"/>
      <c r="B438" s="368" t="n">
        <f aca="false">+[5]data1cf!A438</f>
        <v>-86244.8362143081</v>
      </c>
      <c r="C438" s="368" t="n">
        <f aca="false">+[5]data1cf!B438</f>
        <v>13980.7469852341</v>
      </c>
      <c r="D438" s="368" t="n">
        <f aca="false">+[5]data1cf!C438</f>
        <v>11820.2257636889</v>
      </c>
      <c r="E438" s="368" t="n">
        <f aca="false">+[5]data1cf!D438</f>
        <v>9755.7486753947</v>
      </c>
      <c r="F438" s="368" t="n">
        <f aca="false">+[5]data1cf!E438</f>
        <v>9446.45892117429</v>
      </c>
      <c r="G438" s="368" t="n">
        <f aca="false">+[5]data1cf!F438</f>
        <v>9249.14056247687</v>
      </c>
      <c r="H438" s="368" t="n">
        <f aca="false">+[5]data1cf!G438</f>
        <v>8300.53229220678</v>
      </c>
      <c r="I438" s="368" t="n">
        <f aca="false">+[5]data1cf!H438</f>
        <v>8159.73393705427</v>
      </c>
      <c r="J438" s="368" t="n">
        <f aca="false">+[5]data1cf!I438</f>
        <v>8147.29973451928</v>
      </c>
      <c r="K438" s="368" t="n">
        <f aca="false">+[5]data1cf!J438</f>
        <v>8137.84570514025</v>
      </c>
      <c r="L438" s="368" t="n">
        <f aca="false">+[5]data1cf!K438</f>
        <v>8139.37179963887</v>
      </c>
      <c r="M438" s="368" t="n">
        <f aca="false">+[5]data1cf!L438</f>
        <v>8111.06707083743</v>
      </c>
      <c r="N438" s="368" t="n">
        <f aca="false">+[5]data1cf!M438</f>
        <v>8093.71906710696</v>
      </c>
      <c r="O438" s="368" t="n">
        <f aca="false">+[5]data1cf!N438</f>
        <v>7767.29675370556</v>
      </c>
      <c r="P438" s="368" t="n">
        <f aca="false">+[5]data1cf!O438</f>
        <v>7659.73658158114</v>
      </c>
      <c r="Q438" s="368" t="n">
        <f aca="false">+[5]data1cf!P438</f>
        <v>7630.88170887797</v>
      </c>
      <c r="R438" s="368" t="n">
        <f aca="false">+[5]data1cf!Q438</f>
        <v>989.193773443628</v>
      </c>
      <c r="S438" s="368" t="n">
        <f aca="false">+[5]data1cf!R438</f>
        <v>0</v>
      </c>
      <c r="T438" s="368" t="n">
        <f aca="false">+[5]data1cf!S438</f>
        <v>0</v>
      </c>
      <c r="U438" s="368" t="n">
        <f aca="false">+[5]data1cf!T438</f>
        <v>0</v>
      </c>
      <c r="V438" s="368" t="n">
        <f aca="false">+[5]data1cf!U438</f>
        <v>0</v>
      </c>
      <c r="W438" s="368" t="n">
        <f aca="false">+[5]data1cf!V438</f>
        <v>0</v>
      </c>
      <c r="X438" s="368" t="n">
        <f aca="false">+[5]data1cf!W438</f>
        <v>0</v>
      </c>
      <c r="Y438" s="368" t="n">
        <f aca="false">+[5]data1cf!X438</f>
        <v>0</v>
      </c>
      <c r="Z438" s="368" t="n">
        <f aca="false">+[5]data1cf!Y438</f>
        <v>0</v>
      </c>
      <c r="AA438" s="368" t="n">
        <f aca="false">+[5]data1cf!Z438</f>
        <v>0</v>
      </c>
      <c r="AB438" s="368"/>
      <c r="AC438" s="369" t="n">
        <f aca="false">XNPV(0.1,B438:AA438,$B$1:$AA$1)</f>
        <v>-13276.8091383433</v>
      </c>
      <c r="AD438" s="369" t="n">
        <f aca="false">SUMPRODUCT(B438:AA438,$B$1010:$AA$1010)</f>
        <v>4911.18330188755</v>
      </c>
      <c r="AE438" s="370" t="n">
        <f aca="false">SUMPRODUCT(B438:AA438,$B$1012:$AA$1012)</f>
        <v>-1158.63599810638</v>
      </c>
      <c r="AF438" s="371" t="n">
        <f aca="false">XIRR(B438:AA438,$B$1:$AA$1)</f>
        <v>0.0690726057528721</v>
      </c>
      <c r="AG438" s="372" t="n">
        <f aca="false">1-EXP(-(1/0.25)*(AD438/ABS($AD$1010)))</f>
        <v>0.999999999179391</v>
      </c>
    </row>
    <row r="439" customFormat="false" ht="12.75" hidden="false" customHeight="false" outlineLevel="0" collapsed="false">
      <c r="A439" s="363"/>
      <c r="B439" s="368" t="n">
        <f aca="false">+[5]data1cf!A439</f>
        <v>-85731.1254665214</v>
      </c>
      <c r="C439" s="368" t="n">
        <f aca="false">+[5]data1cf!B439</f>
        <v>13989.2009659263</v>
      </c>
      <c r="D439" s="368" t="n">
        <f aca="false">+[5]data1cf!C439</f>
        <v>11873.7752384636</v>
      </c>
      <c r="E439" s="368" t="n">
        <f aca="false">+[5]data1cf!D439</f>
        <v>9958.46068719393</v>
      </c>
      <c r="F439" s="368" t="n">
        <f aca="false">+[5]data1cf!E439</f>
        <v>9469.63390270208</v>
      </c>
      <c r="G439" s="368" t="n">
        <f aca="false">+[5]data1cf!F439</f>
        <v>9207.85277645047</v>
      </c>
      <c r="H439" s="368" t="n">
        <f aca="false">+[5]data1cf!G439</f>
        <v>8288.08906718331</v>
      </c>
      <c r="I439" s="368" t="n">
        <f aca="false">+[5]data1cf!H439</f>
        <v>8147.94982346864</v>
      </c>
      <c r="J439" s="368" t="n">
        <f aca="false">+[5]data1cf!I439</f>
        <v>8135.51562093365</v>
      </c>
      <c r="K439" s="368" t="n">
        <f aca="false">+[5]data1cf!J439</f>
        <v>8126.04161848075</v>
      </c>
      <c r="L439" s="368" t="n">
        <f aca="false">+[5]data1cf!K439</f>
        <v>8127.58768605324</v>
      </c>
      <c r="M439" s="368" t="n">
        <f aca="false">+[5]data1cf!L439</f>
        <v>8099.26298417792</v>
      </c>
      <c r="N439" s="368" t="n">
        <f aca="false">+[5]data1cf!M439</f>
        <v>8081.93495352133</v>
      </c>
      <c r="O439" s="368" t="n">
        <f aca="false">+[5]data1cf!N439</f>
        <v>7755.49266704606</v>
      </c>
      <c r="P439" s="368" t="n">
        <f aca="false">+[5]data1cf!O439</f>
        <v>7647.95246799551</v>
      </c>
      <c r="Q439" s="368" t="n">
        <f aca="false">+[5]data1cf!P439</f>
        <v>7619.07762221847</v>
      </c>
      <c r="R439" s="368" t="n">
        <f aca="false">+[5]data1cf!Q439</f>
        <v>983.301716650814</v>
      </c>
      <c r="S439" s="368" t="n">
        <f aca="false">+[5]data1cf!R439</f>
        <v>0</v>
      </c>
      <c r="T439" s="368" t="n">
        <f aca="false">+[5]data1cf!S439</f>
        <v>0</v>
      </c>
      <c r="U439" s="368" t="n">
        <f aca="false">+[5]data1cf!T439</f>
        <v>0</v>
      </c>
      <c r="V439" s="368" t="n">
        <f aca="false">+[5]data1cf!U439</f>
        <v>0</v>
      </c>
      <c r="W439" s="368" t="n">
        <f aca="false">+[5]data1cf!V439</f>
        <v>0</v>
      </c>
      <c r="X439" s="368" t="n">
        <f aca="false">+[5]data1cf!W439</f>
        <v>0</v>
      </c>
      <c r="Y439" s="368" t="n">
        <f aca="false">+[5]data1cf!X439</f>
        <v>0</v>
      </c>
      <c r="Z439" s="368" t="n">
        <f aca="false">+[5]data1cf!Y439</f>
        <v>0</v>
      </c>
      <c r="AA439" s="368" t="n">
        <f aca="false">+[5]data1cf!Z439</f>
        <v>0</v>
      </c>
      <c r="AB439" s="368"/>
      <c r="AC439" s="369" t="n">
        <f aca="false">XNPV(0.1,B439:AA439,$B$1:$AA$1)</f>
        <v>-12615.3210186799</v>
      </c>
      <c r="AD439" s="369" t="n">
        <f aca="false">SUMPRODUCT(B439:AA439,$B$1010:$AA$1010)</f>
        <v>5574.11449674538</v>
      </c>
      <c r="AE439" s="370" t="n">
        <f aca="false">SUMPRODUCT(B439:AA439,$B$1012:$AA$1012)</f>
        <v>-494.585566195254</v>
      </c>
      <c r="AF439" s="371" t="n">
        <f aca="false">XIRR(B439:AA439,$B$1:$AA$1)</f>
        <v>0.0704201825325244</v>
      </c>
      <c r="AG439" s="372" t="n">
        <f aca="false">1-EXP(-(1/0.25)*(AD439/ABS($AD$1010)))</f>
        <v>0.999999999951282</v>
      </c>
    </row>
    <row r="440" customFormat="false" ht="12.75" hidden="false" customHeight="false" outlineLevel="0" collapsed="false">
      <c r="A440" s="363"/>
      <c r="B440" s="368" t="n">
        <f aca="false">+[5]data1cf!A440</f>
        <v>-86462.5536028308</v>
      </c>
      <c r="C440" s="368" t="n">
        <f aca="false">+[5]data1cf!B440</f>
        <v>14008.7848682462</v>
      </c>
      <c r="D440" s="368" t="n">
        <f aca="false">+[5]data1cf!C440</f>
        <v>11883.2428810927</v>
      </c>
      <c r="E440" s="368" t="n">
        <f aca="false">+[5]data1cf!D440</f>
        <v>9831.70922439055</v>
      </c>
      <c r="F440" s="368" t="n">
        <f aca="false">+[5]data1cf!E440</f>
        <v>9340.34329378464</v>
      </c>
      <c r="G440" s="368" t="n">
        <f aca="false">+[5]data1cf!F440</f>
        <v>9066.41752797144</v>
      </c>
      <c r="H440" s="368" t="n">
        <f aca="false">+[5]data1cf!G440</f>
        <v>8305.80589504375</v>
      </c>
      <c r="I440" s="368" t="n">
        <f aca="false">+[5]data1cf!H440</f>
        <v>8164.72819977306</v>
      </c>
      <c r="J440" s="368" t="n">
        <f aca="false">+[5]data1cf!I440</f>
        <v>8152.29399723808</v>
      </c>
      <c r="K440" s="368" t="n">
        <f aca="false">+[5]data1cf!J440</f>
        <v>8142.84843271111</v>
      </c>
      <c r="L440" s="368" t="n">
        <f aca="false">+[5]data1cf!K440</f>
        <v>8144.36606235767</v>
      </c>
      <c r="M440" s="368" t="n">
        <f aca="false">+[5]data1cf!L440</f>
        <v>8116.06979840829</v>
      </c>
      <c r="N440" s="368" t="n">
        <f aca="false">+[5]data1cf!M440</f>
        <v>8098.71332982576</v>
      </c>
      <c r="O440" s="368" t="n">
        <f aca="false">+[5]data1cf!N440</f>
        <v>7772.29948127643</v>
      </c>
      <c r="P440" s="368" t="n">
        <f aca="false">+[5]data1cf!O440</f>
        <v>7664.73084429994</v>
      </c>
      <c r="Q440" s="368" t="n">
        <f aca="false">+[5]data1cf!P440</f>
        <v>7635.88443644883</v>
      </c>
      <c r="R440" s="368" t="n">
        <f aca="false">+[5]data1cf!Q440</f>
        <v>991.690904803028</v>
      </c>
      <c r="S440" s="368" t="n">
        <f aca="false">+[5]data1cf!R440</f>
        <v>0</v>
      </c>
      <c r="T440" s="368" t="n">
        <f aca="false">+[5]data1cf!S440</f>
        <v>0</v>
      </c>
      <c r="U440" s="368" t="n">
        <f aca="false">+[5]data1cf!T440</f>
        <v>0</v>
      </c>
      <c r="V440" s="368" t="n">
        <f aca="false">+[5]data1cf!U440</f>
        <v>0</v>
      </c>
      <c r="W440" s="368" t="n">
        <f aca="false">+[5]data1cf!V440</f>
        <v>0</v>
      </c>
      <c r="X440" s="368" t="n">
        <f aca="false">+[5]data1cf!W440</f>
        <v>0</v>
      </c>
      <c r="Y440" s="368" t="n">
        <f aca="false">+[5]data1cf!X440</f>
        <v>0</v>
      </c>
      <c r="Z440" s="368" t="n">
        <f aca="false">+[5]data1cf!Y440</f>
        <v>0</v>
      </c>
      <c r="AA440" s="368" t="n">
        <f aca="false">+[5]data1cf!Z440</f>
        <v>0</v>
      </c>
      <c r="AB440" s="368"/>
      <c r="AC440" s="369" t="n">
        <f aca="false">XNPV(0.1,B440:AA440,$B$1:$AA$1)</f>
        <v>-13526.0489077866</v>
      </c>
      <c r="AD440" s="369" t="n">
        <f aca="false">SUMPRODUCT(B440:AA440,$B$1010:$AA$1010)</f>
        <v>4645.04407022932</v>
      </c>
      <c r="AE440" s="370" t="n">
        <f aca="false">SUMPRODUCT(B440:AA440,$B$1012:$AA$1012)</f>
        <v>-1420.07134618124</v>
      </c>
      <c r="AF440" s="371" t="n">
        <f aca="false">XIRR(B440:AA440,$B$1:$AA$1)</f>
        <v>0.0685465893195693</v>
      </c>
      <c r="AG440" s="372" t="n">
        <f aca="false">1-EXP(-(1/0.25)*(AD440/ABS($AD$1010)))</f>
        <v>0.999999997450215</v>
      </c>
    </row>
    <row r="441" customFormat="false" ht="12.75" hidden="false" customHeight="false" outlineLevel="0" collapsed="false">
      <c r="A441" s="363"/>
      <c r="B441" s="368" t="n">
        <f aca="false">+[5]data1cf!A441</f>
        <v>-100737.138503323</v>
      </c>
      <c r="C441" s="368" t="n">
        <f aca="false">+[5]data1cf!B441</f>
        <v>14311.7939333007</v>
      </c>
      <c r="D441" s="368" t="n">
        <f aca="false">+[5]data1cf!C441</f>
        <v>12440.1112824422</v>
      </c>
      <c r="E441" s="368" t="n">
        <f aca="false">+[5]data1cf!D441</f>
        <v>10335.313173798</v>
      </c>
      <c r="F441" s="368" t="n">
        <f aca="false">+[5]data1cf!E441</f>
        <v>9828.8416897929</v>
      </c>
      <c r="G441" s="368" t="n">
        <f aca="false">+[5]data1cf!F441</f>
        <v>9491.95187775692</v>
      </c>
      <c r="H441" s="368" t="n">
        <f aca="false">+[5]data1cf!G441</f>
        <v>8651.56831640384</v>
      </c>
      <c r="I441" s="368" t="n">
        <f aca="false">+[5]data1cf!H441</f>
        <v>8492.17575772243</v>
      </c>
      <c r="J441" s="368" t="n">
        <f aca="false">+[5]data1cf!I441</f>
        <v>8479.74155518744</v>
      </c>
      <c r="K441" s="368" t="n">
        <f aca="false">+[5]data1cf!J441</f>
        <v>8470.85098652142</v>
      </c>
      <c r="L441" s="368" t="n">
        <f aca="false">+[5]data1cf!K441</f>
        <v>8471.81362030703</v>
      </c>
      <c r="M441" s="368" t="n">
        <f aca="false">+[5]data1cf!L441</f>
        <v>8444.07235221859</v>
      </c>
      <c r="N441" s="368" t="n">
        <f aca="false">+[5]data1cf!M441</f>
        <v>8426.16088777513</v>
      </c>
      <c r="O441" s="368" t="n">
        <f aca="false">+[5]data1cf!N441</f>
        <v>8100.30203508673</v>
      </c>
      <c r="P441" s="368" t="n">
        <f aca="false">+[5]data1cf!O441</f>
        <v>7992.17840224931</v>
      </c>
      <c r="Q441" s="368" t="n">
        <f aca="false">+[5]data1cf!P441</f>
        <v>7963.88699025913</v>
      </c>
      <c r="R441" s="368" t="n">
        <f aca="false">+[5]data1cf!Q441</f>
        <v>1155.41468377771</v>
      </c>
      <c r="S441" s="368" t="n">
        <f aca="false">+[5]data1cf!R441</f>
        <v>0</v>
      </c>
      <c r="T441" s="368" t="n">
        <f aca="false">+[5]data1cf!S441</f>
        <v>0</v>
      </c>
      <c r="U441" s="368" t="n">
        <f aca="false">+[5]data1cf!T441</f>
        <v>0</v>
      </c>
      <c r="V441" s="368" t="n">
        <f aca="false">+[5]data1cf!U441</f>
        <v>0</v>
      </c>
      <c r="W441" s="368" t="n">
        <f aca="false">+[5]data1cf!V441</f>
        <v>0</v>
      </c>
      <c r="X441" s="368" t="n">
        <f aca="false">+[5]data1cf!W441</f>
        <v>0</v>
      </c>
      <c r="Y441" s="368" t="n">
        <f aca="false">+[5]data1cf!X441</f>
        <v>0</v>
      </c>
      <c r="Z441" s="368" t="n">
        <f aca="false">+[5]data1cf!Y441</f>
        <v>0</v>
      </c>
      <c r="AA441" s="368" t="n">
        <f aca="false">+[5]data1cf!Z441</f>
        <v>0</v>
      </c>
      <c r="AB441" s="368"/>
      <c r="AC441" s="369" t="n">
        <f aca="false">XNPV(0.1,B441:AA441,$B$1:$AA$1)</f>
        <v>-24793.9798681215</v>
      </c>
      <c r="AD441" s="369" t="n">
        <f aca="false">SUMPRODUCT(B441:AA441,$B$1010:$AA$1010)</f>
        <v>-5834.391844869</v>
      </c>
      <c r="AE441" s="370" t="n">
        <f aca="false">SUMPRODUCT(B441:AA441,$B$1012:$AA$1012)</f>
        <v>-12163.4686119091</v>
      </c>
      <c r="AF441" s="371" t="n">
        <f aca="false">XIRR(B441:AA441,$B$1:$AA$1)</f>
        <v>0.049706784320738</v>
      </c>
      <c r="AG441" s="372" t="n">
        <f aca="false">1-EXP(-(1/0.25)*(AD441/ABS($AD$1010)))</f>
        <v>-62205969270.5043</v>
      </c>
    </row>
    <row r="442" customFormat="false" ht="12.75" hidden="false" customHeight="false" outlineLevel="0" collapsed="false">
      <c r="A442" s="363"/>
      <c r="B442" s="368" t="n">
        <f aca="false">+[5]data1cf!A442</f>
        <v>-97268.3576839456</v>
      </c>
      <c r="C442" s="368" t="n">
        <f aca="false">+[5]data1cf!B442</f>
        <v>14249.5668353802</v>
      </c>
      <c r="D442" s="368" t="n">
        <f aca="false">+[5]data1cf!C442</f>
        <v>12250.1351916786</v>
      </c>
      <c r="E442" s="368" t="n">
        <f aca="false">+[5]data1cf!D442</f>
        <v>10213.7403831956</v>
      </c>
      <c r="F442" s="368" t="n">
        <f aca="false">+[5]data1cf!E442</f>
        <v>9711.30968624317</v>
      </c>
      <c r="G442" s="368" t="n">
        <f aca="false">+[5]data1cf!F442</f>
        <v>9574.13845222333</v>
      </c>
      <c r="H442" s="368" t="n">
        <f aca="false">+[5]data1cf!G442</f>
        <v>8567.54667488949</v>
      </c>
      <c r="I442" s="368" t="n">
        <f aca="false">+[5]data1cf!H442</f>
        <v>8412.60470075057</v>
      </c>
      <c r="J442" s="368" t="n">
        <f aca="false">+[5]data1cf!I442</f>
        <v>8400.17049821558</v>
      </c>
      <c r="K442" s="368" t="n">
        <f aca="false">+[5]data1cf!J442</f>
        <v>8391.1450633513</v>
      </c>
      <c r="L442" s="368" t="n">
        <f aca="false">+[5]data1cf!K442</f>
        <v>8392.24256333517</v>
      </c>
      <c r="M442" s="368" t="n">
        <f aca="false">+[5]data1cf!L442</f>
        <v>8364.36642904847</v>
      </c>
      <c r="N442" s="368" t="n">
        <f aca="false">+[5]data1cf!M442</f>
        <v>8346.58983080327</v>
      </c>
      <c r="O442" s="368" t="n">
        <f aca="false">+[5]data1cf!N442</f>
        <v>8020.59611191661</v>
      </c>
      <c r="P442" s="368" t="n">
        <f aca="false">+[5]data1cf!O442</f>
        <v>7912.60734527745</v>
      </c>
      <c r="Q442" s="368" t="n">
        <f aca="false">+[5]data1cf!P442</f>
        <v>7884.18106708902</v>
      </c>
      <c r="R442" s="368" t="n">
        <f aca="false">+[5]data1cf!Q442</f>
        <v>1115.62915529178</v>
      </c>
      <c r="S442" s="368" t="n">
        <f aca="false">+[5]data1cf!R442</f>
        <v>0</v>
      </c>
      <c r="T442" s="368" t="n">
        <f aca="false">+[5]data1cf!S442</f>
        <v>0</v>
      </c>
      <c r="U442" s="368" t="n">
        <f aca="false">+[5]data1cf!T442</f>
        <v>0</v>
      </c>
      <c r="V442" s="368" t="n">
        <f aca="false">+[5]data1cf!U442</f>
        <v>0</v>
      </c>
      <c r="W442" s="368" t="n">
        <f aca="false">+[5]data1cf!V442</f>
        <v>0</v>
      </c>
      <c r="X442" s="368" t="n">
        <f aca="false">+[5]data1cf!W442</f>
        <v>0</v>
      </c>
      <c r="Y442" s="368" t="n">
        <f aca="false">+[5]data1cf!X442</f>
        <v>0</v>
      </c>
      <c r="Z442" s="368" t="n">
        <f aca="false">+[5]data1cf!Y442</f>
        <v>0</v>
      </c>
      <c r="AA442" s="368" t="n">
        <f aca="false">+[5]data1cf!Z442</f>
        <v>0</v>
      </c>
      <c r="AB442" s="368"/>
      <c r="AC442" s="369" t="n">
        <f aca="false">XNPV(0.1,B442:AA442,$B$1:$AA$1)</f>
        <v>-21974.0013221395</v>
      </c>
      <c r="AD442" s="369" t="n">
        <f aca="false">SUMPRODUCT(B442:AA442,$B$1010:$AA$1010)</f>
        <v>-3183.23811398526</v>
      </c>
      <c r="AE442" s="370" t="n">
        <f aca="false">SUMPRODUCT(B442:AA442,$B$1012:$AA$1012)</f>
        <v>-9455.05911257546</v>
      </c>
      <c r="AF442" s="371" t="n">
        <f aca="false">XIRR(B442:AA442,$B$1:$AA$1)</f>
        <v>0.0540177903454235</v>
      </c>
      <c r="AG442" s="372" t="n">
        <f aca="false">1-EXP(-(1/0.25)*(AD442/ABS($AD$1010)))</f>
        <v>-774645.442707422</v>
      </c>
    </row>
    <row r="443" customFormat="false" ht="12.75" hidden="false" customHeight="false" outlineLevel="0" collapsed="false">
      <c r="A443" s="363"/>
      <c r="B443" s="368" t="n">
        <f aca="false">+[5]data1cf!A443</f>
        <v>-95630.8867629109</v>
      </c>
      <c r="C443" s="368" t="n">
        <f aca="false">+[5]data1cf!B443</f>
        <v>14157.5173756831</v>
      </c>
      <c r="D443" s="368" t="n">
        <f aca="false">+[5]data1cf!C443</f>
        <v>12181.7575744416</v>
      </c>
      <c r="E443" s="368" t="n">
        <f aca="false">+[5]data1cf!D443</f>
        <v>10155.3071222451</v>
      </c>
      <c r="F443" s="368" t="n">
        <f aca="false">+[5]data1cf!E443</f>
        <v>9663.10142499397</v>
      </c>
      <c r="G443" s="368" t="n">
        <f aca="false">+[5]data1cf!F443</f>
        <v>9393.72097577169</v>
      </c>
      <c r="H443" s="368" t="n">
        <f aca="false">+[5]data1cf!G443</f>
        <v>8527.88346124717</v>
      </c>
      <c r="I443" s="368" t="n">
        <f aca="false">+[5]data1cf!H443</f>
        <v>8375.04242779878</v>
      </c>
      <c r="J443" s="368" t="n">
        <f aca="false">+[5]data1cf!I443</f>
        <v>8362.60822526379</v>
      </c>
      <c r="K443" s="368" t="n">
        <f aca="false">+[5]data1cf!J443</f>
        <v>8353.51912553009</v>
      </c>
      <c r="L443" s="368" t="n">
        <f aca="false">+[5]data1cf!K443</f>
        <v>8354.68029038338</v>
      </c>
      <c r="M443" s="368" t="n">
        <f aca="false">+[5]data1cf!L443</f>
        <v>8326.74049122727</v>
      </c>
      <c r="N443" s="368" t="n">
        <f aca="false">+[5]data1cf!M443</f>
        <v>8309.02755785147</v>
      </c>
      <c r="O443" s="368" t="n">
        <f aca="false">+[5]data1cf!N443</f>
        <v>7982.9701740954</v>
      </c>
      <c r="P443" s="368" t="n">
        <f aca="false">+[5]data1cf!O443</f>
        <v>7875.04507232565</v>
      </c>
      <c r="Q443" s="368" t="n">
        <f aca="false">+[5]data1cf!P443</f>
        <v>7846.55512926781</v>
      </c>
      <c r="R443" s="368" t="n">
        <f aca="false">+[5]data1cf!Q443</f>
        <v>1096.84801881588</v>
      </c>
      <c r="S443" s="368" t="n">
        <f aca="false">+[5]data1cf!R443</f>
        <v>0</v>
      </c>
      <c r="T443" s="368" t="n">
        <f aca="false">+[5]data1cf!S443</f>
        <v>0</v>
      </c>
      <c r="U443" s="368" t="n">
        <f aca="false">+[5]data1cf!T443</f>
        <v>0</v>
      </c>
      <c r="V443" s="368" t="n">
        <f aca="false">+[5]data1cf!U443</f>
        <v>0</v>
      </c>
      <c r="W443" s="368" t="n">
        <f aca="false">+[5]data1cf!V443</f>
        <v>0</v>
      </c>
      <c r="X443" s="368" t="n">
        <f aca="false">+[5]data1cf!W443</f>
        <v>0</v>
      </c>
      <c r="Y443" s="368" t="n">
        <f aca="false">+[5]data1cf!X443</f>
        <v>0</v>
      </c>
      <c r="Z443" s="368" t="n">
        <f aca="false">+[5]data1cf!Y443</f>
        <v>0</v>
      </c>
      <c r="AA443" s="368" t="n">
        <f aca="false">+[5]data1cf!Z443</f>
        <v>0</v>
      </c>
      <c r="AB443" s="368"/>
      <c r="AC443" s="369" t="n">
        <f aca="false">XNPV(0.1,B443:AA443,$B$1:$AA$1)</f>
        <v>-20814.076325478</v>
      </c>
      <c r="AD443" s="369" t="n">
        <f aca="false">SUMPRODUCT(B443:AA443,$B$1010:$AA$1010)</f>
        <v>-2134.0370066367</v>
      </c>
      <c r="AE443" s="370" t="n">
        <f aca="false">SUMPRODUCT(B443:AA443,$B$1012:$AA$1012)</f>
        <v>-8369.59664050506</v>
      </c>
      <c r="AF443" s="371" t="n">
        <f aca="false">XIRR(B443:AA443,$B$1:$AA$1)</f>
        <v>0.0557955221067023</v>
      </c>
      <c r="AG443" s="372" t="n">
        <f aca="false">1-EXP(-(1/0.25)*(AD443/ABS($AD$1010)))</f>
        <v>-8871.46368955825</v>
      </c>
    </row>
    <row r="444" customFormat="false" ht="12.75" hidden="false" customHeight="false" outlineLevel="0" collapsed="false">
      <c r="A444" s="363"/>
      <c r="B444" s="368" t="n">
        <f aca="false">+[5]data1cf!A444</f>
        <v>-95864.3361168748</v>
      </c>
      <c r="C444" s="368" t="n">
        <f aca="false">+[5]data1cf!B444</f>
        <v>14253.3846568164</v>
      </c>
      <c r="D444" s="368" t="n">
        <f aca="false">+[5]data1cf!C444</f>
        <v>12186.9932623712</v>
      </c>
      <c r="E444" s="368" t="n">
        <f aca="false">+[5]data1cf!D444</f>
        <v>10192.0782675473</v>
      </c>
      <c r="F444" s="368" t="n">
        <f aca="false">+[5]data1cf!E444</f>
        <v>9894.6188757425</v>
      </c>
      <c r="G444" s="368" t="n">
        <f aca="false">+[5]data1cf!F444</f>
        <v>9547.96069120466</v>
      </c>
      <c r="H444" s="368" t="n">
        <f aca="false">+[5]data1cf!G444</f>
        <v>8533.53812752673</v>
      </c>
      <c r="I444" s="368" t="n">
        <f aca="false">+[5]data1cf!H444</f>
        <v>8380.39756921922</v>
      </c>
      <c r="J444" s="368" t="n">
        <f aca="false">+[5]data1cf!I444</f>
        <v>8367.96336668423</v>
      </c>
      <c r="K444" s="368" t="n">
        <f aca="false">+[5]data1cf!J444</f>
        <v>8358.88334346142</v>
      </c>
      <c r="L444" s="368" t="n">
        <f aca="false">+[5]data1cf!K444</f>
        <v>8360.03543180382</v>
      </c>
      <c r="M444" s="368" t="n">
        <f aca="false">+[5]data1cf!L444</f>
        <v>8332.1047091586</v>
      </c>
      <c r="N444" s="368" t="n">
        <f aca="false">+[5]data1cf!M444</f>
        <v>8314.38269927192</v>
      </c>
      <c r="O444" s="368" t="n">
        <f aca="false">+[5]data1cf!N444</f>
        <v>7988.33439202673</v>
      </c>
      <c r="P444" s="368" t="n">
        <f aca="false">+[5]data1cf!O444</f>
        <v>7880.4002137461</v>
      </c>
      <c r="Q444" s="368" t="n">
        <f aca="false">+[5]data1cf!P444</f>
        <v>7851.91934719914</v>
      </c>
      <c r="R444" s="368" t="n">
        <f aca="false">+[5]data1cf!Q444</f>
        <v>1099.52558952611</v>
      </c>
      <c r="S444" s="368" t="n">
        <f aca="false">+[5]data1cf!R444</f>
        <v>0</v>
      </c>
      <c r="T444" s="368" t="n">
        <f aca="false">+[5]data1cf!S444</f>
        <v>0</v>
      </c>
      <c r="U444" s="368" t="n">
        <f aca="false">+[5]data1cf!T444</f>
        <v>0</v>
      </c>
      <c r="V444" s="368" t="n">
        <f aca="false">+[5]data1cf!U444</f>
        <v>0</v>
      </c>
      <c r="W444" s="368" t="n">
        <f aca="false">+[5]data1cf!V444</f>
        <v>0</v>
      </c>
      <c r="X444" s="368" t="n">
        <f aca="false">+[5]data1cf!W444</f>
        <v>0</v>
      </c>
      <c r="Y444" s="368" t="n">
        <f aca="false">+[5]data1cf!X444</f>
        <v>0</v>
      </c>
      <c r="Z444" s="368" t="n">
        <f aca="false">+[5]data1cf!Y444</f>
        <v>0</v>
      </c>
      <c r="AA444" s="368" t="n">
        <f aca="false">+[5]data1cf!Z444</f>
        <v>0</v>
      </c>
      <c r="AB444" s="368"/>
      <c r="AC444" s="369" t="n">
        <f aca="false">XNPV(0.1,B444:AA444,$B$1:$AA$1)</f>
        <v>-20653.4138567873</v>
      </c>
      <c r="AD444" s="369" t="n">
        <f aca="false">SUMPRODUCT(B444:AA444,$B$1010:$AA$1010)</f>
        <v>-1905.67443444674</v>
      </c>
      <c r="AE444" s="370" t="n">
        <f aca="false">SUMPRODUCT(B444:AA444,$B$1012:$AA$1012)</f>
        <v>-8161.48832777601</v>
      </c>
      <c r="AF444" s="371" t="n">
        <f aca="false">XIRR(B444:AA444,$B$1:$AA$1)</f>
        <v>0.0561929886912251</v>
      </c>
      <c r="AG444" s="372" t="n">
        <f aca="false">1-EXP(-(1/0.25)*(AD444/ABS($AD$1010)))</f>
        <v>-3353.01780826469</v>
      </c>
    </row>
    <row r="445" customFormat="false" ht="12.75" hidden="false" customHeight="false" outlineLevel="0" collapsed="false">
      <c r="A445" s="363"/>
      <c r="B445" s="368" t="n">
        <f aca="false">+[5]data1cf!A445</f>
        <v>-99996.5419955815</v>
      </c>
      <c r="C445" s="368" t="n">
        <f aca="false">+[5]data1cf!B445</f>
        <v>14340.7749015964</v>
      </c>
      <c r="D445" s="368" t="n">
        <f aca="false">+[5]data1cf!C445</f>
        <v>12359.2057526536</v>
      </c>
      <c r="E445" s="368" t="n">
        <f aca="false">+[5]data1cf!D445</f>
        <v>10392.4348439341</v>
      </c>
      <c r="F445" s="368" t="n">
        <f aca="false">+[5]data1cf!E445</f>
        <v>9888.08049543136</v>
      </c>
      <c r="G445" s="368" t="n">
        <f aca="false">+[5]data1cf!F445</f>
        <v>9605.94176366478</v>
      </c>
      <c r="H445" s="368" t="n">
        <f aca="false">+[5]data1cf!G445</f>
        <v>8633.62941005017</v>
      </c>
      <c r="I445" s="368" t="n">
        <f aca="false">+[5]data1cf!H445</f>
        <v>8475.18706631205</v>
      </c>
      <c r="J445" s="368" t="n">
        <f aca="false">+[5]data1cf!I445</f>
        <v>8462.75286377706</v>
      </c>
      <c r="K445" s="368" t="n">
        <f aca="false">+[5]data1cf!J445</f>
        <v>8453.83350071881</v>
      </c>
      <c r="L445" s="368" t="n">
        <f aca="false">+[5]data1cf!K445</f>
        <v>8454.82492889665</v>
      </c>
      <c r="M445" s="368" t="n">
        <f aca="false">+[5]data1cf!L445</f>
        <v>8427.05486641599</v>
      </c>
      <c r="N445" s="368" t="n">
        <f aca="false">+[5]data1cf!M445</f>
        <v>8409.17219636474</v>
      </c>
      <c r="O445" s="368" t="n">
        <f aca="false">+[5]data1cf!N445</f>
        <v>8083.28454928412</v>
      </c>
      <c r="P445" s="368" t="n">
        <f aca="false">+[5]data1cf!O445</f>
        <v>7975.18971083892</v>
      </c>
      <c r="Q445" s="368" t="n">
        <f aca="false">+[5]data1cf!P445</f>
        <v>7946.86950445653</v>
      </c>
      <c r="R445" s="368" t="n">
        <f aca="false">+[5]data1cf!Q445</f>
        <v>1146.92033807252</v>
      </c>
      <c r="S445" s="368" t="n">
        <f aca="false">+[5]data1cf!R445</f>
        <v>0</v>
      </c>
      <c r="T445" s="368" t="n">
        <f aca="false">+[5]data1cf!S445</f>
        <v>0</v>
      </c>
      <c r="U445" s="368" t="n">
        <f aca="false">+[5]data1cf!T445</f>
        <v>0</v>
      </c>
      <c r="V445" s="368" t="n">
        <f aca="false">+[5]data1cf!U445</f>
        <v>0</v>
      </c>
      <c r="W445" s="368" t="n">
        <f aca="false">+[5]data1cf!V445</f>
        <v>0</v>
      </c>
      <c r="X445" s="368" t="n">
        <f aca="false">+[5]data1cf!W445</f>
        <v>0</v>
      </c>
      <c r="Y445" s="368" t="n">
        <f aca="false">+[5]data1cf!X445</f>
        <v>0</v>
      </c>
      <c r="Z445" s="368" t="n">
        <f aca="false">+[5]data1cf!Y445</f>
        <v>0</v>
      </c>
      <c r="AA445" s="368" t="n">
        <f aca="false">+[5]data1cf!Z445</f>
        <v>0</v>
      </c>
      <c r="AB445" s="368"/>
      <c r="AC445" s="369" t="n">
        <f aca="false">XNPV(0.1,B445:AA445,$B$1:$AA$1)</f>
        <v>-24006.9607437418</v>
      </c>
      <c r="AD445" s="369" t="n">
        <f aca="false">SUMPRODUCT(B445:AA445,$B$1010:$AA$1010)</f>
        <v>-5052.26455982024</v>
      </c>
      <c r="AE445" s="370" t="n">
        <f aca="false">SUMPRODUCT(B445:AA445,$B$1012:$AA$1012)</f>
        <v>-11378.2134831232</v>
      </c>
      <c r="AF445" s="371" t="n">
        <f aca="false">XIRR(B445:AA445,$B$1:$AA$1)</f>
        <v>0.050963681551271</v>
      </c>
      <c r="AG445" s="372" t="n">
        <f aca="false">1-EXP(-(1/0.25)*(AD445/ABS($AD$1010)))</f>
        <v>-2222638407.49717</v>
      </c>
    </row>
    <row r="446" customFormat="false" ht="12.75" hidden="false" customHeight="false" outlineLevel="0" collapsed="false">
      <c r="A446" s="363"/>
      <c r="B446" s="368" t="n">
        <f aca="false">+[5]data1cf!A446</f>
        <v>-88455.8303482439</v>
      </c>
      <c r="C446" s="368" t="n">
        <f aca="false">+[5]data1cf!B446</f>
        <v>14013.6462605309</v>
      </c>
      <c r="D446" s="368" t="n">
        <f aca="false">+[5]data1cf!C446</f>
        <v>11940.6390864349</v>
      </c>
      <c r="E446" s="368" t="n">
        <f aca="false">+[5]data1cf!D446</f>
        <v>9783.04072270313</v>
      </c>
      <c r="F446" s="368" t="n">
        <f aca="false">+[5]data1cf!E446</f>
        <v>9431.80150479232</v>
      </c>
      <c r="G446" s="368" t="n">
        <f aca="false">+[5]data1cf!F446</f>
        <v>9319.30147088245</v>
      </c>
      <c r="H446" s="368" t="n">
        <f aca="false">+[5]data1cf!G446</f>
        <v>8354.08752275756</v>
      </c>
      <c r="I446" s="368" t="n">
        <f aca="false">+[5]data1cf!H446</f>
        <v>8210.45237369145</v>
      </c>
      <c r="J446" s="368" t="n">
        <f aca="false">+[5]data1cf!I446</f>
        <v>8198.01817115646</v>
      </c>
      <c r="K446" s="368" t="n">
        <f aca="false">+[5]data1cf!J446</f>
        <v>8188.65010522936</v>
      </c>
      <c r="L446" s="368" t="n">
        <f aca="false">+[5]data1cf!K446</f>
        <v>8190.09023627605</v>
      </c>
      <c r="M446" s="368" t="n">
        <f aca="false">+[5]data1cf!L446</f>
        <v>8161.87147092653</v>
      </c>
      <c r="N446" s="368" t="n">
        <f aca="false">+[5]data1cf!M446</f>
        <v>8144.43750374414</v>
      </c>
      <c r="O446" s="368" t="n">
        <f aca="false">+[5]data1cf!N446</f>
        <v>7818.10115379467</v>
      </c>
      <c r="P446" s="368" t="n">
        <f aca="false">+[5]data1cf!O446</f>
        <v>7710.45501821832</v>
      </c>
      <c r="Q446" s="368" t="n">
        <f aca="false">+[5]data1cf!P446</f>
        <v>7681.68610896707</v>
      </c>
      <c r="R446" s="368" t="n">
        <f aca="false">+[5]data1cf!Q446</f>
        <v>1014.55299176222</v>
      </c>
      <c r="S446" s="368" t="n">
        <f aca="false">+[5]data1cf!R446</f>
        <v>0</v>
      </c>
      <c r="T446" s="368" t="n">
        <f aca="false">+[5]data1cf!S446</f>
        <v>0</v>
      </c>
      <c r="U446" s="368" t="n">
        <f aca="false">+[5]data1cf!T446</f>
        <v>0</v>
      </c>
      <c r="V446" s="368" t="n">
        <f aca="false">+[5]data1cf!U446</f>
        <v>0</v>
      </c>
      <c r="W446" s="368" t="n">
        <f aca="false">+[5]data1cf!V446</f>
        <v>0</v>
      </c>
      <c r="X446" s="368" t="n">
        <f aca="false">+[5]data1cf!W446</f>
        <v>0</v>
      </c>
      <c r="Y446" s="368" t="n">
        <f aca="false">+[5]data1cf!X446</f>
        <v>0</v>
      </c>
      <c r="Z446" s="368" t="n">
        <f aca="false">+[5]data1cf!Y446</f>
        <v>0</v>
      </c>
      <c r="AA446" s="368" t="n">
        <f aca="false">+[5]data1cf!Z446</f>
        <v>0</v>
      </c>
      <c r="AB446" s="368"/>
      <c r="AC446" s="369" t="n">
        <f aca="false">XNPV(0.1,B446:AA446,$B$1:$AA$1)</f>
        <v>-15103.7625438271</v>
      </c>
      <c r="AD446" s="369" t="n">
        <f aca="false">SUMPRODUCT(B446:AA446,$B$1010:$AA$1010)</f>
        <v>3192.57785166836</v>
      </c>
      <c r="AE446" s="370" t="n">
        <f aca="false">SUMPRODUCT(B446:AA446,$B$1012:$AA$1012)</f>
        <v>-2914.15416757</v>
      </c>
      <c r="AF446" s="371" t="n">
        <f aca="false">XIRR(B446:AA446,$B$1:$AA$1)</f>
        <v>0.0656111068504876</v>
      </c>
      <c r="AG446" s="372" t="n">
        <f aca="false">1-EXP(-(1/0.25)*(AD446/ABS($AD$1010)))</f>
        <v>0.999998759440432</v>
      </c>
    </row>
    <row r="447" customFormat="false" ht="12.75" hidden="false" customHeight="false" outlineLevel="0" collapsed="false">
      <c r="A447" s="363"/>
      <c r="B447" s="368" t="n">
        <f aca="false">+[5]data1cf!A447</f>
        <v>-88024.675867243</v>
      </c>
      <c r="C447" s="368" t="n">
        <f aca="false">+[5]data1cf!B447</f>
        <v>13999.2914100047</v>
      </c>
      <c r="D447" s="368" t="n">
        <f aca="false">+[5]data1cf!C447</f>
        <v>11823.0816939427</v>
      </c>
      <c r="E447" s="368" t="n">
        <f aca="false">+[5]data1cf!D447</f>
        <v>9887.86689407666</v>
      </c>
      <c r="F447" s="368" t="n">
        <f aca="false">+[5]data1cf!E447</f>
        <v>9582.72116965696</v>
      </c>
      <c r="G447" s="368" t="n">
        <f aca="false">+[5]data1cf!F447</f>
        <v>9334.14671492324</v>
      </c>
      <c r="H447" s="368" t="n">
        <f aca="false">+[5]data1cf!G447</f>
        <v>8343.64399544169</v>
      </c>
      <c r="I447" s="368" t="n">
        <f aca="false">+[5]data1cf!H447</f>
        <v>8200.56203482087</v>
      </c>
      <c r="J447" s="368" t="n">
        <f aca="false">+[5]data1cf!I447</f>
        <v>8188.12783228588</v>
      </c>
      <c r="K447" s="368" t="n">
        <f aca="false">+[5]data1cf!J447</f>
        <v>8178.74300307256</v>
      </c>
      <c r="L447" s="368" t="n">
        <f aca="false">+[5]data1cf!K447</f>
        <v>8180.19989740547</v>
      </c>
      <c r="M447" s="368" t="n">
        <f aca="false">+[5]data1cf!L447</f>
        <v>8151.96436876974</v>
      </c>
      <c r="N447" s="368" t="n">
        <f aca="false">+[5]data1cf!M447</f>
        <v>8134.54716487356</v>
      </c>
      <c r="O447" s="368" t="n">
        <f aca="false">+[5]data1cf!N447</f>
        <v>7808.19405163787</v>
      </c>
      <c r="P447" s="368" t="n">
        <f aca="false">+[5]data1cf!O447</f>
        <v>7700.56467934774</v>
      </c>
      <c r="Q447" s="368" t="n">
        <f aca="false">+[5]data1cf!P447</f>
        <v>7671.77900681028</v>
      </c>
      <c r="R447" s="368" t="n">
        <f aca="false">+[5]data1cf!Q447</f>
        <v>1009.60782232693</v>
      </c>
      <c r="S447" s="368" t="n">
        <f aca="false">+[5]data1cf!R447</f>
        <v>0</v>
      </c>
      <c r="T447" s="368" t="n">
        <f aca="false">+[5]data1cf!S447</f>
        <v>0</v>
      </c>
      <c r="U447" s="368" t="n">
        <f aca="false">+[5]data1cf!T447</f>
        <v>0</v>
      </c>
      <c r="V447" s="368" t="n">
        <f aca="false">+[5]data1cf!U447</f>
        <v>0</v>
      </c>
      <c r="W447" s="368" t="n">
        <f aca="false">+[5]data1cf!V447</f>
        <v>0</v>
      </c>
      <c r="X447" s="368" t="n">
        <f aca="false">+[5]data1cf!W447</f>
        <v>0</v>
      </c>
      <c r="Y447" s="368" t="n">
        <f aca="false">+[5]data1cf!X447</f>
        <v>0</v>
      </c>
      <c r="Z447" s="368" t="n">
        <f aca="false">+[5]data1cf!Y447</f>
        <v>0</v>
      </c>
      <c r="AA447" s="368" t="n">
        <f aca="false">+[5]data1cf!Z447</f>
        <v>0</v>
      </c>
      <c r="AB447" s="368"/>
      <c r="AC447" s="369" t="n">
        <f aca="false">XNPV(0.1,B447:AA447,$B$1:$AA$1)</f>
        <v>-14630.8997649527</v>
      </c>
      <c r="AD447" s="369" t="n">
        <f aca="false">SUMPRODUCT(B447:AA447,$B$1010:$AA$1010)</f>
        <v>3670.5522469921</v>
      </c>
      <c r="AE447" s="370" t="n">
        <f aca="false">SUMPRODUCT(B447:AA447,$B$1012:$AA$1012)</f>
        <v>-2436.6538796322</v>
      </c>
      <c r="AF447" s="371" t="n">
        <f aca="false">XIRR(B447:AA447,$B$1:$AA$1)</f>
        <v>0.0665408828593944</v>
      </c>
      <c r="AG447" s="372" t="n">
        <f aca="false">1-EXP(-(1/0.25)*(AD447/ABS($AD$1010)))</f>
        <v>0.99999983806228</v>
      </c>
    </row>
    <row r="448" customFormat="false" ht="12.75" hidden="false" customHeight="false" outlineLevel="0" collapsed="false">
      <c r="A448" s="363"/>
      <c r="B448" s="368" t="n">
        <f aca="false">+[5]data1cf!A448</f>
        <v>-93456.1641089973</v>
      </c>
      <c r="C448" s="368" t="n">
        <f aca="false">+[5]data1cf!B448</f>
        <v>14109.1945003946</v>
      </c>
      <c r="D448" s="368" t="n">
        <f aca="false">+[5]data1cf!C448</f>
        <v>12154.389762471</v>
      </c>
      <c r="E448" s="368" t="n">
        <f aca="false">+[5]data1cf!D448</f>
        <v>10059.0792281805</v>
      </c>
      <c r="F448" s="368" t="n">
        <f aca="false">+[5]data1cf!E448</f>
        <v>9720.37676899562</v>
      </c>
      <c r="G448" s="368" t="n">
        <f aca="false">+[5]data1cf!F448</f>
        <v>9363.74695221847</v>
      </c>
      <c r="H448" s="368" t="n">
        <f aca="false">+[5]data1cf!G448</f>
        <v>8475.20680719063</v>
      </c>
      <c r="I448" s="368" t="n">
        <f aca="false">+[5]data1cf!H448</f>
        <v>8325.15602989612</v>
      </c>
      <c r="J448" s="368" t="n">
        <f aca="false">+[5]data1cf!I448</f>
        <v>8312.72182736113</v>
      </c>
      <c r="K448" s="368" t="n">
        <f aca="false">+[5]data1cf!J448</f>
        <v>8303.54817441065</v>
      </c>
      <c r="L448" s="368" t="n">
        <f aca="false">+[5]data1cf!K448</f>
        <v>8304.79389248072</v>
      </c>
      <c r="M448" s="368" t="n">
        <f aca="false">+[5]data1cf!L448</f>
        <v>8276.76954010783</v>
      </c>
      <c r="N448" s="368" t="n">
        <f aca="false">+[5]data1cf!M448</f>
        <v>8259.14115994881</v>
      </c>
      <c r="O448" s="368" t="n">
        <f aca="false">+[5]data1cf!N448</f>
        <v>7932.99922297596</v>
      </c>
      <c r="P448" s="368" t="n">
        <f aca="false">+[5]data1cf!O448</f>
        <v>7825.15867442299</v>
      </c>
      <c r="Q448" s="368" t="n">
        <f aca="false">+[5]data1cf!P448</f>
        <v>7796.58417814837</v>
      </c>
      <c r="R448" s="368" t="n">
        <f aca="false">+[5]data1cf!Q448</f>
        <v>1071.90481986456</v>
      </c>
      <c r="S448" s="368" t="n">
        <f aca="false">+[5]data1cf!R448</f>
        <v>0</v>
      </c>
      <c r="T448" s="368" t="n">
        <f aca="false">+[5]data1cf!S448</f>
        <v>0</v>
      </c>
      <c r="U448" s="368" t="n">
        <f aca="false">+[5]data1cf!T448</f>
        <v>0</v>
      </c>
      <c r="V448" s="368" t="n">
        <f aca="false">+[5]data1cf!U448</f>
        <v>0</v>
      </c>
      <c r="W448" s="368" t="n">
        <f aca="false">+[5]data1cf!V448</f>
        <v>0</v>
      </c>
      <c r="X448" s="368" t="n">
        <f aca="false">+[5]data1cf!W448</f>
        <v>0</v>
      </c>
      <c r="Y448" s="368" t="n">
        <f aca="false">+[5]data1cf!X448</f>
        <v>0</v>
      </c>
      <c r="Z448" s="368" t="n">
        <f aca="false">+[5]data1cf!Y448</f>
        <v>0</v>
      </c>
      <c r="AA448" s="368" t="n">
        <f aca="false">+[5]data1cf!Z448</f>
        <v>0</v>
      </c>
      <c r="AB448" s="368"/>
      <c r="AC448" s="369" t="n">
        <f aca="false">XNPV(0.1,B448:AA448,$B$1:$AA$1)</f>
        <v>-18954.9795780458</v>
      </c>
      <c r="AD448" s="369" t="n">
        <f aca="false">SUMPRODUCT(B448:AA448,$B$1010:$AA$1010)</f>
        <v>-371.588707910711</v>
      </c>
      <c r="AE448" s="370" t="n">
        <f aca="false">SUMPRODUCT(B448:AA448,$B$1012:$AA$1012)</f>
        <v>-6573.7132165004</v>
      </c>
      <c r="AF448" s="371" t="n">
        <f aca="false">XIRR(B448:AA448,$B$1:$AA$1)</f>
        <v>0.058893718187396</v>
      </c>
      <c r="AG448" s="372" t="n">
        <f aca="false">1-EXP(-(1/0.25)*(AD448/ABS($AD$1010)))</f>
        <v>-3.86914045976804</v>
      </c>
    </row>
    <row r="449" customFormat="false" ht="12.75" hidden="false" customHeight="false" outlineLevel="0" collapsed="false">
      <c r="A449" s="363"/>
      <c r="B449" s="368" t="n">
        <f aca="false">+[5]data1cf!A449</f>
        <v>-86252.8433866766</v>
      </c>
      <c r="C449" s="368" t="n">
        <f aca="false">+[5]data1cf!B449</f>
        <v>14040.2470147822</v>
      </c>
      <c r="D449" s="368" t="n">
        <f aca="false">+[5]data1cf!C449</f>
        <v>11887.5303651329</v>
      </c>
      <c r="E449" s="368" t="n">
        <f aca="false">+[5]data1cf!D449</f>
        <v>9854.02118693327</v>
      </c>
      <c r="F449" s="368" t="n">
        <f aca="false">+[5]data1cf!E449</f>
        <v>9477.17162582752</v>
      </c>
      <c r="G449" s="368" t="n">
        <f aca="false">+[5]data1cf!F449</f>
        <v>9315.82731183887</v>
      </c>
      <c r="H449" s="368" t="n">
        <f aca="false">+[5]data1cf!G449</f>
        <v>8300.72624385761</v>
      </c>
      <c r="I449" s="368" t="n">
        <f aca="false">+[5]data1cf!H449</f>
        <v>8159.91761518266</v>
      </c>
      <c r="J449" s="368" t="n">
        <f aca="false">+[5]data1cf!I449</f>
        <v>8147.48341264767</v>
      </c>
      <c r="K449" s="368" t="n">
        <f aca="false">+[5]data1cf!J449</f>
        <v>8138.02969458751</v>
      </c>
      <c r="L449" s="368" t="n">
        <f aca="false">+[5]data1cf!K449</f>
        <v>8139.55547776726</v>
      </c>
      <c r="M449" s="368" t="n">
        <f aca="false">+[5]data1cf!L449</f>
        <v>8111.25106028468</v>
      </c>
      <c r="N449" s="368" t="n">
        <f aca="false">+[5]data1cf!M449</f>
        <v>8093.90274523535</v>
      </c>
      <c r="O449" s="368" t="n">
        <f aca="false">+[5]data1cf!N449</f>
        <v>7767.48074315282</v>
      </c>
      <c r="P449" s="368" t="n">
        <f aca="false">+[5]data1cf!O449</f>
        <v>7659.92025970953</v>
      </c>
      <c r="Q449" s="368" t="n">
        <f aca="false">+[5]data1cf!P449</f>
        <v>7631.06569832522</v>
      </c>
      <c r="R449" s="368" t="n">
        <f aca="false">+[5]data1cf!Q449</f>
        <v>989.285612507825</v>
      </c>
      <c r="S449" s="368" t="n">
        <f aca="false">+[5]data1cf!R449</f>
        <v>0</v>
      </c>
      <c r="T449" s="368" t="n">
        <f aca="false">+[5]data1cf!S449</f>
        <v>0</v>
      </c>
      <c r="U449" s="368" t="n">
        <f aca="false">+[5]data1cf!T449</f>
        <v>0</v>
      </c>
      <c r="V449" s="368" t="n">
        <f aca="false">+[5]data1cf!U449</f>
        <v>0</v>
      </c>
      <c r="W449" s="368" t="n">
        <f aca="false">+[5]data1cf!V449</f>
        <v>0</v>
      </c>
      <c r="X449" s="368" t="n">
        <f aca="false">+[5]data1cf!W449</f>
        <v>0</v>
      </c>
      <c r="Y449" s="368" t="n">
        <f aca="false">+[5]data1cf!X449</f>
        <v>0</v>
      </c>
      <c r="Z449" s="368" t="n">
        <f aca="false">+[5]data1cf!Y449</f>
        <v>0</v>
      </c>
      <c r="AA449" s="368" t="n">
        <f aca="false">+[5]data1cf!Z449</f>
        <v>0</v>
      </c>
      <c r="AB449" s="368"/>
      <c r="AC449" s="369" t="n">
        <f aca="false">XNPV(0.1,B449:AA449,$B$1:$AA$1)</f>
        <v>-13038.2073424986</v>
      </c>
      <c r="AD449" s="369" t="n">
        <f aca="false">SUMPRODUCT(B449:AA449,$B$1010:$AA$1010)</f>
        <v>5180.56264254421</v>
      </c>
      <c r="AE449" s="370" t="n">
        <f aca="false">SUMPRODUCT(B449:AA449,$B$1012:$AA$1012)</f>
        <v>-898.088778793516</v>
      </c>
      <c r="AF449" s="371" t="n">
        <f aca="false">XIRR(B449:AA449,$B$1:$AA$1)</f>
        <v>0.0695984333046503</v>
      </c>
      <c r="AG449" s="372" t="n">
        <f aca="false">1-EXP(-(1/0.25)*(AD449/ABS($AD$1010)))</f>
        <v>0.99999999973952</v>
      </c>
    </row>
    <row r="450" customFormat="false" ht="12.75" hidden="false" customHeight="false" outlineLevel="0" collapsed="false">
      <c r="A450" s="363"/>
      <c r="B450" s="368" t="n">
        <f aca="false">+[5]data1cf!A450</f>
        <v>-87121.4921167221</v>
      </c>
      <c r="C450" s="368" t="n">
        <f aca="false">+[5]data1cf!B450</f>
        <v>13920.6892666168</v>
      </c>
      <c r="D450" s="368" t="n">
        <f aca="false">+[5]data1cf!C450</f>
        <v>11881.561462518</v>
      </c>
      <c r="E450" s="368" t="n">
        <f aca="false">+[5]data1cf!D450</f>
        <v>9882.33831706932</v>
      </c>
      <c r="F450" s="368" t="n">
        <f aca="false">+[5]data1cf!E450</f>
        <v>9571.98421227789</v>
      </c>
      <c r="G450" s="368" t="n">
        <f aca="false">+[5]data1cf!F450</f>
        <v>9260.72464348554</v>
      </c>
      <c r="H450" s="368" t="n">
        <f aca="false">+[5]data1cf!G450</f>
        <v>8321.76686187247</v>
      </c>
      <c r="I450" s="368" t="n">
        <f aca="false">+[5]data1cf!H450</f>
        <v>8179.84372213092</v>
      </c>
      <c r="J450" s="368" t="n">
        <f aca="false">+[5]data1cf!I450</f>
        <v>8167.40951959593</v>
      </c>
      <c r="K450" s="368" t="n">
        <f aca="false">+[5]data1cf!J450</f>
        <v>8157.98957459839</v>
      </c>
      <c r="L450" s="368" t="n">
        <f aca="false">+[5]data1cf!K450</f>
        <v>8159.48158471552</v>
      </c>
      <c r="M450" s="368" t="n">
        <f aca="false">+[5]data1cf!L450</f>
        <v>8131.21094029557</v>
      </c>
      <c r="N450" s="368" t="n">
        <f aca="false">+[5]data1cf!M450</f>
        <v>8113.82885218361</v>
      </c>
      <c r="O450" s="368" t="n">
        <f aca="false">+[5]data1cf!N450</f>
        <v>7787.4406231637</v>
      </c>
      <c r="P450" s="368" t="n">
        <f aca="false">+[5]data1cf!O450</f>
        <v>7679.84636665779</v>
      </c>
      <c r="Q450" s="368" t="n">
        <f aca="false">+[5]data1cf!P450</f>
        <v>7651.02557833611</v>
      </c>
      <c r="R450" s="368" t="n">
        <f aca="false">+[5]data1cf!Q450</f>
        <v>999.248665981955</v>
      </c>
      <c r="S450" s="368" t="n">
        <f aca="false">+[5]data1cf!R450</f>
        <v>0</v>
      </c>
      <c r="T450" s="368" t="n">
        <f aca="false">+[5]data1cf!S450</f>
        <v>0</v>
      </c>
      <c r="U450" s="368" t="n">
        <f aca="false">+[5]data1cf!T450</f>
        <v>0</v>
      </c>
      <c r="V450" s="368" t="n">
        <f aca="false">+[5]data1cf!U450</f>
        <v>0</v>
      </c>
      <c r="W450" s="368" t="n">
        <f aca="false">+[5]data1cf!V450</f>
        <v>0</v>
      </c>
      <c r="X450" s="368" t="n">
        <f aca="false">+[5]data1cf!W450</f>
        <v>0</v>
      </c>
      <c r="Y450" s="368" t="n">
        <f aca="false">+[5]data1cf!X450</f>
        <v>0</v>
      </c>
      <c r="Z450" s="368" t="n">
        <f aca="false">+[5]data1cf!Y450</f>
        <v>0</v>
      </c>
      <c r="AA450" s="368" t="n">
        <f aca="false">+[5]data1cf!Z450</f>
        <v>0</v>
      </c>
      <c r="AB450" s="368"/>
      <c r="AC450" s="369" t="n">
        <f aca="false">XNPV(0.1,B450:AA450,$B$1:$AA$1)</f>
        <v>-13889.8604367956</v>
      </c>
      <c r="AD450" s="369" t="n">
        <f aca="false">SUMPRODUCT(B450:AA450,$B$1010:$AA$1010)</f>
        <v>4364.81293646987</v>
      </c>
      <c r="AE450" s="370" t="n">
        <f aca="false">SUMPRODUCT(B450:AA450,$B$1012:$AA$1012)</f>
        <v>-1726.47179873558</v>
      </c>
      <c r="AF450" s="371" t="n">
        <f aca="false">XIRR(B450:AA450,$B$1:$AA$1)</f>
        <v>0.0679367068930794</v>
      </c>
      <c r="AG450" s="372" t="n">
        <f aca="false">1-EXP(-(1/0.25)*(AD450/ABS($AD$1010)))</f>
        <v>0.99999999158719</v>
      </c>
    </row>
    <row r="451" customFormat="false" ht="12.75" hidden="false" customHeight="false" outlineLevel="0" collapsed="false">
      <c r="A451" s="363"/>
      <c r="B451" s="368" t="n">
        <f aca="false">+[5]data1cf!A451</f>
        <v>-89065.3817003618</v>
      </c>
      <c r="C451" s="368" t="n">
        <f aca="false">+[5]data1cf!B451</f>
        <v>14054.1277519459</v>
      </c>
      <c r="D451" s="368" t="n">
        <f aca="false">+[5]data1cf!C451</f>
        <v>11974.4064841706</v>
      </c>
      <c r="E451" s="368" t="n">
        <f aca="false">+[5]data1cf!D451</f>
        <v>10089.8196587333</v>
      </c>
      <c r="F451" s="368" t="n">
        <f aca="false">+[5]data1cf!E451</f>
        <v>9634.53277043703</v>
      </c>
      <c r="G451" s="368" t="n">
        <f aca="false">+[5]data1cf!F451</f>
        <v>9359.46991375974</v>
      </c>
      <c r="H451" s="368" t="n">
        <f aca="false">+[5]data1cf!G451</f>
        <v>8368.85222190089</v>
      </c>
      <c r="I451" s="368" t="n">
        <f aca="false">+[5]data1cf!H451</f>
        <v>8224.43499406795</v>
      </c>
      <c r="J451" s="368" t="n">
        <f aca="false">+[5]data1cf!I451</f>
        <v>8212.00079153296</v>
      </c>
      <c r="K451" s="368" t="n">
        <f aca="false">+[5]data1cf!J451</f>
        <v>8202.65642496243</v>
      </c>
      <c r="L451" s="368" t="n">
        <f aca="false">+[5]data1cf!K451</f>
        <v>8204.07285665255</v>
      </c>
      <c r="M451" s="368" t="n">
        <f aca="false">+[5]data1cf!L451</f>
        <v>8175.87779065961</v>
      </c>
      <c r="N451" s="368" t="n">
        <f aca="false">+[5]data1cf!M451</f>
        <v>8158.42012412064</v>
      </c>
      <c r="O451" s="368" t="n">
        <f aca="false">+[5]data1cf!N451</f>
        <v>7832.10747352774</v>
      </c>
      <c r="P451" s="368" t="n">
        <f aca="false">+[5]data1cf!O451</f>
        <v>7724.43763859482</v>
      </c>
      <c r="Q451" s="368" t="n">
        <f aca="false">+[5]data1cf!P451</f>
        <v>7695.69242870015</v>
      </c>
      <c r="R451" s="368" t="n">
        <f aca="false">+[5]data1cf!Q451</f>
        <v>1021.54430195047</v>
      </c>
      <c r="S451" s="368" t="n">
        <f aca="false">+[5]data1cf!R451</f>
        <v>0</v>
      </c>
      <c r="T451" s="368" t="n">
        <f aca="false">+[5]data1cf!S451</f>
        <v>0</v>
      </c>
      <c r="U451" s="368" t="n">
        <f aca="false">+[5]data1cf!T451</f>
        <v>0</v>
      </c>
      <c r="V451" s="368" t="n">
        <f aca="false">+[5]data1cf!U451</f>
        <v>0</v>
      </c>
      <c r="W451" s="368" t="n">
        <f aca="false">+[5]data1cf!V451</f>
        <v>0</v>
      </c>
      <c r="X451" s="368" t="n">
        <f aca="false">+[5]data1cf!W451</f>
        <v>0</v>
      </c>
      <c r="Y451" s="368" t="n">
        <f aca="false">+[5]data1cf!X451</f>
        <v>0</v>
      </c>
      <c r="Z451" s="368" t="n">
        <f aca="false">+[5]data1cf!Y451</f>
        <v>0</v>
      </c>
      <c r="AA451" s="368" t="n">
        <f aca="false">+[5]data1cf!Z451</f>
        <v>0</v>
      </c>
      <c r="AB451" s="368"/>
      <c r="AC451" s="369" t="n">
        <f aca="false">XNPV(0.1,B451:AA451,$B$1:$AA$1)</f>
        <v>-15199.5151557198</v>
      </c>
      <c r="AD451" s="369" t="n">
        <f aca="false">SUMPRODUCT(B451:AA451,$B$1010:$AA$1010)</f>
        <v>3186.73614000238</v>
      </c>
      <c r="AE451" s="370" t="n">
        <f aca="false">SUMPRODUCT(B451:AA451,$B$1012:$AA$1012)</f>
        <v>-2947.37344061742</v>
      </c>
      <c r="AF451" s="371" t="n">
        <f aca="false">XIRR(B451:AA451,$B$1:$AA$1)</f>
        <v>0.0655608556782774</v>
      </c>
      <c r="AG451" s="372" t="n">
        <f aca="false">1-EXP(-(1/0.25)*(AD451/ABS($AD$1010)))</f>
        <v>0.999998728181914</v>
      </c>
    </row>
    <row r="452" customFormat="false" ht="12.75" hidden="false" customHeight="false" outlineLevel="0" collapsed="false">
      <c r="A452" s="363"/>
      <c r="B452" s="368" t="n">
        <f aca="false">+[5]data1cf!A452</f>
        <v>-90081.619219045</v>
      </c>
      <c r="C452" s="368" t="n">
        <f aca="false">+[5]data1cf!B452</f>
        <v>14005.5005952997</v>
      </c>
      <c r="D452" s="368" t="n">
        <f aca="false">+[5]data1cf!C452</f>
        <v>11953.8096987046</v>
      </c>
      <c r="E452" s="368" t="n">
        <f aca="false">+[5]data1cf!D452</f>
        <v>9985.80385334633</v>
      </c>
      <c r="F452" s="368" t="n">
        <f aca="false">+[5]data1cf!E452</f>
        <v>9544.11412603352</v>
      </c>
      <c r="G452" s="368" t="n">
        <f aca="false">+[5]data1cf!F452</f>
        <v>9425.31627337915</v>
      </c>
      <c r="H452" s="368" t="n">
        <f aca="false">+[5]data1cf!G452</f>
        <v>8393.46777097544</v>
      </c>
      <c r="I452" s="368" t="n">
        <f aca="false">+[5]data1cf!H452</f>
        <v>8247.74666975653</v>
      </c>
      <c r="J452" s="368" t="n">
        <f aca="false">+[5]data1cf!I452</f>
        <v>8235.31246722154</v>
      </c>
      <c r="K452" s="368" t="n">
        <f aca="false">+[5]data1cf!J452</f>
        <v>8226.00761196573</v>
      </c>
      <c r="L452" s="368" t="n">
        <f aca="false">+[5]data1cf!K452</f>
        <v>8227.38453234113</v>
      </c>
      <c r="M452" s="368" t="n">
        <f aca="false">+[5]data1cf!L452</f>
        <v>8199.22897766291</v>
      </c>
      <c r="N452" s="368" t="n">
        <f aca="false">+[5]data1cf!M452</f>
        <v>8181.73179980922</v>
      </c>
      <c r="O452" s="368" t="n">
        <f aca="false">+[5]data1cf!N452</f>
        <v>7855.45866053105</v>
      </c>
      <c r="P452" s="368" t="n">
        <f aca="false">+[5]data1cf!O452</f>
        <v>7747.7493142834</v>
      </c>
      <c r="Q452" s="368" t="n">
        <f aca="false">+[5]data1cf!P452</f>
        <v>7719.04361570345</v>
      </c>
      <c r="R452" s="368" t="n">
        <f aca="false">+[5]data1cf!Q452</f>
        <v>1033.20013979476</v>
      </c>
      <c r="S452" s="368" t="n">
        <f aca="false">+[5]data1cf!R452</f>
        <v>0</v>
      </c>
      <c r="T452" s="368" t="n">
        <f aca="false">+[5]data1cf!S452</f>
        <v>0</v>
      </c>
      <c r="U452" s="368" t="n">
        <f aca="false">+[5]data1cf!T452</f>
        <v>0</v>
      </c>
      <c r="V452" s="368" t="n">
        <f aca="false">+[5]data1cf!U452</f>
        <v>0</v>
      </c>
      <c r="W452" s="368" t="n">
        <f aca="false">+[5]data1cf!V452</f>
        <v>0</v>
      </c>
      <c r="X452" s="368" t="n">
        <f aca="false">+[5]data1cf!W452</f>
        <v>0</v>
      </c>
      <c r="Y452" s="368" t="n">
        <f aca="false">+[5]data1cf!X452</f>
        <v>0</v>
      </c>
      <c r="Z452" s="368" t="n">
        <f aca="false">+[5]data1cf!Y452</f>
        <v>0</v>
      </c>
      <c r="AA452" s="368" t="n">
        <f aca="false">+[5]data1cf!Z452</f>
        <v>0</v>
      </c>
      <c r="AB452" s="368"/>
      <c r="AC452" s="369" t="n">
        <f aca="false">XNPV(0.1,B452:AA452,$B$1:$AA$1)</f>
        <v>-16283.7701489678</v>
      </c>
      <c r="AD452" s="369" t="n">
        <f aca="false">SUMPRODUCT(B452:AA452,$B$1010:$AA$1010)</f>
        <v>2126.70018109237</v>
      </c>
      <c r="AE452" s="370" t="n">
        <f aca="false">SUMPRODUCT(B452:AA452,$B$1012:$AA$1012)</f>
        <v>-4017.22883086682</v>
      </c>
      <c r="AF452" s="371" t="n">
        <f aca="false">XIRR(B452:AA452,$B$1:$AA$1)</f>
        <v>0.0635250937735113</v>
      </c>
      <c r="AG452" s="372" t="n">
        <f aca="false">1-EXP(-(1/0.25)*(AD452/ABS($AD$1010)))</f>
        <v>0.99988371353808</v>
      </c>
    </row>
    <row r="453" customFormat="false" ht="12.75" hidden="false" customHeight="false" outlineLevel="0" collapsed="false">
      <c r="A453" s="363"/>
      <c r="B453" s="368" t="n">
        <f aca="false">+[5]data1cf!A453</f>
        <v>-103665.300121347</v>
      </c>
      <c r="C453" s="368" t="n">
        <f aca="false">+[5]data1cf!B453</f>
        <v>14398.0504109349</v>
      </c>
      <c r="D453" s="368" t="n">
        <f aca="false">+[5]data1cf!C453</f>
        <v>12455.4497533842</v>
      </c>
      <c r="E453" s="368" t="n">
        <f aca="false">+[5]data1cf!D453</f>
        <v>10433.9845858212</v>
      </c>
      <c r="F453" s="368" t="n">
        <f aca="false">+[5]data1cf!E453</f>
        <v>10075.9090150635</v>
      </c>
      <c r="G453" s="368" t="n">
        <f aca="false">+[5]data1cf!F453</f>
        <v>9676.42715222739</v>
      </c>
      <c r="H453" s="368" t="n">
        <f aca="false">+[5]data1cf!G453</f>
        <v>8722.49494987442</v>
      </c>
      <c r="I453" s="368" t="n">
        <f aca="false">+[5]data1cf!H453</f>
        <v>8559.34544271061</v>
      </c>
      <c r="J453" s="368" t="n">
        <f aca="false">+[5]data1cf!I453</f>
        <v>8546.91124017563</v>
      </c>
      <c r="K453" s="368" t="n">
        <f aca="false">+[5]data1cf!J453</f>
        <v>8538.1345184333</v>
      </c>
      <c r="L453" s="368" t="n">
        <f aca="false">+[5]data1cf!K453</f>
        <v>8538.98330529521</v>
      </c>
      <c r="M453" s="368" t="n">
        <f aca="false">+[5]data1cf!L453</f>
        <v>8511.35588413048</v>
      </c>
      <c r="N453" s="368" t="n">
        <f aca="false">+[5]data1cf!M453</f>
        <v>8493.33057276331</v>
      </c>
      <c r="O453" s="368" t="n">
        <f aca="false">+[5]data1cf!N453</f>
        <v>8167.58556699862</v>
      </c>
      <c r="P453" s="368" t="n">
        <f aca="false">+[5]data1cf!O453</f>
        <v>8059.34808723749</v>
      </c>
      <c r="Q453" s="368" t="n">
        <f aca="false">+[5]data1cf!P453</f>
        <v>8031.17052217102</v>
      </c>
      <c r="R453" s="368" t="n">
        <f aca="false">+[5]data1cf!Q453</f>
        <v>1188.9995262718</v>
      </c>
      <c r="S453" s="368" t="n">
        <f aca="false">+[5]data1cf!R453</f>
        <v>0</v>
      </c>
      <c r="T453" s="368" t="n">
        <f aca="false">+[5]data1cf!S453</f>
        <v>0</v>
      </c>
      <c r="U453" s="368" t="n">
        <f aca="false">+[5]data1cf!T453</f>
        <v>0</v>
      </c>
      <c r="V453" s="368" t="n">
        <f aca="false">+[5]data1cf!U453</f>
        <v>0</v>
      </c>
      <c r="W453" s="368" t="n">
        <f aca="false">+[5]data1cf!V453</f>
        <v>0</v>
      </c>
      <c r="X453" s="368" t="n">
        <f aca="false">+[5]data1cf!W453</f>
        <v>0</v>
      </c>
      <c r="Y453" s="368" t="n">
        <f aca="false">+[5]data1cf!X453</f>
        <v>0</v>
      </c>
      <c r="Z453" s="368" t="n">
        <f aca="false">+[5]data1cf!Y453</f>
        <v>0</v>
      </c>
      <c r="AA453" s="368" t="n">
        <f aca="false">+[5]data1cf!Z453</f>
        <v>0</v>
      </c>
      <c r="AB453" s="368"/>
      <c r="AC453" s="369" t="n">
        <f aca="false">XNPV(0.1,B453:AA453,$B$1:$AA$1)</f>
        <v>-27008.0521518249</v>
      </c>
      <c r="AD453" s="369" t="n">
        <f aca="false">SUMPRODUCT(B453:AA453,$B$1010:$AA$1010)</f>
        <v>-7861.55449978443</v>
      </c>
      <c r="AE453" s="370" t="n">
        <f aca="false">SUMPRODUCT(B453:AA453,$B$1012:$AA$1012)</f>
        <v>-14252.2629223275</v>
      </c>
      <c r="AF453" s="371" t="n">
        <f aca="false">XIRR(B453:AA453,$B$1:$AA$1)</f>
        <v>0.046606643049811</v>
      </c>
      <c r="AG453" s="372" t="n">
        <f aca="false">1-EXP(-(1/0.25)*(AD453/ABS($AD$1010)))</f>
        <v>-350070042224892</v>
      </c>
    </row>
    <row r="454" customFormat="false" ht="12.75" hidden="false" customHeight="false" outlineLevel="0" collapsed="false">
      <c r="A454" s="363"/>
      <c r="B454" s="368" t="n">
        <f aca="false">+[5]data1cf!A454</f>
        <v>-87192.4840566574</v>
      </c>
      <c r="C454" s="368" t="n">
        <f aca="false">+[5]data1cf!B454</f>
        <v>14030.4605099068</v>
      </c>
      <c r="D454" s="368" t="n">
        <f aca="false">+[5]data1cf!C454</f>
        <v>11893.9227199786</v>
      </c>
      <c r="E454" s="368" t="n">
        <f aca="false">+[5]data1cf!D454</f>
        <v>9965.14476471128</v>
      </c>
      <c r="F454" s="368" t="n">
        <f aca="false">+[5]data1cf!E454</f>
        <v>9558.61942963289</v>
      </c>
      <c r="G454" s="368" t="n">
        <f aca="false">+[5]data1cf!F454</f>
        <v>9337.85699926949</v>
      </c>
      <c r="H454" s="368" t="n">
        <f aca="false">+[5]data1cf!G454</f>
        <v>8323.48644567965</v>
      </c>
      <c r="I454" s="368" t="n">
        <f aca="false">+[5]data1cf!H454</f>
        <v>8181.47222043948</v>
      </c>
      <c r="J454" s="368" t="n">
        <f aca="false">+[5]data1cf!I454</f>
        <v>8169.0380179045</v>
      </c>
      <c r="K454" s="368" t="n">
        <f aca="false">+[5]data1cf!J454</f>
        <v>8159.62083307358</v>
      </c>
      <c r="L454" s="368" t="n">
        <f aca="false">+[5]data1cf!K454</f>
        <v>8161.11008302409</v>
      </c>
      <c r="M454" s="368" t="n">
        <f aca="false">+[5]data1cf!L454</f>
        <v>8132.84219877076</v>
      </c>
      <c r="N454" s="368" t="n">
        <f aca="false">+[5]data1cf!M454</f>
        <v>8115.45735049218</v>
      </c>
      <c r="O454" s="368" t="n">
        <f aca="false">+[5]data1cf!N454</f>
        <v>7789.07188163889</v>
      </c>
      <c r="P454" s="368" t="n">
        <f aca="false">+[5]data1cf!O454</f>
        <v>7681.47486496636</v>
      </c>
      <c r="Q454" s="368" t="n">
        <f aca="false">+[5]data1cf!P454</f>
        <v>7652.6568368113</v>
      </c>
      <c r="R454" s="368" t="n">
        <f aca="false">+[5]data1cf!Q454</f>
        <v>1000.06291513624</v>
      </c>
      <c r="S454" s="368" t="n">
        <f aca="false">+[5]data1cf!R454</f>
        <v>0</v>
      </c>
      <c r="T454" s="368" t="n">
        <f aca="false">+[5]data1cf!S454</f>
        <v>0</v>
      </c>
      <c r="U454" s="368" t="n">
        <f aca="false">+[5]data1cf!T454</f>
        <v>0</v>
      </c>
      <c r="V454" s="368" t="n">
        <f aca="false">+[5]data1cf!U454</f>
        <v>0</v>
      </c>
      <c r="W454" s="368" t="n">
        <f aca="false">+[5]data1cf!V454</f>
        <v>0</v>
      </c>
      <c r="X454" s="368" t="n">
        <f aca="false">+[5]data1cf!W454</f>
        <v>0</v>
      </c>
      <c r="Y454" s="368" t="n">
        <f aca="false">+[5]data1cf!X454</f>
        <v>0</v>
      </c>
      <c r="Z454" s="368" t="n">
        <f aca="false">+[5]data1cf!Y454</f>
        <v>0</v>
      </c>
      <c r="AA454" s="368" t="n">
        <f aca="false">+[5]data1cf!Z454</f>
        <v>0</v>
      </c>
      <c r="AB454" s="368"/>
      <c r="AC454" s="369" t="n">
        <f aca="false">XNPV(0.1,B454:AA454,$B$1:$AA$1)</f>
        <v>-13743.453987314</v>
      </c>
      <c r="AD454" s="369" t="n">
        <f aca="false">SUMPRODUCT(B454:AA454,$B$1010:$AA$1010)</f>
        <v>4536.9059073597</v>
      </c>
      <c r="AE454" s="370" t="n">
        <f aca="false">SUMPRODUCT(B454:AA454,$B$1012:$AA$1012)</f>
        <v>-1561.93413955946</v>
      </c>
      <c r="AF454" s="371" t="n">
        <f aca="false">XIRR(B454:AA454,$B$1:$AA$1)</f>
        <v>0.0682655397023221</v>
      </c>
      <c r="AG454" s="372" t="n">
        <f aca="false">1-EXP(-(1/0.25)*(AD454/ABS($AD$1010)))</f>
        <v>0.99999999595831</v>
      </c>
    </row>
    <row r="455" customFormat="false" ht="12.75" hidden="false" customHeight="false" outlineLevel="0" collapsed="false">
      <c r="A455" s="363"/>
      <c r="B455" s="368" t="n">
        <f aca="false">+[5]data1cf!A455</f>
        <v>-94586.8276194887</v>
      </c>
      <c r="C455" s="368" t="n">
        <f aca="false">+[5]data1cf!B455</f>
        <v>14098.8617520241</v>
      </c>
      <c r="D455" s="368" t="n">
        <f aca="false">+[5]data1cf!C455</f>
        <v>12164.9457141416</v>
      </c>
      <c r="E455" s="368" t="n">
        <f aca="false">+[5]data1cf!D455</f>
        <v>10033.1274651426</v>
      </c>
      <c r="F455" s="368" t="n">
        <f aca="false">+[5]data1cf!E455</f>
        <v>9603.14568909949</v>
      </c>
      <c r="G455" s="368" t="n">
        <f aca="false">+[5]data1cf!F455</f>
        <v>9419.02459083296</v>
      </c>
      <c r="H455" s="368" t="n">
        <f aca="false">+[5]data1cf!G455</f>
        <v>8502.594010101</v>
      </c>
      <c r="I455" s="368" t="n">
        <f aca="false">+[5]data1cf!H455</f>
        <v>8351.09254629598</v>
      </c>
      <c r="J455" s="368" t="n">
        <f aca="false">+[5]data1cf!I455</f>
        <v>8338.658343761</v>
      </c>
      <c r="K455" s="368" t="n">
        <f aca="false">+[5]data1cf!J455</f>
        <v>8329.5286510078</v>
      </c>
      <c r="L455" s="368" t="n">
        <f aca="false">+[5]data1cf!K455</f>
        <v>8330.73040888059</v>
      </c>
      <c r="M455" s="368" t="n">
        <f aca="false">+[5]data1cf!L455</f>
        <v>8302.75001670498</v>
      </c>
      <c r="N455" s="368" t="n">
        <f aca="false">+[5]data1cf!M455</f>
        <v>8285.07767634868</v>
      </c>
      <c r="O455" s="368" t="n">
        <f aca="false">+[5]data1cf!N455</f>
        <v>7958.97969957311</v>
      </c>
      <c r="P455" s="368" t="n">
        <f aca="false">+[5]data1cf!O455</f>
        <v>7851.09519082286</v>
      </c>
      <c r="Q455" s="368" t="n">
        <f aca="false">+[5]data1cf!P455</f>
        <v>7822.56465474552</v>
      </c>
      <c r="R455" s="368" t="n">
        <f aca="false">+[5]data1cf!Q455</f>
        <v>1084.87307806449</v>
      </c>
      <c r="S455" s="368" t="n">
        <f aca="false">+[5]data1cf!R455</f>
        <v>0</v>
      </c>
      <c r="T455" s="368" t="n">
        <f aca="false">+[5]data1cf!S455</f>
        <v>0</v>
      </c>
      <c r="U455" s="368" t="n">
        <f aca="false">+[5]data1cf!T455</f>
        <v>0</v>
      </c>
      <c r="V455" s="368" t="n">
        <f aca="false">+[5]data1cf!U455</f>
        <v>0</v>
      </c>
      <c r="W455" s="368" t="n">
        <f aca="false">+[5]data1cf!V455</f>
        <v>0</v>
      </c>
      <c r="X455" s="368" t="n">
        <f aca="false">+[5]data1cf!W455</f>
        <v>0</v>
      </c>
      <c r="Y455" s="368" t="n">
        <f aca="false">+[5]data1cf!X455</f>
        <v>0</v>
      </c>
      <c r="Z455" s="368" t="n">
        <f aca="false">+[5]data1cf!Y455</f>
        <v>0</v>
      </c>
      <c r="AA455" s="368" t="n">
        <f aca="false">+[5]data1cf!Z455</f>
        <v>0</v>
      </c>
      <c r="AB455" s="368"/>
      <c r="AC455" s="369" t="n">
        <f aca="false">XNPV(0.1,B455:AA455,$B$1:$AA$1)</f>
        <v>-20048.9602246032</v>
      </c>
      <c r="AD455" s="369" t="n">
        <f aca="false">SUMPRODUCT(B455:AA455,$B$1010:$AA$1010)</f>
        <v>-1429.9563719247</v>
      </c>
      <c r="AE455" s="370" t="n">
        <f aca="false">SUMPRODUCT(B455:AA455,$B$1012:$AA$1012)</f>
        <v>-7645.36670770148</v>
      </c>
      <c r="AF455" s="371" t="n">
        <f aca="false">XIRR(B455:AA455,$B$1:$AA$1)</f>
        <v>0.0570180874245443</v>
      </c>
      <c r="AG455" s="372" t="n">
        <f aca="false">1-EXP(-(1/0.25)*(AD455/ABS($AD$1010)))</f>
        <v>-441.048639498218</v>
      </c>
    </row>
    <row r="456" customFormat="false" ht="12.75" hidden="false" customHeight="false" outlineLevel="0" collapsed="false">
      <c r="A456" s="363"/>
      <c r="B456" s="368" t="n">
        <f aca="false">+[5]data1cf!A456</f>
        <v>-87606.628090286</v>
      </c>
      <c r="C456" s="368" t="n">
        <f aca="false">+[5]data1cf!B456</f>
        <v>14067.2773048573</v>
      </c>
      <c r="D456" s="368" t="n">
        <f aca="false">+[5]data1cf!C456</f>
        <v>11902.2069359987</v>
      </c>
      <c r="E456" s="368" t="n">
        <f aca="false">+[5]data1cf!D456</f>
        <v>9949.33618934302</v>
      </c>
      <c r="F456" s="368" t="n">
        <f aca="false">+[5]data1cf!E456</f>
        <v>9541.57295607378</v>
      </c>
      <c r="G456" s="368" t="n">
        <f aca="false">+[5]data1cf!F456</f>
        <v>9244.01962821988</v>
      </c>
      <c r="H456" s="368" t="n">
        <f aca="false">+[5]data1cf!G456</f>
        <v>8333.51794185677</v>
      </c>
      <c r="I456" s="368" t="n">
        <f aca="false">+[5]data1cf!H456</f>
        <v>8190.9723532557</v>
      </c>
      <c r="J456" s="368" t="n">
        <f aca="false">+[5]data1cf!I456</f>
        <v>8178.53815072071</v>
      </c>
      <c r="K456" s="368" t="n">
        <f aca="false">+[5]data1cf!J456</f>
        <v>8169.13706780982</v>
      </c>
      <c r="L456" s="368" t="n">
        <f aca="false">+[5]data1cf!K456</f>
        <v>8170.6102158403</v>
      </c>
      <c r="M456" s="368" t="n">
        <f aca="false">+[5]data1cf!L456</f>
        <v>8142.358433507</v>
      </c>
      <c r="N456" s="368" t="n">
        <f aca="false">+[5]data1cf!M456</f>
        <v>8124.95748330839</v>
      </c>
      <c r="O456" s="368" t="n">
        <f aca="false">+[5]data1cf!N456</f>
        <v>7798.58811637513</v>
      </c>
      <c r="P456" s="368" t="n">
        <f aca="false">+[5]data1cf!O456</f>
        <v>7690.97499778257</v>
      </c>
      <c r="Q456" s="368" t="n">
        <f aca="false">+[5]data1cf!P456</f>
        <v>7662.17307154754</v>
      </c>
      <c r="R456" s="368" t="n">
        <f aca="false">+[5]data1cf!Q456</f>
        <v>1004.81298154434</v>
      </c>
      <c r="S456" s="368" t="n">
        <f aca="false">+[5]data1cf!R456</f>
        <v>0</v>
      </c>
      <c r="T456" s="368" t="n">
        <f aca="false">+[5]data1cf!S456</f>
        <v>0</v>
      </c>
      <c r="U456" s="368" t="n">
        <f aca="false">+[5]data1cf!T456</f>
        <v>0</v>
      </c>
      <c r="V456" s="368" t="n">
        <f aca="false">+[5]data1cf!U456</f>
        <v>0</v>
      </c>
      <c r="W456" s="368" t="n">
        <f aca="false">+[5]data1cf!V456</f>
        <v>0</v>
      </c>
      <c r="X456" s="368" t="n">
        <f aca="false">+[5]data1cf!W456</f>
        <v>0</v>
      </c>
      <c r="Y456" s="368" t="n">
        <f aca="false">+[5]data1cf!X456</f>
        <v>0</v>
      </c>
      <c r="Z456" s="368" t="n">
        <f aca="false">+[5]data1cf!Y456</f>
        <v>0</v>
      </c>
      <c r="AA456" s="368" t="n">
        <f aca="false">+[5]data1cf!Z456</f>
        <v>0</v>
      </c>
      <c r="AB456" s="368"/>
      <c r="AC456" s="369" t="n">
        <f aca="false">XNPV(0.1,B456:AA456,$B$1:$AA$1)</f>
        <v>-14161.4735221791</v>
      </c>
      <c r="AD456" s="369" t="n">
        <f aca="false">SUMPRODUCT(B456:AA456,$B$1010:$AA$1010)</f>
        <v>4120.43294190011</v>
      </c>
      <c r="AE456" s="370" t="n">
        <f aca="false">SUMPRODUCT(B456:AA456,$B$1012:$AA$1012)</f>
        <v>-1979.75043727921</v>
      </c>
      <c r="AF456" s="371" t="n">
        <f aca="false">XIRR(B456:AA456,$B$1:$AA$1)</f>
        <v>0.067437092843709</v>
      </c>
      <c r="AG456" s="372" t="n">
        <f aca="false">1-EXP(-(1/0.25)*(AD456/ABS($AD$1010)))</f>
        <v>0.999999976173911</v>
      </c>
    </row>
    <row r="457" customFormat="false" ht="12.75" hidden="false" customHeight="false" outlineLevel="0" collapsed="false">
      <c r="A457" s="363"/>
      <c r="B457" s="368" t="n">
        <f aca="false">+[5]data1cf!A457</f>
        <v>-90503.9607277717</v>
      </c>
      <c r="C457" s="368" t="n">
        <f aca="false">+[5]data1cf!B457</f>
        <v>14088.4172898028</v>
      </c>
      <c r="D457" s="368" t="n">
        <f aca="false">+[5]data1cf!C457</f>
        <v>12094.17790273</v>
      </c>
      <c r="E457" s="368" t="n">
        <f aca="false">+[5]data1cf!D457</f>
        <v>10077.9382969129</v>
      </c>
      <c r="F457" s="368" t="n">
        <f aca="false">+[5]data1cf!E457</f>
        <v>9675.89723199597</v>
      </c>
      <c r="G457" s="368" t="n">
        <f aca="false">+[5]data1cf!F457</f>
        <v>9339.93823717993</v>
      </c>
      <c r="H457" s="368" t="n">
        <f aca="false">+[5]data1cf!G457</f>
        <v>8403.69782836178</v>
      </c>
      <c r="I457" s="368" t="n">
        <f aca="false">+[5]data1cf!H457</f>
        <v>8257.43484609351</v>
      </c>
      <c r="J457" s="368" t="n">
        <f aca="false">+[5]data1cf!I457</f>
        <v>8245.00064355852</v>
      </c>
      <c r="K457" s="368" t="n">
        <f aca="false">+[5]data1cf!J457</f>
        <v>8235.71220894058</v>
      </c>
      <c r="L457" s="368" t="n">
        <f aca="false">+[5]data1cf!K457</f>
        <v>8237.07270867811</v>
      </c>
      <c r="M457" s="368" t="n">
        <f aca="false">+[5]data1cf!L457</f>
        <v>8208.93357463776</v>
      </c>
      <c r="N457" s="368" t="n">
        <f aca="false">+[5]data1cf!M457</f>
        <v>8191.4199761462</v>
      </c>
      <c r="O457" s="368" t="n">
        <f aca="false">+[5]data1cf!N457</f>
        <v>7865.16325750589</v>
      </c>
      <c r="P457" s="368" t="n">
        <f aca="false">+[5]data1cf!O457</f>
        <v>7757.43749062038</v>
      </c>
      <c r="Q457" s="368" t="n">
        <f aca="false">+[5]data1cf!P457</f>
        <v>7728.7482126783</v>
      </c>
      <c r="R457" s="368" t="n">
        <f aca="false">+[5]data1cf!Q457</f>
        <v>1038.04422796325</v>
      </c>
      <c r="S457" s="368" t="n">
        <f aca="false">+[5]data1cf!R457</f>
        <v>0</v>
      </c>
      <c r="T457" s="368" t="n">
        <f aca="false">+[5]data1cf!S457</f>
        <v>0</v>
      </c>
      <c r="U457" s="368" t="n">
        <f aca="false">+[5]data1cf!T457</f>
        <v>0</v>
      </c>
      <c r="V457" s="368" t="n">
        <f aca="false">+[5]data1cf!U457</f>
        <v>0</v>
      </c>
      <c r="W457" s="368" t="n">
        <f aca="false">+[5]data1cf!V457</f>
        <v>0</v>
      </c>
      <c r="X457" s="368" t="n">
        <f aca="false">+[5]data1cf!W457</f>
        <v>0</v>
      </c>
      <c r="Y457" s="368" t="n">
        <f aca="false">+[5]data1cf!X457</f>
        <v>0</v>
      </c>
      <c r="Z457" s="368" t="n">
        <f aca="false">+[5]data1cf!Y457</f>
        <v>0</v>
      </c>
      <c r="AA457" s="368" t="n">
        <f aca="false">+[5]data1cf!Z457</f>
        <v>0</v>
      </c>
      <c r="AB457" s="368"/>
      <c r="AC457" s="369" t="n">
        <f aca="false">XNPV(0.1,B457:AA457,$B$1:$AA$1)</f>
        <v>-16370.2473100171</v>
      </c>
      <c r="AD457" s="369" t="n">
        <f aca="false">SUMPRODUCT(B457:AA457,$B$1010:$AA$1010)</f>
        <v>2084.25619812905</v>
      </c>
      <c r="AE457" s="370" t="n">
        <f aca="false">SUMPRODUCT(B457:AA457,$B$1012:$AA$1012)</f>
        <v>-4073.08744970317</v>
      </c>
      <c r="AF457" s="371" t="n">
        <f aca="false">XIRR(B457:AA457,$B$1:$AA$1)</f>
        <v>0.0634308640563419</v>
      </c>
      <c r="AG457" s="372" t="n">
        <f aca="false">1-EXP(-(1/0.25)*(AD457/ABS($AD$1010)))</f>
        <v>0.999860667627393</v>
      </c>
    </row>
    <row r="458" customFormat="false" ht="12.75" hidden="false" customHeight="false" outlineLevel="0" collapsed="false">
      <c r="A458" s="363"/>
      <c r="B458" s="368" t="n">
        <f aca="false">+[5]data1cf!A458</f>
        <v>-89009.8268711706</v>
      </c>
      <c r="C458" s="368" t="n">
        <f aca="false">+[5]data1cf!B458</f>
        <v>14015.651760445</v>
      </c>
      <c r="D458" s="368" t="n">
        <f aca="false">+[5]data1cf!C458</f>
        <v>11974.5432632482</v>
      </c>
      <c r="E458" s="368" t="n">
        <f aca="false">+[5]data1cf!D458</f>
        <v>10064.7582460775</v>
      </c>
      <c r="F458" s="368" t="n">
        <f aca="false">+[5]data1cf!E458</f>
        <v>9518.44108607152</v>
      </c>
      <c r="G458" s="368" t="n">
        <f aca="false">+[5]data1cf!F458</f>
        <v>9295.74345908062</v>
      </c>
      <c r="H458" s="368" t="n">
        <f aca="false">+[5]data1cf!G458</f>
        <v>8367.50655949506</v>
      </c>
      <c r="I458" s="368" t="n">
        <f aca="false">+[5]data1cf!H458</f>
        <v>8223.16061073017</v>
      </c>
      <c r="J458" s="368" t="n">
        <f aca="false">+[5]data1cf!I458</f>
        <v>8210.72640819518</v>
      </c>
      <c r="K458" s="368" t="n">
        <f aca="false">+[5]data1cf!J458</f>
        <v>8201.37988165289</v>
      </c>
      <c r="L458" s="368" t="n">
        <f aca="false">+[5]data1cf!K458</f>
        <v>8202.79847331477</v>
      </c>
      <c r="M458" s="368" t="n">
        <f aca="false">+[5]data1cf!L458</f>
        <v>8174.60124735007</v>
      </c>
      <c r="N458" s="368" t="n">
        <f aca="false">+[5]data1cf!M458</f>
        <v>8157.14574078286</v>
      </c>
      <c r="O458" s="368" t="n">
        <f aca="false">+[5]data1cf!N458</f>
        <v>7830.8309302182</v>
      </c>
      <c r="P458" s="368" t="n">
        <f aca="false">+[5]data1cf!O458</f>
        <v>7723.16325525704</v>
      </c>
      <c r="Q458" s="368" t="n">
        <f aca="false">+[5]data1cf!P458</f>
        <v>7694.41588539061</v>
      </c>
      <c r="R458" s="368" t="n">
        <f aca="false">+[5]data1cf!Q458</f>
        <v>1020.90711028158</v>
      </c>
      <c r="S458" s="368" t="n">
        <f aca="false">+[5]data1cf!R458</f>
        <v>0</v>
      </c>
      <c r="T458" s="368" t="n">
        <f aca="false">+[5]data1cf!S458</f>
        <v>0</v>
      </c>
      <c r="U458" s="368" t="n">
        <f aca="false">+[5]data1cf!T458</f>
        <v>0</v>
      </c>
      <c r="V458" s="368" t="n">
        <f aca="false">+[5]data1cf!U458</f>
        <v>0</v>
      </c>
      <c r="W458" s="368" t="n">
        <f aca="false">+[5]data1cf!V458</f>
        <v>0</v>
      </c>
      <c r="X458" s="368" t="n">
        <f aca="false">+[5]data1cf!W458</f>
        <v>0</v>
      </c>
      <c r="Y458" s="368" t="n">
        <f aca="false">+[5]data1cf!X458</f>
        <v>0</v>
      </c>
      <c r="Z458" s="368" t="n">
        <f aca="false">+[5]data1cf!Y458</f>
        <v>0</v>
      </c>
      <c r="AA458" s="368" t="n">
        <f aca="false">+[5]data1cf!Z458</f>
        <v>0</v>
      </c>
      <c r="AB458" s="368"/>
      <c r="AC458" s="369" t="n">
        <f aca="false">XNPV(0.1,B458:AA458,$B$1:$AA$1)</f>
        <v>-15321.5202274873</v>
      </c>
      <c r="AD458" s="369" t="n">
        <f aca="false">SUMPRODUCT(B458:AA458,$B$1010:$AA$1010)</f>
        <v>3035.05715662773</v>
      </c>
      <c r="AE458" s="370" t="n">
        <f aca="false">SUMPRODUCT(B458:AA458,$B$1012:$AA$1012)</f>
        <v>-3090.29888004528</v>
      </c>
      <c r="AF458" s="371" t="n">
        <f aca="false">XIRR(B458:AA458,$B$1:$AA$1)</f>
        <v>0.0652805233195818</v>
      </c>
      <c r="AG458" s="372" t="n">
        <f aca="false">1-EXP(-(1/0.25)*(AD458/ABS($AD$1010)))</f>
        <v>0.999997573185946</v>
      </c>
    </row>
    <row r="459" customFormat="false" ht="12.75" hidden="false" customHeight="false" outlineLevel="0" collapsed="false">
      <c r="A459" s="363"/>
      <c r="B459" s="368" t="n">
        <f aca="false">+[5]data1cf!A459</f>
        <v>-85144.1765458156</v>
      </c>
      <c r="C459" s="368" t="n">
        <f aca="false">+[5]data1cf!B459</f>
        <v>13947.3433523291</v>
      </c>
      <c r="D459" s="368" t="n">
        <f aca="false">+[5]data1cf!C459</f>
        <v>11825.619626571</v>
      </c>
      <c r="E459" s="368" t="n">
        <f aca="false">+[5]data1cf!D459</f>
        <v>9775.15381856415</v>
      </c>
      <c r="F459" s="368" t="n">
        <f aca="false">+[5]data1cf!E459</f>
        <v>9457.87191818494</v>
      </c>
      <c r="G459" s="368" t="n">
        <f aca="false">+[5]data1cf!F459</f>
        <v>9161.38686622522</v>
      </c>
      <c r="H459" s="368" t="n">
        <f aca="false">+[5]data1cf!G459</f>
        <v>8273.87184955823</v>
      </c>
      <c r="I459" s="368" t="n">
        <f aca="false">+[5]data1cf!H459</f>
        <v>8134.48568478678</v>
      </c>
      <c r="J459" s="368" t="n">
        <f aca="false">+[5]data1cf!I459</f>
        <v>8122.05148225179</v>
      </c>
      <c r="K459" s="368" t="n">
        <f aca="false">+[5]data1cf!J459</f>
        <v>8112.55465922486</v>
      </c>
      <c r="L459" s="368" t="n">
        <f aca="false">+[5]data1cf!K459</f>
        <v>8114.12354737138</v>
      </c>
      <c r="M459" s="368" t="n">
        <f aca="false">+[5]data1cf!L459</f>
        <v>8085.77602492203</v>
      </c>
      <c r="N459" s="368" t="n">
        <f aca="false">+[5]data1cf!M459</f>
        <v>8068.47081483948</v>
      </c>
      <c r="O459" s="368" t="n">
        <f aca="false">+[5]data1cf!N459</f>
        <v>7742.00570779017</v>
      </c>
      <c r="P459" s="368" t="n">
        <f aca="false">+[5]data1cf!O459</f>
        <v>7634.48832931366</v>
      </c>
      <c r="Q459" s="368" t="n">
        <f aca="false">+[5]data1cf!P459</f>
        <v>7605.59066296257</v>
      </c>
      <c r="R459" s="368" t="n">
        <f aca="false">+[5]data1cf!Q459</f>
        <v>976.569647309887</v>
      </c>
      <c r="S459" s="368" t="n">
        <f aca="false">+[5]data1cf!R459</f>
        <v>0</v>
      </c>
      <c r="T459" s="368" t="n">
        <f aca="false">+[5]data1cf!S459</f>
        <v>0</v>
      </c>
      <c r="U459" s="368" t="n">
        <f aca="false">+[5]data1cf!T459</f>
        <v>0</v>
      </c>
      <c r="V459" s="368" t="n">
        <f aca="false">+[5]data1cf!U459</f>
        <v>0</v>
      </c>
      <c r="W459" s="368" t="n">
        <f aca="false">+[5]data1cf!V459</f>
        <v>0</v>
      </c>
      <c r="X459" s="368" t="n">
        <f aca="false">+[5]data1cf!W459</f>
        <v>0</v>
      </c>
      <c r="Y459" s="368" t="n">
        <f aca="false">+[5]data1cf!X459</f>
        <v>0</v>
      </c>
      <c r="Z459" s="368" t="n">
        <f aca="false">+[5]data1cf!Y459</f>
        <v>0</v>
      </c>
      <c r="AA459" s="368" t="n">
        <f aca="false">+[5]data1cf!Z459</f>
        <v>0</v>
      </c>
      <c r="AB459" s="368"/>
      <c r="AC459" s="369" t="n">
        <f aca="false">XNPV(0.1,B459:AA459,$B$1:$AA$1)</f>
        <v>-12334.0256717612</v>
      </c>
      <c r="AD459" s="369" t="n">
        <f aca="false">SUMPRODUCT(B459:AA459,$B$1010:$AA$1010)</f>
        <v>5800.5496631535</v>
      </c>
      <c r="AE459" s="370" t="n">
        <f aca="false">SUMPRODUCT(B459:AA459,$B$1012:$AA$1012)</f>
        <v>-250.902867952095</v>
      </c>
      <c r="AF459" s="371" t="n">
        <f aca="false">XIRR(B459:AA459,$B$1:$AA$1)</f>
        <v>0.0709246959919846</v>
      </c>
      <c r="AG459" s="372" t="n">
        <f aca="false">1-EXP(-(1/0.25)*(AD459/ABS($AD$1010)))</f>
        <v>0.999999999981432</v>
      </c>
    </row>
    <row r="460" customFormat="false" ht="12.75" hidden="false" customHeight="false" outlineLevel="0" collapsed="false">
      <c r="A460" s="363"/>
      <c r="B460" s="368" t="n">
        <f aca="false">+[5]data1cf!A460</f>
        <v>-90053.3039966008</v>
      </c>
      <c r="C460" s="368" t="n">
        <f aca="false">+[5]data1cf!B460</f>
        <v>14107.9342334706</v>
      </c>
      <c r="D460" s="368" t="n">
        <f aca="false">+[5]data1cf!C460</f>
        <v>12023.1628567837</v>
      </c>
      <c r="E460" s="368" t="n">
        <f aca="false">+[5]data1cf!D460</f>
        <v>9984.25101633107</v>
      </c>
      <c r="F460" s="368" t="n">
        <f aca="false">+[5]data1cf!E460</f>
        <v>9542.59732644328</v>
      </c>
      <c r="G460" s="368" t="n">
        <f aca="false">+[5]data1cf!F460</f>
        <v>9299.34586700943</v>
      </c>
      <c r="H460" s="368" t="n">
        <f aca="false">+[5]data1cf!G460</f>
        <v>8392.78191286174</v>
      </c>
      <c r="I460" s="368" t="n">
        <f aca="false">+[5]data1cf!H460</f>
        <v>8247.09714120584</v>
      </c>
      <c r="J460" s="368" t="n">
        <f aca="false">+[5]data1cf!I460</f>
        <v>8234.66293867085</v>
      </c>
      <c r="K460" s="368" t="n">
        <f aca="false">+[5]data1cf!J460</f>
        <v>8225.35698251919</v>
      </c>
      <c r="L460" s="368" t="n">
        <f aca="false">+[5]data1cf!K460</f>
        <v>8226.73500379043</v>
      </c>
      <c r="M460" s="368" t="n">
        <f aca="false">+[5]data1cf!L460</f>
        <v>8198.57834821637</v>
      </c>
      <c r="N460" s="368" t="n">
        <f aca="false">+[5]data1cf!M460</f>
        <v>8181.08227125853</v>
      </c>
      <c r="O460" s="368" t="n">
        <f aca="false">+[5]data1cf!N460</f>
        <v>7854.80803108451</v>
      </c>
      <c r="P460" s="368" t="n">
        <f aca="false">+[5]data1cf!O460</f>
        <v>7747.09978573271</v>
      </c>
      <c r="Q460" s="368" t="n">
        <f aca="false">+[5]data1cf!P460</f>
        <v>7718.39298625691</v>
      </c>
      <c r="R460" s="368" t="n">
        <f aca="false">+[5]data1cf!Q460</f>
        <v>1032.87537551941</v>
      </c>
      <c r="S460" s="368" t="n">
        <f aca="false">+[5]data1cf!R460</f>
        <v>0</v>
      </c>
      <c r="T460" s="368" t="n">
        <f aca="false">+[5]data1cf!S460</f>
        <v>0</v>
      </c>
      <c r="U460" s="368" t="n">
        <f aca="false">+[5]data1cf!T460</f>
        <v>0</v>
      </c>
      <c r="V460" s="368" t="n">
        <f aca="false">+[5]data1cf!U460</f>
        <v>0</v>
      </c>
      <c r="W460" s="368" t="n">
        <f aca="false">+[5]data1cf!V460</f>
        <v>0</v>
      </c>
      <c r="X460" s="368" t="n">
        <f aca="false">+[5]data1cf!W460</f>
        <v>0</v>
      </c>
      <c r="Y460" s="368" t="n">
        <f aca="false">+[5]data1cf!X460</f>
        <v>0</v>
      </c>
      <c r="Z460" s="368" t="n">
        <f aca="false">+[5]data1cf!Y460</f>
        <v>0</v>
      </c>
      <c r="AA460" s="368" t="n">
        <f aca="false">+[5]data1cf!Z460</f>
        <v>0</v>
      </c>
      <c r="AB460" s="368"/>
      <c r="AC460" s="369" t="n">
        <f aca="false">XNPV(0.1,B460:AA460,$B$1:$AA$1)</f>
        <v>-16188.0001052345</v>
      </c>
      <c r="AD460" s="369" t="n">
        <f aca="false">SUMPRODUCT(B460:AA460,$B$1010:$AA$1010)</f>
        <v>2212.54722383073</v>
      </c>
      <c r="AE460" s="370" t="n">
        <f aca="false">SUMPRODUCT(B460:AA460,$B$1012:$AA$1012)</f>
        <v>-3928.09548741553</v>
      </c>
      <c r="AF460" s="371" t="n">
        <f aca="false">XIRR(B460:AA460,$B$1:$AA$1)</f>
        <v>0.0636911205079976</v>
      </c>
      <c r="AG460" s="372" t="n">
        <f aca="false">1-EXP(-(1/0.25)*(AD460/ABS($AD$1010)))</f>
        <v>0.999919330552959</v>
      </c>
    </row>
    <row r="461" customFormat="false" ht="12.75" hidden="false" customHeight="false" outlineLevel="0" collapsed="false">
      <c r="A461" s="363"/>
      <c r="B461" s="368" t="n">
        <f aca="false">+[5]data1cf!A461</f>
        <v>-86386.9390245746</v>
      </c>
      <c r="C461" s="368" t="n">
        <f aca="false">+[5]data1cf!B461</f>
        <v>14084.9973212931</v>
      </c>
      <c r="D461" s="368" t="n">
        <f aca="false">+[5]data1cf!C461</f>
        <v>11806.059544097</v>
      </c>
      <c r="E461" s="368" t="n">
        <f aca="false">+[5]data1cf!D461</f>
        <v>9925.08672634244</v>
      </c>
      <c r="F461" s="368" t="n">
        <f aca="false">+[5]data1cf!E461</f>
        <v>9599.9589539965</v>
      </c>
      <c r="G461" s="368" t="n">
        <f aca="false">+[5]data1cf!F461</f>
        <v>9269.5611043997</v>
      </c>
      <c r="H461" s="368" t="n">
        <f aca="false">+[5]data1cf!G461</f>
        <v>8303.97434058173</v>
      </c>
      <c r="I461" s="368" t="n">
        <f aca="false">+[5]data1cf!H461</f>
        <v>8162.99366183953</v>
      </c>
      <c r="J461" s="368" t="n">
        <f aca="false">+[5]data1cf!I461</f>
        <v>8150.55945930454</v>
      </c>
      <c r="K461" s="368" t="n">
        <f aca="false">+[5]data1cf!J461</f>
        <v>8141.11095488278</v>
      </c>
      <c r="L461" s="368" t="n">
        <f aca="false">+[5]data1cf!K461</f>
        <v>8142.63152442413</v>
      </c>
      <c r="M461" s="368" t="n">
        <f aca="false">+[5]data1cf!L461</f>
        <v>8114.33232057995</v>
      </c>
      <c r="N461" s="368" t="n">
        <f aca="false">+[5]data1cf!M461</f>
        <v>8096.97879189222</v>
      </c>
      <c r="O461" s="368" t="n">
        <f aca="false">+[5]data1cf!N461</f>
        <v>7770.56200344809</v>
      </c>
      <c r="P461" s="368" t="n">
        <f aca="false">+[5]data1cf!O461</f>
        <v>7662.9963063664</v>
      </c>
      <c r="Q461" s="368" t="n">
        <f aca="false">+[5]data1cf!P461</f>
        <v>7634.1469586205</v>
      </c>
      <c r="R461" s="368" t="n">
        <f aca="false">+[5]data1cf!Q461</f>
        <v>990.82363583626</v>
      </c>
      <c r="S461" s="368" t="n">
        <f aca="false">+[5]data1cf!R461</f>
        <v>0</v>
      </c>
      <c r="T461" s="368" t="n">
        <f aca="false">+[5]data1cf!S461</f>
        <v>0</v>
      </c>
      <c r="U461" s="368" t="n">
        <f aca="false">+[5]data1cf!T461</f>
        <v>0</v>
      </c>
      <c r="V461" s="368" t="n">
        <f aca="false">+[5]data1cf!U461</f>
        <v>0</v>
      </c>
      <c r="W461" s="368" t="n">
        <f aca="false">+[5]data1cf!V461</f>
        <v>0</v>
      </c>
      <c r="X461" s="368" t="n">
        <f aca="false">+[5]data1cf!W461</f>
        <v>0</v>
      </c>
      <c r="Y461" s="368" t="n">
        <f aca="false">+[5]data1cf!X461</f>
        <v>0</v>
      </c>
      <c r="Z461" s="368" t="n">
        <f aca="false">+[5]data1cf!Y461</f>
        <v>0</v>
      </c>
      <c r="AA461" s="368" t="n">
        <f aca="false">+[5]data1cf!Z461</f>
        <v>0</v>
      </c>
      <c r="AB461" s="368"/>
      <c r="AC461" s="369" t="n">
        <f aca="false">XNPV(0.1,B461:AA461,$B$1:$AA$1)</f>
        <v>-13078.2663502324</v>
      </c>
      <c r="AD461" s="369" t="n">
        <f aca="false">SUMPRODUCT(B461:AA461,$B$1010:$AA$1010)</f>
        <v>5157.50915610941</v>
      </c>
      <c r="AE461" s="370" t="n">
        <f aca="false">SUMPRODUCT(B461:AA461,$B$1012:$AA$1012)</f>
        <v>-926.341326036684</v>
      </c>
      <c r="AF461" s="371" t="n">
        <f aca="false">XIRR(B461:AA461,$B$1:$AA$1)</f>
        <v>0.0695404562523924</v>
      </c>
      <c r="AG461" s="372" t="n">
        <f aca="false">1-EXP(-(1/0.25)*(AD461/ABS($AD$1010)))</f>
        <v>0.999999999712641</v>
      </c>
    </row>
    <row r="462" customFormat="false" ht="12.75" hidden="false" customHeight="false" outlineLevel="0" collapsed="false">
      <c r="A462" s="363"/>
      <c r="B462" s="368" t="n">
        <f aca="false">+[5]data1cf!A462</f>
        <v>-85289.4821774538</v>
      </c>
      <c r="C462" s="368" t="n">
        <f aca="false">+[5]data1cf!B462</f>
        <v>14081.9102862288</v>
      </c>
      <c r="D462" s="368" t="n">
        <f aca="false">+[5]data1cf!C462</f>
        <v>11819.4845078262</v>
      </c>
      <c r="E462" s="368" t="n">
        <f aca="false">+[5]data1cf!D462</f>
        <v>9907.30495365107</v>
      </c>
      <c r="F462" s="368" t="n">
        <f aca="false">+[5]data1cf!E462</f>
        <v>9311.12171324188</v>
      </c>
      <c r="G462" s="368" t="n">
        <f aca="false">+[5]data1cf!F462</f>
        <v>9206.31822929841</v>
      </c>
      <c r="H462" s="368" t="n">
        <f aca="false">+[5]data1cf!G462</f>
        <v>8277.39147744112</v>
      </c>
      <c r="I462" s="368" t="n">
        <f aca="false">+[5]data1cf!H462</f>
        <v>8137.81887973206</v>
      </c>
      <c r="J462" s="368" t="n">
        <f aca="false">+[5]data1cf!I462</f>
        <v>8125.38467719707</v>
      </c>
      <c r="K462" s="368" t="n">
        <f aca="false">+[5]data1cf!J462</f>
        <v>8115.89350365309</v>
      </c>
      <c r="L462" s="368" t="n">
        <f aca="false">+[5]data1cf!K462</f>
        <v>8117.45674231666</v>
      </c>
      <c r="M462" s="368" t="n">
        <f aca="false">+[5]data1cf!L462</f>
        <v>8089.11486935027</v>
      </c>
      <c r="N462" s="368" t="n">
        <f aca="false">+[5]data1cf!M462</f>
        <v>8071.80400978475</v>
      </c>
      <c r="O462" s="368" t="n">
        <f aca="false">+[5]data1cf!N462</f>
        <v>7745.3445522184</v>
      </c>
      <c r="P462" s="368" t="n">
        <f aca="false">+[5]data1cf!O462</f>
        <v>7637.82152425893</v>
      </c>
      <c r="Q462" s="368" t="n">
        <f aca="false">+[5]data1cf!P462</f>
        <v>7608.92950739081</v>
      </c>
      <c r="R462" s="368" t="n">
        <f aca="false">+[5]data1cf!Q462</f>
        <v>978.236244782524</v>
      </c>
      <c r="S462" s="368" t="n">
        <f aca="false">+[5]data1cf!R462</f>
        <v>0</v>
      </c>
      <c r="T462" s="368" t="n">
        <f aca="false">+[5]data1cf!S462</f>
        <v>0</v>
      </c>
      <c r="U462" s="368" t="n">
        <f aca="false">+[5]data1cf!T462</f>
        <v>0</v>
      </c>
      <c r="V462" s="368" t="n">
        <f aca="false">+[5]data1cf!U462</f>
        <v>0</v>
      </c>
      <c r="W462" s="368" t="n">
        <f aca="false">+[5]data1cf!V462</f>
        <v>0</v>
      </c>
      <c r="X462" s="368" t="n">
        <f aca="false">+[5]data1cf!W462</f>
        <v>0</v>
      </c>
      <c r="Y462" s="368" t="n">
        <f aca="false">+[5]data1cf!X462</f>
        <v>0</v>
      </c>
      <c r="Z462" s="368" t="n">
        <f aca="false">+[5]data1cf!Y462</f>
        <v>0</v>
      </c>
      <c r="AA462" s="368" t="n">
        <f aca="false">+[5]data1cf!Z462</f>
        <v>0</v>
      </c>
      <c r="AB462" s="368"/>
      <c r="AC462" s="369" t="n">
        <f aca="false">XNPV(0.1,B462:AA462,$B$1:$AA$1)</f>
        <v>-12321.936912554</v>
      </c>
      <c r="AD462" s="369" t="n">
        <f aca="false">SUMPRODUCT(B462:AA462,$B$1010:$AA$1010)</f>
        <v>5824.73791278532</v>
      </c>
      <c r="AE462" s="370" t="n">
        <f aca="false">SUMPRODUCT(B462:AA462,$B$1012:$AA$1012)</f>
        <v>-230.466804226975</v>
      </c>
      <c r="AF462" s="371" t="n">
        <f aca="false">XIRR(B462:AA462,$B$1:$AA$1)</f>
        <v>0.0709663650196813</v>
      </c>
      <c r="AG462" s="372" t="n">
        <f aca="false">1-EXP(-(1/0.25)*(AD462/ABS($AD$1010)))</f>
        <v>0.99999999998325</v>
      </c>
    </row>
    <row r="463" customFormat="false" ht="12.75" hidden="false" customHeight="false" outlineLevel="0" collapsed="false">
      <c r="A463" s="363"/>
      <c r="B463" s="368" t="n">
        <f aca="false">+[5]data1cf!A463</f>
        <v>-91549.5537200056</v>
      </c>
      <c r="C463" s="368" t="n">
        <f aca="false">+[5]data1cf!B463</f>
        <v>14099.5399706632</v>
      </c>
      <c r="D463" s="368" t="n">
        <f aca="false">+[5]data1cf!C463</f>
        <v>12010.8251128404</v>
      </c>
      <c r="E463" s="368" t="n">
        <f aca="false">+[5]data1cf!D463</f>
        <v>10031.2756134619</v>
      </c>
      <c r="F463" s="368" t="n">
        <f aca="false">+[5]data1cf!E463</f>
        <v>9652.83024742611</v>
      </c>
      <c r="G463" s="368" t="n">
        <f aca="false">+[5]data1cf!F463</f>
        <v>9374.37189353975</v>
      </c>
      <c r="H463" s="368" t="n">
        <f aca="false">+[5]data1cf!G463</f>
        <v>8429.02443276198</v>
      </c>
      <c r="I463" s="368" t="n">
        <f aca="false">+[5]data1cf!H463</f>
        <v>8281.41991286096</v>
      </c>
      <c r="J463" s="368" t="n">
        <f aca="false">+[5]data1cf!I463</f>
        <v>8268.98571032597</v>
      </c>
      <c r="K463" s="368" t="n">
        <f aca="false">+[5]data1cf!J463</f>
        <v>8259.73792836357</v>
      </c>
      <c r="L463" s="368" t="n">
        <f aca="false">+[5]data1cf!K463</f>
        <v>8261.05777544556</v>
      </c>
      <c r="M463" s="368" t="n">
        <f aca="false">+[5]data1cf!L463</f>
        <v>8232.95929406074</v>
      </c>
      <c r="N463" s="368" t="n">
        <f aca="false">+[5]data1cf!M463</f>
        <v>8215.40504291365</v>
      </c>
      <c r="O463" s="368" t="n">
        <f aca="false">+[5]data1cf!N463</f>
        <v>7889.18897692888</v>
      </c>
      <c r="P463" s="368" t="n">
        <f aca="false">+[5]data1cf!O463</f>
        <v>7781.42255738783</v>
      </c>
      <c r="Q463" s="368" t="n">
        <f aca="false">+[5]data1cf!P463</f>
        <v>7752.77393210129</v>
      </c>
      <c r="R463" s="368" t="n">
        <f aca="false">+[5]data1cf!Q463</f>
        <v>1050.03676134698</v>
      </c>
      <c r="S463" s="368" t="n">
        <f aca="false">+[5]data1cf!R463</f>
        <v>0</v>
      </c>
      <c r="T463" s="368" t="n">
        <f aca="false">+[5]data1cf!S463</f>
        <v>0</v>
      </c>
      <c r="U463" s="368" t="n">
        <f aca="false">+[5]data1cf!T463</f>
        <v>0</v>
      </c>
      <c r="V463" s="368" t="n">
        <f aca="false">+[5]data1cf!U463</f>
        <v>0</v>
      </c>
      <c r="W463" s="368" t="n">
        <f aca="false">+[5]data1cf!V463</f>
        <v>0</v>
      </c>
      <c r="X463" s="368" t="n">
        <f aca="false">+[5]data1cf!W463</f>
        <v>0</v>
      </c>
      <c r="Y463" s="368" t="n">
        <f aca="false">+[5]data1cf!X463</f>
        <v>0</v>
      </c>
      <c r="Z463" s="368" t="n">
        <f aca="false">+[5]data1cf!Y463</f>
        <v>0</v>
      </c>
      <c r="AA463" s="368" t="n">
        <f aca="false">+[5]data1cf!Z463</f>
        <v>0</v>
      </c>
      <c r="AB463" s="368"/>
      <c r="AC463" s="369" t="n">
        <f aca="false">XNPV(0.1,B463:AA463,$B$1:$AA$1)</f>
        <v>-17409.1579502151</v>
      </c>
      <c r="AD463" s="369" t="n">
        <f aca="false">SUMPRODUCT(B463:AA463,$B$1010:$AA$1010)</f>
        <v>1078.2393159795</v>
      </c>
      <c r="AE463" s="370" t="n">
        <f aca="false">SUMPRODUCT(B463:AA463,$B$1012:$AA$1012)</f>
        <v>-5091.44145012909</v>
      </c>
      <c r="AF463" s="371" t="n">
        <f aca="false">XIRR(B463:AA463,$B$1:$AA$1)</f>
        <v>0.0615445786040326</v>
      </c>
      <c r="AG463" s="372" t="n">
        <f aca="false">1-EXP(-(1/0.25)*(AD463/ABS($AD$1010)))</f>
        <v>0.989879103518191</v>
      </c>
    </row>
    <row r="464" customFormat="false" ht="12.75" hidden="false" customHeight="false" outlineLevel="0" collapsed="false">
      <c r="A464" s="363"/>
      <c r="B464" s="368" t="n">
        <f aca="false">+[5]data1cf!A464</f>
        <v>-96397.5646562211</v>
      </c>
      <c r="C464" s="368" t="n">
        <f aca="false">+[5]data1cf!B464</f>
        <v>14117.4764563607</v>
      </c>
      <c r="D464" s="368" t="n">
        <f aca="false">+[5]data1cf!C464</f>
        <v>12151.291249889</v>
      </c>
      <c r="E464" s="368" t="n">
        <f aca="false">+[5]data1cf!D464</f>
        <v>10165.1303037159</v>
      </c>
      <c r="F464" s="368" t="n">
        <f aca="false">+[5]data1cf!E464</f>
        <v>9909.91780138258</v>
      </c>
      <c r="G464" s="368" t="n">
        <f aca="false">+[5]data1cf!F464</f>
        <v>9459.88723688231</v>
      </c>
      <c r="H464" s="368" t="n">
        <f aca="false">+[5]data1cf!G464</f>
        <v>8546.45411718162</v>
      </c>
      <c r="I464" s="368" t="n">
        <f aca="false">+[5]data1cf!H464</f>
        <v>8392.629405329</v>
      </c>
      <c r="J464" s="368" t="n">
        <f aca="false">+[5]data1cf!I464</f>
        <v>8380.19520279401</v>
      </c>
      <c r="K464" s="368" t="n">
        <f aca="false">+[5]data1cf!J464</f>
        <v>8371.1359114968</v>
      </c>
      <c r="L464" s="368" t="n">
        <f aca="false">+[5]data1cf!K464</f>
        <v>8372.2672679136</v>
      </c>
      <c r="M464" s="368" t="n">
        <f aca="false">+[5]data1cf!L464</f>
        <v>8344.35727719398</v>
      </c>
      <c r="N464" s="368" t="n">
        <f aca="false">+[5]data1cf!M464</f>
        <v>8326.61453538169</v>
      </c>
      <c r="O464" s="368" t="n">
        <f aca="false">+[5]data1cf!N464</f>
        <v>8000.58696006211</v>
      </c>
      <c r="P464" s="368" t="n">
        <f aca="false">+[5]data1cf!O464</f>
        <v>7892.63204985587</v>
      </c>
      <c r="Q464" s="368" t="n">
        <f aca="false">+[5]data1cf!P464</f>
        <v>7864.17191523452</v>
      </c>
      <c r="R464" s="368" t="n">
        <f aca="false">+[5]data1cf!Q464</f>
        <v>1105.64150758099</v>
      </c>
      <c r="S464" s="368" t="n">
        <f aca="false">+[5]data1cf!R464</f>
        <v>0</v>
      </c>
      <c r="T464" s="368" t="n">
        <f aca="false">+[5]data1cf!S464</f>
        <v>0</v>
      </c>
      <c r="U464" s="368" t="n">
        <f aca="false">+[5]data1cf!T464</f>
        <v>0</v>
      </c>
      <c r="V464" s="368" t="n">
        <f aca="false">+[5]data1cf!U464</f>
        <v>0</v>
      </c>
      <c r="W464" s="368" t="n">
        <f aca="false">+[5]data1cf!V464</f>
        <v>0</v>
      </c>
      <c r="X464" s="368" t="n">
        <f aca="false">+[5]data1cf!W464</f>
        <v>0</v>
      </c>
      <c r="Y464" s="368" t="n">
        <f aca="false">+[5]data1cf!X464</f>
        <v>0</v>
      </c>
      <c r="Z464" s="368" t="n">
        <f aca="false">+[5]data1cf!Y464</f>
        <v>0</v>
      </c>
      <c r="AA464" s="368" t="n">
        <f aca="false">+[5]data1cf!Z464</f>
        <v>0</v>
      </c>
      <c r="AB464" s="368"/>
      <c r="AC464" s="369" t="n">
        <f aca="false">XNPV(0.1,B464:AA464,$B$1:$AA$1)</f>
        <v>-21355.7815049165</v>
      </c>
      <c r="AD464" s="369" t="n">
        <f aca="false">SUMPRODUCT(B464:AA464,$B$1010:$AA$1010)</f>
        <v>-2608.3294147671</v>
      </c>
      <c r="AE464" s="370" t="n">
        <f aca="false">SUMPRODUCT(B464:AA464,$B$1012:$AA$1012)</f>
        <v>-8865.48715583554</v>
      </c>
      <c r="AF464" s="371" t="n">
        <f aca="false">XIRR(B464:AA464,$B$1:$AA$1)</f>
        <v>0.054986198781498</v>
      </c>
      <c r="AG464" s="372" t="n">
        <f aca="false">1-EXP(-(1/0.25)*(AD464/ABS($AD$1010)))</f>
        <v>-66910.6940480937</v>
      </c>
    </row>
    <row r="465" customFormat="false" ht="12.75" hidden="false" customHeight="false" outlineLevel="0" collapsed="false">
      <c r="A465" s="363"/>
      <c r="B465" s="368" t="n">
        <f aca="false">+[5]data1cf!A465</f>
        <v>-85692.1842858904</v>
      </c>
      <c r="C465" s="368" t="n">
        <f aca="false">+[5]data1cf!B465</f>
        <v>14005.6334539496</v>
      </c>
      <c r="D465" s="368" t="n">
        <f aca="false">+[5]data1cf!C465</f>
        <v>11860.3121045233</v>
      </c>
      <c r="E465" s="368" t="n">
        <f aca="false">+[5]data1cf!D465</f>
        <v>9854.98773535123</v>
      </c>
      <c r="F465" s="368" t="n">
        <f aca="false">+[5]data1cf!E465</f>
        <v>9459.93153589813</v>
      </c>
      <c r="G465" s="368" t="n">
        <f aca="false">+[5]data1cf!F465</f>
        <v>9191.5306811418</v>
      </c>
      <c r="H465" s="368" t="n">
        <f aca="false">+[5]data1cf!G465</f>
        <v>8287.14582456018</v>
      </c>
      <c r="I465" s="368" t="n">
        <f aca="false">+[5]data1cf!H465</f>
        <v>8147.05654393791</v>
      </c>
      <c r="J465" s="368" t="n">
        <f aca="false">+[5]data1cf!I465</f>
        <v>8134.62234140292</v>
      </c>
      <c r="K465" s="368" t="n">
        <f aca="false">+[5]data1cf!J465</f>
        <v>8125.14682491691</v>
      </c>
      <c r="L465" s="368" t="n">
        <f aca="false">+[5]data1cf!K465</f>
        <v>8126.69440652251</v>
      </c>
      <c r="M465" s="368" t="n">
        <f aca="false">+[5]data1cf!L465</f>
        <v>8098.36819061409</v>
      </c>
      <c r="N465" s="368" t="n">
        <f aca="false">+[5]data1cf!M465</f>
        <v>8081.0416739906</v>
      </c>
      <c r="O465" s="368" t="n">
        <f aca="false">+[5]data1cf!N465</f>
        <v>7754.59787348223</v>
      </c>
      <c r="P465" s="368" t="n">
        <f aca="false">+[5]data1cf!O465</f>
        <v>7647.05918846478</v>
      </c>
      <c r="Q465" s="368" t="n">
        <f aca="false">+[5]data1cf!P465</f>
        <v>7618.18282865463</v>
      </c>
      <c r="R465" s="368" t="n">
        <f aca="false">+[5]data1cf!Q465</f>
        <v>982.855076885449</v>
      </c>
      <c r="S465" s="368" t="n">
        <f aca="false">+[5]data1cf!R465</f>
        <v>0</v>
      </c>
      <c r="T465" s="368" t="n">
        <f aca="false">+[5]data1cf!S465</f>
        <v>0</v>
      </c>
      <c r="U465" s="368" t="n">
        <f aca="false">+[5]data1cf!T465</f>
        <v>0</v>
      </c>
      <c r="V465" s="368" t="n">
        <f aca="false">+[5]data1cf!U465</f>
        <v>0</v>
      </c>
      <c r="W465" s="368" t="n">
        <f aca="false">+[5]data1cf!V465</f>
        <v>0</v>
      </c>
      <c r="X465" s="368" t="n">
        <f aca="false">+[5]data1cf!W465</f>
        <v>0</v>
      </c>
      <c r="Y465" s="368" t="n">
        <f aca="false">+[5]data1cf!X465</f>
        <v>0</v>
      </c>
      <c r="Z465" s="368" t="n">
        <f aca="false">+[5]data1cf!Y465</f>
        <v>0</v>
      </c>
      <c r="AA465" s="368" t="n">
        <f aca="false">+[5]data1cf!Z465</f>
        <v>0</v>
      </c>
      <c r="AB465" s="368"/>
      <c r="AC465" s="369" t="n">
        <f aca="false">XNPV(0.1,B465:AA465,$B$1:$AA$1)</f>
        <v>-12670.5755917914</v>
      </c>
      <c r="AD465" s="369" t="n">
        <f aca="false">SUMPRODUCT(B465:AA465,$B$1010:$AA$1010)</f>
        <v>5503.09269177141</v>
      </c>
      <c r="AE465" s="370" t="n">
        <f aca="false">SUMPRODUCT(B465:AA465,$B$1012:$AA$1012)</f>
        <v>-560.975407643912</v>
      </c>
      <c r="AF465" s="371" t="n">
        <f aca="false">XIRR(B465:AA465,$B$1:$AA$1)</f>
        <v>0.0702857939700879</v>
      </c>
      <c r="AG465" s="372" t="n">
        <f aca="false">1-EXP(-(1/0.25)*(AD465/ABS($AD$1010)))</f>
        <v>0.99999999993407</v>
      </c>
    </row>
    <row r="466" customFormat="false" ht="12.75" hidden="false" customHeight="false" outlineLevel="0" collapsed="false">
      <c r="A466" s="363"/>
      <c r="B466" s="368" t="n">
        <f aca="false">+[5]data1cf!A466</f>
        <v>-95376.9926933185</v>
      </c>
      <c r="C466" s="368" t="n">
        <f aca="false">+[5]data1cf!B466</f>
        <v>14191.8914505113</v>
      </c>
      <c r="D466" s="368" t="n">
        <f aca="false">+[5]data1cf!C466</f>
        <v>12239.9331690743</v>
      </c>
      <c r="E466" s="368" t="n">
        <f aca="false">+[5]data1cf!D466</f>
        <v>10207.4968863786</v>
      </c>
      <c r="F466" s="368" t="n">
        <f aca="false">+[5]data1cf!E466</f>
        <v>9729.20189856718</v>
      </c>
      <c r="G466" s="368" t="n">
        <f aca="false">+[5]data1cf!F466</f>
        <v>9510.58752905842</v>
      </c>
      <c r="H466" s="368" t="n">
        <f aca="false">+[5]data1cf!G466</f>
        <v>8521.73357815893</v>
      </c>
      <c r="I466" s="368" t="n">
        <f aca="false">+[5]data1cf!H466</f>
        <v>8369.21830095758</v>
      </c>
      <c r="J466" s="368" t="n">
        <f aca="false">+[5]data1cf!I466</f>
        <v>8356.78409842259</v>
      </c>
      <c r="K466" s="368" t="n">
        <f aca="false">+[5]data1cf!J466</f>
        <v>8347.68512728747</v>
      </c>
      <c r="L466" s="368" t="n">
        <f aca="false">+[5]data1cf!K466</f>
        <v>8348.85616354218</v>
      </c>
      <c r="M466" s="368" t="n">
        <f aca="false">+[5]data1cf!L466</f>
        <v>8320.90649298465</v>
      </c>
      <c r="N466" s="368" t="n">
        <f aca="false">+[5]data1cf!M466</f>
        <v>8303.20343101027</v>
      </c>
      <c r="O466" s="368" t="n">
        <f aca="false">+[5]data1cf!N466</f>
        <v>7977.13617585278</v>
      </c>
      <c r="P466" s="368" t="n">
        <f aca="false">+[5]data1cf!O466</f>
        <v>7869.22094548445</v>
      </c>
      <c r="Q466" s="368" t="n">
        <f aca="false">+[5]data1cf!P466</f>
        <v>7840.72113102519</v>
      </c>
      <c r="R466" s="368" t="n">
        <f aca="false">+[5]data1cf!Q466</f>
        <v>1093.93595539529</v>
      </c>
      <c r="S466" s="368" t="n">
        <f aca="false">+[5]data1cf!R466</f>
        <v>0</v>
      </c>
      <c r="T466" s="368" t="n">
        <f aca="false">+[5]data1cf!S466</f>
        <v>0</v>
      </c>
      <c r="U466" s="368" t="n">
        <f aca="false">+[5]data1cf!T466</f>
        <v>0</v>
      </c>
      <c r="V466" s="368" t="n">
        <f aca="false">+[5]data1cf!U466</f>
        <v>0</v>
      </c>
      <c r="W466" s="368" t="n">
        <f aca="false">+[5]data1cf!V466</f>
        <v>0</v>
      </c>
      <c r="X466" s="368" t="n">
        <f aca="false">+[5]data1cf!W466</f>
        <v>0</v>
      </c>
      <c r="Y466" s="368" t="n">
        <f aca="false">+[5]data1cf!X466</f>
        <v>0</v>
      </c>
      <c r="Z466" s="368" t="n">
        <f aca="false">+[5]data1cf!Y466</f>
        <v>0</v>
      </c>
      <c r="AA466" s="368" t="n">
        <f aca="false">+[5]data1cf!Z466</f>
        <v>0</v>
      </c>
      <c r="AB466" s="368"/>
      <c r="AC466" s="369" t="n">
        <f aca="false">XNPV(0.1,B466:AA466,$B$1:$AA$1)</f>
        <v>-20347.0195355955</v>
      </c>
      <c r="AD466" s="369" t="n">
        <f aca="false">SUMPRODUCT(B466:AA466,$B$1010:$AA$1010)</f>
        <v>-1641.4070978065</v>
      </c>
      <c r="AE466" s="370" t="n">
        <f aca="false">SUMPRODUCT(B466:AA466,$B$1012:$AA$1012)</f>
        <v>-7883.74648900358</v>
      </c>
      <c r="AF466" s="371" t="n">
        <f aca="false">XIRR(B466:AA466,$B$1:$AA$1)</f>
        <v>0.0566499482388961</v>
      </c>
      <c r="AG466" s="372" t="n">
        <f aca="false">1-EXP(-(1/0.25)*(AD466/ABS($AD$1010)))</f>
        <v>-1087.08145575327</v>
      </c>
    </row>
    <row r="467" customFormat="false" ht="12.75" hidden="false" customHeight="false" outlineLevel="0" collapsed="false">
      <c r="A467" s="363"/>
      <c r="B467" s="368" t="n">
        <f aca="false">+[5]data1cf!A467</f>
        <v>-85729.9101016624</v>
      </c>
      <c r="C467" s="368" t="n">
        <f aca="false">+[5]data1cf!B467</f>
        <v>14006.1480743024</v>
      </c>
      <c r="D467" s="368" t="n">
        <f aca="false">+[5]data1cf!C467</f>
        <v>11856.5855246166</v>
      </c>
      <c r="E467" s="368" t="n">
        <f aca="false">+[5]data1cf!D467</f>
        <v>9801.30452099604</v>
      </c>
      <c r="F467" s="368" t="n">
        <f aca="false">+[5]data1cf!E467</f>
        <v>9419.04545381086</v>
      </c>
      <c r="G467" s="368" t="n">
        <f aca="false">+[5]data1cf!F467</f>
        <v>9160.66564896368</v>
      </c>
      <c r="H467" s="368" t="n">
        <f aca="false">+[5]data1cf!G467</f>
        <v>8288.05962832401</v>
      </c>
      <c r="I467" s="368" t="n">
        <f aca="false">+[5]data1cf!H467</f>
        <v>8147.92194397106</v>
      </c>
      <c r="J467" s="368" t="n">
        <f aca="false">+[5]data1cf!I467</f>
        <v>8135.48774143607</v>
      </c>
      <c r="K467" s="368" t="n">
        <f aca="false">+[5]data1cf!J467</f>
        <v>8126.01369172979</v>
      </c>
      <c r="L467" s="368" t="n">
        <f aca="false">+[5]data1cf!K467</f>
        <v>8127.55980655566</v>
      </c>
      <c r="M467" s="368" t="n">
        <f aca="false">+[5]data1cf!L467</f>
        <v>8099.23505742696</v>
      </c>
      <c r="N467" s="368" t="n">
        <f aca="false">+[5]data1cf!M467</f>
        <v>8081.90707402376</v>
      </c>
      <c r="O467" s="368" t="n">
        <f aca="false">+[5]data1cf!N467</f>
        <v>7755.4647402951</v>
      </c>
      <c r="P467" s="368" t="n">
        <f aca="false">+[5]data1cf!O467</f>
        <v>7647.92458849794</v>
      </c>
      <c r="Q467" s="368" t="n">
        <f aca="false">+[5]data1cf!P467</f>
        <v>7619.0496954675</v>
      </c>
      <c r="R467" s="368" t="n">
        <f aca="false">+[5]data1cf!Q467</f>
        <v>983.287776902026</v>
      </c>
      <c r="S467" s="368" t="n">
        <f aca="false">+[5]data1cf!R467</f>
        <v>0</v>
      </c>
      <c r="T467" s="368" t="n">
        <f aca="false">+[5]data1cf!S467</f>
        <v>0</v>
      </c>
      <c r="U467" s="368" t="n">
        <f aca="false">+[5]data1cf!T467</f>
        <v>0</v>
      </c>
      <c r="V467" s="368" t="n">
        <f aca="false">+[5]data1cf!U467</f>
        <v>0</v>
      </c>
      <c r="W467" s="368" t="n">
        <f aca="false">+[5]data1cf!V467</f>
        <v>0</v>
      </c>
      <c r="X467" s="368" t="n">
        <f aca="false">+[5]data1cf!W467</f>
        <v>0</v>
      </c>
      <c r="Y467" s="368" t="n">
        <f aca="false">+[5]data1cf!X467</f>
        <v>0</v>
      </c>
      <c r="Z467" s="368" t="n">
        <f aca="false">+[5]data1cf!Y467</f>
        <v>0</v>
      </c>
      <c r="AA467" s="368" t="n">
        <f aca="false">+[5]data1cf!Z467</f>
        <v>0</v>
      </c>
      <c r="AB467" s="368"/>
      <c r="AC467" s="369" t="n">
        <f aca="false">XNPV(0.1,B467:AA467,$B$1:$AA$1)</f>
        <v>-12794.8904649265</v>
      </c>
      <c r="AD467" s="369" t="n">
        <f aca="false">SUMPRODUCT(B467:AA467,$B$1010:$AA$1010)</f>
        <v>5365.18913407752</v>
      </c>
      <c r="AE467" s="370" t="n">
        <f aca="false">SUMPRODUCT(B467:AA467,$B$1012:$AA$1012)</f>
        <v>-695.036048082538</v>
      </c>
      <c r="AF467" s="371" t="n">
        <f aca="false">XIRR(B467:AA467,$B$1:$AA$1)</f>
        <v>0.0700132433610901</v>
      </c>
      <c r="AG467" s="372" t="n">
        <f aca="false">1-EXP(-(1/0.25)*(AD467/ABS($AD$1010)))</f>
        <v>0.999999999881366</v>
      </c>
    </row>
    <row r="468" customFormat="false" ht="12.75" hidden="false" customHeight="false" outlineLevel="0" collapsed="false">
      <c r="A468" s="363"/>
      <c r="B468" s="368" t="n">
        <f aca="false">+[5]data1cf!A468</f>
        <v>-102080.620199526</v>
      </c>
      <c r="C468" s="368" t="n">
        <f aca="false">+[5]data1cf!B468</f>
        <v>14376.7111085157</v>
      </c>
      <c r="D468" s="368" t="n">
        <f aca="false">+[5]data1cf!C468</f>
        <v>12462.8852004796</v>
      </c>
      <c r="E468" s="368" t="n">
        <f aca="false">+[5]data1cf!D468</f>
        <v>10481.2187557915</v>
      </c>
      <c r="F468" s="368" t="n">
        <f aca="false">+[5]data1cf!E468</f>
        <v>9981.75491538234</v>
      </c>
      <c r="G468" s="368" t="n">
        <f aca="false">+[5]data1cf!F468</f>
        <v>9664.13743705058</v>
      </c>
      <c r="H468" s="368" t="n">
        <f aca="false">+[5]data1cf!G468</f>
        <v>8684.11045248488</v>
      </c>
      <c r="I468" s="368" t="n">
        <f aca="false">+[5]data1cf!H468</f>
        <v>8522.99415304798</v>
      </c>
      <c r="J468" s="368" t="n">
        <f aca="false">+[5]data1cf!I468</f>
        <v>8510.55995051299</v>
      </c>
      <c r="K468" s="368" t="n">
        <f aca="false">+[5]data1cf!J468</f>
        <v>8501.72161641531</v>
      </c>
      <c r="L468" s="368" t="n">
        <f aca="false">+[5]data1cf!K468</f>
        <v>8502.63201563258</v>
      </c>
      <c r="M468" s="368" t="n">
        <f aca="false">+[5]data1cf!L468</f>
        <v>8474.94298211248</v>
      </c>
      <c r="N468" s="368" t="n">
        <f aca="false">+[5]data1cf!M468</f>
        <v>8456.97928310067</v>
      </c>
      <c r="O468" s="368" t="n">
        <f aca="false">+[5]data1cf!N468</f>
        <v>8131.17266498062</v>
      </c>
      <c r="P468" s="368" t="n">
        <f aca="false">+[5]data1cf!O468</f>
        <v>8022.99679757485</v>
      </c>
      <c r="Q468" s="368" t="n">
        <f aca="false">+[5]data1cf!P468</f>
        <v>7994.75762015302</v>
      </c>
      <c r="R468" s="368" t="n">
        <f aca="false">+[5]data1cf!Q468</f>
        <v>1170.82388144048</v>
      </c>
      <c r="S468" s="368" t="n">
        <f aca="false">+[5]data1cf!R468</f>
        <v>0</v>
      </c>
      <c r="T468" s="368" t="n">
        <f aca="false">+[5]data1cf!S468</f>
        <v>0</v>
      </c>
      <c r="U468" s="368" t="n">
        <f aca="false">+[5]data1cf!T468</f>
        <v>0</v>
      </c>
      <c r="V468" s="368" t="n">
        <f aca="false">+[5]data1cf!U468</f>
        <v>0</v>
      </c>
      <c r="W468" s="368" t="n">
        <f aca="false">+[5]data1cf!V468</f>
        <v>0</v>
      </c>
      <c r="X468" s="368" t="n">
        <f aca="false">+[5]data1cf!W468</f>
        <v>0</v>
      </c>
      <c r="Y468" s="368" t="n">
        <f aca="false">+[5]data1cf!X468</f>
        <v>0</v>
      </c>
      <c r="Z468" s="368" t="n">
        <f aca="false">+[5]data1cf!Y468</f>
        <v>0</v>
      </c>
      <c r="AA468" s="368" t="n">
        <f aca="false">+[5]data1cf!Z468</f>
        <v>0</v>
      </c>
      <c r="AB468" s="368"/>
      <c r="AC468" s="369" t="n">
        <f aca="false">XNPV(0.1,B468:AA468,$B$1:$AA$1)</f>
        <v>-25616.845303194</v>
      </c>
      <c r="AD468" s="369" t="n">
        <f aca="false">SUMPRODUCT(B468:AA468,$B$1010:$AA$1010)</f>
        <v>-6541.95557061183</v>
      </c>
      <c r="AE468" s="370" t="n">
        <f aca="false">SUMPRODUCT(B468:AA468,$B$1012:$AA$1012)</f>
        <v>-12907.8799393742</v>
      </c>
      <c r="AF468" s="371" t="n">
        <f aca="false">XIRR(B468:AA468,$B$1:$AA$1)</f>
        <v>0.04862552030278</v>
      </c>
      <c r="AG468" s="372" t="n">
        <f aca="false">1-EXP(-(1/0.25)*(AD468/ABS($AD$1010)))</f>
        <v>-1267214331706.67</v>
      </c>
    </row>
    <row r="469" customFormat="false" ht="12.75" hidden="false" customHeight="false" outlineLevel="0" collapsed="false">
      <c r="A469" s="363"/>
      <c r="B469" s="368" t="n">
        <f aca="false">+[5]data1cf!A469</f>
        <v>-100375.996898765</v>
      </c>
      <c r="C469" s="368" t="n">
        <f aca="false">+[5]data1cf!B469</f>
        <v>14322.0787214217</v>
      </c>
      <c r="D469" s="368" t="n">
        <f aca="false">+[5]data1cf!C469</f>
        <v>12348.2957912055</v>
      </c>
      <c r="E469" s="368" t="n">
        <f aca="false">+[5]data1cf!D469</f>
        <v>10212.194507741</v>
      </c>
      <c r="F469" s="368" t="n">
        <f aca="false">+[5]data1cf!E469</f>
        <v>9834.37195554182</v>
      </c>
      <c r="G469" s="368" t="n">
        <f aca="false">+[5]data1cf!F469</f>
        <v>9571.86799749202</v>
      </c>
      <c r="H469" s="368" t="n">
        <f aca="false">+[5]data1cf!G469</f>
        <v>8642.82065778425</v>
      </c>
      <c r="I469" s="368" t="n">
        <f aca="false">+[5]data1cf!H469</f>
        <v>8483.89145822715</v>
      </c>
      <c r="J469" s="368" t="n">
        <f aca="false">+[5]data1cf!I469</f>
        <v>8471.45725569216</v>
      </c>
      <c r="K469" s="368" t="n">
        <f aca="false">+[5]data1cf!J469</f>
        <v>8462.55264584055</v>
      </c>
      <c r="L469" s="368" t="n">
        <f aca="false">+[5]data1cf!K469</f>
        <v>8463.52932081175</v>
      </c>
      <c r="M469" s="368" t="n">
        <f aca="false">+[5]data1cf!L469</f>
        <v>8435.77401153773</v>
      </c>
      <c r="N469" s="368" t="n">
        <f aca="false">+[5]data1cf!M469</f>
        <v>8417.87658827985</v>
      </c>
      <c r="O469" s="368" t="n">
        <f aca="false">+[5]data1cf!N469</f>
        <v>8092.00369440586</v>
      </c>
      <c r="P469" s="368" t="n">
        <f aca="false">+[5]data1cf!O469</f>
        <v>7983.89410275403</v>
      </c>
      <c r="Q469" s="368" t="n">
        <f aca="false">+[5]data1cf!P469</f>
        <v>7955.58864957827</v>
      </c>
      <c r="R469" s="368" t="n">
        <f aca="false">+[5]data1cf!Q469</f>
        <v>1151.27253403007</v>
      </c>
      <c r="S469" s="368" t="n">
        <f aca="false">+[5]data1cf!R469</f>
        <v>0</v>
      </c>
      <c r="T469" s="368" t="n">
        <f aca="false">+[5]data1cf!S469</f>
        <v>0</v>
      </c>
      <c r="U469" s="368" t="n">
        <f aca="false">+[5]data1cf!T469</f>
        <v>0</v>
      </c>
      <c r="V469" s="368" t="n">
        <f aca="false">+[5]data1cf!U469</f>
        <v>0</v>
      </c>
      <c r="W469" s="368" t="n">
        <f aca="false">+[5]data1cf!V469</f>
        <v>0</v>
      </c>
      <c r="X469" s="368" t="n">
        <f aca="false">+[5]data1cf!W469</f>
        <v>0</v>
      </c>
      <c r="Y469" s="368" t="n">
        <f aca="false">+[5]data1cf!X469</f>
        <v>0</v>
      </c>
      <c r="Z469" s="368" t="n">
        <f aca="false">+[5]data1cf!Y469</f>
        <v>0</v>
      </c>
      <c r="AA469" s="368" t="n">
        <f aca="false">+[5]data1cf!Z469</f>
        <v>0</v>
      </c>
      <c r="AB469" s="368"/>
      <c r="AC469" s="369" t="n">
        <f aca="false">XNPV(0.1,B469:AA469,$B$1:$AA$1)</f>
        <v>-24571.2066799383</v>
      </c>
      <c r="AD469" s="369" t="n">
        <f aca="false">SUMPRODUCT(B469:AA469,$B$1010:$AA$1010)</f>
        <v>-5632.67479702153</v>
      </c>
      <c r="AE469" s="370" t="n">
        <f aca="false">SUMPRODUCT(B469:AA469,$B$1012:$AA$1012)</f>
        <v>-11954.9949887425</v>
      </c>
      <c r="AF469" s="371" t="n">
        <f aca="false">XIRR(B469:AA469,$B$1:$AA$1)</f>
        <v>0.0500233104027491</v>
      </c>
      <c r="AG469" s="372" t="n">
        <f aca="false">1-EXP(-(1/0.25)*(AD469/ABS($AD$1010)))</f>
        <v>-26341976686.5613</v>
      </c>
    </row>
    <row r="470" customFormat="false" ht="12.75" hidden="false" customHeight="false" outlineLevel="0" collapsed="false">
      <c r="A470" s="363"/>
      <c r="B470" s="368" t="n">
        <f aca="false">+[5]data1cf!A470</f>
        <v>-102672.708280688</v>
      </c>
      <c r="C470" s="368" t="n">
        <f aca="false">+[5]data1cf!B470</f>
        <v>14315.3377298823</v>
      </c>
      <c r="D470" s="368" t="n">
        <f aca="false">+[5]data1cf!C470</f>
        <v>12443.3807513679</v>
      </c>
      <c r="E470" s="368" t="n">
        <f aca="false">+[5]data1cf!D470</f>
        <v>10406.7978770574</v>
      </c>
      <c r="F470" s="368" t="n">
        <f aca="false">+[5]data1cf!E470</f>
        <v>9861.55389693948</v>
      </c>
      <c r="G470" s="368" t="n">
        <f aca="false">+[5]data1cf!F470</f>
        <v>9657.61309461918</v>
      </c>
      <c r="H470" s="368" t="n">
        <f aca="false">+[5]data1cf!G470</f>
        <v>8698.45215208794</v>
      </c>
      <c r="I470" s="368" t="n">
        <f aca="false">+[5]data1cf!H470</f>
        <v>8536.57617995938</v>
      </c>
      <c r="J470" s="368" t="n">
        <f aca="false">+[5]data1cf!I470</f>
        <v>8524.14197742439</v>
      </c>
      <c r="K470" s="368" t="n">
        <f aca="false">+[5]data1cf!J470</f>
        <v>8515.3266637113</v>
      </c>
      <c r="L470" s="368" t="n">
        <f aca="false">+[5]data1cf!K470</f>
        <v>8516.21404254398</v>
      </c>
      <c r="M470" s="368" t="n">
        <f aca="false">+[5]data1cf!L470</f>
        <v>8488.54802940848</v>
      </c>
      <c r="N470" s="368" t="n">
        <f aca="false">+[5]data1cf!M470</f>
        <v>8470.56131001207</v>
      </c>
      <c r="O470" s="368" t="n">
        <f aca="false">+[5]data1cf!N470</f>
        <v>8144.77771227662</v>
      </c>
      <c r="P470" s="368" t="n">
        <f aca="false">+[5]data1cf!O470</f>
        <v>8036.57882448625</v>
      </c>
      <c r="Q470" s="368" t="n">
        <f aca="false">+[5]data1cf!P470</f>
        <v>8008.36266744902</v>
      </c>
      <c r="R470" s="368" t="n">
        <f aca="false">+[5]data1cf!Q470</f>
        <v>1177.61489489618</v>
      </c>
      <c r="S470" s="368" t="n">
        <f aca="false">+[5]data1cf!R470</f>
        <v>0</v>
      </c>
      <c r="T470" s="368" t="n">
        <f aca="false">+[5]data1cf!S470</f>
        <v>0</v>
      </c>
      <c r="U470" s="368" t="n">
        <f aca="false">+[5]data1cf!T470</f>
        <v>0</v>
      </c>
      <c r="V470" s="368" t="n">
        <f aca="false">+[5]data1cf!U470</f>
        <v>0</v>
      </c>
      <c r="W470" s="368" t="n">
        <f aca="false">+[5]data1cf!V470</f>
        <v>0</v>
      </c>
      <c r="X470" s="368" t="n">
        <f aca="false">+[5]data1cf!W470</f>
        <v>0</v>
      </c>
      <c r="Y470" s="368" t="n">
        <f aca="false">+[5]data1cf!X470</f>
        <v>0</v>
      </c>
      <c r="Z470" s="368" t="n">
        <f aca="false">+[5]data1cf!Y470</f>
        <v>0</v>
      </c>
      <c r="AA470" s="368" t="n">
        <f aca="false">+[5]data1cf!Z470</f>
        <v>0</v>
      </c>
      <c r="AB470" s="368"/>
      <c r="AC470" s="369" t="n">
        <f aca="false">XNPV(0.1,B470:AA470,$B$1:$AA$1)</f>
        <v>-26369.1499839332</v>
      </c>
      <c r="AD470" s="369" t="n">
        <f aca="false">SUMPRODUCT(B470:AA470,$B$1010:$AA$1010)</f>
        <v>-7298.14922475989</v>
      </c>
      <c r="AE470" s="370" t="n">
        <f aca="false">SUMPRODUCT(B470:AA470,$B$1012:$AA$1012)</f>
        <v>-13664.5793424194</v>
      </c>
      <c r="AF470" s="371" t="n">
        <f aca="false">XIRR(B470:AA470,$B$1:$AA$1)</f>
        <v>0.0474432744052372</v>
      </c>
      <c r="AG470" s="372" t="n">
        <f aca="false">1-EXP(-(1/0.25)*(AD470/ABS($AD$1010)))</f>
        <v>-31756686709687</v>
      </c>
    </row>
    <row r="471" customFormat="false" ht="12.75" hidden="false" customHeight="false" outlineLevel="0" collapsed="false">
      <c r="A471" s="363"/>
      <c r="B471" s="368" t="n">
        <f aca="false">+[5]data1cf!A471</f>
        <v>-87440.3978365382</v>
      </c>
      <c r="C471" s="368" t="n">
        <f aca="false">+[5]data1cf!B471</f>
        <v>14104.1354857614</v>
      </c>
      <c r="D471" s="368" t="n">
        <f aca="false">+[5]data1cf!C471</f>
        <v>11994.240552004</v>
      </c>
      <c r="E471" s="368" t="n">
        <f aca="false">+[5]data1cf!D471</f>
        <v>9986.43796053102</v>
      </c>
      <c r="F471" s="368" t="n">
        <f aca="false">+[5]data1cf!E471</f>
        <v>9489.97888034473</v>
      </c>
      <c r="G471" s="368" t="n">
        <f aca="false">+[5]data1cf!F471</f>
        <v>9148.46128447137</v>
      </c>
      <c r="H471" s="368" t="n">
        <f aca="false">+[5]data1cf!G471</f>
        <v>8329.49147275523</v>
      </c>
      <c r="I471" s="368" t="n">
        <f aca="false">+[5]data1cf!H471</f>
        <v>8187.15916421893</v>
      </c>
      <c r="J471" s="368" t="n">
        <f aca="false">+[5]data1cf!I471</f>
        <v>8174.72496168394</v>
      </c>
      <c r="K471" s="368" t="n">
        <f aca="false">+[5]data1cf!J471</f>
        <v>8165.31741574078</v>
      </c>
      <c r="L471" s="368" t="n">
        <f aca="false">+[5]data1cf!K471</f>
        <v>8166.79702680353</v>
      </c>
      <c r="M471" s="368" t="n">
        <f aca="false">+[5]data1cf!L471</f>
        <v>8138.53878143796</v>
      </c>
      <c r="N471" s="368" t="n">
        <f aca="false">+[5]data1cf!M471</f>
        <v>8121.14429427162</v>
      </c>
      <c r="O471" s="368" t="n">
        <f aca="false">+[5]data1cf!N471</f>
        <v>7794.7684643061</v>
      </c>
      <c r="P471" s="368" t="n">
        <f aca="false">+[5]data1cf!O471</f>
        <v>7687.1618087458</v>
      </c>
      <c r="Q471" s="368" t="n">
        <f aca="false">+[5]data1cf!P471</f>
        <v>7658.3534194785</v>
      </c>
      <c r="R471" s="368" t="n">
        <f aca="false">+[5]data1cf!Q471</f>
        <v>1002.90638702596</v>
      </c>
      <c r="S471" s="368" t="n">
        <f aca="false">+[5]data1cf!R471</f>
        <v>0</v>
      </c>
      <c r="T471" s="368" t="n">
        <f aca="false">+[5]data1cf!S471</f>
        <v>0</v>
      </c>
      <c r="U471" s="368" t="n">
        <f aca="false">+[5]data1cf!T471</f>
        <v>0</v>
      </c>
      <c r="V471" s="368" t="n">
        <f aca="false">+[5]data1cf!U471</f>
        <v>0</v>
      </c>
      <c r="W471" s="368" t="n">
        <f aca="false">+[5]data1cf!V471</f>
        <v>0</v>
      </c>
      <c r="X471" s="368" t="n">
        <f aca="false">+[5]data1cf!W471</f>
        <v>0</v>
      </c>
      <c r="Y471" s="368" t="n">
        <f aca="false">+[5]data1cf!X471</f>
        <v>0</v>
      </c>
      <c r="Z471" s="368" t="n">
        <f aca="false">+[5]data1cf!Y471</f>
        <v>0</v>
      </c>
      <c r="AA471" s="368" t="n">
        <f aca="false">+[5]data1cf!Z471</f>
        <v>0</v>
      </c>
      <c r="AB471" s="368"/>
      <c r="AC471" s="369" t="n">
        <f aca="false">XNPV(0.1,B471:AA471,$B$1:$AA$1)</f>
        <v>-13967.4577305532</v>
      </c>
      <c r="AD471" s="369" t="n">
        <f aca="false">SUMPRODUCT(B471:AA471,$B$1010:$AA$1010)</f>
        <v>4300.02664350259</v>
      </c>
      <c r="AE471" s="370" t="n">
        <f aca="false">SUMPRODUCT(B471:AA471,$B$1012:$AA$1012)</f>
        <v>-1795.28159925842</v>
      </c>
      <c r="AF471" s="371" t="n">
        <f aca="false">XIRR(B471:AA471,$B$1:$AA$1)</f>
        <v>0.0678013483118687</v>
      </c>
      <c r="AG471" s="372" t="n">
        <f aca="false">1-EXP(-(1/0.25)*(AD471/ABS($AD$1010)))</f>
        <v>0.999999988913409</v>
      </c>
    </row>
    <row r="472" customFormat="false" ht="12.75" hidden="false" customHeight="false" outlineLevel="0" collapsed="false">
      <c r="A472" s="363"/>
      <c r="B472" s="368" t="n">
        <f aca="false">+[5]data1cf!A472</f>
        <v>-89059.6497028506</v>
      </c>
      <c r="C472" s="368" t="n">
        <f aca="false">+[5]data1cf!B472</f>
        <v>14072.321551822</v>
      </c>
      <c r="D472" s="368" t="n">
        <f aca="false">+[5]data1cf!C472</f>
        <v>11909.3707747527</v>
      </c>
      <c r="E472" s="368" t="n">
        <f aca="false">+[5]data1cf!D472</f>
        <v>9737.68828815409</v>
      </c>
      <c r="F472" s="368" t="n">
        <f aca="false">+[5]data1cf!E472</f>
        <v>9537.91562672154</v>
      </c>
      <c r="G472" s="368" t="n">
        <f aca="false">+[5]data1cf!F472</f>
        <v>9296.74884158212</v>
      </c>
      <c r="H472" s="368" t="n">
        <f aca="false">+[5]data1cf!G472</f>
        <v>8368.71338008149</v>
      </c>
      <c r="I472" s="368" t="n">
        <f aca="false">+[5]data1cf!H472</f>
        <v>8224.30350663064</v>
      </c>
      <c r="J472" s="368" t="n">
        <f aca="false">+[5]data1cf!I472</f>
        <v>8211.86930409565</v>
      </c>
      <c r="K472" s="368" t="n">
        <f aca="false">+[5]data1cf!J472</f>
        <v>8202.52471466506</v>
      </c>
      <c r="L472" s="368" t="n">
        <f aca="false">+[5]data1cf!K472</f>
        <v>8203.94136921524</v>
      </c>
      <c r="M472" s="368" t="n">
        <f aca="false">+[5]data1cf!L472</f>
        <v>8175.74608036223</v>
      </c>
      <c r="N472" s="368" t="n">
        <f aca="false">+[5]data1cf!M472</f>
        <v>8158.28863668333</v>
      </c>
      <c r="O472" s="368" t="n">
        <f aca="false">+[5]data1cf!N472</f>
        <v>7831.97576323037</v>
      </c>
      <c r="P472" s="368" t="n">
        <f aca="false">+[5]data1cf!O472</f>
        <v>7724.30615115751</v>
      </c>
      <c r="Q472" s="368" t="n">
        <f aca="false">+[5]data1cf!P472</f>
        <v>7695.56071840278</v>
      </c>
      <c r="R472" s="368" t="n">
        <f aca="false">+[5]data1cf!Q472</f>
        <v>1021.47855823181</v>
      </c>
      <c r="S472" s="368" t="n">
        <f aca="false">+[5]data1cf!R472</f>
        <v>0</v>
      </c>
      <c r="T472" s="368" t="n">
        <f aca="false">+[5]data1cf!S472</f>
        <v>0</v>
      </c>
      <c r="U472" s="368" t="n">
        <f aca="false">+[5]data1cf!T472</f>
        <v>0</v>
      </c>
      <c r="V472" s="368" t="n">
        <f aca="false">+[5]data1cf!U472</f>
        <v>0</v>
      </c>
      <c r="W472" s="368" t="n">
        <f aca="false">+[5]data1cf!V472</f>
        <v>0</v>
      </c>
      <c r="X472" s="368" t="n">
        <f aca="false">+[5]data1cf!W472</f>
        <v>0</v>
      </c>
      <c r="Y472" s="368" t="n">
        <f aca="false">+[5]data1cf!X472</f>
        <v>0</v>
      </c>
      <c r="Z472" s="368" t="n">
        <f aca="false">+[5]data1cf!Y472</f>
        <v>0</v>
      </c>
      <c r="AA472" s="368" t="n">
        <f aca="false">+[5]data1cf!Z472</f>
        <v>0</v>
      </c>
      <c r="AB472" s="368"/>
      <c r="AC472" s="369" t="n">
        <f aca="false">XNPV(0.1,B472:AA472,$B$1:$AA$1)</f>
        <v>-15600.8985789429</v>
      </c>
      <c r="AD472" s="369" t="n">
        <f aca="false">SUMPRODUCT(B472:AA472,$B$1010:$AA$1010)</f>
        <v>2724.83430229437</v>
      </c>
      <c r="AE472" s="370" t="n">
        <f aca="false">SUMPRODUCT(B472:AA472,$B$1012:$AA$1012)</f>
        <v>-3391.90391381727</v>
      </c>
      <c r="AF472" s="371" t="n">
        <f aca="false">XIRR(B472:AA472,$B$1:$AA$1)</f>
        <v>0.0646953351272498</v>
      </c>
      <c r="AG472" s="372" t="n">
        <f aca="false">1-EXP(-(1/0.25)*(AD472/ABS($AD$1010)))</f>
        <v>0.999990901709565</v>
      </c>
    </row>
    <row r="473" customFormat="false" ht="12.75" hidden="false" customHeight="false" outlineLevel="0" collapsed="false">
      <c r="A473" s="363"/>
      <c r="B473" s="368" t="n">
        <f aca="false">+[5]data1cf!A473</f>
        <v>-92262.1373928162</v>
      </c>
      <c r="C473" s="368" t="n">
        <f aca="false">+[5]data1cf!B473</f>
        <v>14157.8709099455</v>
      </c>
      <c r="D473" s="368" t="n">
        <f aca="false">+[5]data1cf!C473</f>
        <v>12013.3216574675</v>
      </c>
      <c r="E473" s="368" t="n">
        <f aca="false">+[5]data1cf!D473</f>
        <v>9981.46829254818</v>
      </c>
      <c r="F473" s="368" t="n">
        <f aca="false">+[5]data1cf!E473</f>
        <v>9510.07797283337</v>
      </c>
      <c r="G473" s="368" t="n">
        <f aca="false">+[5]data1cf!F473</f>
        <v>9281.92422111698</v>
      </c>
      <c r="H473" s="368" t="n">
        <f aca="false">+[5]data1cf!G473</f>
        <v>8446.28480550488</v>
      </c>
      <c r="I473" s="368" t="n">
        <f aca="false">+[5]data1cf!H473</f>
        <v>8297.7660122483</v>
      </c>
      <c r="J473" s="368" t="n">
        <f aca="false">+[5]data1cf!I473</f>
        <v>8285.33180971331</v>
      </c>
      <c r="K473" s="368" t="n">
        <f aca="false">+[5]data1cf!J473</f>
        <v>8276.1117330041</v>
      </c>
      <c r="L473" s="368" t="n">
        <f aca="false">+[5]data1cf!K473</f>
        <v>8277.4038748329</v>
      </c>
      <c r="M473" s="368" t="n">
        <f aca="false">+[5]data1cf!L473</f>
        <v>8249.33309870128</v>
      </c>
      <c r="N473" s="368" t="n">
        <f aca="false">+[5]data1cf!M473</f>
        <v>8231.75114230099</v>
      </c>
      <c r="O473" s="368" t="n">
        <f aca="false">+[5]data1cf!N473</f>
        <v>7905.56278156942</v>
      </c>
      <c r="P473" s="368" t="n">
        <f aca="false">+[5]data1cf!O473</f>
        <v>7797.76865677517</v>
      </c>
      <c r="Q473" s="368" t="n">
        <f aca="false">+[5]data1cf!P473</f>
        <v>7769.14773674182</v>
      </c>
      <c r="R473" s="368" t="n">
        <f aca="false">+[5]data1cf!Q473</f>
        <v>1058.20981104064</v>
      </c>
      <c r="S473" s="368" t="n">
        <f aca="false">+[5]data1cf!R473</f>
        <v>0</v>
      </c>
      <c r="T473" s="368" t="n">
        <f aca="false">+[5]data1cf!S473</f>
        <v>0</v>
      </c>
      <c r="U473" s="368" t="n">
        <f aca="false">+[5]data1cf!T473</f>
        <v>0</v>
      </c>
      <c r="V473" s="368" t="n">
        <f aca="false">+[5]data1cf!U473</f>
        <v>0</v>
      </c>
      <c r="W473" s="368" t="n">
        <f aca="false">+[5]data1cf!V473</f>
        <v>0</v>
      </c>
      <c r="X473" s="368" t="n">
        <f aca="false">+[5]data1cf!W473</f>
        <v>0</v>
      </c>
      <c r="Y473" s="368" t="n">
        <f aca="false">+[5]data1cf!X473</f>
        <v>0</v>
      </c>
      <c r="Z473" s="368" t="n">
        <f aca="false">+[5]data1cf!Y473</f>
        <v>0</v>
      </c>
      <c r="AA473" s="368" t="n">
        <f aca="false">+[5]data1cf!Z473</f>
        <v>0</v>
      </c>
      <c r="AB473" s="368"/>
      <c r="AC473" s="369" t="n">
        <f aca="false">XNPV(0.1,B473:AA473,$B$1:$AA$1)</f>
        <v>-18194.2746817104</v>
      </c>
      <c r="AD473" s="369" t="n">
        <f aca="false">SUMPRODUCT(B473:AA473,$B$1010:$AA$1010)</f>
        <v>288.047306728794</v>
      </c>
      <c r="AE473" s="370" t="n">
        <f aca="false">SUMPRODUCT(B473:AA473,$B$1012:$AA$1012)</f>
        <v>-5881.83700171751</v>
      </c>
      <c r="AF473" s="371" t="n">
        <f aca="false">XIRR(B473:AA473,$B$1:$AA$1)</f>
        <v>0.0600968699776762</v>
      </c>
      <c r="AG473" s="372" t="n">
        <f aca="false">1-EXP(-(1/0.25)*(AD473/ABS($AD$1010)))</f>
        <v>0.706841658878247</v>
      </c>
    </row>
    <row r="474" customFormat="false" ht="12.75" hidden="false" customHeight="false" outlineLevel="0" collapsed="false">
      <c r="A474" s="363"/>
      <c r="B474" s="368" t="n">
        <f aca="false">+[5]data1cf!A474</f>
        <v>-94494.7482781274</v>
      </c>
      <c r="C474" s="368" t="n">
        <f aca="false">+[5]data1cf!B474</f>
        <v>14169.8875968146</v>
      </c>
      <c r="D474" s="368" t="n">
        <f aca="false">+[5]data1cf!C474</f>
        <v>12079.0014494186</v>
      </c>
      <c r="E474" s="368" t="n">
        <f aca="false">+[5]data1cf!D474</f>
        <v>10104.4566483366</v>
      </c>
      <c r="F474" s="368" t="n">
        <f aca="false">+[5]data1cf!E474</f>
        <v>9786.555221492</v>
      </c>
      <c r="G474" s="368" t="n">
        <f aca="false">+[5]data1cf!F474</f>
        <v>9401.30470129024</v>
      </c>
      <c r="H474" s="368" t="n">
        <f aca="false">+[5]data1cf!G474</f>
        <v>8500.36364219551</v>
      </c>
      <c r="I474" s="368" t="n">
        <f aca="false">+[5]data1cf!H474</f>
        <v>8348.98031986863</v>
      </c>
      <c r="J474" s="368" t="n">
        <f aca="false">+[5]data1cf!I474</f>
        <v>8336.54611733364</v>
      </c>
      <c r="K474" s="368" t="n">
        <f aca="false">+[5]data1cf!J474</f>
        <v>8327.41284453565</v>
      </c>
      <c r="L474" s="368" t="n">
        <f aca="false">+[5]data1cf!K474</f>
        <v>8328.61818245323</v>
      </c>
      <c r="M474" s="368" t="n">
        <f aca="false">+[5]data1cf!L474</f>
        <v>8300.63421023283</v>
      </c>
      <c r="N474" s="368" t="n">
        <f aca="false">+[5]data1cf!M474</f>
        <v>8282.96544992132</v>
      </c>
      <c r="O474" s="368" t="n">
        <f aca="false">+[5]data1cf!N474</f>
        <v>7956.86389310097</v>
      </c>
      <c r="P474" s="368" t="n">
        <f aca="false">+[5]data1cf!O474</f>
        <v>7848.9829643955</v>
      </c>
      <c r="Q474" s="368" t="n">
        <f aca="false">+[5]data1cf!P474</f>
        <v>7820.44884827337</v>
      </c>
      <c r="R474" s="368" t="n">
        <f aca="false">+[5]data1cf!Q474</f>
        <v>1083.81696485081</v>
      </c>
      <c r="S474" s="368" t="n">
        <f aca="false">+[5]data1cf!R474</f>
        <v>0</v>
      </c>
      <c r="T474" s="368" t="n">
        <f aca="false">+[5]data1cf!S474</f>
        <v>0</v>
      </c>
      <c r="U474" s="368" t="n">
        <f aca="false">+[5]data1cf!T474</f>
        <v>0</v>
      </c>
      <c r="V474" s="368" t="n">
        <f aca="false">+[5]data1cf!U474</f>
        <v>0</v>
      </c>
      <c r="W474" s="368" t="n">
        <f aca="false">+[5]data1cf!V474</f>
        <v>0</v>
      </c>
      <c r="X474" s="368" t="n">
        <f aca="false">+[5]data1cf!W474</f>
        <v>0</v>
      </c>
      <c r="Y474" s="368" t="n">
        <f aca="false">+[5]data1cf!X474</f>
        <v>0</v>
      </c>
      <c r="Z474" s="368" t="n">
        <f aca="false">+[5]data1cf!Y474</f>
        <v>0</v>
      </c>
      <c r="AA474" s="368" t="n">
        <f aca="false">+[5]data1cf!Z474</f>
        <v>0</v>
      </c>
      <c r="AB474" s="368"/>
      <c r="AC474" s="369" t="n">
        <f aca="false">XNPV(0.1,B474:AA474,$B$1:$AA$1)</f>
        <v>-19803.8605177853</v>
      </c>
      <c r="AD474" s="369" t="n">
        <f aca="false">SUMPRODUCT(B474:AA474,$B$1010:$AA$1010)</f>
        <v>-1164.46409732974</v>
      </c>
      <c r="AE474" s="370" t="n">
        <f aca="false">SUMPRODUCT(B474:AA474,$B$1012:$AA$1012)</f>
        <v>-7385.48848779258</v>
      </c>
      <c r="AF474" s="371" t="n">
        <f aca="false">XIRR(B474:AA474,$B$1:$AA$1)</f>
        <v>0.0574837882406112</v>
      </c>
      <c r="AG474" s="372" t="n">
        <f aca="false">1-EXP(-(1/0.25)*(AD474/ABS($AD$1010)))</f>
        <v>-141.659245912931</v>
      </c>
    </row>
    <row r="475" customFormat="false" ht="12.75" hidden="false" customHeight="false" outlineLevel="0" collapsed="false">
      <c r="A475" s="363"/>
      <c r="B475" s="368" t="n">
        <f aca="false">+[5]data1cf!A475</f>
        <v>-86985.0036686868</v>
      </c>
      <c r="C475" s="368" t="n">
        <f aca="false">+[5]data1cf!B475</f>
        <v>14032.0264408486</v>
      </c>
      <c r="D475" s="368" t="n">
        <f aca="false">+[5]data1cf!C475</f>
        <v>11936.7921042733</v>
      </c>
      <c r="E475" s="368" t="n">
        <f aca="false">+[5]data1cf!D475</f>
        <v>10023.8279727052</v>
      </c>
      <c r="F475" s="368" t="n">
        <f aca="false">+[5]data1cf!E475</f>
        <v>9539.38568672242</v>
      </c>
      <c r="G475" s="368" t="n">
        <f aca="false">+[5]data1cf!F475</f>
        <v>9120.70621410201</v>
      </c>
      <c r="H475" s="368" t="n">
        <f aca="false">+[5]data1cf!G475</f>
        <v>8318.46080592693</v>
      </c>
      <c r="I475" s="368" t="n">
        <f aca="false">+[5]data1cf!H475</f>
        <v>8176.71278632375</v>
      </c>
      <c r="J475" s="368" t="n">
        <f aca="false">+[5]data1cf!I475</f>
        <v>8164.27858378876</v>
      </c>
      <c r="K475" s="368" t="n">
        <f aca="false">+[5]data1cf!J475</f>
        <v>8154.85333212036</v>
      </c>
      <c r="L475" s="368" t="n">
        <f aca="false">+[5]data1cf!K475</f>
        <v>8156.35064890835</v>
      </c>
      <c r="M475" s="368" t="n">
        <f aca="false">+[5]data1cf!L475</f>
        <v>8128.07469781754</v>
      </c>
      <c r="N475" s="368" t="n">
        <f aca="false">+[5]data1cf!M475</f>
        <v>8110.69791637644</v>
      </c>
      <c r="O475" s="368" t="n">
        <f aca="false">+[5]data1cf!N475</f>
        <v>7784.30438068567</v>
      </c>
      <c r="P475" s="368" t="n">
        <f aca="false">+[5]data1cf!O475</f>
        <v>7676.71543085062</v>
      </c>
      <c r="Q475" s="368" t="n">
        <f aca="false">+[5]data1cf!P475</f>
        <v>7647.88933585808</v>
      </c>
      <c r="R475" s="368" t="n">
        <f aca="false">+[5]data1cf!Q475</f>
        <v>997.683198078371</v>
      </c>
      <c r="S475" s="368" t="n">
        <f aca="false">+[5]data1cf!R475</f>
        <v>0</v>
      </c>
      <c r="T475" s="368" t="n">
        <f aca="false">+[5]data1cf!S475</f>
        <v>0</v>
      </c>
      <c r="U475" s="368" t="n">
        <f aca="false">+[5]data1cf!T475</f>
        <v>0</v>
      </c>
      <c r="V475" s="368" t="n">
        <f aca="false">+[5]data1cf!U475</f>
        <v>0</v>
      </c>
      <c r="W475" s="368" t="n">
        <f aca="false">+[5]data1cf!V475</f>
        <v>0</v>
      </c>
      <c r="X475" s="368" t="n">
        <f aca="false">+[5]data1cf!W475</f>
        <v>0</v>
      </c>
      <c r="Y475" s="368" t="n">
        <f aca="false">+[5]data1cf!X475</f>
        <v>0</v>
      </c>
      <c r="Z475" s="368" t="n">
        <f aca="false">+[5]data1cf!Y475</f>
        <v>0</v>
      </c>
      <c r="AA475" s="368" t="n">
        <f aca="false">+[5]data1cf!Z475</f>
        <v>0</v>
      </c>
      <c r="AB475" s="368"/>
      <c r="AC475" s="369" t="n">
        <f aca="false">XNPV(0.1,B475:AA475,$B$1:$AA$1)</f>
        <v>-13621.8080924377</v>
      </c>
      <c r="AD475" s="369" t="n">
        <f aca="false">SUMPRODUCT(B475:AA475,$B$1010:$AA$1010)</f>
        <v>4626.52065690534</v>
      </c>
      <c r="AE475" s="370" t="n">
        <f aca="false">SUMPRODUCT(B475:AA475,$B$1012:$AA$1012)</f>
        <v>-1462.15510700381</v>
      </c>
      <c r="AF475" s="371" t="n">
        <f aca="false">XIRR(B475:AA475,$B$1:$AA$1)</f>
        <v>0.0684633959139638</v>
      </c>
      <c r="AG475" s="372" t="n">
        <f aca="false">1-EXP(-(1/0.25)*(AD475/ABS($AD$1010)))</f>
        <v>0.999999997240868</v>
      </c>
    </row>
    <row r="476" customFormat="false" ht="12.75" hidden="false" customHeight="false" outlineLevel="0" collapsed="false">
      <c r="A476" s="363"/>
      <c r="B476" s="368" t="n">
        <f aca="false">+[5]data1cf!A476</f>
        <v>-91387.4114243907</v>
      </c>
      <c r="C476" s="368" t="n">
        <f aca="false">+[5]data1cf!B476</f>
        <v>14063.3205524794</v>
      </c>
      <c r="D476" s="368" t="n">
        <f aca="false">+[5]data1cf!C476</f>
        <v>12058.7580539874</v>
      </c>
      <c r="E476" s="368" t="n">
        <f aca="false">+[5]data1cf!D476</f>
        <v>10072.5252339029</v>
      </c>
      <c r="F476" s="368" t="n">
        <f aca="false">+[5]data1cf!E476</f>
        <v>9611.93248423282</v>
      </c>
      <c r="G476" s="368" t="n">
        <f aca="false">+[5]data1cf!F476</f>
        <v>9357.37334537893</v>
      </c>
      <c r="H476" s="368" t="n">
        <f aca="false">+[5]data1cf!G476</f>
        <v>8425.09698316345</v>
      </c>
      <c r="I476" s="368" t="n">
        <f aca="false">+[5]data1cf!H476</f>
        <v>8277.70049831339</v>
      </c>
      <c r="J476" s="368" t="n">
        <f aca="false">+[5]data1cf!I476</f>
        <v>8265.2662957784</v>
      </c>
      <c r="K476" s="368" t="n">
        <f aca="false">+[5]data1cf!J476</f>
        <v>8256.01220972354</v>
      </c>
      <c r="L476" s="368" t="n">
        <f aca="false">+[5]data1cf!K476</f>
        <v>8257.33836089799</v>
      </c>
      <c r="M476" s="368" t="n">
        <f aca="false">+[5]data1cf!L476</f>
        <v>8229.23357542072</v>
      </c>
      <c r="N476" s="368" t="n">
        <f aca="false">+[5]data1cf!M476</f>
        <v>8211.68562836609</v>
      </c>
      <c r="O476" s="368" t="n">
        <f aca="false">+[5]data1cf!N476</f>
        <v>7885.46325828886</v>
      </c>
      <c r="P476" s="368" t="n">
        <f aca="false">+[5]data1cf!O476</f>
        <v>7777.70314284026</v>
      </c>
      <c r="Q476" s="368" t="n">
        <f aca="false">+[5]data1cf!P476</f>
        <v>7749.04821346126</v>
      </c>
      <c r="R476" s="368" t="n">
        <f aca="false">+[5]data1cf!Q476</f>
        <v>1048.17705407319</v>
      </c>
      <c r="S476" s="368" t="n">
        <f aca="false">+[5]data1cf!R476</f>
        <v>0</v>
      </c>
      <c r="T476" s="368" t="n">
        <f aca="false">+[5]data1cf!S476</f>
        <v>0</v>
      </c>
      <c r="U476" s="368" t="n">
        <f aca="false">+[5]data1cf!T476</f>
        <v>0</v>
      </c>
      <c r="V476" s="368" t="n">
        <f aca="false">+[5]data1cf!U476</f>
        <v>0</v>
      </c>
      <c r="W476" s="368" t="n">
        <f aca="false">+[5]data1cf!V476</f>
        <v>0</v>
      </c>
      <c r="X476" s="368" t="n">
        <f aca="false">+[5]data1cf!W476</f>
        <v>0</v>
      </c>
      <c r="Y476" s="368" t="n">
        <f aca="false">+[5]data1cf!X476</f>
        <v>0</v>
      </c>
      <c r="Z476" s="368" t="n">
        <f aca="false">+[5]data1cf!Y476</f>
        <v>0</v>
      </c>
      <c r="AA476" s="368" t="n">
        <f aca="false">+[5]data1cf!Z476</f>
        <v>0</v>
      </c>
      <c r="AB476" s="368"/>
      <c r="AC476" s="369" t="n">
        <f aca="false">XNPV(0.1,B476:AA476,$B$1:$AA$1)</f>
        <v>-17262.5446669301</v>
      </c>
      <c r="AD476" s="369" t="n">
        <f aca="false">SUMPRODUCT(B476:AA476,$B$1010:$AA$1010)</f>
        <v>1217.17929260975</v>
      </c>
      <c r="AE476" s="370" t="n">
        <f aca="false">SUMPRODUCT(B476:AA476,$B$1012:$AA$1012)</f>
        <v>-4949.81083262525</v>
      </c>
      <c r="AF476" s="371" t="n">
        <f aca="false">XIRR(B476:AA476,$B$1:$AA$1)</f>
        <v>0.0618033539469935</v>
      </c>
      <c r="AG476" s="372" t="n">
        <f aca="false">1-EXP(-(1/0.25)*(AD476/ABS($AD$1010)))</f>
        <v>0.994400166774063</v>
      </c>
    </row>
    <row r="477" customFormat="false" ht="12.75" hidden="false" customHeight="false" outlineLevel="0" collapsed="false">
      <c r="A477" s="363"/>
      <c r="B477" s="368" t="n">
        <f aca="false">+[5]data1cf!A477</f>
        <v>-91034.8182272608</v>
      </c>
      <c r="C477" s="368" t="n">
        <f aca="false">+[5]data1cf!B477</f>
        <v>14066.1204636349</v>
      </c>
      <c r="D477" s="368" t="n">
        <f aca="false">+[5]data1cf!C477</f>
        <v>12026.5900970652</v>
      </c>
      <c r="E477" s="368" t="n">
        <f aca="false">+[5]data1cf!D477</f>
        <v>10129.9152089395</v>
      </c>
      <c r="F477" s="368" t="n">
        <f aca="false">+[5]data1cf!E477</f>
        <v>9616.73560448274</v>
      </c>
      <c r="G477" s="368" t="n">
        <f aca="false">+[5]data1cf!F477</f>
        <v>9372.65896121264</v>
      </c>
      <c r="H477" s="368" t="n">
        <f aca="false">+[5]data1cf!G477</f>
        <v>8416.5563861202</v>
      </c>
      <c r="I477" s="368" t="n">
        <f aca="false">+[5]data1cf!H477</f>
        <v>8269.61229244579</v>
      </c>
      <c r="J477" s="368" t="n">
        <f aca="false">+[5]data1cf!I477</f>
        <v>8257.1780899108</v>
      </c>
      <c r="K477" s="368" t="n">
        <f aca="false">+[5]data1cf!J477</f>
        <v>8247.91029503244</v>
      </c>
      <c r="L477" s="368" t="n">
        <f aca="false">+[5]data1cf!K477</f>
        <v>8249.25015503039</v>
      </c>
      <c r="M477" s="368" t="n">
        <f aca="false">+[5]data1cf!L477</f>
        <v>8221.13166072961</v>
      </c>
      <c r="N477" s="368" t="n">
        <f aca="false">+[5]data1cf!M477</f>
        <v>8203.59742249848</v>
      </c>
      <c r="O477" s="368" t="n">
        <f aca="false">+[5]data1cf!N477</f>
        <v>7877.36134359775</v>
      </c>
      <c r="P477" s="368" t="n">
        <f aca="false">+[5]data1cf!O477</f>
        <v>7769.61493697266</v>
      </c>
      <c r="Q477" s="368" t="n">
        <f aca="false">+[5]data1cf!P477</f>
        <v>7740.94629877015</v>
      </c>
      <c r="R477" s="368" t="n">
        <f aca="false">+[5]data1cf!Q477</f>
        <v>1044.13295113939</v>
      </c>
      <c r="S477" s="368" t="n">
        <f aca="false">+[5]data1cf!R477</f>
        <v>0</v>
      </c>
      <c r="T477" s="368" t="n">
        <f aca="false">+[5]data1cf!S477</f>
        <v>0</v>
      </c>
      <c r="U477" s="368" t="n">
        <f aca="false">+[5]data1cf!T477</f>
        <v>0</v>
      </c>
      <c r="V477" s="368" t="n">
        <f aca="false">+[5]data1cf!U477</f>
        <v>0</v>
      </c>
      <c r="W477" s="368" t="n">
        <f aca="false">+[5]data1cf!V477</f>
        <v>0</v>
      </c>
      <c r="X477" s="368" t="n">
        <f aca="false">+[5]data1cf!W477</f>
        <v>0</v>
      </c>
      <c r="Y477" s="368" t="n">
        <f aca="false">+[5]data1cf!X477</f>
        <v>0</v>
      </c>
      <c r="Z477" s="368" t="n">
        <f aca="false">+[5]data1cf!Y477</f>
        <v>0</v>
      </c>
      <c r="AA477" s="368" t="n">
        <f aca="false">+[5]data1cf!Z477</f>
        <v>0</v>
      </c>
      <c r="AB477" s="368"/>
      <c r="AC477" s="369" t="n">
        <f aca="false">XNPV(0.1,B477:AA477,$B$1:$AA$1)</f>
        <v>-16910.0992230256</v>
      </c>
      <c r="AD477" s="369" t="n">
        <f aca="false">SUMPRODUCT(B477:AA477,$B$1010:$AA$1010)</f>
        <v>1561.95440278446</v>
      </c>
      <c r="AE477" s="370" t="n">
        <f aca="false">SUMPRODUCT(B477:AA477,$B$1012:$AA$1012)</f>
        <v>-4601.93944851013</v>
      </c>
      <c r="AF477" s="371" t="n">
        <f aca="false">XIRR(B477:AA477,$B$1:$AA$1)</f>
        <v>0.0624462400255161</v>
      </c>
      <c r="AG477" s="372" t="n">
        <f aca="false">1-EXP(-(1/0.25)*(AD477/ABS($AD$1010)))</f>
        <v>0.998710774467017</v>
      </c>
    </row>
    <row r="478" customFormat="false" ht="12.75" hidden="false" customHeight="false" outlineLevel="0" collapsed="false">
      <c r="A478" s="363"/>
      <c r="B478" s="368" t="n">
        <f aca="false">+[5]data1cf!A478</f>
        <v>-88141.4201956249</v>
      </c>
      <c r="C478" s="368" t="n">
        <f aca="false">+[5]data1cf!B478</f>
        <v>14050.0888021981</v>
      </c>
      <c r="D478" s="368" t="n">
        <f aca="false">+[5]data1cf!C478</f>
        <v>11948.9157836097</v>
      </c>
      <c r="E478" s="368" t="n">
        <f aca="false">+[5]data1cf!D478</f>
        <v>9843.84847175598</v>
      </c>
      <c r="F478" s="368" t="n">
        <f aca="false">+[5]data1cf!E478</f>
        <v>9401.24261299311</v>
      </c>
      <c r="G478" s="368" t="n">
        <f aca="false">+[5]data1cf!F478</f>
        <v>9119.45829316396</v>
      </c>
      <c r="H478" s="368" t="n">
        <f aca="false">+[5]data1cf!G478</f>
        <v>8346.47180458239</v>
      </c>
      <c r="I478" s="368" t="n">
        <f aca="false">+[5]data1cf!H478</f>
        <v>8203.24005631849</v>
      </c>
      <c r="J478" s="368" t="n">
        <f aca="false">+[5]data1cf!I478</f>
        <v>8190.8058537835</v>
      </c>
      <c r="K478" s="368" t="n">
        <f aca="false">+[5]data1cf!J478</f>
        <v>8181.42556358966</v>
      </c>
      <c r="L478" s="368" t="n">
        <f aca="false">+[5]data1cf!K478</f>
        <v>8182.87791890309</v>
      </c>
      <c r="M478" s="368" t="n">
        <f aca="false">+[5]data1cf!L478</f>
        <v>8154.64692928684</v>
      </c>
      <c r="N478" s="368" t="n">
        <f aca="false">+[5]data1cf!M478</f>
        <v>8137.22518637118</v>
      </c>
      <c r="O478" s="368" t="n">
        <f aca="false">+[5]data1cf!N478</f>
        <v>7810.87661215498</v>
      </c>
      <c r="P478" s="368" t="n">
        <f aca="false">+[5]data1cf!O478</f>
        <v>7703.24270084536</v>
      </c>
      <c r="Q478" s="368" t="n">
        <f aca="false">+[5]data1cf!P478</f>
        <v>7674.46156732738</v>
      </c>
      <c r="R478" s="368" t="n">
        <f aca="false">+[5]data1cf!Q478</f>
        <v>1010.94683307574</v>
      </c>
      <c r="S478" s="368" t="n">
        <f aca="false">+[5]data1cf!R478</f>
        <v>0</v>
      </c>
      <c r="T478" s="368" t="n">
        <f aca="false">+[5]data1cf!S478</f>
        <v>0</v>
      </c>
      <c r="U478" s="368" t="n">
        <f aca="false">+[5]data1cf!T478</f>
        <v>0</v>
      </c>
      <c r="V478" s="368" t="n">
        <f aca="false">+[5]data1cf!U478</f>
        <v>0</v>
      </c>
      <c r="W478" s="368" t="n">
        <f aca="false">+[5]data1cf!V478</f>
        <v>0</v>
      </c>
      <c r="X478" s="368" t="n">
        <f aca="false">+[5]data1cf!W478</f>
        <v>0</v>
      </c>
      <c r="Y478" s="368" t="n">
        <f aca="false">+[5]data1cf!X478</f>
        <v>0</v>
      </c>
      <c r="Z478" s="368" t="n">
        <f aca="false">+[5]data1cf!Y478</f>
        <v>0</v>
      </c>
      <c r="AA478" s="368" t="n">
        <f aca="false">+[5]data1cf!Z478</f>
        <v>0</v>
      </c>
      <c r="AB478" s="368"/>
      <c r="AC478" s="369" t="n">
        <f aca="false">XNPV(0.1,B478:AA478,$B$1:$AA$1)</f>
        <v>-14877.1575050664</v>
      </c>
      <c r="AD478" s="369" t="n">
        <f aca="false">SUMPRODUCT(B478:AA478,$B$1010:$AA$1010)</f>
        <v>3383.03272373877</v>
      </c>
      <c r="AE478" s="370" t="n">
        <f aca="false">SUMPRODUCT(B478:AA478,$B$1012:$AA$1012)</f>
        <v>-2712.09648896829</v>
      </c>
      <c r="AF478" s="371" t="n">
        <f aca="false">XIRR(B478:AA478,$B$1:$AA$1)</f>
        <v>0.065998177561874</v>
      </c>
      <c r="AG478" s="372" t="n">
        <f aca="false">1-EXP(-(1/0.25)*(AD478/ABS($AD$1010)))</f>
        <v>0.999999448850589</v>
      </c>
    </row>
    <row r="479" customFormat="false" ht="12.75" hidden="false" customHeight="false" outlineLevel="0" collapsed="false">
      <c r="A479" s="363"/>
      <c r="B479" s="368" t="n">
        <f aca="false">+[5]data1cf!A479</f>
        <v>-92124.4482931422</v>
      </c>
      <c r="C479" s="368" t="n">
        <f aca="false">+[5]data1cf!B479</f>
        <v>14093.5370814864</v>
      </c>
      <c r="D479" s="368" t="n">
        <f aca="false">+[5]data1cf!C479</f>
        <v>12054.1086889669</v>
      </c>
      <c r="E479" s="368" t="n">
        <f aca="false">+[5]data1cf!D479</f>
        <v>10172.1864321118</v>
      </c>
      <c r="F479" s="368" t="n">
        <f aca="false">+[5]data1cf!E479</f>
        <v>9774.60821560397</v>
      </c>
      <c r="G479" s="368" t="n">
        <f aca="false">+[5]data1cf!F479</f>
        <v>9358.8299945437</v>
      </c>
      <c r="H479" s="368" t="n">
        <f aca="false">+[5]data1cf!G479</f>
        <v>8442.9496670872</v>
      </c>
      <c r="I479" s="368" t="n">
        <f aca="false">+[5]data1cf!H479</f>
        <v>8294.60753445306</v>
      </c>
      <c r="J479" s="368" t="n">
        <f aca="false">+[5]data1cf!I479</f>
        <v>8282.17333191807</v>
      </c>
      <c r="K479" s="368" t="n">
        <f aca="false">+[5]data1cf!J479</f>
        <v>8272.94790185667</v>
      </c>
      <c r="L479" s="368" t="n">
        <f aca="false">+[5]data1cf!K479</f>
        <v>8274.24539703766</v>
      </c>
      <c r="M479" s="368" t="n">
        <f aca="false">+[5]data1cf!L479</f>
        <v>8246.16926755384</v>
      </c>
      <c r="N479" s="368" t="n">
        <f aca="false">+[5]data1cf!M479</f>
        <v>8228.59266450575</v>
      </c>
      <c r="O479" s="368" t="n">
        <f aca="false">+[5]data1cf!N479</f>
        <v>7902.39895042198</v>
      </c>
      <c r="P479" s="368" t="n">
        <f aca="false">+[5]data1cf!O479</f>
        <v>7794.61017897993</v>
      </c>
      <c r="Q479" s="368" t="n">
        <f aca="false">+[5]data1cf!P479</f>
        <v>7765.98390559439</v>
      </c>
      <c r="R479" s="368" t="n">
        <f aca="false">+[5]data1cf!Q479</f>
        <v>1056.63057214302</v>
      </c>
      <c r="S479" s="368" t="n">
        <f aca="false">+[5]data1cf!R479</f>
        <v>0</v>
      </c>
      <c r="T479" s="368" t="n">
        <f aca="false">+[5]data1cf!S479</f>
        <v>0</v>
      </c>
      <c r="U479" s="368" t="n">
        <f aca="false">+[5]data1cf!T479</f>
        <v>0</v>
      </c>
      <c r="V479" s="368" t="n">
        <f aca="false">+[5]data1cf!U479</f>
        <v>0</v>
      </c>
      <c r="W479" s="368" t="n">
        <f aca="false">+[5]data1cf!V479</f>
        <v>0</v>
      </c>
      <c r="X479" s="368" t="n">
        <f aca="false">+[5]data1cf!W479</f>
        <v>0</v>
      </c>
      <c r="Y479" s="368" t="n">
        <f aca="false">+[5]data1cf!X479</f>
        <v>0</v>
      </c>
      <c r="Z479" s="368" t="n">
        <f aca="false">+[5]data1cf!Y479</f>
        <v>0</v>
      </c>
      <c r="AA479" s="368" t="n">
        <f aca="false">+[5]data1cf!Z479</f>
        <v>0</v>
      </c>
      <c r="AB479" s="368"/>
      <c r="AC479" s="369" t="n">
        <f aca="false">XNPV(0.1,B479:AA479,$B$1:$AA$1)</f>
        <v>-17722.2411929538</v>
      </c>
      <c r="AD479" s="369" t="n">
        <f aca="false">SUMPRODUCT(B479:AA479,$B$1010:$AA$1010)</f>
        <v>817.93393229921</v>
      </c>
      <c r="AE479" s="370" t="n">
        <f aca="false">SUMPRODUCT(B479:AA479,$B$1012:$AA$1012)</f>
        <v>-5368.34258312061</v>
      </c>
      <c r="AF479" s="371" t="n">
        <f aca="false">XIRR(B479:AA479,$B$1:$AA$1)</f>
        <v>0.0610543356274946</v>
      </c>
      <c r="AG479" s="372" t="n">
        <f aca="false">1-EXP(-(1/0.25)*(AD479/ABS($AD$1010)))</f>
        <v>0.969324391619223</v>
      </c>
    </row>
    <row r="480" customFormat="false" ht="12.75" hidden="false" customHeight="false" outlineLevel="0" collapsed="false">
      <c r="A480" s="363"/>
      <c r="B480" s="368" t="n">
        <f aca="false">+[5]data1cf!A480</f>
        <v>-100217.356182187</v>
      </c>
      <c r="C480" s="368" t="n">
        <f aca="false">+[5]data1cf!B480</f>
        <v>14324.9854500443</v>
      </c>
      <c r="D480" s="368" t="n">
        <f aca="false">+[5]data1cf!C480</f>
        <v>12435.0870311619</v>
      </c>
      <c r="E480" s="368" t="n">
        <f aca="false">+[5]data1cf!D480</f>
        <v>10317.3021820719</v>
      </c>
      <c r="F480" s="368" t="n">
        <f aca="false">+[5]data1cf!E480</f>
        <v>9988.65807348858</v>
      </c>
      <c r="G480" s="368" t="n">
        <f aca="false">+[5]data1cf!F480</f>
        <v>9624.10836889421</v>
      </c>
      <c r="H480" s="368" t="n">
        <f aca="false">+[5]data1cf!G480</f>
        <v>8638.97802427352</v>
      </c>
      <c r="I480" s="368" t="n">
        <f aca="false">+[5]data1cf!H480</f>
        <v>8480.25236710142</v>
      </c>
      <c r="J480" s="368" t="n">
        <f aca="false">+[5]data1cf!I480</f>
        <v>8467.81816456643</v>
      </c>
      <c r="K480" s="368" t="n">
        <f aca="false">+[5]data1cf!J480</f>
        <v>8458.90738676376</v>
      </c>
      <c r="L480" s="368" t="n">
        <f aca="false">+[5]data1cf!K480</f>
        <v>8459.89022968602</v>
      </c>
      <c r="M480" s="368" t="n">
        <f aca="false">+[5]data1cf!L480</f>
        <v>8432.12875246093</v>
      </c>
      <c r="N480" s="368" t="n">
        <f aca="false">+[5]data1cf!M480</f>
        <v>8414.23749715412</v>
      </c>
      <c r="O480" s="368" t="n">
        <f aca="false">+[5]data1cf!N480</f>
        <v>8088.35843532907</v>
      </c>
      <c r="P480" s="368" t="n">
        <f aca="false">+[5]data1cf!O480</f>
        <v>7980.2550116283</v>
      </c>
      <c r="Q480" s="368" t="n">
        <f aca="false">+[5]data1cf!P480</f>
        <v>7951.94339050148</v>
      </c>
      <c r="R480" s="368" t="n">
        <f aca="false">+[5]data1cf!Q480</f>
        <v>1149.45298846721</v>
      </c>
      <c r="S480" s="368" t="n">
        <f aca="false">+[5]data1cf!R480</f>
        <v>0</v>
      </c>
      <c r="T480" s="368" t="n">
        <f aca="false">+[5]data1cf!S480</f>
        <v>0</v>
      </c>
      <c r="U480" s="368" t="n">
        <f aca="false">+[5]data1cf!T480</f>
        <v>0</v>
      </c>
      <c r="V480" s="368" t="n">
        <f aca="false">+[5]data1cf!U480</f>
        <v>0</v>
      </c>
      <c r="W480" s="368" t="n">
        <f aca="false">+[5]data1cf!V480</f>
        <v>0</v>
      </c>
      <c r="X480" s="368" t="n">
        <f aca="false">+[5]data1cf!W480</f>
        <v>0</v>
      </c>
      <c r="Y480" s="368" t="n">
        <f aca="false">+[5]data1cf!X480</f>
        <v>0</v>
      </c>
      <c r="Z480" s="368" t="n">
        <f aca="false">+[5]data1cf!Y480</f>
        <v>0</v>
      </c>
      <c r="AA480" s="368" t="n">
        <f aca="false">+[5]data1cf!Z480</f>
        <v>0</v>
      </c>
      <c r="AB480" s="368"/>
      <c r="AC480" s="369" t="n">
        <f aca="false">XNPV(0.1,B480:AA480,$B$1:$AA$1)</f>
        <v>-24135.8780663413</v>
      </c>
      <c r="AD480" s="369" t="n">
        <f aca="false">SUMPRODUCT(B480:AA480,$B$1010:$AA$1010)</f>
        <v>-5159.98678274982</v>
      </c>
      <c r="AE480" s="370" t="n">
        <f aca="false">SUMPRODUCT(B480:AA480,$B$1012:$AA$1012)</f>
        <v>-11492.6196501673</v>
      </c>
      <c r="AF480" s="371" t="n">
        <f aca="false">XIRR(B480:AA480,$B$1:$AA$1)</f>
        <v>0.0507949514659825</v>
      </c>
      <c r="AG480" s="372" t="n">
        <f aca="false">1-EXP(-(1/0.25)*(AD480/ABS($AD$1010)))</f>
        <v>-3516889733.24851</v>
      </c>
    </row>
    <row r="481" customFormat="false" ht="12.75" hidden="false" customHeight="false" outlineLevel="0" collapsed="false">
      <c r="A481" s="363"/>
      <c r="B481" s="368" t="n">
        <f aca="false">+[5]data1cf!A481</f>
        <v>-94067.786342468</v>
      </c>
      <c r="C481" s="368" t="n">
        <f aca="false">+[5]data1cf!B481</f>
        <v>14101.6665020615</v>
      </c>
      <c r="D481" s="368" t="n">
        <f aca="false">+[5]data1cf!C481</f>
        <v>12163.2024666779</v>
      </c>
      <c r="E481" s="368" t="n">
        <f aca="false">+[5]data1cf!D481</f>
        <v>10145.1367397446</v>
      </c>
      <c r="F481" s="368" t="n">
        <f aca="false">+[5]data1cf!E481</f>
        <v>9667.73072740821</v>
      </c>
      <c r="G481" s="368" t="n">
        <f aca="false">+[5]data1cf!F481</f>
        <v>9395.22241432183</v>
      </c>
      <c r="H481" s="368" t="n">
        <f aca="false">+[5]data1cf!G481</f>
        <v>8490.0216677191</v>
      </c>
      <c r="I481" s="368" t="n">
        <f aca="false">+[5]data1cf!H481</f>
        <v>8339.18615463415</v>
      </c>
      <c r="J481" s="368" t="n">
        <f aca="false">+[5]data1cf!I481</f>
        <v>8326.75195209916</v>
      </c>
      <c r="K481" s="368" t="n">
        <f aca="false">+[5]data1cf!J481</f>
        <v>8317.60207902112</v>
      </c>
      <c r="L481" s="368" t="n">
        <f aca="false">+[5]data1cf!K481</f>
        <v>8318.82401721875</v>
      </c>
      <c r="M481" s="368" t="n">
        <f aca="false">+[5]data1cf!L481</f>
        <v>8290.8234447183</v>
      </c>
      <c r="N481" s="368" t="n">
        <f aca="false">+[5]data1cf!M481</f>
        <v>8273.17128468684</v>
      </c>
      <c r="O481" s="368" t="n">
        <f aca="false">+[5]data1cf!N481</f>
        <v>7947.05312758643</v>
      </c>
      <c r="P481" s="368" t="n">
        <f aca="false">+[5]data1cf!O481</f>
        <v>7839.18879916102</v>
      </c>
      <c r="Q481" s="368" t="n">
        <f aca="false">+[5]data1cf!P481</f>
        <v>7810.63808275884</v>
      </c>
      <c r="R481" s="368" t="n">
        <f aca="false">+[5]data1cf!Q481</f>
        <v>1078.91988223357</v>
      </c>
      <c r="S481" s="368" t="n">
        <f aca="false">+[5]data1cf!R481</f>
        <v>0</v>
      </c>
      <c r="T481" s="368" t="n">
        <f aca="false">+[5]data1cf!S481</f>
        <v>0</v>
      </c>
      <c r="U481" s="368" t="n">
        <f aca="false">+[5]data1cf!T481</f>
        <v>0</v>
      </c>
      <c r="V481" s="368" t="n">
        <f aca="false">+[5]data1cf!U481</f>
        <v>0</v>
      </c>
      <c r="W481" s="368" t="n">
        <f aca="false">+[5]data1cf!V481</f>
        <v>0</v>
      </c>
      <c r="X481" s="368" t="n">
        <f aca="false">+[5]data1cf!W481</f>
        <v>0</v>
      </c>
      <c r="Y481" s="368" t="n">
        <f aca="false">+[5]data1cf!X481</f>
        <v>0</v>
      </c>
      <c r="Z481" s="368" t="n">
        <f aca="false">+[5]data1cf!Y481</f>
        <v>0</v>
      </c>
      <c r="AA481" s="368" t="n">
        <f aca="false">+[5]data1cf!Z481</f>
        <v>0</v>
      </c>
      <c r="AB481" s="368"/>
      <c r="AC481" s="369" t="n">
        <f aca="false">XNPV(0.1,B481:AA481,$B$1:$AA$1)</f>
        <v>-19462.4433242705</v>
      </c>
      <c r="AD481" s="369" t="n">
        <f aca="false">SUMPRODUCT(B481:AA481,$B$1010:$AA$1010)</f>
        <v>-848.01766099705</v>
      </c>
      <c r="AE481" s="370" t="n">
        <f aca="false">SUMPRODUCT(B481:AA481,$B$1012:$AA$1012)</f>
        <v>-7060.68395021658</v>
      </c>
      <c r="AF481" s="371" t="n">
        <f aca="false">XIRR(B481:AA481,$B$1:$AA$1)</f>
        <v>0.0580434198825719</v>
      </c>
      <c r="AG481" s="372" t="n">
        <f aca="false">1-EXP(-(1/0.25)*(AD481/ABS($AD$1010)))</f>
        <v>-36.0563620995973</v>
      </c>
    </row>
    <row r="482" customFormat="false" ht="12.75" hidden="false" customHeight="false" outlineLevel="0" collapsed="false">
      <c r="A482" s="363"/>
      <c r="B482" s="368" t="n">
        <f aca="false">+[5]data1cf!A482</f>
        <v>-100877.331061837</v>
      </c>
      <c r="C482" s="368" t="n">
        <f aca="false">+[5]data1cf!B482</f>
        <v>14224.2609119043</v>
      </c>
      <c r="D482" s="368" t="n">
        <f aca="false">+[5]data1cf!C482</f>
        <v>12419.8613407128</v>
      </c>
      <c r="E482" s="368" t="n">
        <f aca="false">+[5]data1cf!D482</f>
        <v>10319.7260317882</v>
      </c>
      <c r="F482" s="368" t="n">
        <f aca="false">+[5]data1cf!E482</f>
        <v>9903.29609623978</v>
      </c>
      <c r="G482" s="368" t="n">
        <f aca="false">+[5]data1cf!F482</f>
        <v>9517.23283011891</v>
      </c>
      <c r="H482" s="368" t="n">
        <f aca="false">+[5]data1cf!G482</f>
        <v>8654.96409420239</v>
      </c>
      <c r="I482" s="368" t="n">
        <f aca="false">+[5]data1cf!H482</f>
        <v>8495.3916628607</v>
      </c>
      <c r="J482" s="368" t="n">
        <f aca="false">+[5]data1cf!I482</f>
        <v>8482.95746032571</v>
      </c>
      <c r="K482" s="368" t="n">
        <f aca="false">+[5]data1cf!J482</f>
        <v>8474.07234234636</v>
      </c>
      <c r="L482" s="368" t="n">
        <f aca="false">+[5]data1cf!K482</f>
        <v>8475.0295254453</v>
      </c>
      <c r="M482" s="368" t="n">
        <f aca="false">+[5]data1cf!L482</f>
        <v>8447.29370804353</v>
      </c>
      <c r="N482" s="368" t="n">
        <f aca="false">+[5]data1cf!M482</f>
        <v>8429.37679291339</v>
      </c>
      <c r="O482" s="368" t="n">
        <f aca="false">+[5]data1cf!N482</f>
        <v>8103.52339091167</v>
      </c>
      <c r="P482" s="368" t="n">
        <f aca="false">+[5]data1cf!O482</f>
        <v>7995.39430738757</v>
      </c>
      <c r="Q482" s="368" t="n">
        <f aca="false">+[5]data1cf!P482</f>
        <v>7967.10834608407</v>
      </c>
      <c r="R482" s="368" t="n">
        <f aca="false">+[5]data1cf!Q482</f>
        <v>1157.02263634685</v>
      </c>
      <c r="S482" s="368" t="n">
        <f aca="false">+[5]data1cf!R482</f>
        <v>0</v>
      </c>
      <c r="T482" s="368" t="n">
        <f aca="false">+[5]data1cf!S482</f>
        <v>0</v>
      </c>
      <c r="U482" s="368" t="n">
        <f aca="false">+[5]data1cf!T482</f>
        <v>0</v>
      </c>
      <c r="V482" s="368" t="n">
        <f aca="false">+[5]data1cf!U482</f>
        <v>0</v>
      </c>
      <c r="W482" s="368" t="n">
        <f aca="false">+[5]data1cf!V482</f>
        <v>0</v>
      </c>
      <c r="X482" s="368" t="n">
        <f aca="false">+[5]data1cf!W482</f>
        <v>0</v>
      </c>
      <c r="Y482" s="368" t="n">
        <f aca="false">+[5]data1cf!X482</f>
        <v>0</v>
      </c>
      <c r="Z482" s="368" t="n">
        <f aca="false">+[5]data1cf!Y482</f>
        <v>0</v>
      </c>
      <c r="AA482" s="368" t="n">
        <f aca="false">+[5]data1cf!Z482</f>
        <v>0</v>
      </c>
      <c r="AB482" s="368"/>
      <c r="AC482" s="369" t="n">
        <f aca="false">XNPV(0.1,B482:AA482,$B$1:$AA$1)</f>
        <v>-24962.9339505657</v>
      </c>
      <c r="AD482" s="369" t="n">
        <f aca="false">SUMPRODUCT(B482:AA482,$B$1010:$AA$1010)</f>
        <v>-5991.6007076985</v>
      </c>
      <c r="AE482" s="370" t="n">
        <f aca="false">SUMPRODUCT(B482:AA482,$B$1012:$AA$1012)</f>
        <v>-12324.5768995766</v>
      </c>
      <c r="AF482" s="371" t="n">
        <f aca="false">XIRR(B482:AA482,$B$1:$AA$1)</f>
        <v>0.0494592594955931</v>
      </c>
      <c r="AG482" s="372" t="n">
        <f aca="false">1-EXP(-(1/0.25)*(AD482/ABS($AD$1010)))</f>
        <v>-121527353221.656</v>
      </c>
    </row>
    <row r="483" customFormat="false" ht="12.75" hidden="false" customHeight="false" outlineLevel="0" collapsed="false">
      <c r="A483" s="363"/>
      <c r="B483" s="368" t="n">
        <f aca="false">+[5]data1cf!A483</f>
        <v>-85320.1754263324</v>
      </c>
      <c r="C483" s="368" t="n">
        <f aca="false">+[5]data1cf!B483</f>
        <v>14015.339276282</v>
      </c>
      <c r="D483" s="368" t="n">
        <f aca="false">+[5]data1cf!C483</f>
        <v>11836.7532724718</v>
      </c>
      <c r="E483" s="368" t="n">
        <f aca="false">+[5]data1cf!D483</f>
        <v>9993.86533632633</v>
      </c>
      <c r="F483" s="368" t="n">
        <f aca="false">+[5]data1cf!E483</f>
        <v>9478.1790471463</v>
      </c>
      <c r="G483" s="368" t="n">
        <f aca="false">+[5]data1cf!F483</f>
        <v>9260.52531656949</v>
      </c>
      <c r="H483" s="368" t="n">
        <f aca="false">+[5]data1cf!G483</f>
        <v>8278.13493668184</v>
      </c>
      <c r="I483" s="368" t="n">
        <f aca="false">+[5]data1cf!H483</f>
        <v>8138.52295830673</v>
      </c>
      <c r="J483" s="368" t="n">
        <f aca="false">+[5]data1cf!I483</f>
        <v>8126.08875577174</v>
      </c>
      <c r="K483" s="368" t="n">
        <f aca="false">+[5]data1cf!J483</f>
        <v>8116.59877558128</v>
      </c>
      <c r="L483" s="368" t="n">
        <f aca="false">+[5]data1cf!K483</f>
        <v>8118.16082089133</v>
      </c>
      <c r="M483" s="368" t="n">
        <f aca="false">+[5]data1cf!L483</f>
        <v>8089.82014127846</v>
      </c>
      <c r="N483" s="368" t="n">
        <f aca="false">+[5]data1cf!M483</f>
        <v>8072.50808835943</v>
      </c>
      <c r="O483" s="368" t="n">
        <f aca="false">+[5]data1cf!N483</f>
        <v>7746.04982414659</v>
      </c>
      <c r="P483" s="368" t="n">
        <f aca="false">+[5]data1cf!O483</f>
        <v>7638.52560283361</v>
      </c>
      <c r="Q483" s="368" t="n">
        <f aca="false">+[5]data1cf!P483</f>
        <v>7609.634779319</v>
      </c>
      <c r="R483" s="368" t="n">
        <f aca="false">+[5]data1cf!Q483</f>
        <v>978.588284069862</v>
      </c>
      <c r="S483" s="368" t="n">
        <f aca="false">+[5]data1cf!R483</f>
        <v>0</v>
      </c>
      <c r="T483" s="368" t="n">
        <f aca="false">+[5]data1cf!S483</f>
        <v>0</v>
      </c>
      <c r="U483" s="368" t="n">
        <f aca="false">+[5]data1cf!T483</f>
        <v>0</v>
      </c>
      <c r="V483" s="368" t="n">
        <f aca="false">+[5]data1cf!U483</f>
        <v>0</v>
      </c>
      <c r="W483" s="368" t="n">
        <f aca="false">+[5]data1cf!V483</f>
        <v>0</v>
      </c>
      <c r="X483" s="368" t="n">
        <f aca="false">+[5]data1cf!W483</f>
        <v>0</v>
      </c>
      <c r="Y483" s="368" t="n">
        <f aca="false">+[5]data1cf!X483</f>
        <v>0</v>
      </c>
      <c r="Z483" s="368" t="n">
        <f aca="false">+[5]data1cf!Y483</f>
        <v>0</v>
      </c>
      <c r="AA483" s="368" t="n">
        <f aca="false">+[5]data1cf!Z483</f>
        <v>0</v>
      </c>
      <c r="AB483" s="368"/>
      <c r="AC483" s="369" t="n">
        <f aca="false">XNPV(0.1,B483:AA483,$B$1:$AA$1)</f>
        <v>-12183.3572619346</v>
      </c>
      <c r="AD483" s="369" t="n">
        <f aca="false">SUMPRODUCT(B483:AA483,$B$1010:$AA$1010)</f>
        <v>6000.21032667767</v>
      </c>
      <c r="AE483" s="370" t="n">
        <f aca="false">SUMPRODUCT(B483:AA483,$B$1012:$AA$1012)</f>
        <v>-65.8092836425823</v>
      </c>
      <c r="AF483" s="371" t="n">
        <f aca="false">XIRR(B483:AA483,$B$1:$AA$1)</f>
        <v>0.0713007965756162</v>
      </c>
      <c r="AG483" s="372" t="n">
        <f aca="false">1-EXP(-(1/0.25)*(AD483/ABS($AD$1010)))</f>
        <v>0.999999999992068</v>
      </c>
    </row>
    <row r="484" customFormat="false" ht="12.75" hidden="false" customHeight="false" outlineLevel="0" collapsed="false">
      <c r="A484" s="363"/>
      <c r="B484" s="368" t="n">
        <f aca="false">+[5]data1cf!A484</f>
        <v>-96723.4158882422</v>
      </c>
      <c r="C484" s="368" t="n">
        <f aca="false">+[5]data1cf!B484</f>
        <v>14245.4188967553</v>
      </c>
      <c r="D484" s="368" t="n">
        <f aca="false">+[5]data1cf!C484</f>
        <v>12223.6392461898</v>
      </c>
      <c r="E484" s="368" t="n">
        <f aca="false">+[5]data1cf!D484</f>
        <v>10234.2584557681</v>
      </c>
      <c r="F484" s="368" t="n">
        <f aca="false">+[5]data1cf!E484</f>
        <v>9854.46288521406</v>
      </c>
      <c r="G484" s="368" t="n">
        <f aca="false">+[5]data1cf!F484</f>
        <v>9515.28211830952</v>
      </c>
      <c r="H484" s="368" t="n">
        <f aca="false">+[5]data1cf!G484</f>
        <v>8554.34696392793</v>
      </c>
      <c r="I484" s="368" t="n">
        <f aca="false">+[5]data1cf!H484</f>
        <v>8400.10417191057</v>
      </c>
      <c r="J484" s="368" t="n">
        <f aca="false">+[5]data1cf!I484</f>
        <v>8387.66996937558</v>
      </c>
      <c r="K484" s="368" t="n">
        <f aca="false">+[5]data1cf!J484</f>
        <v>8378.62334717428</v>
      </c>
      <c r="L484" s="368" t="n">
        <f aca="false">+[5]data1cf!K484</f>
        <v>8379.74203449518</v>
      </c>
      <c r="M484" s="368" t="n">
        <f aca="false">+[5]data1cf!L484</f>
        <v>8351.84471287146</v>
      </c>
      <c r="N484" s="368" t="n">
        <f aca="false">+[5]data1cf!M484</f>
        <v>8334.08930196327</v>
      </c>
      <c r="O484" s="368" t="n">
        <f aca="false">+[5]data1cf!N484</f>
        <v>8008.07439573959</v>
      </c>
      <c r="P484" s="368" t="n">
        <f aca="false">+[5]data1cf!O484</f>
        <v>7900.10681643745</v>
      </c>
      <c r="Q484" s="368" t="n">
        <f aca="false">+[5]data1cf!P484</f>
        <v>7871.659350912</v>
      </c>
      <c r="R484" s="368" t="n">
        <f aca="false">+[5]data1cf!Q484</f>
        <v>1109.37889087178</v>
      </c>
      <c r="S484" s="368" t="n">
        <f aca="false">+[5]data1cf!R484</f>
        <v>0</v>
      </c>
      <c r="T484" s="368" t="n">
        <f aca="false">+[5]data1cf!S484</f>
        <v>0</v>
      </c>
      <c r="U484" s="368" t="n">
        <f aca="false">+[5]data1cf!T484</f>
        <v>0</v>
      </c>
      <c r="V484" s="368" t="n">
        <f aca="false">+[5]data1cf!U484</f>
        <v>0</v>
      </c>
      <c r="W484" s="368" t="n">
        <f aca="false">+[5]data1cf!V484</f>
        <v>0</v>
      </c>
      <c r="X484" s="368" t="n">
        <f aca="false">+[5]data1cf!W484</f>
        <v>0</v>
      </c>
      <c r="Y484" s="368" t="n">
        <f aca="false">+[5]data1cf!X484</f>
        <v>0</v>
      </c>
      <c r="Z484" s="368" t="n">
        <f aca="false">+[5]data1cf!Y484</f>
        <v>0</v>
      </c>
      <c r="AA484" s="368" t="n">
        <f aca="false">+[5]data1cf!Z484</f>
        <v>0</v>
      </c>
      <c r="AB484" s="368"/>
      <c r="AC484" s="369" t="n">
        <f aca="false">XNPV(0.1,B484:AA484,$B$1:$AA$1)</f>
        <v>-21427.5377045697</v>
      </c>
      <c r="AD484" s="369" t="n">
        <f aca="false">SUMPRODUCT(B484:AA484,$B$1010:$AA$1010)</f>
        <v>-2648.83974795367</v>
      </c>
      <c r="AE484" s="370" t="n">
        <f aca="false">SUMPRODUCT(B484:AA484,$B$1012:$AA$1012)</f>
        <v>-8915.71059881004</v>
      </c>
      <c r="AF484" s="371" t="n">
        <f aca="false">XIRR(B484:AA484,$B$1:$AA$1)</f>
        <v>0.0549209224389027</v>
      </c>
      <c r="AG484" s="372" t="n">
        <f aca="false">1-EXP(-(1/0.25)*(AD484/ABS($AD$1010)))</f>
        <v>-79513.728434657</v>
      </c>
    </row>
    <row r="485" customFormat="false" ht="12.75" hidden="false" customHeight="false" outlineLevel="0" collapsed="false">
      <c r="A485" s="363"/>
      <c r="B485" s="368" t="n">
        <f aca="false">+[5]data1cf!A485</f>
        <v>-93358.3246564206</v>
      </c>
      <c r="C485" s="368" t="n">
        <f aca="false">+[5]data1cf!B485</f>
        <v>14097.4792671759</v>
      </c>
      <c r="D485" s="368" t="n">
        <f aca="false">+[5]data1cf!C485</f>
        <v>12047.0717043942</v>
      </c>
      <c r="E485" s="368" t="n">
        <f aca="false">+[5]data1cf!D485</f>
        <v>10181.8824421089</v>
      </c>
      <c r="F485" s="368" t="n">
        <f aca="false">+[5]data1cf!E485</f>
        <v>9742.85495347246</v>
      </c>
      <c r="G485" s="368" t="n">
        <f aca="false">+[5]data1cf!F485</f>
        <v>9492.31285495218</v>
      </c>
      <c r="H485" s="368" t="n">
        <f aca="false">+[5]data1cf!G485</f>
        <v>8472.83691648885</v>
      </c>
      <c r="I485" s="368" t="n">
        <f aca="false">+[5]data1cf!H485</f>
        <v>8322.91167112557</v>
      </c>
      <c r="J485" s="368" t="n">
        <f aca="false">+[5]data1cf!I485</f>
        <v>8310.47746859058</v>
      </c>
      <c r="K485" s="368" t="n">
        <f aca="false">+[5]data1cf!J485</f>
        <v>8301.30001164218</v>
      </c>
      <c r="L485" s="368" t="n">
        <f aca="false">+[5]data1cf!K485</f>
        <v>8302.54953371017</v>
      </c>
      <c r="M485" s="368" t="n">
        <f aca="false">+[5]data1cf!L485</f>
        <v>8274.52137733936</v>
      </c>
      <c r="N485" s="368" t="n">
        <f aca="false">+[5]data1cf!M485</f>
        <v>8256.89680117826</v>
      </c>
      <c r="O485" s="368" t="n">
        <f aca="false">+[5]data1cf!N485</f>
        <v>7930.7510602075</v>
      </c>
      <c r="P485" s="368" t="n">
        <f aca="false">+[5]data1cf!O485</f>
        <v>7822.91431565244</v>
      </c>
      <c r="Q485" s="368" t="n">
        <f aca="false">+[5]data1cf!P485</f>
        <v>7794.3360153799</v>
      </c>
      <c r="R485" s="368" t="n">
        <f aca="false">+[5]data1cf!Q485</f>
        <v>1070.78264047928</v>
      </c>
      <c r="S485" s="368" t="n">
        <f aca="false">+[5]data1cf!R485</f>
        <v>0</v>
      </c>
      <c r="T485" s="368" t="n">
        <f aca="false">+[5]data1cf!S485</f>
        <v>0</v>
      </c>
      <c r="U485" s="368" t="n">
        <f aca="false">+[5]data1cf!T485</f>
        <v>0</v>
      </c>
      <c r="V485" s="368" t="n">
        <f aca="false">+[5]data1cf!U485</f>
        <v>0</v>
      </c>
      <c r="W485" s="368" t="n">
        <f aca="false">+[5]data1cf!V485</f>
        <v>0</v>
      </c>
      <c r="X485" s="368" t="n">
        <f aca="false">+[5]data1cf!W485</f>
        <v>0</v>
      </c>
      <c r="Y485" s="368" t="n">
        <f aca="false">+[5]data1cf!X485</f>
        <v>0</v>
      </c>
      <c r="Z485" s="368" t="n">
        <f aca="false">+[5]data1cf!Y485</f>
        <v>0</v>
      </c>
      <c r="AA485" s="368" t="n">
        <f aca="false">+[5]data1cf!Z485</f>
        <v>0</v>
      </c>
      <c r="AB485" s="368"/>
      <c r="AC485" s="369" t="n">
        <f aca="false">XNPV(0.1,B485:AA485,$B$1:$AA$1)</f>
        <v>-18777.9394265531</v>
      </c>
      <c r="AD485" s="369" t="n">
        <f aca="false">SUMPRODUCT(B485:AA485,$B$1010:$AA$1010)</f>
        <v>-173.570286111205</v>
      </c>
      <c r="AE485" s="370" t="n">
        <f aca="false">SUMPRODUCT(B485:AA485,$B$1012:$AA$1012)</f>
        <v>-6381.75065593093</v>
      </c>
      <c r="AF485" s="371" t="n">
        <f aca="false">XIRR(B485:AA485,$B$1:$AA$1)</f>
        <v>0.0592465592687758</v>
      </c>
      <c r="AG485" s="372" t="n">
        <f aca="false">1-EXP(-(1/0.25)*(AD485/ABS($AD$1010)))</f>
        <v>-1.09464867747674</v>
      </c>
    </row>
    <row r="486" customFormat="false" ht="12.75" hidden="false" customHeight="false" outlineLevel="0" collapsed="false">
      <c r="A486" s="363"/>
      <c r="B486" s="368" t="n">
        <f aca="false">+[5]data1cf!A486</f>
        <v>-94808.4327694347</v>
      </c>
      <c r="C486" s="368" t="n">
        <f aca="false">+[5]data1cf!B486</f>
        <v>14142.2253560271</v>
      </c>
      <c r="D486" s="368" t="n">
        <f aca="false">+[5]data1cf!C486</f>
        <v>12234.1530791319</v>
      </c>
      <c r="E486" s="368" t="n">
        <f aca="false">+[5]data1cf!D486</f>
        <v>10197.1647234646</v>
      </c>
      <c r="F486" s="368" t="n">
        <f aca="false">+[5]data1cf!E486</f>
        <v>9809.00509704234</v>
      </c>
      <c r="G486" s="368" t="n">
        <f aca="false">+[5]data1cf!F486</f>
        <v>9338.32969255104</v>
      </c>
      <c r="H486" s="368" t="n">
        <f aca="false">+[5]data1cf!G486</f>
        <v>8507.96178322823</v>
      </c>
      <c r="I486" s="368" t="n">
        <f aca="false">+[5]data1cf!H486</f>
        <v>8356.17599115163</v>
      </c>
      <c r="J486" s="368" t="n">
        <f aca="false">+[5]data1cf!I486</f>
        <v>8343.74178861664</v>
      </c>
      <c r="K486" s="368" t="n">
        <f aca="false">+[5]data1cf!J486</f>
        <v>8334.62071187167</v>
      </c>
      <c r="L486" s="368" t="n">
        <f aca="false">+[5]data1cf!K486</f>
        <v>8335.81385373623</v>
      </c>
      <c r="M486" s="368" t="n">
        <f aca="false">+[5]data1cf!L486</f>
        <v>8307.84207756885</v>
      </c>
      <c r="N486" s="368" t="n">
        <f aca="false">+[5]data1cf!M486</f>
        <v>8290.16112120432</v>
      </c>
      <c r="O486" s="368" t="n">
        <f aca="false">+[5]data1cf!N486</f>
        <v>7964.07176043699</v>
      </c>
      <c r="P486" s="368" t="n">
        <f aca="false">+[5]data1cf!O486</f>
        <v>7856.1786356785</v>
      </c>
      <c r="Q486" s="368" t="n">
        <f aca="false">+[5]data1cf!P486</f>
        <v>7827.65671560939</v>
      </c>
      <c r="R486" s="368" t="n">
        <f aca="false">+[5]data1cf!Q486</f>
        <v>1087.41480049231</v>
      </c>
      <c r="S486" s="368" t="n">
        <f aca="false">+[5]data1cf!R486</f>
        <v>0</v>
      </c>
      <c r="T486" s="368" t="n">
        <f aca="false">+[5]data1cf!S486</f>
        <v>0</v>
      </c>
      <c r="U486" s="368" t="n">
        <f aca="false">+[5]data1cf!T486</f>
        <v>0</v>
      </c>
      <c r="V486" s="368" t="n">
        <f aca="false">+[5]data1cf!U486</f>
        <v>0</v>
      </c>
      <c r="W486" s="368" t="n">
        <f aca="false">+[5]data1cf!V486</f>
        <v>0</v>
      </c>
      <c r="X486" s="368" t="n">
        <f aca="false">+[5]data1cf!W486</f>
        <v>0</v>
      </c>
      <c r="Y486" s="368" t="n">
        <f aca="false">+[5]data1cf!X486</f>
        <v>0</v>
      </c>
      <c r="Z486" s="368" t="n">
        <f aca="false">+[5]data1cf!Y486</f>
        <v>0</v>
      </c>
      <c r="AA486" s="368" t="n">
        <f aca="false">+[5]data1cf!Z486</f>
        <v>0</v>
      </c>
      <c r="AB486" s="368"/>
      <c r="AC486" s="369" t="n">
        <f aca="false">XNPV(0.1,B486:AA486,$B$1:$AA$1)</f>
        <v>-19940.1695053887</v>
      </c>
      <c r="AD486" s="369" t="n">
        <f aca="false">SUMPRODUCT(B486:AA486,$B$1010:$AA$1010)</f>
        <v>-1274.81647526608</v>
      </c>
      <c r="AE486" s="370" t="n">
        <f aca="false">SUMPRODUCT(B486:AA486,$B$1012:$AA$1012)</f>
        <v>-7503.87864343721</v>
      </c>
      <c r="AF486" s="371" t="n">
        <f aca="false">XIRR(B486:AA486,$B$1:$AA$1)</f>
        <v>0.0572893680104466</v>
      </c>
      <c r="AG486" s="372" t="n">
        <f aca="false">1-EXP(-(1/0.25)*(AD486/ABS($AD$1010)))</f>
        <v>-227.273628024064</v>
      </c>
    </row>
    <row r="487" customFormat="false" ht="12.75" hidden="false" customHeight="false" outlineLevel="0" collapsed="false">
      <c r="A487" s="363"/>
      <c r="B487" s="368" t="n">
        <f aca="false">+[5]data1cf!A487</f>
        <v>-99900.3447586486</v>
      </c>
      <c r="C487" s="368" t="n">
        <f aca="false">+[5]data1cf!B487</f>
        <v>14258.4243033407</v>
      </c>
      <c r="D487" s="368" t="n">
        <f aca="false">+[5]data1cf!C487</f>
        <v>12404.839203681</v>
      </c>
      <c r="E487" s="368" t="n">
        <f aca="false">+[5]data1cf!D487</f>
        <v>10261.6397511398</v>
      </c>
      <c r="F487" s="368" t="n">
        <f aca="false">+[5]data1cf!E487</f>
        <v>9798.74050295776</v>
      </c>
      <c r="G487" s="368" t="n">
        <f aca="false">+[5]data1cf!F487</f>
        <v>9563.50385523661</v>
      </c>
      <c r="H487" s="368" t="n">
        <f aca="false">+[5]data1cf!G487</f>
        <v>8631.29929748984</v>
      </c>
      <c r="I487" s="368" t="n">
        <f aca="false">+[5]data1cf!H487</f>
        <v>8472.9803786546</v>
      </c>
      <c r="J487" s="368" t="n">
        <f aca="false">+[5]data1cf!I487</f>
        <v>8460.54617611961</v>
      </c>
      <c r="K487" s="368" t="n">
        <f aca="false">+[5]data1cf!J487</f>
        <v>8451.62307291279</v>
      </c>
      <c r="L487" s="368" t="n">
        <f aca="false">+[5]data1cf!K487</f>
        <v>8452.6182412392</v>
      </c>
      <c r="M487" s="368" t="n">
        <f aca="false">+[5]data1cf!L487</f>
        <v>8424.84443860997</v>
      </c>
      <c r="N487" s="368" t="n">
        <f aca="false">+[5]data1cf!M487</f>
        <v>8406.96550870729</v>
      </c>
      <c r="O487" s="368" t="n">
        <f aca="false">+[5]data1cf!N487</f>
        <v>8081.0741214781</v>
      </c>
      <c r="P487" s="368" t="n">
        <f aca="false">+[5]data1cf!O487</f>
        <v>7972.98302318147</v>
      </c>
      <c r="Q487" s="368" t="n">
        <f aca="false">+[5]data1cf!P487</f>
        <v>7944.65907665051</v>
      </c>
      <c r="R487" s="368" t="n">
        <f aca="false">+[5]data1cf!Q487</f>
        <v>1145.8169942438</v>
      </c>
      <c r="S487" s="368" t="n">
        <f aca="false">+[5]data1cf!R487</f>
        <v>0</v>
      </c>
      <c r="T487" s="368" t="n">
        <f aca="false">+[5]data1cf!S487</f>
        <v>0</v>
      </c>
      <c r="U487" s="368" t="n">
        <f aca="false">+[5]data1cf!T487</f>
        <v>0</v>
      </c>
      <c r="V487" s="368" t="n">
        <f aca="false">+[5]data1cf!U487</f>
        <v>0</v>
      </c>
      <c r="W487" s="368" t="n">
        <f aca="false">+[5]data1cf!V487</f>
        <v>0</v>
      </c>
      <c r="X487" s="368" t="n">
        <f aca="false">+[5]data1cf!W487</f>
        <v>0</v>
      </c>
      <c r="Y487" s="368" t="n">
        <f aca="false">+[5]data1cf!X487</f>
        <v>0</v>
      </c>
      <c r="Z487" s="368" t="n">
        <f aca="false">+[5]data1cf!Y487</f>
        <v>0</v>
      </c>
      <c r="AA487" s="368" t="n">
        <f aca="false">+[5]data1cf!Z487</f>
        <v>0</v>
      </c>
      <c r="AB487" s="368"/>
      <c r="AC487" s="369" t="n">
        <f aca="false">XNPV(0.1,B487:AA487,$B$1:$AA$1)</f>
        <v>-24142.2425632669</v>
      </c>
      <c r="AD487" s="369" t="n">
        <f aca="false">SUMPRODUCT(B487:AA487,$B$1010:$AA$1010)</f>
        <v>-5221.55203393754</v>
      </c>
      <c r="AE487" s="370" t="n">
        <f aca="false">SUMPRODUCT(B487:AA487,$B$1012:$AA$1012)</f>
        <v>-11537.463830057</v>
      </c>
      <c r="AF487" s="371" t="n">
        <f aca="false">XIRR(B487:AA487,$B$1:$AA$1)</f>
        <v>0.0506801655587597</v>
      </c>
      <c r="AG487" s="372" t="n">
        <f aca="false">1-EXP(-(1/0.25)*(AD487/ABS($AD$1010)))</f>
        <v>-4571478193.45592</v>
      </c>
    </row>
    <row r="488" customFormat="false" ht="12.75" hidden="false" customHeight="false" outlineLevel="0" collapsed="false">
      <c r="A488" s="363"/>
      <c r="B488" s="368" t="n">
        <f aca="false">+[5]data1cf!A488</f>
        <v>-90856.320442835</v>
      </c>
      <c r="C488" s="368" t="n">
        <f aca="false">+[5]data1cf!B488</f>
        <v>14123.0730678066</v>
      </c>
      <c r="D488" s="368" t="n">
        <f aca="false">+[5]data1cf!C488</f>
        <v>12004.2957632279</v>
      </c>
      <c r="E488" s="368" t="n">
        <f aca="false">+[5]data1cf!D488</f>
        <v>10115.5303258523</v>
      </c>
      <c r="F488" s="368" t="n">
        <f aca="false">+[5]data1cf!E488</f>
        <v>9589.89184771977</v>
      </c>
      <c r="G488" s="368" t="n">
        <f aca="false">+[5]data1cf!F488</f>
        <v>9394.43529434688</v>
      </c>
      <c r="H488" s="368" t="n">
        <f aca="false">+[5]data1cf!G488</f>
        <v>8412.23276994637</v>
      </c>
      <c r="I488" s="368" t="n">
        <f aca="false">+[5]data1cf!H488</f>
        <v>8265.51769606929</v>
      </c>
      <c r="J488" s="368" t="n">
        <f aca="false">+[5]data1cf!I488</f>
        <v>8253.0834935343</v>
      </c>
      <c r="K488" s="368" t="n">
        <f aca="false">+[5]data1cf!J488</f>
        <v>8243.80875866208</v>
      </c>
      <c r="L488" s="368" t="n">
        <f aca="false">+[5]data1cf!K488</f>
        <v>8245.15555865389</v>
      </c>
      <c r="M488" s="368" t="n">
        <f aca="false">+[5]data1cf!L488</f>
        <v>8217.03012435926</v>
      </c>
      <c r="N488" s="368" t="n">
        <f aca="false">+[5]data1cf!M488</f>
        <v>8199.50282612198</v>
      </c>
      <c r="O488" s="368" t="n">
        <f aca="false">+[5]data1cf!N488</f>
        <v>7873.25980722739</v>
      </c>
      <c r="P488" s="368" t="n">
        <f aca="false">+[5]data1cf!O488</f>
        <v>7765.52034059616</v>
      </c>
      <c r="Q488" s="368" t="n">
        <f aca="false">+[5]data1cf!P488</f>
        <v>7736.8447623998</v>
      </c>
      <c r="R488" s="368" t="n">
        <f aca="false">+[5]data1cf!Q488</f>
        <v>1042.08565295114</v>
      </c>
      <c r="S488" s="368" t="n">
        <f aca="false">+[5]data1cf!R488</f>
        <v>0</v>
      </c>
      <c r="T488" s="368" t="n">
        <f aca="false">+[5]data1cf!S488</f>
        <v>0</v>
      </c>
      <c r="U488" s="368" t="n">
        <f aca="false">+[5]data1cf!T488</f>
        <v>0</v>
      </c>
      <c r="V488" s="368" t="n">
        <f aca="false">+[5]data1cf!U488</f>
        <v>0</v>
      </c>
      <c r="W488" s="368" t="n">
        <f aca="false">+[5]data1cf!V488</f>
        <v>0</v>
      </c>
      <c r="X488" s="368" t="n">
        <f aca="false">+[5]data1cf!W488</f>
        <v>0</v>
      </c>
      <c r="Y488" s="368" t="n">
        <f aca="false">+[5]data1cf!X488</f>
        <v>0</v>
      </c>
      <c r="Z488" s="368" t="n">
        <f aca="false">+[5]data1cf!Y488</f>
        <v>0</v>
      </c>
      <c r="AA488" s="368" t="n">
        <f aca="false">+[5]data1cf!Z488</f>
        <v>0</v>
      </c>
      <c r="AB488" s="368"/>
      <c r="AC488" s="369" t="n">
        <f aca="false">XNPV(0.1,B488:AA488,$B$1:$AA$1)</f>
        <v>-16730.0581093287</v>
      </c>
      <c r="AD488" s="369" t="n">
        <f aca="false">SUMPRODUCT(B488:AA488,$B$1010:$AA$1010)</f>
        <v>1733.89201988715</v>
      </c>
      <c r="AE488" s="370" t="n">
        <f aca="false">SUMPRODUCT(B488:AA488,$B$1012:$AA$1012)</f>
        <v>-4427.20844938643</v>
      </c>
      <c r="AF488" s="371" t="n">
        <f aca="false">XIRR(B488:AA488,$B$1:$AA$1)</f>
        <v>0.0627700223618155</v>
      </c>
      <c r="AG488" s="372" t="n">
        <f aca="false">1-EXP(-(1/0.25)*(AD488/ABS($AD$1010)))</f>
        <v>0.999380219080679</v>
      </c>
    </row>
    <row r="489" customFormat="false" ht="12.75" hidden="false" customHeight="false" outlineLevel="0" collapsed="false">
      <c r="A489" s="363"/>
      <c r="B489" s="368" t="n">
        <f aca="false">+[5]data1cf!A489</f>
        <v>-96861.7478499197</v>
      </c>
      <c r="C489" s="368" t="n">
        <f aca="false">+[5]data1cf!B489</f>
        <v>14260.0104785516</v>
      </c>
      <c r="D489" s="368" t="n">
        <f aca="false">+[5]data1cf!C489</f>
        <v>12281.0701311545</v>
      </c>
      <c r="E489" s="368" t="n">
        <f aca="false">+[5]data1cf!D489</f>
        <v>10230.1154289071</v>
      </c>
      <c r="F489" s="368" t="n">
        <f aca="false">+[5]data1cf!E489</f>
        <v>9790.78968992074</v>
      </c>
      <c r="G489" s="368" t="n">
        <f aca="false">+[5]data1cf!F489</f>
        <v>9487.55039740444</v>
      </c>
      <c r="H489" s="368" t="n">
        <f aca="false">+[5]data1cf!G489</f>
        <v>8557.69767390336</v>
      </c>
      <c r="I489" s="368" t="n">
        <f aca="false">+[5]data1cf!H489</f>
        <v>8403.27739644589</v>
      </c>
      <c r="J489" s="368" t="n">
        <f aca="false">+[5]data1cf!I489</f>
        <v>8390.8431939109</v>
      </c>
      <c r="K489" s="368" t="n">
        <f aca="false">+[5]data1cf!J489</f>
        <v>8381.80195005626</v>
      </c>
      <c r="L489" s="368" t="n">
        <f aca="false">+[5]data1cf!K489</f>
        <v>8382.91525903049</v>
      </c>
      <c r="M489" s="368" t="n">
        <f aca="false">+[5]data1cf!L489</f>
        <v>8355.02331575344</v>
      </c>
      <c r="N489" s="368" t="n">
        <f aca="false">+[5]data1cf!M489</f>
        <v>8337.26252649858</v>
      </c>
      <c r="O489" s="368" t="n">
        <f aca="false">+[5]data1cf!N489</f>
        <v>8011.25299862158</v>
      </c>
      <c r="P489" s="368" t="n">
        <f aca="false">+[5]data1cf!O489</f>
        <v>7903.28004097276</v>
      </c>
      <c r="Q489" s="368" t="n">
        <f aca="false">+[5]data1cf!P489</f>
        <v>7874.83795379398</v>
      </c>
      <c r="R489" s="368" t="n">
        <f aca="false">+[5]data1cf!Q489</f>
        <v>1110.96550313944</v>
      </c>
      <c r="S489" s="368" t="n">
        <f aca="false">+[5]data1cf!R489</f>
        <v>0</v>
      </c>
      <c r="T489" s="368" t="n">
        <f aca="false">+[5]data1cf!S489</f>
        <v>0</v>
      </c>
      <c r="U489" s="368" t="n">
        <f aca="false">+[5]data1cf!T489</f>
        <v>0</v>
      </c>
      <c r="V489" s="368" t="n">
        <f aca="false">+[5]data1cf!U489</f>
        <v>0</v>
      </c>
      <c r="W489" s="368" t="n">
        <f aca="false">+[5]data1cf!V489</f>
        <v>0</v>
      </c>
      <c r="X489" s="368" t="n">
        <f aca="false">+[5]data1cf!W489</f>
        <v>0</v>
      </c>
      <c r="Y489" s="368" t="n">
        <f aca="false">+[5]data1cf!X489</f>
        <v>0</v>
      </c>
      <c r="Z489" s="368" t="n">
        <f aca="false">+[5]data1cf!Y489</f>
        <v>0</v>
      </c>
      <c r="AA489" s="368" t="n">
        <f aca="false">+[5]data1cf!Z489</f>
        <v>0</v>
      </c>
      <c r="AB489" s="368"/>
      <c r="AC489" s="369" t="n">
        <f aca="false">XNPV(0.1,B489:AA489,$B$1:$AA$1)</f>
        <v>-21556.4077768439</v>
      </c>
      <c r="AD489" s="369" t="n">
        <f aca="false">SUMPRODUCT(B489:AA489,$B$1010:$AA$1010)</f>
        <v>-2779.65720764567</v>
      </c>
      <c r="AE489" s="370" t="n">
        <f aca="false">SUMPRODUCT(B489:AA489,$B$1012:$AA$1012)</f>
        <v>-9046.21156378742</v>
      </c>
      <c r="AF489" s="371" t="n">
        <f aca="false">XIRR(B489:AA489,$B$1:$AA$1)</f>
        <v>0.0546985212353415</v>
      </c>
      <c r="AG489" s="372" t="n">
        <f aca="false">1-EXP(-(1/0.25)*(AD489/ABS($AD$1010)))</f>
        <v>-138822.990838777</v>
      </c>
    </row>
    <row r="490" customFormat="false" ht="12.75" hidden="false" customHeight="false" outlineLevel="0" collapsed="false">
      <c r="A490" s="363"/>
      <c r="B490" s="368" t="n">
        <f aca="false">+[5]data1cf!A490</f>
        <v>-93777.8827674677</v>
      </c>
      <c r="C490" s="368" t="n">
        <f aca="false">+[5]data1cf!B490</f>
        <v>14117.4090882044</v>
      </c>
      <c r="D490" s="368" t="n">
        <f aca="false">+[5]data1cf!C490</f>
        <v>12221.1070816395</v>
      </c>
      <c r="E490" s="368" t="n">
        <f aca="false">+[5]data1cf!D490</f>
        <v>10114.4945798159</v>
      </c>
      <c r="F490" s="368" t="n">
        <f aca="false">+[5]data1cf!E490</f>
        <v>9760.04024373107</v>
      </c>
      <c r="G490" s="368" t="n">
        <f aca="false">+[5]data1cf!F490</f>
        <v>9452.24722787533</v>
      </c>
      <c r="H490" s="368" t="n">
        <f aca="false">+[5]data1cf!G490</f>
        <v>8482.99955374858</v>
      </c>
      <c r="I490" s="368" t="n">
        <f aca="false">+[5]data1cf!H490</f>
        <v>8332.5359985465</v>
      </c>
      <c r="J490" s="368" t="n">
        <f aca="false">+[5]data1cf!I490</f>
        <v>8320.10179601152</v>
      </c>
      <c r="K490" s="368" t="n">
        <f aca="false">+[5]data1cf!J490</f>
        <v>8310.94065148248</v>
      </c>
      <c r="L490" s="368" t="n">
        <f aca="false">+[5]data1cf!K490</f>
        <v>8312.17386113111</v>
      </c>
      <c r="M490" s="368" t="n">
        <f aca="false">+[5]data1cf!L490</f>
        <v>8284.16201717965</v>
      </c>
      <c r="N490" s="368" t="n">
        <f aca="false">+[5]data1cf!M490</f>
        <v>8266.5211285992</v>
      </c>
      <c r="O490" s="368" t="n">
        <f aca="false">+[5]data1cf!N490</f>
        <v>7940.39170004779</v>
      </c>
      <c r="P490" s="368" t="n">
        <f aca="false">+[5]data1cf!O490</f>
        <v>7832.53864307338</v>
      </c>
      <c r="Q490" s="368" t="n">
        <f aca="false">+[5]data1cf!P490</f>
        <v>7803.97665522019</v>
      </c>
      <c r="R490" s="368" t="n">
        <f aca="false">+[5]data1cf!Q490</f>
        <v>1075.59480418975</v>
      </c>
      <c r="S490" s="368" t="n">
        <f aca="false">+[5]data1cf!R490</f>
        <v>0</v>
      </c>
      <c r="T490" s="368" t="n">
        <f aca="false">+[5]data1cf!S490</f>
        <v>0</v>
      </c>
      <c r="U490" s="368" t="n">
        <f aca="false">+[5]data1cf!T490</f>
        <v>0</v>
      </c>
      <c r="V490" s="368" t="n">
        <f aca="false">+[5]data1cf!U490</f>
        <v>0</v>
      </c>
      <c r="W490" s="368" t="n">
        <f aca="false">+[5]data1cf!V490</f>
        <v>0</v>
      </c>
      <c r="X490" s="368" t="n">
        <f aca="false">+[5]data1cf!W490</f>
        <v>0</v>
      </c>
      <c r="Y490" s="368" t="n">
        <f aca="false">+[5]data1cf!X490</f>
        <v>0</v>
      </c>
      <c r="Z490" s="368" t="n">
        <f aca="false">+[5]data1cf!Y490</f>
        <v>0</v>
      </c>
      <c r="AA490" s="368" t="n">
        <f aca="false">+[5]data1cf!Z490</f>
        <v>0</v>
      </c>
      <c r="AB490" s="368"/>
      <c r="AC490" s="369" t="n">
        <f aca="false">XNPV(0.1,B490:AA490,$B$1:$AA$1)</f>
        <v>-19061.2731671063</v>
      </c>
      <c r="AD490" s="369" t="n">
        <f aca="false">SUMPRODUCT(B490:AA490,$B$1010:$AA$1010)</f>
        <v>-436.960333659785</v>
      </c>
      <c r="AE490" s="370" t="n">
        <f aca="false">SUMPRODUCT(B490:AA490,$B$1012:$AA$1012)</f>
        <v>-6651.75387337448</v>
      </c>
      <c r="AF490" s="371" t="n">
        <f aca="false">XIRR(B490:AA490,$B$1:$AA$1)</f>
        <v>0.0587734641129326</v>
      </c>
      <c r="AG490" s="372" t="n">
        <f aca="false">1-EXP(-(1/0.25)*(AD490/ABS($AD$1010)))</f>
        <v>-5.43268272384108</v>
      </c>
    </row>
    <row r="491" customFormat="false" ht="12.75" hidden="false" customHeight="false" outlineLevel="0" collapsed="false">
      <c r="A491" s="363"/>
      <c r="B491" s="368" t="n">
        <f aca="false">+[5]data1cf!A491</f>
        <v>-90684.9589226697</v>
      </c>
      <c r="C491" s="368" t="n">
        <f aca="false">+[5]data1cf!B491</f>
        <v>14093.1292729871</v>
      </c>
      <c r="D491" s="368" t="n">
        <f aca="false">+[5]data1cf!C491</f>
        <v>12013.2136612251</v>
      </c>
      <c r="E491" s="368" t="n">
        <f aca="false">+[5]data1cf!D491</f>
        <v>9942.05474827973</v>
      </c>
      <c r="F491" s="368" t="n">
        <f aca="false">+[5]data1cf!E491</f>
        <v>9670.07969664156</v>
      </c>
      <c r="G491" s="368" t="n">
        <f aca="false">+[5]data1cf!F491</f>
        <v>9335.26712521925</v>
      </c>
      <c r="H491" s="368" t="n">
        <f aca="false">+[5]data1cf!G491</f>
        <v>8408.08201007816</v>
      </c>
      <c r="I491" s="368" t="n">
        <f aca="false">+[5]data1cf!H491</f>
        <v>8261.58679988591</v>
      </c>
      <c r="J491" s="368" t="n">
        <f aca="false">+[5]data1cf!I491</f>
        <v>8249.15259735093</v>
      </c>
      <c r="K491" s="368" t="n">
        <f aca="false">+[5]data1cf!J491</f>
        <v>8239.8711999428</v>
      </c>
      <c r="L491" s="368" t="n">
        <f aca="false">+[5]data1cf!K491</f>
        <v>8241.22466247052</v>
      </c>
      <c r="M491" s="368" t="n">
        <f aca="false">+[5]data1cf!L491</f>
        <v>8213.09256563998</v>
      </c>
      <c r="N491" s="368" t="n">
        <f aca="false">+[5]data1cf!M491</f>
        <v>8195.57192993861</v>
      </c>
      <c r="O491" s="368" t="n">
        <f aca="false">+[5]data1cf!N491</f>
        <v>7869.32224850811</v>
      </c>
      <c r="P491" s="368" t="n">
        <f aca="false">+[5]data1cf!O491</f>
        <v>7761.58944441279</v>
      </c>
      <c r="Q491" s="368" t="n">
        <f aca="false">+[5]data1cf!P491</f>
        <v>7732.90720368052</v>
      </c>
      <c r="R491" s="368" t="n">
        <f aca="false">+[5]data1cf!Q491</f>
        <v>1040.12020485945</v>
      </c>
      <c r="S491" s="368" t="n">
        <f aca="false">+[5]data1cf!R491</f>
        <v>0</v>
      </c>
      <c r="T491" s="368" t="n">
        <f aca="false">+[5]data1cf!S491</f>
        <v>0</v>
      </c>
      <c r="U491" s="368" t="n">
        <f aca="false">+[5]data1cf!T491</f>
        <v>0</v>
      </c>
      <c r="V491" s="368" t="n">
        <f aca="false">+[5]data1cf!U491</f>
        <v>0</v>
      </c>
      <c r="W491" s="368" t="n">
        <f aca="false">+[5]data1cf!V491</f>
        <v>0</v>
      </c>
      <c r="X491" s="368" t="n">
        <f aca="false">+[5]data1cf!W491</f>
        <v>0</v>
      </c>
      <c r="Y491" s="368" t="n">
        <f aca="false">+[5]data1cf!X491</f>
        <v>0</v>
      </c>
      <c r="Z491" s="368" t="n">
        <f aca="false">+[5]data1cf!Y491</f>
        <v>0</v>
      </c>
      <c r="AA491" s="368" t="n">
        <f aca="false">+[5]data1cf!Z491</f>
        <v>0</v>
      </c>
      <c r="AB491" s="368"/>
      <c r="AC491" s="369" t="n">
        <f aca="false">XNPV(0.1,B491:AA491,$B$1:$AA$1)</f>
        <v>-16706.3721200446</v>
      </c>
      <c r="AD491" s="369" t="n">
        <f aca="false">SUMPRODUCT(B491:AA491,$B$1010:$AA$1010)</f>
        <v>1734.46380259028</v>
      </c>
      <c r="AE491" s="370" t="n">
        <f aca="false">SUMPRODUCT(B491:AA491,$B$1012:$AA$1012)</f>
        <v>-4419.53275365471</v>
      </c>
      <c r="AF491" s="371" t="n">
        <f aca="false">XIRR(B491:AA491,$B$1:$AA$1)</f>
        <v>0.0627772529648768</v>
      </c>
      <c r="AG491" s="372" t="n">
        <f aca="false">1-EXP(-(1/0.25)*(AD491/ABS($AD$1010)))</f>
        <v>0.999381726854385</v>
      </c>
    </row>
    <row r="492" customFormat="false" ht="12.75" hidden="false" customHeight="false" outlineLevel="0" collapsed="false">
      <c r="A492" s="363"/>
      <c r="B492" s="368" t="n">
        <f aca="false">+[5]data1cf!A492</f>
        <v>-99567.6644691209</v>
      </c>
      <c r="C492" s="368" t="n">
        <f aca="false">+[5]data1cf!B492</f>
        <v>14323.8220040542</v>
      </c>
      <c r="D492" s="368" t="n">
        <f aca="false">+[5]data1cf!C492</f>
        <v>12286.8746991594</v>
      </c>
      <c r="E492" s="368" t="n">
        <f aca="false">+[5]data1cf!D492</f>
        <v>10322.7886416494</v>
      </c>
      <c r="F492" s="368" t="n">
        <f aca="false">+[5]data1cf!E492</f>
        <v>9785.95811521699</v>
      </c>
      <c r="G492" s="368" t="n">
        <f aca="false">+[5]data1cf!F492</f>
        <v>9566.50652842786</v>
      </c>
      <c r="H492" s="368" t="n">
        <f aca="false">+[5]data1cf!G492</f>
        <v>8623.24103567364</v>
      </c>
      <c r="I492" s="368" t="n">
        <f aca="false">+[5]data1cf!H492</f>
        <v>8465.34895895707</v>
      </c>
      <c r="J492" s="368" t="n">
        <f aca="false">+[5]data1cf!I492</f>
        <v>8452.91475642208</v>
      </c>
      <c r="K492" s="368" t="n">
        <f aca="false">+[5]data1cf!J492</f>
        <v>8443.9787186056</v>
      </c>
      <c r="L492" s="368" t="n">
        <f aca="false">+[5]data1cf!K492</f>
        <v>8444.98682154167</v>
      </c>
      <c r="M492" s="368" t="n">
        <f aca="false">+[5]data1cf!L492</f>
        <v>8417.20008430277</v>
      </c>
      <c r="N492" s="368" t="n">
        <f aca="false">+[5]data1cf!M492</f>
        <v>8399.33408900976</v>
      </c>
      <c r="O492" s="368" t="n">
        <f aca="false">+[5]data1cf!N492</f>
        <v>8073.42976717091</v>
      </c>
      <c r="P492" s="368" t="n">
        <f aca="false">+[5]data1cf!O492</f>
        <v>7965.35160348394</v>
      </c>
      <c r="Q492" s="368" t="n">
        <f aca="false">+[5]data1cf!P492</f>
        <v>7937.01472234332</v>
      </c>
      <c r="R492" s="368" t="n">
        <f aca="false">+[5]data1cf!Q492</f>
        <v>1142.00128439503</v>
      </c>
      <c r="S492" s="368" t="n">
        <f aca="false">+[5]data1cf!R492</f>
        <v>0</v>
      </c>
      <c r="T492" s="368" t="n">
        <f aca="false">+[5]data1cf!S492</f>
        <v>0</v>
      </c>
      <c r="U492" s="368" t="n">
        <f aca="false">+[5]data1cf!T492</f>
        <v>0</v>
      </c>
      <c r="V492" s="368" t="n">
        <f aca="false">+[5]data1cf!U492</f>
        <v>0</v>
      </c>
      <c r="W492" s="368" t="n">
        <f aca="false">+[5]data1cf!V492</f>
        <v>0</v>
      </c>
      <c r="X492" s="368" t="n">
        <f aca="false">+[5]data1cf!W492</f>
        <v>0</v>
      </c>
      <c r="Y492" s="368" t="n">
        <f aca="false">+[5]data1cf!X492</f>
        <v>0</v>
      </c>
      <c r="Z492" s="368" t="n">
        <f aca="false">+[5]data1cf!Y492</f>
        <v>0</v>
      </c>
      <c r="AA492" s="368" t="n">
        <f aca="false">+[5]data1cf!Z492</f>
        <v>0</v>
      </c>
      <c r="AB492" s="368"/>
      <c r="AC492" s="369" t="n">
        <f aca="false">XNPV(0.1,B492:AA492,$B$1:$AA$1)</f>
        <v>-23838.6933723383</v>
      </c>
      <c r="AD492" s="369" t="n">
        <f aca="false">SUMPRODUCT(B492:AA492,$B$1010:$AA$1010)</f>
        <v>-4932.21316217793</v>
      </c>
      <c r="AE492" s="370" t="n">
        <f aca="false">SUMPRODUCT(B492:AA492,$B$1012:$AA$1012)</f>
        <v>-11243.2016241627</v>
      </c>
      <c r="AF492" s="371" t="n">
        <f aca="false">XIRR(B492:AA492,$B$1:$AA$1)</f>
        <v>0.0511458257063484</v>
      </c>
      <c r="AG492" s="372" t="n">
        <f aca="false">1-EXP(-(1/0.25)*(AD492/ABS($AD$1010)))</f>
        <v>-1332813756.4155</v>
      </c>
    </row>
    <row r="493" customFormat="false" ht="12.75" hidden="false" customHeight="false" outlineLevel="0" collapsed="false">
      <c r="A493" s="363"/>
      <c r="B493" s="368" t="n">
        <f aca="false">+[5]data1cf!A493</f>
        <v>-99986.1138200788</v>
      </c>
      <c r="C493" s="368" t="n">
        <f aca="false">+[5]data1cf!B493</f>
        <v>14122.0063057279</v>
      </c>
      <c r="D493" s="368" t="n">
        <f aca="false">+[5]data1cf!C493</f>
        <v>12374.3290463461</v>
      </c>
      <c r="E493" s="368" t="n">
        <f aca="false">+[5]data1cf!D493</f>
        <v>10351.5397902542</v>
      </c>
      <c r="F493" s="368" t="n">
        <f aca="false">+[5]data1cf!E493</f>
        <v>9841.00531187914</v>
      </c>
      <c r="G493" s="368" t="n">
        <f aca="false">+[5]data1cf!F493</f>
        <v>9513.6347599871</v>
      </c>
      <c r="H493" s="368" t="n">
        <f aca="false">+[5]data1cf!G493</f>
        <v>8633.37681628038</v>
      </c>
      <c r="I493" s="368" t="n">
        <f aca="false">+[5]data1cf!H493</f>
        <v>8474.94785230856</v>
      </c>
      <c r="J493" s="368" t="n">
        <f aca="false">+[5]data1cf!I493</f>
        <v>8462.51364977357</v>
      </c>
      <c r="K493" s="368" t="n">
        <f aca="false">+[5]data1cf!J493</f>
        <v>8453.59388126786</v>
      </c>
      <c r="L493" s="368" t="n">
        <f aca="false">+[5]data1cf!K493</f>
        <v>8454.58571489316</v>
      </c>
      <c r="M493" s="368" t="n">
        <f aca="false">+[5]data1cf!L493</f>
        <v>8426.81524696503</v>
      </c>
      <c r="N493" s="368" t="n">
        <f aca="false">+[5]data1cf!M493</f>
        <v>8408.93298236125</v>
      </c>
      <c r="O493" s="368" t="n">
        <f aca="false">+[5]data1cf!N493</f>
        <v>8083.04492983317</v>
      </c>
      <c r="P493" s="368" t="n">
        <f aca="false">+[5]data1cf!O493</f>
        <v>7974.95049683543</v>
      </c>
      <c r="Q493" s="368" t="n">
        <f aca="false">+[5]data1cf!P493</f>
        <v>7946.62988500558</v>
      </c>
      <c r="R493" s="368" t="n">
        <f aca="false">+[5]data1cf!Q493</f>
        <v>1146.80073107078</v>
      </c>
      <c r="S493" s="368" t="n">
        <f aca="false">+[5]data1cf!R493</f>
        <v>0</v>
      </c>
      <c r="T493" s="368" t="n">
        <f aca="false">+[5]data1cf!S493</f>
        <v>0</v>
      </c>
      <c r="U493" s="368" t="n">
        <f aca="false">+[5]data1cf!T493</f>
        <v>0</v>
      </c>
      <c r="V493" s="368" t="n">
        <f aca="false">+[5]data1cf!U493</f>
        <v>0</v>
      </c>
      <c r="W493" s="368" t="n">
        <f aca="false">+[5]data1cf!V493</f>
        <v>0</v>
      </c>
      <c r="X493" s="368" t="n">
        <f aca="false">+[5]data1cf!W493</f>
        <v>0</v>
      </c>
      <c r="Y493" s="368" t="n">
        <f aca="false">+[5]data1cf!X493</f>
        <v>0</v>
      </c>
      <c r="Z493" s="368" t="n">
        <f aca="false">+[5]data1cf!Y493</f>
        <v>0</v>
      </c>
      <c r="AA493" s="368" t="n">
        <f aca="false">+[5]data1cf!Z493</f>
        <v>0</v>
      </c>
      <c r="AB493" s="368"/>
      <c r="AC493" s="369" t="n">
        <f aca="false">XNPV(0.1,B493:AA493,$B$1:$AA$1)</f>
        <v>-24304.0259596486</v>
      </c>
      <c r="AD493" s="369" t="n">
        <f aca="false">SUMPRODUCT(B493:AA493,$B$1010:$AA$1010)</f>
        <v>-5380.46125952907</v>
      </c>
      <c r="AE493" s="370" t="n">
        <f aca="false">SUMPRODUCT(B493:AA493,$B$1012:$AA$1012)</f>
        <v>-11697.4744230497</v>
      </c>
      <c r="AF493" s="371" t="n">
        <f aca="false">XIRR(B493:AA493,$B$1:$AA$1)</f>
        <v>0.0504234980554362</v>
      </c>
      <c r="AG493" s="372" t="n">
        <f aca="false">1-EXP(-(1/0.25)*(AD493/ABS($AD$1010)))</f>
        <v>-8995894672.21121</v>
      </c>
    </row>
    <row r="494" customFormat="false" ht="12.75" hidden="false" customHeight="false" outlineLevel="0" collapsed="false">
      <c r="A494" s="363"/>
      <c r="B494" s="368" t="n">
        <f aca="false">+[5]data1cf!A494</f>
        <v>-100915.809022717</v>
      </c>
      <c r="C494" s="368" t="n">
        <f aca="false">+[5]data1cf!B494</f>
        <v>14280.6849090427</v>
      </c>
      <c r="D494" s="368" t="n">
        <f aca="false">+[5]data1cf!C494</f>
        <v>12432.4369335647</v>
      </c>
      <c r="E494" s="368" t="n">
        <f aca="false">+[5]data1cf!D494</f>
        <v>10377.0691249235</v>
      </c>
      <c r="F494" s="368" t="n">
        <f aca="false">+[5]data1cf!E494</f>
        <v>9934.45203876709</v>
      </c>
      <c r="G494" s="368" t="n">
        <f aca="false">+[5]data1cf!F494</f>
        <v>9547.64118170251</v>
      </c>
      <c r="H494" s="368" t="n">
        <f aca="false">+[5]data1cf!G494</f>
        <v>8655.89611660553</v>
      </c>
      <c r="I494" s="368" t="n">
        <f aca="false">+[5]data1cf!H494</f>
        <v>8496.27431650092</v>
      </c>
      <c r="J494" s="368" t="n">
        <f aca="false">+[5]data1cf!I494</f>
        <v>8483.84011396593</v>
      </c>
      <c r="K494" s="368" t="n">
        <f aca="false">+[5]data1cf!J494</f>
        <v>8474.9564920097</v>
      </c>
      <c r="L494" s="368" t="n">
        <f aca="false">+[5]data1cf!K494</f>
        <v>8475.91217908552</v>
      </c>
      <c r="M494" s="368" t="n">
        <f aca="false">+[5]data1cf!L494</f>
        <v>8448.17785770687</v>
      </c>
      <c r="N494" s="368" t="n">
        <f aca="false">+[5]data1cf!M494</f>
        <v>8430.25944655361</v>
      </c>
      <c r="O494" s="368" t="n">
        <f aca="false">+[5]data1cf!N494</f>
        <v>8104.40754057501</v>
      </c>
      <c r="P494" s="368" t="n">
        <f aca="false">+[5]data1cf!O494</f>
        <v>7996.27696102779</v>
      </c>
      <c r="Q494" s="368" t="n">
        <f aca="false">+[5]data1cf!P494</f>
        <v>7967.99249574741</v>
      </c>
      <c r="R494" s="368" t="n">
        <f aca="false">+[5]data1cf!Q494</f>
        <v>1157.46396316696</v>
      </c>
      <c r="S494" s="368" t="n">
        <f aca="false">+[5]data1cf!R494</f>
        <v>0</v>
      </c>
      <c r="T494" s="368" t="n">
        <f aca="false">+[5]data1cf!S494</f>
        <v>0</v>
      </c>
      <c r="U494" s="368" t="n">
        <f aca="false">+[5]data1cf!T494</f>
        <v>0</v>
      </c>
      <c r="V494" s="368" t="n">
        <f aca="false">+[5]data1cf!U494</f>
        <v>0</v>
      </c>
      <c r="W494" s="368" t="n">
        <f aca="false">+[5]data1cf!V494</f>
        <v>0</v>
      </c>
      <c r="X494" s="368" t="n">
        <f aca="false">+[5]data1cf!W494</f>
        <v>0</v>
      </c>
      <c r="Y494" s="368" t="n">
        <f aca="false">+[5]data1cf!X494</f>
        <v>0</v>
      </c>
      <c r="Z494" s="368" t="n">
        <f aca="false">+[5]data1cf!Y494</f>
        <v>0</v>
      </c>
      <c r="AA494" s="368" t="n">
        <f aca="false">+[5]data1cf!Z494</f>
        <v>0</v>
      </c>
      <c r="AB494" s="368"/>
      <c r="AC494" s="369" t="n">
        <f aca="false">XNPV(0.1,B494:AA494,$B$1:$AA$1)</f>
        <v>-24853.0138982726</v>
      </c>
      <c r="AD494" s="369" t="n">
        <f aca="false">SUMPRODUCT(B494:AA494,$B$1010:$AA$1010)</f>
        <v>-5863.02552763784</v>
      </c>
      <c r="AE494" s="370" t="n">
        <f aca="false">SUMPRODUCT(B494:AA494,$B$1012:$AA$1012)</f>
        <v>-12201.4381670207</v>
      </c>
      <c r="AF494" s="371" t="n">
        <f aca="false">XIRR(B494:AA494,$B$1:$AA$1)</f>
        <v>0.0496705423769239</v>
      </c>
      <c r="AG494" s="372" t="n">
        <f aca="false">1-EXP(-(1/0.25)*(AD494/ABS($AD$1010)))</f>
        <v>-70275734148.8625</v>
      </c>
    </row>
    <row r="495" customFormat="false" ht="12.75" hidden="false" customHeight="false" outlineLevel="0" collapsed="false">
      <c r="A495" s="363"/>
      <c r="B495" s="368" t="n">
        <f aca="false">+[5]data1cf!A495</f>
        <v>-96643.8652944862</v>
      </c>
      <c r="C495" s="368" t="n">
        <f aca="false">+[5]data1cf!B495</f>
        <v>14226.0033253429</v>
      </c>
      <c r="D495" s="368" t="n">
        <f aca="false">+[5]data1cf!C495</f>
        <v>12303.3775071144</v>
      </c>
      <c r="E495" s="368" t="n">
        <f aca="false">+[5]data1cf!D495</f>
        <v>10374.6567140093</v>
      </c>
      <c r="F495" s="368" t="n">
        <f aca="false">+[5]data1cf!E495</f>
        <v>9835.66661449343</v>
      </c>
      <c r="G495" s="368" t="n">
        <f aca="false">+[5]data1cf!F495</f>
        <v>9558.72683484168</v>
      </c>
      <c r="H495" s="368" t="n">
        <f aca="false">+[5]data1cf!G495</f>
        <v>8552.42007035383</v>
      </c>
      <c r="I495" s="368" t="n">
        <f aca="false">+[5]data1cf!H495</f>
        <v>8398.27934493029</v>
      </c>
      <c r="J495" s="368" t="n">
        <f aca="false">+[5]data1cf!I495</f>
        <v>8385.8451423953</v>
      </c>
      <c r="K495" s="368" t="n">
        <f aca="false">+[5]data1cf!J495</f>
        <v>8376.79542726691</v>
      </c>
      <c r="L495" s="368" t="n">
        <f aca="false">+[5]data1cf!K495</f>
        <v>8377.91720751489</v>
      </c>
      <c r="M495" s="368" t="n">
        <f aca="false">+[5]data1cf!L495</f>
        <v>8350.01679296409</v>
      </c>
      <c r="N495" s="368" t="n">
        <f aca="false">+[5]data1cf!M495</f>
        <v>8332.26447498298</v>
      </c>
      <c r="O495" s="368" t="n">
        <f aca="false">+[5]data1cf!N495</f>
        <v>8006.24647583222</v>
      </c>
      <c r="P495" s="368" t="n">
        <f aca="false">+[5]data1cf!O495</f>
        <v>7898.28198945716</v>
      </c>
      <c r="Q495" s="368" t="n">
        <f aca="false">+[5]data1cf!P495</f>
        <v>7869.83143100463</v>
      </c>
      <c r="R495" s="368" t="n">
        <f aca="false">+[5]data1cf!Q495</f>
        <v>1108.46647738164</v>
      </c>
      <c r="S495" s="368" t="n">
        <f aca="false">+[5]data1cf!R495</f>
        <v>0</v>
      </c>
      <c r="T495" s="368" t="n">
        <f aca="false">+[5]data1cf!S495</f>
        <v>0</v>
      </c>
      <c r="U495" s="368" t="n">
        <f aca="false">+[5]data1cf!T495</f>
        <v>0</v>
      </c>
      <c r="V495" s="368" t="n">
        <f aca="false">+[5]data1cf!U495</f>
        <v>0</v>
      </c>
      <c r="W495" s="368" t="n">
        <f aca="false">+[5]data1cf!V495</f>
        <v>0</v>
      </c>
      <c r="X495" s="368" t="n">
        <f aca="false">+[5]data1cf!W495</f>
        <v>0</v>
      </c>
      <c r="Y495" s="368" t="n">
        <f aca="false">+[5]data1cf!X495</f>
        <v>0</v>
      </c>
      <c r="Z495" s="368" t="n">
        <f aca="false">+[5]data1cf!Y495</f>
        <v>0</v>
      </c>
      <c r="AA495" s="368" t="n">
        <f aca="false">+[5]data1cf!Z495</f>
        <v>0</v>
      </c>
      <c r="AB495" s="368"/>
      <c r="AC495" s="369" t="n">
        <f aca="false">XNPV(0.1,B495:AA495,$B$1:$AA$1)</f>
        <v>-21187.3832125966</v>
      </c>
      <c r="AD495" s="369" t="n">
        <f aca="false">SUMPRODUCT(B495:AA495,$B$1010:$AA$1010)</f>
        <v>-2388.84750112518</v>
      </c>
      <c r="AE495" s="370" t="n">
        <f aca="false">SUMPRODUCT(B495:AA495,$B$1012:$AA$1012)</f>
        <v>-8661.17705275246</v>
      </c>
      <c r="AF495" s="371" t="n">
        <f aca="false">XIRR(B495:AA495,$B$1:$AA$1)</f>
        <v>0.0553660786104889</v>
      </c>
      <c r="AG495" s="372" t="n">
        <f aca="false">1-EXP(-(1/0.25)*(AD495/ABS($AD$1010)))</f>
        <v>-26268.5535758775</v>
      </c>
    </row>
    <row r="496" customFormat="false" ht="12.75" hidden="false" customHeight="false" outlineLevel="0" collapsed="false">
      <c r="A496" s="363"/>
      <c r="B496" s="368" t="n">
        <f aca="false">+[5]data1cf!A496</f>
        <v>-102964.726621203</v>
      </c>
      <c r="C496" s="368" t="n">
        <f aca="false">+[5]data1cf!B496</f>
        <v>14273.6912714216</v>
      </c>
      <c r="D496" s="368" t="n">
        <f aca="false">+[5]data1cf!C496</f>
        <v>12505.3735631944</v>
      </c>
      <c r="E496" s="368" t="n">
        <f aca="false">+[5]data1cf!D496</f>
        <v>10553.9467678013</v>
      </c>
      <c r="F496" s="368" t="n">
        <f aca="false">+[5]data1cf!E496</f>
        <v>9974.79026674448</v>
      </c>
      <c r="G496" s="368" t="n">
        <f aca="false">+[5]data1cf!F496</f>
        <v>9583.64771224125</v>
      </c>
      <c r="H496" s="368" t="n">
        <f aca="false">+[5]data1cf!G496</f>
        <v>8705.5254904163</v>
      </c>
      <c r="I496" s="368" t="n">
        <f aca="false">+[5]data1cf!H496</f>
        <v>8543.27484707612</v>
      </c>
      <c r="J496" s="368" t="n">
        <f aca="false">+[5]data1cf!I496</f>
        <v>8530.84064454113</v>
      </c>
      <c r="K496" s="368" t="n">
        <f aca="false">+[5]data1cf!J496</f>
        <v>8522.03668450112</v>
      </c>
      <c r="L496" s="368" t="n">
        <f aca="false">+[5]data1cf!K496</f>
        <v>8522.91270966072</v>
      </c>
      <c r="M496" s="368" t="n">
        <f aca="false">+[5]data1cf!L496</f>
        <v>8495.2580501983</v>
      </c>
      <c r="N496" s="368" t="n">
        <f aca="false">+[5]data1cf!M496</f>
        <v>8477.25997712881</v>
      </c>
      <c r="O496" s="368" t="n">
        <f aca="false">+[5]data1cf!N496</f>
        <v>8151.48773306644</v>
      </c>
      <c r="P496" s="368" t="n">
        <f aca="false">+[5]data1cf!O496</f>
        <v>8043.27749160299</v>
      </c>
      <c r="Q496" s="368" t="n">
        <f aca="false">+[5]data1cf!P496</f>
        <v>8015.07268823884</v>
      </c>
      <c r="R496" s="368" t="n">
        <f aca="false">+[5]data1cf!Q496</f>
        <v>1180.96422845456</v>
      </c>
      <c r="S496" s="368" t="n">
        <f aca="false">+[5]data1cf!R496</f>
        <v>0</v>
      </c>
      <c r="T496" s="368" t="n">
        <f aca="false">+[5]data1cf!S496</f>
        <v>0</v>
      </c>
      <c r="U496" s="368" t="n">
        <f aca="false">+[5]data1cf!T496</f>
        <v>0</v>
      </c>
      <c r="V496" s="368" t="n">
        <f aca="false">+[5]data1cf!U496</f>
        <v>0</v>
      </c>
      <c r="W496" s="368" t="n">
        <f aca="false">+[5]data1cf!V496</f>
        <v>0</v>
      </c>
      <c r="X496" s="368" t="n">
        <f aca="false">+[5]data1cf!W496</f>
        <v>0</v>
      </c>
      <c r="Y496" s="368" t="n">
        <f aca="false">+[5]data1cf!X496</f>
        <v>0</v>
      </c>
      <c r="Z496" s="368" t="n">
        <f aca="false">+[5]data1cf!Y496</f>
        <v>0</v>
      </c>
      <c r="AA496" s="368" t="n">
        <f aca="false">+[5]data1cf!Z496</f>
        <v>0</v>
      </c>
      <c r="AB496" s="368"/>
      <c r="AC496" s="369" t="n">
        <f aca="false">XNPV(0.1,B496:AA496,$B$1:$AA$1)</f>
        <v>-26479.3807869756</v>
      </c>
      <c r="AD496" s="369" t="n">
        <f aca="false">SUMPRODUCT(B496:AA496,$B$1010:$AA$1010)</f>
        <v>-7375.50157344668</v>
      </c>
      <c r="AE496" s="370" t="n">
        <f aca="false">SUMPRODUCT(B496:AA496,$B$1012:$AA$1012)</f>
        <v>-13751.9816040788</v>
      </c>
      <c r="AF496" s="371" t="n">
        <f aca="false">XIRR(B496:AA496,$B$1:$AA$1)</f>
        <v>0.0473363266875026</v>
      </c>
      <c r="AG496" s="372" t="n">
        <f aca="false">1-EXP(-(1/0.25)*(AD496/ABS($AD$1010)))</f>
        <v>-44150921867955.2</v>
      </c>
    </row>
    <row r="497" customFormat="false" ht="12.75" hidden="false" customHeight="false" outlineLevel="0" collapsed="false">
      <c r="A497" s="363"/>
      <c r="B497" s="368" t="n">
        <f aca="false">+[5]data1cf!A497</f>
        <v>-101458.929647728</v>
      </c>
      <c r="C497" s="368" t="n">
        <f aca="false">+[5]data1cf!B497</f>
        <v>14332.5897993962</v>
      </c>
      <c r="D497" s="368" t="n">
        <f aca="false">+[5]data1cf!C497</f>
        <v>12381.5266011229</v>
      </c>
      <c r="E497" s="368" t="n">
        <f aca="false">+[5]data1cf!D497</f>
        <v>10388.489738202</v>
      </c>
      <c r="F497" s="368" t="n">
        <f aca="false">+[5]data1cf!E497</f>
        <v>10023.2747618049</v>
      </c>
      <c r="G497" s="368" t="n">
        <f aca="false">+[5]data1cf!F497</f>
        <v>9633.01462903409</v>
      </c>
      <c r="H497" s="368" t="n">
        <f aca="false">+[5]data1cf!G497</f>
        <v>8669.05171473351</v>
      </c>
      <c r="I497" s="368" t="n">
        <f aca="false">+[5]data1cf!H497</f>
        <v>8508.73306914218</v>
      </c>
      <c r="J497" s="368" t="n">
        <f aca="false">+[5]data1cf!I497</f>
        <v>8496.29886660719</v>
      </c>
      <c r="K497" s="368" t="n">
        <f aca="false">+[5]data1cf!J497</f>
        <v>8487.43636118085</v>
      </c>
      <c r="L497" s="368" t="n">
        <f aca="false">+[5]data1cf!K497</f>
        <v>8488.37093172678</v>
      </c>
      <c r="M497" s="368" t="n">
        <f aca="false">+[5]data1cf!L497</f>
        <v>8460.65772687803</v>
      </c>
      <c r="N497" s="368" t="n">
        <f aca="false">+[5]data1cf!M497</f>
        <v>8442.71819919487</v>
      </c>
      <c r="O497" s="368" t="n">
        <f aca="false">+[5]data1cf!N497</f>
        <v>8116.88740974617</v>
      </c>
      <c r="P497" s="368" t="n">
        <f aca="false">+[5]data1cf!O497</f>
        <v>8008.73571366905</v>
      </c>
      <c r="Q497" s="368" t="n">
        <f aca="false">+[5]data1cf!P497</f>
        <v>7980.47236491857</v>
      </c>
      <c r="R497" s="368" t="n">
        <f aca="false">+[5]data1cf!Q497</f>
        <v>1163.69333948758</v>
      </c>
      <c r="S497" s="368" t="n">
        <f aca="false">+[5]data1cf!R497</f>
        <v>0</v>
      </c>
      <c r="T497" s="368" t="n">
        <f aca="false">+[5]data1cf!S497</f>
        <v>0</v>
      </c>
      <c r="U497" s="368" t="n">
        <f aca="false">+[5]data1cf!T497</f>
        <v>0</v>
      </c>
      <c r="V497" s="368" t="n">
        <f aca="false">+[5]data1cf!U497</f>
        <v>0</v>
      </c>
      <c r="W497" s="368" t="n">
        <f aca="false">+[5]data1cf!V497</f>
        <v>0</v>
      </c>
      <c r="X497" s="368" t="n">
        <f aca="false">+[5]data1cf!W497</f>
        <v>0</v>
      </c>
      <c r="Y497" s="368" t="n">
        <f aca="false">+[5]data1cf!X497</f>
        <v>0</v>
      </c>
      <c r="Z497" s="368" t="n">
        <f aca="false">+[5]data1cf!Y497</f>
        <v>0</v>
      </c>
      <c r="AA497" s="368" t="n">
        <f aca="false">+[5]data1cf!Z497</f>
        <v>0</v>
      </c>
      <c r="AB497" s="368"/>
      <c r="AC497" s="369" t="n">
        <f aca="false">XNPV(0.1,B497:AA497,$B$1:$AA$1)</f>
        <v>-25219.5098008831</v>
      </c>
      <c r="AD497" s="369" t="n">
        <f aca="false">SUMPRODUCT(B497:AA497,$B$1010:$AA$1010)</f>
        <v>-6185.50378775275</v>
      </c>
      <c r="AE497" s="370" t="n">
        <f aca="false">SUMPRODUCT(B497:AA497,$B$1012:$AA$1012)</f>
        <v>-12538.1445103521</v>
      </c>
      <c r="AF497" s="371" t="n">
        <f aca="false">XIRR(B497:AA497,$B$1:$AA$1)</f>
        <v>0.0491728690707504</v>
      </c>
      <c r="AG497" s="372" t="n">
        <f aca="false">1-EXP(-(1/0.25)*(AD497/ABS($AD$1010)))</f>
        <v>-277588597063.844</v>
      </c>
    </row>
    <row r="498" customFormat="false" ht="12.75" hidden="false" customHeight="false" outlineLevel="0" collapsed="false">
      <c r="A498" s="363"/>
      <c r="B498" s="368" t="n">
        <f aca="false">+[5]data1cf!A498</f>
        <v>-103295.018726008</v>
      </c>
      <c r="C498" s="368" t="n">
        <f aca="false">+[5]data1cf!B498</f>
        <v>14306.9693325691</v>
      </c>
      <c r="D498" s="368" t="n">
        <f aca="false">+[5]data1cf!C498</f>
        <v>12517.8638565313</v>
      </c>
      <c r="E498" s="368" t="n">
        <f aca="false">+[5]data1cf!D498</f>
        <v>10487.6570462</v>
      </c>
      <c r="F498" s="368" t="n">
        <f aca="false">+[5]data1cf!E498</f>
        <v>9970.26507495125</v>
      </c>
      <c r="G498" s="368" t="n">
        <f aca="false">+[5]data1cf!F498</f>
        <v>9817.63736564527</v>
      </c>
      <c r="H498" s="368" t="n">
        <f aca="false">+[5]data1cf!G498</f>
        <v>8713.52590504897</v>
      </c>
      <c r="I498" s="368" t="n">
        <f aca="false">+[5]data1cf!H498</f>
        <v>8550.85148372664</v>
      </c>
      <c r="J498" s="368" t="n">
        <f aca="false">+[5]data1cf!I498</f>
        <v>8538.41728119165</v>
      </c>
      <c r="K498" s="368" t="n">
        <f aca="false">+[5]data1cf!J498</f>
        <v>8529.62616290868</v>
      </c>
      <c r="L498" s="368" t="n">
        <f aca="false">+[5]data1cf!K498</f>
        <v>8530.48934631124</v>
      </c>
      <c r="M498" s="368" t="n">
        <f aca="false">+[5]data1cf!L498</f>
        <v>8502.84752860586</v>
      </c>
      <c r="N498" s="368" t="n">
        <f aca="false">+[5]data1cf!M498</f>
        <v>8484.83661377934</v>
      </c>
      <c r="O498" s="368" t="n">
        <f aca="false">+[5]data1cf!N498</f>
        <v>8159.07721147399</v>
      </c>
      <c r="P498" s="368" t="n">
        <f aca="false">+[5]data1cf!O498</f>
        <v>8050.85412825351</v>
      </c>
      <c r="Q498" s="368" t="n">
        <f aca="false">+[5]data1cf!P498</f>
        <v>8022.6621666464</v>
      </c>
      <c r="R498" s="368" t="n">
        <f aca="false">+[5]data1cf!Q498</f>
        <v>1184.75254677982</v>
      </c>
      <c r="S498" s="368" t="n">
        <f aca="false">+[5]data1cf!R498</f>
        <v>0</v>
      </c>
      <c r="T498" s="368" t="n">
        <f aca="false">+[5]data1cf!S498</f>
        <v>0</v>
      </c>
      <c r="U498" s="368" t="n">
        <f aca="false">+[5]data1cf!T498</f>
        <v>0</v>
      </c>
      <c r="V498" s="368" t="n">
        <f aca="false">+[5]data1cf!U498</f>
        <v>0</v>
      </c>
      <c r="W498" s="368" t="n">
        <f aca="false">+[5]data1cf!V498</f>
        <v>0</v>
      </c>
      <c r="X498" s="368" t="n">
        <f aca="false">+[5]data1cf!W498</f>
        <v>0</v>
      </c>
      <c r="Y498" s="368" t="n">
        <f aca="false">+[5]data1cf!X498</f>
        <v>0</v>
      </c>
      <c r="Z498" s="368" t="n">
        <f aca="false">+[5]data1cf!Y498</f>
        <v>0</v>
      </c>
      <c r="AA498" s="368" t="n">
        <f aca="false">+[5]data1cf!Z498</f>
        <v>0</v>
      </c>
      <c r="AB498" s="368"/>
      <c r="AC498" s="369" t="n">
        <f aca="false">XNPV(0.1,B498:AA498,$B$1:$AA$1)</f>
        <v>-26646.7636697643</v>
      </c>
      <c r="AD498" s="369" t="n">
        <f aca="false">SUMPRODUCT(B498:AA498,$B$1010:$AA$1010)</f>
        <v>-7501.85449402837</v>
      </c>
      <c r="AE498" s="370" t="n">
        <f aca="false">SUMPRODUCT(B498:AA498,$B$1012:$AA$1012)</f>
        <v>-13891.3505315269</v>
      </c>
      <c r="AF498" s="371" t="n">
        <f aca="false">XIRR(B498:AA498,$B$1:$AA$1)</f>
        <v>0.0471591044712123</v>
      </c>
      <c r="AG498" s="372" t="n">
        <f aca="false">1-EXP(-(1/0.25)*(AD498/ABS($AD$1010)))</f>
        <v>-75630533728789.1</v>
      </c>
    </row>
    <row r="499" customFormat="false" ht="12.75" hidden="false" customHeight="false" outlineLevel="0" collapsed="false">
      <c r="A499" s="363"/>
      <c r="B499" s="368" t="n">
        <f aca="false">+[5]data1cf!A499</f>
        <v>-94133.1126001073</v>
      </c>
      <c r="C499" s="368" t="n">
        <f aca="false">+[5]data1cf!B499</f>
        <v>14186.2878905712</v>
      </c>
      <c r="D499" s="368" t="n">
        <f aca="false">+[5]data1cf!C499</f>
        <v>12149.1057990538</v>
      </c>
      <c r="E499" s="368" t="n">
        <f aca="false">+[5]data1cf!D499</f>
        <v>10038.7867077957</v>
      </c>
      <c r="F499" s="368" t="n">
        <f aca="false">+[5]data1cf!E499</f>
        <v>9669.02442743149</v>
      </c>
      <c r="G499" s="368" t="n">
        <f aca="false">+[5]data1cf!F499</f>
        <v>9299.8571650178</v>
      </c>
      <c r="H499" s="368" t="n">
        <f aca="false">+[5]data1cf!G499</f>
        <v>8491.60401600994</v>
      </c>
      <c r="I499" s="368" t="n">
        <f aca="false">+[5]data1cf!H499</f>
        <v>8340.68468672339</v>
      </c>
      <c r="J499" s="368" t="n">
        <f aca="false">+[5]data1cf!I499</f>
        <v>8328.2504841884</v>
      </c>
      <c r="K499" s="368" t="n">
        <f aca="false">+[5]data1cf!J499</f>
        <v>8319.10315099525</v>
      </c>
      <c r="L499" s="368" t="n">
        <f aca="false">+[5]data1cf!K499</f>
        <v>8320.32254930799</v>
      </c>
      <c r="M499" s="368" t="n">
        <f aca="false">+[5]data1cf!L499</f>
        <v>8292.32451669243</v>
      </c>
      <c r="N499" s="368" t="n">
        <f aca="false">+[5]data1cf!M499</f>
        <v>8274.66981677608</v>
      </c>
      <c r="O499" s="368" t="n">
        <f aca="false">+[5]data1cf!N499</f>
        <v>7948.55419956057</v>
      </c>
      <c r="P499" s="368" t="n">
        <f aca="false">+[5]data1cf!O499</f>
        <v>7840.68733125026</v>
      </c>
      <c r="Q499" s="368" t="n">
        <f aca="false">+[5]data1cf!P499</f>
        <v>7812.13915473297</v>
      </c>
      <c r="R499" s="368" t="n">
        <f aca="false">+[5]data1cf!Q499</f>
        <v>1079.66914827819</v>
      </c>
      <c r="S499" s="368" t="n">
        <f aca="false">+[5]data1cf!R499</f>
        <v>0</v>
      </c>
      <c r="T499" s="368" t="n">
        <f aca="false">+[5]data1cf!S499</f>
        <v>0</v>
      </c>
      <c r="U499" s="368" t="n">
        <f aca="false">+[5]data1cf!T499</f>
        <v>0</v>
      </c>
      <c r="V499" s="368" t="n">
        <f aca="false">+[5]data1cf!U499</f>
        <v>0</v>
      </c>
      <c r="W499" s="368" t="n">
        <f aca="false">+[5]data1cf!V499</f>
        <v>0</v>
      </c>
      <c r="X499" s="368" t="n">
        <f aca="false">+[5]data1cf!W499</f>
        <v>0</v>
      </c>
      <c r="Y499" s="368" t="n">
        <f aca="false">+[5]data1cf!X499</f>
        <v>0</v>
      </c>
      <c r="Z499" s="368" t="n">
        <f aca="false">+[5]data1cf!Y499</f>
        <v>0</v>
      </c>
      <c r="AA499" s="368" t="n">
        <f aca="false">+[5]data1cf!Z499</f>
        <v>0</v>
      </c>
      <c r="AB499" s="368"/>
      <c r="AC499" s="369" t="n">
        <f aca="false">XNPV(0.1,B499:AA499,$B$1:$AA$1)</f>
        <v>-19594.7581852209</v>
      </c>
      <c r="AD499" s="369" t="n">
        <f aca="false">SUMPRODUCT(B499:AA499,$B$1010:$AA$1010)</f>
        <v>-999.308415076745</v>
      </c>
      <c r="AE499" s="370" t="n">
        <f aca="false">SUMPRODUCT(B499:AA499,$B$1012:$AA$1012)</f>
        <v>-7206.509143508</v>
      </c>
      <c r="AF499" s="371" t="n">
        <f aca="false">XIRR(B499:AA499,$B$1:$AA$1)</f>
        <v>0.0577765914650151</v>
      </c>
      <c r="AG499" s="372" t="n">
        <f aca="false">1-EXP(-(1/0.25)*(AD499/ABS($AD$1010)))</f>
        <v>-69.5920912913451</v>
      </c>
    </row>
    <row r="500" customFormat="false" ht="12.75" hidden="false" customHeight="false" outlineLevel="0" collapsed="false">
      <c r="A500" s="363"/>
      <c r="B500" s="368" t="n">
        <f aca="false">+[5]data1cf!A500</f>
        <v>-103226.201162155</v>
      </c>
      <c r="C500" s="368" t="n">
        <f aca="false">+[5]data1cf!B500</f>
        <v>14395.3196236089</v>
      </c>
      <c r="D500" s="368" t="n">
        <f aca="false">+[5]data1cf!C500</f>
        <v>12490.3456308567</v>
      </c>
      <c r="E500" s="368" t="n">
        <f aca="false">+[5]data1cf!D500</f>
        <v>10441.0386604972</v>
      </c>
      <c r="F500" s="368" t="n">
        <f aca="false">+[5]data1cf!E500</f>
        <v>9996.68730361831</v>
      </c>
      <c r="G500" s="368" t="n">
        <f aca="false">+[5]data1cf!F500</f>
        <v>9699.8716209798</v>
      </c>
      <c r="H500" s="368" t="n">
        <f aca="false">+[5]data1cf!G500</f>
        <v>8711.85898950111</v>
      </c>
      <c r="I500" s="368" t="n">
        <f aca="false">+[5]data1cf!H500</f>
        <v>8549.27286386591</v>
      </c>
      <c r="J500" s="368" t="n">
        <f aca="false">+[5]data1cf!I500</f>
        <v>8536.83866133092</v>
      </c>
      <c r="K500" s="368" t="n">
        <f aca="false">+[5]data1cf!J500</f>
        <v>8528.04486742107</v>
      </c>
      <c r="L500" s="368" t="n">
        <f aca="false">+[5]data1cf!K500</f>
        <v>8528.91072645051</v>
      </c>
      <c r="M500" s="368" t="n">
        <f aca="false">+[5]data1cf!L500</f>
        <v>8501.26623311825</v>
      </c>
      <c r="N500" s="368" t="n">
        <f aca="false">+[5]data1cf!M500</f>
        <v>8483.25799391861</v>
      </c>
      <c r="O500" s="368" t="n">
        <f aca="false">+[5]data1cf!N500</f>
        <v>8157.49591598638</v>
      </c>
      <c r="P500" s="368" t="n">
        <f aca="false">+[5]data1cf!O500</f>
        <v>8049.27550839279</v>
      </c>
      <c r="Q500" s="368" t="n">
        <f aca="false">+[5]data1cf!P500</f>
        <v>8021.08087115879</v>
      </c>
      <c r="R500" s="368" t="n">
        <f aca="false">+[5]data1cf!Q500</f>
        <v>1183.96323684945</v>
      </c>
      <c r="S500" s="368" t="n">
        <f aca="false">+[5]data1cf!R500</f>
        <v>0</v>
      </c>
      <c r="T500" s="368" t="n">
        <f aca="false">+[5]data1cf!S500</f>
        <v>0</v>
      </c>
      <c r="U500" s="368" t="n">
        <f aca="false">+[5]data1cf!T500</f>
        <v>0</v>
      </c>
      <c r="V500" s="368" t="n">
        <f aca="false">+[5]data1cf!U500</f>
        <v>0</v>
      </c>
      <c r="W500" s="368" t="n">
        <f aca="false">+[5]data1cf!V500</f>
        <v>0</v>
      </c>
      <c r="X500" s="368" t="n">
        <f aca="false">+[5]data1cf!W500</f>
        <v>0</v>
      </c>
      <c r="Y500" s="368" t="n">
        <f aca="false">+[5]data1cf!X500</f>
        <v>0</v>
      </c>
      <c r="Z500" s="368" t="n">
        <f aca="false">+[5]data1cf!Y500</f>
        <v>0</v>
      </c>
      <c r="AA500" s="368" t="n">
        <f aca="false">+[5]data1cf!Z500</f>
        <v>0</v>
      </c>
      <c r="AB500" s="368"/>
      <c r="AC500" s="369" t="n">
        <f aca="false">XNPV(0.1,B500:AA500,$B$1:$AA$1)</f>
        <v>-26616.6858217656</v>
      </c>
      <c r="AD500" s="369" t="n">
        <f aca="false">SUMPRODUCT(B500:AA500,$B$1010:$AA$1010)</f>
        <v>-7490.91478443533</v>
      </c>
      <c r="AE500" s="370" t="n">
        <f aca="false">SUMPRODUCT(B500:AA500,$B$1012:$AA$1012)</f>
        <v>-13874.504563436</v>
      </c>
      <c r="AF500" s="371" t="n">
        <f aca="false">XIRR(B500:AA500,$B$1:$AA$1)</f>
        <v>0.0471679715249514</v>
      </c>
      <c r="AG500" s="372" t="n">
        <f aca="false">1-EXP(-(1/0.25)*(AD500/ABS($AD$1010)))</f>
        <v>-72186887076885.4</v>
      </c>
    </row>
    <row r="501" customFormat="false" ht="12.75" hidden="false" customHeight="false" outlineLevel="0" collapsed="false">
      <c r="A501" s="363"/>
      <c r="B501" s="368" t="n">
        <f aca="false">+[5]data1cf!A501</f>
        <v>-101387.0528001</v>
      </c>
      <c r="C501" s="368" t="n">
        <f aca="false">+[5]data1cf!B501</f>
        <v>14335.5658184949</v>
      </c>
      <c r="D501" s="368" t="n">
        <f aca="false">+[5]data1cf!C501</f>
        <v>12448.2033670785</v>
      </c>
      <c r="E501" s="368" t="n">
        <f aca="false">+[5]data1cf!D501</f>
        <v>10451.9393712011</v>
      </c>
      <c r="F501" s="368" t="n">
        <f aca="false">+[5]data1cf!E501</f>
        <v>9952.53358790679</v>
      </c>
      <c r="G501" s="368" t="n">
        <f aca="false">+[5]data1cf!F501</f>
        <v>9697.26629589268</v>
      </c>
      <c r="H501" s="368" t="n">
        <f aca="false">+[5]data1cf!G501</f>
        <v>8667.31069647981</v>
      </c>
      <c r="I501" s="368" t="n">
        <f aca="false">+[5]data1cf!H501</f>
        <v>8507.08427175906</v>
      </c>
      <c r="J501" s="368" t="n">
        <f aca="false">+[5]data1cf!I501</f>
        <v>8494.65006922407</v>
      </c>
      <c r="K501" s="368" t="n">
        <f aca="false">+[5]data1cf!J501</f>
        <v>8485.7847692259</v>
      </c>
      <c r="L501" s="368" t="n">
        <f aca="false">+[5]data1cf!K501</f>
        <v>8486.72213434366</v>
      </c>
      <c r="M501" s="368" t="n">
        <f aca="false">+[5]data1cf!L501</f>
        <v>8459.00613492308</v>
      </c>
      <c r="N501" s="368" t="n">
        <f aca="false">+[5]data1cf!M501</f>
        <v>8441.06940181175</v>
      </c>
      <c r="O501" s="368" t="n">
        <f aca="false">+[5]data1cf!N501</f>
        <v>8115.23581779121</v>
      </c>
      <c r="P501" s="368" t="n">
        <f aca="false">+[5]data1cf!O501</f>
        <v>8007.08691628593</v>
      </c>
      <c r="Q501" s="368" t="n">
        <f aca="false">+[5]data1cf!P501</f>
        <v>7978.82077296362</v>
      </c>
      <c r="R501" s="368" t="n">
        <f aca="false">+[5]data1cf!Q501</f>
        <v>1162.86894079603</v>
      </c>
      <c r="S501" s="368" t="n">
        <f aca="false">+[5]data1cf!R501</f>
        <v>0</v>
      </c>
      <c r="T501" s="368" t="n">
        <f aca="false">+[5]data1cf!S501</f>
        <v>0</v>
      </c>
      <c r="U501" s="368" t="n">
        <f aca="false">+[5]data1cf!T501</f>
        <v>0</v>
      </c>
      <c r="V501" s="368" t="n">
        <f aca="false">+[5]data1cf!U501</f>
        <v>0</v>
      </c>
      <c r="W501" s="368" t="n">
        <f aca="false">+[5]data1cf!V501</f>
        <v>0</v>
      </c>
      <c r="X501" s="368" t="n">
        <f aca="false">+[5]data1cf!W501</f>
        <v>0</v>
      </c>
      <c r="Y501" s="368" t="n">
        <f aca="false">+[5]data1cf!X501</f>
        <v>0</v>
      </c>
      <c r="Z501" s="368" t="n">
        <f aca="false">+[5]data1cf!Y501</f>
        <v>0</v>
      </c>
      <c r="AA501" s="368" t="n">
        <f aca="false">+[5]data1cf!Z501</f>
        <v>0</v>
      </c>
      <c r="AB501" s="368"/>
      <c r="AC501" s="369" t="n">
        <f aca="false">XNPV(0.1,B501:AA501,$B$1:$AA$1)</f>
        <v>-25057.1198907556</v>
      </c>
      <c r="AD501" s="369" t="n">
        <f aca="false">SUMPRODUCT(B501:AA501,$B$1010:$AA$1010)</f>
        <v>-6014.2929745767</v>
      </c>
      <c r="AE501" s="370" t="n">
        <f aca="false">SUMPRODUCT(B501:AA501,$B$1012:$AA$1012)</f>
        <v>-12369.287424831</v>
      </c>
      <c r="AF501" s="371" t="n">
        <f aca="false">XIRR(B501:AA501,$B$1:$AA$1)</f>
        <v>0.0494476530993921</v>
      </c>
      <c r="AG501" s="372" t="n">
        <f aca="false">1-EXP(-(1/0.25)*(AD501/ABS($AD$1010)))</f>
        <v>-133861454247.468</v>
      </c>
    </row>
    <row r="502" customFormat="false" ht="12.75" hidden="false" customHeight="false" outlineLevel="0" collapsed="false">
      <c r="A502" s="363"/>
      <c r="B502" s="368" t="n">
        <f aca="false">+[5]data1cf!A502</f>
        <v>-98628.8249824424</v>
      </c>
      <c r="C502" s="368" t="n">
        <f aca="false">+[5]data1cf!B502</f>
        <v>14281.0611372322</v>
      </c>
      <c r="D502" s="368" t="n">
        <f aca="false">+[5]data1cf!C502</f>
        <v>12316.6183884531</v>
      </c>
      <c r="E502" s="368" t="n">
        <f aca="false">+[5]data1cf!D502</f>
        <v>10365.4686453405</v>
      </c>
      <c r="F502" s="368" t="n">
        <f aca="false">+[5]data1cf!E502</f>
        <v>9896.66457357817</v>
      </c>
      <c r="G502" s="368" t="n">
        <f aca="false">+[5]data1cf!F502</f>
        <v>9545.82312205021</v>
      </c>
      <c r="H502" s="368" t="n">
        <f aca="false">+[5]data1cf!G502</f>
        <v>8600.50024030583</v>
      </c>
      <c r="I502" s="368" t="n">
        <f aca="false">+[5]data1cf!H502</f>
        <v>8443.81273220425</v>
      </c>
      <c r="J502" s="368" t="n">
        <f aca="false">+[5]data1cf!I502</f>
        <v>8431.37852966926</v>
      </c>
      <c r="K502" s="368" t="n">
        <f aca="false">+[5]data1cf!J502</f>
        <v>8422.40598977354</v>
      </c>
      <c r="L502" s="368" t="n">
        <f aca="false">+[5]data1cf!K502</f>
        <v>8423.45059478885</v>
      </c>
      <c r="M502" s="368" t="n">
        <f aca="false">+[5]data1cf!L502</f>
        <v>8395.62735547072</v>
      </c>
      <c r="N502" s="368" t="n">
        <f aca="false">+[5]data1cf!M502</f>
        <v>8377.79786225694</v>
      </c>
      <c r="O502" s="368" t="n">
        <f aca="false">+[5]data1cf!N502</f>
        <v>8051.85703833885</v>
      </c>
      <c r="P502" s="368" t="n">
        <f aca="false">+[5]data1cf!O502</f>
        <v>7943.81537673112</v>
      </c>
      <c r="Q502" s="368" t="n">
        <f aca="false">+[5]data1cf!P502</f>
        <v>7915.44199351126</v>
      </c>
      <c r="R502" s="368" t="n">
        <f aca="false">+[5]data1cf!Q502</f>
        <v>1131.23317101862</v>
      </c>
      <c r="S502" s="368" t="n">
        <f aca="false">+[5]data1cf!R502</f>
        <v>0</v>
      </c>
      <c r="T502" s="368" t="n">
        <f aca="false">+[5]data1cf!S502</f>
        <v>0</v>
      </c>
      <c r="U502" s="368" t="n">
        <f aca="false">+[5]data1cf!T502</f>
        <v>0</v>
      </c>
      <c r="V502" s="368" t="n">
        <f aca="false">+[5]data1cf!U502</f>
        <v>0</v>
      </c>
      <c r="W502" s="368" t="n">
        <f aca="false">+[5]data1cf!V502</f>
        <v>0</v>
      </c>
      <c r="X502" s="368" t="n">
        <f aca="false">+[5]data1cf!W502</f>
        <v>0</v>
      </c>
      <c r="Y502" s="368" t="n">
        <f aca="false">+[5]data1cf!X502</f>
        <v>0</v>
      </c>
      <c r="Z502" s="368" t="n">
        <f aca="false">+[5]data1cf!Y502</f>
        <v>0</v>
      </c>
      <c r="AA502" s="368" t="n">
        <f aca="false">+[5]data1cf!Z502</f>
        <v>0</v>
      </c>
      <c r="AB502" s="368"/>
      <c r="AC502" s="369" t="n">
        <f aca="false">XNPV(0.1,B502:AA502,$B$1:$AA$1)</f>
        <v>-22904.5187234972</v>
      </c>
      <c r="AD502" s="369" t="n">
        <f aca="false">SUMPRODUCT(B502:AA502,$B$1010:$AA$1010)</f>
        <v>-4019.51724292487</v>
      </c>
      <c r="AE502" s="370" t="n">
        <f aca="false">SUMPRODUCT(B502:AA502,$B$1012:$AA$1012)</f>
        <v>-10321.8460574776</v>
      </c>
      <c r="AF502" s="371" t="n">
        <f aca="false">XIRR(B502:AA502,$B$1:$AA$1)</f>
        <v>0.0526371653564197</v>
      </c>
      <c r="AG502" s="372" t="n">
        <f aca="false">1-EXP(-(1/0.25)*(AD502/ABS($AD$1010)))</f>
        <v>-27305466.1688059</v>
      </c>
    </row>
    <row r="503" customFormat="false" ht="12.75" hidden="false" customHeight="false" outlineLevel="0" collapsed="false">
      <c r="A503" s="363"/>
      <c r="B503" s="368" t="n">
        <f aca="false">+[5]data1cf!A503</f>
        <v>-93085.6647465498</v>
      </c>
      <c r="C503" s="368" t="n">
        <f aca="false">+[5]data1cf!B503</f>
        <v>14131.5724355287</v>
      </c>
      <c r="D503" s="368" t="n">
        <f aca="false">+[5]data1cf!C503</f>
        <v>12056.2371788682</v>
      </c>
      <c r="E503" s="368" t="n">
        <f aca="false">+[5]data1cf!D503</f>
        <v>10225.7410215972</v>
      </c>
      <c r="F503" s="368" t="n">
        <f aca="false">+[5]data1cf!E503</f>
        <v>9697.29712408298</v>
      </c>
      <c r="G503" s="368" t="n">
        <f aca="false">+[5]data1cf!F503</f>
        <v>9371.44194321203</v>
      </c>
      <c r="H503" s="368" t="n">
        <f aca="false">+[5]data1cf!G503</f>
        <v>8466.23248271358</v>
      </c>
      <c r="I503" s="368" t="n">
        <f aca="false">+[5]data1cf!H503</f>
        <v>8316.65707092106</v>
      </c>
      <c r="J503" s="368" t="n">
        <f aca="false">+[5]data1cf!I503</f>
        <v>8304.22286838607</v>
      </c>
      <c r="K503" s="368" t="n">
        <f aca="false">+[5]data1cf!J503</f>
        <v>8295.03481042038</v>
      </c>
      <c r="L503" s="368" t="n">
        <f aca="false">+[5]data1cf!K503</f>
        <v>8296.29493350566</v>
      </c>
      <c r="M503" s="368" t="n">
        <f aca="false">+[5]data1cf!L503</f>
        <v>8268.25617611756</v>
      </c>
      <c r="N503" s="368" t="n">
        <f aca="false">+[5]data1cf!M503</f>
        <v>8250.64220097376</v>
      </c>
      <c r="O503" s="368" t="n">
        <f aca="false">+[5]data1cf!N503</f>
        <v>7924.48585898569</v>
      </c>
      <c r="P503" s="368" t="n">
        <f aca="false">+[5]data1cf!O503</f>
        <v>7816.65971544794</v>
      </c>
      <c r="Q503" s="368" t="n">
        <f aca="false">+[5]data1cf!P503</f>
        <v>7788.0708141581</v>
      </c>
      <c r="R503" s="368" t="n">
        <f aca="false">+[5]data1cf!Q503</f>
        <v>1067.65534037703</v>
      </c>
      <c r="S503" s="368" t="n">
        <f aca="false">+[5]data1cf!R503</f>
        <v>0</v>
      </c>
      <c r="T503" s="368" t="n">
        <f aca="false">+[5]data1cf!S503</f>
        <v>0</v>
      </c>
      <c r="U503" s="368" t="n">
        <f aca="false">+[5]data1cf!T503</f>
        <v>0</v>
      </c>
      <c r="V503" s="368" t="n">
        <f aca="false">+[5]data1cf!U503</f>
        <v>0</v>
      </c>
      <c r="W503" s="368" t="n">
        <f aca="false">+[5]data1cf!V503</f>
        <v>0</v>
      </c>
      <c r="X503" s="368" t="n">
        <f aca="false">+[5]data1cf!W503</f>
        <v>0</v>
      </c>
      <c r="Y503" s="368" t="n">
        <f aca="false">+[5]data1cf!X503</f>
        <v>0</v>
      </c>
      <c r="Z503" s="368" t="n">
        <f aca="false">+[5]data1cf!Y503</f>
        <v>0</v>
      </c>
      <c r="AA503" s="368" t="n">
        <f aca="false">+[5]data1cf!Z503</f>
        <v>0</v>
      </c>
      <c r="AB503" s="368"/>
      <c r="AC503" s="369" t="n">
        <f aca="false">XNPV(0.1,B503:AA503,$B$1:$AA$1)</f>
        <v>-18564.6480497862</v>
      </c>
      <c r="AD503" s="369" t="n">
        <f aca="false">SUMPRODUCT(B503:AA503,$B$1010:$AA$1010)</f>
        <v>12.7374949569008</v>
      </c>
      <c r="AE503" s="370" t="n">
        <f aca="false">SUMPRODUCT(B503:AA503,$B$1012:$AA$1012)</f>
        <v>-6186.71580503055</v>
      </c>
      <c r="AF503" s="371" t="n">
        <f aca="false">XIRR(B503:AA503,$B$1:$AA$1)</f>
        <v>0.0595848536436626</v>
      </c>
      <c r="AG503" s="372" t="n">
        <f aca="false">1-EXP(-(1/0.25)*(AD503/ABS($AD$1010)))</f>
        <v>0.0528141923499761</v>
      </c>
    </row>
    <row r="504" customFormat="false" ht="12.75" hidden="false" customHeight="false" outlineLevel="0" collapsed="false">
      <c r="A504" s="363"/>
      <c r="B504" s="368" t="n">
        <f aca="false">+[5]data1cf!A504</f>
        <v>-100890.069212928</v>
      </c>
      <c r="C504" s="368" t="n">
        <f aca="false">+[5]data1cf!B504</f>
        <v>14238.5307285166</v>
      </c>
      <c r="D504" s="368" t="n">
        <f aca="false">+[5]data1cf!C504</f>
        <v>12373.8069332369</v>
      </c>
      <c r="E504" s="368" t="n">
        <f aca="false">+[5]data1cf!D504</f>
        <v>10435.0512720638</v>
      </c>
      <c r="F504" s="368" t="n">
        <f aca="false">+[5]data1cf!E504</f>
        <v>9975.1454962891</v>
      </c>
      <c r="G504" s="368" t="n">
        <f aca="false">+[5]data1cf!F504</f>
        <v>9670.93070326874</v>
      </c>
      <c r="H504" s="368" t="n">
        <f aca="false">+[5]data1cf!G504</f>
        <v>8655.27264075526</v>
      </c>
      <c r="I504" s="368" t="n">
        <f aca="false">+[5]data1cf!H504</f>
        <v>8495.6838658562</v>
      </c>
      <c r="J504" s="368" t="n">
        <f aca="false">+[5]data1cf!I504</f>
        <v>8483.24966332121</v>
      </c>
      <c r="K504" s="368" t="n">
        <f aca="false">+[5]data1cf!J504</f>
        <v>8474.36504060117</v>
      </c>
      <c r="L504" s="368" t="n">
        <f aca="false">+[5]data1cf!K504</f>
        <v>8475.3217284408</v>
      </c>
      <c r="M504" s="368" t="n">
        <f aca="false">+[5]data1cf!L504</f>
        <v>8447.58640629834</v>
      </c>
      <c r="N504" s="368" t="n">
        <f aca="false">+[5]data1cf!M504</f>
        <v>8429.66899590889</v>
      </c>
      <c r="O504" s="368" t="n">
        <f aca="false">+[5]data1cf!N504</f>
        <v>8103.81608916648</v>
      </c>
      <c r="P504" s="368" t="n">
        <f aca="false">+[5]data1cf!O504</f>
        <v>7995.68651038307</v>
      </c>
      <c r="Q504" s="368" t="n">
        <f aca="false">+[5]data1cf!P504</f>
        <v>7967.40104433888</v>
      </c>
      <c r="R504" s="368" t="n">
        <f aca="false">+[5]data1cf!Q504</f>
        <v>1157.16873784459</v>
      </c>
      <c r="S504" s="368" t="n">
        <f aca="false">+[5]data1cf!R504</f>
        <v>0</v>
      </c>
      <c r="T504" s="368" t="n">
        <f aca="false">+[5]data1cf!S504</f>
        <v>0</v>
      </c>
      <c r="U504" s="368" t="n">
        <f aca="false">+[5]data1cf!T504</f>
        <v>0</v>
      </c>
      <c r="V504" s="368" t="n">
        <f aca="false">+[5]data1cf!U504</f>
        <v>0</v>
      </c>
      <c r="W504" s="368" t="n">
        <f aca="false">+[5]data1cf!V504</f>
        <v>0</v>
      </c>
      <c r="X504" s="368" t="n">
        <f aca="false">+[5]data1cf!W504</f>
        <v>0</v>
      </c>
      <c r="Y504" s="368" t="n">
        <f aca="false">+[5]data1cf!X504</f>
        <v>0</v>
      </c>
      <c r="Z504" s="368" t="n">
        <f aca="false">+[5]data1cf!Y504</f>
        <v>0</v>
      </c>
      <c r="AA504" s="368" t="n">
        <f aca="false">+[5]data1cf!Z504</f>
        <v>0</v>
      </c>
      <c r="AB504" s="368"/>
      <c r="AC504" s="369" t="n">
        <f aca="false">XNPV(0.1,B504:AA504,$B$1:$AA$1)</f>
        <v>-24768.5017883153</v>
      </c>
      <c r="AD504" s="369" t="n">
        <f aca="false">SUMPRODUCT(B504:AA504,$B$1010:$AA$1010)</f>
        <v>-5757.32243138434</v>
      </c>
      <c r="AE504" s="370" t="n">
        <f aca="false">SUMPRODUCT(B504:AA504,$B$1012:$AA$1012)</f>
        <v>-12102.0379209485</v>
      </c>
      <c r="AF504" s="371" t="n">
        <f aca="false">XIRR(B504:AA504,$B$1:$AA$1)</f>
        <v>0.0498458948017637</v>
      </c>
      <c r="AG504" s="372" t="n">
        <f aca="false">1-EXP(-(1/0.25)*(AD504/ABS($AD$1010)))</f>
        <v>-44797204174.098</v>
      </c>
    </row>
    <row r="505" customFormat="false" ht="12.75" hidden="false" customHeight="false" outlineLevel="0" collapsed="false">
      <c r="A505" s="363"/>
      <c r="B505" s="368" t="n">
        <f aca="false">+[5]data1cf!A505</f>
        <v>-88964.7218467969</v>
      </c>
      <c r="C505" s="368" t="n">
        <f aca="false">+[5]data1cf!B505</f>
        <v>14156.5965546311</v>
      </c>
      <c r="D505" s="368" t="n">
        <f aca="false">+[5]data1cf!C505</f>
        <v>11949.1955218307</v>
      </c>
      <c r="E505" s="368" t="n">
        <f aca="false">+[5]data1cf!D505</f>
        <v>9899.98259578924</v>
      </c>
      <c r="F505" s="368" t="n">
        <f aca="false">+[5]data1cf!E505</f>
        <v>9525.17259135609</v>
      </c>
      <c r="G505" s="368" t="n">
        <f aca="false">+[5]data1cf!F505</f>
        <v>9232.30243002665</v>
      </c>
      <c r="H505" s="368" t="n">
        <f aca="false">+[5]data1cf!G505</f>
        <v>8366.41401476947</v>
      </c>
      <c r="I505" s="368" t="n">
        <f aca="false">+[5]data1cf!H505</f>
        <v>8222.12593755505</v>
      </c>
      <c r="J505" s="368" t="n">
        <f aca="false">+[5]data1cf!I505</f>
        <v>8209.69173502006</v>
      </c>
      <c r="K505" s="368" t="n">
        <f aca="false">+[5]data1cf!J505</f>
        <v>8200.34345479443</v>
      </c>
      <c r="L505" s="368" t="n">
        <f aca="false">+[5]data1cf!K505</f>
        <v>8201.76380013965</v>
      </c>
      <c r="M505" s="368" t="n">
        <f aca="false">+[5]data1cf!L505</f>
        <v>8173.5648204916</v>
      </c>
      <c r="N505" s="368" t="n">
        <f aca="false">+[5]data1cf!M505</f>
        <v>8156.11106760775</v>
      </c>
      <c r="O505" s="368" t="n">
        <f aca="false">+[5]data1cf!N505</f>
        <v>7829.79450335974</v>
      </c>
      <c r="P505" s="368" t="n">
        <f aca="false">+[5]data1cf!O505</f>
        <v>7722.12858208193</v>
      </c>
      <c r="Q505" s="368" t="n">
        <f aca="false">+[5]data1cf!P505</f>
        <v>7693.37945853215</v>
      </c>
      <c r="R505" s="368" t="n">
        <f aca="false">+[5]data1cf!Q505</f>
        <v>1020.38977369402</v>
      </c>
      <c r="S505" s="368" t="n">
        <f aca="false">+[5]data1cf!R505</f>
        <v>0</v>
      </c>
      <c r="T505" s="368" t="n">
        <f aca="false">+[5]data1cf!S505</f>
        <v>0</v>
      </c>
      <c r="U505" s="368" t="n">
        <f aca="false">+[5]data1cf!T505</f>
        <v>0</v>
      </c>
      <c r="V505" s="368" t="n">
        <f aca="false">+[5]data1cf!U505</f>
        <v>0</v>
      </c>
      <c r="W505" s="368" t="n">
        <f aca="false">+[5]data1cf!V505</f>
        <v>0</v>
      </c>
      <c r="X505" s="368" t="n">
        <f aca="false">+[5]data1cf!W505</f>
        <v>0</v>
      </c>
      <c r="Y505" s="368" t="n">
        <f aca="false">+[5]data1cf!X505</f>
        <v>0</v>
      </c>
      <c r="Z505" s="368" t="n">
        <f aca="false">+[5]data1cf!Y505</f>
        <v>0</v>
      </c>
      <c r="AA505" s="368" t="n">
        <f aca="false">+[5]data1cf!Z505</f>
        <v>0</v>
      </c>
      <c r="AB505" s="368"/>
      <c r="AC505" s="369" t="n">
        <f aca="false">XNPV(0.1,B505:AA505,$B$1:$AA$1)</f>
        <v>-15331.8700961803</v>
      </c>
      <c r="AD505" s="369" t="n">
        <f aca="false">SUMPRODUCT(B505:AA505,$B$1010:$AA$1010)</f>
        <v>3002.12333924801</v>
      </c>
      <c r="AE505" s="370" t="n">
        <f aca="false">SUMPRODUCT(B505:AA505,$B$1012:$AA$1012)</f>
        <v>-3116.47011417716</v>
      </c>
      <c r="AF505" s="371" t="n">
        <f aca="false">XIRR(B505:AA505,$B$1:$AA$1)</f>
        <v>0.0652265194051265</v>
      </c>
      <c r="AG505" s="372" t="n">
        <f aca="false">1-EXP(-(1/0.25)*(AD505/ABS($AD$1010)))</f>
        <v>0.999997207679705</v>
      </c>
    </row>
    <row r="506" customFormat="false" ht="12.75" hidden="false" customHeight="false" outlineLevel="0" collapsed="false">
      <c r="A506" s="363"/>
      <c r="B506" s="368" t="n">
        <f aca="false">+[5]data1cf!A506</f>
        <v>-98376.2951455434</v>
      </c>
      <c r="C506" s="368" t="n">
        <f aca="false">+[5]data1cf!B506</f>
        <v>14245.7562614525</v>
      </c>
      <c r="D506" s="368" t="n">
        <f aca="false">+[5]data1cf!C506</f>
        <v>12323.7633895211</v>
      </c>
      <c r="E506" s="368" t="n">
        <f aca="false">+[5]data1cf!D506</f>
        <v>10302.3563321918</v>
      </c>
      <c r="F506" s="368" t="n">
        <f aca="false">+[5]data1cf!E506</f>
        <v>9766.90290631637</v>
      </c>
      <c r="G506" s="368" t="n">
        <f aca="false">+[5]data1cf!F506</f>
        <v>9507.40929537339</v>
      </c>
      <c r="H506" s="368" t="n">
        <f aca="false">+[5]data1cf!G506</f>
        <v>8594.3834019893</v>
      </c>
      <c r="I506" s="368" t="n">
        <f aca="false">+[5]data1cf!H506</f>
        <v>8438.01989976966</v>
      </c>
      <c r="J506" s="368" t="n">
        <f aca="false">+[5]data1cf!I506</f>
        <v>8425.58569723467</v>
      </c>
      <c r="K506" s="368" t="n">
        <f aca="false">+[5]data1cf!J506</f>
        <v>8416.60333897889</v>
      </c>
      <c r="L506" s="368" t="n">
        <f aca="false">+[5]data1cf!K506</f>
        <v>8417.65776235426</v>
      </c>
      <c r="M506" s="368" t="n">
        <f aca="false">+[5]data1cf!L506</f>
        <v>8389.82470467607</v>
      </c>
      <c r="N506" s="368" t="n">
        <f aca="false">+[5]data1cf!M506</f>
        <v>8372.00502982235</v>
      </c>
      <c r="O506" s="368" t="n">
        <f aca="false">+[5]data1cf!N506</f>
        <v>8046.0543875442</v>
      </c>
      <c r="P506" s="368" t="n">
        <f aca="false">+[5]data1cf!O506</f>
        <v>7938.02254429653</v>
      </c>
      <c r="Q506" s="368" t="n">
        <f aca="false">+[5]data1cf!P506</f>
        <v>7909.63934271661</v>
      </c>
      <c r="R506" s="368" t="n">
        <f aca="false">+[5]data1cf!Q506</f>
        <v>1128.33675480132</v>
      </c>
      <c r="S506" s="368" t="n">
        <f aca="false">+[5]data1cf!R506</f>
        <v>0</v>
      </c>
      <c r="T506" s="368" t="n">
        <f aca="false">+[5]data1cf!S506</f>
        <v>0</v>
      </c>
      <c r="U506" s="368" t="n">
        <f aca="false">+[5]data1cf!T506</f>
        <v>0</v>
      </c>
      <c r="V506" s="368" t="n">
        <f aca="false">+[5]data1cf!U506</f>
        <v>0</v>
      </c>
      <c r="W506" s="368" t="n">
        <f aca="false">+[5]data1cf!V506</f>
        <v>0</v>
      </c>
      <c r="X506" s="368" t="n">
        <f aca="false">+[5]data1cf!W506</f>
        <v>0</v>
      </c>
      <c r="Y506" s="368" t="n">
        <f aca="false">+[5]data1cf!X506</f>
        <v>0</v>
      </c>
      <c r="Z506" s="368" t="n">
        <f aca="false">+[5]data1cf!Y506</f>
        <v>0</v>
      </c>
      <c r="AA506" s="368" t="n">
        <f aca="false">+[5]data1cf!Z506</f>
        <v>0</v>
      </c>
      <c r="AB506" s="368"/>
      <c r="AC506" s="369" t="n">
        <f aca="false">XNPV(0.1,B506:AA506,$B$1:$AA$1)</f>
        <v>-22860.9487407376</v>
      </c>
      <c r="AD506" s="369" t="n">
        <f aca="false">SUMPRODUCT(B506:AA506,$B$1010:$AA$1010)</f>
        <v>-4014.71752500514</v>
      </c>
      <c r="AE506" s="370" t="n">
        <f aca="false">SUMPRODUCT(B506:AA506,$B$1012:$AA$1012)</f>
        <v>-10305.2015811026</v>
      </c>
      <c r="AF506" s="371" t="n">
        <f aca="false">XIRR(B506:AA506,$B$1:$AA$1)</f>
        <v>0.0526375817678289</v>
      </c>
      <c r="AG506" s="372" t="n">
        <f aca="false">1-EXP(-(1/0.25)*(AD506/ABS($AD$1010)))</f>
        <v>-26752843.3443645</v>
      </c>
    </row>
    <row r="507" customFormat="false" ht="12.75" hidden="false" customHeight="false" outlineLevel="0" collapsed="false">
      <c r="A507" s="363"/>
      <c r="B507" s="368" t="n">
        <f aca="false">+[5]data1cf!A507</f>
        <v>-92530.2850487597</v>
      </c>
      <c r="C507" s="368" t="n">
        <f aca="false">+[5]data1cf!B507</f>
        <v>14191.1791392136</v>
      </c>
      <c r="D507" s="368" t="n">
        <f aca="false">+[5]data1cf!C507</f>
        <v>12125.7555705826</v>
      </c>
      <c r="E507" s="368" t="n">
        <f aca="false">+[5]data1cf!D507</f>
        <v>10135.3211309868</v>
      </c>
      <c r="F507" s="368" t="n">
        <f aca="false">+[5]data1cf!E507</f>
        <v>9674.88712042839</v>
      </c>
      <c r="G507" s="368" t="n">
        <f aca="false">+[5]data1cf!F507</f>
        <v>9417.29775370895</v>
      </c>
      <c r="H507" s="368" t="n">
        <f aca="false">+[5]data1cf!G507</f>
        <v>8452.77994238259</v>
      </c>
      <c r="I507" s="368" t="n">
        <f aca="false">+[5]data1cf!H507</f>
        <v>8303.91710495752</v>
      </c>
      <c r="J507" s="368" t="n">
        <f aca="false">+[5]data1cf!I507</f>
        <v>8291.48290242253</v>
      </c>
      <c r="K507" s="368" t="n">
        <f aca="false">+[5]data1cf!J507</f>
        <v>8282.27325129418</v>
      </c>
      <c r="L507" s="368" t="n">
        <f aca="false">+[5]data1cf!K507</f>
        <v>8283.55496754212</v>
      </c>
      <c r="M507" s="368" t="n">
        <f aca="false">+[5]data1cf!L507</f>
        <v>8255.49461699136</v>
      </c>
      <c r="N507" s="368" t="n">
        <f aca="false">+[5]data1cf!M507</f>
        <v>8237.90223501021</v>
      </c>
      <c r="O507" s="368" t="n">
        <f aca="false">+[5]data1cf!N507</f>
        <v>7911.7242998595</v>
      </c>
      <c r="P507" s="368" t="n">
        <f aca="false">+[5]data1cf!O507</f>
        <v>7803.91974948439</v>
      </c>
      <c r="Q507" s="368" t="n">
        <f aca="false">+[5]data1cf!P507</f>
        <v>7775.3092550319</v>
      </c>
      <c r="R507" s="368" t="n">
        <f aca="false">+[5]data1cf!Q507</f>
        <v>1061.28535739525</v>
      </c>
      <c r="S507" s="368" t="n">
        <f aca="false">+[5]data1cf!R507</f>
        <v>0</v>
      </c>
      <c r="T507" s="368" t="n">
        <f aca="false">+[5]data1cf!S507</f>
        <v>0</v>
      </c>
      <c r="U507" s="368" t="n">
        <f aca="false">+[5]data1cf!T507</f>
        <v>0</v>
      </c>
      <c r="V507" s="368" t="n">
        <f aca="false">+[5]data1cf!U507</f>
        <v>0</v>
      </c>
      <c r="W507" s="368" t="n">
        <f aca="false">+[5]data1cf!V507</f>
        <v>0</v>
      </c>
      <c r="X507" s="368" t="n">
        <f aca="false">+[5]data1cf!W507</f>
        <v>0</v>
      </c>
      <c r="Y507" s="368" t="n">
        <f aca="false">+[5]data1cf!X507</f>
        <v>0</v>
      </c>
      <c r="Z507" s="368" t="n">
        <f aca="false">+[5]data1cf!Y507</f>
        <v>0</v>
      </c>
      <c r="AA507" s="368" t="n">
        <f aca="false">+[5]data1cf!Z507</f>
        <v>0</v>
      </c>
      <c r="AB507" s="368"/>
      <c r="AC507" s="369" t="n">
        <f aca="false">XNPV(0.1,B507:AA507,$B$1:$AA$1)</f>
        <v>-18002.7837153601</v>
      </c>
      <c r="AD507" s="369" t="n">
        <f aca="false">SUMPRODUCT(B507:AA507,$B$1010:$AA$1010)</f>
        <v>554.7903992821</v>
      </c>
      <c r="AE507" s="370" t="n">
        <f aca="false">SUMPRODUCT(B507:AA507,$B$1012:$AA$1012)</f>
        <v>-5637.48847835455</v>
      </c>
      <c r="AF507" s="371" t="n">
        <f aca="false">XIRR(B507:AA507,$B$1:$AA$1)</f>
        <v>0.0605707323684462</v>
      </c>
      <c r="AG507" s="372" t="n">
        <f aca="false">1-EXP(-(1/0.25)*(AD507/ABS($AD$1010)))</f>
        <v>0.905893837563271</v>
      </c>
    </row>
    <row r="508" customFormat="false" ht="12.75" hidden="false" customHeight="false" outlineLevel="0" collapsed="false">
      <c r="A508" s="363"/>
      <c r="B508" s="368" t="n">
        <f aca="false">+[5]data1cf!A508</f>
        <v>-98608.8869654522</v>
      </c>
      <c r="C508" s="368" t="n">
        <f aca="false">+[5]data1cf!B508</f>
        <v>14348.5323779571</v>
      </c>
      <c r="D508" s="368" t="n">
        <f aca="false">+[5]data1cf!C508</f>
        <v>12376.7454337249</v>
      </c>
      <c r="E508" s="368" t="n">
        <f aca="false">+[5]data1cf!D508</f>
        <v>10300.1054752356</v>
      </c>
      <c r="F508" s="368" t="n">
        <f aca="false">+[5]data1cf!E508</f>
        <v>9800.26817938902</v>
      </c>
      <c r="G508" s="368" t="n">
        <f aca="false">+[5]data1cf!F508</f>
        <v>9486.1387470307</v>
      </c>
      <c r="H508" s="368" t="n">
        <f aca="false">+[5]data1cf!G508</f>
        <v>8600.01729687317</v>
      </c>
      <c r="I508" s="368" t="n">
        <f aca="false">+[5]data1cf!H508</f>
        <v>8443.35537004491</v>
      </c>
      <c r="J508" s="368" t="n">
        <f aca="false">+[5]data1cf!I508</f>
        <v>8430.92116750992</v>
      </c>
      <c r="K508" s="368" t="n">
        <f aca="false">+[5]data1cf!J508</f>
        <v>8421.9478524241</v>
      </c>
      <c r="L508" s="368" t="n">
        <f aca="false">+[5]data1cf!K508</f>
        <v>8422.99323262951</v>
      </c>
      <c r="M508" s="368" t="n">
        <f aca="false">+[5]data1cf!L508</f>
        <v>8395.16921812128</v>
      </c>
      <c r="N508" s="368" t="n">
        <f aca="false">+[5]data1cf!M508</f>
        <v>8377.3405000976</v>
      </c>
      <c r="O508" s="368" t="n">
        <f aca="false">+[5]data1cf!N508</f>
        <v>8051.39890098941</v>
      </c>
      <c r="P508" s="368" t="n">
        <f aca="false">+[5]data1cf!O508</f>
        <v>7943.35801457178</v>
      </c>
      <c r="Q508" s="368" t="n">
        <f aca="false">+[5]data1cf!P508</f>
        <v>7914.98385616182</v>
      </c>
      <c r="R508" s="368" t="n">
        <f aca="false">+[5]data1cf!Q508</f>
        <v>1131.00448993895</v>
      </c>
      <c r="S508" s="368" t="n">
        <f aca="false">+[5]data1cf!R508</f>
        <v>0</v>
      </c>
      <c r="T508" s="368" t="n">
        <f aca="false">+[5]data1cf!S508</f>
        <v>0</v>
      </c>
      <c r="U508" s="368" t="n">
        <f aca="false">+[5]data1cf!T508</f>
        <v>0</v>
      </c>
      <c r="V508" s="368" t="n">
        <f aca="false">+[5]data1cf!U508</f>
        <v>0</v>
      </c>
      <c r="W508" s="368" t="n">
        <f aca="false">+[5]data1cf!V508</f>
        <v>0</v>
      </c>
      <c r="X508" s="368" t="n">
        <f aca="false">+[5]data1cf!W508</f>
        <v>0</v>
      </c>
      <c r="Y508" s="368" t="n">
        <f aca="false">+[5]data1cf!X508</f>
        <v>0</v>
      </c>
      <c r="Z508" s="368" t="n">
        <f aca="false">+[5]data1cf!Y508</f>
        <v>0</v>
      </c>
      <c r="AA508" s="368" t="n">
        <f aca="false">+[5]data1cf!Z508</f>
        <v>0</v>
      </c>
      <c r="AB508" s="368"/>
      <c r="AC508" s="369" t="n">
        <f aca="false">XNPV(0.1,B508:AA508,$B$1:$AA$1)</f>
        <v>-22927.3413178618</v>
      </c>
      <c r="AD508" s="369" t="n">
        <f aca="false">SUMPRODUCT(B508:AA508,$B$1010:$AA$1010)</f>
        <v>-4062.91460728352</v>
      </c>
      <c r="AE508" s="370" t="n">
        <f aca="false">SUMPRODUCT(B508:AA508,$B$1012:$AA$1012)</f>
        <v>-10359.0693242133</v>
      </c>
      <c r="AF508" s="371" t="n">
        <f aca="false">XIRR(B508:AA508,$B$1:$AA$1)</f>
        <v>0.0525617595003705</v>
      </c>
      <c r="AG508" s="372" t="n">
        <f aca="false">1-EXP(-(1/0.25)*(AD508/ABS($AD$1010)))</f>
        <v>-32850067.2463265</v>
      </c>
    </row>
    <row r="509" customFormat="false" ht="12.75" hidden="false" customHeight="false" outlineLevel="0" collapsed="false">
      <c r="A509" s="363"/>
      <c r="B509" s="368" t="n">
        <f aca="false">+[5]data1cf!A509</f>
        <v>-99312.455654355</v>
      </c>
      <c r="C509" s="368" t="n">
        <f aca="false">+[5]data1cf!B509</f>
        <v>14218.2273097702</v>
      </c>
      <c r="D509" s="368" t="n">
        <f aca="false">+[5]data1cf!C509</f>
        <v>12312.5648315636</v>
      </c>
      <c r="E509" s="368" t="n">
        <f aca="false">+[5]data1cf!D509</f>
        <v>10417.017285379</v>
      </c>
      <c r="F509" s="368" t="n">
        <f aca="false">+[5]data1cf!E509</f>
        <v>9921.42894698771</v>
      </c>
      <c r="G509" s="368" t="n">
        <f aca="false">+[5]data1cf!F509</f>
        <v>9620.76568383122</v>
      </c>
      <c r="H509" s="368" t="n">
        <f aca="false">+[5]data1cf!G509</f>
        <v>8617.05930651226</v>
      </c>
      <c r="I509" s="368" t="n">
        <f aca="false">+[5]data1cf!H509</f>
        <v>8459.49467291339</v>
      </c>
      <c r="J509" s="368" t="n">
        <f aca="false">+[5]data1cf!I509</f>
        <v>8447.0604703784</v>
      </c>
      <c r="K509" s="368" t="n">
        <f aca="false">+[5]data1cf!J509</f>
        <v>8438.1145100432</v>
      </c>
      <c r="L509" s="368" t="n">
        <f aca="false">+[5]data1cf!K509</f>
        <v>8439.13253549799</v>
      </c>
      <c r="M509" s="368" t="n">
        <f aca="false">+[5]data1cf!L509</f>
        <v>8411.33587574038</v>
      </c>
      <c r="N509" s="368" t="n">
        <f aca="false">+[5]data1cf!M509</f>
        <v>8393.47980296608</v>
      </c>
      <c r="O509" s="368" t="n">
        <f aca="false">+[5]data1cf!N509</f>
        <v>8067.56555860851</v>
      </c>
      <c r="P509" s="368" t="n">
        <f aca="false">+[5]data1cf!O509</f>
        <v>7959.49731744026</v>
      </c>
      <c r="Q509" s="368" t="n">
        <f aca="false">+[5]data1cf!P509</f>
        <v>7931.15051378092</v>
      </c>
      <c r="R509" s="368" t="n">
        <f aca="false">+[5]data1cf!Q509</f>
        <v>1139.07414137319</v>
      </c>
      <c r="S509" s="368" t="n">
        <f aca="false">+[5]data1cf!R509</f>
        <v>0</v>
      </c>
      <c r="T509" s="368" t="n">
        <f aca="false">+[5]data1cf!S509</f>
        <v>0</v>
      </c>
      <c r="U509" s="368" t="n">
        <f aca="false">+[5]data1cf!T509</f>
        <v>0</v>
      </c>
      <c r="V509" s="368" t="n">
        <f aca="false">+[5]data1cf!U509</f>
        <v>0</v>
      </c>
      <c r="W509" s="368" t="n">
        <f aca="false">+[5]data1cf!V509</f>
        <v>0</v>
      </c>
      <c r="X509" s="368" t="n">
        <f aca="false">+[5]data1cf!W509</f>
        <v>0</v>
      </c>
      <c r="Y509" s="368" t="n">
        <f aca="false">+[5]data1cf!X509</f>
        <v>0</v>
      </c>
      <c r="Z509" s="368" t="n">
        <f aca="false">+[5]data1cf!Y509</f>
        <v>0</v>
      </c>
      <c r="AA509" s="368" t="n">
        <f aca="false">+[5]data1cf!Z509</f>
        <v>0</v>
      </c>
      <c r="AB509" s="368"/>
      <c r="AC509" s="369" t="n">
        <f aca="false">XNPV(0.1,B509:AA509,$B$1:$AA$1)</f>
        <v>-23484.4453521003</v>
      </c>
      <c r="AD509" s="369" t="n">
        <f aca="false">SUMPRODUCT(B509:AA509,$B$1010:$AA$1010)</f>
        <v>-4556.47892370203</v>
      </c>
      <c r="AE509" s="370" t="n">
        <f aca="false">SUMPRODUCT(B509:AA509,$B$1012:$AA$1012)</f>
        <v>-10873.1225751642</v>
      </c>
      <c r="AF509" s="371" t="n">
        <f aca="false">XIRR(B509:AA509,$B$1:$AA$1)</f>
        <v>0.0517632034172159</v>
      </c>
      <c r="AG509" s="372" t="n">
        <f aca="false">1-EXP(-(1/0.25)*(AD509/ABS($AD$1010)))</f>
        <v>-268935283.303454</v>
      </c>
    </row>
    <row r="510" customFormat="false" ht="12.75" hidden="false" customHeight="false" outlineLevel="0" collapsed="false">
      <c r="A510" s="363"/>
      <c r="B510" s="368" t="n">
        <f aca="false">+[5]data1cf!A510</f>
        <v>-99799.0197794228</v>
      </c>
      <c r="C510" s="368" t="n">
        <f aca="false">+[5]data1cf!B510</f>
        <v>14303.6950015867</v>
      </c>
      <c r="D510" s="368" t="n">
        <f aca="false">+[5]data1cf!C510</f>
        <v>12377.8446805518</v>
      </c>
      <c r="E510" s="368" t="n">
        <f aca="false">+[5]data1cf!D510</f>
        <v>10313.6820585684</v>
      </c>
      <c r="F510" s="368" t="n">
        <f aca="false">+[5]data1cf!E510</f>
        <v>9905.48833639826</v>
      </c>
      <c r="G510" s="368" t="n">
        <f aca="false">+[5]data1cf!F510</f>
        <v>9559.9121005295</v>
      </c>
      <c r="H510" s="368" t="n">
        <f aca="false">+[5]data1cf!G510</f>
        <v>8628.84497952504</v>
      </c>
      <c r="I510" s="368" t="n">
        <f aca="false">+[5]data1cf!H510</f>
        <v>8470.65606469114</v>
      </c>
      <c r="J510" s="368" t="n">
        <f aca="false">+[5]data1cf!I510</f>
        <v>8458.22186215616</v>
      </c>
      <c r="K510" s="368" t="n">
        <f aca="false">+[5]data1cf!J510</f>
        <v>8449.29481943414</v>
      </c>
      <c r="L510" s="368" t="n">
        <f aca="false">+[5]data1cf!K510</f>
        <v>8450.29392727575</v>
      </c>
      <c r="M510" s="368" t="n">
        <f aca="false">+[5]data1cf!L510</f>
        <v>8422.51618513132</v>
      </c>
      <c r="N510" s="368" t="n">
        <f aca="false">+[5]data1cf!M510</f>
        <v>8404.64119474384</v>
      </c>
      <c r="O510" s="368" t="n">
        <f aca="false">+[5]data1cf!N510</f>
        <v>8078.74586799945</v>
      </c>
      <c r="P510" s="368" t="n">
        <f aca="false">+[5]data1cf!O510</f>
        <v>7970.65870921802</v>
      </c>
      <c r="Q510" s="368" t="n">
        <f aca="false">+[5]data1cf!P510</f>
        <v>7942.33082317186</v>
      </c>
      <c r="R510" s="368" t="n">
        <f aca="false">+[5]data1cf!Q510</f>
        <v>1144.65483726207</v>
      </c>
      <c r="S510" s="368" t="n">
        <f aca="false">+[5]data1cf!R510</f>
        <v>0</v>
      </c>
      <c r="T510" s="368" t="n">
        <f aca="false">+[5]data1cf!S510</f>
        <v>0</v>
      </c>
      <c r="U510" s="368" t="n">
        <f aca="false">+[5]data1cf!T510</f>
        <v>0</v>
      </c>
      <c r="V510" s="368" t="n">
        <f aca="false">+[5]data1cf!U510</f>
        <v>0</v>
      </c>
      <c r="W510" s="368" t="n">
        <f aca="false">+[5]data1cf!V510</f>
        <v>0</v>
      </c>
      <c r="X510" s="368" t="n">
        <f aca="false">+[5]data1cf!W510</f>
        <v>0</v>
      </c>
      <c r="Y510" s="368" t="n">
        <f aca="false">+[5]data1cf!X510</f>
        <v>0</v>
      </c>
      <c r="Z510" s="368" t="n">
        <f aca="false">+[5]data1cf!Y510</f>
        <v>0</v>
      </c>
      <c r="AA510" s="368" t="n">
        <f aca="false">+[5]data1cf!Z510</f>
        <v>0</v>
      </c>
      <c r="AB510" s="368"/>
      <c r="AC510" s="369" t="n">
        <f aca="false">XNPV(0.1,B510:AA510,$B$1:$AA$1)</f>
        <v>-23921.5076150496</v>
      </c>
      <c r="AD510" s="369" t="n">
        <f aca="false">SUMPRODUCT(B510:AA510,$B$1010:$AA$1010)</f>
        <v>-4986.97172110997</v>
      </c>
      <c r="AE510" s="370" t="n">
        <f aca="false">SUMPRODUCT(B510:AA510,$B$1012:$AA$1012)</f>
        <v>-11306.5760474124</v>
      </c>
      <c r="AF510" s="371" t="n">
        <f aca="false">XIRR(B510:AA510,$B$1:$AA$1)</f>
        <v>0.0510638644997453</v>
      </c>
      <c r="AG510" s="372" t="n">
        <f aca="false">1-EXP(-(1/0.25)*(AD510/ABS($AD$1010)))</f>
        <v>-1682963684.98343</v>
      </c>
    </row>
    <row r="511" customFormat="false" ht="12.75" hidden="false" customHeight="false" outlineLevel="0" collapsed="false">
      <c r="A511" s="363"/>
      <c r="B511" s="368" t="n">
        <f aca="false">+[5]data1cf!A511</f>
        <v>-94446.361280543</v>
      </c>
      <c r="C511" s="368" t="n">
        <f aca="false">+[5]data1cf!B511</f>
        <v>14164.0590234793</v>
      </c>
      <c r="D511" s="368" t="n">
        <f aca="false">+[5]data1cf!C511</f>
        <v>12197.2267576568</v>
      </c>
      <c r="E511" s="368" t="n">
        <f aca="false">+[5]data1cf!D511</f>
        <v>10221.775727205</v>
      </c>
      <c r="F511" s="368" t="n">
        <f aca="false">+[5]data1cf!E511</f>
        <v>9863.67194040897</v>
      </c>
      <c r="G511" s="368" t="n">
        <f aca="false">+[5]data1cf!F511</f>
        <v>9427.15236011855</v>
      </c>
      <c r="H511" s="368" t="n">
        <f aca="false">+[5]data1cf!G511</f>
        <v>8499.19160072714</v>
      </c>
      <c r="I511" s="368" t="n">
        <f aca="false">+[5]data1cf!H511</f>
        <v>8347.87036085364</v>
      </c>
      <c r="J511" s="368" t="n">
        <f aca="false">+[5]data1cf!I511</f>
        <v>8335.43615831865</v>
      </c>
      <c r="K511" s="368" t="n">
        <f aca="false">+[5]data1cf!J511</f>
        <v>8326.3010042342</v>
      </c>
      <c r="L511" s="368" t="n">
        <f aca="false">+[5]data1cf!K511</f>
        <v>8327.50822343824</v>
      </c>
      <c r="M511" s="368" t="n">
        <f aca="false">+[5]data1cf!L511</f>
        <v>8299.52236993138</v>
      </c>
      <c r="N511" s="368" t="n">
        <f aca="false">+[5]data1cf!M511</f>
        <v>8281.85549090633</v>
      </c>
      <c r="O511" s="368" t="n">
        <f aca="false">+[5]data1cf!N511</f>
        <v>7955.75205279951</v>
      </c>
      <c r="P511" s="368" t="n">
        <f aca="false">+[5]data1cf!O511</f>
        <v>7847.87300538051</v>
      </c>
      <c r="Q511" s="368" t="n">
        <f aca="false">+[5]data1cf!P511</f>
        <v>7819.33700797192</v>
      </c>
      <c r="R511" s="368" t="n">
        <f aca="false">+[5]data1cf!Q511</f>
        <v>1083.26198534332</v>
      </c>
      <c r="S511" s="368" t="n">
        <f aca="false">+[5]data1cf!R511</f>
        <v>0</v>
      </c>
      <c r="T511" s="368" t="n">
        <f aca="false">+[5]data1cf!S511</f>
        <v>0</v>
      </c>
      <c r="U511" s="368" t="n">
        <f aca="false">+[5]data1cf!T511</f>
        <v>0</v>
      </c>
      <c r="V511" s="368" t="n">
        <f aca="false">+[5]data1cf!U511</f>
        <v>0</v>
      </c>
      <c r="W511" s="368" t="n">
        <f aca="false">+[5]data1cf!V511</f>
        <v>0</v>
      </c>
      <c r="X511" s="368" t="n">
        <f aca="false">+[5]data1cf!W511</f>
        <v>0</v>
      </c>
      <c r="Y511" s="368" t="n">
        <f aca="false">+[5]data1cf!X511</f>
        <v>0</v>
      </c>
      <c r="Z511" s="368" t="n">
        <f aca="false">+[5]data1cf!Y511</f>
        <v>0</v>
      </c>
      <c r="AA511" s="368" t="n">
        <f aca="false">+[5]data1cf!Z511</f>
        <v>0</v>
      </c>
      <c r="AB511" s="368"/>
      <c r="AC511" s="369" t="n">
        <f aca="false">XNPV(0.1,B511:AA511,$B$1:$AA$1)</f>
        <v>-19510.6572002829</v>
      </c>
      <c r="AD511" s="369" t="n">
        <f aca="false">SUMPRODUCT(B511:AA511,$B$1010:$AA$1010)</f>
        <v>-839.668515684054</v>
      </c>
      <c r="AE511" s="370" t="n">
        <f aca="false">SUMPRODUCT(B511:AA511,$B$1012:$AA$1012)</f>
        <v>-7069.55770961809</v>
      </c>
      <c r="AF511" s="371" t="n">
        <f aca="false">XIRR(B511:AA511,$B$1:$AA$1)</f>
        <v>0.0580552521597036</v>
      </c>
      <c r="AG511" s="372" t="n">
        <f aca="false">1-EXP(-(1/0.25)*(AD511/ABS($AD$1010)))</f>
        <v>-34.7615691215516</v>
      </c>
    </row>
    <row r="512" customFormat="false" ht="12.75" hidden="false" customHeight="false" outlineLevel="0" collapsed="false">
      <c r="A512" s="363"/>
      <c r="B512" s="368" t="n">
        <f aca="false">+[5]data1cf!A512</f>
        <v>-103719.770304272</v>
      </c>
      <c r="C512" s="368" t="n">
        <f aca="false">+[5]data1cf!B512</f>
        <v>14354.1282828833</v>
      </c>
      <c r="D512" s="368" t="n">
        <f aca="false">+[5]data1cf!C512</f>
        <v>12473.769860832</v>
      </c>
      <c r="E512" s="368" t="n">
        <f aca="false">+[5]data1cf!D512</f>
        <v>10412.897252165</v>
      </c>
      <c r="F512" s="368" t="n">
        <f aca="false">+[5]data1cf!E512</f>
        <v>9997.9286535759</v>
      </c>
      <c r="G512" s="368" t="n">
        <f aca="false">+[5]data1cf!F512</f>
        <v>9659.86175910241</v>
      </c>
      <c r="H512" s="368" t="n">
        <f aca="false">+[5]data1cf!G512</f>
        <v>8723.81433971806</v>
      </c>
      <c r="I512" s="368" t="n">
        <f aca="false">+[5]data1cf!H512</f>
        <v>8560.59494513076</v>
      </c>
      <c r="J512" s="368" t="n">
        <f aca="false">+[5]data1cf!I512</f>
        <v>8548.16074259577</v>
      </c>
      <c r="K512" s="368" t="n">
        <f aca="false">+[5]data1cf!J512</f>
        <v>8539.38613865416</v>
      </c>
      <c r="L512" s="368" t="n">
        <f aca="false">+[5]data1cf!K512</f>
        <v>8540.23280771536</v>
      </c>
      <c r="M512" s="368" t="n">
        <f aca="false">+[5]data1cf!L512</f>
        <v>8512.60750435134</v>
      </c>
      <c r="N512" s="368" t="n">
        <f aca="false">+[5]data1cf!M512</f>
        <v>8494.58007518345</v>
      </c>
      <c r="O512" s="368" t="n">
        <f aca="false">+[5]data1cf!N512</f>
        <v>8168.83718721948</v>
      </c>
      <c r="P512" s="368" t="n">
        <f aca="false">+[5]data1cf!O512</f>
        <v>8060.59758965764</v>
      </c>
      <c r="Q512" s="368" t="n">
        <f aca="false">+[5]data1cf!P512</f>
        <v>8032.42214239188</v>
      </c>
      <c r="R512" s="368" t="n">
        <f aca="false">+[5]data1cf!Q512</f>
        <v>1189.62427748188</v>
      </c>
      <c r="S512" s="368" t="n">
        <f aca="false">+[5]data1cf!R512</f>
        <v>0</v>
      </c>
      <c r="T512" s="368" t="n">
        <f aca="false">+[5]data1cf!S512</f>
        <v>0</v>
      </c>
      <c r="U512" s="368" t="n">
        <f aca="false">+[5]data1cf!T512</f>
        <v>0</v>
      </c>
      <c r="V512" s="368" t="n">
        <f aca="false">+[5]data1cf!U512</f>
        <v>0</v>
      </c>
      <c r="W512" s="368" t="n">
        <f aca="false">+[5]data1cf!V512</f>
        <v>0</v>
      </c>
      <c r="X512" s="368" t="n">
        <f aca="false">+[5]data1cf!W512</f>
        <v>0</v>
      </c>
      <c r="Y512" s="368" t="n">
        <f aca="false">+[5]data1cf!X512</f>
        <v>0</v>
      </c>
      <c r="Z512" s="368" t="n">
        <f aca="false">+[5]data1cf!Y512</f>
        <v>0</v>
      </c>
      <c r="AA512" s="368" t="n">
        <f aca="false">+[5]data1cf!Z512</f>
        <v>0</v>
      </c>
      <c r="AB512" s="368"/>
      <c r="AC512" s="369" t="n">
        <f aca="false">XNPV(0.1,B512:AA512,$B$1:$AA$1)</f>
        <v>-27161.7428778966</v>
      </c>
      <c r="AD512" s="369" t="n">
        <f aca="false">SUMPRODUCT(B512:AA512,$B$1010:$AA$1010)</f>
        <v>-8027.67481342035</v>
      </c>
      <c r="AE512" s="370" t="n">
        <f aca="false">SUMPRODUCT(B512:AA512,$B$1012:$AA$1012)</f>
        <v>-14414.9438426019</v>
      </c>
      <c r="AF512" s="371" t="n">
        <f aca="false">XIRR(B512:AA512,$B$1:$AA$1)</f>
        <v>0.0463467097703625</v>
      </c>
      <c r="AG512" s="372" t="n">
        <f aca="false">1-EXP(-(1/0.25)*(AD512/ABS($AD$1010)))</f>
        <v>-710368058415510</v>
      </c>
    </row>
    <row r="513" customFormat="false" ht="12.75" hidden="false" customHeight="false" outlineLevel="0" collapsed="false">
      <c r="A513" s="363"/>
      <c r="B513" s="368" t="n">
        <f aca="false">+[5]data1cf!A513</f>
        <v>-92710.9518790296</v>
      </c>
      <c r="C513" s="368" t="n">
        <f aca="false">+[5]data1cf!B513</f>
        <v>14117.5678378416</v>
      </c>
      <c r="D513" s="368" t="n">
        <f aca="false">+[5]data1cf!C513</f>
        <v>12103.0723472743</v>
      </c>
      <c r="E513" s="368" t="n">
        <f aca="false">+[5]data1cf!D513</f>
        <v>10106.8330625255</v>
      </c>
      <c r="F513" s="368" t="n">
        <f aca="false">+[5]data1cf!E513</f>
        <v>9683.12082908305</v>
      </c>
      <c r="G513" s="368" t="n">
        <f aca="false">+[5]data1cf!F513</f>
        <v>9353.45830435121</v>
      </c>
      <c r="H513" s="368" t="n">
        <f aca="false">+[5]data1cf!G513</f>
        <v>8457.15609770542</v>
      </c>
      <c r="I513" s="368" t="n">
        <f aca="false">+[5]data1cf!H513</f>
        <v>8308.06145751045</v>
      </c>
      <c r="J513" s="368" t="n">
        <f aca="false">+[5]data1cf!I513</f>
        <v>8295.62725497546</v>
      </c>
      <c r="K513" s="368" t="n">
        <f aca="false">+[5]data1cf!J513</f>
        <v>8286.42462817347</v>
      </c>
      <c r="L513" s="368" t="n">
        <f aca="false">+[5]data1cf!K513</f>
        <v>8287.69932009505</v>
      </c>
      <c r="M513" s="368" t="n">
        <f aca="false">+[5]data1cf!L513</f>
        <v>8259.64599387065</v>
      </c>
      <c r="N513" s="368" t="n">
        <f aca="false">+[5]data1cf!M513</f>
        <v>8242.04658756314</v>
      </c>
      <c r="O513" s="368" t="n">
        <f aca="false">+[5]data1cf!N513</f>
        <v>7915.87567673879</v>
      </c>
      <c r="P513" s="368" t="n">
        <f aca="false">+[5]data1cf!O513</f>
        <v>7808.06410203732</v>
      </c>
      <c r="Q513" s="368" t="n">
        <f aca="false">+[5]data1cf!P513</f>
        <v>7779.46063191119</v>
      </c>
      <c r="R513" s="368" t="n">
        <f aca="false">+[5]data1cf!Q513</f>
        <v>1063.35753367172</v>
      </c>
      <c r="S513" s="368" t="n">
        <f aca="false">+[5]data1cf!R513</f>
        <v>0</v>
      </c>
      <c r="T513" s="368" t="n">
        <f aca="false">+[5]data1cf!S513</f>
        <v>0</v>
      </c>
      <c r="U513" s="368" t="n">
        <f aca="false">+[5]data1cf!T513</f>
        <v>0</v>
      </c>
      <c r="V513" s="368" t="n">
        <f aca="false">+[5]data1cf!U513</f>
        <v>0</v>
      </c>
      <c r="W513" s="368" t="n">
        <f aca="false">+[5]data1cf!V513</f>
        <v>0</v>
      </c>
      <c r="X513" s="368" t="n">
        <f aca="false">+[5]data1cf!W513</f>
        <v>0</v>
      </c>
      <c r="Y513" s="368" t="n">
        <f aca="false">+[5]data1cf!X513</f>
        <v>0</v>
      </c>
      <c r="Z513" s="368" t="n">
        <f aca="false">+[5]data1cf!Y513</f>
        <v>0</v>
      </c>
      <c r="AA513" s="368" t="n">
        <f aca="false">+[5]data1cf!Z513</f>
        <v>0</v>
      </c>
      <c r="AB513" s="368"/>
      <c r="AC513" s="369" t="n">
        <f aca="false">XNPV(0.1,B513:AA513,$B$1:$AA$1)</f>
        <v>-18308.1245158724</v>
      </c>
      <c r="AD513" s="369" t="n">
        <f aca="false">SUMPRODUCT(B513:AA513,$B$1010:$AA$1010)</f>
        <v>241.101382826549</v>
      </c>
      <c r="AE513" s="370" t="n">
        <f aca="false">SUMPRODUCT(B513:AA513,$B$1012:$AA$1012)</f>
        <v>-5949.24785467457</v>
      </c>
      <c r="AF513" s="371" t="n">
        <f aca="false">XIRR(B513:AA513,$B$1:$AA$1)</f>
        <v>0.0600014345102664</v>
      </c>
      <c r="AG513" s="372" t="n">
        <f aca="false">1-EXP(-(1/0.25)*(AD513/ABS($AD$1010)))</f>
        <v>0.641941587746556</v>
      </c>
    </row>
    <row r="514" customFormat="false" ht="12.75" hidden="false" customHeight="false" outlineLevel="0" collapsed="false">
      <c r="A514" s="363"/>
      <c r="B514" s="368" t="n">
        <f aca="false">+[5]data1cf!A514</f>
        <v>-91210.0073608523</v>
      </c>
      <c r="C514" s="368" t="n">
        <f aca="false">+[5]data1cf!B514</f>
        <v>14122.5209299741</v>
      </c>
      <c r="D514" s="368" t="n">
        <f aca="false">+[5]data1cf!C514</f>
        <v>12083.2979968795</v>
      </c>
      <c r="E514" s="368" t="n">
        <f aca="false">+[5]data1cf!D514</f>
        <v>9997.1677406313</v>
      </c>
      <c r="F514" s="368" t="n">
        <f aca="false">+[5]data1cf!E514</f>
        <v>9564.29632505245</v>
      </c>
      <c r="G514" s="368" t="n">
        <f aca="false">+[5]data1cf!F514</f>
        <v>9277.94521396071</v>
      </c>
      <c r="H514" s="368" t="n">
        <f aca="false">+[5]data1cf!G514</f>
        <v>8420.79985935945</v>
      </c>
      <c r="I514" s="368" t="n">
        <f aca="false">+[5]data1cf!H514</f>
        <v>8273.63099101907</v>
      </c>
      <c r="J514" s="368" t="n">
        <f aca="false">+[5]data1cf!I514</f>
        <v>8261.19678848408</v>
      </c>
      <c r="K514" s="368" t="n">
        <f aca="false">+[5]data1cf!J514</f>
        <v>8251.93580495923</v>
      </c>
      <c r="L514" s="368" t="n">
        <f aca="false">+[5]data1cf!K514</f>
        <v>8253.26885360367</v>
      </c>
      <c r="M514" s="368" t="n">
        <f aca="false">+[5]data1cf!L514</f>
        <v>8225.15717065641</v>
      </c>
      <c r="N514" s="368" t="n">
        <f aca="false">+[5]data1cf!M514</f>
        <v>8207.61612107177</v>
      </c>
      <c r="O514" s="368" t="n">
        <f aca="false">+[5]data1cf!N514</f>
        <v>7881.38685352455</v>
      </c>
      <c r="P514" s="368" t="n">
        <f aca="false">+[5]data1cf!O514</f>
        <v>7773.63363554595</v>
      </c>
      <c r="Q514" s="368" t="n">
        <f aca="false">+[5]data1cf!P514</f>
        <v>7744.97180869695</v>
      </c>
      <c r="R514" s="368" t="n">
        <f aca="false">+[5]data1cf!Q514</f>
        <v>1046.14230042603</v>
      </c>
      <c r="S514" s="368" t="n">
        <f aca="false">+[5]data1cf!R514</f>
        <v>0</v>
      </c>
      <c r="T514" s="368" t="n">
        <f aca="false">+[5]data1cf!S514</f>
        <v>0</v>
      </c>
      <c r="U514" s="368" t="n">
        <f aca="false">+[5]data1cf!T514</f>
        <v>0</v>
      </c>
      <c r="V514" s="368" t="n">
        <f aca="false">+[5]data1cf!U514</f>
        <v>0</v>
      </c>
      <c r="W514" s="368" t="n">
        <f aca="false">+[5]data1cf!V514</f>
        <v>0</v>
      </c>
      <c r="X514" s="368" t="n">
        <f aca="false">+[5]data1cf!W514</f>
        <v>0</v>
      </c>
      <c r="Y514" s="368" t="n">
        <f aca="false">+[5]data1cf!X514</f>
        <v>0</v>
      </c>
      <c r="Z514" s="368" t="n">
        <f aca="false">+[5]data1cf!Y514</f>
        <v>0</v>
      </c>
      <c r="AA514" s="368" t="n">
        <f aca="false">+[5]data1cf!Z514</f>
        <v>0</v>
      </c>
      <c r="AB514" s="368"/>
      <c r="AC514" s="369" t="n">
        <f aca="false">XNPV(0.1,B514:AA514,$B$1:$AA$1)</f>
        <v>-17165.5777545708</v>
      </c>
      <c r="AD514" s="369" t="n">
        <f aca="false">SUMPRODUCT(B514:AA514,$B$1010:$AA$1010)</f>
        <v>1286.67236738224</v>
      </c>
      <c r="AE514" s="370" t="n">
        <f aca="false">SUMPRODUCT(B514:AA514,$B$1012:$AA$1012)</f>
        <v>-4871.76665270497</v>
      </c>
      <c r="AF514" s="371" t="n">
        <f aca="false">XIRR(B514:AA514,$B$1:$AA$1)</f>
        <v>0.0619389934002555</v>
      </c>
      <c r="AG514" s="372" t="n">
        <f aca="false">1-EXP(-(1/0.25)*(AD514/ABS($AD$1010)))</f>
        <v>0.995835043811473</v>
      </c>
    </row>
    <row r="515" customFormat="false" ht="12.75" hidden="false" customHeight="false" outlineLevel="0" collapsed="false">
      <c r="A515" s="363"/>
      <c r="B515" s="368" t="n">
        <f aca="false">+[5]data1cf!A515</f>
        <v>-97426.5983683274</v>
      </c>
      <c r="C515" s="368" t="n">
        <f aca="false">+[5]data1cf!B515</f>
        <v>14199.7865436978</v>
      </c>
      <c r="D515" s="368" t="n">
        <f aca="false">+[5]data1cf!C515</f>
        <v>12316.8950072944</v>
      </c>
      <c r="E515" s="368" t="n">
        <f aca="false">+[5]data1cf!D515</f>
        <v>10246.7927375885</v>
      </c>
      <c r="F515" s="368" t="n">
        <f aca="false">+[5]data1cf!E515</f>
        <v>9680.9316023355</v>
      </c>
      <c r="G515" s="368" t="n">
        <f aca="false">+[5]data1cf!F515</f>
        <v>9411.60878796288</v>
      </c>
      <c r="H515" s="368" t="n">
        <f aca="false">+[5]data1cf!G515</f>
        <v>8571.37961872435</v>
      </c>
      <c r="I515" s="368" t="n">
        <f aca="false">+[5]data1cf!H515</f>
        <v>8416.23461545774</v>
      </c>
      <c r="J515" s="368" t="n">
        <f aca="false">+[5]data1cf!I515</f>
        <v>8403.80041292276</v>
      </c>
      <c r="K515" s="368" t="n">
        <f aca="false">+[5]data1cf!J515</f>
        <v>8394.78113045628</v>
      </c>
      <c r="L515" s="368" t="n">
        <f aca="false">+[5]data1cf!K515</f>
        <v>8395.87247804235</v>
      </c>
      <c r="M515" s="368" t="n">
        <f aca="false">+[5]data1cf!L515</f>
        <v>8368.00249615346</v>
      </c>
      <c r="N515" s="368" t="n">
        <f aca="false">+[5]data1cf!M515</f>
        <v>8350.21974551044</v>
      </c>
      <c r="O515" s="368" t="n">
        <f aca="false">+[5]data1cf!N515</f>
        <v>8024.23217902159</v>
      </c>
      <c r="P515" s="368" t="n">
        <f aca="false">+[5]data1cf!O515</f>
        <v>7916.23725998462</v>
      </c>
      <c r="Q515" s="368" t="n">
        <f aca="false">+[5]data1cf!P515</f>
        <v>7887.817134194</v>
      </c>
      <c r="R515" s="368" t="n">
        <f aca="false">+[5]data1cf!Q515</f>
        <v>1117.44411264537</v>
      </c>
      <c r="S515" s="368" t="n">
        <f aca="false">+[5]data1cf!R515</f>
        <v>0</v>
      </c>
      <c r="T515" s="368" t="n">
        <f aca="false">+[5]data1cf!S515</f>
        <v>0</v>
      </c>
      <c r="U515" s="368" t="n">
        <f aca="false">+[5]data1cf!T515</f>
        <v>0</v>
      </c>
      <c r="V515" s="368" t="n">
        <f aca="false">+[5]data1cf!U515</f>
        <v>0</v>
      </c>
      <c r="W515" s="368" t="n">
        <f aca="false">+[5]data1cf!V515</f>
        <v>0</v>
      </c>
      <c r="X515" s="368" t="n">
        <f aca="false">+[5]data1cf!W515</f>
        <v>0</v>
      </c>
      <c r="Y515" s="368" t="n">
        <f aca="false">+[5]data1cf!X515</f>
        <v>0</v>
      </c>
      <c r="Z515" s="368" t="n">
        <f aca="false">+[5]data1cf!Y515</f>
        <v>0</v>
      </c>
      <c r="AA515" s="368" t="n">
        <f aca="false">+[5]data1cf!Z515</f>
        <v>0</v>
      </c>
      <c r="AB515" s="368"/>
      <c r="AC515" s="369" t="n">
        <f aca="false">XNPV(0.1,B515:AA515,$B$1:$AA$1)</f>
        <v>-22204.789724438</v>
      </c>
      <c r="AD515" s="369" t="n">
        <f aca="false">SUMPRODUCT(B515:AA515,$B$1010:$AA$1010)</f>
        <v>-3428.20621857219</v>
      </c>
      <c r="AE515" s="370" t="n">
        <f aca="false">SUMPRODUCT(B515:AA515,$B$1012:$AA$1012)</f>
        <v>-9696.07310588734</v>
      </c>
      <c r="AF515" s="371" t="n">
        <f aca="false">XIRR(B515:AA515,$B$1:$AA$1)</f>
        <v>0.0536033045932951</v>
      </c>
      <c r="AG515" s="372" t="n">
        <f aca="false">1-EXP(-(1/0.25)*(AD515/ABS($AD$1010)))</f>
        <v>-2199393.94160259</v>
      </c>
    </row>
    <row r="516" customFormat="false" ht="12.75" hidden="false" customHeight="false" outlineLevel="0" collapsed="false">
      <c r="A516" s="363"/>
      <c r="B516" s="368" t="n">
        <f aca="false">+[5]data1cf!A516</f>
        <v>-89090.1329931943</v>
      </c>
      <c r="C516" s="368" t="n">
        <f aca="false">+[5]data1cf!B516</f>
        <v>14092.3449507945</v>
      </c>
      <c r="D516" s="368" t="n">
        <f aca="false">+[5]data1cf!C516</f>
        <v>12060.2579675673</v>
      </c>
      <c r="E516" s="368" t="n">
        <f aca="false">+[5]data1cf!D516</f>
        <v>9945.59202983372</v>
      </c>
      <c r="F516" s="368" t="n">
        <f aca="false">+[5]data1cf!E516</f>
        <v>9669.30392337542</v>
      </c>
      <c r="G516" s="368" t="n">
        <f aca="false">+[5]data1cf!F516</f>
        <v>9333.3958676265</v>
      </c>
      <c r="H516" s="368" t="n">
        <f aca="false">+[5]data1cf!G516</f>
        <v>8369.45175365619</v>
      </c>
      <c r="I516" s="368" t="n">
        <f aca="false">+[5]data1cf!H516</f>
        <v>8225.00276892449</v>
      </c>
      <c r="J516" s="368" t="n">
        <f aca="false">+[5]data1cf!I516</f>
        <v>8212.5685663895</v>
      </c>
      <c r="K516" s="368" t="n">
        <f aca="false">+[5]data1cf!J516</f>
        <v>8203.22516214924</v>
      </c>
      <c r="L516" s="368" t="n">
        <f aca="false">+[5]data1cf!K516</f>
        <v>8204.64063150909</v>
      </c>
      <c r="M516" s="368" t="n">
        <f aca="false">+[5]data1cf!L516</f>
        <v>8176.44652784642</v>
      </c>
      <c r="N516" s="368" t="n">
        <f aca="false">+[5]data1cf!M516</f>
        <v>8158.98789897719</v>
      </c>
      <c r="O516" s="368" t="n">
        <f aca="false">+[5]data1cf!N516</f>
        <v>7832.67621071455</v>
      </c>
      <c r="P516" s="368" t="n">
        <f aca="false">+[5]data1cf!O516</f>
        <v>7725.00541345137</v>
      </c>
      <c r="Q516" s="368" t="n">
        <f aca="false">+[5]data1cf!P516</f>
        <v>7696.26116588696</v>
      </c>
      <c r="R516" s="368" t="n">
        <f aca="false">+[5]data1cf!Q516</f>
        <v>1021.82818937874</v>
      </c>
      <c r="S516" s="368" t="n">
        <f aca="false">+[5]data1cf!R516</f>
        <v>0</v>
      </c>
      <c r="T516" s="368" t="n">
        <f aca="false">+[5]data1cf!S516</f>
        <v>0</v>
      </c>
      <c r="U516" s="368" t="n">
        <f aca="false">+[5]data1cf!T516</f>
        <v>0</v>
      </c>
      <c r="V516" s="368" t="n">
        <f aca="false">+[5]data1cf!U516</f>
        <v>0</v>
      </c>
      <c r="W516" s="368" t="n">
        <f aca="false">+[5]data1cf!V516</f>
        <v>0</v>
      </c>
      <c r="X516" s="368" t="n">
        <f aca="false">+[5]data1cf!W516</f>
        <v>0</v>
      </c>
      <c r="Y516" s="368" t="n">
        <f aca="false">+[5]data1cf!X516</f>
        <v>0</v>
      </c>
      <c r="Z516" s="368" t="n">
        <f aca="false">+[5]data1cf!Y516</f>
        <v>0</v>
      </c>
      <c r="AA516" s="368" t="n">
        <f aca="false">+[5]data1cf!Z516</f>
        <v>0</v>
      </c>
      <c r="AB516" s="368"/>
      <c r="AC516" s="369" t="n">
        <f aca="false">XNPV(0.1,B516:AA516,$B$1:$AA$1)</f>
        <v>-15217.1195901357</v>
      </c>
      <c r="AD516" s="369" t="n">
        <f aca="false">SUMPRODUCT(B516:AA516,$B$1010:$AA$1010)</f>
        <v>3164.15283275212</v>
      </c>
      <c r="AE516" s="370" t="n">
        <f aca="false">SUMPRODUCT(B516:AA516,$B$1012:$AA$1012)</f>
        <v>-2968.48431349109</v>
      </c>
      <c r="AF516" s="371" t="n">
        <f aca="false">XIRR(B516:AA516,$B$1:$AA$1)</f>
        <v>0.065519341150785</v>
      </c>
      <c r="AG516" s="372" t="n">
        <f aca="false">1-EXP(-(1/0.25)*(AD516/ABS($AD$1010)))</f>
        <v>0.999998599752142</v>
      </c>
    </row>
    <row r="517" customFormat="false" ht="12.75" hidden="false" customHeight="false" outlineLevel="0" collapsed="false">
      <c r="A517" s="363"/>
      <c r="B517" s="368" t="n">
        <f aca="false">+[5]data1cf!A517</f>
        <v>-98051.3292353001</v>
      </c>
      <c r="C517" s="368" t="n">
        <f aca="false">+[5]data1cf!B517</f>
        <v>14295.3658573884</v>
      </c>
      <c r="D517" s="368" t="n">
        <f aca="false">+[5]data1cf!C517</f>
        <v>12304.4003562212</v>
      </c>
      <c r="E517" s="368" t="n">
        <f aca="false">+[5]data1cf!D517</f>
        <v>10266.6869588404</v>
      </c>
      <c r="F517" s="368" t="n">
        <f aca="false">+[5]data1cf!E517</f>
        <v>9848.74894723276</v>
      </c>
      <c r="G517" s="368" t="n">
        <f aca="false">+[5]data1cf!F517</f>
        <v>9540.87652337105</v>
      </c>
      <c r="H517" s="368" t="n">
        <f aca="false">+[5]data1cf!G517</f>
        <v>8586.51199971957</v>
      </c>
      <c r="I517" s="368" t="n">
        <f aca="false">+[5]data1cf!H517</f>
        <v>8430.56544176141</v>
      </c>
      <c r="J517" s="368" t="n">
        <f aca="false">+[5]data1cf!I517</f>
        <v>8418.13123922642</v>
      </c>
      <c r="K517" s="368" t="n">
        <f aca="false">+[5]data1cf!J517</f>
        <v>8409.13624629604</v>
      </c>
      <c r="L517" s="368" t="n">
        <f aca="false">+[5]data1cf!K517</f>
        <v>8410.20330434601</v>
      </c>
      <c r="M517" s="368" t="n">
        <f aca="false">+[5]data1cf!L517</f>
        <v>8382.35761199322</v>
      </c>
      <c r="N517" s="368" t="n">
        <f aca="false">+[5]data1cf!M517</f>
        <v>8364.5505718141</v>
      </c>
      <c r="O517" s="368" t="n">
        <f aca="false">+[5]data1cf!N517</f>
        <v>8038.58729486136</v>
      </c>
      <c r="P517" s="368" t="n">
        <f aca="false">+[5]data1cf!O517</f>
        <v>7930.56808628828</v>
      </c>
      <c r="Q517" s="368" t="n">
        <f aca="false">+[5]data1cf!P517</f>
        <v>7902.17225003376</v>
      </c>
      <c r="R517" s="368" t="n">
        <f aca="false">+[5]data1cf!Q517</f>
        <v>1124.6095257972</v>
      </c>
      <c r="S517" s="368" t="n">
        <f aca="false">+[5]data1cf!R517</f>
        <v>0</v>
      </c>
      <c r="T517" s="368" t="n">
        <f aca="false">+[5]data1cf!S517</f>
        <v>0</v>
      </c>
      <c r="U517" s="368" t="n">
        <f aca="false">+[5]data1cf!T517</f>
        <v>0</v>
      </c>
      <c r="V517" s="368" t="n">
        <f aca="false">+[5]data1cf!U517</f>
        <v>0</v>
      </c>
      <c r="W517" s="368" t="n">
        <f aca="false">+[5]data1cf!V517</f>
        <v>0</v>
      </c>
      <c r="X517" s="368" t="n">
        <f aca="false">+[5]data1cf!W517</f>
        <v>0</v>
      </c>
      <c r="Y517" s="368" t="n">
        <f aca="false">+[5]data1cf!X517</f>
        <v>0</v>
      </c>
      <c r="Z517" s="368" t="n">
        <f aca="false">+[5]data1cf!Y517</f>
        <v>0</v>
      </c>
      <c r="AA517" s="368" t="n">
        <f aca="false">+[5]data1cf!Z517</f>
        <v>0</v>
      </c>
      <c r="AB517" s="368"/>
      <c r="AC517" s="369" t="n">
        <f aca="false">XNPV(0.1,B517:AA517,$B$1:$AA$1)</f>
        <v>-22486.494532568</v>
      </c>
      <c r="AD517" s="369" t="n">
        <f aca="false">SUMPRODUCT(B517:AA517,$B$1010:$AA$1010)</f>
        <v>-3641.20856351461</v>
      </c>
      <c r="AE517" s="370" t="n">
        <f aca="false">SUMPRODUCT(B517:AA517,$B$1012:$AA$1012)</f>
        <v>-9930.61815708016</v>
      </c>
      <c r="AF517" s="371" t="n">
        <f aca="false">XIRR(B517:AA517,$B$1:$AA$1)</f>
        <v>0.0532582666669793</v>
      </c>
      <c r="AG517" s="372" t="n">
        <f aca="false">1-EXP(-(1/0.25)*(AD517/ABS($AD$1010)))</f>
        <v>-5449605.22809513</v>
      </c>
    </row>
    <row r="518" customFormat="false" ht="12.75" hidden="false" customHeight="false" outlineLevel="0" collapsed="false">
      <c r="A518" s="363"/>
      <c r="B518" s="368" t="n">
        <f aca="false">+[5]data1cf!A518</f>
        <v>-101907.467930674</v>
      </c>
      <c r="C518" s="368" t="n">
        <f aca="false">+[5]data1cf!B518</f>
        <v>14340.3847400317</v>
      </c>
      <c r="D518" s="368" t="n">
        <f aca="false">+[5]data1cf!C518</f>
        <v>12445.3042692799</v>
      </c>
      <c r="E518" s="368" t="n">
        <f aca="false">+[5]data1cf!D518</f>
        <v>10461.9679168907</v>
      </c>
      <c r="F518" s="368" t="n">
        <f aca="false">+[5]data1cf!E518</f>
        <v>9984.54915998408</v>
      </c>
      <c r="G518" s="368" t="n">
        <f aca="false">+[5]data1cf!F518</f>
        <v>9571.03020790597</v>
      </c>
      <c r="H518" s="368" t="n">
        <f aca="false">+[5]data1cf!G518</f>
        <v>8679.91631667221</v>
      </c>
      <c r="I518" s="368" t="n">
        <f aca="false">+[5]data1cf!H518</f>
        <v>8519.02217852233</v>
      </c>
      <c r="J518" s="368" t="n">
        <f aca="false">+[5]data1cf!I518</f>
        <v>8506.58797598734</v>
      </c>
      <c r="K518" s="368" t="n">
        <f aca="false">+[5]data1cf!J518</f>
        <v>8497.74290972945</v>
      </c>
      <c r="L518" s="368" t="n">
        <f aca="false">+[5]data1cf!K518</f>
        <v>8498.66004110693</v>
      </c>
      <c r="M518" s="368" t="n">
        <f aca="false">+[5]data1cf!L518</f>
        <v>8470.96427542663</v>
      </c>
      <c r="N518" s="368" t="n">
        <f aca="false">+[5]data1cf!M518</f>
        <v>8453.00730857503</v>
      </c>
      <c r="O518" s="368" t="n">
        <f aca="false">+[5]data1cf!N518</f>
        <v>8127.19395829476</v>
      </c>
      <c r="P518" s="368" t="n">
        <f aca="false">+[5]data1cf!O518</f>
        <v>8019.02482304921</v>
      </c>
      <c r="Q518" s="368" t="n">
        <f aca="false">+[5]data1cf!P518</f>
        <v>7990.77891346717</v>
      </c>
      <c r="R518" s="368" t="n">
        <f aca="false">+[5]data1cf!Q518</f>
        <v>1168.83789417766</v>
      </c>
      <c r="S518" s="368" t="n">
        <f aca="false">+[5]data1cf!R518</f>
        <v>0</v>
      </c>
      <c r="T518" s="368" t="n">
        <f aca="false">+[5]data1cf!S518</f>
        <v>0</v>
      </c>
      <c r="U518" s="368" t="n">
        <f aca="false">+[5]data1cf!T518</f>
        <v>0</v>
      </c>
      <c r="V518" s="368" t="n">
        <f aca="false">+[5]data1cf!U518</f>
        <v>0</v>
      </c>
      <c r="W518" s="368" t="n">
        <f aca="false">+[5]data1cf!V518</f>
        <v>0</v>
      </c>
      <c r="X518" s="368" t="n">
        <f aca="false">+[5]data1cf!W518</f>
        <v>0</v>
      </c>
      <c r="Y518" s="368" t="n">
        <f aca="false">+[5]data1cf!X518</f>
        <v>0</v>
      </c>
      <c r="Z518" s="368" t="n">
        <f aca="false">+[5]data1cf!Y518</f>
        <v>0</v>
      </c>
      <c r="AA518" s="368" t="n">
        <f aca="false">+[5]data1cf!Z518</f>
        <v>0</v>
      </c>
      <c r="AB518" s="368"/>
      <c r="AC518" s="369" t="n">
        <f aca="false">XNPV(0.1,B518:AA518,$B$1:$AA$1)</f>
        <v>-25577.3014966701</v>
      </c>
      <c r="AD518" s="369" t="n">
        <f aca="false">SUMPRODUCT(B518:AA518,$B$1010:$AA$1010)</f>
        <v>-6526.71491695321</v>
      </c>
      <c r="AE518" s="370" t="n">
        <f aca="false">SUMPRODUCT(B518:AA518,$B$1012:$AA$1012)</f>
        <v>-12885.1046430376</v>
      </c>
      <c r="AF518" s="371" t="n">
        <f aca="false">XIRR(B518:AA518,$B$1:$AA$1)</f>
        <v>0.048640227470307</v>
      </c>
      <c r="AG518" s="372" t="n">
        <f aca="false">1-EXP(-(1/0.25)*(AD518/ABS($AD$1010)))</f>
        <v>-1187556621719.62</v>
      </c>
    </row>
    <row r="519" customFormat="false" ht="12.75" hidden="false" customHeight="false" outlineLevel="0" collapsed="false">
      <c r="A519" s="363"/>
      <c r="B519" s="368" t="n">
        <f aca="false">+[5]data1cf!A519</f>
        <v>-98847.2689661697</v>
      </c>
      <c r="C519" s="368" t="n">
        <f aca="false">+[5]data1cf!B519</f>
        <v>14378.3772659081</v>
      </c>
      <c r="D519" s="368" t="n">
        <f aca="false">+[5]data1cf!C519</f>
        <v>12327.4689133841</v>
      </c>
      <c r="E519" s="368" t="n">
        <f aca="false">+[5]data1cf!D519</f>
        <v>10234.8632278015</v>
      </c>
      <c r="F519" s="368" t="n">
        <f aca="false">+[5]data1cf!E519</f>
        <v>9938.09980406906</v>
      </c>
      <c r="G519" s="368" t="n">
        <f aca="false">+[5]data1cf!F519</f>
        <v>9604.31584976017</v>
      </c>
      <c r="H519" s="368" t="n">
        <f aca="false">+[5]data1cf!G519</f>
        <v>8605.79144290623</v>
      </c>
      <c r="I519" s="368" t="n">
        <f aca="false">+[5]data1cf!H519</f>
        <v>8448.82366243577</v>
      </c>
      <c r="J519" s="368" t="n">
        <f aca="false">+[5]data1cf!I519</f>
        <v>8436.38945990078</v>
      </c>
      <c r="K519" s="368" t="n">
        <f aca="false">+[5]data1cf!J519</f>
        <v>8427.42541310715</v>
      </c>
      <c r="L519" s="368" t="n">
        <f aca="false">+[5]data1cf!K519</f>
        <v>8428.46152502037</v>
      </c>
      <c r="M519" s="368" t="n">
        <f aca="false">+[5]data1cf!L519</f>
        <v>8400.64677880432</v>
      </c>
      <c r="N519" s="368" t="n">
        <f aca="false">+[5]data1cf!M519</f>
        <v>8382.80879248846</v>
      </c>
      <c r="O519" s="368" t="n">
        <f aca="false">+[5]data1cf!N519</f>
        <v>8056.87646167246</v>
      </c>
      <c r="P519" s="368" t="n">
        <f aca="false">+[5]data1cf!O519</f>
        <v>7948.82630696264</v>
      </c>
      <c r="Q519" s="368" t="n">
        <f aca="false">+[5]data1cf!P519</f>
        <v>7920.46141684486</v>
      </c>
      <c r="R519" s="368" t="n">
        <f aca="false">+[5]data1cf!Q519</f>
        <v>1133.73863613438</v>
      </c>
      <c r="S519" s="368" t="n">
        <f aca="false">+[5]data1cf!R519</f>
        <v>0</v>
      </c>
      <c r="T519" s="368" t="n">
        <f aca="false">+[5]data1cf!S519</f>
        <v>0</v>
      </c>
      <c r="U519" s="368" t="n">
        <f aca="false">+[5]data1cf!T519</f>
        <v>0</v>
      </c>
      <c r="V519" s="368" t="n">
        <f aca="false">+[5]data1cf!U519</f>
        <v>0</v>
      </c>
      <c r="W519" s="368" t="n">
        <f aca="false">+[5]data1cf!V519</f>
        <v>0</v>
      </c>
      <c r="X519" s="368" t="n">
        <f aca="false">+[5]data1cf!W519</f>
        <v>0</v>
      </c>
      <c r="Y519" s="368" t="n">
        <f aca="false">+[5]data1cf!X519</f>
        <v>0</v>
      </c>
      <c r="Z519" s="368" t="n">
        <f aca="false">+[5]data1cf!Y519</f>
        <v>0</v>
      </c>
      <c r="AA519" s="368" t="n">
        <f aca="false">+[5]data1cf!Z519</f>
        <v>0</v>
      </c>
      <c r="AB519" s="368"/>
      <c r="AC519" s="369" t="n">
        <f aca="false">XNPV(0.1,B519:AA519,$B$1:$AA$1)</f>
        <v>-23039.2063060889</v>
      </c>
      <c r="AD519" s="369" t="n">
        <f aca="false">SUMPRODUCT(B519:AA519,$B$1010:$AA$1010)</f>
        <v>-4140.56504165097</v>
      </c>
      <c r="AE519" s="370" t="n">
        <f aca="false">SUMPRODUCT(B519:AA519,$B$1012:$AA$1012)</f>
        <v>-10447.4319766651</v>
      </c>
      <c r="AF519" s="371" t="n">
        <f aca="false">XIRR(B519:AA519,$B$1:$AA$1)</f>
        <v>0.0524404156905965</v>
      </c>
      <c r="AG519" s="372" t="n">
        <f aca="false">1-EXP(-(1/0.25)*(AD519/ABS($AD$1010)))</f>
        <v>-45729065.5817319</v>
      </c>
    </row>
    <row r="520" customFormat="false" ht="12.75" hidden="false" customHeight="false" outlineLevel="0" collapsed="false">
      <c r="A520" s="363"/>
      <c r="B520" s="368" t="n">
        <f aca="false">+[5]data1cf!A520</f>
        <v>-94847.4726079346</v>
      </c>
      <c r="C520" s="368" t="n">
        <f aca="false">+[5]data1cf!B520</f>
        <v>14138.3499896436</v>
      </c>
      <c r="D520" s="368" t="n">
        <f aca="false">+[5]data1cf!C520</f>
        <v>12243.3559523183</v>
      </c>
      <c r="E520" s="368" t="n">
        <f aca="false">+[5]data1cf!D520</f>
        <v>10275.9130800001</v>
      </c>
      <c r="F520" s="368" t="n">
        <f aca="false">+[5]data1cf!E520</f>
        <v>9685.45512792537</v>
      </c>
      <c r="G520" s="368" t="n">
        <f aca="false">+[5]data1cf!F520</f>
        <v>9381.33510020507</v>
      </c>
      <c r="H520" s="368" t="n">
        <f aca="false">+[5]data1cf!G520</f>
        <v>8508.90741556594</v>
      </c>
      <c r="I520" s="368" t="n">
        <f aca="false">+[5]data1cf!H520</f>
        <v>8357.07153381494</v>
      </c>
      <c r="J520" s="368" t="n">
        <f aca="false">+[5]data1cf!I520</f>
        <v>8344.63733127995</v>
      </c>
      <c r="K520" s="368" t="n">
        <f aca="false">+[5]data1cf!J520</f>
        <v>8335.51777240391</v>
      </c>
      <c r="L520" s="368" t="n">
        <f aca="false">+[5]data1cf!K520</f>
        <v>8336.70939639954</v>
      </c>
      <c r="M520" s="368" t="n">
        <f aca="false">+[5]data1cf!L520</f>
        <v>8308.73913810109</v>
      </c>
      <c r="N520" s="368" t="n">
        <f aca="false">+[5]data1cf!M520</f>
        <v>8291.05666386764</v>
      </c>
      <c r="O520" s="368" t="n">
        <f aca="false">+[5]data1cf!N520</f>
        <v>7964.96882096922</v>
      </c>
      <c r="P520" s="368" t="n">
        <f aca="false">+[5]data1cf!O520</f>
        <v>7857.07417834182</v>
      </c>
      <c r="Q520" s="368" t="n">
        <f aca="false">+[5]data1cf!P520</f>
        <v>7828.55377614163</v>
      </c>
      <c r="R520" s="368" t="n">
        <f aca="false">+[5]data1cf!Q520</f>
        <v>1087.86257182397</v>
      </c>
      <c r="S520" s="368" t="n">
        <f aca="false">+[5]data1cf!R520</f>
        <v>0</v>
      </c>
      <c r="T520" s="368" t="n">
        <f aca="false">+[5]data1cf!S520</f>
        <v>0</v>
      </c>
      <c r="U520" s="368" t="n">
        <f aca="false">+[5]data1cf!T520</f>
        <v>0</v>
      </c>
      <c r="V520" s="368" t="n">
        <f aca="false">+[5]data1cf!U520</f>
        <v>0</v>
      </c>
      <c r="W520" s="368" t="n">
        <f aca="false">+[5]data1cf!V520</f>
        <v>0</v>
      </c>
      <c r="X520" s="368" t="n">
        <f aca="false">+[5]data1cf!W520</f>
        <v>0</v>
      </c>
      <c r="Y520" s="368" t="n">
        <f aca="false">+[5]data1cf!X520</f>
        <v>0</v>
      </c>
      <c r="Z520" s="368" t="n">
        <f aca="false">+[5]data1cf!Y520</f>
        <v>0</v>
      </c>
      <c r="AA520" s="368" t="n">
        <f aca="false">+[5]data1cf!Z520</f>
        <v>0</v>
      </c>
      <c r="AB520" s="368"/>
      <c r="AC520" s="369" t="n">
        <f aca="false">XNPV(0.1,B520:AA520,$B$1:$AA$1)</f>
        <v>-19970.1055997785</v>
      </c>
      <c r="AD520" s="369" t="n">
        <f aca="false">SUMPRODUCT(B520:AA520,$B$1010:$AA$1010)</f>
        <v>-1304.0890549408</v>
      </c>
      <c r="AE520" s="370" t="n">
        <f aca="false">SUMPRODUCT(B520:AA520,$B$1012:$AA$1012)</f>
        <v>-7533.46461803515</v>
      </c>
      <c r="AF520" s="371" t="n">
        <f aca="false">XIRR(B520:AA520,$B$1:$AA$1)</f>
        <v>0.0572384153154493</v>
      </c>
      <c r="AG520" s="372" t="n">
        <f aca="false">1-EXP(-(1/0.25)*(AD520/ABS($AD$1010)))</f>
        <v>-257.589599165789</v>
      </c>
    </row>
    <row r="521" customFormat="false" ht="12.75" hidden="false" customHeight="false" outlineLevel="0" collapsed="false">
      <c r="A521" s="363"/>
      <c r="B521" s="368" t="n">
        <f aca="false">+[5]data1cf!A521</f>
        <v>-94433.0475077466</v>
      </c>
      <c r="C521" s="368" t="n">
        <f aca="false">+[5]data1cf!B521</f>
        <v>14174.5257383397</v>
      </c>
      <c r="D521" s="368" t="n">
        <f aca="false">+[5]data1cf!C521</f>
        <v>12207.3265768518</v>
      </c>
      <c r="E521" s="368" t="n">
        <f aca="false">+[5]data1cf!D521</f>
        <v>10148.5831332373</v>
      </c>
      <c r="F521" s="368" t="n">
        <f aca="false">+[5]data1cf!E521</f>
        <v>9732.8093881245</v>
      </c>
      <c r="G521" s="368" t="n">
        <f aca="false">+[5]data1cf!F521</f>
        <v>9535.17903039731</v>
      </c>
      <c r="H521" s="368" t="n">
        <f aca="false">+[5]data1cf!G521</f>
        <v>8498.86911132716</v>
      </c>
      <c r="I521" s="368" t="n">
        <f aca="false">+[5]data1cf!H521</f>
        <v>8347.56495355671</v>
      </c>
      <c r="J521" s="368" t="n">
        <f aca="false">+[5]data1cf!I521</f>
        <v>8335.13075102172</v>
      </c>
      <c r="K521" s="368" t="n">
        <f aca="false">+[5]data1cf!J521</f>
        <v>8325.99507929778</v>
      </c>
      <c r="L521" s="368" t="n">
        <f aca="false">+[5]data1cf!K521</f>
        <v>8327.20281614131</v>
      </c>
      <c r="M521" s="368" t="n">
        <f aca="false">+[5]data1cf!L521</f>
        <v>8299.21644499496</v>
      </c>
      <c r="N521" s="368" t="n">
        <f aca="false">+[5]data1cf!M521</f>
        <v>8281.5500836094</v>
      </c>
      <c r="O521" s="368" t="n">
        <f aca="false">+[5]data1cf!N521</f>
        <v>7955.4461278631</v>
      </c>
      <c r="P521" s="368" t="n">
        <f aca="false">+[5]data1cf!O521</f>
        <v>7847.56759808358</v>
      </c>
      <c r="Q521" s="368" t="n">
        <f aca="false">+[5]data1cf!P521</f>
        <v>7819.0310830355</v>
      </c>
      <c r="R521" s="368" t="n">
        <f aca="false">+[5]data1cf!Q521</f>
        <v>1083.10928169485</v>
      </c>
      <c r="S521" s="368" t="n">
        <f aca="false">+[5]data1cf!R521</f>
        <v>0</v>
      </c>
      <c r="T521" s="368" t="n">
        <f aca="false">+[5]data1cf!S521</f>
        <v>0</v>
      </c>
      <c r="U521" s="368" t="n">
        <f aca="false">+[5]data1cf!T521</f>
        <v>0</v>
      </c>
      <c r="V521" s="368" t="n">
        <f aca="false">+[5]data1cf!U521</f>
        <v>0</v>
      </c>
      <c r="W521" s="368" t="n">
        <f aca="false">+[5]data1cf!V521</f>
        <v>0</v>
      </c>
      <c r="X521" s="368" t="n">
        <f aca="false">+[5]data1cf!W521</f>
        <v>0</v>
      </c>
      <c r="Y521" s="368" t="n">
        <f aca="false">+[5]data1cf!X521</f>
        <v>0</v>
      </c>
      <c r="Z521" s="368" t="n">
        <f aca="false">+[5]data1cf!Y521</f>
        <v>0</v>
      </c>
      <c r="AA521" s="368" t="n">
        <f aca="false">+[5]data1cf!Z521</f>
        <v>0</v>
      </c>
      <c r="AB521" s="368"/>
      <c r="AC521" s="369" t="n">
        <f aca="false">XNPV(0.1,B521:AA521,$B$1:$AA$1)</f>
        <v>-19557.9667048974</v>
      </c>
      <c r="AD521" s="369" t="n">
        <f aca="false">SUMPRODUCT(B521:AA521,$B$1010:$AA$1010)</f>
        <v>-894.760930461405</v>
      </c>
      <c r="AE521" s="370" t="n">
        <f aca="false">SUMPRODUCT(B521:AA521,$B$1012:$AA$1012)</f>
        <v>-7122.53530354958</v>
      </c>
      <c r="AF521" s="371" t="n">
        <f aca="false">XIRR(B521:AA521,$B$1:$AA$1)</f>
        <v>0.0579587837665648</v>
      </c>
      <c r="AG521" s="372" t="n">
        <f aca="false">1-EXP(-(1/0.25)*(AD521/ABS($AD$1010)))</f>
        <v>-44.2209299922463</v>
      </c>
    </row>
    <row r="522" customFormat="false" ht="12.75" hidden="false" customHeight="false" outlineLevel="0" collapsed="false">
      <c r="A522" s="363"/>
      <c r="B522" s="368" t="n">
        <f aca="false">+[5]data1cf!A522</f>
        <v>-98278.9847345552</v>
      </c>
      <c r="C522" s="368" t="n">
        <f aca="false">+[5]data1cf!B522</f>
        <v>14174.6713841151</v>
      </c>
      <c r="D522" s="368" t="n">
        <f aca="false">+[5]data1cf!C522</f>
        <v>12306.9676660675</v>
      </c>
      <c r="E522" s="368" t="n">
        <f aca="false">+[5]data1cf!D522</f>
        <v>10209.3266798059</v>
      </c>
      <c r="F522" s="368" t="n">
        <f aca="false">+[5]data1cf!E522</f>
        <v>9845.51078969315</v>
      </c>
      <c r="G522" s="368" t="n">
        <f aca="false">+[5]data1cf!F522</f>
        <v>9525.46899089111</v>
      </c>
      <c r="H522" s="368" t="n">
        <f aca="false">+[5]data1cf!G522</f>
        <v>8592.02632585985</v>
      </c>
      <c r="I522" s="368" t="n">
        <f aca="false">+[5]data1cf!H522</f>
        <v>8435.78767678992</v>
      </c>
      <c r="J522" s="368" t="n">
        <f aca="false">+[5]data1cf!I522</f>
        <v>8423.35347425493</v>
      </c>
      <c r="K522" s="368" t="n">
        <f aca="false">+[5]data1cf!J522</f>
        <v>8414.36733257037</v>
      </c>
      <c r="L522" s="368" t="n">
        <f aca="false">+[5]data1cf!K522</f>
        <v>8415.42553937452</v>
      </c>
      <c r="M522" s="368" t="n">
        <f aca="false">+[5]data1cf!L522</f>
        <v>8387.58869826755</v>
      </c>
      <c r="N522" s="368" t="n">
        <f aca="false">+[5]data1cf!M522</f>
        <v>8369.77280684261</v>
      </c>
      <c r="O522" s="368" t="n">
        <f aca="false">+[5]data1cf!N522</f>
        <v>8043.81838113568</v>
      </c>
      <c r="P522" s="368" t="n">
        <f aca="false">+[5]data1cf!O522</f>
        <v>7935.79032131679</v>
      </c>
      <c r="Q522" s="368" t="n">
        <f aca="false">+[5]data1cf!P522</f>
        <v>7907.40333630809</v>
      </c>
      <c r="R522" s="368" t="n">
        <f aca="false">+[5]data1cf!Q522</f>
        <v>1127.22064331145</v>
      </c>
      <c r="S522" s="368" t="n">
        <f aca="false">+[5]data1cf!R522</f>
        <v>0</v>
      </c>
      <c r="T522" s="368" t="n">
        <f aca="false">+[5]data1cf!S522</f>
        <v>0</v>
      </c>
      <c r="U522" s="368" t="n">
        <f aca="false">+[5]data1cf!T522</f>
        <v>0</v>
      </c>
      <c r="V522" s="368" t="n">
        <f aca="false">+[5]data1cf!U522</f>
        <v>0</v>
      </c>
      <c r="W522" s="368" t="n">
        <f aca="false">+[5]data1cf!V522</f>
        <v>0</v>
      </c>
      <c r="X522" s="368" t="n">
        <f aca="false">+[5]data1cf!W522</f>
        <v>0</v>
      </c>
      <c r="Y522" s="368" t="n">
        <f aca="false">+[5]data1cf!X522</f>
        <v>0</v>
      </c>
      <c r="Z522" s="368" t="n">
        <f aca="false">+[5]data1cf!Y522</f>
        <v>0</v>
      </c>
      <c r="AA522" s="368" t="n">
        <f aca="false">+[5]data1cf!Z522</f>
        <v>0</v>
      </c>
      <c r="AB522" s="368"/>
      <c r="AC522" s="369" t="n">
        <f aca="false">XNPV(0.1,B522:AA522,$B$1:$AA$1)</f>
        <v>-22855.9562260116</v>
      </c>
      <c r="AD522" s="369" t="n">
        <f aca="false">SUMPRODUCT(B522:AA522,$B$1010:$AA$1010)</f>
        <v>-4014.72162356941</v>
      </c>
      <c r="AE522" s="370" t="n">
        <f aca="false">SUMPRODUCT(B522:AA522,$B$1012:$AA$1012)</f>
        <v>-10303.6639683219</v>
      </c>
      <c r="AF522" s="371" t="n">
        <f aca="false">XIRR(B522:AA522,$B$1:$AA$1)</f>
        <v>0.0526360958833465</v>
      </c>
      <c r="AG522" s="372" t="n">
        <f aca="false">1-EXP(-(1/0.25)*(AD522/ABS($AD$1010)))</f>
        <v>-26753310.4351015</v>
      </c>
    </row>
    <row r="523" customFormat="false" ht="12.75" hidden="false" customHeight="false" outlineLevel="0" collapsed="false">
      <c r="A523" s="363"/>
      <c r="B523" s="368" t="n">
        <f aca="false">+[5]data1cf!A523</f>
        <v>-88573.4561659179</v>
      </c>
      <c r="C523" s="368" t="n">
        <f aca="false">+[5]data1cf!B523</f>
        <v>14150.1487768825</v>
      </c>
      <c r="D523" s="368" t="n">
        <f aca="false">+[5]data1cf!C523</f>
        <v>11982.6162631931</v>
      </c>
      <c r="E523" s="368" t="n">
        <f aca="false">+[5]data1cf!D523</f>
        <v>9786.83328042391</v>
      </c>
      <c r="F523" s="368" t="n">
        <f aca="false">+[5]data1cf!E523</f>
        <v>9593.14134099073</v>
      </c>
      <c r="G523" s="368" t="n">
        <f aca="false">+[5]data1cf!F523</f>
        <v>9243.31281940773</v>
      </c>
      <c r="H523" s="368" t="n">
        <f aca="false">+[5]data1cf!G523</f>
        <v>8356.93668354346</v>
      </c>
      <c r="I523" s="368" t="n">
        <f aca="false">+[5]data1cf!H523</f>
        <v>8213.15061584823</v>
      </c>
      <c r="J523" s="368" t="n">
        <f aca="false">+[5]data1cf!I523</f>
        <v>8200.71641331324</v>
      </c>
      <c r="K523" s="368" t="n">
        <f aca="false">+[5]data1cf!J523</f>
        <v>8191.35292067794</v>
      </c>
      <c r="L523" s="368" t="n">
        <f aca="false">+[5]data1cf!K523</f>
        <v>8192.78847843283</v>
      </c>
      <c r="M523" s="368" t="n">
        <f aca="false">+[5]data1cf!L523</f>
        <v>8164.57428637511</v>
      </c>
      <c r="N523" s="368" t="n">
        <f aca="false">+[5]data1cf!M523</f>
        <v>8147.13574590093</v>
      </c>
      <c r="O523" s="368" t="n">
        <f aca="false">+[5]data1cf!N523</f>
        <v>7820.80396924325</v>
      </c>
      <c r="P523" s="368" t="n">
        <f aca="false">+[5]data1cf!O523</f>
        <v>7713.15326037511</v>
      </c>
      <c r="Q523" s="368" t="n">
        <f aca="false">+[5]data1cf!P523</f>
        <v>7684.38892441565</v>
      </c>
      <c r="R523" s="368" t="n">
        <f aca="false">+[5]data1cf!Q523</f>
        <v>1015.90211284061</v>
      </c>
      <c r="S523" s="368" t="n">
        <f aca="false">+[5]data1cf!R523</f>
        <v>0</v>
      </c>
      <c r="T523" s="368" t="n">
        <f aca="false">+[5]data1cf!S523</f>
        <v>0</v>
      </c>
      <c r="U523" s="368" t="n">
        <f aca="false">+[5]data1cf!T523</f>
        <v>0</v>
      </c>
      <c r="V523" s="368" t="n">
        <f aca="false">+[5]data1cf!U523</f>
        <v>0</v>
      </c>
      <c r="W523" s="368" t="n">
        <f aca="false">+[5]data1cf!V523</f>
        <v>0</v>
      </c>
      <c r="X523" s="368" t="n">
        <f aca="false">+[5]data1cf!W523</f>
        <v>0</v>
      </c>
      <c r="Y523" s="368" t="n">
        <f aca="false">+[5]data1cf!X523</f>
        <v>0</v>
      </c>
      <c r="Z523" s="368" t="n">
        <f aca="false">+[5]data1cf!Y523</f>
        <v>0</v>
      </c>
      <c r="AA523" s="368" t="n">
        <f aca="false">+[5]data1cf!Z523</f>
        <v>0</v>
      </c>
      <c r="AB523" s="368"/>
      <c r="AC523" s="369" t="n">
        <f aca="false">XNPV(0.1,B523:AA523,$B$1:$AA$1)</f>
        <v>-14986.0938689077</v>
      </c>
      <c r="AD523" s="369" t="n">
        <f aca="false">SUMPRODUCT(B523:AA523,$B$1010:$AA$1010)</f>
        <v>3333.28051976605</v>
      </c>
      <c r="AE523" s="370" t="n">
        <f aca="false">SUMPRODUCT(B523:AA523,$B$1012:$AA$1012)</f>
        <v>-2780.12084309269</v>
      </c>
      <c r="AF523" s="371" t="n">
        <f aca="false">XIRR(B523:AA523,$B$1:$AA$1)</f>
        <v>0.0658744242162289</v>
      </c>
      <c r="AG523" s="372" t="n">
        <f aca="false">1-EXP(-(1/0.25)*(AD523/ABS($AD$1010)))</f>
        <v>0.999999318740312</v>
      </c>
    </row>
    <row r="524" customFormat="false" ht="12.75" hidden="false" customHeight="false" outlineLevel="0" collapsed="false">
      <c r="A524" s="363"/>
      <c r="B524" s="368" t="n">
        <f aca="false">+[5]data1cf!A524</f>
        <v>-88333.8813194977</v>
      </c>
      <c r="C524" s="368" t="n">
        <f aca="false">+[5]data1cf!B524</f>
        <v>13998.6624816273</v>
      </c>
      <c r="D524" s="368" t="n">
        <f aca="false">+[5]data1cf!C524</f>
        <v>11987.1654681742</v>
      </c>
      <c r="E524" s="368" t="n">
        <f aca="false">+[5]data1cf!D524</f>
        <v>9900.79980330234</v>
      </c>
      <c r="F524" s="368" t="n">
        <f aca="false">+[5]data1cf!E524</f>
        <v>9747.5737309655</v>
      </c>
      <c r="G524" s="368" t="n">
        <f aca="false">+[5]data1cf!F524</f>
        <v>9321.24546438533</v>
      </c>
      <c r="H524" s="368" t="n">
        <f aca="false">+[5]data1cf!G524</f>
        <v>8351.13364411551</v>
      </c>
      <c r="I524" s="368" t="n">
        <f aca="false">+[5]data1cf!H524</f>
        <v>8207.65496053123</v>
      </c>
      <c r="J524" s="368" t="n">
        <f aca="false">+[5]data1cf!I524</f>
        <v>8195.22075799624</v>
      </c>
      <c r="K524" s="368" t="n">
        <f aca="false">+[5]data1cf!J524</f>
        <v>8185.8479506909</v>
      </c>
      <c r="L524" s="368" t="n">
        <f aca="false">+[5]data1cf!K524</f>
        <v>8187.29282311583</v>
      </c>
      <c r="M524" s="368" t="n">
        <f aca="false">+[5]data1cf!L524</f>
        <v>8159.06931638808</v>
      </c>
      <c r="N524" s="368" t="n">
        <f aca="false">+[5]data1cf!M524</f>
        <v>8141.64009058392</v>
      </c>
      <c r="O524" s="368" t="n">
        <f aca="false">+[5]data1cf!N524</f>
        <v>7815.29899925622</v>
      </c>
      <c r="P524" s="368" t="n">
        <f aca="false">+[5]data1cf!O524</f>
        <v>7707.6576050581</v>
      </c>
      <c r="Q524" s="368" t="n">
        <f aca="false">+[5]data1cf!P524</f>
        <v>7678.88395442862</v>
      </c>
      <c r="R524" s="368" t="n">
        <f aca="false">+[5]data1cf!Q524</f>
        <v>1013.15428518211</v>
      </c>
      <c r="S524" s="368" t="n">
        <f aca="false">+[5]data1cf!R524</f>
        <v>0</v>
      </c>
      <c r="T524" s="368" t="n">
        <f aca="false">+[5]data1cf!S524</f>
        <v>0</v>
      </c>
      <c r="U524" s="368" t="n">
        <f aca="false">+[5]data1cf!T524</f>
        <v>0</v>
      </c>
      <c r="V524" s="368" t="n">
        <f aca="false">+[5]data1cf!U524</f>
        <v>0</v>
      </c>
      <c r="W524" s="368" t="n">
        <f aca="false">+[5]data1cf!V524</f>
        <v>0</v>
      </c>
      <c r="X524" s="368" t="n">
        <f aca="false">+[5]data1cf!W524</f>
        <v>0</v>
      </c>
      <c r="Y524" s="368" t="n">
        <f aca="false">+[5]data1cf!X524</f>
        <v>0</v>
      </c>
      <c r="Z524" s="368" t="n">
        <f aca="false">+[5]data1cf!Y524</f>
        <v>0</v>
      </c>
      <c r="AA524" s="368" t="n">
        <f aca="false">+[5]data1cf!Z524</f>
        <v>0</v>
      </c>
      <c r="AB524" s="368"/>
      <c r="AC524" s="369" t="n">
        <f aca="false">XNPV(0.1,B524:AA524,$B$1:$AA$1)</f>
        <v>-14662.7796506818</v>
      </c>
      <c r="AD524" s="369" t="n">
        <f aca="false">SUMPRODUCT(B524:AA524,$B$1010:$AA$1010)</f>
        <v>3682.95138516857</v>
      </c>
      <c r="AE524" s="370" t="n">
        <f aca="false">SUMPRODUCT(B524:AA524,$B$1012:$AA$1012)</f>
        <v>-2437.64222279706</v>
      </c>
      <c r="AF524" s="371" t="n">
        <f aca="false">XIRR(B524:AA524,$B$1:$AA$1)</f>
        <v>0.0665435198049111</v>
      </c>
      <c r="AG524" s="372" t="n">
        <f aca="false">1-EXP(-(1/0.25)*(AD524/ABS($AD$1010)))</f>
        <v>0.999999846393648</v>
      </c>
    </row>
    <row r="525" customFormat="false" ht="12.75" hidden="false" customHeight="false" outlineLevel="0" collapsed="false">
      <c r="A525" s="363"/>
      <c r="B525" s="368" t="n">
        <f aca="false">+[5]data1cf!A525</f>
        <v>-100525.445359156</v>
      </c>
      <c r="C525" s="368" t="n">
        <f aca="false">+[5]data1cf!B525</f>
        <v>14350.3279631732</v>
      </c>
      <c r="D525" s="368" t="n">
        <f aca="false">+[5]data1cf!C525</f>
        <v>12423.1398491653</v>
      </c>
      <c r="E525" s="368" t="n">
        <f aca="false">+[5]data1cf!D525</f>
        <v>10313.7322102344</v>
      </c>
      <c r="F525" s="368" t="n">
        <f aca="false">+[5]data1cf!E525</f>
        <v>9773.72837464903</v>
      </c>
      <c r="G525" s="368" t="n">
        <f aca="false">+[5]data1cf!F525</f>
        <v>9593.70078734954</v>
      </c>
      <c r="H525" s="368" t="n">
        <f aca="false">+[5]data1cf!G525</f>
        <v>8646.44063425949</v>
      </c>
      <c r="I525" s="368" t="n">
        <f aca="false">+[5]data1cf!H525</f>
        <v>8487.31968634977</v>
      </c>
      <c r="J525" s="368" t="n">
        <f aca="false">+[5]data1cf!I525</f>
        <v>8474.88548381478</v>
      </c>
      <c r="K525" s="368" t="n">
        <f aca="false">+[5]data1cf!J525</f>
        <v>8465.9866845193</v>
      </c>
      <c r="L525" s="368" t="n">
        <f aca="false">+[5]data1cf!K525</f>
        <v>8466.95754893437</v>
      </c>
      <c r="M525" s="368" t="n">
        <f aca="false">+[5]data1cf!L525</f>
        <v>8439.20805021648</v>
      </c>
      <c r="N525" s="368" t="n">
        <f aca="false">+[5]data1cf!M525</f>
        <v>8421.30481640246</v>
      </c>
      <c r="O525" s="368" t="n">
        <f aca="false">+[5]data1cf!N525</f>
        <v>8095.43773308461</v>
      </c>
      <c r="P525" s="368" t="n">
        <f aca="false">+[5]data1cf!O525</f>
        <v>7987.32233087664</v>
      </c>
      <c r="Q525" s="368" t="n">
        <f aca="false">+[5]data1cf!P525</f>
        <v>7959.02268825702</v>
      </c>
      <c r="R525" s="368" t="n">
        <f aca="false">+[5]data1cf!Q525</f>
        <v>1152.98664809138</v>
      </c>
      <c r="S525" s="368" t="n">
        <f aca="false">+[5]data1cf!R525</f>
        <v>0</v>
      </c>
      <c r="T525" s="368" t="n">
        <f aca="false">+[5]data1cf!S525</f>
        <v>0</v>
      </c>
      <c r="U525" s="368" t="n">
        <f aca="false">+[5]data1cf!T525</f>
        <v>0</v>
      </c>
      <c r="V525" s="368" t="n">
        <f aca="false">+[5]data1cf!U525</f>
        <v>0</v>
      </c>
      <c r="W525" s="368" t="n">
        <f aca="false">+[5]data1cf!V525</f>
        <v>0</v>
      </c>
      <c r="X525" s="368" t="n">
        <f aca="false">+[5]data1cf!W525</f>
        <v>0</v>
      </c>
      <c r="Y525" s="368" t="n">
        <f aca="false">+[5]data1cf!X525</f>
        <v>0</v>
      </c>
      <c r="Z525" s="368" t="n">
        <f aca="false">+[5]data1cf!Y525</f>
        <v>0</v>
      </c>
      <c r="AA525" s="368" t="n">
        <f aca="false">+[5]data1cf!Z525</f>
        <v>0</v>
      </c>
      <c r="AB525" s="368"/>
      <c r="AC525" s="369" t="n">
        <f aca="false">XNPV(0.1,B525:AA525,$B$1:$AA$1)</f>
        <v>-24571.1662044281</v>
      </c>
      <c r="AD525" s="369" t="n">
        <f aca="false">SUMPRODUCT(B525:AA525,$B$1010:$AA$1010)</f>
        <v>-5614.33019754039</v>
      </c>
      <c r="AE525" s="370" t="n">
        <f aca="false">SUMPRODUCT(B525:AA525,$B$1012:$AA$1012)</f>
        <v>-11942.2025791449</v>
      </c>
      <c r="AF525" s="371" t="n">
        <f aca="false">XIRR(B525:AA525,$B$1:$AA$1)</f>
        <v>0.0500587489475653</v>
      </c>
      <c r="AG525" s="372" t="n">
        <f aca="false">1-EXP(-(1/0.25)*(AD525/ABS($AD$1010)))</f>
        <v>-24361846401.4272</v>
      </c>
    </row>
    <row r="526" customFormat="false" ht="12.75" hidden="false" customHeight="false" outlineLevel="0" collapsed="false">
      <c r="A526" s="363"/>
      <c r="B526" s="368" t="n">
        <f aca="false">+[5]data1cf!A526</f>
        <v>-101839.86712371</v>
      </c>
      <c r="C526" s="368" t="n">
        <f aca="false">+[5]data1cf!B526</f>
        <v>14280.3046002123</v>
      </c>
      <c r="D526" s="368" t="n">
        <f aca="false">+[5]data1cf!C526</f>
        <v>12438.6224630117</v>
      </c>
      <c r="E526" s="368" t="n">
        <f aca="false">+[5]data1cf!D526</f>
        <v>10383.025796035</v>
      </c>
      <c r="F526" s="368" t="n">
        <f aca="false">+[5]data1cf!E526</f>
        <v>9854.52673924876</v>
      </c>
      <c r="G526" s="368" t="n">
        <f aca="false">+[5]data1cf!F526</f>
        <v>9656.74321278305</v>
      </c>
      <c r="H526" s="368" t="n">
        <f aca="false">+[5]data1cf!G526</f>
        <v>8678.27887370173</v>
      </c>
      <c r="I526" s="368" t="n">
        <f aca="false">+[5]data1cf!H526</f>
        <v>8517.47147009122</v>
      </c>
      <c r="J526" s="368" t="n">
        <f aca="false">+[5]data1cf!I526</f>
        <v>8505.03726755623</v>
      </c>
      <c r="K526" s="368" t="n">
        <f aca="false">+[5]data1cf!J526</f>
        <v>8496.18957297896</v>
      </c>
      <c r="L526" s="368" t="n">
        <f aca="false">+[5]data1cf!K526</f>
        <v>8497.10933267582</v>
      </c>
      <c r="M526" s="368" t="n">
        <f aca="false">+[5]data1cf!L526</f>
        <v>8469.41093867613</v>
      </c>
      <c r="N526" s="368" t="n">
        <f aca="false">+[5]data1cf!M526</f>
        <v>8451.45660014391</v>
      </c>
      <c r="O526" s="368" t="n">
        <f aca="false">+[5]data1cf!N526</f>
        <v>8125.64062154427</v>
      </c>
      <c r="P526" s="368" t="n">
        <f aca="false">+[5]data1cf!O526</f>
        <v>8017.47411461809</v>
      </c>
      <c r="Q526" s="368" t="n">
        <f aca="false">+[5]data1cf!P526</f>
        <v>7989.22557671668</v>
      </c>
      <c r="R526" s="368" t="n">
        <f aca="false">+[5]data1cf!Q526</f>
        <v>1168.0625399621</v>
      </c>
      <c r="S526" s="368" t="n">
        <f aca="false">+[5]data1cf!R526</f>
        <v>0</v>
      </c>
      <c r="T526" s="368" t="n">
        <f aca="false">+[5]data1cf!S526</f>
        <v>0</v>
      </c>
      <c r="U526" s="368" t="n">
        <f aca="false">+[5]data1cf!T526</f>
        <v>0</v>
      </c>
      <c r="V526" s="368" t="n">
        <f aca="false">+[5]data1cf!U526</f>
        <v>0</v>
      </c>
      <c r="W526" s="368" t="n">
        <f aca="false">+[5]data1cf!V526</f>
        <v>0</v>
      </c>
      <c r="X526" s="368" t="n">
        <f aca="false">+[5]data1cf!W526</f>
        <v>0</v>
      </c>
      <c r="Y526" s="368" t="n">
        <f aca="false">+[5]data1cf!X526</f>
        <v>0</v>
      </c>
      <c r="Z526" s="368" t="n">
        <f aca="false">+[5]data1cf!Y526</f>
        <v>0</v>
      </c>
      <c r="AA526" s="368" t="n">
        <f aca="false">+[5]data1cf!Z526</f>
        <v>0</v>
      </c>
      <c r="AB526" s="368"/>
      <c r="AC526" s="369" t="n">
        <f aca="false">XNPV(0.1,B526:AA526,$B$1:$AA$1)</f>
        <v>-25670.8446365638</v>
      </c>
      <c r="AD526" s="369" t="n">
        <f aca="false">SUMPRODUCT(B526:AA526,$B$1010:$AA$1010)</f>
        <v>-6637.89982862988</v>
      </c>
      <c r="AE526" s="370" t="n">
        <f aca="false">SUMPRODUCT(B526:AA526,$B$1012:$AA$1012)</f>
        <v>-12991.2436451629</v>
      </c>
      <c r="AF526" s="371" t="n">
        <f aca="false">XIRR(B526:AA526,$B$1:$AA$1)</f>
        <v>0.048459187493689</v>
      </c>
      <c r="AG526" s="372" t="n">
        <f aca="false">1-EXP(-(1/0.25)*(AD526/ABS($AD$1010)))</f>
        <v>-1906998536641.16</v>
      </c>
    </row>
    <row r="527" customFormat="false" ht="12.75" hidden="false" customHeight="false" outlineLevel="0" collapsed="false">
      <c r="A527" s="363"/>
      <c r="B527" s="368" t="n">
        <f aca="false">+[5]data1cf!A527</f>
        <v>-99080.8369421684</v>
      </c>
      <c r="C527" s="368" t="n">
        <f aca="false">+[5]data1cf!B527</f>
        <v>14247.8564142015</v>
      </c>
      <c r="D527" s="368" t="n">
        <f aca="false">+[5]data1cf!C527</f>
        <v>12379.0175061248</v>
      </c>
      <c r="E527" s="368" t="n">
        <f aca="false">+[5]data1cf!D527</f>
        <v>10316.1328876888</v>
      </c>
      <c r="F527" s="368" t="n">
        <f aca="false">+[5]data1cf!E527</f>
        <v>9877.03853996387</v>
      </c>
      <c r="G527" s="368" t="n">
        <f aca="false">+[5]data1cf!F527</f>
        <v>9567.0698425643</v>
      </c>
      <c r="H527" s="368" t="n">
        <f aca="false">+[5]data1cf!G527</f>
        <v>8611.44898247718</v>
      </c>
      <c r="I527" s="368" t="n">
        <f aca="false">+[5]data1cf!H527</f>
        <v>8454.1815249508</v>
      </c>
      <c r="J527" s="368" t="n">
        <f aca="false">+[5]data1cf!I527</f>
        <v>8441.74732241581</v>
      </c>
      <c r="K527" s="368" t="n">
        <f aca="false">+[5]data1cf!J527</f>
        <v>8432.79235674508</v>
      </c>
      <c r="L527" s="368" t="n">
        <f aca="false">+[5]data1cf!K527</f>
        <v>8433.8193875354</v>
      </c>
      <c r="M527" s="368" t="n">
        <f aca="false">+[5]data1cf!L527</f>
        <v>8406.01372244226</v>
      </c>
      <c r="N527" s="368" t="n">
        <f aca="false">+[5]data1cf!M527</f>
        <v>8388.16665500349</v>
      </c>
      <c r="O527" s="368" t="n">
        <f aca="false">+[5]data1cf!N527</f>
        <v>8062.24340531039</v>
      </c>
      <c r="P527" s="368" t="n">
        <f aca="false">+[5]data1cf!O527</f>
        <v>7954.18416947767</v>
      </c>
      <c r="Q527" s="368" t="n">
        <f aca="false">+[5]data1cf!P527</f>
        <v>7925.8283604828</v>
      </c>
      <c r="R527" s="368" t="n">
        <f aca="false">+[5]data1cf!Q527</f>
        <v>1136.41756739189</v>
      </c>
      <c r="S527" s="368" t="n">
        <f aca="false">+[5]data1cf!R527</f>
        <v>0</v>
      </c>
      <c r="T527" s="368" t="n">
        <f aca="false">+[5]data1cf!S527</f>
        <v>0</v>
      </c>
      <c r="U527" s="368" t="n">
        <f aca="false">+[5]data1cf!T527</f>
        <v>0</v>
      </c>
      <c r="V527" s="368" t="n">
        <f aca="false">+[5]data1cf!U527</f>
        <v>0</v>
      </c>
      <c r="W527" s="368" t="n">
        <f aca="false">+[5]data1cf!V527</f>
        <v>0</v>
      </c>
      <c r="X527" s="368" t="n">
        <f aca="false">+[5]data1cf!W527</f>
        <v>0</v>
      </c>
      <c r="Y527" s="368" t="n">
        <f aca="false">+[5]data1cf!X527</f>
        <v>0</v>
      </c>
      <c r="Z527" s="368" t="n">
        <f aca="false">+[5]data1cf!Y527</f>
        <v>0</v>
      </c>
      <c r="AA527" s="368" t="n">
        <f aca="false">+[5]data1cf!Z527</f>
        <v>0</v>
      </c>
      <c r="AB527" s="368"/>
      <c r="AC527" s="369" t="n">
        <f aca="false">XNPV(0.1,B527:AA527,$B$1:$AA$1)</f>
        <v>-23331.4198415064</v>
      </c>
      <c r="AD527" s="369" t="n">
        <f aca="false">SUMPRODUCT(B527:AA527,$B$1010:$AA$1010)</f>
        <v>-4429.71689453854</v>
      </c>
      <c r="AE527" s="370" t="n">
        <f aca="false">SUMPRODUCT(B527:AA527,$B$1012:$AA$1012)</f>
        <v>-10738.0520502764</v>
      </c>
      <c r="AF527" s="371" t="n">
        <f aca="false">XIRR(B527:AA527,$B$1:$AA$1)</f>
        <v>0.0519649741234204</v>
      </c>
      <c r="AG527" s="372" t="n">
        <f aca="false">1-EXP(-(1/0.25)*(AD527/ABS($AD$1010)))</f>
        <v>-156723285.68469</v>
      </c>
    </row>
    <row r="528" customFormat="false" ht="12.75" hidden="false" customHeight="false" outlineLevel="0" collapsed="false">
      <c r="A528" s="363"/>
      <c r="B528" s="368" t="n">
        <f aca="false">+[5]data1cf!A528</f>
        <v>-91681.3051013934</v>
      </c>
      <c r="C528" s="368" t="n">
        <f aca="false">+[5]data1cf!B528</f>
        <v>14189.2437425398</v>
      </c>
      <c r="D528" s="368" t="n">
        <f aca="false">+[5]data1cf!C528</f>
        <v>12017.8503842488</v>
      </c>
      <c r="E528" s="368" t="n">
        <f aca="false">+[5]data1cf!D528</f>
        <v>9994.56074204698</v>
      </c>
      <c r="F528" s="368" t="n">
        <f aca="false">+[5]data1cf!E528</f>
        <v>9674.40879901173</v>
      </c>
      <c r="G528" s="368" t="n">
        <f aca="false">+[5]data1cf!F528</f>
        <v>9338.04237190684</v>
      </c>
      <c r="H528" s="368" t="n">
        <f aca="false">+[5]data1cf!G528</f>
        <v>8432.21574634229</v>
      </c>
      <c r="I528" s="368" t="n">
        <f aca="false">+[5]data1cf!H528</f>
        <v>8284.44218414889</v>
      </c>
      <c r="J528" s="368" t="n">
        <f aca="false">+[5]data1cf!I528</f>
        <v>8272.0079816139</v>
      </c>
      <c r="K528" s="368" t="n">
        <f aca="false">+[5]data1cf!J528</f>
        <v>8262.76532214521</v>
      </c>
      <c r="L528" s="368" t="n">
        <f aca="false">+[5]data1cf!K528</f>
        <v>8264.08004673349</v>
      </c>
      <c r="M528" s="368" t="n">
        <f aca="false">+[5]data1cf!L528</f>
        <v>8235.98668784238</v>
      </c>
      <c r="N528" s="368" t="n">
        <f aca="false">+[5]data1cf!M528</f>
        <v>8218.42731420159</v>
      </c>
      <c r="O528" s="368" t="n">
        <f aca="false">+[5]data1cf!N528</f>
        <v>7892.21637071052</v>
      </c>
      <c r="P528" s="368" t="n">
        <f aca="false">+[5]data1cf!O528</f>
        <v>7784.44482867577</v>
      </c>
      <c r="Q528" s="368" t="n">
        <f aca="false">+[5]data1cf!P528</f>
        <v>7755.80132588292</v>
      </c>
      <c r="R528" s="368" t="n">
        <f aca="false">+[5]data1cf!Q528</f>
        <v>1051.54789699094</v>
      </c>
      <c r="S528" s="368" t="n">
        <f aca="false">+[5]data1cf!R528</f>
        <v>0</v>
      </c>
      <c r="T528" s="368" t="n">
        <f aca="false">+[5]data1cf!S528</f>
        <v>0</v>
      </c>
      <c r="U528" s="368" t="n">
        <f aca="false">+[5]data1cf!T528</f>
        <v>0</v>
      </c>
      <c r="V528" s="368" t="n">
        <f aca="false">+[5]data1cf!U528</f>
        <v>0</v>
      </c>
      <c r="W528" s="368" t="n">
        <f aca="false">+[5]data1cf!V528</f>
        <v>0</v>
      </c>
      <c r="X528" s="368" t="n">
        <f aca="false">+[5]data1cf!W528</f>
        <v>0</v>
      </c>
      <c r="Y528" s="368" t="n">
        <f aca="false">+[5]data1cf!X528</f>
        <v>0</v>
      </c>
      <c r="Z528" s="368" t="n">
        <f aca="false">+[5]data1cf!Y528</f>
        <v>0</v>
      </c>
      <c r="AA528" s="368" t="n">
        <f aca="false">+[5]data1cf!Z528</f>
        <v>0</v>
      </c>
      <c r="AB528" s="368"/>
      <c r="AC528" s="369" t="n">
        <f aca="false">XNPV(0.1,B528:AA528,$B$1:$AA$1)</f>
        <v>-17476.9969277246</v>
      </c>
      <c r="AD528" s="369" t="n">
        <f aca="false">SUMPRODUCT(B528:AA528,$B$1010:$AA$1010)</f>
        <v>1013.64328376322</v>
      </c>
      <c r="AE528" s="370" t="n">
        <f aca="false">SUMPRODUCT(B528:AA528,$B$1012:$AA$1012)</f>
        <v>-5157.18487599519</v>
      </c>
      <c r="AF528" s="371" t="n">
        <f aca="false">XIRR(B528:AA528,$B$1:$AA$1)</f>
        <v>0.0614248236220027</v>
      </c>
      <c r="AG528" s="372" t="n">
        <f aca="false">1-EXP(-(1/0.25)*(AD528/ABS($AD$1010)))</f>
        <v>0.986673259661234</v>
      </c>
    </row>
    <row r="529" customFormat="false" ht="12.75" hidden="false" customHeight="false" outlineLevel="0" collapsed="false">
      <c r="A529" s="363"/>
      <c r="B529" s="368" t="n">
        <f aca="false">+[5]data1cf!A529</f>
        <v>-92435.2210557718</v>
      </c>
      <c r="C529" s="368" t="n">
        <f aca="false">+[5]data1cf!B529</f>
        <v>14191.0113901341</v>
      </c>
      <c r="D529" s="368" t="n">
        <f aca="false">+[5]data1cf!C529</f>
        <v>12172.0319828907</v>
      </c>
      <c r="E529" s="368" t="n">
        <f aca="false">+[5]data1cf!D529</f>
        <v>10211.6098900228</v>
      </c>
      <c r="F529" s="368" t="n">
        <f aca="false">+[5]data1cf!E529</f>
        <v>9643.17531214635</v>
      </c>
      <c r="G529" s="368" t="n">
        <f aca="false">+[5]data1cf!F529</f>
        <v>9425.69529050419</v>
      </c>
      <c r="H529" s="368" t="n">
        <f aca="false">+[5]data1cf!G529</f>
        <v>8450.47727952907</v>
      </c>
      <c r="I529" s="368" t="n">
        <f aca="false">+[5]data1cf!H529</f>
        <v>8301.73641300957</v>
      </c>
      <c r="J529" s="368" t="n">
        <f aca="false">+[5]data1cf!I529</f>
        <v>8289.30221047458</v>
      </c>
      <c r="K529" s="368" t="n">
        <f aca="false">+[5]data1cf!J529</f>
        <v>8280.08886325819</v>
      </c>
      <c r="L529" s="368" t="n">
        <f aca="false">+[5]data1cf!K529</f>
        <v>8281.37427559417</v>
      </c>
      <c r="M529" s="368" t="n">
        <f aca="false">+[5]data1cf!L529</f>
        <v>8253.31022895537</v>
      </c>
      <c r="N529" s="368" t="n">
        <f aca="false">+[5]data1cf!M529</f>
        <v>8235.72154306226</v>
      </c>
      <c r="O529" s="368" t="n">
        <f aca="false">+[5]data1cf!N529</f>
        <v>7909.5399118235</v>
      </c>
      <c r="P529" s="368" t="n">
        <f aca="false">+[5]data1cf!O529</f>
        <v>7801.73905753644</v>
      </c>
      <c r="Q529" s="368" t="n">
        <f aca="false">+[5]data1cf!P529</f>
        <v>7773.12486699591</v>
      </c>
      <c r="R529" s="368" t="n">
        <f aca="false">+[5]data1cf!Q529</f>
        <v>1060.19501142128</v>
      </c>
      <c r="S529" s="368" t="n">
        <f aca="false">+[5]data1cf!R529</f>
        <v>0</v>
      </c>
      <c r="T529" s="368" t="n">
        <f aca="false">+[5]data1cf!S529</f>
        <v>0</v>
      </c>
      <c r="U529" s="368" t="n">
        <f aca="false">+[5]data1cf!T529</f>
        <v>0</v>
      </c>
      <c r="V529" s="368" t="n">
        <f aca="false">+[5]data1cf!U529</f>
        <v>0</v>
      </c>
      <c r="W529" s="368" t="n">
        <f aca="false">+[5]data1cf!V529</f>
        <v>0</v>
      </c>
      <c r="X529" s="368" t="n">
        <f aca="false">+[5]data1cf!W529</f>
        <v>0</v>
      </c>
      <c r="Y529" s="368" t="n">
        <f aca="false">+[5]data1cf!X529</f>
        <v>0</v>
      </c>
      <c r="Z529" s="368" t="n">
        <f aca="false">+[5]data1cf!Y529</f>
        <v>0</v>
      </c>
      <c r="AA529" s="368" t="n">
        <f aca="false">+[5]data1cf!Z529</f>
        <v>0</v>
      </c>
      <c r="AB529" s="368"/>
      <c r="AC529" s="369" t="n">
        <f aca="false">XNPV(0.1,B529:AA529,$B$1:$AA$1)</f>
        <v>-17837.4013861577</v>
      </c>
      <c r="AD529" s="369" t="n">
        <f aca="false">SUMPRODUCT(B529:AA529,$B$1010:$AA$1010)</f>
        <v>724.728310462563</v>
      </c>
      <c r="AE529" s="370" t="n">
        <f aca="false">SUMPRODUCT(B529:AA529,$B$1012:$AA$1012)</f>
        <v>-5468.55160052936</v>
      </c>
      <c r="AF529" s="371" t="n">
        <f aca="false">XIRR(B529:AA529,$B$1:$AA$1)</f>
        <v>0.0608802697235823</v>
      </c>
      <c r="AG529" s="372" t="n">
        <f aca="false">1-EXP(-(1/0.25)*(AD529/ABS($AD$1010)))</f>
        <v>0.954372476824218</v>
      </c>
    </row>
    <row r="530" customFormat="false" ht="12.75" hidden="false" customHeight="false" outlineLevel="0" collapsed="false">
      <c r="A530" s="363"/>
      <c r="B530" s="368" t="n">
        <f aca="false">+[5]data1cf!A530</f>
        <v>-92729.8390813497</v>
      </c>
      <c r="C530" s="368" t="n">
        <f aca="false">+[5]data1cf!B530</f>
        <v>14132.2125283467</v>
      </c>
      <c r="D530" s="368" t="n">
        <f aca="false">+[5]data1cf!C530</f>
        <v>12149.7178144302</v>
      </c>
      <c r="E530" s="368" t="n">
        <f aca="false">+[5]data1cf!D530</f>
        <v>10125.0378327366</v>
      </c>
      <c r="F530" s="368" t="n">
        <f aca="false">+[5]data1cf!E530</f>
        <v>9714.433774763</v>
      </c>
      <c r="G530" s="368" t="n">
        <f aca="false">+[5]data1cf!F530</f>
        <v>9423.23188255966</v>
      </c>
      <c r="H530" s="368" t="n">
        <f aca="false">+[5]data1cf!G530</f>
        <v>8457.61358805295</v>
      </c>
      <c r="I530" s="368" t="n">
        <f aca="false">+[5]data1cf!H530</f>
        <v>8308.49471482191</v>
      </c>
      <c r="J530" s="368" t="n">
        <f aca="false">+[5]data1cf!I530</f>
        <v>8296.06051228692</v>
      </c>
      <c r="K530" s="368" t="n">
        <f aca="false">+[5]data1cf!J530</f>
        <v>8286.85861981936</v>
      </c>
      <c r="L530" s="368" t="n">
        <f aca="false">+[5]data1cf!K530</f>
        <v>8288.13257740651</v>
      </c>
      <c r="M530" s="368" t="n">
        <f aca="false">+[5]data1cf!L530</f>
        <v>8260.07998551654</v>
      </c>
      <c r="N530" s="368" t="n">
        <f aca="false">+[5]data1cf!M530</f>
        <v>8242.4798448746</v>
      </c>
      <c r="O530" s="368" t="n">
        <f aca="false">+[5]data1cf!N530</f>
        <v>7916.30966838467</v>
      </c>
      <c r="P530" s="368" t="n">
        <f aca="false">+[5]data1cf!O530</f>
        <v>7808.49735934878</v>
      </c>
      <c r="Q530" s="368" t="n">
        <f aca="false">+[5]data1cf!P530</f>
        <v>7779.89462355708</v>
      </c>
      <c r="R530" s="368" t="n">
        <f aca="false">+[5]data1cf!Q530</f>
        <v>1063.57416232745</v>
      </c>
      <c r="S530" s="368" t="n">
        <f aca="false">+[5]data1cf!R530</f>
        <v>0</v>
      </c>
      <c r="T530" s="368" t="n">
        <f aca="false">+[5]data1cf!S530</f>
        <v>0</v>
      </c>
      <c r="U530" s="368" t="n">
        <f aca="false">+[5]data1cf!T530</f>
        <v>0</v>
      </c>
      <c r="V530" s="368" t="n">
        <f aca="false">+[5]data1cf!U530</f>
        <v>0</v>
      </c>
      <c r="W530" s="368" t="n">
        <f aca="false">+[5]data1cf!V530</f>
        <v>0</v>
      </c>
      <c r="X530" s="368" t="n">
        <f aca="false">+[5]data1cf!W530</f>
        <v>0</v>
      </c>
      <c r="Y530" s="368" t="n">
        <f aca="false">+[5]data1cf!X530</f>
        <v>0</v>
      </c>
      <c r="Z530" s="368" t="n">
        <f aca="false">+[5]data1cf!Y530</f>
        <v>0</v>
      </c>
      <c r="AA530" s="368" t="n">
        <f aca="false">+[5]data1cf!Z530</f>
        <v>0</v>
      </c>
      <c r="AB530" s="368"/>
      <c r="AC530" s="369" t="n">
        <f aca="false">XNPV(0.1,B530:AA530,$B$1:$AA$1)</f>
        <v>-18195.0767441172</v>
      </c>
      <c r="AD530" s="369" t="n">
        <f aca="false">SUMPRODUCT(B530:AA530,$B$1010:$AA$1010)</f>
        <v>374.475386433766</v>
      </c>
      <c r="AE530" s="370" t="n">
        <f aca="false">SUMPRODUCT(B530:AA530,$B$1012:$AA$1012)</f>
        <v>-5821.82038629881</v>
      </c>
      <c r="AF530" s="371" t="n">
        <f aca="false">XIRR(B530:AA530,$B$1:$AA$1)</f>
        <v>0.0602404723141008</v>
      </c>
      <c r="AG530" s="372" t="n">
        <f aca="false">1-EXP(-(1/0.25)*(AD530/ABS($AD$1010)))</f>
        <v>0.79713494668218</v>
      </c>
    </row>
    <row r="531" customFormat="false" ht="12.75" hidden="false" customHeight="false" outlineLevel="0" collapsed="false">
      <c r="A531" s="363"/>
      <c r="B531" s="368" t="n">
        <f aca="false">+[5]data1cf!A531</f>
        <v>-99095.3620358907</v>
      </c>
      <c r="C531" s="368" t="n">
        <f aca="false">+[5]data1cf!B531</f>
        <v>14233.8762629385</v>
      </c>
      <c r="D531" s="368" t="n">
        <f aca="false">+[5]data1cf!C531</f>
        <v>12317.0133406864</v>
      </c>
      <c r="E531" s="368" t="n">
        <f aca="false">+[5]data1cf!D531</f>
        <v>10369.4219186222</v>
      </c>
      <c r="F531" s="368" t="n">
        <f aca="false">+[5]data1cf!E531</f>
        <v>9847.67373652626</v>
      </c>
      <c r="G531" s="368" t="n">
        <f aca="false">+[5]data1cf!F531</f>
        <v>9472.02832684065</v>
      </c>
      <c r="H531" s="368" t="n">
        <f aca="false">+[5]data1cf!G531</f>
        <v>8611.80081278335</v>
      </c>
      <c r="I531" s="368" t="n">
        <f aca="false">+[5]data1cf!H531</f>
        <v>8454.51471898071</v>
      </c>
      <c r="J531" s="368" t="n">
        <f aca="false">+[5]data1cf!I531</f>
        <v>8442.08051644572</v>
      </c>
      <c r="K531" s="368" t="n">
        <f aca="false">+[5]data1cf!J531</f>
        <v>8433.12611551064</v>
      </c>
      <c r="L531" s="368" t="n">
        <f aca="false">+[5]data1cf!K531</f>
        <v>8434.15258156532</v>
      </c>
      <c r="M531" s="368" t="n">
        <f aca="false">+[5]data1cf!L531</f>
        <v>8406.34748120782</v>
      </c>
      <c r="N531" s="368" t="n">
        <f aca="false">+[5]data1cf!M531</f>
        <v>8388.49984903341</v>
      </c>
      <c r="O531" s="368" t="n">
        <f aca="false">+[5]data1cf!N531</f>
        <v>8062.57716407595</v>
      </c>
      <c r="P531" s="368" t="n">
        <f aca="false">+[5]data1cf!O531</f>
        <v>7954.51736350759</v>
      </c>
      <c r="Q531" s="368" t="n">
        <f aca="false">+[5]data1cf!P531</f>
        <v>7926.16211924836</v>
      </c>
      <c r="R531" s="368" t="n">
        <f aca="false">+[5]data1cf!Q531</f>
        <v>1136.58416440685</v>
      </c>
      <c r="S531" s="368" t="n">
        <f aca="false">+[5]data1cf!R531</f>
        <v>0</v>
      </c>
      <c r="T531" s="368" t="n">
        <f aca="false">+[5]data1cf!S531</f>
        <v>0</v>
      </c>
      <c r="U531" s="368" t="n">
        <f aca="false">+[5]data1cf!T531</f>
        <v>0</v>
      </c>
      <c r="V531" s="368" t="n">
        <f aca="false">+[5]data1cf!U531</f>
        <v>0</v>
      </c>
      <c r="W531" s="368" t="n">
        <f aca="false">+[5]data1cf!V531</f>
        <v>0</v>
      </c>
      <c r="X531" s="368" t="n">
        <f aca="false">+[5]data1cf!W531</f>
        <v>0</v>
      </c>
      <c r="Y531" s="368" t="n">
        <f aca="false">+[5]data1cf!X531</f>
        <v>0</v>
      </c>
      <c r="Z531" s="368" t="n">
        <f aca="false">+[5]data1cf!Y531</f>
        <v>0</v>
      </c>
      <c r="AA531" s="368" t="n">
        <f aca="false">+[5]data1cf!Z531</f>
        <v>0</v>
      </c>
      <c r="AB531" s="368"/>
      <c r="AC531" s="369" t="n">
        <f aca="false">XNPV(0.1,B531:AA531,$B$1:$AA$1)</f>
        <v>-23447.5888941776</v>
      </c>
      <c r="AD531" s="369" t="n">
        <f aca="false">SUMPRODUCT(B531:AA531,$B$1010:$AA$1010)</f>
        <v>-4562.12781623415</v>
      </c>
      <c r="AE531" s="370" t="n">
        <f aca="false">SUMPRODUCT(B531:AA531,$B$1012:$AA$1012)</f>
        <v>-10865.7293586591</v>
      </c>
      <c r="AF531" s="371" t="n">
        <f aca="false">XIRR(B531:AA531,$B$1:$AA$1)</f>
        <v>0.0517439340292898</v>
      </c>
      <c r="AG531" s="372" t="n">
        <f aca="false">1-EXP(-(1/0.25)*(AD531/ABS($AD$1010)))</f>
        <v>-275485303.723788</v>
      </c>
    </row>
    <row r="532" customFormat="false" ht="12.75" hidden="false" customHeight="false" outlineLevel="0" collapsed="false">
      <c r="A532" s="363"/>
      <c r="B532" s="368" t="n">
        <f aca="false">+[5]data1cf!A532</f>
        <v>-88245.5248369582</v>
      </c>
      <c r="C532" s="368" t="n">
        <f aca="false">+[5]data1cf!B532</f>
        <v>14094.1289259292</v>
      </c>
      <c r="D532" s="368" t="n">
        <f aca="false">+[5]data1cf!C532</f>
        <v>11959.7743085369</v>
      </c>
      <c r="E532" s="368" t="n">
        <f aca="false">+[5]data1cf!D532</f>
        <v>9927.45627380638</v>
      </c>
      <c r="F532" s="368" t="n">
        <f aca="false">+[5]data1cf!E532</f>
        <v>9477.11862289977</v>
      </c>
      <c r="G532" s="368" t="n">
        <f aca="false">+[5]data1cf!F532</f>
        <v>9219.57791985332</v>
      </c>
      <c r="H532" s="368" t="n">
        <f aca="false">+[5]data1cf!G532</f>
        <v>8348.99345218988</v>
      </c>
      <c r="I532" s="368" t="n">
        <f aca="false">+[5]data1cf!H532</f>
        <v>8205.62813350696</v>
      </c>
      <c r="J532" s="368" t="n">
        <f aca="false">+[5]data1cf!I532</f>
        <v>8193.19393097197</v>
      </c>
      <c r="K532" s="368" t="n">
        <f aca="false">+[5]data1cf!J532</f>
        <v>8183.81768836659</v>
      </c>
      <c r="L532" s="368" t="n">
        <f aca="false">+[5]data1cf!K532</f>
        <v>8185.26599609156</v>
      </c>
      <c r="M532" s="368" t="n">
        <f aca="false">+[5]data1cf!L532</f>
        <v>8157.03905406377</v>
      </c>
      <c r="N532" s="368" t="n">
        <f aca="false">+[5]data1cf!M532</f>
        <v>8139.61326355965</v>
      </c>
      <c r="O532" s="368" t="n">
        <f aca="false">+[5]data1cf!N532</f>
        <v>7813.26873693191</v>
      </c>
      <c r="P532" s="368" t="n">
        <f aca="false">+[5]data1cf!O532</f>
        <v>7705.63077803383</v>
      </c>
      <c r="Q532" s="368" t="n">
        <f aca="false">+[5]data1cf!P532</f>
        <v>7676.85369210431</v>
      </c>
      <c r="R532" s="368" t="n">
        <f aca="false">+[5]data1cf!Q532</f>
        <v>1012.14087166998</v>
      </c>
      <c r="S532" s="368" t="n">
        <f aca="false">+[5]data1cf!R532</f>
        <v>0</v>
      </c>
      <c r="T532" s="368" t="n">
        <f aca="false">+[5]data1cf!S532</f>
        <v>0</v>
      </c>
      <c r="U532" s="368" t="n">
        <f aca="false">+[5]data1cf!T532</f>
        <v>0</v>
      </c>
      <c r="V532" s="368" t="n">
        <f aca="false">+[5]data1cf!U532</f>
        <v>0</v>
      </c>
      <c r="W532" s="368" t="n">
        <f aca="false">+[5]data1cf!V532</f>
        <v>0</v>
      </c>
      <c r="X532" s="368" t="n">
        <f aca="false">+[5]data1cf!W532</f>
        <v>0</v>
      </c>
      <c r="Y532" s="368" t="n">
        <f aca="false">+[5]data1cf!X532</f>
        <v>0</v>
      </c>
      <c r="Z532" s="368" t="n">
        <f aca="false">+[5]data1cf!Y532</f>
        <v>0</v>
      </c>
      <c r="AA532" s="368" t="n">
        <f aca="false">+[5]data1cf!Z532</f>
        <v>0</v>
      </c>
      <c r="AB532" s="368"/>
      <c r="AC532" s="369" t="n">
        <f aca="false">XNPV(0.1,B532:AA532,$B$1:$AA$1)</f>
        <v>-14746.048453293</v>
      </c>
      <c r="AD532" s="369" t="n">
        <f aca="false">SUMPRODUCT(B532:AA532,$B$1010:$AA$1010)</f>
        <v>3552.77440630127</v>
      </c>
      <c r="AE532" s="370" t="n">
        <f aca="false">SUMPRODUCT(B532:AA532,$B$1012:$AA$1012)</f>
        <v>-2553.82958425647</v>
      </c>
      <c r="AF532" s="371" t="n">
        <f aca="false">XIRR(B532:AA532,$B$1:$AA$1)</f>
        <v>0.0663120722242617</v>
      </c>
      <c r="AG532" s="372" t="n">
        <f aca="false">1-EXP(-(1/0.25)*(AD532/ABS($AD$1010)))</f>
        <v>0.999999732550859</v>
      </c>
    </row>
    <row r="533" customFormat="false" ht="12.75" hidden="false" customHeight="false" outlineLevel="0" collapsed="false">
      <c r="A533" s="363"/>
      <c r="B533" s="368" t="n">
        <f aca="false">+[5]data1cf!A533</f>
        <v>-102321.91163824</v>
      </c>
      <c r="C533" s="368" t="n">
        <f aca="false">+[5]data1cf!B533</f>
        <v>14350.3128294369</v>
      </c>
      <c r="D533" s="368" t="n">
        <f aca="false">+[5]data1cf!C533</f>
        <v>12405.135901687</v>
      </c>
      <c r="E533" s="368" t="n">
        <f aca="false">+[5]data1cf!D533</f>
        <v>10354.9040228661</v>
      </c>
      <c r="F533" s="368" t="n">
        <f aca="false">+[5]data1cf!E533</f>
        <v>10022.8274610757</v>
      </c>
      <c r="G533" s="368" t="n">
        <f aca="false">+[5]data1cf!F533</f>
        <v>9672.4435057483</v>
      </c>
      <c r="H533" s="368" t="n">
        <f aca="false">+[5]data1cf!G533</f>
        <v>8689.95507162337</v>
      </c>
      <c r="I533" s="368" t="n">
        <f aca="false">+[5]data1cf!H533</f>
        <v>8528.52918561893</v>
      </c>
      <c r="J533" s="368" t="n">
        <f aca="false">+[5]data1cf!I533</f>
        <v>8516.09498308394</v>
      </c>
      <c r="K533" s="368" t="n">
        <f aca="false">+[5]data1cf!J533</f>
        <v>8507.2660303974</v>
      </c>
      <c r="L533" s="368" t="n">
        <f aca="false">+[5]data1cf!K533</f>
        <v>8508.16704820353</v>
      </c>
      <c r="M533" s="368" t="n">
        <f aca="false">+[5]data1cf!L533</f>
        <v>8480.48739609457</v>
      </c>
      <c r="N533" s="368" t="n">
        <f aca="false">+[5]data1cf!M533</f>
        <v>8462.51431567162</v>
      </c>
      <c r="O533" s="368" t="n">
        <f aca="false">+[5]data1cf!N533</f>
        <v>8136.71707896271</v>
      </c>
      <c r="P533" s="368" t="n">
        <f aca="false">+[5]data1cf!O533</f>
        <v>8028.5318301458</v>
      </c>
      <c r="Q533" s="368" t="n">
        <f aca="false">+[5]data1cf!P533</f>
        <v>8000.30203413512</v>
      </c>
      <c r="R533" s="368" t="n">
        <f aca="false">+[5]data1cf!Q533</f>
        <v>1173.59139772596</v>
      </c>
      <c r="S533" s="368" t="n">
        <f aca="false">+[5]data1cf!R533</f>
        <v>0</v>
      </c>
      <c r="T533" s="368" t="n">
        <f aca="false">+[5]data1cf!S533</f>
        <v>0</v>
      </c>
      <c r="U533" s="368" t="n">
        <f aca="false">+[5]data1cf!T533</f>
        <v>0</v>
      </c>
      <c r="V533" s="368" t="n">
        <f aca="false">+[5]data1cf!U533</f>
        <v>0</v>
      </c>
      <c r="W533" s="368" t="n">
        <f aca="false">+[5]data1cf!V533</f>
        <v>0</v>
      </c>
      <c r="X533" s="368" t="n">
        <f aca="false">+[5]data1cf!W533</f>
        <v>0</v>
      </c>
      <c r="Y533" s="368" t="n">
        <f aca="false">+[5]data1cf!X533</f>
        <v>0</v>
      </c>
      <c r="Z533" s="368" t="n">
        <f aca="false">+[5]data1cf!Y533</f>
        <v>0</v>
      </c>
      <c r="AA533" s="368" t="n">
        <f aca="false">+[5]data1cf!Z533</f>
        <v>0</v>
      </c>
      <c r="AB533" s="368"/>
      <c r="AC533" s="369" t="n">
        <f aca="false">XNPV(0.1,B533:AA533,$B$1:$AA$1)</f>
        <v>-25969.6330179607</v>
      </c>
      <c r="AD533" s="369" t="n">
        <f aca="false">SUMPRODUCT(B533:AA533,$B$1010:$AA$1010)</f>
        <v>-6896.95878443765</v>
      </c>
      <c r="AE533" s="370" t="n">
        <f aca="false">SUMPRODUCT(B533:AA533,$B$1012:$AA$1012)</f>
        <v>-13263.0176844436</v>
      </c>
      <c r="AF533" s="371" t="n">
        <f aca="false">XIRR(B533:AA533,$B$1:$AA$1)</f>
        <v>0.0480682875307479</v>
      </c>
      <c r="AG533" s="372" t="n">
        <f aca="false">1-EXP(-(1/0.25)*(AD533/ABS($AD$1010)))</f>
        <v>-5749348386126.37</v>
      </c>
    </row>
    <row r="534" customFormat="false" ht="12.75" hidden="false" customHeight="false" outlineLevel="0" collapsed="false">
      <c r="A534" s="363"/>
      <c r="B534" s="368" t="n">
        <f aca="false">+[5]data1cf!A534</f>
        <v>-95874.6003060483</v>
      </c>
      <c r="C534" s="368" t="n">
        <f aca="false">+[5]data1cf!B534</f>
        <v>14207.8568985137</v>
      </c>
      <c r="D534" s="368" t="n">
        <f aca="false">+[5]data1cf!C534</f>
        <v>12255.0390316043</v>
      </c>
      <c r="E534" s="368" t="n">
        <f aca="false">+[5]data1cf!D534</f>
        <v>10160.3712816641</v>
      </c>
      <c r="F534" s="368" t="n">
        <f aca="false">+[5]data1cf!E534</f>
        <v>9774.92140640445</v>
      </c>
      <c r="G534" s="368" t="n">
        <f aca="false">+[5]data1cf!F534</f>
        <v>9486.42381072716</v>
      </c>
      <c r="H534" s="368" t="n">
        <f aca="false">+[5]data1cf!G534</f>
        <v>8533.78674918029</v>
      </c>
      <c r="I534" s="368" t="n">
        <f aca="false">+[5]data1cf!H534</f>
        <v>8380.63302150751</v>
      </c>
      <c r="J534" s="368" t="n">
        <f aca="false">+[5]data1cf!I534</f>
        <v>8368.19881897252</v>
      </c>
      <c r="K534" s="368" t="n">
        <f aca="false">+[5]data1cf!J534</f>
        <v>8359.11919482138</v>
      </c>
      <c r="L534" s="368" t="n">
        <f aca="false">+[5]data1cf!K534</f>
        <v>8360.27088409211</v>
      </c>
      <c r="M534" s="368" t="n">
        <f aca="false">+[5]data1cf!L534</f>
        <v>8332.34056051856</v>
      </c>
      <c r="N534" s="368" t="n">
        <f aca="false">+[5]data1cf!M534</f>
        <v>8314.61815156021</v>
      </c>
      <c r="O534" s="368" t="n">
        <f aca="false">+[5]data1cf!N534</f>
        <v>7988.5702433867</v>
      </c>
      <c r="P534" s="368" t="n">
        <f aca="false">+[5]data1cf!O534</f>
        <v>7880.63566603439</v>
      </c>
      <c r="Q534" s="368" t="n">
        <f aca="false">+[5]data1cf!P534</f>
        <v>7852.1551985591</v>
      </c>
      <c r="R534" s="368" t="n">
        <f aca="false">+[5]data1cf!Q534</f>
        <v>1099.64331567025</v>
      </c>
      <c r="S534" s="368" t="n">
        <f aca="false">+[5]data1cf!R534</f>
        <v>0</v>
      </c>
      <c r="T534" s="368" t="n">
        <f aca="false">+[5]data1cf!S534</f>
        <v>0</v>
      </c>
      <c r="U534" s="368" t="n">
        <f aca="false">+[5]data1cf!T534</f>
        <v>0</v>
      </c>
      <c r="V534" s="368" t="n">
        <f aca="false">+[5]data1cf!U534</f>
        <v>0</v>
      </c>
      <c r="W534" s="368" t="n">
        <f aca="false">+[5]data1cf!V534</f>
        <v>0</v>
      </c>
      <c r="X534" s="368" t="n">
        <f aca="false">+[5]data1cf!W534</f>
        <v>0</v>
      </c>
      <c r="Y534" s="368" t="n">
        <f aca="false">+[5]data1cf!X534</f>
        <v>0</v>
      </c>
      <c r="Z534" s="368" t="n">
        <f aca="false">+[5]data1cf!Y534</f>
        <v>0</v>
      </c>
      <c r="AA534" s="368" t="n">
        <f aca="false">+[5]data1cf!Z534</f>
        <v>0</v>
      </c>
      <c r="AB534" s="368"/>
      <c r="AC534" s="369" t="n">
        <f aca="false">XNPV(0.1,B534:AA534,$B$1:$AA$1)</f>
        <v>-20791.6631072542</v>
      </c>
      <c r="AD534" s="369" t="n">
        <f aca="false">SUMPRODUCT(B534:AA534,$B$1010:$AA$1010)</f>
        <v>-2067.08321104748</v>
      </c>
      <c r="AE534" s="370" t="n">
        <f aca="false">SUMPRODUCT(B534:AA534,$B$1012:$AA$1012)</f>
        <v>-8316.13666187802</v>
      </c>
      <c r="AF534" s="371" t="n">
        <f aca="false">XIRR(B534:AA534,$B$1:$AA$1)</f>
        <v>0.0559134943109134</v>
      </c>
      <c r="AG534" s="372" t="n">
        <f aca="false">1-EXP(-(1/0.25)*(AD534/ABS($AD$1010)))</f>
        <v>-6669.79096176847</v>
      </c>
    </row>
    <row r="535" customFormat="false" ht="12.75" hidden="false" customHeight="false" outlineLevel="0" collapsed="false">
      <c r="A535" s="363"/>
      <c r="B535" s="368" t="n">
        <f aca="false">+[5]data1cf!A535</f>
        <v>-97583.2794161156</v>
      </c>
      <c r="C535" s="368" t="n">
        <f aca="false">+[5]data1cf!B535</f>
        <v>14140.3756202301</v>
      </c>
      <c r="D535" s="368" t="n">
        <f aca="false">+[5]data1cf!C535</f>
        <v>12272.698674217</v>
      </c>
      <c r="E535" s="368" t="n">
        <f aca="false">+[5]data1cf!D535</f>
        <v>10131.8759409997</v>
      </c>
      <c r="F535" s="368" t="n">
        <f aca="false">+[5]data1cf!E535</f>
        <v>9890.28889553402</v>
      </c>
      <c r="G535" s="368" t="n">
        <f aca="false">+[5]data1cf!F535</f>
        <v>9456.69607889037</v>
      </c>
      <c r="H535" s="368" t="n">
        <f aca="false">+[5]data1cf!G535</f>
        <v>8575.17478466733</v>
      </c>
      <c r="I535" s="368" t="n">
        <f aca="false">+[5]data1cf!H535</f>
        <v>8419.82875334917</v>
      </c>
      <c r="J535" s="368" t="n">
        <f aca="false">+[5]data1cf!I535</f>
        <v>8407.39455081418</v>
      </c>
      <c r="K535" s="368" t="n">
        <f aca="false">+[5]data1cf!J535</f>
        <v>8398.38136010684</v>
      </c>
      <c r="L535" s="368" t="n">
        <f aca="false">+[5]data1cf!K535</f>
        <v>8399.46661593377</v>
      </c>
      <c r="M535" s="368" t="n">
        <f aca="false">+[5]data1cf!L535</f>
        <v>8371.60272580402</v>
      </c>
      <c r="N535" s="368" t="n">
        <f aca="false">+[5]data1cf!M535</f>
        <v>8353.81388340186</v>
      </c>
      <c r="O535" s="368" t="n">
        <f aca="false">+[5]data1cf!N535</f>
        <v>8027.83240867215</v>
      </c>
      <c r="P535" s="368" t="n">
        <f aca="false">+[5]data1cf!O535</f>
        <v>7919.83139787604</v>
      </c>
      <c r="Q535" s="368" t="n">
        <f aca="false">+[5]data1cf!P535</f>
        <v>7891.41736384456</v>
      </c>
      <c r="R535" s="368" t="n">
        <f aca="false">+[5]data1cf!Q535</f>
        <v>1119.24118159108</v>
      </c>
      <c r="S535" s="368" t="n">
        <f aca="false">+[5]data1cf!R535</f>
        <v>0</v>
      </c>
      <c r="T535" s="368" t="n">
        <f aca="false">+[5]data1cf!S535</f>
        <v>0</v>
      </c>
      <c r="U535" s="368" t="n">
        <f aca="false">+[5]data1cf!T535</f>
        <v>0</v>
      </c>
      <c r="V535" s="368" t="n">
        <f aca="false">+[5]data1cf!U535</f>
        <v>0</v>
      </c>
      <c r="W535" s="368" t="n">
        <f aca="false">+[5]data1cf!V535</f>
        <v>0</v>
      </c>
      <c r="X535" s="368" t="n">
        <f aca="false">+[5]data1cf!W535</f>
        <v>0</v>
      </c>
      <c r="Y535" s="368" t="n">
        <f aca="false">+[5]data1cf!X535</f>
        <v>0</v>
      </c>
      <c r="Z535" s="368" t="n">
        <f aca="false">+[5]data1cf!Y535</f>
        <v>0</v>
      </c>
      <c r="AA535" s="368" t="n">
        <f aca="false">+[5]data1cf!Z535</f>
        <v>0</v>
      </c>
      <c r="AB535" s="368"/>
      <c r="AC535" s="369" t="n">
        <f aca="false">XNPV(0.1,B535:AA535,$B$1:$AA$1)</f>
        <v>-22353.1529816435</v>
      </c>
      <c r="AD535" s="369" t="n">
        <f aca="false">SUMPRODUCT(B535:AA535,$B$1010:$AA$1010)</f>
        <v>-3555.2128246235</v>
      </c>
      <c r="AE535" s="370" t="n">
        <f aca="false">SUMPRODUCT(B535:AA535,$B$1012:$AA$1012)</f>
        <v>-9829.86624385445</v>
      </c>
      <c r="AF535" s="371" t="n">
        <f aca="false">XIRR(B535:AA535,$B$1:$AA$1)</f>
        <v>0.0533930721161487</v>
      </c>
      <c r="AG535" s="372" t="n">
        <f aca="false">1-EXP(-(1/0.25)*(AD535/ABS($AD$1010)))</f>
        <v>-3778068.58377438</v>
      </c>
    </row>
    <row r="536" customFormat="false" ht="12.75" hidden="false" customHeight="false" outlineLevel="0" collapsed="false">
      <c r="A536" s="363"/>
      <c r="B536" s="368" t="n">
        <f aca="false">+[5]data1cf!A536</f>
        <v>-90942.5258966175</v>
      </c>
      <c r="C536" s="368" t="n">
        <f aca="false">+[5]data1cf!B536</f>
        <v>14201.7623970558</v>
      </c>
      <c r="D536" s="368" t="n">
        <f aca="false">+[5]data1cf!C536</f>
        <v>12023.8076708301</v>
      </c>
      <c r="E536" s="368" t="n">
        <f aca="false">+[5]data1cf!D536</f>
        <v>9907.56178603135</v>
      </c>
      <c r="F536" s="368" t="n">
        <f aca="false">+[5]data1cf!E536</f>
        <v>9594.70532737688</v>
      </c>
      <c r="G536" s="368" t="n">
        <f aca="false">+[5]data1cf!F536</f>
        <v>9396.25996502119</v>
      </c>
      <c r="H536" s="368" t="n">
        <f aca="false">+[5]data1cf!G536</f>
        <v>8414.3208591372</v>
      </c>
      <c r="I536" s="368" t="n">
        <f aca="false">+[5]data1cf!H536</f>
        <v>8267.4951802147</v>
      </c>
      <c r="J536" s="368" t="n">
        <f aca="false">+[5]data1cf!I536</f>
        <v>8255.06097767971</v>
      </c>
      <c r="K536" s="368" t="n">
        <f aca="false">+[5]data1cf!J536</f>
        <v>8245.78959447553</v>
      </c>
      <c r="L536" s="368" t="n">
        <f aca="false">+[5]data1cf!K536</f>
        <v>8247.1330427993</v>
      </c>
      <c r="M536" s="368" t="n">
        <f aca="false">+[5]data1cf!L536</f>
        <v>8219.01096017271</v>
      </c>
      <c r="N536" s="368" t="n">
        <f aca="false">+[5]data1cf!M536</f>
        <v>8201.48031026739</v>
      </c>
      <c r="O536" s="368" t="n">
        <f aca="false">+[5]data1cf!N536</f>
        <v>7875.24064304084</v>
      </c>
      <c r="P536" s="368" t="n">
        <f aca="false">+[5]data1cf!O536</f>
        <v>7767.49782474157</v>
      </c>
      <c r="Q536" s="368" t="n">
        <f aca="false">+[5]data1cf!P536</f>
        <v>7738.82559821325</v>
      </c>
      <c r="R536" s="368" t="n">
        <f aca="false">+[5]data1cf!Q536</f>
        <v>1043.07439502384</v>
      </c>
      <c r="S536" s="368" t="n">
        <f aca="false">+[5]data1cf!R536</f>
        <v>0</v>
      </c>
      <c r="T536" s="368" t="n">
        <f aca="false">+[5]data1cf!S536</f>
        <v>0</v>
      </c>
      <c r="U536" s="368" t="n">
        <f aca="false">+[5]data1cf!T536</f>
        <v>0</v>
      </c>
      <c r="V536" s="368" t="n">
        <f aca="false">+[5]data1cf!U536</f>
        <v>0</v>
      </c>
      <c r="W536" s="368" t="n">
        <f aca="false">+[5]data1cf!V536</f>
        <v>0</v>
      </c>
      <c r="X536" s="368" t="n">
        <f aca="false">+[5]data1cf!W536</f>
        <v>0</v>
      </c>
      <c r="Y536" s="368" t="n">
        <f aca="false">+[5]data1cf!X536</f>
        <v>0</v>
      </c>
      <c r="Z536" s="368" t="n">
        <f aca="false">+[5]data1cf!Y536</f>
        <v>0</v>
      </c>
      <c r="AA536" s="368" t="n">
        <f aca="false">+[5]data1cf!Z536</f>
        <v>0</v>
      </c>
      <c r="AB536" s="368"/>
      <c r="AC536" s="369" t="n">
        <f aca="false">XNPV(0.1,B536:AA536,$B$1:$AA$1)</f>
        <v>-16872.574777846</v>
      </c>
      <c r="AD536" s="369" t="n">
        <f aca="false">SUMPRODUCT(B536:AA536,$B$1010:$AA$1010)</f>
        <v>1579.36838020619</v>
      </c>
      <c r="AE536" s="370" t="n">
        <f aca="false">SUMPRODUCT(B536:AA536,$B$1012:$AA$1012)</f>
        <v>-4578.48692816262</v>
      </c>
      <c r="AF536" s="371" t="n">
        <f aca="false">XIRR(B536:AA536,$B$1:$AA$1)</f>
        <v>0.062484515990464</v>
      </c>
      <c r="AG536" s="372" t="n">
        <f aca="false">1-EXP(-(1/0.25)*(AD536/ABS($AD$1010)))</f>
        <v>0.998802949640047</v>
      </c>
    </row>
    <row r="537" customFormat="false" ht="12.75" hidden="false" customHeight="false" outlineLevel="0" collapsed="false">
      <c r="A537" s="363"/>
      <c r="B537" s="368" t="n">
        <f aca="false">+[5]data1cf!A537</f>
        <v>-101371.159059718</v>
      </c>
      <c r="C537" s="368" t="n">
        <f aca="false">+[5]data1cf!B537</f>
        <v>14385.0997731599</v>
      </c>
      <c r="D537" s="368" t="n">
        <f aca="false">+[5]data1cf!C537</f>
        <v>12386.4273483464</v>
      </c>
      <c r="E537" s="368" t="n">
        <f aca="false">+[5]data1cf!D537</f>
        <v>10358.9146611858</v>
      </c>
      <c r="F537" s="368" t="n">
        <f aca="false">+[5]data1cf!E537</f>
        <v>9892.20162998985</v>
      </c>
      <c r="G537" s="368" t="n">
        <f aca="false">+[5]data1cf!F537</f>
        <v>9692.23925720258</v>
      </c>
      <c r="H537" s="368" t="n">
        <f aca="false">+[5]data1cf!G537</f>
        <v>8666.92571448578</v>
      </c>
      <c r="I537" s="368" t="n">
        <f aca="false">+[5]data1cf!H537</f>
        <v>8506.71968206969</v>
      </c>
      <c r="J537" s="368" t="n">
        <f aca="false">+[5]data1cf!I537</f>
        <v>8494.2854795347</v>
      </c>
      <c r="K537" s="368" t="n">
        <f aca="false">+[5]data1cf!J537</f>
        <v>8485.4195615879</v>
      </c>
      <c r="L537" s="368" t="n">
        <f aca="false">+[5]data1cf!K537</f>
        <v>8486.35754465429</v>
      </c>
      <c r="M537" s="368" t="n">
        <f aca="false">+[5]data1cf!L537</f>
        <v>8458.64092728508</v>
      </c>
      <c r="N537" s="368" t="n">
        <f aca="false">+[5]data1cf!M537</f>
        <v>8440.70481212238</v>
      </c>
      <c r="O537" s="368" t="n">
        <f aca="false">+[5]data1cf!N537</f>
        <v>8114.87061015321</v>
      </c>
      <c r="P537" s="368" t="n">
        <f aca="false">+[5]data1cf!O537</f>
        <v>8006.72232659656</v>
      </c>
      <c r="Q537" s="368" t="n">
        <f aca="false">+[5]data1cf!P537</f>
        <v>7978.45556532562</v>
      </c>
      <c r="R537" s="368" t="n">
        <f aca="false">+[5]data1cf!Q537</f>
        <v>1162.68664595134</v>
      </c>
      <c r="S537" s="368" t="n">
        <f aca="false">+[5]data1cf!R537</f>
        <v>0</v>
      </c>
      <c r="T537" s="368" t="n">
        <f aca="false">+[5]data1cf!S537</f>
        <v>0</v>
      </c>
      <c r="U537" s="368" t="n">
        <f aca="false">+[5]data1cf!T537</f>
        <v>0</v>
      </c>
      <c r="V537" s="368" t="n">
        <f aca="false">+[5]data1cf!U537</f>
        <v>0</v>
      </c>
      <c r="W537" s="368" t="n">
        <f aca="false">+[5]data1cf!V537</f>
        <v>0</v>
      </c>
      <c r="X537" s="368" t="n">
        <f aca="false">+[5]data1cf!W537</f>
        <v>0</v>
      </c>
      <c r="Y537" s="368" t="n">
        <f aca="false">+[5]data1cf!X537</f>
        <v>0</v>
      </c>
      <c r="Z537" s="368" t="n">
        <f aca="false">+[5]data1cf!Y537</f>
        <v>0</v>
      </c>
      <c r="AA537" s="368" t="n">
        <f aca="false">+[5]data1cf!Z537</f>
        <v>0</v>
      </c>
      <c r="AB537" s="368"/>
      <c r="AC537" s="369" t="n">
        <f aca="false">XNPV(0.1,B537:AA537,$B$1:$AA$1)</f>
        <v>-25162.8684757858</v>
      </c>
      <c r="AD537" s="369" t="n">
        <f aca="false">SUMPRODUCT(B537:AA537,$B$1010:$AA$1010)</f>
        <v>-6140.77616133403</v>
      </c>
      <c r="AE537" s="370" t="n">
        <f aca="false">SUMPRODUCT(B537:AA537,$B$1012:$AA$1012)</f>
        <v>-12489.7939142601</v>
      </c>
      <c r="AF537" s="371" t="n">
        <f aca="false">XIRR(B537:AA537,$B$1:$AA$1)</f>
        <v>0.0492404136958512</v>
      </c>
      <c r="AG537" s="372" t="n">
        <f aca="false">1-EXP(-(1/0.25)*(AD537/ABS($AD$1010)))</f>
        <v>-229431965178.826</v>
      </c>
    </row>
    <row r="538" customFormat="false" ht="12.75" hidden="false" customHeight="false" outlineLevel="0" collapsed="false">
      <c r="A538" s="363"/>
      <c r="B538" s="368" t="n">
        <f aca="false">+[5]data1cf!A538</f>
        <v>-101929.004843006</v>
      </c>
      <c r="C538" s="368" t="n">
        <f aca="false">+[5]data1cf!B538</f>
        <v>14359.8852883882</v>
      </c>
      <c r="D538" s="368" t="n">
        <f aca="false">+[5]data1cf!C538</f>
        <v>12411.6627593009</v>
      </c>
      <c r="E538" s="368" t="n">
        <f aca="false">+[5]data1cf!D538</f>
        <v>10289.6739660144</v>
      </c>
      <c r="F538" s="368" t="n">
        <f aca="false">+[5]data1cf!E538</f>
        <v>10030.8983172204</v>
      </c>
      <c r="G538" s="368" t="n">
        <f aca="false">+[5]data1cf!F538</f>
        <v>9627.69032623484</v>
      </c>
      <c r="H538" s="368" t="n">
        <f aca="false">+[5]data1cf!G538</f>
        <v>8680.43798893158</v>
      </c>
      <c r="I538" s="368" t="n">
        <f aca="false">+[5]data1cf!H538</f>
        <v>8519.5162180617</v>
      </c>
      <c r="J538" s="368" t="n">
        <f aca="false">+[5]data1cf!I538</f>
        <v>8507.08201552671</v>
      </c>
      <c r="K538" s="368" t="n">
        <f aca="false">+[5]data1cf!J538</f>
        <v>8498.23778662397</v>
      </c>
      <c r="L538" s="368" t="n">
        <f aca="false">+[5]data1cf!K538</f>
        <v>8499.1540806463</v>
      </c>
      <c r="M538" s="368" t="n">
        <f aca="false">+[5]data1cf!L538</f>
        <v>8471.45915232115</v>
      </c>
      <c r="N538" s="368" t="n">
        <f aca="false">+[5]data1cf!M538</f>
        <v>8453.50134811439</v>
      </c>
      <c r="O538" s="368" t="n">
        <f aca="false">+[5]data1cf!N538</f>
        <v>8127.68883518928</v>
      </c>
      <c r="P538" s="368" t="n">
        <f aca="false">+[5]data1cf!O538</f>
        <v>8019.51886258857</v>
      </c>
      <c r="Q538" s="368" t="n">
        <f aca="false">+[5]data1cf!P538</f>
        <v>7991.27379036169</v>
      </c>
      <c r="R538" s="368" t="n">
        <f aca="false">+[5]data1cf!Q538</f>
        <v>1169.08491394735</v>
      </c>
      <c r="S538" s="368" t="n">
        <f aca="false">+[5]data1cf!R538</f>
        <v>0</v>
      </c>
      <c r="T538" s="368" t="n">
        <f aca="false">+[5]data1cf!S538</f>
        <v>0</v>
      </c>
      <c r="U538" s="368" t="n">
        <f aca="false">+[5]data1cf!T538</f>
        <v>0</v>
      </c>
      <c r="V538" s="368" t="n">
        <f aca="false">+[5]data1cf!U538</f>
        <v>0</v>
      </c>
      <c r="W538" s="368" t="n">
        <f aca="false">+[5]data1cf!V538</f>
        <v>0</v>
      </c>
      <c r="X538" s="368" t="n">
        <f aca="false">+[5]data1cf!W538</f>
        <v>0</v>
      </c>
      <c r="Y538" s="368" t="n">
        <f aca="false">+[5]data1cf!X538</f>
        <v>0</v>
      </c>
      <c r="Z538" s="368" t="n">
        <f aca="false">+[5]data1cf!Y538</f>
        <v>0</v>
      </c>
      <c r="AA538" s="368" t="n">
        <f aca="false">+[5]data1cf!Z538</f>
        <v>0</v>
      </c>
      <c r="AB538" s="368"/>
      <c r="AC538" s="369" t="n">
        <f aca="false">XNPV(0.1,B538:AA538,$B$1:$AA$1)</f>
        <v>-25669.5443532361</v>
      </c>
      <c r="AD538" s="369" t="n">
        <f aca="false">SUMPRODUCT(B538:AA538,$B$1010:$AA$1010)</f>
        <v>-6623.3713352652</v>
      </c>
      <c r="AE538" s="370" t="n">
        <f aca="false">SUMPRODUCT(B538:AA538,$B$1012:$AA$1012)</f>
        <v>-12980.7152731085</v>
      </c>
      <c r="AF538" s="371" t="n">
        <f aca="false">XIRR(B538:AA538,$B$1:$AA$1)</f>
        <v>0.0484867476553462</v>
      </c>
      <c r="AG538" s="372" t="n">
        <f aca="false">1-EXP(-(1/0.25)*(AD538/ABS($AD$1010)))</f>
        <v>-1792553520131.37</v>
      </c>
    </row>
    <row r="539" customFormat="false" ht="12.75" hidden="false" customHeight="false" outlineLevel="0" collapsed="false">
      <c r="A539" s="363"/>
      <c r="B539" s="368" t="n">
        <f aca="false">+[5]data1cf!A539</f>
        <v>-101891.484985888</v>
      </c>
      <c r="C539" s="368" t="n">
        <f aca="false">+[5]data1cf!B539</f>
        <v>14265.9855901775</v>
      </c>
      <c r="D539" s="368" t="n">
        <f aca="false">+[5]data1cf!C539</f>
        <v>12356.3450327496</v>
      </c>
      <c r="E539" s="368" t="n">
        <f aca="false">+[5]data1cf!D539</f>
        <v>10462.312187628</v>
      </c>
      <c r="F539" s="368" t="n">
        <f aca="false">+[5]data1cf!E539</f>
        <v>9917.64554322144</v>
      </c>
      <c r="G539" s="368" t="n">
        <f aca="false">+[5]data1cf!F539</f>
        <v>9790.37372603627</v>
      </c>
      <c r="H539" s="368" t="n">
        <f aca="false">+[5]data1cf!G539</f>
        <v>8679.52917394769</v>
      </c>
      <c r="I539" s="368" t="n">
        <f aca="false">+[5]data1cf!H539</f>
        <v>8518.65554255529</v>
      </c>
      <c r="J539" s="368" t="n">
        <f aca="false">+[5]data1cf!I539</f>
        <v>8506.2213400203</v>
      </c>
      <c r="K539" s="368" t="n">
        <f aca="false">+[5]data1cf!J539</f>
        <v>8497.37565234551</v>
      </c>
      <c r="L539" s="368" t="n">
        <f aca="false">+[5]data1cf!K539</f>
        <v>8498.29340513989</v>
      </c>
      <c r="M539" s="368" t="n">
        <f aca="false">+[5]data1cf!L539</f>
        <v>8470.59701804269</v>
      </c>
      <c r="N539" s="368" t="n">
        <f aca="false">+[5]data1cf!M539</f>
        <v>8452.64067260798</v>
      </c>
      <c r="O539" s="368" t="n">
        <f aca="false">+[5]data1cf!N539</f>
        <v>8126.82670091082</v>
      </c>
      <c r="P539" s="368" t="n">
        <f aca="false">+[5]data1cf!O539</f>
        <v>8018.65818708216</v>
      </c>
      <c r="Q539" s="368" t="n">
        <f aca="false">+[5]data1cf!P539</f>
        <v>7990.41165608323</v>
      </c>
      <c r="R539" s="368" t="n">
        <f aca="false">+[5]data1cf!Q539</f>
        <v>1168.65457619414</v>
      </c>
      <c r="S539" s="368" t="n">
        <f aca="false">+[5]data1cf!R539</f>
        <v>0</v>
      </c>
      <c r="T539" s="368" t="n">
        <f aca="false">+[5]data1cf!S539</f>
        <v>0</v>
      </c>
      <c r="U539" s="368" t="n">
        <f aca="false">+[5]data1cf!T539</f>
        <v>0</v>
      </c>
      <c r="V539" s="368" t="n">
        <f aca="false">+[5]data1cf!U539</f>
        <v>0</v>
      </c>
      <c r="W539" s="368" t="n">
        <f aca="false">+[5]data1cf!V539</f>
        <v>0</v>
      </c>
      <c r="X539" s="368" t="n">
        <f aca="false">+[5]data1cf!W539</f>
        <v>0</v>
      </c>
      <c r="Y539" s="368" t="n">
        <f aca="false">+[5]data1cf!X539</f>
        <v>0</v>
      </c>
      <c r="Z539" s="368" t="n">
        <f aca="false">+[5]data1cf!Y539</f>
        <v>0</v>
      </c>
      <c r="AA539" s="368" t="n">
        <f aca="false">+[5]data1cf!Z539</f>
        <v>0</v>
      </c>
      <c r="AB539" s="368"/>
      <c r="AC539" s="369" t="n">
        <f aca="false">XNPV(0.1,B539:AA539,$B$1:$AA$1)</f>
        <v>-25613.1711217698</v>
      </c>
      <c r="AD539" s="369" t="n">
        <f aca="false">SUMPRODUCT(B539:AA539,$B$1010:$AA$1010)</f>
        <v>-6550.20846538826</v>
      </c>
      <c r="AE539" s="370" t="n">
        <f aca="false">SUMPRODUCT(B539:AA539,$B$1012:$AA$1012)</f>
        <v>-12912.606150185</v>
      </c>
      <c r="AF539" s="371" t="n">
        <f aca="false">XIRR(B539:AA539,$B$1:$AA$1)</f>
        <v>0.0486080807822756</v>
      </c>
      <c r="AG539" s="372" t="n">
        <f aca="false">1-EXP(-(1/0.25)*(AD539/ABS($AD$1010)))</f>
        <v>-1312557156773.01</v>
      </c>
    </row>
    <row r="540" customFormat="false" ht="12.75" hidden="false" customHeight="false" outlineLevel="0" collapsed="false">
      <c r="A540" s="363"/>
      <c r="B540" s="368" t="n">
        <f aca="false">+[5]data1cf!A540</f>
        <v>-96328.3044094538</v>
      </c>
      <c r="C540" s="368" t="n">
        <f aca="false">+[5]data1cf!B540</f>
        <v>14191.8613911133</v>
      </c>
      <c r="D540" s="368" t="n">
        <f aca="false">+[5]data1cf!C540</f>
        <v>12234.8424091731</v>
      </c>
      <c r="E540" s="368" t="n">
        <f aca="false">+[5]data1cf!D540</f>
        <v>10141.9729257565</v>
      </c>
      <c r="F540" s="368" t="n">
        <f aca="false">+[5]data1cf!E540</f>
        <v>9726.43429474556</v>
      </c>
      <c r="G540" s="368" t="n">
        <f aca="false">+[5]data1cf!F540</f>
        <v>9613.8069054737</v>
      </c>
      <c r="H540" s="368" t="n">
        <f aca="false">+[5]data1cf!G540</f>
        <v>8544.77647886196</v>
      </c>
      <c r="I540" s="368" t="n">
        <f aca="false">+[5]data1cf!H540</f>
        <v>8391.04063067635</v>
      </c>
      <c r="J540" s="368" t="n">
        <f aca="false">+[5]data1cf!I540</f>
        <v>8378.60642814136</v>
      </c>
      <c r="K540" s="368" t="n">
        <f aca="false">+[5]data1cf!J540</f>
        <v>8369.54444400576</v>
      </c>
      <c r="L540" s="368" t="n">
        <f aca="false">+[5]data1cf!K540</f>
        <v>8370.67849326095</v>
      </c>
      <c r="M540" s="368" t="n">
        <f aca="false">+[5]data1cf!L540</f>
        <v>8342.76580970294</v>
      </c>
      <c r="N540" s="368" t="n">
        <f aca="false">+[5]data1cf!M540</f>
        <v>8325.02576072904</v>
      </c>
      <c r="O540" s="368" t="n">
        <f aca="false">+[5]data1cf!N540</f>
        <v>7998.99549257107</v>
      </c>
      <c r="P540" s="368" t="n">
        <f aca="false">+[5]data1cf!O540</f>
        <v>7891.04327520323</v>
      </c>
      <c r="Q540" s="368" t="n">
        <f aca="false">+[5]data1cf!P540</f>
        <v>7862.58044774348</v>
      </c>
      <c r="R540" s="368" t="n">
        <f aca="false">+[5]data1cf!Q540</f>
        <v>1104.84712025467</v>
      </c>
      <c r="S540" s="368" t="n">
        <f aca="false">+[5]data1cf!R540</f>
        <v>0</v>
      </c>
      <c r="T540" s="368" t="n">
        <f aca="false">+[5]data1cf!S540</f>
        <v>0</v>
      </c>
      <c r="U540" s="368" t="n">
        <f aca="false">+[5]data1cf!T540</f>
        <v>0</v>
      </c>
      <c r="V540" s="368" t="n">
        <f aca="false">+[5]data1cf!U540</f>
        <v>0</v>
      </c>
      <c r="W540" s="368" t="n">
        <f aca="false">+[5]data1cf!V540</f>
        <v>0</v>
      </c>
      <c r="X540" s="368" t="n">
        <f aca="false">+[5]data1cf!W540</f>
        <v>0</v>
      </c>
      <c r="Y540" s="368" t="n">
        <f aca="false">+[5]data1cf!X540</f>
        <v>0</v>
      </c>
      <c r="Z540" s="368" t="n">
        <f aca="false">+[5]data1cf!Y540</f>
        <v>0</v>
      </c>
      <c r="AA540" s="368" t="n">
        <f aca="false">+[5]data1cf!Z540</f>
        <v>0</v>
      </c>
      <c r="AB540" s="368"/>
      <c r="AC540" s="369" t="n">
        <f aca="false">XNPV(0.1,B540:AA540,$B$1:$AA$1)</f>
        <v>-21203.2857898888</v>
      </c>
      <c r="AD540" s="369" t="n">
        <f aca="false">SUMPRODUCT(B540:AA540,$B$1010:$AA$1010)</f>
        <v>-2452.87234931377</v>
      </c>
      <c r="AE540" s="370" t="n">
        <f aca="false">SUMPRODUCT(B540:AA540,$B$1012:$AA$1012)</f>
        <v>-8710.77994291287</v>
      </c>
      <c r="AF540" s="371" t="n">
        <f aca="false">XIRR(B540:AA540,$B$1:$AA$1)</f>
        <v>0.0552530192330159</v>
      </c>
      <c r="AG540" s="372" t="n">
        <f aca="false">1-EXP(-(1/0.25)*(AD540/ABS($AD$1010)))</f>
        <v>-34505.5018932982</v>
      </c>
    </row>
    <row r="541" customFormat="false" ht="12.75" hidden="false" customHeight="false" outlineLevel="0" collapsed="false">
      <c r="A541" s="363"/>
      <c r="B541" s="368" t="n">
        <f aca="false">+[5]data1cf!A541</f>
        <v>-100837.987708104</v>
      </c>
      <c r="C541" s="368" t="n">
        <f aca="false">+[5]data1cf!B541</f>
        <v>14278.551049999</v>
      </c>
      <c r="D541" s="368" t="n">
        <f aca="false">+[5]data1cf!C541</f>
        <v>12357.8978915406</v>
      </c>
      <c r="E541" s="368" t="n">
        <f aca="false">+[5]data1cf!D541</f>
        <v>10262.1036856708</v>
      </c>
      <c r="F541" s="368" t="n">
        <f aca="false">+[5]data1cf!E541</f>
        <v>9891.01495362504</v>
      </c>
      <c r="G541" s="368" t="n">
        <f aca="false">+[5]data1cf!F541</f>
        <v>9527.66235337568</v>
      </c>
      <c r="H541" s="368" t="n">
        <f aca="false">+[5]data1cf!G541</f>
        <v>8654.01111004586</v>
      </c>
      <c r="I541" s="368" t="n">
        <f aca="false">+[5]data1cf!H541</f>
        <v>8494.48915780075</v>
      </c>
      <c r="J541" s="368" t="n">
        <f aca="false">+[5]data1cf!I541</f>
        <v>8482.05495526575</v>
      </c>
      <c r="K541" s="368" t="n">
        <f aca="false">+[5]data1cf!J541</f>
        <v>8473.16830761681</v>
      </c>
      <c r="L541" s="368" t="n">
        <f aca="false">+[5]data1cf!K541</f>
        <v>8474.12702038535</v>
      </c>
      <c r="M541" s="368" t="n">
        <f aca="false">+[5]data1cf!L541</f>
        <v>8446.38967331399</v>
      </c>
      <c r="N541" s="368" t="n">
        <f aca="false">+[5]data1cf!M541</f>
        <v>8428.47428785344</v>
      </c>
      <c r="O541" s="368" t="n">
        <f aca="false">+[5]data1cf!N541</f>
        <v>8102.61935618212</v>
      </c>
      <c r="P541" s="368" t="n">
        <f aca="false">+[5]data1cf!O541</f>
        <v>7994.49180232762</v>
      </c>
      <c r="Q541" s="368" t="n">
        <f aca="false">+[5]data1cf!P541</f>
        <v>7966.20431135453</v>
      </c>
      <c r="R541" s="368" t="n">
        <f aca="false">+[5]data1cf!Q541</f>
        <v>1156.57138381687</v>
      </c>
      <c r="S541" s="368" t="n">
        <f aca="false">+[5]data1cf!R541</f>
        <v>0</v>
      </c>
      <c r="T541" s="368" t="n">
        <f aca="false">+[5]data1cf!S541</f>
        <v>0</v>
      </c>
      <c r="U541" s="368" t="n">
        <f aca="false">+[5]data1cf!T541</f>
        <v>0</v>
      </c>
      <c r="V541" s="368" t="n">
        <f aca="false">+[5]data1cf!U541</f>
        <v>0</v>
      </c>
      <c r="W541" s="368" t="n">
        <f aca="false">+[5]data1cf!V541</f>
        <v>0</v>
      </c>
      <c r="X541" s="368" t="n">
        <f aca="false">+[5]data1cf!W541</f>
        <v>0</v>
      </c>
      <c r="Y541" s="368" t="n">
        <f aca="false">+[5]data1cf!X541</f>
        <v>0</v>
      </c>
      <c r="Z541" s="368" t="n">
        <f aca="false">+[5]data1cf!Y541</f>
        <v>0</v>
      </c>
      <c r="AA541" s="368" t="n">
        <f aca="false">+[5]data1cf!Z541</f>
        <v>0</v>
      </c>
      <c r="AB541" s="368"/>
      <c r="AC541" s="369" t="n">
        <f aca="false">XNPV(0.1,B541:AA541,$B$1:$AA$1)</f>
        <v>-24974.1945538994</v>
      </c>
      <c r="AD541" s="369" t="n">
        <f aca="false">SUMPRODUCT(B541:AA541,$B$1010:$AA$1010)</f>
        <v>-6012.63297536975</v>
      </c>
      <c r="AE541" s="370" t="n">
        <f aca="false">SUMPRODUCT(B541:AA541,$B$1012:$AA$1012)</f>
        <v>-12342.7391558387</v>
      </c>
      <c r="AF541" s="371" t="n">
        <f aca="false">XIRR(B541:AA541,$B$1:$AA$1)</f>
        <v>0.0494227958190882</v>
      </c>
      <c r="AG541" s="372" t="n">
        <f aca="false">1-EXP(-(1/0.25)*(AD541/ABS($AD$1010)))</f>
        <v>-132918209170.105</v>
      </c>
    </row>
    <row r="542" customFormat="false" ht="12.75" hidden="false" customHeight="false" outlineLevel="0" collapsed="false">
      <c r="A542" s="363"/>
      <c r="B542" s="368" t="n">
        <f aca="false">+[5]data1cf!A542</f>
        <v>-101521.981963954</v>
      </c>
      <c r="C542" s="368" t="n">
        <f aca="false">+[5]data1cf!B542</f>
        <v>14359.6820857517</v>
      </c>
      <c r="D542" s="368" t="n">
        <f aca="false">+[5]data1cf!C542</f>
        <v>12400.312126682</v>
      </c>
      <c r="E542" s="368" t="n">
        <f aca="false">+[5]data1cf!D542</f>
        <v>10360.20653967</v>
      </c>
      <c r="F542" s="368" t="n">
        <f aca="false">+[5]data1cf!E542</f>
        <v>9900.78763339081</v>
      </c>
      <c r="G542" s="368" t="n">
        <f aca="false">+[5]data1cf!F542</f>
        <v>9706.49287901982</v>
      </c>
      <c r="H542" s="368" t="n">
        <f aca="false">+[5]data1cf!G542</f>
        <v>8670.57898306968</v>
      </c>
      <c r="I542" s="368" t="n">
        <f aca="false">+[5]data1cf!H542</f>
        <v>8510.17943883454</v>
      </c>
      <c r="J542" s="368" t="n">
        <f aca="false">+[5]data1cf!I542</f>
        <v>8497.74523629955</v>
      </c>
      <c r="K542" s="368" t="n">
        <f aca="false">+[5]data1cf!J542</f>
        <v>8488.88518234727</v>
      </c>
      <c r="L542" s="368" t="n">
        <f aca="false">+[5]data1cf!K542</f>
        <v>8489.81730141914</v>
      </c>
      <c r="M542" s="368" t="n">
        <f aca="false">+[5]data1cf!L542</f>
        <v>8462.10654804445</v>
      </c>
      <c r="N542" s="368" t="n">
        <f aca="false">+[5]data1cf!M542</f>
        <v>8444.16456888723</v>
      </c>
      <c r="O542" s="368" t="n">
        <f aca="false">+[5]data1cf!N542</f>
        <v>8118.33623091258</v>
      </c>
      <c r="P542" s="368" t="n">
        <f aca="false">+[5]data1cf!O542</f>
        <v>8010.18208336141</v>
      </c>
      <c r="Q542" s="368" t="n">
        <f aca="false">+[5]data1cf!P542</f>
        <v>7981.92118608499</v>
      </c>
      <c r="R542" s="368" t="n">
        <f aca="false">+[5]data1cf!Q542</f>
        <v>1164.41652433377</v>
      </c>
      <c r="S542" s="368" t="n">
        <f aca="false">+[5]data1cf!R542</f>
        <v>0</v>
      </c>
      <c r="T542" s="368" t="n">
        <f aca="false">+[5]data1cf!S542</f>
        <v>0</v>
      </c>
      <c r="U542" s="368" t="n">
        <f aca="false">+[5]data1cf!T542</f>
        <v>0</v>
      </c>
      <c r="V542" s="368" t="n">
        <f aca="false">+[5]data1cf!U542</f>
        <v>0</v>
      </c>
      <c r="W542" s="368" t="n">
        <f aca="false">+[5]data1cf!V542</f>
        <v>0</v>
      </c>
      <c r="X542" s="368" t="n">
        <f aca="false">+[5]data1cf!W542</f>
        <v>0</v>
      </c>
      <c r="Y542" s="368" t="n">
        <f aca="false">+[5]data1cf!X542</f>
        <v>0</v>
      </c>
      <c r="Z542" s="368" t="n">
        <f aca="false">+[5]data1cf!Y542</f>
        <v>0</v>
      </c>
      <c r="AA542" s="368" t="n">
        <f aca="false">+[5]data1cf!Z542</f>
        <v>0</v>
      </c>
      <c r="AB542" s="368"/>
      <c r="AC542" s="369" t="n">
        <f aca="false">XNPV(0.1,B542:AA542,$B$1:$AA$1)</f>
        <v>-25295.9612306564</v>
      </c>
      <c r="AD542" s="369" t="n">
        <f aca="false">SUMPRODUCT(B542:AA542,$B$1010:$AA$1010)</f>
        <v>-6264.71444446243</v>
      </c>
      <c r="AE542" s="370" t="n">
        <f aca="false">SUMPRODUCT(B542:AA542,$B$1012:$AA$1012)</f>
        <v>-12616.7935954385</v>
      </c>
      <c r="AF542" s="371" t="n">
        <f aca="false">XIRR(B542:AA542,$B$1:$AA$1)</f>
        <v>0.0490472156279634</v>
      </c>
      <c r="AG542" s="372" t="n">
        <f aca="false">1-EXP(-(1/0.25)*(AD542/ABS($AD$1010)))</f>
        <v>-388995116557.222</v>
      </c>
    </row>
    <row r="543" customFormat="false" ht="12.75" hidden="false" customHeight="false" outlineLevel="0" collapsed="false">
      <c r="A543" s="363"/>
      <c r="B543" s="368" t="n">
        <f aca="false">+[5]data1cf!A543</f>
        <v>-97354.3707733855</v>
      </c>
      <c r="C543" s="368" t="n">
        <f aca="false">+[5]data1cf!B543</f>
        <v>14227.7584017124</v>
      </c>
      <c r="D543" s="368" t="n">
        <f aca="false">+[5]data1cf!C543</f>
        <v>12224.8585391563</v>
      </c>
      <c r="E543" s="368" t="n">
        <f aca="false">+[5]data1cf!D543</f>
        <v>10252.0567502653</v>
      </c>
      <c r="F543" s="368" t="n">
        <f aca="false">+[5]data1cf!E543</f>
        <v>9864.32230389456</v>
      </c>
      <c r="G543" s="368" t="n">
        <f aca="false">+[5]data1cf!F543</f>
        <v>9429.53488335312</v>
      </c>
      <c r="H543" s="368" t="n">
        <f aca="false">+[5]data1cf!G543</f>
        <v>8569.63010458505</v>
      </c>
      <c r="I543" s="368" t="n">
        <f aca="false">+[5]data1cf!H543</f>
        <v>8414.57777221185</v>
      </c>
      <c r="J543" s="368" t="n">
        <f aca="false">+[5]data1cf!I543</f>
        <v>8402.14356967686</v>
      </c>
      <c r="K543" s="368" t="n">
        <f aca="false">+[5]data1cf!J543</f>
        <v>8393.12147900149</v>
      </c>
      <c r="L543" s="368" t="n">
        <f aca="false">+[5]data1cf!K543</f>
        <v>8394.21563479645</v>
      </c>
      <c r="M543" s="368" t="n">
        <f aca="false">+[5]data1cf!L543</f>
        <v>8366.34284469867</v>
      </c>
      <c r="N543" s="368" t="n">
        <f aca="false">+[5]data1cf!M543</f>
        <v>8348.56290226454</v>
      </c>
      <c r="O543" s="368" t="n">
        <f aca="false">+[5]data1cf!N543</f>
        <v>8022.57252756681</v>
      </c>
      <c r="P543" s="368" t="n">
        <f aca="false">+[5]data1cf!O543</f>
        <v>7914.58041673873</v>
      </c>
      <c r="Q543" s="368" t="n">
        <f aca="false">+[5]data1cf!P543</f>
        <v>7886.15748273921</v>
      </c>
      <c r="R543" s="368" t="n">
        <f aca="false">+[5]data1cf!Q543</f>
        <v>1116.61569102242</v>
      </c>
      <c r="S543" s="368" t="n">
        <f aca="false">+[5]data1cf!R543</f>
        <v>0</v>
      </c>
      <c r="T543" s="368" t="n">
        <f aca="false">+[5]data1cf!S543</f>
        <v>0</v>
      </c>
      <c r="U543" s="368" t="n">
        <f aca="false">+[5]data1cf!T543</f>
        <v>0</v>
      </c>
      <c r="V543" s="368" t="n">
        <f aca="false">+[5]data1cf!U543</f>
        <v>0</v>
      </c>
      <c r="W543" s="368" t="n">
        <f aca="false">+[5]data1cf!V543</f>
        <v>0</v>
      </c>
      <c r="X543" s="368" t="n">
        <f aca="false">+[5]data1cf!W543</f>
        <v>0</v>
      </c>
      <c r="Y543" s="368" t="n">
        <f aca="false">+[5]data1cf!X543</f>
        <v>0</v>
      </c>
      <c r="Z543" s="368" t="n">
        <f aca="false">+[5]data1cf!Y543</f>
        <v>0</v>
      </c>
      <c r="AA543" s="368" t="n">
        <f aca="false">+[5]data1cf!Z543</f>
        <v>0</v>
      </c>
      <c r="AB543" s="368"/>
      <c r="AC543" s="369" t="n">
        <f aca="false">XNPV(0.1,B543:AA543,$B$1:$AA$1)</f>
        <v>-22049.4222725692</v>
      </c>
      <c r="AD543" s="369" t="n">
        <f aca="false">SUMPRODUCT(B543:AA543,$B$1010:$AA$1010)</f>
        <v>-3255.48242941367</v>
      </c>
      <c r="AE543" s="370" t="n">
        <f aca="false">SUMPRODUCT(B543:AA543,$B$1012:$AA$1012)</f>
        <v>-9528.26530423426</v>
      </c>
      <c r="AF543" s="371" t="n">
        <f aca="false">XIRR(B543:AA543,$B$1:$AA$1)</f>
        <v>0.0538958333747917</v>
      </c>
      <c r="AG543" s="372" t="n">
        <f aca="false">1-EXP(-(1/0.25)*(AD543/ABS($AD$1010)))</f>
        <v>-1053798.72142434</v>
      </c>
    </row>
    <row r="544" customFormat="false" ht="12.75" hidden="false" customHeight="false" outlineLevel="0" collapsed="false">
      <c r="A544" s="363"/>
      <c r="B544" s="368" t="n">
        <f aca="false">+[5]data1cf!A544</f>
        <v>-87038.6656817322</v>
      </c>
      <c r="C544" s="368" t="n">
        <f aca="false">+[5]data1cf!B544</f>
        <v>13994.1937284541</v>
      </c>
      <c r="D544" s="368" t="n">
        <f aca="false">+[5]data1cf!C544</f>
        <v>11865.7552766369</v>
      </c>
      <c r="E544" s="368" t="n">
        <f aca="false">+[5]data1cf!D544</f>
        <v>9931.31644416348</v>
      </c>
      <c r="F544" s="368" t="n">
        <f aca="false">+[5]data1cf!E544</f>
        <v>9595.54635895674</v>
      </c>
      <c r="G544" s="368" t="n">
        <f aca="false">+[5]data1cf!F544</f>
        <v>9188.76251459854</v>
      </c>
      <c r="H544" s="368" t="n">
        <f aca="false">+[5]data1cf!G544</f>
        <v>8319.7606200858</v>
      </c>
      <c r="I544" s="368" t="n">
        <f aca="false">+[5]data1cf!H544</f>
        <v>8177.9437499734</v>
      </c>
      <c r="J544" s="368" t="n">
        <f aca="false">+[5]data1cf!I544</f>
        <v>8165.50954743841</v>
      </c>
      <c r="K544" s="368" t="n">
        <f aca="false">+[5]data1cf!J544</f>
        <v>8156.08638214908</v>
      </c>
      <c r="L544" s="368" t="n">
        <f aca="false">+[5]data1cf!K544</f>
        <v>8157.581612558</v>
      </c>
      <c r="M544" s="368" t="n">
        <f aca="false">+[5]data1cf!L544</f>
        <v>8129.30774784626</v>
      </c>
      <c r="N544" s="368" t="n">
        <f aca="false">+[5]data1cf!M544</f>
        <v>8111.92888002609</v>
      </c>
      <c r="O544" s="368" t="n">
        <f aca="false">+[5]data1cf!N544</f>
        <v>7785.53743071439</v>
      </c>
      <c r="P544" s="368" t="n">
        <f aca="false">+[5]data1cf!O544</f>
        <v>7677.94639450027</v>
      </c>
      <c r="Q544" s="368" t="n">
        <f aca="false">+[5]data1cf!P544</f>
        <v>7649.1223858868</v>
      </c>
      <c r="R544" s="368" t="n">
        <f aca="false">+[5]data1cf!Q544</f>
        <v>998.298679903195</v>
      </c>
      <c r="S544" s="368" t="n">
        <f aca="false">+[5]data1cf!R544</f>
        <v>0</v>
      </c>
      <c r="T544" s="368" t="n">
        <f aca="false">+[5]data1cf!S544</f>
        <v>0</v>
      </c>
      <c r="U544" s="368" t="n">
        <f aca="false">+[5]data1cf!T544</f>
        <v>0</v>
      </c>
      <c r="V544" s="368" t="n">
        <f aca="false">+[5]data1cf!U544</f>
        <v>0</v>
      </c>
      <c r="W544" s="368" t="n">
        <f aca="false">+[5]data1cf!V544</f>
        <v>0</v>
      </c>
      <c r="X544" s="368" t="n">
        <f aca="false">+[5]data1cf!W544</f>
        <v>0</v>
      </c>
      <c r="Y544" s="368" t="n">
        <f aca="false">+[5]data1cf!X544</f>
        <v>0</v>
      </c>
      <c r="Z544" s="368" t="n">
        <f aca="false">+[5]data1cf!Y544</f>
        <v>0</v>
      </c>
      <c r="AA544" s="368" t="n">
        <f aca="false">+[5]data1cf!Z544</f>
        <v>0</v>
      </c>
      <c r="AB544" s="368"/>
      <c r="AC544" s="369" t="n">
        <f aca="false">XNPV(0.1,B544:AA544,$B$1:$AA$1)</f>
        <v>-13752.5797042743</v>
      </c>
      <c r="AD544" s="369" t="n">
        <f aca="false">SUMPRODUCT(B544:AA544,$B$1010:$AA$1010)</f>
        <v>4498.36212749935</v>
      </c>
      <c r="AE544" s="370" t="n">
        <f aca="false">SUMPRODUCT(B544:AA544,$B$1012:$AA$1012)</f>
        <v>-1591.45362435644</v>
      </c>
      <c r="AF544" s="371" t="n">
        <f aca="false">XIRR(B544:AA544,$B$1:$AA$1)</f>
        <v>0.0682052970744774</v>
      </c>
      <c r="AG544" s="372" t="n">
        <f aca="false">1-EXP(-(1/0.25)*(AD544/ABS($AD$1010)))</f>
        <v>0.999999995237112</v>
      </c>
    </row>
    <row r="545" customFormat="false" ht="12.75" hidden="false" customHeight="false" outlineLevel="0" collapsed="false">
      <c r="A545" s="363"/>
      <c r="B545" s="368" t="n">
        <f aca="false">+[5]data1cf!A545</f>
        <v>-88069.9064297461</v>
      </c>
      <c r="C545" s="368" t="n">
        <f aca="false">+[5]data1cf!B545</f>
        <v>14091.8212404676</v>
      </c>
      <c r="D545" s="368" t="n">
        <f aca="false">+[5]data1cf!C545</f>
        <v>11896.9904602439</v>
      </c>
      <c r="E545" s="368" t="n">
        <f aca="false">+[5]data1cf!D545</f>
        <v>10039.833263961</v>
      </c>
      <c r="F545" s="368" t="n">
        <f aca="false">+[5]data1cf!E545</f>
        <v>9569.40524630049</v>
      </c>
      <c r="G545" s="368" t="n">
        <f aca="false">+[5]data1cf!F545</f>
        <v>9245.39566675462</v>
      </c>
      <c r="H545" s="368" t="n">
        <f aca="false">+[5]data1cf!G545</f>
        <v>8344.73958098197</v>
      </c>
      <c r="I545" s="368" t="n">
        <f aca="false">+[5]data1cf!H545</f>
        <v>8201.59958774024</v>
      </c>
      <c r="J545" s="368" t="n">
        <f aca="false">+[5]data1cf!I545</f>
        <v>8189.16538520525</v>
      </c>
      <c r="K545" s="368" t="n">
        <f aca="false">+[5]data1cf!J545</f>
        <v>8179.7823145562</v>
      </c>
      <c r="L545" s="368" t="n">
        <f aca="false">+[5]data1cf!K545</f>
        <v>8181.23745032484</v>
      </c>
      <c r="M545" s="368" t="n">
        <f aca="false">+[5]data1cf!L545</f>
        <v>8153.00368025338</v>
      </c>
      <c r="N545" s="368" t="n">
        <f aca="false">+[5]data1cf!M545</f>
        <v>8135.58471779293</v>
      </c>
      <c r="O545" s="368" t="n">
        <f aca="false">+[5]data1cf!N545</f>
        <v>7809.23336312151</v>
      </c>
      <c r="P545" s="368" t="n">
        <f aca="false">+[5]data1cf!O545</f>
        <v>7701.60223226711</v>
      </c>
      <c r="Q545" s="368" t="n">
        <f aca="false">+[5]data1cf!P545</f>
        <v>7672.81831829392</v>
      </c>
      <c r="R545" s="368" t="n">
        <f aca="false">+[5]data1cf!Q545</f>
        <v>1010.12659878662</v>
      </c>
      <c r="S545" s="368" t="n">
        <f aca="false">+[5]data1cf!R545</f>
        <v>0</v>
      </c>
      <c r="T545" s="368" t="n">
        <f aca="false">+[5]data1cf!S545</f>
        <v>0</v>
      </c>
      <c r="U545" s="368" t="n">
        <f aca="false">+[5]data1cf!T545</f>
        <v>0</v>
      </c>
      <c r="V545" s="368" t="n">
        <f aca="false">+[5]data1cf!U545</f>
        <v>0</v>
      </c>
      <c r="W545" s="368" t="n">
        <f aca="false">+[5]data1cf!V545</f>
        <v>0</v>
      </c>
      <c r="X545" s="368" t="n">
        <f aca="false">+[5]data1cf!W545</f>
        <v>0</v>
      </c>
      <c r="Y545" s="368" t="n">
        <f aca="false">+[5]data1cf!X545</f>
        <v>0</v>
      </c>
      <c r="Z545" s="368" t="n">
        <f aca="false">+[5]data1cf!Y545</f>
        <v>0</v>
      </c>
      <c r="AA545" s="368" t="n">
        <f aca="false">+[5]data1cf!Z545</f>
        <v>0</v>
      </c>
      <c r="AB545" s="368"/>
      <c r="AC545" s="369" t="n">
        <f aca="false">XNPV(0.1,B545:AA545,$B$1:$AA$1)</f>
        <v>-14476.8837800958</v>
      </c>
      <c r="AD545" s="369" t="n">
        <f aca="false">SUMPRODUCT(B545:AA545,$B$1010:$AA$1010)</f>
        <v>3836.68379018268</v>
      </c>
      <c r="AE545" s="370" t="n">
        <f aca="false">SUMPRODUCT(B545:AA545,$B$1012:$AA$1012)</f>
        <v>-2273.7786054905</v>
      </c>
      <c r="AF545" s="371" t="n">
        <f aca="false">XIRR(B545:AA545,$B$1:$AA$1)</f>
        <v>0.0668612475564841</v>
      </c>
      <c r="AG545" s="372" t="n">
        <f aca="false">1-EXP(-(1/0.25)*(AD545/ABS($AD$1010)))</f>
        <v>0.999999920200758</v>
      </c>
    </row>
    <row r="546" customFormat="false" ht="12.75" hidden="false" customHeight="false" outlineLevel="0" collapsed="false">
      <c r="A546" s="363"/>
      <c r="B546" s="368" t="n">
        <f aca="false">+[5]data1cf!A546</f>
        <v>-90303.7201516534</v>
      </c>
      <c r="C546" s="368" t="n">
        <f aca="false">+[5]data1cf!B546</f>
        <v>14136.6795505506</v>
      </c>
      <c r="D546" s="368" t="n">
        <f aca="false">+[5]data1cf!C546</f>
        <v>12018.7442095779</v>
      </c>
      <c r="E546" s="368" t="n">
        <f aca="false">+[5]data1cf!D546</f>
        <v>10007.4353261755</v>
      </c>
      <c r="F546" s="368" t="n">
        <f aca="false">+[5]data1cf!E546</f>
        <v>9691.55180428373</v>
      </c>
      <c r="G546" s="368" t="n">
        <f aca="false">+[5]data1cf!F546</f>
        <v>9341.28778175223</v>
      </c>
      <c r="H546" s="368" t="n">
        <f aca="false">+[5]data1cf!G546</f>
        <v>8398.8475530693</v>
      </c>
      <c r="I546" s="368" t="n">
        <f aca="false">+[5]data1cf!H546</f>
        <v>8252.84148746982</v>
      </c>
      <c r="J546" s="368" t="n">
        <f aca="false">+[5]data1cf!I546</f>
        <v>8240.40728493483</v>
      </c>
      <c r="K546" s="368" t="n">
        <f aca="false">+[5]data1cf!J546</f>
        <v>8231.11106496328</v>
      </c>
      <c r="L546" s="368" t="n">
        <f aca="false">+[5]data1cf!K546</f>
        <v>8232.47935005442</v>
      </c>
      <c r="M546" s="368" t="n">
        <f aca="false">+[5]data1cf!L546</f>
        <v>8204.33243066046</v>
      </c>
      <c r="N546" s="368" t="n">
        <f aca="false">+[5]data1cf!M546</f>
        <v>8186.82661752251</v>
      </c>
      <c r="O546" s="368" t="n">
        <f aca="false">+[5]data1cf!N546</f>
        <v>7860.5621135286</v>
      </c>
      <c r="P546" s="368" t="n">
        <f aca="false">+[5]data1cf!O546</f>
        <v>7752.84413199669</v>
      </c>
      <c r="Q546" s="368" t="n">
        <f aca="false">+[5]data1cf!P546</f>
        <v>7724.147068701</v>
      </c>
      <c r="R546" s="368" t="n">
        <f aca="false">+[5]data1cf!Q546</f>
        <v>1035.7475486514</v>
      </c>
      <c r="S546" s="368" t="n">
        <f aca="false">+[5]data1cf!R546</f>
        <v>0</v>
      </c>
      <c r="T546" s="368" t="n">
        <f aca="false">+[5]data1cf!S546</f>
        <v>0</v>
      </c>
      <c r="U546" s="368" t="n">
        <f aca="false">+[5]data1cf!T546</f>
        <v>0</v>
      </c>
      <c r="V546" s="368" t="n">
        <f aca="false">+[5]data1cf!U546</f>
        <v>0</v>
      </c>
      <c r="W546" s="368" t="n">
        <f aca="false">+[5]data1cf!V546</f>
        <v>0</v>
      </c>
      <c r="X546" s="368" t="n">
        <f aca="false">+[5]data1cf!W546</f>
        <v>0</v>
      </c>
      <c r="Y546" s="368" t="n">
        <f aca="false">+[5]data1cf!X546</f>
        <v>0</v>
      </c>
      <c r="Z546" s="368" t="n">
        <f aca="false">+[5]data1cf!Y546</f>
        <v>0</v>
      </c>
      <c r="AA546" s="368" t="n">
        <f aca="false">+[5]data1cf!Z546</f>
        <v>0</v>
      </c>
      <c r="AB546" s="368"/>
      <c r="AC546" s="369" t="n">
        <f aca="false">XNPV(0.1,B546:AA546,$B$1:$AA$1)</f>
        <v>-16248.0538639338</v>
      </c>
      <c r="AD546" s="369" t="n">
        <f aca="false">SUMPRODUCT(B546:AA546,$B$1010:$AA$1010)</f>
        <v>2189.98643739153</v>
      </c>
      <c r="AE546" s="370" t="n">
        <f aca="false">SUMPRODUCT(B546:AA546,$B$1012:$AA$1012)</f>
        <v>-3962.15284870227</v>
      </c>
      <c r="AF546" s="371" t="n">
        <f aca="false">XIRR(B546:AA546,$B$1:$AA$1)</f>
        <v>0.0636358545093617</v>
      </c>
      <c r="AG546" s="372" t="n">
        <f aca="false">1-EXP(-(1/0.25)*(AD546/ABS($AD$1010)))</f>
        <v>0.999911192972067</v>
      </c>
    </row>
    <row r="547" customFormat="false" ht="12.75" hidden="false" customHeight="false" outlineLevel="0" collapsed="false">
      <c r="A547" s="363"/>
      <c r="B547" s="368" t="n">
        <f aca="false">+[5]data1cf!A547</f>
        <v>-92217.7301627387</v>
      </c>
      <c r="C547" s="368" t="n">
        <f aca="false">+[5]data1cf!B547</f>
        <v>14102.641494881</v>
      </c>
      <c r="D547" s="368" t="n">
        <f aca="false">+[5]data1cf!C547</f>
        <v>12020.8685582403</v>
      </c>
      <c r="E547" s="368" t="n">
        <f aca="false">+[5]data1cf!D547</f>
        <v>10048.5121154369</v>
      </c>
      <c r="F547" s="368" t="n">
        <f aca="false">+[5]data1cf!E547</f>
        <v>9663.20679108533</v>
      </c>
      <c r="G547" s="368" t="n">
        <f aca="false">+[5]data1cf!F547</f>
        <v>9455.13775720702</v>
      </c>
      <c r="H547" s="368" t="n">
        <f aca="false">+[5]data1cf!G547</f>
        <v>8445.20916292021</v>
      </c>
      <c r="I547" s="368" t="n">
        <f aca="false">+[5]data1cf!H547</f>
        <v>8296.74734591611</v>
      </c>
      <c r="J547" s="368" t="n">
        <f aca="false">+[5]data1cf!I547</f>
        <v>8284.31314338111</v>
      </c>
      <c r="K547" s="368" t="n">
        <f aca="false">+[5]data1cf!J547</f>
        <v>8275.0913401188</v>
      </c>
      <c r="L547" s="368" t="n">
        <f aca="false">+[5]data1cf!K547</f>
        <v>8276.38520850071</v>
      </c>
      <c r="M547" s="368" t="n">
        <f aca="false">+[5]data1cf!L547</f>
        <v>8248.31270581598</v>
      </c>
      <c r="N547" s="368" t="n">
        <f aca="false">+[5]data1cf!M547</f>
        <v>8230.7324759688</v>
      </c>
      <c r="O547" s="368" t="n">
        <f aca="false">+[5]data1cf!N547</f>
        <v>7904.54238868412</v>
      </c>
      <c r="P547" s="368" t="n">
        <f aca="false">+[5]data1cf!O547</f>
        <v>7796.74999044298</v>
      </c>
      <c r="Q547" s="368" t="n">
        <f aca="false">+[5]data1cf!P547</f>
        <v>7768.12734385652</v>
      </c>
      <c r="R547" s="368" t="n">
        <f aca="false">+[5]data1cf!Q547</f>
        <v>1057.70047787455</v>
      </c>
      <c r="S547" s="368" t="n">
        <f aca="false">+[5]data1cf!R547</f>
        <v>0</v>
      </c>
      <c r="T547" s="368" t="n">
        <f aca="false">+[5]data1cf!S547</f>
        <v>0</v>
      </c>
      <c r="U547" s="368" t="n">
        <f aca="false">+[5]data1cf!T547</f>
        <v>0</v>
      </c>
      <c r="V547" s="368" t="n">
        <f aca="false">+[5]data1cf!U547</f>
        <v>0</v>
      </c>
      <c r="W547" s="368" t="n">
        <f aca="false">+[5]data1cf!V547</f>
        <v>0</v>
      </c>
      <c r="X547" s="368" t="n">
        <f aca="false">+[5]data1cf!W547</f>
        <v>0</v>
      </c>
      <c r="Y547" s="368" t="n">
        <f aca="false">+[5]data1cf!X547</f>
        <v>0</v>
      </c>
      <c r="Z547" s="368" t="n">
        <f aca="false">+[5]data1cf!Y547</f>
        <v>0</v>
      </c>
      <c r="AA547" s="368" t="n">
        <f aca="false">+[5]data1cf!Z547</f>
        <v>0</v>
      </c>
      <c r="AB547" s="368"/>
      <c r="AC547" s="369" t="n">
        <f aca="false">XNPV(0.1,B547:AA547,$B$1:$AA$1)</f>
        <v>-17935.4260130698</v>
      </c>
      <c r="AD547" s="369" t="n">
        <f aca="false">SUMPRODUCT(B547:AA547,$B$1010:$AA$1010)</f>
        <v>593.622836246042</v>
      </c>
      <c r="AE547" s="370" t="n">
        <f aca="false">SUMPRODUCT(B547:AA547,$B$1012:$AA$1012)</f>
        <v>-5589.89986113807</v>
      </c>
      <c r="AF547" s="371" t="n">
        <f aca="false">XIRR(B547:AA547,$B$1:$AA$1)</f>
        <v>0.0606462323047329</v>
      </c>
      <c r="AG547" s="372" t="n">
        <f aca="false">1-EXP(-(1/0.25)*(AD547/ABS($AD$1010)))</f>
        <v>0.920241555310896</v>
      </c>
    </row>
    <row r="548" customFormat="false" ht="12.75" hidden="false" customHeight="false" outlineLevel="0" collapsed="false">
      <c r="A548" s="363"/>
      <c r="B548" s="368" t="n">
        <f aca="false">+[5]data1cf!A548</f>
        <v>-94882.7449898155</v>
      </c>
      <c r="C548" s="368" t="n">
        <f aca="false">+[5]data1cf!B548</f>
        <v>14138.1469716174</v>
      </c>
      <c r="D548" s="368" t="n">
        <f aca="false">+[5]data1cf!C548</f>
        <v>12232.398245996</v>
      </c>
      <c r="E548" s="368" t="n">
        <f aca="false">+[5]data1cf!D548</f>
        <v>10264.5837031858</v>
      </c>
      <c r="F548" s="368" t="n">
        <f aca="false">+[5]data1cf!E548</f>
        <v>9691.10527251191</v>
      </c>
      <c r="G548" s="368" t="n">
        <f aca="false">+[5]data1cf!F548</f>
        <v>9486.72568329854</v>
      </c>
      <c r="H548" s="368" t="n">
        <f aca="false">+[5]data1cf!G548</f>
        <v>8509.76179166523</v>
      </c>
      <c r="I548" s="368" t="n">
        <f aca="false">+[5]data1cf!H548</f>
        <v>8357.88065403738</v>
      </c>
      <c r="J548" s="368" t="n">
        <f aca="false">+[5]data1cf!I548</f>
        <v>8345.4464515024</v>
      </c>
      <c r="K548" s="368" t="n">
        <f aca="false">+[5]data1cf!J548</f>
        <v>8336.32826401656</v>
      </c>
      <c r="L548" s="368" t="n">
        <f aca="false">+[5]data1cf!K548</f>
        <v>8337.51851662199</v>
      </c>
      <c r="M548" s="368" t="n">
        <f aca="false">+[5]data1cf!L548</f>
        <v>8309.54962971374</v>
      </c>
      <c r="N548" s="368" t="n">
        <f aca="false">+[5]data1cf!M548</f>
        <v>8291.86578409008</v>
      </c>
      <c r="O548" s="368" t="n">
        <f aca="false">+[5]data1cf!N548</f>
        <v>7965.77931258187</v>
      </c>
      <c r="P548" s="368" t="n">
        <f aca="false">+[5]data1cf!O548</f>
        <v>7857.88329856426</v>
      </c>
      <c r="Q548" s="368" t="n">
        <f aca="false">+[5]data1cf!P548</f>
        <v>7829.36426775428</v>
      </c>
      <c r="R548" s="368" t="n">
        <f aca="false">+[5]data1cf!Q548</f>
        <v>1088.26713193519</v>
      </c>
      <c r="S548" s="368" t="n">
        <f aca="false">+[5]data1cf!R548</f>
        <v>0</v>
      </c>
      <c r="T548" s="368" t="n">
        <f aca="false">+[5]data1cf!S548</f>
        <v>0</v>
      </c>
      <c r="U548" s="368" t="n">
        <f aca="false">+[5]data1cf!T548</f>
        <v>0</v>
      </c>
      <c r="V548" s="368" t="n">
        <f aca="false">+[5]data1cf!U548</f>
        <v>0</v>
      </c>
      <c r="W548" s="368" t="n">
        <f aca="false">+[5]data1cf!V548</f>
        <v>0</v>
      </c>
      <c r="X548" s="368" t="n">
        <f aca="false">+[5]data1cf!W548</f>
        <v>0</v>
      </c>
      <c r="Y548" s="368" t="n">
        <f aca="false">+[5]data1cf!X548</f>
        <v>0</v>
      </c>
      <c r="Z548" s="368" t="n">
        <f aca="false">+[5]data1cf!Y548</f>
        <v>0</v>
      </c>
      <c r="AA548" s="368" t="n">
        <f aca="false">+[5]data1cf!Z548</f>
        <v>0</v>
      </c>
      <c r="AB548" s="368"/>
      <c r="AC548" s="369" t="n">
        <f aca="false">XNPV(0.1,B548:AA548,$B$1:$AA$1)</f>
        <v>-19950.6453551772</v>
      </c>
      <c r="AD548" s="369" t="n">
        <f aca="false">SUMPRODUCT(B548:AA548,$B$1010:$AA$1010)</f>
        <v>-1269.65303853928</v>
      </c>
      <c r="AE548" s="370" t="n">
        <f aca="false">SUMPRODUCT(B548:AA548,$B$1012:$AA$1012)</f>
        <v>-7503.61021203958</v>
      </c>
      <c r="AF548" s="371" t="n">
        <f aca="false">XIRR(B548:AA548,$B$1:$AA$1)</f>
        <v>0.0572987127766987</v>
      </c>
      <c r="AG548" s="372" t="n">
        <f aca="false">1-EXP(-(1/0.25)*(AD548/ABS($AD$1010)))</f>
        <v>-222.307443677334</v>
      </c>
    </row>
    <row r="549" customFormat="false" ht="12.75" hidden="false" customHeight="false" outlineLevel="0" collapsed="false">
      <c r="A549" s="363"/>
      <c r="B549" s="368" t="n">
        <f aca="false">+[5]data1cf!A549</f>
        <v>-97817.8232486536</v>
      </c>
      <c r="C549" s="368" t="n">
        <f aca="false">+[5]data1cf!B549</f>
        <v>14244.0071400498</v>
      </c>
      <c r="D549" s="368" t="n">
        <f aca="false">+[5]data1cf!C549</f>
        <v>12243.6074870037</v>
      </c>
      <c r="E549" s="368" t="n">
        <f aca="false">+[5]data1cf!D549</f>
        <v>10231.9254552233</v>
      </c>
      <c r="F549" s="368" t="n">
        <f aca="false">+[5]data1cf!E549</f>
        <v>9922.77526470399</v>
      </c>
      <c r="G549" s="368" t="n">
        <f aca="false">+[5]data1cf!F549</f>
        <v>9531.65673265223</v>
      </c>
      <c r="H549" s="368" t="n">
        <f aca="false">+[5]data1cf!G549</f>
        <v>8580.85596166958</v>
      </c>
      <c r="I549" s="368" t="n">
        <f aca="false">+[5]data1cf!H549</f>
        <v>8425.20900123252</v>
      </c>
      <c r="J549" s="368" t="n">
        <f aca="false">+[5]data1cf!I549</f>
        <v>8412.77479869753</v>
      </c>
      <c r="K549" s="368" t="n">
        <f aca="false">+[5]data1cf!J549</f>
        <v>8403.7707270544</v>
      </c>
      <c r="L549" s="368" t="n">
        <f aca="false">+[5]data1cf!K549</f>
        <v>8404.84686381712</v>
      </c>
      <c r="M549" s="368" t="n">
        <f aca="false">+[5]data1cf!L549</f>
        <v>8376.99209275158</v>
      </c>
      <c r="N549" s="368" t="n">
        <f aca="false">+[5]data1cf!M549</f>
        <v>8359.19413128522</v>
      </c>
      <c r="O549" s="368" t="n">
        <f aca="false">+[5]data1cf!N549</f>
        <v>8033.22177561972</v>
      </c>
      <c r="P549" s="368" t="n">
        <f aca="false">+[5]data1cf!O549</f>
        <v>7925.2116457594</v>
      </c>
      <c r="Q549" s="368" t="n">
        <f aca="false">+[5]data1cf!P549</f>
        <v>7896.80673079212</v>
      </c>
      <c r="R549" s="368" t="n">
        <f aca="false">+[5]data1cf!Q549</f>
        <v>1121.93130553276</v>
      </c>
      <c r="S549" s="368" t="n">
        <f aca="false">+[5]data1cf!R549</f>
        <v>0</v>
      </c>
      <c r="T549" s="368" t="n">
        <f aca="false">+[5]data1cf!S549</f>
        <v>0</v>
      </c>
      <c r="U549" s="368" t="n">
        <f aca="false">+[5]data1cf!T549</f>
        <v>0</v>
      </c>
      <c r="V549" s="368" t="n">
        <f aca="false">+[5]data1cf!U549</f>
        <v>0</v>
      </c>
      <c r="W549" s="368" t="n">
        <f aca="false">+[5]data1cf!V549</f>
        <v>0</v>
      </c>
      <c r="X549" s="368" t="n">
        <f aca="false">+[5]data1cf!W549</f>
        <v>0</v>
      </c>
      <c r="Y549" s="368" t="n">
        <f aca="false">+[5]data1cf!X549</f>
        <v>0</v>
      </c>
      <c r="Z549" s="368" t="n">
        <f aca="false">+[5]data1cf!Y549</f>
        <v>0</v>
      </c>
      <c r="AA549" s="368" t="n">
        <f aca="false">+[5]data1cf!Z549</f>
        <v>0</v>
      </c>
      <c r="AB549" s="368"/>
      <c r="AC549" s="369" t="n">
        <f aca="false">XNPV(0.1,B549:AA549,$B$1:$AA$1)</f>
        <v>-22352.3782632047</v>
      </c>
      <c r="AD549" s="369" t="n">
        <f aca="false">SUMPRODUCT(B549:AA549,$B$1010:$AA$1010)</f>
        <v>-3518.46746642317</v>
      </c>
      <c r="AE549" s="370" t="n">
        <f aca="false">SUMPRODUCT(B549:AA549,$B$1012:$AA$1012)</f>
        <v>-9804.104720608</v>
      </c>
      <c r="AF549" s="371" t="n">
        <f aca="false">XIRR(B549:AA549,$B$1:$AA$1)</f>
        <v>0.0534608752534446</v>
      </c>
      <c r="AG549" s="372" t="n">
        <f aca="false">1-EXP(-(1/0.25)*(AD549/ABS($AD$1010)))</f>
        <v>-3230647.69707227</v>
      </c>
    </row>
    <row r="550" customFormat="false" ht="12.75" hidden="false" customHeight="false" outlineLevel="0" collapsed="false">
      <c r="A550" s="363"/>
      <c r="B550" s="368" t="n">
        <f aca="false">+[5]data1cf!A550</f>
        <v>-102914.857112493</v>
      </c>
      <c r="C550" s="368" t="n">
        <f aca="false">+[5]data1cf!B550</f>
        <v>14344.6013508307</v>
      </c>
      <c r="D550" s="368" t="n">
        <f aca="false">+[5]data1cf!C550</f>
        <v>12493.9020934957</v>
      </c>
      <c r="E550" s="368" t="n">
        <f aca="false">+[5]data1cf!D550</f>
        <v>10428.6427613733</v>
      </c>
      <c r="F550" s="368" t="n">
        <f aca="false">+[5]data1cf!E550</f>
        <v>10026.8294254893</v>
      </c>
      <c r="G550" s="368" t="n">
        <f aca="false">+[5]data1cf!F550</f>
        <v>9758.98086471015</v>
      </c>
      <c r="H550" s="368" t="n">
        <f aca="false">+[5]data1cf!G550</f>
        <v>8704.31753920763</v>
      </c>
      <c r="I550" s="368" t="n">
        <f aca="false">+[5]data1cf!H550</f>
        <v>8542.1308804419</v>
      </c>
      <c r="J550" s="368" t="n">
        <f aca="false">+[5]data1cf!I550</f>
        <v>8529.69667790692</v>
      </c>
      <c r="K550" s="368" t="n">
        <f aca="false">+[5]data1cf!J550</f>
        <v>8520.89077894041</v>
      </c>
      <c r="L550" s="368" t="n">
        <f aca="false">+[5]data1cf!K550</f>
        <v>8521.76874302651</v>
      </c>
      <c r="M550" s="368" t="n">
        <f aca="false">+[5]data1cf!L550</f>
        <v>8494.11214463759</v>
      </c>
      <c r="N550" s="368" t="n">
        <f aca="false">+[5]data1cf!M550</f>
        <v>8476.1160104946</v>
      </c>
      <c r="O550" s="368" t="n">
        <f aca="false">+[5]data1cf!N550</f>
        <v>8150.34182750572</v>
      </c>
      <c r="P550" s="368" t="n">
        <f aca="false">+[5]data1cf!O550</f>
        <v>8042.13352496878</v>
      </c>
      <c r="Q550" s="368" t="n">
        <f aca="false">+[5]data1cf!P550</f>
        <v>8013.92678267813</v>
      </c>
      <c r="R550" s="368" t="n">
        <f aca="false">+[5]data1cf!Q550</f>
        <v>1180.39224513745</v>
      </c>
      <c r="S550" s="368" t="n">
        <f aca="false">+[5]data1cf!R550</f>
        <v>0</v>
      </c>
      <c r="T550" s="368" t="n">
        <f aca="false">+[5]data1cf!S550</f>
        <v>0</v>
      </c>
      <c r="U550" s="368" t="n">
        <f aca="false">+[5]data1cf!T550</f>
        <v>0</v>
      </c>
      <c r="V550" s="368" t="n">
        <f aca="false">+[5]data1cf!U550</f>
        <v>0</v>
      </c>
      <c r="W550" s="368" t="n">
        <f aca="false">+[5]data1cf!V550</f>
        <v>0</v>
      </c>
      <c r="X550" s="368" t="n">
        <f aca="false">+[5]data1cf!W550</f>
        <v>0</v>
      </c>
      <c r="Y550" s="368" t="n">
        <f aca="false">+[5]data1cf!X550</f>
        <v>0</v>
      </c>
      <c r="Z550" s="368" t="n">
        <f aca="false">+[5]data1cf!Y550</f>
        <v>0</v>
      </c>
      <c r="AA550" s="368" t="n">
        <f aca="false">+[5]data1cf!Z550</f>
        <v>0</v>
      </c>
      <c r="AB550" s="368"/>
      <c r="AC550" s="369" t="n">
        <f aca="false">XNPV(0.1,B550:AA550,$B$1:$AA$1)</f>
        <v>-26328.7945507957</v>
      </c>
      <c r="AD550" s="369" t="n">
        <f aca="false">SUMPRODUCT(B550:AA550,$B$1010:$AA$1010)</f>
        <v>-7206.29398923039</v>
      </c>
      <c r="AE550" s="370" t="n">
        <f aca="false">SUMPRODUCT(B550:AA550,$B$1012:$AA$1012)</f>
        <v>-13588.2715156853</v>
      </c>
      <c r="AF550" s="371" t="n">
        <f aca="false">XIRR(B550:AA550,$B$1:$AA$1)</f>
        <v>0.0476067594363567</v>
      </c>
      <c r="AG550" s="372" t="n">
        <f aca="false">1-EXP(-(1/0.25)*(AD550/ABS($AD$1010)))</f>
        <v>-21473346772830.2</v>
      </c>
    </row>
    <row r="551" customFormat="false" ht="12.75" hidden="false" customHeight="false" outlineLevel="0" collapsed="false">
      <c r="A551" s="363"/>
      <c r="B551" s="368" t="n">
        <f aca="false">+[5]data1cf!A551</f>
        <v>-97805.8911001058</v>
      </c>
      <c r="C551" s="368" t="n">
        <f aca="false">+[5]data1cf!B551</f>
        <v>14293.3227547362</v>
      </c>
      <c r="D551" s="368" t="n">
        <f aca="false">+[5]data1cf!C551</f>
        <v>12300.7108889361</v>
      </c>
      <c r="E551" s="368" t="n">
        <f aca="false">+[5]data1cf!D551</f>
        <v>10246.7399402692</v>
      </c>
      <c r="F551" s="368" t="n">
        <f aca="false">+[5]data1cf!E551</f>
        <v>9872.50203396638</v>
      </c>
      <c r="G551" s="368" t="n">
        <f aca="false">+[5]data1cf!F551</f>
        <v>9571.26460716478</v>
      </c>
      <c r="H551" s="368" t="n">
        <f aca="false">+[5]data1cf!G551</f>
        <v>8580.56693830374</v>
      </c>
      <c r="I551" s="368" t="n">
        <f aca="false">+[5]data1cf!H551</f>
        <v>8424.93528729056</v>
      </c>
      <c r="J551" s="368" t="n">
        <f aca="false">+[5]data1cf!I551</f>
        <v>8412.50108475557</v>
      </c>
      <c r="K551" s="368" t="n">
        <f aca="false">+[5]data1cf!J551</f>
        <v>8403.4965491905</v>
      </c>
      <c r="L551" s="368" t="n">
        <f aca="false">+[5]data1cf!K551</f>
        <v>8404.57314987516</v>
      </c>
      <c r="M551" s="368" t="n">
        <f aca="false">+[5]data1cf!L551</f>
        <v>8376.71791488768</v>
      </c>
      <c r="N551" s="368" t="n">
        <f aca="false">+[5]data1cf!M551</f>
        <v>8358.92041734325</v>
      </c>
      <c r="O551" s="368" t="n">
        <f aca="false">+[5]data1cf!N551</f>
        <v>8032.94759775581</v>
      </c>
      <c r="P551" s="368" t="n">
        <f aca="false">+[5]data1cf!O551</f>
        <v>7924.93793181743</v>
      </c>
      <c r="Q551" s="368" t="n">
        <f aca="false">+[5]data1cf!P551</f>
        <v>7896.53255292822</v>
      </c>
      <c r="R551" s="368" t="n">
        <f aca="false">+[5]data1cf!Q551</f>
        <v>1121.79444856177</v>
      </c>
      <c r="S551" s="368" t="n">
        <f aca="false">+[5]data1cf!R551</f>
        <v>0</v>
      </c>
      <c r="T551" s="368" t="n">
        <f aca="false">+[5]data1cf!S551</f>
        <v>0</v>
      </c>
      <c r="U551" s="368" t="n">
        <f aca="false">+[5]data1cf!T551</f>
        <v>0</v>
      </c>
      <c r="V551" s="368" t="n">
        <f aca="false">+[5]data1cf!U551</f>
        <v>0</v>
      </c>
      <c r="W551" s="368" t="n">
        <f aca="false">+[5]data1cf!V551</f>
        <v>0</v>
      </c>
      <c r="X551" s="368" t="n">
        <f aca="false">+[5]data1cf!W551</f>
        <v>0</v>
      </c>
      <c r="Y551" s="368" t="n">
        <f aca="false">+[5]data1cf!X551</f>
        <v>0</v>
      </c>
      <c r="Z551" s="368" t="n">
        <f aca="false">+[5]data1cf!Y551</f>
        <v>0</v>
      </c>
      <c r="AA551" s="368" t="n">
        <f aca="false">+[5]data1cf!Z551</f>
        <v>0</v>
      </c>
      <c r="AB551" s="368"/>
      <c r="AC551" s="369" t="n">
        <f aca="false">XNPV(0.1,B551:AA551,$B$1:$AA$1)</f>
        <v>-22248.1296846958</v>
      </c>
      <c r="AD551" s="369" t="n">
        <f aca="false">SUMPRODUCT(B551:AA551,$B$1010:$AA$1010)</f>
        <v>-3407.66650118809</v>
      </c>
      <c r="AE551" s="370" t="n">
        <f aca="false">SUMPRODUCT(B551:AA551,$B$1012:$AA$1012)</f>
        <v>-9695.10897522986</v>
      </c>
      <c r="AF551" s="371" t="n">
        <f aca="false">XIRR(B551:AA551,$B$1:$AA$1)</f>
        <v>0.0536477545605874</v>
      </c>
      <c r="AG551" s="372" t="n">
        <f aca="false">1-EXP(-(1/0.25)*(AD551/ABS($AD$1010)))</f>
        <v>-2015133.39360039</v>
      </c>
    </row>
    <row r="552" customFormat="false" ht="12.75" hidden="false" customHeight="false" outlineLevel="0" collapsed="false">
      <c r="A552" s="363"/>
      <c r="B552" s="368" t="n">
        <f aca="false">+[5]data1cf!A552</f>
        <v>-93343.4076359884</v>
      </c>
      <c r="C552" s="368" t="n">
        <f aca="false">+[5]data1cf!B552</f>
        <v>14090.5779449983</v>
      </c>
      <c r="D552" s="368" t="n">
        <f aca="false">+[5]data1cf!C552</f>
        <v>12084.7063668585</v>
      </c>
      <c r="E552" s="368" t="n">
        <f aca="false">+[5]data1cf!D552</f>
        <v>10088.3270615935</v>
      </c>
      <c r="F552" s="368" t="n">
        <f aca="false">+[5]data1cf!E552</f>
        <v>9710.86516632901</v>
      </c>
      <c r="G552" s="368" t="n">
        <f aca="false">+[5]data1cf!F552</f>
        <v>9428.69011843681</v>
      </c>
      <c r="H552" s="368" t="n">
        <f aca="false">+[5]data1cf!G552</f>
        <v>8472.47559283986</v>
      </c>
      <c r="I552" s="368" t="n">
        <f aca="false">+[5]data1cf!H552</f>
        <v>8322.56948661047</v>
      </c>
      <c r="J552" s="368" t="n">
        <f aca="false">+[5]data1cf!I552</f>
        <v>8310.13528407548</v>
      </c>
      <c r="K552" s="368" t="n">
        <f aca="false">+[5]data1cf!J552</f>
        <v>8300.95724715333</v>
      </c>
      <c r="L552" s="368" t="n">
        <f aca="false">+[5]data1cf!K552</f>
        <v>8302.20734919507</v>
      </c>
      <c r="M552" s="368" t="n">
        <f aca="false">+[5]data1cf!L552</f>
        <v>8274.17861285051</v>
      </c>
      <c r="N552" s="368" t="n">
        <f aca="false">+[5]data1cf!M552</f>
        <v>8256.55461666317</v>
      </c>
      <c r="O552" s="368" t="n">
        <f aca="false">+[5]data1cf!N552</f>
        <v>7930.40829571865</v>
      </c>
      <c r="P552" s="368" t="n">
        <f aca="false">+[5]data1cf!O552</f>
        <v>7822.57213113735</v>
      </c>
      <c r="Q552" s="368" t="n">
        <f aca="false">+[5]data1cf!P552</f>
        <v>7793.99325089105</v>
      </c>
      <c r="R552" s="368" t="n">
        <f aca="false">+[5]data1cf!Q552</f>
        <v>1070.61154822173</v>
      </c>
      <c r="S552" s="368" t="n">
        <f aca="false">+[5]data1cf!R552</f>
        <v>0</v>
      </c>
      <c r="T552" s="368" t="n">
        <f aca="false">+[5]data1cf!S552</f>
        <v>0</v>
      </c>
      <c r="U552" s="368" t="n">
        <f aca="false">+[5]data1cf!T552</f>
        <v>0</v>
      </c>
      <c r="V552" s="368" t="n">
        <f aca="false">+[5]data1cf!U552</f>
        <v>0</v>
      </c>
      <c r="W552" s="368" t="n">
        <f aca="false">+[5]data1cf!V552</f>
        <v>0</v>
      </c>
      <c r="X552" s="368" t="n">
        <f aca="false">+[5]data1cf!W552</f>
        <v>0</v>
      </c>
      <c r="Y552" s="368" t="n">
        <f aca="false">+[5]data1cf!X552</f>
        <v>0</v>
      </c>
      <c r="Z552" s="368" t="n">
        <f aca="false">+[5]data1cf!Y552</f>
        <v>0</v>
      </c>
      <c r="AA552" s="368" t="n">
        <f aca="false">+[5]data1cf!Z552</f>
        <v>0</v>
      </c>
      <c r="AB552" s="368"/>
      <c r="AC552" s="369" t="n">
        <f aca="false">XNPV(0.1,B552:AA552,$B$1:$AA$1)</f>
        <v>-18871.1641611387</v>
      </c>
      <c r="AD552" s="369" t="n">
        <f aca="false">SUMPRODUCT(B552:AA552,$B$1010:$AA$1010)</f>
        <v>-287.224755760656</v>
      </c>
      <c r="AE552" s="370" t="n">
        <f aca="false">SUMPRODUCT(B552:AA552,$B$1012:$AA$1012)</f>
        <v>-6489.38656668653</v>
      </c>
      <c r="AF552" s="371" t="n">
        <f aca="false">XIRR(B552:AA552,$B$1:$AA$1)</f>
        <v>0.059044776425815</v>
      </c>
      <c r="AG552" s="372" t="n">
        <f aca="false">1-EXP(-(1/0.25)*(AD552/ABS($AD$1010)))</f>
        <v>-2.39919434826186</v>
      </c>
    </row>
    <row r="553" customFormat="false" ht="12.75" hidden="false" customHeight="false" outlineLevel="0" collapsed="false">
      <c r="A553" s="363"/>
      <c r="B553" s="368" t="n">
        <f aca="false">+[5]data1cf!A553</f>
        <v>-100600.470924033</v>
      </c>
      <c r="C553" s="368" t="n">
        <f aca="false">+[5]data1cf!B553</f>
        <v>14322.9095313158</v>
      </c>
      <c r="D553" s="368" t="n">
        <f aca="false">+[5]data1cf!C553</f>
        <v>12373.7612086453</v>
      </c>
      <c r="E553" s="368" t="n">
        <f aca="false">+[5]data1cf!D553</f>
        <v>10420.343375569</v>
      </c>
      <c r="F553" s="368" t="n">
        <f aca="false">+[5]data1cf!E553</f>
        <v>9990.93406175627</v>
      </c>
      <c r="G553" s="368" t="n">
        <f aca="false">+[5]data1cf!F553</f>
        <v>9626.71094491347</v>
      </c>
      <c r="H553" s="368" t="n">
        <f aca="false">+[5]data1cf!G553</f>
        <v>8648.25792149807</v>
      </c>
      <c r="I553" s="368" t="n">
        <f aca="false">+[5]data1cf!H553</f>
        <v>8489.04071278759</v>
      </c>
      <c r="J553" s="368" t="n">
        <f aca="false">+[5]data1cf!I553</f>
        <v>8476.6065102526</v>
      </c>
      <c r="K553" s="368" t="n">
        <f aca="false">+[5]data1cf!J553</f>
        <v>8467.71062795109</v>
      </c>
      <c r="L553" s="368" t="n">
        <f aca="false">+[5]data1cf!K553</f>
        <v>8468.67857537219</v>
      </c>
      <c r="M553" s="368" t="n">
        <f aca="false">+[5]data1cf!L553</f>
        <v>8440.93199364826</v>
      </c>
      <c r="N553" s="368" t="n">
        <f aca="false">+[5]data1cf!M553</f>
        <v>8423.02584284028</v>
      </c>
      <c r="O553" s="368" t="n">
        <f aca="false">+[5]data1cf!N553</f>
        <v>8097.1616765164</v>
      </c>
      <c r="P553" s="368" t="n">
        <f aca="false">+[5]data1cf!O553</f>
        <v>7989.04335731446</v>
      </c>
      <c r="Q553" s="368" t="n">
        <f aca="false">+[5]data1cf!P553</f>
        <v>7960.7466316888</v>
      </c>
      <c r="R553" s="368" t="n">
        <f aca="false">+[5]data1cf!Q553</f>
        <v>1153.84716131029</v>
      </c>
      <c r="S553" s="368" t="n">
        <f aca="false">+[5]data1cf!R553</f>
        <v>0</v>
      </c>
      <c r="T553" s="368" t="n">
        <f aca="false">+[5]data1cf!S553</f>
        <v>0</v>
      </c>
      <c r="U553" s="368" t="n">
        <f aca="false">+[5]data1cf!T553</f>
        <v>0</v>
      </c>
      <c r="V553" s="368" t="n">
        <f aca="false">+[5]data1cf!U553</f>
        <v>0</v>
      </c>
      <c r="W553" s="368" t="n">
        <f aca="false">+[5]data1cf!V553</f>
        <v>0</v>
      </c>
      <c r="X553" s="368" t="n">
        <f aca="false">+[5]data1cf!W553</f>
        <v>0</v>
      </c>
      <c r="Y553" s="368" t="n">
        <f aca="false">+[5]data1cf!X553</f>
        <v>0</v>
      </c>
      <c r="Z553" s="368" t="n">
        <f aca="false">+[5]data1cf!Y553</f>
        <v>0</v>
      </c>
      <c r="AA553" s="368" t="n">
        <f aca="false">+[5]data1cf!Z553</f>
        <v>0</v>
      </c>
      <c r="AB553" s="368"/>
      <c r="AC553" s="369" t="n">
        <f aca="false">XNPV(0.1,B553:AA553,$B$1:$AA$1)</f>
        <v>-24456.2241680491</v>
      </c>
      <c r="AD553" s="369" t="n">
        <f aca="false">SUMPRODUCT(B553:AA553,$B$1010:$AA$1010)</f>
        <v>-5458.80237154911</v>
      </c>
      <c r="AE553" s="370" t="n">
        <f aca="false">SUMPRODUCT(B553:AA553,$B$1012:$AA$1012)</f>
        <v>-11798.6623916823</v>
      </c>
      <c r="AF553" s="371" t="n">
        <f aca="false">XIRR(B553:AA553,$B$1:$AA$1)</f>
        <v>0.0503198663225039</v>
      </c>
      <c r="AG553" s="372" t="n">
        <f aca="false">1-EXP(-(1/0.25)*(AD553/ABS($AD$1010)))</f>
        <v>-12559669189.3867</v>
      </c>
    </row>
    <row r="554" customFormat="false" ht="12.75" hidden="false" customHeight="false" outlineLevel="0" collapsed="false">
      <c r="A554" s="363"/>
      <c r="B554" s="368" t="n">
        <f aca="false">+[5]data1cf!A554</f>
        <v>-92821.8570148395</v>
      </c>
      <c r="C554" s="368" t="n">
        <f aca="false">+[5]data1cf!B554</f>
        <v>14128.0885738065</v>
      </c>
      <c r="D554" s="368" t="n">
        <f aca="false">+[5]data1cf!C554</f>
        <v>12106.1959792068</v>
      </c>
      <c r="E554" s="368" t="n">
        <f aca="false">+[5]data1cf!D554</f>
        <v>10154.5974946595</v>
      </c>
      <c r="F554" s="368" t="n">
        <f aca="false">+[5]data1cf!E554</f>
        <v>9624.65220110531</v>
      </c>
      <c r="G554" s="368" t="n">
        <f aca="false">+[5]data1cf!F554</f>
        <v>9323.51645635135</v>
      </c>
      <c r="H554" s="368" t="n">
        <f aca="false">+[5]data1cf!G554</f>
        <v>8459.84246852224</v>
      </c>
      <c r="I554" s="368" t="n">
        <f aca="false">+[5]data1cf!H554</f>
        <v>8310.60553260181</v>
      </c>
      <c r="J554" s="368" t="n">
        <f aca="false">+[5]data1cf!I554</f>
        <v>8298.17133006683</v>
      </c>
      <c r="K554" s="368" t="n">
        <f aca="false">+[5]data1cf!J554</f>
        <v>8288.97301525652</v>
      </c>
      <c r="L554" s="368" t="n">
        <f aca="false">+[5]data1cf!K554</f>
        <v>8290.24339518642</v>
      </c>
      <c r="M554" s="368" t="n">
        <f aca="false">+[5]data1cf!L554</f>
        <v>8262.1943809537</v>
      </c>
      <c r="N554" s="368" t="n">
        <f aca="false">+[5]data1cf!M554</f>
        <v>8244.59066265451</v>
      </c>
      <c r="O554" s="368" t="n">
        <f aca="false">+[5]data1cf!N554</f>
        <v>7918.42406382184</v>
      </c>
      <c r="P554" s="368" t="n">
        <f aca="false">+[5]data1cf!O554</f>
        <v>7810.60817712869</v>
      </c>
      <c r="Q554" s="368" t="n">
        <f aca="false">+[5]data1cf!P554</f>
        <v>7782.00901899424</v>
      </c>
      <c r="R554" s="368" t="n">
        <f aca="false">+[5]data1cf!Q554</f>
        <v>1064.6295712174</v>
      </c>
      <c r="S554" s="368" t="n">
        <f aca="false">+[5]data1cf!R554</f>
        <v>0</v>
      </c>
      <c r="T554" s="368" t="n">
        <f aca="false">+[5]data1cf!S554</f>
        <v>0</v>
      </c>
      <c r="U554" s="368" t="n">
        <f aca="false">+[5]data1cf!T554</f>
        <v>0</v>
      </c>
      <c r="V554" s="368" t="n">
        <f aca="false">+[5]data1cf!U554</f>
        <v>0</v>
      </c>
      <c r="W554" s="368" t="n">
        <f aca="false">+[5]data1cf!V554</f>
        <v>0</v>
      </c>
      <c r="X554" s="368" t="n">
        <f aca="false">+[5]data1cf!W554</f>
        <v>0</v>
      </c>
      <c r="Y554" s="368" t="n">
        <f aca="false">+[5]data1cf!X554</f>
        <v>0</v>
      </c>
      <c r="Z554" s="368" t="n">
        <f aca="false">+[5]data1cf!Y554</f>
        <v>0</v>
      </c>
      <c r="AA554" s="368" t="n">
        <f aca="false">+[5]data1cf!Z554</f>
        <v>0</v>
      </c>
      <c r="AB554" s="368"/>
      <c r="AC554" s="369" t="n">
        <f aca="false">XNPV(0.1,B554:AA554,$B$1:$AA$1)</f>
        <v>-18419.4566574591</v>
      </c>
      <c r="AD554" s="369" t="n">
        <f aca="false">SUMPRODUCT(B554:AA554,$B$1010:$AA$1010)</f>
        <v>128.120457260185</v>
      </c>
      <c r="AE554" s="370" t="n">
        <f aca="false">SUMPRODUCT(B554:AA554,$B$1012:$AA$1012)</f>
        <v>-6061.96168827861</v>
      </c>
      <c r="AF554" s="371" t="n">
        <f aca="false">XIRR(B554:AA554,$B$1:$AA$1)</f>
        <v>0.0597971871291058</v>
      </c>
      <c r="AG554" s="372" t="n">
        <f aca="false">1-EXP(-(1/0.25)*(AD554/ABS($AD$1010)))</f>
        <v>0.420607852138486</v>
      </c>
    </row>
    <row r="555" customFormat="false" ht="12.75" hidden="false" customHeight="false" outlineLevel="0" collapsed="false">
      <c r="A555" s="363"/>
      <c r="B555" s="368" t="n">
        <f aca="false">+[5]data1cf!A555</f>
        <v>-93269.2691990031</v>
      </c>
      <c r="C555" s="368" t="n">
        <f aca="false">+[5]data1cf!B555</f>
        <v>14172.7588519394</v>
      </c>
      <c r="D555" s="368" t="n">
        <f aca="false">+[5]data1cf!C555</f>
        <v>12162.9524625931</v>
      </c>
      <c r="E555" s="368" t="n">
        <f aca="false">+[5]data1cf!D555</f>
        <v>10192.7119492351</v>
      </c>
      <c r="F555" s="368" t="n">
        <f aca="false">+[5]data1cf!E555</f>
        <v>9738.35547559816</v>
      </c>
      <c r="G555" s="368" t="n">
        <f aca="false">+[5]data1cf!F555</f>
        <v>9373.26381505065</v>
      </c>
      <c r="H555" s="368" t="n">
        <f aca="false">+[5]data1cf!G555</f>
        <v>8470.67979382598</v>
      </c>
      <c r="I555" s="368" t="n">
        <f aca="false">+[5]data1cf!H555</f>
        <v>8320.86881017678</v>
      </c>
      <c r="J555" s="368" t="n">
        <f aca="false">+[5]data1cf!I555</f>
        <v>8308.43460764179</v>
      </c>
      <c r="K555" s="368" t="n">
        <f aca="false">+[5]data1cf!J555</f>
        <v>8299.25368821721</v>
      </c>
      <c r="L555" s="368" t="n">
        <f aca="false">+[5]data1cf!K555</f>
        <v>8300.50667276138</v>
      </c>
      <c r="M555" s="368" t="n">
        <f aca="false">+[5]data1cf!L555</f>
        <v>8272.47505391439</v>
      </c>
      <c r="N555" s="368" t="n">
        <f aca="false">+[5]data1cf!M555</f>
        <v>8254.85394022947</v>
      </c>
      <c r="O555" s="368" t="n">
        <f aca="false">+[5]data1cf!N555</f>
        <v>7928.70473678252</v>
      </c>
      <c r="P555" s="368" t="n">
        <f aca="false">+[5]data1cf!O555</f>
        <v>7820.87145470365</v>
      </c>
      <c r="Q555" s="368" t="n">
        <f aca="false">+[5]data1cf!P555</f>
        <v>7792.28969195493</v>
      </c>
      <c r="R555" s="368" t="n">
        <f aca="false">+[5]data1cf!Q555</f>
        <v>1069.76121000489</v>
      </c>
      <c r="S555" s="368" t="n">
        <f aca="false">+[5]data1cf!R555</f>
        <v>0</v>
      </c>
      <c r="T555" s="368" t="n">
        <f aca="false">+[5]data1cf!S555</f>
        <v>0</v>
      </c>
      <c r="U555" s="368" t="n">
        <f aca="false">+[5]data1cf!T555</f>
        <v>0</v>
      </c>
      <c r="V555" s="368" t="n">
        <f aca="false">+[5]data1cf!U555</f>
        <v>0</v>
      </c>
      <c r="W555" s="368" t="n">
        <f aca="false">+[5]data1cf!V555</f>
        <v>0</v>
      </c>
      <c r="X555" s="368" t="n">
        <f aca="false">+[5]data1cf!W555</f>
        <v>0</v>
      </c>
      <c r="Y555" s="368" t="n">
        <f aca="false">+[5]data1cf!X555</f>
        <v>0</v>
      </c>
      <c r="Z555" s="368" t="n">
        <f aca="false">+[5]data1cf!Y555</f>
        <v>0</v>
      </c>
      <c r="AA555" s="368" t="n">
        <f aca="false">+[5]data1cf!Z555</f>
        <v>0</v>
      </c>
      <c r="AB555" s="368"/>
      <c r="AC555" s="369" t="n">
        <f aca="false">XNPV(0.1,B555:AA555,$B$1:$AA$1)</f>
        <v>-18601.6225362678</v>
      </c>
      <c r="AD555" s="369" t="n">
        <f aca="false">SUMPRODUCT(B555:AA555,$B$1010:$AA$1010)</f>
        <v>-5.3981688159152</v>
      </c>
      <c r="AE555" s="370" t="n">
        <f aca="false">SUMPRODUCT(B555:AA555,$B$1012:$AA$1012)</f>
        <v>-6210.63134086745</v>
      </c>
      <c r="AF555" s="371" t="n">
        <f aca="false">XIRR(B555:AA555,$B$1:$AA$1)</f>
        <v>0.0595499702876105</v>
      </c>
      <c r="AG555" s="372" t="n">
        <f aca="false">1-EXP(-(1/0.25)*(AD555/ABS($AD$1010)))</f>
        <v>-0.0232619000138976</v>
      </c>
    </row>
    <row r="556" customFormat="false" ht="12.75" hidden="false" customHeight="false" outlineLevel="0" collapsed="false">
      <c r="A556" s="363"/>
      <c r="B556" s="368" t="n">
        <f aca="false">+[5]data1cf!A556</f>
        <v>-89568.1198570636</v>
      </c>
      <c r="C556" s="368" t="n">
        <f aca="false">+[5]data1cf!B556</f>
        <v>14020.3772360521</v>
      </c>
      <c r="D556" s="368" t="n">
        <f aca="false">+[5]data1cf!C556</f>
        <v>12022.6156810285</v>
      </c>
      <c r="E556" s="368" t="n">
        <f aca="false">+[5]data1cf!D556</f>
        <v>9878.73096318698</v>
      </c>
      <c r="F556" s="368" t="n">
        <f aca="false">+[5]data1cf!E556</f>
        <v>9566.96158488287</v>
      </c>
      <c r="G556" s="368" t="n">
        <f aca="false">+[5]data1cf!F556</f>
        <v>9280.08366529765</v>
      </c>
      <c r="H556" s="368" t="n">
        <f aca="false">+[5]data1cf!G556</f>
        <v>8381.02966618968</v>
      </c>
      <c r="I556" s="368" t="n">
        <f aca="false">+[5]data1cf!H556</f>
        <v>8235.96740519216</v>
      </c>
      <c r="J556" s="368" t="n">
        <f aca="false">+[5]data1cf!I556</f>
        <v>8223.53320265717</v>
      </c>
      <c r="K556" s="368" t="n">
        <f aca="false">+[5]data1cf!J556</f>
        <v>8214.20838254618</v>
      </c>
      <c r="L556" s="368" t="n">
        <f aca="false">+[5]data1cf!K556</f>
        <v>8215.60526777676</v>
      </c>
      <c r="M556" s="368" t="n">
        <f aca="false">+[5]data1cf!L556</f>
        <v>8187.42974824335</v>
      </c>
      <c r="N556" s="368" t="n">
        <f aca="false">+[5]data1cf!M556</f>
        <v>8169.95253524485</v>
      </c>
      <c r="O556" s="368" t="n">
        <f aca="false">+[5]data1cf!N556</f>
        <v>7843.65943111149</v>
      </c>
      <c r="P556" s="368" t="n">
        <f aca="false">+[5]data1cf!O556</f>
        <v>7735.97004971903</v>
      </c>
      <c r="Q556" s="368" t="n">
        <f aca="false">+[5]data1cf!P556</f>
        <v>7707.24438628389</v>
      </c>
      <c r="R556" s="368" t="n">
        <f aca="false">+[5]data1cf!Q556</f>
        <v>1027.31050751258</v>
      </c>
      <c r="S556" s="368" t="n">
        <f aca="false">+[5]data1cf!R556</f>
        <v>0</v>
      </c>
      <c r="T556" s="368" t="n">
        <f aca="false">+[5]data1cf!S556</f>
        <v>0</v>
      </c>
      <c r="U556" s="368" t="n">
        <f aca="false">+[5]data1cf!T556</f>
        <v>0</v>
      </c>
      <c r="V556" s="368" t="n">
        <f aca="false">+[5]data1cf!U556</f>
        <v>0</v>
      </c>
      <c r="W556" s="368" t="n">
        <f aca="false">+[5]data1cf!V556</f>
        <v>0</v>
      </c>
      <c r="X556" s="368" t="n">
        <f aca="false">+[5]data1cf!W556</f>
        <v>0</v>
      </c>
      <c r="Y556" s="368" t="n">
        <f aca="false">+[5]data1cf!X556</f>
        <v>0</v>
      </c>
      <c r="Z556" s="368" t="n">
        <f aca="false">+[5]data1cf!Y556</f>
        <v>0</v>
      </c>
      <c r="AA556" s="368" t="n">
        <f aca="false">+[5]data1cf!Z556</f>
        <v>0</v>
      </c>
      <c r="AB556" s="368"/>
      <c r="AC556" s="369" t="n">
        <f aca="false">XNPV(0.1,B556:AA556,$B$1:$AA$1)</f>
        <v>-15901.4636263432</v>
      </c>
      <c r="AD556" s="369" t="n">
        <f aca="false">SUMPRODUCT(B556:AA556,$B$1010:$AA$1010)</f>
        <v>2466.04024052618</v>
      </c>
      <c r="AE556" s="370" t="n">
        <f aca="false">SUMPRODUCT(B556:AA556,$B$1012:$AA$1012)</f>
        <v>-3663.91482096946</v>
      </c>
      <c r="AF556" s="371" t="n">
        <f aca="false">XIRR(B556:AA556,$B$1:$AA$1)</f>
        <v>0.06418420473549</v>
      </c>
      <c r="AG556" s="372" t="n">
        <f aca="false">1-EXP(-(1/0.25)*(AD556/ABS($AD$1010)))</f>
        <v>0.999972600792654</v>
      </c>
    </row>
    <row r="557" customFormat="false" ht="12.75" hidden="false" customHeight="false" outlineLevel="0" collapsed="false">
      <c r="A557" s="363"/>
      <c r="B557" s="368" t="n">
        <f aca="false">+[5]data1cf!A557</f>
        <v>-99827.016280036</v>
      </c>
      <c r="C557" s="368" t="n">
        <f aca="false">+[5]data1cf!B557</f>
        <v>14266.4384923895</v>
      </c>
      <c r="D557" s="368" t="n">
        <f aca="false">+[5]data1cf!C557</f>
        <v>12300.9582697987</v>
      </c>
      <c r="E557" s="368" t="n">
        <f aca="false">+[5]data1cf!D557</f>
        <v>10450.3624470934</v>
      </c>
      <c r="F557" s="368" t="n">
        <f aca="false">+[5]data1cf!E557</f>
        <v>9906.38143939677</v>
      </c>
      <c r="G557" s="368" t="n">
        <f aca="false">+[5]data1cf!F557</f>
        <v>9652.71334854434</v>
      </c>
      <c r="H557" s="368" t="n">
        <f aca="false">+[5]data1cf!G557</f>
        <v>8629.52311748206</v>
      </c>
      <c r="I557" s="368" t="n">
        <f aca="false">+[5]data1cf!H557</f>
        <v>8471.29828201801</v>
      </c>
      <c r="J557" s="368" t="n">
        <f aca="false">+[5]data1cf!I557</f>
        <v>8458.86407948302</v>
      </c>
      <c r="K557" s="368" t="n">
        <f aca="false">+[5]data1cf!J557</f>
        <v>8449.93812526495</v>
      </c>
      <c r="L557" s="368" t="n">
        <f aca="false">+[5]data1cf!K557</f>
        <v>8450.93614460261</v>
      </c>
      <c r="M557" s="368" t="n">
        <f aca="false">+[5]data1cf!L557</f>
        <v>8423.15949096213</v>
      </c>
      <c r="N557" s="368" t="n">
        <f aca="false">+[5]data1cf!M557</f>
        <v>8405.2834120707</v>
      </c>
      <c r="O557" s="368" t="n">
        <f aca="false">+[5]data1cf!N557</f>
        <v>8079.38917383026</v>
      </c>
      <c r="P557" s="368" t="n">
        <f aca="false">+[5]data1cf!O557</f>
        <v>7971.30092654488</v>
      </c>
      <c r="Q557" s="368" t="n">
        <f aca="false">+[5]data1cf!P557</f>
        <v>7942.97412900267</v>
      </c>
      <c r="R557" s="368" t="n">
        <f aca="false">+[5]data1cf!Q557</f>
        <v>1144.9759459255</v>
      </c>
      <c r="S557" s="368" t="n">
        <f aca="false">+[5]data1cf!R557</f>
        <v>0</v>
      </c>
      <c r="T557" s="368" t="n">
        <f aca="false">+[5]data1cf!S557</f>
        <v>0</v>
      </c>
      <c r="U557" s="368" t="n">
        <f aca="false">+[5]data1cf!T557</f>
        <v>0</v>
      </c>
      <c r="V557" s="368" t="n">
        <f aca="false">+[5]data1cf!U557</f>
        <v>0</v>
      </c>
      <c r="W557" s="368" t="n">
        <f aca="false">+[5]data1cf!V557</f>
        <v>0</v>
      </c>
      <c r="X557" s="368" t="n">
        <f aca="false">+[5]data1cf!W557</f>
        <v>0</v>
      </c>
      <c r="Y557" s="368" t="n">
        <f aca="false">+[5]data1cf!X557</f>
        <v>0</v>
      </c>
      <c r="Z557" s="368" t="n">
        <f aca="false">+[5]data1cf!Y557</f>
        <v>0</v>
      </c>
      <c r="AA557" s="368" t="n">
        <f aca="false">+[5]data1cf!Z557</f>
        <v>0</v>
      </c>
      <c r="AB557" s="368"/>
      <c r="AC557" s="369" t="n">
        <f aca="false">XNPV(0.1,B557:AA557,$B$1:$AA$1)</f>
        <v>-23883.4792412928</v>
      </c>
      <c r="AD557" s="369" t="n">
        <f aca="false">SUMPRODUCT(B557:AA557,$B$1010:$AA$1010)</f>
        <v>-4928.11068563529</v>
      </c>
      <c r="AE557" s="370" t="n">
        <f aca="false">SUMPRODUCT(B557:AA557,$B$1012:$AA$1012)</f>
        <v>-11253.9889473161</v>
      </c>
      <c r="AF557" s="371" t="n">
        <f aca="false">XIRR(B557:AA557,$B$1:$AA$1)</f>
        <v>0.051164834857362</v>
      </c>
      <c r="AG557" s="372" t="n">
        <f aca="false">1-EXP(-(1/0.25)*(AD557/ABS($AD$1010)))</f>
        <v>-1309723859.80729</v>
      </c>
    </row>
    <row r="558" customFormat="false" ht="12.75" hidden="false" customHeight="false" outlineLevel="0" collapsed="false">
      <c r="A558" s="363"/>
      <c r="B558" s="368" t="n">
        <f aca="false">+[5]data1cf!A558</f>
        <v>-102406.40790039</v>
      </c>
      <c r="C558" s="368" t="n">
        <f aca="false">+[5]data1cf!B558</f>
        <v>14286.2995984137</v>
      </c>
      <c r="D558" s="368" t="n">
        <f aca="false">+[5]data1cf!C558</f>
        <v>12435.7688701748</v>
      </c>
      <c r="E558" s="368" t="n">
        <f aca="false">+[5]data1cf!D558</f>
        <v>10400.2460146881</v>
      </c>
      <c r="F558" s="368" t="n">
        <f aca="false">+[5]data1cf!E558</f>
        <v>10005.7550675676</v>
      </c>
      <c r="G558" s="368" t="n">
        <f aca="false">+[5]data1cf!F558</f>
        <v>9576.48007683896</v>
      </c>
      <c r="H558" s="368" t="n">
        <f aca="false">+[5]data1cf!G558</f>
        <v>8692.00176036427</v>
      </c>
      <c r="I558" s="368" t="n">
        <f aca="false">+[5]data1cf!H558</f>
        <v>8530.46746227565</v>
      </c>
      <c r="J558" s="368" t="n">
        <f aca="false">+[5]data1cf!I558</f>
        <v>8518.03325974065</v>
      </c>
      <c r="K558" s="368" t="n">
        <f aca="false">+[5]data1cf!J558</f>
        <v>8509.20759226878</v>
      </c>
      <c r="L558" s="368" t="n">
        <f aca="false">+[5]data1cf!K558</f>
        <v>8510.10532486025</v>
      </c>
      <c r="M558" s="368" t="n">
        <f aca="false">+[5]data1cf!L558</f>
        <v>8482.42895796596</v>
      </c>
      <c r="N558" s="368" t="n">
        <f aca="false">+[5]data1cf!M558</f>
        <v>8464.45259232834</v>
      </c>
      <c r="O558" s="368" t="n">
        <f aca="false">+[5]data1cf!N558</f>
        <v>8138.6586408341</v>
      </c>
      <c r="P558" s="368" t="n">
        <f aca="false">+[5]data1cf!O558</f>
        <v>8030.47010680252</v>
      </c>
      <c r="Q558" s="368" t="n">
        <f aca="false">+[5]data1cf!P558</f>
        <v>8002.2435960065</v>
      </c>
      <c r="R558" s="368" t="n">
        <f aca="false">+[5]data1cf!Q558</f>
        <v>1174.56053605432</v>
      </c>
      <c r="S558" s="368" t="n">
        <f aca="false">+[5]data1cf!R558</f>
        <v>0</v>
      </c>
      <c r="T558" s="368" t="n">
        <f aca="false">+[5]data1cf!S558</f>
        <v>0</v>
      </c>
      <c r="U558" s="368" t="n">
        <f aca="false">+[5]data1cf!T558</f>
        <v>0</v>
      </c>
      <c r="V558" s="368" t="n">
        <f aca="false">+[5]data1cf!U558</f>
        <v>0</v>
      </c>
      <c r="W558" s="368" t="n">
        <f aca="false">+[5]data1cf!V558</f>
        <v>0</v>
      </c>
      <c r="X558" s="368" t="n">
        <f aca="false">+[5]data1cf!W558</f>
        <v>0</v>
      </c>
      <c r="Y558" s="368" t="n">
        <f aca="false">+[5]data1cf!X558</f>
        <v>0</v>
      </c>
      <c r="Z558" s="368" t="n">
        <f aca="false">+[5]data1cf!Y558</f>
        <v>0</v>
      </c>
      <c r="AA558" s="368" t="n">
        <f aca="false">+[5]data1cf!Z558</f>
        <v>0</v>
      </c>
      <c r="AB558" s="368"/>
      <c r="AC558" s="369" t="n">
        <f aca="false">XNPV(0.1,B558:AA558,$B$1:$AA$1)</f>
        <v>-26116.5176509586</v>
      </c>
      <c r="AD558" s="369" t="n">
        <f aca="false">SUMPRODUCT(B558:AA558,$B$1010:$AA$1010)</f>
        <v>-7051.91837728543</v>
      </c>
      <c r="AE558" s="370" t="n">
        <f aca="false">SUMPRODUCT(B558:AA558,$B$1012:$AA$1012)</f>
        <v>-13415.7360798103</v>
      </c>
      <c r="AF558" s="371" t="n">
        <f aca="false">XIRR(B558:AA558,$B$1:$AA$1)</f>
        <v>0.0478228555183473</v>
      </c>
      <c r="AG558" s="372" t="n">
        <f aca="false">1-EXP(-(1/0.25)*(AD558/ABS($AD$1010)))</f>
        <v>-11124983471386.2</v>
      </c>
    </row>
    <row r="559" customFormat="false" ht="12.75" hidden="false" customHeight="false" outlineLevel="0" collapsed="false">
      <c r="A559" s="363"/>
      <c r="B559" s="368" t="n">
        <f aca="false">+[5]data1cf!A559</f>
        <v>-88427.5123153103</v>
      </c>
      <c r="C559" s="368" t="n">
        <f aca="false">+[5]data1cf!B559</f>
        <v>14057.3245230344</v>
      </c>
      <c r="D559" s="368" t="n">
        <f aca="false">+[5]data1cf!C559</f>
        <v>11957.5394013212</v>
      </c>
      <c r="E559" s="368" t="n">
        <f aca="false">+[5]data1cf!D559</f>
        <v>9998.95859082519</v>
      </c>
      <c r="F559" s="368" t="n">
        <f aca="false">+[5]data1cf!E559</f>
        <v>9592.55194795619</v>
      </c>
      <c r="G559" s="368" t="n">
        <f aca="false">+[5]data1cf!F559</f>
        <v>9301.99279820362</v>
      </c>
      <c r="H559" s="368" t="n">
        <f aca="false">+[5]data1cf!G559</f>
        <v>8353.40159656752</v>
      </c>
      <c r="I559" s="368" t="n">
        <f aca="false">+[5]data1cf!H559</f>
        <v>8209.80278067038</v>
      </c>
      <c r="J559" s="368" t="n">
        <f aca="false">+[5]data1cf!I559</f>
        <v>8197.36857813539</v>
      </c>
      <c r="K559" s="368" t="n">
        <f aca="false">+[5]data1cf!J559</f>
        <v>8187.99941120317</v>
      </c>
      <c r="L559" s="368" t="n">
        <f aca="false">+[5]data1cf!K559</f>
        <v>8189.44064325498</v>
      </c>
      <c r="M559" s="368" t="n">
        <f aca="false">+[5]data1cf!L559</f>
        <v>8161.22077690034</v>
      </c>
      <c r="N559" s="368" t="n">
        <f aca="false">+[5]data1cf!M559</f>
        <v>8143.78791072307</v>
      </c>
      <c r="O559" s="368" t="n">
        <f aca="false">+[5]data1cf!N559</f>
        <v>7817.45045976848</v>
      </c>
      <c r="P559" s="368" t="n">
        <f aca="false">+[5]data1cf!O559</f>
        <v>7709.80542519725</v>
      </c>
      <c r="Q559" s="368" t="n">
        <f aca="false">+[5]data1cf!P559</f>
        <v>7681.03541494089</v>
      </c>
      <c r="R559" s="368" t="n">
        <f aca="false">+[5]data1cf!Q559</f>
        <v>1014.22819525168</v>
      </c>
      <c r="S559" s="368" t="n">
        <f aca="false">+[5]data1cf!R559</f>
        <v>0</v>
      </c>
      <c r="T559" s="368" t="n">
        <f aca="false">+[5]data1cf!S559</f>
        <v>0</v>
      </c>
      <c r="U559" s="368" t="n">
        <f aca="false">+[5]data1cf!T559</f>
        <v>0</v>
      </c>
      <c r="V559" s="368" t="n">
        <f aca="false">+[5]data1cf!U559</f>
        <v>0</v>
      </c>
      <c r="W559" s="368" t="n">
        <f aca="false">+[5]data1cf!V559</f>
        <v>0</v>
      </c>
      <c r="X559" s="368" t="n">
        <f aca="false">+[5]data1cf!W559</f>
        <v>0</v>
      </c>
      <c r="Y559" s="368" t="n">
        <f aca="false">+[5]data1cf!X559</f>
        <v>0</v>
      </c>
      <c r="Z559" s="368" t="n">
        <f aca="false">+[5]data1cf!Y559</f>
        <v>0</v>
      </c>
      <c r="AA559" s="368" t="n">
        <f aca="false">+[5]data1cf!Z559</f>
        <v>0</v>
      </c>
      <c r="AB559" s="368"/>
      <c r="AC559" s="369" t="n">
        <f aca="false">XNPV(0.1,B559:AA559,$B$1:$AA$1)</f>
        <v>-14763.1412161656</v>
      </c>
      <c r="AD559" s="369" t="n">
        <f aca="false">SUMPRODUCT(B559:AA559,$B$1010:$AA$1010)</f>
        <v>3574.35613978467</v>
      </c>
      <c r="AE559" s="370" t="n">
        <f aca="false">SUMPRODUCT(B559:AA559,$B$1012:$AA$1012)</f>
        <v>-2544.00595314807</v>
      </c>
      <c r="AF559" s="371" t="n">
        <f aca="false">XIRR(B559:AA559,$B$1:$AA$1)</f>
        <v>0.0663357529756472</v>
      </c>
      <c r="AG559" s="372" t="n">
        <f aca="false">1-EXP(-(1/0.25)*(AD559/ABS($AD$1010)))</f>
        <v>0.999999756042466</v>
      </c>
    </row>
    <row r="560" customFormat="false" ht="12.75" hidden="false" customHeight="false" outlineLevel="0" collapsed="false">
      <c r="A560" s="363"/>
      <c r="B560" s="368" t="n">
        <f aca="false">+[5]data1cf!A560</f>
        <v>-100938.133955746</v>
      </c>
      <c r="C560" s="368" t="n">
        <f aca="false">+[5]data1cf!B560</f>
        <v>14287.3711329361</v>
      </c>
      <c r="D560" s="368" t="n">
        <f aca="false">+[5]data1cf!C560</f>
        <v>12342.1230650058</v>
      </c>
      <c r="E560" s="368" t="n">
        <f aca="false">+[5]data1cf!D560</f>
        <v>10332.1363772923</v>
      </c>
      <c r="F560" s="368" t="n">
        <f aca="false">+[5]data1cf!E560</f>
        <v>9858.38579121237</v>
      </c>
      <c r="G560" s="368" t="n">
        <f aca="false">+[5]data1cf!F560</f>
        <v>9571.79229800167</v>
      </c>
      <c r="H560" s="368" t="n">
        <f aca="false">+[5]data1cf!G560</f>
        <v>8656.43687649135</v>
      </c>
      <c r="I560" s="368" t="n">
        <f aca="false">+[5]data1cf!H560</f>
        <v>8496.78643260466</v>
      </c>
      <c r="J560" s="368" t="n">
        <f aca="false">+[5]data1cf!I560</f>
        <v>8484.35223006967</v>
      </c>
      <c r="K560" s="368" t="n">
        <f aca="false">+[5]data1cf!J560</f>
        <v>8475.46947610683</v>
      </c>
      <c r="L560" s="368" t="n">
        <f aca="false">+[5]data1cf!K560</f>
        <v>8476.42429518926</v>
      </c>
      <c r="M560" s="368" t="n">
        <f aca="false">+[5]data1cf!L560</f>
        <v>8448.69084180401</v>
      </c>
      <c r="N560" s="368" t="n">
        <f aca="false">+[5]data1cf!M560</f>
        <v>8430.77156265735</v>
      </c>
      <c r="O560" s="368" t="n">
        <f aca="false">+[5]data1cf!N560</f>
        <v>8104.92052467214</v>
      </c>
      <c r="P560" s="368" t="n">
        <f aca="false">+[5]data1cf!O560</f>
        <v>7996.78907713153</v>
      </c>
      <c r="Q560" s="368" t="n">
        <f aca="false">+[5]data1cf!P560</f>
        <v>7968.50547984455</v>
      </c>
      <c r="R560" s="368" t="n">
        <f aca="false">+[5]data1cf!Q560</f>
        <v>1157.72002121882</v>
      </c>
      <c r="S560" s="368" t="n">
        <f aca="false">+[5]data1cf!R560</f>
        <v>0</v>
      </c>
      <c r="T560" s="368" t="n">
        <f aca="false">+[5]data1cf!S560</f>
        <v>0</v>
      </c>
      <c r="U560" s="368" t="n">
        <f aca="false">+[5]data1cf!T560</f>
        <v>0</v>
      </c>
      <c r="V560" s="368" t="n">
        <f aca="false">+[5]data1cf!U560</f>
        <v>0</v>
      </c>
      <c r="W560" s="368" t="n">
        <f aca="false">+[5]data1cf!V560</f>
        <v>0</v>
      </c>
      <c r="X560" s="368" t="n">
        <f aca="false">+[5]data1cf!W560</f>
        <v>0</v>
      </c>
      <c r="Y560" s="368" t="n">
        <f aca="false">+[5]data1cf!X560</f>
        <v>0</v>
      </c>
      <c r="Z560" s="368" t="n">
        <f aca="false">+[5]data1cf!Y560</f>
        <v>0</v>
      </c>
      <c r="AA560" s="368" t="n">
        <f aca="false">+[5]data1cf!Z560</f>
        <v>0</v>
      </c>
      <c r="AB560" s="368"/>
      <c r="AC560" s="369" t="n">
        <f aca="false">XNPV(0.1,B560:AA560,$B$1:$AA$1)</f>
        <v>-25012.5535243128</v>
      </c>
      <c r="AD560" s="369" t="n">
        <f aca="false">SUMPRODUCT(B560:AA560,$B$1010:$AA$1010)</f>
        <v>-6038.65052164728</v>
      </c>
      <c r="AE560" s="370" t="n">
        <f aca="false">SUMPRODUCT(B560:AA560,$B$1012:$AA$1012)</f>
        <v>-12372.6180541631</v>
      </c>
      <c r="AF560" s="371" t="n">
        <f aca="false">XIRR(B560:AA560,$B$1:$AA$1)</f>
        <v>0.0493857127529588</v>
      </c>
      <c r="AG560" s="372" t="n">
        <f aca="false">1-EXP(-(1/0.25)*(AD560/ABS($AD$1010)))</f>
        <v>-148497063510.479</v>
      </c>
    </row>
    <row r="561" customFormat="false" ht="12.75" hidden="false" customHeight="false" outlineLevel="0" collapsed="false">
      <c r="A561" s="363"/>
      <c r="B561" s="368" t="n">
        <f aca="false">+[5]data1cf!A561</f>
        <v>-97127.3401895293</v>
      </c>
      <c r="C561" s="368" t="n">
        <f aca="false">+[5]data1cf!B561</f>
        <v>14186.0743546234</v>
      </c>
      <c r="D561" s="368" t="n">
        <f aca="false">+[5]data1cf!C561</f>
        <v>12310.6970397531</v>
      </c>
      <c r="E561" s="368" t="n">
        <f aca="false">+[5]data1cf!D561</f>
        <v>10348.4328311174</v>
      </c>
      <c r="F561" s="368" t="n">
        <f aca="false">+[5]data1cf!E561</f>
        <v>9865.76631367483</v>
      </c>
      <c r="G561" s="368" t="n">
        <f aca="false">+[5]data1cf!F561</f>
        <v>9539.31380986412</v>
      </c>
      <c r="H561" s="368" t="n">
        <f aca="false">+[5]data1cf!G561</f>
        <v>8564.13091529554</v>
      </c>
      <c r="I561" s="368" t="n">
        <f aca="false">+[5]data1cf!H561</f>
        <v>8409.36987224266</v>
      </c>
      <c r="J561" s="368" t="n">
        <f aca="false">+[5]data1cf!I561</f>
        <v>8396.93566970767</v>
      </c>
      <c r="K561" s="368" t="n">
        <f aca="false">+[5]data1cf!J561</f>
        <v>8387.9047520832</v>
      </c>
      <c r="L561" s="368" t="n">
        <f aca="false">+[5]data1cf!K561</f>
        <v>8389.00773482726</v>
      </c>
      <c r="M561" s="368" t="n">
        <f aca="false">+[5]data1cf!L561</f>
        <v>8361.12611778038</v>
      </c>
      <c r="N561" s="368" t="n">
        <f aca="false">+[5]data1cf!M561</f>
        <v>8343.35500229535</v>
      </c>
      <c r="O561" s="368" t="n">
        <f aca="false">+[5]data1cf!N561</f>
        <v>8017.35580064851</v>
      </c>
      <c r="P561" s="368" t="n">
        <f aca="false">+[5]data1cf!O561</f>
        <v>7909.37251676953</v>
      </c>
      <c r="Q561" s="368" t="n">
        <f aca="false">+[5]data1cf!P561</f>
        <v>7880.94075582092</v>
      </c>
      <c r="R561" s="368" t="n">
        <f aca="false">+[5]data1cf!Q561</f>
        <v>1114.01174103782</v>
      </c>
      <c r="S561" s="368" t="n">
        <f aca="false">+[5]data1cf!R561</f>
        <v>0</v>
      </c>
      <c r="T561" s="368" t="n">
        <f aca="false">+[5]data1cf!S561</f>
        <v>0</v>
      </c>
      <c r="U561" s="368" t="n">
        <f aca="false">+[5]data1cf!T561</f>
        <v>0</v>
      </c>
      <c r="V561" s="368" t="n">
        <f aca="false">+[5]data1cf!U561</f>
        <v>0</v>
      </c>
      <c r="W561" s="368" t="n">
        <f aca="false">+[5]data1cf!V561</f>
        <v>0</v>
      </c>
      <c r="X561" s="368" t="n">
        <f aca="false">+[5]data1cf!W561</f>
        <v>0</v>
      </c>
      <c r="Y561" s="368" t="n">
        <f aca="false">+[5]data1cf!X561</f>
        <v>0</v>
      </c>
      <c r="Z561" s="368" t="n">
        <f aca="false">+[5]data1cf!Y561</f>
        <v>0</v>
      </c>
      <c r="AA561" s="368" t="n">
        <f aca="false">+[5]data1cf!Z561</f>
        <v>0</v>
      </c>
      <c r="AB561" s="368"/>
      <c r="AC561" s="369" t="n">
        <f aca="false">XNPV(0.1,B561:AA561,$B$1:$AA$1)</f>
        <v>-21668.4397559097</v>
      </c>
      <c r="AD561" s="369" t="n">
        <f aca="false">SUMPRODUCT(B561:AA561,$B$1010:$AA$1010)</f>
        <v>-2853.51074172258</v>
      </c>
      <c r="AE561" s="370" t="n">
        <f aca="false">SUMPRODUCT(B561:AA561,$B$1012:$AA$1012)</f>
        <v>-9131.83363832473</v>
      </c>
      <c r="AF561" s="371" t="n">
        <f aca="false">XIRR(B561:AA561,$B$1:$AA$1)</f>
        <v>0.0545770771715941</v>
      </c>
      <c r="AG561" s="372" t="n">
        <f aca="false">1-EXP(-(1/0.25)*(AD561/ABS($AD$1010)))</f>
        <v>-190148.936758213</v>
      </c>
    </row>
    <row r="562" customFormat="false" ht="12.75" hidden="false" customHeight="false" outlineLevel="0" collapsed="false">
      <c r="A562" s="363"/>
      <c r="B562" s="368" t="n">
        <f aca="false">+[5]data1cf!A562</f>
        <v>-91788.388279997</v>
      </c>
      <c r="C562" s="368" t="n">
        <f aca="false">+[5]data1cf!B562</f>
        <v>14189.6283776407</v>
      </c>
      <c r="D562" s="368" t="n">
        <f aca="false">+[5]data1cf!C562</f>
        <v>12058.0466127698</v>
      </c>
      <c r="E562" s="368" t="n">
        <f aca="false">+[5]data1cf!D562</f>
        <v>10122.8800669237</v>
      </c>
      <c r="F562" s="368" t="n">
        <f aca="false">+[5]data1cf!E562</f>
        <v>9715.14186388258</v>
      </c>
      <c r="G562" s="368" t="n">
        <f aca="false">+[5]data1cf!F562</f>
        <v>9363.78256188603</v>
      </c>
      <c r="H562" s="368" t="n">
        <f aca="false">+[5]data1cf!G562</f>
        <v>8434.80954079439</v>
      </c>
      <c r="I562" s="368" t="n">
        <f aca="false">+[5]data1cf!H562</f>
        <v>8286.89858659952</v>
      </c>
      <c r="J562" s="368" t="n">
        <f aca="false">+[5]data1cf!I562</f>
        <v>8274.46438406453</v>
      </c>
      <c r="K562" s="368" t="n">
        <f aca="false">+[5]data1cf!J562</f>
        <v>8265.22588798981</v>
      </c>
      <c r="L562" s="368" t="n">
        <f aca="false">+[5]data1cf!K562</f>
        <v>8266.53644918412</v>
      </c>
      <c r="M562" s="368" t="n">
        <f aca="false">+[5]data1cf!L562</f>
        <v>8238.44725368699</v>
      </c>
      <c r="N562" s="368" t="n">
        <f aca="false">+[5]data1cf!M562</f>
        <v>8220.88371665221</v>
      </c>
      <c r="O562" s="368" t="n">
        <f aca="false">+[5]data1cf!N562</f>
        <v>7894.67693655513</v>
      </c>
      <c r="P562" s="368" t="n">
        <f aca="false">+[5]data1cf!O562</f>
        <v>7786.90123112639</v>
      </c>
      <c r="Q562" s="368" t="n">
        <f aca="false">+[5]data1cf!P562</f>
        <v>7758.26189172753</v>
      </c>
      <c r="R562" s="368" t="n">
        <f aca="false">+[5]data1cf!Q562</f>
        <v>1052.77609821625</v>
      </c>
      <c r="S562" s="368" t="n">
        <f aca="false">+[5]data1cf!R562</f>
        <v>0</v>
      </c>
      <c r="T562" s="368" t="n">
        <f aca="false">+[5]data1cf!S562</f>
        <v>0</v>
      </c>
      <c r="U562" s="368" t="n">
        <f aca="false">+[5]data1cf!T562</f>
        <v>0</v>
      </c>
      <c r="V562" s="368" t="n">
        <f aca="false">+[5]data1cf!U562</f>
        <v>0</v>
      </c>
      <c r="W562" s="368" t="n">
        <f aca="false">+[5]data1cf!V562</f>
        <v>0</v>
      </c>
      <c r="X562" s="368" t="n">
        <f aca="false">+[5]data1cf!W562</f>
        <v>0</v>
      </c>
      <c r="Y562" s="368" t="n">
        <f aca="false">+[5]data1cf!X562</f>
        <v>0</v>
      </c>
      <c r="Z562" s="368" t="n">
        <f aca="false">+[5]data1cf!Y562</f>
        <v>0</v>
      </c>
      <c r="AA562" s="368" t="n">
        <f aca="false">+[5]data1cf!Z562</f>
        <v>0</v>
      </c>
      <c r="AB562" s="368"/>
      <c r="AC562" s="369" t="n">
        <f aca="false">XNPV(0.1,B562:AA562,$B$1:$AA$1)</f>
        <v>-17400.6281778802</v>
      </c>
      <c r="AD562" s="369" t="n">
        <f aca="false">SUMPRODUCT(B562:AA562,$B$1010:$AA$1010)</f>
        <v>1118.80733670883</v>
      </c>
      <c r="AE562" s="370" t="n">
        <f aca="false">SUMPRODUCT(B562:AA562,$B$1012:$AA$1012)</f>
        <v>-5060.54856851677</v>
      </c>
      <c r="AF562" s="371" t="n">
        <f aca="false">XIRR(B562:AA562,$B$1:$AA$1)</f>
        <v>0.0616125538073761</v>
      </c>
      <c r="AG562" s="372" t="n">
        <f aca="false">1-EXP(-(1/0.25)*(AD562/ABS($AD$1010)))</f>
        <v>0.99148535189352</v>
      </c>
    </row>
    <row r="563" customFormat="false" ht="12.75" hidden="false" customHeight="false" outlineLevel="0" collapsed="false">
      <c r="A563" s="363"/>
      <c r="B563" s="368" t="n">
        <f aca="false">+[5]data1cf!A563</f>
        <v>-101002.960439652</v>
      </c>
      <c r="C563" s="368" t="n">
        <f aca="false">+[5]data1cf!B563</f>
        <v>14319.3923058523</v>
      </c>
      <c r="D563" s="368" t="n">
        <f aca="false">+[5]data1cf!C563</f>
        <v>12361.3523039824</v>
      </c>
      <c r="E563" s="368" t="n">
        <f aca="false">+[5]data1cf!D563</f>
        <v>10380.0804010559</v>
      </c>
      <c r="F563" s="368" t="n">
        <f aca="false">+[5]data1cf!E563</f>
        <v>9983.2830613966</v>
      </c>
      <c r="G563" s="368" t="n">
        <f aca="false">+[5]data1cf!F563</f>
        <v>9619.84389294825</v>
      </c>
      <c r="H563" s="368" t="n">
        <f aca="false">+[5]data1cf!G563</f>
        <v>8658.00711914287</v>
      </c>
      <c r="I563" s="368" t="n">
        <f aca="false">+[5]data1cf!H563</f>
        <v>8498.27350028427</v>
      </c>
      <c r="J563" s="368" t="n">
        <f aca="false">+[5]data1cf!I563</f>
        <v>8485.83929774928</v>
      </c>
      <c r="K563" s="368" t="n">
        <f aca="false">+[5]data1cf!J563</f>
        <v>8476.95906424013</v>
      </c>
      <c r="L563" s="368" t="n">
        <f aca="false">+[5]data1cf!K563</f>
        <v>8477.91136286887</v>
      </c>
      <c r="M563" s="368" t="n">
        <f aca="false">+[5]data1cf!L563</f>
        <v>8450.18042993731</v>
      </c>
      <c r="N563" s="368" t="n">
        <f aca="false">+[5]data1cf!M563</f>
        <v>8432.25863033696</v>
      </c>
      <c r="O563" s="368" t="n">
        <f aca="false">+[5]data1cf!N563</f>
        <v>8106.41011280545</v>
      </c>
      <c r="P563" s="368" t="n">
        <f aca="false">+[5]data1cf!O563</f>
        <v>7998.27614481114</v>
      </c>
      <c r="Q563" s="368" t="n">
        <f aca="false">+[5]data1cf!P563</f>
        <v>7969.99506797785</v>
      </c>
      <c r="R563" s="368" t="n">
        <f aca="false">+[5]data1cf!Q563</f>
        <v>1158.46355505863</v>
      </c>
      <c r="S563" s="368" t="n">
        <f aca="false">+[5]data1cf!R563</f>
        <v>0</v>
      </c>
      <c r="T563" s="368" t="n">
        <f aca="false">+[5]data1cf!S563</f>
        <v>0</v>
      </c>
      <c r="U563" s="368" t="n">
        <f aca="false">+[5]data1cf!T563</f>
        <v>0</v>
      </c>
      <c r="V563" s="368" t="n">
        <f aca="false">+[5]data1cf!U563</f>
        <v>0</v>
      </c>
      <c r="W563" s="368" t="n">
        <f aca="false">+[5]data1cf!V563</f>
        <v>0</v>
      </c>
      <c r="X563" s="368" t="n">
        <f aca="false">+[5]data1cf!W563</f>
        <v>0</v>
      </c>
      <c r="Y563" s="368" t="n">
        <f aca="false">+[5]data1cf!X563</f>
        <v>0</v>
      </c>
      <c r="Z563" s="368" t="n">
        <f aca="false">+[5]data1cf!Y563</f>
        <v>0</v>
      </c>
      <c r="AA563" s="368" t="n">
        <f aca="false">+[5]data1cf!Z563</f>
        <v>0</v>
      </c>
      <c r="AB563" s="368"/>
      <c r="AC563" s="369" t="n">
        <f aca="false">XNPV(0.1,B563:AA563,$B$1:$AA$1)</f>
        <v>-24875.3761247712</v>
      </c>
      <c r="AD563" s="369" t="n">
        <f aca="false">SUMPRODUCT(B563:AA563,$B$1010:$AA$1010)</f>
        <v>-5869.07805098417</v>
      </c>
      <c r="AE563" s="370" t="n">
        <f aca="false">SUMPRODUCT(B563:AA563,$B$1012:$AA$1012)</f>
        <v>-12212.5623082077</v>
      </c>
      <c r="AF563" s="371" t="n">
        <f aca="false">XIRR(B563:AA563,$B$1:$AA$1)</f>
        <v>0.0496663200830769</v>
      </c>
      <c r="AG563" s="372" t="n">
        <f aca="false">1-EXP(-(1/0.25)*(AD563/ABS($AD$1010)))</f>
        <v>-72111208572.225</v>
      </c>
    </row>
    <row r="564" customFormat="false" ht="12.75" hidden="false" customHeight="false" outlineLevel="0" collapsed="false">
      <c r="A564" s="363"/>
      <c r="B564" s="368" t="n">
        <f aca="false">+[5]data1cf!A564</f>
        <v>-92887.6805881354</v>
      </c>
      <c r="C564" s="368" t="n">
        <f aca="false">+[5]data1cf!B564</f>
        <v>14161.5949231149</v>
      </c>
      <c r="D564" s="368" t="n">
        <f aca="false">+[5]data1cf!C564</f>
        <v>12097.7945138663</v>
      </c>
      <c r="E564" s="368" t="n">
        <f aca="false">+[5]data1cf!D564</f>
        <v>9984.18133378854</v>
      </c>
      <c r="F564" s="368" t="n">
        <f aca="false">+[5]data1cf!E564</f>
        <v>9660.77313568308</v>
      </c>
      <c r="G564" s="368" t="n">
        <f aca="false">+[5]data1cf!F564</f>
        <v>9392.21105087055</v>
      </c>
      <c r="H564" s="368" t="n">
        <f aca="false">+[5]data1cf!G564</f>
        <v>8461.43686291227</v>
      </c>
      <c r="I564" s="368" t="n">
        <f aca="false">+[5]data1cf!H564</f>
        <v>8312.11547271436</v>
      </c>
      <c r="J564" s="368" t="n">
        <f aca="false">+[5]data1cf!I564</f>
        <v>8299.68127017937</v>
      </c>
      <c r="K564" s="368" t="n">
        <f aca="false">+[5]data1cf!J564</f>
        <v>8290.4855145896</v>
      </c>
      <c r="L564" s="368" t="n">
        <f aca="false">+[5]data1cf!K564</f>
        <v>8291.75333529896</v>
      </c>
      <c r="M564" s="368" t="n">
        <f aca="false">+[5]data1cf!L564</f>
        <v>8263.70688028678</v>
      </c>
      <c r="N564" s="368" t="n">
        <f aca="false">+[5]data1cf!M564</f>
        <v>8246.10060276706</v>
      </c>
      <c r="O564" s="368" t="n">
        <f aca="false">+[5]data1cf!N564</f>
        <v>7919.93656315491</v>
      </c>
      <c r="P564" s="368" t="n">
        <f aca="false">+[5]data1cf!O564</f>
        <v>7812.11811724124</v>
      </c>
      <c r="Q564" s="368" t="n">
        <f aca="false">+[5]data1cf!P564</f>
        <v>7783.52151832732</v>
      </c>
      <c r="R564" s="368" t="n">
        <f aca="false">+[5]data1cf!Q564</f>
        <v>1065.38454127368</v>
      </c>
      <c r="S564" s="368" t="n">
        <f aca="false">+[5]data1cf!R564</f>
        <v>0</v>
      </c>
      <c r="T564" s="368" t="n">
        <f aca="false">+[5]data1cf!S564</f>
        <v>0</v>
      </c>
      <c r="U564" s="368" t="n">
        <f aca="false">+[5]data1cf!T564</f>
        <v>0</v>
      </c>
      <c r="V564" s="368" t="n">
        <f aca="false">+[5]data1cf!U564</f>
        <v>0</v>
      </c>
      <c r="W564" s="368" t="n">
        <f aca="false">+[5]data1cf!V564</f>
        <v>0</v>
      </c>
      <c r="X564" s="368" t="n">
        <f aca="false">+[5]data1cf!W564</f>
        <v>0</v>
      </c>
      <c r="Y564" s="368" t="n">
        <f aca="false">+[5]data1cf!X564</f>
        <v>0</v>
      </c>
      <c r="Z564" s="368" t="n">
        <f aca="false">+[5]data1cf!Y564</f>
        <v>0</v>
      </c>
      <c r="AA564" s="368" t="n">
        <f aca="false">+[5]data1cf!Z564</f>
        <v>0</v>
      </c>
      <c r="AB564" s="368"/>
      <c r="AC564" s="369" t="n">
        <f aca="false">XNPV(0.1,B564:AA564,$B$1:$AA$1)</f>
        <v>-18516.4847271587</v>
      </c>
      <c r="AD564" s="369" t="n">
        <f aca="false">SUMPRODUCT(B564:AA564,$B$1010:$AA$1010)</f>
        <v>31.4685926561163</v>
      </c>
      <c r="AE564" s="370" t="n">
        <f aca="false">SUMPRODUCT(B564:AA564,$B$1012:$AA$1012)</f>
        <v>-6159.04175883466</v>
      </c>
      <c r="AF564" s="371" t="n">
        <f aca="false">XIRR(B564:AA564,$B$1:$AA$1)</f>
        <v>0.0596224666696439</v>
      </c>
      <c r="AG564" s="372" t="n">
        <f aca="false">1-EXP(-(1/0.25)*(AD564/ABS($AD$1010)))</f>
        <v>0.125455352102596</v>
      </c>
    </row>
    <row r="565" customFormat="false" ht="12.75" hidden="false" customHeight="false" outlineLevel="0" collapsed="false">
      <c r="A565" s="363"/>
      <c r="B565" s="368" t="n">
        <f aca="false">+[5]data1cf!A565</f>
        <v>-87603.3202500005</v>
      </c>
      <c r="C565" s="368" t="n">
        <f aca="false">+[5]data1cf!B565</f>
        <v>14012.1523170118</v>
      </c>
      <c r="D565" s="368" t="n">
        <f aca="false">+[5]data1cf!C565</f>
        <v>11897.7117532994</v>
      </c>
      <c r="E565" s="368" t="n">
        <f aca="false">+[5]data1cf!D565</f>
        <v>9905.08669958397</v>
      </c>
      <c r="F565" s="368" t="n">
        <f aca="false">+[5]data1cf!E565</f>
        <v>9601.09407945857</v>
      </c>
      <c r="G565" s="368" t="n">
        <f aca="false">+[5]data1cf!F565</f>
        <v>9325.33061773134</v>
      </c>
      <c r="H565" s="368" t="n">
        <f aca="false">+[5]data1cf!G565</f>
        <v>8333.43781855549</v>
      </c>
      <c r="I565" s="368" t="n">
        <f aca="false">+[5]data1cf!H565</f>
        <v>8190.89647404582</v>
      </c>
      <c r="J565" s="368" t="n">
        <f aca="false">+[5]data1cf!I565</f>
        <v>8178.46227151083</v>
      </c>
      <c r="K565" s="368" t="n">
        <f aca="false">+[5]data1cf!J565</f>
        <v>8169.06105999111</v>
      </c>
      <c r="L565" s="368" t="n">
        <f aca="false">+[5]data1cf!K565</f>
        <v>8170.53433663042</v>
      </c>
      <c r="M565" s="368" t="n">
        <f aca="false">+[5]data1cf!L565</f>
        <v>8142.28242568829</v>
      </c>
      <c r="N565" s="368" t="n">
        <f aca="false">+[5]data1cf!M565</f>
        <v>8124.88160409851</v>
      </c>
      <c r="O565" s="368" t="n">
        <f aca="false">+[5]data1cf!N565</f>
        <v>7798.51210855642</v>
      </c>
      <c r="P565" s="368" t="n">
        <f aca="false">+[5]data1cf!O565</f>
        <v>7690.89911857269</v>
      </c>
      <c r="Q565" s="368" t="n">
        <f aca="false">+[5]data1cf!P565</f>
        <v>7662.09706372883</v>
      </c>
      <c r="R565" s="368" t="n">
        <f aca="false">+[5]data1cf!Q565</f>
        <v>1004.77504193941</v>
      </c>
      <c r="S565" s="368" t="n">
        <f aca="false">+[5]data1cf!R565</f>
        <v>0</v>
      </c>
      <c r="T565" s="368" t="n">
        <f aca="false">+[5]data1cf!S565</f>
        <v>0</v>
      </c>
      <c r="U565" s="368" t="n">
        <f aca="false">+[5]data1cf!T565</f>
        <v>0</v>
      </c>
      <c r="V565" s="368" t="n">
        <f aca="false">+[5]data1cf!U565</f>
        <v>0</v>
      </c>
      <c r="W565" s="368" t="n">
        <f aca="false">+[5]data1cf!V565</f>
        <v>0</v>
      </c>
      <c r="X565" s="368" t="n">
        <f aca="false">+[5]data1cf!W565</f>
        <v>0</v>
      </c>
      <c r="Y565" s="368" t="n">
        <f aca="false">+[5]data1cf!X565</f>
        <v>0</v>
      </c>
      <c r="Z565" s="368" t="n">
        <f aca="false">+[5]data1cf!Y565</f>
        <v>0</v>
      </c>
      <c r="AA565" s="368" t="n">
        <f aca="false">+[5]data1cf!Z565</f>
        <v>0</v>
      </c>
      <c r="AB565" s="368"/>
      <c r="AC565" s="369" t="n">
        <f aca="false">XNPV(0.1,B565:AA565,$B$1:$AA$1)</f>
        <v>-14154.4124354468</v>
      </c>
      <c r="AD565" s="369" t="n">
        <f aca="false">SUMPRODUCT(B565:AA565,$B$1010:$AA$1010)</f>
        <v>4139.19677551918</v>
      </c>
      <c r="AE565" s="370" t="n">
        <f aca="false">SUMPRODUCT(B565:AA565,$B$1012:$AA$1012)</f>
        <v>-1964.54945514837</v>
      </c>
      <c r="AF565" s="371" t="n">
        <f aca="false">XIRR(B565:AA565,$B$1:$AA$1)</f>
        <v>0.0674677426281602</v>
      </c>
      <c r="AG565" s="372" t="n">
        <f aca="false">1-EXP(-(1/0.25)*(AD565/ABS($AD$1010)))</f>
        <v>0.999999978004238</v>
      </c>
    </row>
    <row r="566" customFormat="false" ht="12.75" hidden="false" customHeight="false" outlineLevel="0" collapsed="false">
      <c r="A566" s="363"/>
      <c r="B566" s="368" t="n">
        <f aca="false">+[5]data1cf!A566</f>
        <v>-99731.4432712977</v>
      </c>
      <c r="C566" s="368" t="n">
        <f aca="false">+[5]data1cf!B566</f>
        <v>14274.656645436</v>
      </c>
      <c r="D566" s="368" t="n">
        <f aca="false">+[5]data1cf!C566</f>
        <v>12286.0234900225</v>
      </c>
      <c r="E566" s="368" t="n">
        <f aca="false">+[5]data1cf!D566</f>
        <v>10345.1597192161</v>
      </c>
      <c r="F566" s="368" t="n">
        <f aca="false">+[5]data1cf!E566</f>
        <v>9881.78194421004</v>
      </c>
      <c r="G566" s="368" t="n">
        <f aca="false">+[5]data1cf!F566</f>
        <v>9578.53826720857</v>
      </c>
      <c r="H566" s="368" t="n">
        <f aca="false">+[5]data1cf!G566</f>
        <v>8627.20812512687</v>
      </c>
      <c r="I566" s="368" t="n">
        <f aca="false">+[5]data1cf!H566</f>
        <v>8469.10591365596</v>
      </c>
      <c r="J566" s="368" t="n">
        <f aca="false">+[5]data1cf!I566</f>
        <v>8456.67171112097</v>
      </c>
      <c r="K566" s="368" t="n">
        <f aca="false">+[5]data1cf!J566</f>
        <v>8447.74204102432</v>
      </c>
      <c r="L566" s="368" t="n">
        <f aca="false">+[5]data1cf!K566</f>
        <v>8448.74377624056</v>
      </c>
      <c r="M566" s="368" t="n">
        <f aca="false">+[5]data1cf!L566</f>
        <v>8420.9634067215</v>
      </c>
      <c r="N566" s="368" t="n">
        <f aca="false">+[5]data1cf!M566</f>
        <v>8403.09104370865</v>
      </c>
      <c r="O566" s="368" t="n">
        <f aca="false">+[5]data1cf!N566</f>
        <v>8077.19308958963</v>
      </c>
      <c r="P566" s="368" t="n">
        <f aca="false">+[5]data1cf!O566</f>
        <v>7969.10855818283</v>
      </c>
      <c r="Q566" s="368" t="n">
        <f aca="false">+[5]data1cf!P566</f>
        <v>7940.77804476204</v>
      </c>
      <c r="R566" s="368" t="n">
        <f aca="false">+[5]data1cf!Q566</f>
        <v>1143.87976174448</v>
      </c>
      <c r="S566" s="368" t="n">
        <f aca="false">+[5]data1cf!R566</f>
        <v>0</v>
      </c>
      <c r="T566" s="368" t="n">
        <f aca="false">+[5]data1cf!S566</f>
        <v>0</v>
      </c>
      <c r="U566" s="368" t="n">
        <f aca="false">+[5]data1cf!T566</f>
        <v>0</v>
      </c>
      <c r="V566" s="368" t="n">
        <f aca="false">+[5]data1cf!U566</f>
        <v>0</v>
      </c>
      <c r="W566" s="368" t="n">
        <f aca="false">+[5]data1cf!V566</f>
        <v>0</v>
      </c>
      <c r="X566" s="368" t="n">
        <f aca="false">+[5]data1cf!W566</f>
        <v>0</v>
      </c>
      <c r="Y566" s="368" t="n">
        <f aca="false">+[5]data1cf!X566</f>
        <v>0</v>
      </c>
      <c r="Z566" s="368" t="n">
        <f aca="false">+[5]data1cf!Y566</f>
        <v>0</v>
      </c>
      <c r="AA566" s="368" t="n">
        <f aca="false">+[5]data1cf!Z566</f>
        <v>0</v>
      </c>
      <c r="AB566" s="368"/>
      <c r="AC566" s="369" t="n">
        <f aca="false">XNPV(0.1,B566:AA566,$B$1:$AA$1)</f>
        <v>-23943.3078996674</v>
      </c>
      <c r="AD566" s="369" t="n">
        <f aca="false">SUMPRODUCT(B566:AA566,$B$1010:$AA$1010)</f>
        <v>-5016.55554325933</v>
      </c>
      <c r="AE566" s="370" t="n">
        <f aca="false">SUMPRODUCT(B566:AA566,$B$1012:$AA$1012)</f>
        <v>-11333.8737430382</v>
      </c>
      <c r="AF566" s="371" t="n">
        <f aca="false">XIRR(B566:AA566,$B$1:$AA$1)</f>
        <v>0.0510137171711637</v>
      </c>
      <c r="AG566" s="372" t="n">
        <f aca="false">1-EXP(-(1/0.25)*(AD566/ABS($AD$1010)))</f>
        <v>-1908999726.77866</v>
      </c>
    </row>
    <row r="567" customFormat="false" ht="12.75" hidden="false" customHeight="false" outlineLevel="0" collapsed="false">
      <c r="A567" s="363"/>
      <c r="B567" s="368" t="n">
        <f aca="false">+[5]data1cf!A567</f>
        <v>-92344.5207484274</v>
      </c>
      <c r="C567" s="368" t="n">
        <f aca="false">+[5]data1cf!B567</f>
        <v>14059.9202874245</v>
      </c>
      <c r="D567" s="368" t="n">
        <f aca="false">+[5]data1cf!C567</f>
        <v>12043.1995913454</v>
      </c>
      <c r="E567" s="368" t="n">
        <f aca="false">+[5]data1cf!D567</f>
        <v>10179.819190555</v>
      </c>
      <c r="F567" s="368" t="n">
        <f aca="false">+[5]data1cf!E567</f>
        <v>9650.61335180737</v>
      </c>
      <c r="G567" s="368" t="n">
        <f aca="false">+[5]data1cf!F567</f>
        <v>9407.09373056012</v>
      </c>
      <c r="H567" s="368" t="n">
        <f aca="false">+[5]data1cf!G567</f>
        <v>8448.28031491651</v>
      </c>
      <c r="I567" s="368" t="n">
        <f aca="false">+[5]data1cf!H567</f>
        <v>8299.65582051933</v>
      </c>
      <c r="J567" s="368" t="n">
        <f aca="false">+[5]data1cf!I567</f>
        <v>8287.22161798435</v>
      </c>
      <c r="K567" s="368" t="n">
        <f aca="false">+[5]data1cf!J567</f>
        <v>8278.00474434</v>
      </c>
      <c r="L567" s="368" t="n">
        <f aca="false">+[5]data1cf!K567</f>
        <v>8279.29368310394</v>
      </c>
      <c r="M567" s="368" t="n">
        <f aca="false">+[5]data1cf!L567</f>
        <v>8251.22611003718</v>
      </c>
      <c r="N567" s="368" t="n">
        <f aca="false">+[5]data1cf!M567</f>
        <v>8233.64095057203</v>
      </c>
      <c r="O567" s="368" t="n">
        <f aca="false">+[5]data1cf!N567</f>
        <v>7907.45579290532</v>
      </c>
      <c r="P567" s="368" t="n">
        <f aca="false">+[5]data1cf!O567</f>
        <v>7799.65846504621</v>
      </c>
      <c r="Q567" s="368" t="n">
        <f aca="false">+[5]data1cf!P567</f>
        <v>7771.04074807772</v>
      </c>
      <c r="R567" s="368" t="n">
        <f aca="false">+[5]data1cf!Q567</f>
        <v>1059.15471517616</v>
      </c>
      <c r="S567" s="368" t="n">
        <f aca="false">+[5]data1cf!R567</f>
        <v>0</v>
      </c>
      <c r="T567" s="368" t="n">
        <f aca="false">+[5]data1cf!S567</f>
        <v>0</v>
      </c>
      <c r="U567" s="368" t="n">
        <f aca="false">+[5]data1cf!T567</f>
        <v>0</v>
      </c>
      <c r="V567" s="368" t="n">
        <f aca="false">+[5]data1cf!U567</f>
        <v>0</v>
      </c>
      <c r="W567" s="368" t="n">
        <f aca="false">+[5]data1cf!V567</f>
        <v>0</v>
      </c>
      <c r="X567" s="368" t="n">
        <f aca="false">+[5]data1cf!W567</f>
        <v>0</v>
      </c>
      <c r="Y567" s="368" t="n">
        <f aca="false">+[5]data1cf!X567</f>
        <v>0</v>
      </c>
      <c r="Z567" s="368" t="n">
        <f aca="false">+[5]data1cf!Y567</f>
        <v>0</v>
      </c>
      <c r="AA567" s="368" t="n">
        <f aca="false">+[5]data1cf!Z567</f>
        <v>0</v>
      </c>
      <c r="AB567" s="368"/>
      <c r="AC567" s="369" t="n">
        <f aca="false">XNPV(0.1,B567:AA567,$B$1:$AA$1)</f>
        <v>-18010.8958422904</v>
      </c>
      <c r="AD567" s="369" t="n">
        <f aca="false">SUMPRODUCT(B567:AA567,$B$1010:$AA$1010)</f>
        <v>527.941608022735</v>
      </c>
      <c r="AE567" s="370" t="n">
        <f aca="false">SUMPRODUCT(B567:AA567,$B$1012:$AA$1012)</f>
        <v>-5658.62512616419</v>
      </c>
      <c r="AF567" s="371" t="n">
        <f aca="false">XIRR(B567:AA567,$B$1:$AA$1)</f>
        <v>0.0605245611592736</v>
      </c>
      <c r="AG567" s="372" t="n">
        <f aca="false">1-EXP(-(1/0.25)*(AD567/ABS($AD$1010)))</f>
        <v>0.894491054938366</v>
      </c>
    </row>
    <row r="568" customFormat="false" ht="12.75" hidden="false" customHeight="false" outlineLevel="0" collapsed="false">
      <c r="A568" s="363"/>
      <c r="B568" s="368" t="n">
        <f aca="false">+[5]data1cf!A568</f>
        <v>-94126.462753148</v>
      </c>
      <c r="C568" s="368" t="n">
        <f aca="false">+[5]data1cf!B568</f>
        <v>14216.2085315322</v>
      </c>
      <c r="D568" s="368" t="n">
        <f aca="false">+[5]data1cf!C568</f>
        <v>12205.4235429314</v>
      </c>
      <c r="E568" s="368" t="n">
        <f aca="false">+[5]data1cf!D568</f>
        <v>10232.720930044</v>
      </c>
      <c r="F568" s="368" t="n">
        <f aca="false">+[5]data1cf!E568</f>
        <v>9711.32191341054</v>
      </c>
      <c r="G568" s="368" t="n">
        <f aca="false">+[5]data1cf!F568</f>
        <v>9469.88725883426</v>
      </c>
      <c r="H568" s="368" t="n">
        <f aca="false">+[5]data1cf!G568</f>
        <v>8491.44294182093</v>
      </c>
      <c r="I568" s="368" t="n">
        <f aca="false">+[5]data1cf!H568</f>
        <v>8340.53214455402</v>
      </c>
      <c r="J568" s="368" t="n">
        <f aca="false">+[5]data1cf!I568</f>
        <v>8328.09794201903</v>
      </c>
      <c r="K568" s="368" t="n">
        <f aca="false">+[5]data1cf!J568</f>
        <v>8318.95035027984</v>
      </c>
      <c r="L568" s="368" t="n">
        <f aca="false">+[5]data1cf!K568</f>
        <v>8320.17000713862</v>
      </c>
      <c r="M568" s="368" t="n">
        <f aca="false">+[5]data1cf!L568</f>
        <v>8292.17171597701</v>
      </c>
      <c r="N568" s="368" t="n">
        <f aca="false">+[5]data1cf!M568</f>
        <v>8274.51727460672</v>
      </c>
      <c r="O568" s="368" t="n">
        <f aca="false">+[5]data1cf!N568</f>
        <v>7948.40139884515</v>
      </c>
      <c r="P568" s="368" t="n">
        <f aca="false">+[5]data1cf!O568</f>
        <v>7840.5347890809</v>
      </c>
      <c r="Q568" s="368" t="n">
        <f aca="false">+[5]data1cf!P568</f>
        <v>7811.98635401756</v>
      </c>
      <c r="R568" s="368" t="n">
        <f aca="false">+[5]data1cf!Q568</f>
        <v>1079.59287719351</v>
      </c>
      <c r="S568" s="368" t="n">
        <f aca="false">+[5]data1cf!R568</f>
        <v>0</v>
      </c>
      <c r="T568" s="368" t="n">
        <f aca="false">+[5]data1cf!S568</f>
        <v>0</v>
      </c>
      <c r="U568" s="368" t="n">
        <f aca="false">+[5]data1cf!T568</f>
        <v>0</v>
      </c>
      <c r="V568" s="368" t="n">
        <f aca="false">+[5]data1cf!U568</f>
        <v>0</v>
      </c>
      <c r="W568" s="368" t="n">
        <f aca="false">+[5]data1cf!V568</f>
        <v>0</v>
      </c>
      <c r="X568" s="368" t="n">
        <f aca="false">+[5]data1cf!W568</f>
        <v>0</v>
      </c>
      <c r="Y568" s="368" t="n">
        <f aca="false">+[5]data1cf!X568</f>
        <v>0</v>
      </c>
      <c r="Z568" s="368" t="n">
        <f aca="false">+[5]data1cf!Y568</f>
        <v>0</v>
      </c>
      <c r="AA568" s="368" t="n">
        <f aca="false">+[5]data1cf!Z568</f>
        <v>0</v>
      </c>
      <c r="AB568" s="368"/>
      <c r="AC568" s="369" t="n">
        <f aca="false">XNPV(0.1,B568:AA568,$B$1:$AA$1)</f>
        <v>-19234.8820803906</v>
      </c>
      <c r="AD568" s="369" t="n">
        <f aca="false">SUMPRODUCT(B568:AA568,$B$1010:$AA$1010)</f>
        <v>-585.643333814622</v>
      </c>
      <c r="AE568" s="370" t="n">
        <f aca="false">SUMPRODUCT(B568:AA568,$B$1012:$AA$1012)</f>
        <v>-6808.42698226053</v>
      </c>
      <c r="AF568" s="371" t="n">
        <f aca="false">XIRR(B568:AA568,$B$1:$AA$1)</f>
        <v>0.0585073135833017</v>
      </c>
      <c r="AG568" s="372" t="n">
        <f aca="false">1-EXP(-(1/0.25)*(AD568/ABS($AD$1010)))</f>
        <v>-11.1188374595919</v>
      </c>
    </row>
    <row r="569" customFormat="false" ht="12.75" hidden="false" customHeight="false" outlineLevel="0" collapsed="false">
      <c r="A569" s="363"/>
      <c r="B569" s="368" t="n">
        <f aca="false">+[5]data1cf!A569</f>
        <v>-89478.9787193662</v>
      </c>
      <c r="C569" s="368" t="n">
        <f aca="false">+[5]data1cf!B569</f>
        <v>14029.6008795369</v>
      </c>
      <c r="D569" s="368" t="n">
        <f aca="false">+[5]data1cf!C569</f>
        <v>12001.0195064081</v>
      </c>
      <c r="E569" s="368" t="n">
        <f aca="false">+[5]data1cf!D569</f>
        <v>9953.60794095998</v>
      </c>
      <c r="F569" s="368" t="n">
        <f aca="false">+[5]data1cf!E569</f>
        <v>9606.54105191481</v>
      </c>
      <c r="G569" s="368" t="n">
        <f aca="false">+[5]data1cf!F569</f>
        <v>9380.64289321831</v>
      </c>
      <c r="H569" s="368" t="n">
        <f aca="false">+[5]data1cf!G569</f>
        <v>8378.8704681585</v>
      </c>
      <c r="I569" s="368" t="n">
        <f aca="false">+[5]data1cf!H569</f>
        <v>8233.92257880629</v>
      </c>
      <c r="J569" s="368" t="n">
        <f aca="false">+[5]data1cf!I569</f>
        <v>8221.48837627131</v>
      </c>
      <c r="K569" s="368" t="n">
        <f aca="false">+[5]data1cf!J569</f>
        <v>8212.16009035287</v>
      </c>
      <c r="L569" s="368" t="n">
        <f aca="false">+[5]data1cf!K569</f>
        <v>8213.5604413909</v>
      </c>
      <c r="M569" s="368" t="n">
        <f aca="false">+[5]data1cf!L569</f>
        <v>8185.38145605005</v>
      </c>
      <c r="N569" s="368" t="n">
        <f aca="false">+[5]data1cf!M569</f>
        <v>8167.90770885899</v>
      </c>
      <c r="O569" s="368" t="n">
        <f aca="false">+[5]data1cf!N569</f>
        <v>7841.61113891819</v>
      </c>
      <c r="P569" s="368" t="n">
        <f aca="false">+[5]data1cf!O569</f>
        <v>7733.92522333317</v>
      </c>
      <c r="Q569" s="368" t="n">
        <f aca="false">+[5]data1cf!P569</f>
        <v>7705.19609409059</v>
      </c>
      <c r="R569" s="368" t="n">
        <f aca="false">+[5]data1cf!Q569</f>
        <v>1026.28809431964</v>
      </c>
      <c r="S569" s="368" t="n">
        <f aca="false">+[5]data1cf!R569</f>
        <v>0</v>
      </c>
      <c r="T569" s="368" t="n">
        <f aca="false">+[5]data1cf!S569</f>
        <v>0</v>
      </c>
      <c r="U569" s="368" t="n">
        <f aca="false">+[5]data1cf!T569</f>
        <v>0</v>
      </c>
      <c r="V569" s="368" t="n">
        <f aca="false">+[5]data1cf!U569</f>
        <v>0</v>
      </c>
      <c r="W569" s="368" t="n">
        <f aca="false">+[5]data1cf!V569</f>
        <v>0</v>
      </c>
      <c r="X569" s="368" t="n">
        <f aca="false">+[5]data1cf!W569</f>
        <v>0</v>
      </c>
      <c r="Y569" s="368" t="n">
        <f aca="false">+[5]data1cf!X569</f>
        <v>0</v>
      </c>
      <c r="Z569" s="368" t="n">
        <f aca="false">+[5]data1cf!Y569</f>
        <v>0</v>
      </c>
      <c r="AA569" s="368" t="n">
        <f aca="false">+[5]data1cf!Z569</f>
        <v>0</v>
      </c>
      <c r="AB569" s="368"/>
      <c r="AC569" s="369" t="n">
        <f aca="false">XNPV(0.1,B569:AA569,$B$1:$AA$1)</f>
        <v>-15684.1775654317</v>
      </c>
      <c r="AD569" s="369" t="n">
        <f aca="false">SUMPRODUCT(B569:AA569,$B$1010:$AA$1010)</f>
        <v>2705.18890356796</v>
      </c>
      <c r="AE569" s="370" t="n">
        <f aca="false">SUMPRODUCT(B569:AA569,$B$1012:$AA$1012)</f>
        <v>-3430.97239327997</v>
      </c>
      <c r="AF569" s="371" t="n">
        <f aca="false">XIRR(B569:AA569,$B$1:$AA$1)</f>
        <v>0.0646332564698016</v>
      </c>
      <c r="AG569" s="372" t="n">
        <f aca="false">1-EXP(-(1/0.25)*(AD569/ABS($AD$1010)))</f>
        <v>0.999990107535933</v>
      </c>
    </row>
    <row r="570" customFormat="false" ht="12.75" hidden="false" customHeight="false" outlineLevel="0" collapsed="false">
      <c r="A570" s="363"/>
      <c r="B570" s="368" t="n">
        <f aca="false">+[5]data1cf!A570</f>
        <v>-87644.8192138527</v>
      </c>
      <c r="C570" s="368" t="n">
        <f aca="false">+[5]data1cf!B570</f>
        <v>13999.8656294874</v>
      </c>
      <c r="D570" s="368" t="n">
        <f aca="false">+[5]data1cf!C570</f>
        <v>11858.6762384791</v>
      </c>
      <c r="E570" s="368" t="n">
        <f aca="false">+[5]data1cf!D570</f>
        <v>9857.62344558434</v>
      </c>
      <c r="F570" s="368" t="n">
        <f aca="false">+[5]data1cf!E570</f>
        <v>9465.27500492639</v>
      </c>
      <c r="G570" s="368" t="n">
        <f aca="false">+[5]data1cf!F570</f>
        <v>9185.13678884026</v>
      </c>
      <c r="H570" s="368" t="n">
        <f aca="false">+[5]data1cf!G570</f>
        <v>8334.44301641767</v>
      </c>
      <c r="I570" s="368" t="n">
        <f aca="false">+[5]data1cf!H570</f>
        <v>8191.84842707742</v>
      </c>
      <c r="J570" s="368" t="n">
        <f aca="false">+[5]data1cf!I570</f>
        <v>8179.41422454243</v>
      </c>
      <c r="K570" s="368" t="n">
        <f aca="false">+[5]data1cf!J570</f>
        <v>8170.01462650242</v>
      </c>
      <c r="L570" s="368" t="n">
        <f aca="false">+[5]data1cf!K570</f>
        <v>8171.48628966202</v>
      </c>
      <c r="M570" s="368" t="n">
        <f aca="false">+[5]data1cf!L570</f>
        <v>8143.2359921996</v>
      </c>
      <c r="N570" s="368" t="n">
        <f aca="false">+[5]data1cf!M570</f>
        <v>8125.83355713011</v>
      </c>
      <c r="O570" s="368" t="n">
        <f aca="false">+[5]data1cf!N570</f>
        <v>7799.46567506774</v>
      </c>
      <c r="P570" s="368" t="n">
        <f aca="false">+[5]data1cf!O570</f>
        <v>7691.85107160429</v>
      </c>
      <c r="Q570" s="368" t="n">
        <f aca="false">+[5]data1cf!P570</f>
        <v>7663.05063024014</v>
      </c>
      <c r="R570" s="368" t="n">
        <f aca="false">+[5]data1cf!Q570</f>
        <v>1005.2510184552</v>
      </c>
      <c r="S570" s="368" t="n">
        <f aca="false">+[5]data1cf!R570</f>
        <v>0</v>
      </c>
      <c r="T570" s="368" t="n">
        <f aca="false">+[5]data1cf!S570</f>
        <v>0</v>
      </c>
      <c r="U570" s="368" t="n">
        <f aca="false">+[5]data1cf!T570</f>
        <v>0</v>
      </c>
      <c r="V570" s="368" t="n">
        <f aca="false">+[5]data1cf!U570</f>
        <v>0</v>
      </c>
      <c r="W570" s="368" t="n">
        <f aca="false">+[5]data1cf!V570</f>
        <v>0</v>
      </c>
      <c r="X570" s="368" t="n">
        <f aca="false">+[5]data1cf!W570</f>
        <v>0</v>
      </c>
      <c r="Y570" s="368" t="n">
        <f aca="false">+[5]data1cf!X570</f>
        <v>0</v>
      </c>
      <c r="Z570" s="368" t="n">
        <f aca="false">+[5]data1cf!Y570</f>
        <v>0</v>
      </c>
      <c r="AA570" s="368" t="n">
        <f aca="false">+[5]data1cf!Z570</f>
        <v>0</v>
      </c>
      <c r="AB570" s="368"/>
      <c r="AC570" s="369" t="n">
        <f aca="false">XNPV(0.1,B570:AA570,$B$1:$AA$1)</f>
        <v>-14450.987509076</v>
      </c>
      <c r="AD570" s="369" t="n">
        <f aca="false">SUMPRODUCT(B570:AA570,$B$1010:$AA$1010)</f>
        <v>3799.48647332005</v>
      </c>
      <c r="AE570" s="370" t="n">
        <f aca="false">SUMPRODUCT(B570:AA570,$B$1012:$AA$1012)</f>
        <v>-2291.78613719663</v>
      </c>
      <c r="AF570" s="371" t="n">
        <f aca="false">XIRR(B570:AA570,$B$1:$AA$1)</f>
        <v>0.0668194580799592</v>
      </c>
      <c r="AG570" s="372" t="n">
        <f aca="false">1-EXP(-(1/0.25)*(AD570/ABS($AD$1010)))</f>
        <v>0.999999906499244</v>
      </c>
    </row>
    <row r="571" customFormat="false" ht="12.75" hidden="false" customHeight="false" outlineLevel="0" collapsed="false">
      <c r="A571" s="363"/>
      <c r="B571" s="368" t="n">
        <f aca="false">+[5]data1cf!A571</f>
        <v>-87695.9159372914</v>
      </c>
      <c r="C571" s="368" t="n">
        <f aca="false">+[5]data1cf!B571</f>
        <v>14045.8526624034</v>
      </c>
      <c r="D571" s="368" t="n">
        <f aca="false">+[5]data1cf!C571</f>
        <v>11848.5269912161</v>
      </c>
      <c r="E571" s="368" t="n">
        <f aca="false">+[5]data1cf!D571</f>
        <v>9901.86891349249</v>
      </c>
      <c r="F571" s="368" t="n">
        <f aca="false">+[5]data1cf!E571</f>
        <v>9548.7711500681</v>
      </c>
      <c r="G571" s="368" t="n">
        <f aca="false">+[5]data1cf!F571</f>
        <v>9224.79098964505</v>
      </c>
      <c r="H571" s="368" t="n">
        <f aca="false">+[5]data1cf!G571</f>
        <v>8335.68069351602</v>
      </c>
      <c r="I571" s="368" t="n">
        <f aca="false">+[5]data1cf!H571</f>
        <v>8193.02054503572</v>
      </c>
      <c r="J571" s="368" t="n">
        <f aca="false">+[5]data1cf!I571</f>
        <v>8180.58634250074</v>
      </c>
      <c r="K571" s="368" t="n">
        <f aca="false">+[5]data1cf!J571</f>
        <v>8171.18873110134</v>
      </c>
      <c r="L571" s="368" t="n">
        <f aca="false">+[5]data1cf!K571</f>
        <v>8172.65840762033</v>
      </c>
      <c r="M571" s="368" t="n">
        <f aca="false">+[5]data1cf!L571</f>
        <v>8144.41009679852</v>
      </c>
      <c r="N571" s="368" t="n">
        <f aca="false">+[5]data1cf!M571</f>
        <v>8127.00567508842</v>
      </c>
      <c r="O571" s="368" t="n">
        <f aca="false">+[5]data1cf!N571</f>
        <v>7800.63977966665</v>
      </c>
      <c r="P571" s="368" t="n">
        <f aca="false">+[5]data1cf!O571</f>
        <v>7693.0231895626</v>
      </c>
      <c r="Q571" s="368" t="n">
        <f aca="false">+[5]data1cf!P571</f>
        <v>7664.22473483906</v>
      </c>
      <c r="R571" s="368" t="n">
        <f aca="false">+[5]data1cf!Q571</f>
        <v>1005.83707743436</v>
      </c>
      <c r="S571" s="368" t="n">
        <f aca="false">+[5]data1cf!R571</f>
        <v>0</v>
      </c>
      <c r="T571" s="368" t="n">
        <f aca="false">+[5]data1cf!S571</f>
        <v>0</v>
      </c>
      <c r="U571" s="368" t="n">
        <f aca="false">+[5]data1cf!T571</f>
        <v>0</v>
      </c>
      <c r="V571" s="368" t="n">
        <f aca="false">+[5]data1cf!U571</f>
        <v>0</v>
      </c>
      <c r="W571" s="368" t="n">
        <f aca="false">+[5]data1cf!V571</f>
        <v>0</v>
      </c>
      <c r="X571" s="368" t="n">
        <f aca="false">+[5]data1cf!W571</f>
        <v>0</v>
      </c>
      <c r="Y571" s="368" t="n">
        <f aca="false">+[5]data1cf!X571</f>
        <v>0</v>
      </c>
      <c r="Z571" s="368" t="n">
        <f aca="false">+[5]data1cf!Y571</f>
        <v>0</v>
      </c>
      <c r="AA571" s="368" t="n">
        <f aca="false">+[5]data1cf!Z571</f>
        <v>0</v>
      </c>
      <c r="AB571" s="368"/>
      <c r="AC571" s="369" t="n">
        <f aca="false">XNPV(0.1,B571:AA571,$B$1:$AA$1)</f>
        <v>-14349.1641447846</v>
      </c>
      <c r="AD571" s="369" t="n">
        <f aca="false">SUMPRODUCT(B571:AA571,$B$1010:$AA$1010)</f>
        <v>3924.85916073077</v>
      </c>
      <c r="AE571" s="370" t="n">
        <f aca="false">SUMPRODUCT(B571:AA571,$B$1012:$AA$1012)</f>
        <v>-2173.3476860405</v>
      </c>
      <c r="AF571" s="371" t="n">
        <f aca="false">XIRR(B571:AA571,$B$1:$AA$1)</f>
        <v>0.0670546672538599</v>
      </c>
      <c r="AG571" s="372" t="n">
        <f aca="false">1-EXP(-(1/0.25)*(AD571/ABS($AD$1010)))</f>
        <v>0.999999945188561</v>
      </c>
    </row>
    <row r="572" customFormat="false" ht="12.75" hidden="false" customHeight="false" outlineLevel="0" collapsed="false">
      <c r="A572" s="363"/>
      <c r="B572" s="368" t="n">
        <f aca="false">+[5]data1cf!A572</f>
        <v>-89767.2260262758</v>
      </c>
      <c r="C572" s="368" t="n">
        <f aca="false">+[5]data1cf!B572</f>
        <v>14133.6825917128</v>
      </c>
      <c r="D572" s="368" t="n">
        <f aca="false">+[5]data1cf!C572</f>
        <v>11958.2185185215</v>
      </c>
      <c r="E572" s="368" t="n">
        <f aca="false">+[5]data1cf!D572</f>
        <v>9981.95716280113</v>
      </c>
      <c r="F572" s="368" t="n">
        <f aca="false">+[5]data1cf!E572</f>
        <v>9730.2037934497</v>
      </c>
      <c r="G572" s="368" t="n">
        <f aca="false">+[5]data1cf!F572</f>
        <v>9325.78386990163</v>
      </c>
      <c r="H572" s="368" t="n">
        <f aca="false">+[5]data1cf!G572</f>
        <v>8385.85246360581</v>
      </c>
      <c r="I572" s="368" t="n">
        <f aca="false">+[5]data1cf!H572</f>
        <v>8240.53474142895</v>
      </c>
      <c r="J572" s="368" t="n">
        <f aca="false">+[5]data1cf!I572</f>
        <v>8228.10053889397</v>
      </c>
      <c r="K572" s="368" t="n">
        <f aca="false">+[5]data1cf!J572</f>
        <v>8218.78346003083</v>
      </c>
      <c r="L572" s="368" t="n">
        <f aca="false">+[5]data1cf!K572</f>
        <v>8220.17260401356</v>
      </c>
      <c r="M572" s="368" t="n">
        <f aca="false">+[5]data1cf!L572</f>
        <v>8192.00482572801</v>
      </c>
      <c r="N572" s="368" t="n">
        <f aca="false">+[5]data1cf!M572</f>
        <v>8174.51987148165</v>
      </c>
      <c r="O572" s="368" t="n">
        <f aca="false">+[5]data1cf!N572</f>
        <v>7848.23450859614</v>
      </c>
      <c r="P572" s="368" t="n">
        <f aca="false">+[5]data1cf!O572</f>
        <v>7740.53738595583</v>
      </c>
      <c r="Q572" s="368" t="n">
        <f aca="false">+[5]data1cf!P572</f>
        <v>7711.81946376855</v>
      </c>
      <c r="R572" s="368" t="n">
        <f aca="false">+[5]data1cf!Q572</f>
        <v>1029.59417563097</v>
      </c>
      <c r="S572" s="368" t="n">
        <f aca="false">+[5]data1cf!R572</f>
        <v>0</v>
      </c>
      <c r="T572" s="368" t="n">
        <f aca="false">+[5]data1cf!S572</f>
        <v>0</v>
      </c>
      <c r="U572" s="368" t="n">
        <f aca="false">+[5]data1cf!T572</f>
        <v>0</v>
      </c>
      <c r="V572" s="368" t="n">
        <f aca="false">+[5]data1cf!U572</f>
        <v>0</v>
      </c>
      <c r="W572" s="368" t="n">
        <f aca="false">+[5]data1cf!V572</f>
        <v>0</v>
      </c>
      <c r="X572" s="368" t="n">
        <f aca="false">+[5]data1cf!W572</f>
        <v>0</v>
      </c>
      <c r="Y572" s="368" t="n">
        <f aca="false">+[5]data1cf!X572</f>
        <v>0</v>
      </c>
      <c r="Z572" s="368" t="n">
        <f aca="false">+[5]data1cf!Y572</f>
        <v>0</v>
      </c>
      <c r="AA572" s="368" t="n">
        <f aca="false">+[5]data1cf!Z572</f>
        <v>0</v>
      </c>
      <c r="AB572" s="368"/>
      <c r="AC572" s="369" t="n">
        <f aca="false">XNPV(0.1,B572:AA572,$B$1:$AA$1)</f>
        <v>-15815.3358567962</v>
      </c>
      <c r="AD572" s="369" t="n">
        <f aca="false">SUMPRODUCT(B572:AA572,$B$1010:$AA$1010)</f>
        <v>2596.99149270297</v>
      </c>
      <c r="AE572" s="370" t="n">
        <f aca="false">SUMPRODUCT(B572:AA572,$B$1012:$AA$1012)</f>
        <v>-3546.39568375938</v>
      </c>
      <c r="AF572" s="371" t="n">
        <f aca="false">XIRR(B572:AA572,$B$1:$AA$1)</f>
        <v>0.0644178143608942</v>
      </c>
      <c r="AG572" s="372" t="n">
        <f aca="false">1-EXP(-(1/0.25)*(AD572/ABS($AD$1010)))</f>
        <v>0.999984315396911</v>
      </c>
    </row>
    <row r="573" customFormat="false" ht="12.75" hidden="false" customHeight="false" outlineLevel="0" collapsed="false">
      <c r="A573" s="363"/>
      <c r="B573" s="368" t="n">
        <f aca="false">+[5]data1cf!A573</f>
        <v>-99807.4920745694</v>
      </c>
      <c r="C573" s="368" t="n">
        <f aca="false">+[5]data1cf!B573</f>
        <v>14197.4761552125</v>
      </c>
      <c r="D573" s="368" t="n">
        <f aca="false">+[5]data1cf!C573</f>
        <v>12375.6204383077</v>
      </c>
      <c r="E573" s="368" t="n">
        <f aca="false">+[5]data1cf!D573</f>
        <v>10292.5415024096</v>
      </c>
      <c r="F573" s="368" t="n">
        <f aca="false">+[5]data1cf!E573</f>
        <v>9892.49855034159</v>
      </c>
      <c r="G573" s="368" t="n">
        <f aca="false">+[5]data1cf!F573</f>
        <v>9532.12830139977</v>
      </c>
      <c r="H573" s="368" t="n">
        <f aca="false">+[5]data1cf!G573</f>
        <v>8629.05019749144</v>
      </c>
      <c r="I573" s="368" t="n">
        <f aca="false">+[5]data1cf!H573</f>
        <v>8470.85041236397</v>
      </c>
      <c r="J573" s="368" t="n">
        <f aca="false">+[5]data1cf!I573</f>
        <v>8458.41620982898</v>
      </c>
      <c r="K573" s="368" t="n">
        <f aca="false">+[5]data1cf!J573</f>
        <v>8449.4894965098</v>
      </c>
      <c r="L573" s="368" t="n">
        <f aca="false">+[5]data1cf!K573</f>
        <v>8450.48827494857</v>
      </c>
      <c r="M573" s="368" t="n">
        <f aca="false">+[5]data1cf!L573</f>
        <v>8422.71086220698</v>
      </c>
      <c r="N573" s="368" t="n">
        <f aca="false">+[5]data1cf!M573</f>
        <v>8404.83554241666</v>
      </c>
      <c r="O573" s="368" t="n">
        <f aca="false">+[5]data1cf!N573</f>
        <v>8078.94054507512</v>
      </c>
      <c r="P573" s="368" t="n">
        <f aca="false">+[5]data1cf!O573</f>
        <v>7970.85305689084</v>
      </c>
      <c r="Q573" s="368" t="n">
        <f aca="false">+[5]data1cf!P573</f>
        <v>7942.52550024752</v>
      </c>
      <c r="R573" s="368" t="n">
        <f aca="false">+[5]data1cf!Q573</f>
        <v>1144.75201109848</v>
      </c>
      <c r="S573" s="368" t="n">
        <f aca="false">+[5]data1cf!R573</f>
        <v>0</v>
      </c>
      <c r="T573" s="368" t="n">
        <f aca="false">+[5]data1cf!S573</f>
        <v>0</v>
      </c>
      <c r="U573" s="368" t="n">
        <f aca="false">+[5]data1cf!T573</f>
        <v>0</v>
      </c>
      <c r="V573" s="368" t="n">
        <f aca="false">+[5]data1cf!U573</f>
        <v>0</v>
      </c>
      <c r="W573" s="368" t="n">
        <f aca="false">+[5]data1cf!V573</f>
        <v>0</v>
      </c>
      <c r="X573" s="368" t="n">
        <f aca="false">+[5]data1cf!W573</f>
        <v>0</v>
      </c>
      <c r="Y573" s="368" t="n">
        <f aca="false">+[5]data1cf!X573</f>
        <v>0</v>
      </c>
      <c r="Z573" s="368" t="n">
        <f aca="false">+[5]data1cf!Y573</f>
        <v>0</v>
      </c>
      <c r="AA573" s="368" t="n">
        <f aca="false">+[5]data1cf!Z573</f>
        <v>0</v>
      </c>
      <c r="AB573" s="368"/>
      <c r="AC573" s="369" t="n">
        <f aca="false">XNPV(0.1,B573:AA573,$B$1:$AA$1)</f>
        <v>-24069.6075570927</v>
      </c>
      <c r="AD573" s="369" t="n">
        <f aca="false">SUMPRODUCT(B573:AA573,$B$1010:$AA$1010)</f>
        <v>-5146.8621004178</v>
      </c>
      <c r="AE573" s="370" t="n">
        <f aca="false">SUMPRODUCT(B573:AA573,$B$1012:$AA$1012)</f>
        <v>-11463.1574008566</v>
      </c>
      <c r="AF573" s="371" t="n">
        <f aca="false">XIRR(B573:AA573,$B$1:$AA$1)</f>
        <v>0.0508009937819424</v>
      </c>
      <c r="AG573" s="372" t="n">
        <f aca="false">1-EXP(-(1/0.25)*(AD573/ABS($AD$1010)))</f>
        <v>-3325658289.81437</v>
      </c>
    </row>
    <row r="574" customFormat="false" ht="12.75" hidden="false" customHeight="false" outlineLevel="0" collapsed="false">
      <c r="A574" s="363"/>
      <c r="B574" s="368" t="n">
        <f aca="false">+[5]data1cf!A574</f>
        <v>-98416.6498261302</v>
      </c>
      <c r="C574" s="368" t="n">
        <f aca="false">+[5]data1cf!B574</f>
        <v>14274.7689040477</v>
      </c>
      <c r="D574" s="368" t="n">
        <f aca="false">+[5]data1cf!C574</f>
        <v>12285.4402718739</v>
      </c>
      <c r="E574" s="368" t="n">
        <f aca="false">+[5]data1cf!D574</f>
        <v>10280.6316915943</v>
      </c>
      <c r="F574" s="368" t="n">
        <f aca="false">+[5]data1cf!E574</f>
        <v>9852.89200740093</v>
      </c>
      <c r="G574" s="368" t="n">
        <f aca="false">+[5]data1cf!F574</f>
        <v>9537.25342649816</v>
      </c>
      <c r="H574" s="368" t="n">
        <f aca="false">+[5]data1cf!G574</f>
        <v>8595.3608827476</v>
      </c>
      <c r="I574" s="368" t="n">
        <f aca="false">+[5]data1cf!H574</f>
        <v>8438.94560385857</v>
      </c>
      <c r="J574" s="368" t="n">
        <f aca="false">+[5]data1cf!I574</f>
        <v>8426.51140132359</v>
      </c>
      <c r="K574" s="368" t="n">
        <f aca="false">+[5]data1cf!J574</f>
        <v>8417.53061205779</v>
      </c>
      <c r="L574" s="368" t="n">
        <f aca="false">+[5]data1cf!K574</f>
        <v>8418.58346644318</v>
      </c>
      <c r="M574" s="368" t="n">
        <f aca="false">+[5]data1cf!L574</f>
        <v>8390.75197775496</v>
      </c>
      <c r="N574" s="368" t="n">
        <f aca="false">+[5]data1cf!M574</f>
        <v>8372.93073391127</v>
      </c>
      <c r="O574" s="368" t="n">
        <f aca="false">+[5]data1cf!N574</f>
        <v>8046.9816606231</v>
      </c>
      <c r="P574" s="368" t="n">
        <f aca="false">+[5]data1cf!O574</f>
        <v>7938.94824838545</v>
      </c>
      <c r="Q574" s="368" t="n">
        <f aca="false">+[5]data1cf!P574</f>
        <v>7910.56661579551</v>
      </c>
      <c r="R574" s="368" t="n">
        <f aca="false">+[5]data1cf!Q574</f>
        <v>1128.79960684578</v>
      </c>
      <c r="S574" s="368" t="n">
        <f aca="false">+[5]data1cf!R574</f>
        <v>0</v>
      </c>
      <c r="T574" s="368" t="n">
        <f aca="false">+[5]data1cf!S574</f>
        <v>0</v>
      </c>
      <c r="U574" s="368" t="n">
        <f aca="false">+[5]data1cf!T574</f>
        <v>0</v>
      </c>
      <c r="V574" s="368" t="n">
        <f aca="false">+[5]data1cf!U574</f>
        <v>0</v>
      </c>
      <c r="W574" s="368" t="n">
        <f aca="false">+[5]data1cf!V574</f>
        <v>0</v>
      </c>
      <c r="X574" s="368" t="n">
        <f aca="false">+[5]data1cf!W574</f>
        <v>0</v>
      </c>
      <c r="Y574" s="368" t="n">
        <f aca="false">+[5]data1cf!X574</f>
        <v>0</v>
      </c>
      <c r="Z574" s="368" t="n">
        <f aca="false">+[5]data1cf!Y574</f>
        <v>0</v>
      </c>
      <c r="AA574" s="368" t="n">
        <f aca="false">+[5]data1cf!Z574</f>
        <v>0</v>
      </c>
      <c r="AB574" s="368"/>
      <c r="AC574" s="369" t="n">
        <f aca="false">XNPV(0.1,B574:AA574,$B$1:$AA$1)</f>
        <v>-22842.006104423</v>
      </c>
      <c r="AD574" s="369" t="n">
        <f aca="false">SUMPRODUCT(B574:AA574,$B$1010:$AA$1010)</f>
        <v>-3983.11711239535</v>
      </c>
      <c r="AE574" s="370" t="n">
        <f aca="false">SUMPRODUCT(B574:AA574,$B$1012:$AA$1012)</f>
        <v>-10277.4235385311</v>
      </c>
      <c r="AF574" s="371" t="n">
        <f aca="false">XIRR(B574:AA574,$B$1:$AA$1)</f>
        <v>0.0526923471619267</v>
      </c>
      <c r="AG574" s="372" t="n">
        <f aca="false">1-EXP(-(1/0.25)*(AD574/ABS($AD$1010)))</f>
        <v>-23383421.5375855</v>
      </c>
    </row>
    <row r="575" customFormat="false" ht="12.75" hidden="false" customHeight="false" outlineLevel="0" collapsed="false">
      <c r="A575" s="363"/>
      <c r="B575" s="368" t="n">
        <f aca="false">+[5]data1cf!A575</f>
        <v>-86132.3426674271</v>
      </c>
      <c r="C575" s="368" t="n">
        <f aca="false">+[5]data1cf!B575</f>
        <v>13982.4008621032</v>
      </c>
      <c r="D575" s="368" t="n">
        <f aca="false">+[5]data1cf!C575</f>
        <v>11836.3592917546</v>
      </c>
      <c r="E575" s="368" t="n">
        <f aca="false">+[5]data1cf!D575</f>
        <v>9864.35546791293</v>
      </c>
      <c r="F575" s="368" t="n">
        <f aca="false">+[5]data1cf!E575</f>
        <v>9471.31429353692</v>
      </c>
      <c r="G575" s="368" t="n">
        <f aca="false">+[5]data1cf!F575</f>
        <v>9234.01990687007</v>
      </c>
      <c r="H575" s="368" t="n">
        <f aca="false">+[5]data1cf!G575</f>
        <v>8297.80744651578</v>
      </c>
      <c r="I575" s="368" t="n">
        <f aca="false">+[5]data1cf!H575</f>
        <v>8157.15342508365</v>
      </c>
      <c r="J575" s="368" t="n">
        <f aca="false">+[5]data1cf!I575</f>
        <v>8144.71922254866</v>
      </c>
      <c r="K575" s="368" t="n">
        <f aca="false">+[5]data1cf!J575</f>
        <v>8135.26081942053</v>
      </c>
      <c r="L575" s="368" t="n">
        <f aca="false">+[5]data1cf!K575</f>
        <v>8136.79128766825</v>
      </c>
      <c r="M575" s="368" t="n">
        <f aca="false">+[5]data1cf!L575</f>
        <v>8108.48218511771</v>
      </c>
      <c r="N575" s="368" t="n">
        <f aca="false">+[5]data1cf!M575</f>
        <v>8091.13855513635</v>
      </c>
      <c r="O575" s="368" t="n">
        <f aca="false">+[5]data1cf!N575</f>
        <v>7764.71186798585</v>
      </c>
      <c r="P575" s="368" t="n">
        <f aca="false">+[5]data1cf!O575</f>
        <v>7657.15606961052</v>
      </c>
      <c r="Q575" s="368" t="n">
        <f aca="false">+[5]data1cf!P575</f>
        <v>7628.29682315825</v>
      </c>
      <c r="R575" s="368" t="n">
        <f aca="false">+[5]data1cf!Q575</f>
        <v>987.903517458321</v>
      </c>
      <c r="S575" s="368" t="n">
        <f aca="false">+[5]data1cf!R575</f>
        <v>0</v>
      </c>
      <c r="T575" s="368" t="n">
        <f aca="false">+[5]data1cf!S575</f>
        <v>0</v>
      </c>
      <c r="U575" s="368" t="n">
        <f aca="false">+[5]data1cf!T575</f>
        <v>0</v>
      </c>
      <c r="V575" s="368" t="n">
        <f aca="false">+[5]data1cf!U575</f>
        <v>0</v>
      </c>
      <c r="W575" s="368" t="n">
        <f aca="false">+[5]data1cf!V575</f>
        <v>0</v>
      </c>
      <c r="X575" s="368" t="n">
        <f aca="false">+[5]data1cf!W575</f>
        <v>0</v>
      </c>
      <c r="Y575" s="368" t="n">
        <f aca="false">+[5]data1cf!X575</f>
        <v>0</v>
      </c>
      <c r="Z575" s="368" t="n">
        <f aca="false">+[5]data1cf!Y575</f>
        <v>0</v>
      </c>
      <c r="AA575" s="368" t="n">
        <f aca="false">+[5]data1cf!Z575</f>
        <v>0</v>
      </c>
      <c r="AB575" s="368"/>
      <c r="AC575" s="369" t="n">
        <f aca="false">XNPV(0.1,B575:AA575,$B$1:$AA$1)</f>
        <v>-13070.525950259</v>
      </c>
      <c r="AD575" s="369" t="n">
        <f aca="false">SUMPRODUCT(B575:AA575,$B$1010:$AA$1010)</f>
        <v>5126.15757870291</v>
      </c>
      <c r="AE575" s="370" t="n">
        <f aca="false">SUMPRODUCT(B575:AA575,$B$1012:$AA$1012)</f>
        <v>-945.793193595097</v>
      </c>
      <c r="AF575" s="371" t="n">
        <f aca="false">XIRR(B575:AA575,$B$1:$AA$1)</f>
        <v>0.069502309099811</v>
      </c>
      <c r="AG575" s="372" t="n">
        <f aca="false">1-EXP(-(1/0.25)*(AD575/ABS($AD$1010)))</f>
        <v>0.999999999671582</v>
      </c>
    </row>
    <row r="576" customFormat="false" ht="12.75" hidden="false" customHeight="false" outlineLevel="0" collapsed="false">
      <c r="A576" s="363"/>
      <c r="B576" s="368" t="n">
        <f aca="false">+[5]data1cf!A576</f>
        <v>-98601.2635878759</v>
      </c>
      <c r="C576" s="368" t="n">
        <f aca="false">+[5]data1cf!B576</f>
        <v>14241.2196125618</v>
      </c>
      <c r="D576" s="368" t="n">
        <f aca="false">+[5]data1cf!C576</f>
        <v>12238.497601334</v>
      </c>
      <c r="E576" s="368" t="n">
        <f aca="false">+[5]data1cf!D576</f>
        <v>10316.408678591</v>
      </c>
      <c r="F576" s="368" t="n">
        <f aca="false">+[5]data1cf!E576</f>
        <v>9720.64862610102</v>
      </c>
      <c r="G576" s="368" t="n">
        <f aca="false">+[5]data1cf!F576</f>
        <v>9509.38038322961</v>
      </c>
      <c r="H576" s="368" t="n">
        <f aca="false">+[5]data1cf!G576</f>
        <v>8599.83264159191</v>
      </c>
      <c r="I576" s="368" t="n">
        <f aca="false">+[5]data1cf!H576</f>
        <v>8443.18049586201</v>
      </c>
      <c r="J576" s="368" t="n">
        <f aca="false">+[5]data1cf!I576</f>
        <v>8430.74629332702</v>
      </c>
      <c r="K576" s="368" t="n">
        <f aca="false">+[5]data1cf!J576</f>
        <v>8421.77268184428</v>
      </c>
      <c r="L576" s="368" t="n">
        <f aca="false">+[5]data1cf!K576</f>
        <v>8422.81835844661</v>
      </c>
      <c r="M576" s="368" t="n">
        <f aca="false">+[5]data1cf!L576</f>
        <v>8394.99404754146</v>
      </c>
      <c r="N576" s="368" t="n">
        <f aca="false">+[5]data1cf!M576</f>
        <v>8377.1656259147</v>
      </c>
      <c r="O576" s="368" t="n">
        <f aca="false">+[5]data1cf!N576</f>
        <v>8051.22373040959</v>
      </c>
      <c r="P576" s="368" t="n">
        <f aca="false">+[5]data1cf!O576</f>
        <v>7943.18314038889</v>
      </c>
      <c r="Q576" s="368" t="n">
        <f aca="false">+[5]data1cf!P576</f>
        <v>7914.808685582</v>
      </c>
      <c r="R576" s="368" t="n">
        <f aca="false">+[5]data1cf!Q576</f>
        <v>1130.9170528475</v>
      </c>
      <c r="S576" s="368" t="n">
        <f aca="false">+[5]data1cf!R576</f>
        <v>0</v>
      </c>
      <c r="T576" s="368" t="n">
        <f aca="false">+[5]data1cf!S576</f>
        <v>0</v>
      </c>
      <c r="U576" s="368" t="n">
        <f aca="false">+[5]data1cf!T576</f>
        <v>0</v>
      </c>
      <c r="V576" s="368" t="n">
        <f aca="false">+[5]data1cf!U576</f>
        <v>0</v>
      </c>
      <c r="W576" s="368" t="n">
        <f aca="false">+[5]data1cf!V576</f>
        <v>0</v>
      </c>
      <c r="X576" s="368" t="n">
        <f aca="false">+[5]data1cf!W576</f>
        <v>0</v>
      </c>
      <c r="Y576" s="368" t="n">
        <f aca="false">+[5]data1cf!X576</f>
        <v>0</v>
      </c>
      <c r="Z576" s="368" t="n">
        <f aca="false">+[5]data1cf!Y576</f>
        <v>0</v>
      </c>
      <c r="AA576" s="368" t="n">
        <f aca="false">+[5]data1cf!Z576</f>
        <v>0</v>
      </c>
      <c r="AB576" s="368"/>
      <c r="AC576" s="369" t="n">
        <f aca="false">XNPV(0.1,B576:AA576,$B$1:$AA$1)</f>
        <v>-23159.8851582796</v>
      </c>
      <c r="AD576" s="369" t="n">
        <f aca="false">SUMPRODUCT(B576:AA576,$B$1010:$AA$1010)</f>
        <v>-4315.30403535874</v>
      </c>
      <c r="AE576" s="370" t="n">
        <f aca="false">SUMPRODUCT(B576:AA576,$B$1012:$AA$1012)</f>
        <v>-10605.9806422016</v>
      </c>
      <c r="AF576" s="371" t="n">
        <f aca="false">XIRR(B576:AA576,$B$1:$AA$1)</f>
        <v>0.0521406093576126</v>
      </c>
      <c r="AG576" s="372" t="n">
        <f aca="false">1-EXP(-(1/0.25)*(AD576/ABS($AD$1010)))</f>
        <v>-96264392.5314401</v>
      </c>
    </row>
    <row r="577" customFormat="false" ht="12.75" hidden="false" customHeight="false" outlineLevel="0" collapsed="false">
      <c r="A577" s="363"/>
      <c r="B577" s="368" t="n">
        <f aca="false">+[5]data1cf!A577</f>
        <v>-93460.8109668646</v>
      </c>
      <c r="C577" s="368" t="n">
        <f aca="false">+[5]data1cf!B577</f>
        <v>14108.2355223335</v>
      </c>
      <c r="D577" s="368" t="n">
        <f aca="false">+[5]data1cf!C577</f>
        <v>12113.1164936052</v>
      </c>
      <c r="E577" s="368" t="n">
        <f aca="false">+[5]data1cf!D577</f>
        <v>10073.7104094533</v>
      </c>
      <c r="F577" s="368" t="n">
        <f aca="false">+[5]data1cf!E577</f>
        <v>9732.4280388635</v>
      </c>
      <c r="G577" s="368" t="n">
        <f aca="false">+[5]data1cf!F577</f>
        <v>9385.70843645033</v>
      </c>
      <c r="H577" s="368" t="n">
        <f aca="false">+[5]data1cf!G577</f>
        <v>8475.31936449714</v>
      </c>
      <c r="I577" s="368" t="n">
        <f aca="false">+[5]data1cf!H577</f>
        <v>8325.26262509811</v>
      </c>
      <c r="J577" s="368" t="n">
        <f aca="false">+[5]data1cf!I577</f>
        <v>8312.82842256312</v>
      </c>
      <c r="K577" s="368" t="n">
        <f aca="false">+[5]data1cf!J577</f>
        <v>8303.65495028247</v>
      </c>
      <c r="L577" s="368" t="n">
        <f aca="false">+[5]data1cf!K577</f>
        <v>8304.90048768271</v>
      </c>
      <c r="M577" s="368" t="n">
        <f aca="false">+[5]data1cf!L577</f>
        <v>8276.87631597965</v>
      </c>
      <c r="N577" s="368" t="n">
        <f aca="false">+[5]data1cf!M577</f>
        <v>8259.2477551508</v>
      </c>
      <c r="O577" s="368" t="n">
        <f aca="false">+[5]data1cf!N577</f>
        <v>7933.10599884779</v>
      </c>
      <c r="P577" s="368" t="n">
        <f aca="false">+[5]data1cf!O577</f>
        <v>7825.26526962498</v>
      </c>
      <c r="Q577" s="368" t="n">
        <f aca="false">+[5]data1cf!P577</f>
        <v>7796.69095402019</v>
      </c>
      <c r="R577" s="368" t="n">
        <f aca="false">+[5]data1cf!Q577</f>
        <v>1071.95811746555</v>
      </c>
      <c r="S577" s="368" t="n">
        <f aca="false">+[5]data1cf!R577</f>
        <v>0</v>
      </c>
      <c r="T577" s="368" t="n">
        <f aca="false">+[5]data1cf!S577</f>
        <v>0</v>
      </c>
      <c r="U577" s="368" t="n">
        <f aca="false">+[5]data1cf!T577</f>
        <v>0</v>
      </c>
      <c r="V577" s="368" t="n">
        <f aca="false">+[5]data1cf!U577</f>
        <v>0</v>
      </c>
      <c r="W577" s="368" t="n">
        <f aca="false">+[5]data1cf!V577</f>
        <v>0</v>
      </c>
      <c r="X577" s="368" t="n">
        <f aca="false">+[5]data1cf!W577</f>
        <v>0</v>
      </c>
      <c r="Y577" s="368" t="n">
        <f aca="false">+[5]data1cf!X577</f>
        <v>0</v>
      </c>
      <c r="Z577" s="368" t="n">
        <f aca="false">+[5]data1cf!Y577</f>
        <v>0</v>
      </c>
      <c r="AA577" s="368" t="n">
        <f aca="false">+[5]data1cf!Z577</f>
        <v>0</v>
      </c>
      <c r="AB577" s="368"/>
      <c r="AC577" s="369" t="n">
        <f aca="false">XNPV(0.1,B577:AA577,$B$1:$AA$1)</f>
        <v>-18961.3262907324</v>
      </c>
      <c r="AD577" s="369" t="n">
        <f aca="false">SUMPRODUCT(B577:AA577,$B$1010:$AA$1010)</f>
        <v>-374.774362554147</v>
      </c>
      <c r="AE577" s="370" t="n">
        <f aca="false">SUMPRODUCT(B577:AA577,$B$1012:$AA$1012)</f>
        <v>-6577.89189221359</v>
      </c>
      <c r="AF577" s="371" t="n">
        <f aca="false">XIRR(B577:AA577,$B$1:$AA$1)</f>
        <v>0.0588877109185194</v>
      </c>
      <c r="AG577" s="372" t="n">
        <f aca="false">1-EXP(-(1/0.25)*(AD577/ABS($AD$1010)))</f>
        <v>-3.93566729536983</v>
      </c>
    </row>
    <row r="578" customFormat="false" ht="12.75" hidden="false" customHeight="false" outlineLevel="0" collapsed="false">
      <c r="A578" s="363"/>
      <c r="B578" s="368" t="n">
        <f aca="false">+[5]data1cf!A578</f>
        <v>-99866.419693663</v>
      </c>
      <c r="C578" s="368" t="n">
        <f aca="false">+[5]data1cf!B578</f>
        <v>14279.4450663167</v>
      </c>
      <c r="D578" s="368" t="n">
        <f aca="false">+[5]data1cf!C578</f>
        <v>12376.7131318952</v>
      </c>
      <c r="E578" s="368" t="n">
        <f aca="false">+[5]data1cf!D578</f>
        <v>10381.5884186366</v>
      </c>
      <c r="F578" s="368" t="n">
        <f aca="false">+[5]data1cf!E578</f>
        <v>9861.05885973085</v>
      </c>
      <c r="G578" s="368" t="n">
        <f aca="false">+[5]data1cf!F578</f>
        <v>9609.26057762121</v>
      </c>
      <c r="H578" s="368" t="n">
        <f aca="false">+[5]data1cf!G578</f>
        <v>8630.47755642375</v>
      </c>
      <c r="I578" s="368" t="n">
        <f aca="false">+[5]data1cf!H578</f>
        <v>8472.20216480388</v>
      </c>
      <c r="J578" s="368" t="n">
        <f aca="false">+[5]data1cf!I578</f>
        <v>8459.76796226889</v>
      </c>
      <c r="K578" s="368" t="n">
        <f aca="false">+[5]data1cf!J578</f>
        <v>8450.84354005554</v>
      </c>
      <c r="L578" s="368" t="n">
        <f aca="false">+[5]data1cf!K578</f>
        <v>8451.84002738848</v>
      </c>
      <c r="M578" s="368" t="n">
        <f aca="false">+[5]data1cf!L578</f>
        <v>8424.06490575272</v>
      </c>
      <c r="N578" s="368" t="n">
        <f aca="false">+[5]data1cf!M578</f>
        <v>8406.18729485658</v>
      </c>
      <c r="O578" s="368" t="n">
        <f aca="false">+[5]data1cf!N578</f>
        <v>8080.29458862086</v>
      </c>
      <c r="P578" s="368" t="n">
        <f aca="false">+[5]data1cf!O578</f>
        <v>7972.20480933076</v>
      </c>
      <c r="Q578" s="368" t="n">
        <f aca="false">+[5]data1cf!P578</f>
        <v>7943.87954379326</v>
      </c>
      <c r="R578" s="368" t="n">
        <f aca="false">+[5]data1cf!Q578</f>
        <v>1145.42788731844</v>
      </c>
      <c r="S578" s="368" t="n">
        <f aca="false">+[5]data1cf!R578</f>
        <v>0</v>
      </c>
      <c r="T578" s="368" t="n">
        <f aca="false">+[5]data1cf!S578</f>
        <v>0</v>
      </c>
      <c r="U578" s="368" t="n">
        <f aca="false">+[5]data1cf!T578</f>
        <v>0</v>
      </c>
      <c r="V578" s="368" t="n">
        <f aca="false">+[5]data1cf!U578</f>
        <v>0</v>
      </c>
      <c r="W578" s="368" t="n">
        <f aca="false">+[5]data1cf!V578</f>
        <v>0</v>
      </c>
      <c r="X578" s="368" t="n">
        <f aca="false">+[5]data1cf!W578</f>
        <v>0</v>
      </c>
      <c r="Y578" s="368" t="n">
        <f aca="false">+[5]data1cf!X578</f>
        <v>0</v>
      </c>
      <c r="Z578" s="368" t="n">
        <f aca="false">+[5]data1cf!Y578</f>
        <v>0</v>
      </c>
      <c r="AA578" s="368" t="n">
        <f aca="false">+[5]data1cf!Z578</f>
        <v>0</v>
      </c>
      <c r="AB578" s="368"/>
      <c r="AC578" s="369" t="n">
        <f aca="false">XNPV(0.1,B578:AA578,$B$1:$AA$1)</f>
        <v>-23954.4715366695</v>
      </c>
      <c r="AD578" s="369" t="n">
        <f aca="false">SUMPRODUCT(B578:AA578,$B$1010:$AA$1010)</f>
        <v>-5010.09643192896</v>
      </c>
      <c r="AE578" s="370" t="n">
        <f aca="false">SUMPRODUCT(B578:AA578,$B$1012:$AA$1012)</f>
        <v>-11332.7800997898</v>
      </c>
      <c r="AF578" s="371" t="n">
        <f aca="false">XIRR(B578:AA578,$B$1:$AA$1)</f>
        <v>0.0510290727765018</v>
      </c>
      <c r="AG578" s="372" t="n">
        <f aca="false">1-EXP(-(1/0.25)*(AD578/ABS($AD$1010)))</f>
        <v>-1857189762.18724</v>
      </c>
    </row>
    <row r="579" customFormat="false" ht="12.75" hidden="false" customHeight="false" outlineLevel="0" collapsed="false">
      <c r="A579" s="363"/>
      <c r="B579" s="368" t="n">
        <f aca="false">+[5]data1cf!A579</f>
        <v>-88082.684377014</v>
      </c>
      <c r="C579" s="368" t="n">
        <f aca="false">+[5]data1cf!B579</f>
        <v>14098.8317290819</v>
      </c>
      <c r="D579" s="368" t="n">
        <f aca="false">+[5]data1cf!C579</f>
        <v>11903.3079717878</v>
      </c>
      <c r="E579" s="368" t="n">
        <f aca="false">+[5]data1cf!D579</f>
        <v>9898.37645522417</v>
      </c>
      <c r="F579" s="368" t="n">
        <f aca="false">+[5]data1cf!E579</f>
        <v>9520.01492533771</v>
      </c>
      <c r="G579" s="368" t="n">
        <f aca="false">+[5]data1cf!F579</f>
        <v>9264.31037693426</v>
      </c>
      <c r="H579" s="368" t="n">
        <f aca="false">+[5]data1cf!G579</f>
        <v>8345.0490914874</v>
      </c>
      <c r="I579" s="368" t="n">
        <f aca="false">+[5]data1cf!H579</f>
        <v>8201.89270362821</v>
      </c>
      <c r="J579" s="368" t="n">
        <f aca="false">+[5]data1cf!I579</f>
        <v>8189.45850109322</v>
      </c>
      <c r="K579" s="368" t="n">
        <f aca="false">+[5]data1cf!J579</f>
        <v>8180.07592725076</v>
      </c>
      <c r="L579" s="368" t="n">
        <f aca="false">+[5]data1cf!K579</f>
        <v>8181.53056621281</v>
      </c>
      <c r="M579" s="368" t="n">
        <f aca="false">+[5]data1cf!L579</f>
        <v>8153.29729294794</v>
      </c>
      <c r="N579" s="368" t="n">
        <f aca="false">+[5]data1cf!M579</f>
        <v>8135.8778336809</v>
      </c>
      <c r="O579" s="368" t="n">
        <f aca="false">+[5]data1cf!N579</f>
        <v>7809.52697581607</v>
      </c>
      <c r="P579" s="368" t="n">
        <f aca="false">+[5]data1cf!O579</f>
        <v>7701.89534815508</v>
      </c>
      <c r="Q579" s="368" t="n">
        <f aca="false">+[5]data1cf!P579</f>
        <v>7673.11193098848</v>
      </c>
      <c r="R579" s="368" t="n">
        <f aca="false">+[5]data1cf!Q579</f>
        <v>1010.2731567306</v>
      </c>
      <c r="S579" s="368" t="n">
        <f aca="false">+[5]data1cf!R579</f>
        <v>0</v>
      </c>
      <c r="T579" s="368" t="n">
        <f aca="false">+[5]data1cf!S579</f>
        <v>0</v>
      </c>
      <c r="U579" s="368" t="n">
        <f aca="false">+[5]data1cf!T579</f>
        <v>0</v>
      </c>
      <c r="V579" s="368" t="n">
        <f aca="false">+[5]data1cf!U579</f>
        <v>0</v>
      </c>
      <c r="W579" s="368" t="n">
        <f aca="false">+[5]data1cf!V579</f>
        <v>0</v>
      </c>
      <c r="X579" s="368" t="n">
        <f aca="false">+[5]data1cf!W579</f>
        <v>0</v>
      </c>
      <c r="Y579" s="368" t="n">
        <f aca="false">+[5]data1cf!X579</f>
        <v>0</v>
      </c>
      <c r="Z579" s="368" t="n">
        <f aca="false">+[5]data1cf!Y579</f>
        <v>0</v>
      </c>
      <c r="AA579" s="368" t="n">
        <f aca="false">+[5]data1cf!Z579</f>
        <v>0</v>
      </c>
      <c r="AB579" s="368"/>
      <c r="AC579" s="369" t="n">
        <f aca="false">XNPV(0.1,B579:AA579,$B$1:$AA$1)</f>
        <v>-14605.1443286527</v>
      </c>
      <c r="AD579" s="369" t="n">
        <f aca="false">SUMPRODUCT(B579:AA579,$B$1010:$AA$1010)</f>
        <v>3691.98187054156</v>
      </c>
      <c r="AE579" s="370" t="n">
        <f aca="false">SUMPRODUCT(B579:AA579,$B$1012:$AA$1012)</f>
        <v>-2413.84297385765</v>
      </c>
      <c r="AF579" s="371" t="n">
        <f aca="false">XIRR(B579:AA579,$B$1:$AA$1)</f>
        <v>0.0665853881345199</v>
      </c>
      <c r="AG579" s="372" t="n">
        <f aca="false">1-EXP(-(1/0.25)*(AD579/ABS($AD$1010)))</f>
        <v>0.999999852190463</v>
      </c>
    </row>
    <row r="580" customFormat="false" ht="12.75" hidden="false" customHeight="false" outlineLevel="0" collapsed="false">
      <c r="A580" s="363"/>
      <c r="B580" s="368" t="n">
        <f aca="false">+[5]data1cf!A580</f>
        <v>-95937.9264379469</v>
      </c>
      <c r="C580" s="368" t="n">
        <f aca="false">+[5]data1cf!B580</f>
        <v>14196.7011644815</v>
      </c>
      <c r="D580" s="368" t="n">
        <f aca="false">+[5]data1cf!C580</f>
        <v>12197.0203279114</v>
      </c>
      <c r="E580" s="368" t="n">
        <f aca="false">+[5]data1cf!D580</f>
        <v>10144.2853013741</v>
      </c>
      <c r="F580" s="368" t="n">
        <f aca="false">+[5]data1cf!E580</f>
        <v>9682.93690324738</v>
      </c>
      <c r="G580" s="368" t="n">
        <f aca="false">+[5]data1cf!F580</f>
        <v>9419.32454085612</v>
      </c>
      <c r="H580" s="368" t="n">
        <f aca="false">+[5]data1cf!G580</f>
        <v>8535.32064994541</v>
      </c>
      <c r="I580" s="368" t="n">
        <f aca="false">+[5]data1cf!H580</f>
        <v>8382.08567231236</v>
      </c>
      <c r="J580" s="368" t="n">
        <f aca="false">+[5]data1cf!I580</f>
        <v>8369.65146977737</v>
      </c>
      <c r="K580" s="368" t="n">
        <f aca="false">+[5]data1cf!J580</f>
        <v>8360.57430774624</v>
      </c>
      <c r="L580" s="368" t="n">
        <f aca="false">+[5]data1cf!K580</f>
        <v>8361.72353489696</v>
      </c>
      <c r="M580" s="368" t="n">
        <f aca="false">+[5]data1cf!L580</f>
        <v>8333.79567344342</v>
      </c>
      <c r="N580" s="368" t="n">
        <f aca="false">+[5]data1cf!M580</f>
        <v>8316.07080236506</v>
      </c>
      <c r="O580" s="368" t="n">
        <f aca="false">+[5]data1cf!N580</f>
        <v>7990.02535631155</v>
      </c>
      <c r="P580" s="368" t="n">
        <f aca="false">+[5]data1cf!O580</f>
        <v>7882.08831683923</v>
      </c>
      <c r="Q580" s="368" t="n">
        <f aca="false">+[5]data1cf!P580</f>
        <v>7853.61031148396</v>
      </c>
      <c r="R580" s="368" t="n">
        <f aca="false">+[5]data1cf!Q580</f>
        <v>1100.36964107268</v>
      </c>
      <c r="S580" s="368" t="n">
        <f aca="false">+[5]data1cf!R580</f>
        <v>0</v>
      </c>
      <c r="T580" s="368" t="n">
        <f aca="false">+[5]data1cf!S580</f>
        <v>0</v>
      </c>
      <c r="U580" s="368" t="n">
        <f aca="false">+[5]data1cf!T580</f>
        <v>0</v>
      </c>
      <c r="V580" s="368" t="n">
        <f aca="false">+[5]data1cf!U580</f>
        <v>0</v>
      </c>
      <c r="W580" s="368" t="n">
        <f aca="false">+[5]data1cf!V580</f>
        <v>0</v>
      </c>
      <c r="X580" s="368" t="n">
        <f aca="false">+[5]data1cf!W580</f>
        <v>0</v>
      </c>
      <c r="Y580" s="368" t="n">
        <f aca="false">+[5]data1cf!X580</f>
        <v>0</v>
      </c>
      <c r="Z580" s="368" t="n">
        <f aca="false">+[5]data1cf!Y580</f>
        <v>0</v>
      </c>
      <c r="AA580" s="368" t="n">
        <f aca="false">+[5]data1cf!Z580</f>
        <v>0</v>
      </c>
      <c r="AB580" s="368"/>
      <c r="AC580" s="369" t="n">
        <f aca="false">XNPV(0.1,B580:AA580,$B$1:$AA$1)</f>
        <v>-21023.8674023868</v>
      </c>
      <c r="AD580" s="369" t="n">
        <f aca="false">SUMPRODUCT(B580:AA580,$B$1010:$AA$1010)</f>
        <v>-2324.02058309068</v>
      </c>
      <c r="AE580" s="370" t="n">
        <f aca="false">SUMPRODUCT(B580:AA580,$B$1012:$AA$1012)</f>
        <v>-8566.07855786776</v>
      </c>
      <c r="AF580" s="371" t="n">
        <f aca="false">XIRR(B580:AA580,$B$1:$AA$1)</f>
        <v>0.0554698248854126</v>
      </c>
      <c r="AG580" s="372" t="n">
        <f aca="false">1-EXP(-(1/0.25)*(AD580/ABS($AD$1010)))</f>
        <v>-19929.6100656745</v>
      </c>
    </row>
    <row r="581" customFormat="false" ht="12.75" hidden="false" customHeight="false" outlineLevel="0" collapsed="false">
      <c r="A581" s="363"/>
      <c r="B581" s="368" t="n">
        <f aca="false">+[5]data1cf!A581</f>
        <v>-89756.1035806016</v>
      </c>
      <c r="C581" s="368" t="n">
        <f aca="false">+[5]data1cf!B581</f>
        <v>14195.9423249812</v>
      </c>
      <c r="D581" s="368" t="n">
        <f aca="false">+[5]data1cf!C581</f>
        <v>11998.3751153049</v>
      </c>
      <c r="E581" s="368" t="n">
        <f aca="false">+[5]data1cf!D581</f>
        <v>10003.6688199675</v>
      </c>
      <c r="F581" s="368" t="n">
        <f aca="false">+[5]data1cf!E581</f>
        <v>9634.79338705599</v>
      </c>
      <c r="G581" s="368" t="n">
        <f aca="false">+[5]data1cf!F581</f>
        <v>9364.88428675921</v>
      </c>
      <c r="H581" s="368" t="n">
        <f aca="false">+[5]data1cf!G581</f>
        <v>8385.58305305731</v>
      </c>
      <c r="I581" s="368" t="n">
        <f aca="false">+[5]data1cf!H581</f>
        <v>8240.27960142314</v>
      </c>
      <c r="J581" s="368" t="n">
        <f aca="false">+[5]data1cf!I581</f>
        <v>8227.84539888816</v>
      </c>
      <c r="K581" s="368" t="n">
        <f aca="false">+[5]data1cf!J581</f>
        <v>8218.52788758433</v>
      </c>
      <c r="L581" s="368" t="n">
        <f aca="false">+[5]data1cf!K581</f>
        <v>8219.91746400775</v>
      </c>
      <c r="M581" s="368" t="n">
        <f aca="false">+[5]data1cf!L581</f>
        <v>8191.74925328151</v>
      </c>
      <c r="N581" s="368" t="n">
        <f aca="false">+[5]data1cf!M581</f>
        <v>8174.26473147584</v>
      </c>
      <c r="O581" s="368" t="n">
        <f aca="false">+[5]data1cf!N581</f>
        <v>7847.97893614964</v>
      </c>
      <c r="P581" s="368" t="n">
        <f aca="false">+[5]data1cf!O581</f>
        <v>7740.28224595002</v>
      </c>
      <c r="Q581" s="368" t="n">
        <f aca="false">+[5]data1cf!P581</f>
        <v>7711.56389132205</v>
      </c>
      <c r="R581" s="368" t="n">
        <f aca="false">+[5]data1cf!Q581</f>
        <v>1029.46660562807</v>
      </c>
      <c r="S581" s="368" t="n">
        <f aca="false">+[5]data1cf!R581</f>
        <v>0</v>
      </c>
      <c r="T581" s="368" t="n">
        <f aca="false">+[5]data1cf!S581</f>
        <v>0</v>
      </c>
      <c r="U581" s="368" t="n">
        <f aca="false">+[5]data1cf!T581</f>
        <v>0</v>
      </c>
      <c r="V581" s="368" t="n">
        <f aca="false">+[5]data1cf!U581</f>
        <v>0</v>
      </c>
      <c r="W581" s="368" t="n">
        <f aca="false">+[5]data1cf!V581</f>
        <v>0</v>
      </c>
      <c r="X581" s="368" t="n">
        <f aca="false">+[5]data1cf!W581</f>
        <v>0</v>
      </c>
      <c r="Y581" s="368" t="n">
        <f aca="false">+[5]data1cf!X581</f>
        <v>0</v>
      </c>
      <c r="Z581" s="368" t="n">
        <f aca="false">+[5]data1cf!Y581</f>
        <v>0</v>
      </c>
      <c r="AA581" s="368" t="n">
        <f aca="false">+[5]data1cf!Z581</f>
        <v>0</v>
      </c>
      <c r="AB581" s="368"/>
      <c r="AC581" s="369" t="n">
        <f aca="false">XNPV(0.1,B581:AA581,$B$1:$AA$1)</f>
        <v>-15740.0137688167</v>
      </c>
      <c r="AD581" s="369" t="n">
        <f aca="false">SUMPRODUCT(B581:AA581,$B$1010:$AA$1010)</f>
        <v>2673.18070666171</v>
      </c>
      <c r="AE581" s="370" t="n">
        <f aca="false">SUMPRODUCT(B581:AA581,$B$1012:$AA$1012)</f>
        <v>-3470.37389030242</v>
      </c>
      <c r="AF581" s="371" t="n">
        <f aca="false">XIRR(B581:AA581,$B$1:$AA$1)</f>
        <v>0.0645634276516299</v>
      </c>
      <c r="AG581" s="372" t="n">
        <f aca="false">1-EXP(-(1/0.25)*(AD581/ABS($AD$1010)))</f>
        <v>0.999988662409099</v>
      </c>
    </row>
    <row r="582" customFormat="false" ht="12.75" hidden="false" customHeight="false" outlineLevel="0" collapsed="false">
      <c r="A582" s="363"/>
      <c r="B582" s="368" t="n">
        <f aca="false">+[5]data1cf!A582</f>
        <v>-94540.3635869363</v>
      </c>
      <c r="C582" s="368" t="n">
        <f aca="false">+[5]data1cf!B582</f>
        <v>14231.1747162314</v>
      </c>
      <c r="D582" s="368" t="n">
        <f aca="false">+[5]data1cf!C582</f>
        <v>12140.4991327516</v>
      </c>
      <c r="E582" s="368" t="n">
        <f aca="false">+[5]data1cf!D582</f>
        <v>10206.9969959793</v>
      </c>
      <c r="F582" s="368" t="n">
        <f aca="false">+[5]data1cf!E582</f>
        <v>9789.68070216194</v>
      </c>
      <c r="G582" s="368" t="n">
        <f aca="false">+[5]data1cf!F582</f>
        <v>9489.28196496858</v>
      </c>
      <c r="H582" s="368" t="n">
        <f aca="false">+[5]data1cf!G582</f>
        <v>8501.46854715315</v>
      </c>
      <c r="I582" s="368" t="n">
        <f aca="false">+[5]data1cf!H582</f>
        <v>8350.02669856046</v>
      </c>
      <c r="J582" s="368" t="n">
        <f aca="false">+[5]data1cf!I582</f>
        <v>8337.59249602547</v>
      </c>
      <c r="K582" s="368" t="n">
        <f aca="false">+[5]data1cf!J582</f>
        <v>8328.46099675069</v>
      </c>
      <c r="L582" s="368" t="n">
        <f aca="false">+[5]data1cf!K582</f>
        <v>8329.66456114506</v>
      </c>
      <c r="M582" s="368" t="n">
        <f aca="false">+[5]data1cf!L582</f>
        <v>8301.68236244787</v>
      </c>
      <c r="N582" s="368" t="n">
        <f aca="false">+[5]data1cf!M582</f>
        <v>8284.01182861315</v>
      </c>
      <c r="O582" s="368" t="n">
        <f aca="false">+[5]data1cf!N582</f>
        <v>7957.912045316</v>
      </c>
      <c r="P582" s="368" t="n">
        <f aca="false">+[5]data1cf!O582</f>
        <v>7850.02934308733</v>
      </c>
      <c r="Q582" s="368" t="n">
        <f aca="false">+[5]data1cf!P582</f>
        <v>7821.49700048841</v>
      </c>
      <c r="R582" s="368" t="n">
        <f aca="false">+[5]data1cf!Q582</f>
        <v>1084.34015419672</v>
      </c>
      <c r="S582" s="368" t="n">
        <f aca="false">+[5]data1cf!R582</f>
        <v>0</v>
      </c>
      <c r="T582" s="368" t="n">
        <f aca="false">+[5]data1cf!S582</f>
        <v>0</v>
      </c>
      <c r="U582" s="368" t="n">
        <f aca="false">+[5]data1cf!T582</f>
        <v>0</v>
      </c>
      <c r="V582" s="368" t="n">
        <f aca="false">+[5]data1cf!U582</f>
        <v>0</v>
      </c>
      <c r="W582" s="368" t="n">
        <f aca="false">+[5]data1cf!V582</f>
        <v>0</v>
      </c>
      <c r="X582" s="368" t="n">
        <f aca="false">+[5]data1cf!W582</f>
        <v>0</v>
      </c>
      <c r="Y582" s="368" t="n">
        <f aca="false">+[5]data1cf!X582</f>
        <v>0</v>
      </c>
      <c r="Z582" s="368" t="n">
        <f aca="false">+[5]data1cf!Y582</f>
        <v>0</v>
      </c>
      <c r="AA582" s="368" t="n">
        <f aca="false">+[5]data1cf!Z582</f>
        <v>0</v>
      </c>
      <c r="AB582" s="368"/>
      <c r="AC582" s="369" t="n">
        <f aca="false">XNPV(0.1,B582:AA582,$B$1:$AA$1)</f>
        <v>-19605.043563597</v>
      </c>
      <c r="AD582" s="369" t="n">
        <f aca="false">SUMPRODUCT(B582:AA582,$B$1010:$AA$1010)</f>
        <v>-933.745438757292</v>
      </c>
      <c r="AE582" s="370" t="n">
        <f aca="false">SUMPRODUCT(B582:AA582,$B$1012:$AA$1012)</f>
        <v>-7164.05633475032</v>
      </c>
      <c r="AF582" s="371" t="n">
        <f aca="false">XIRR(B582:AA582,$B$1:$AA$1)</f>
        <v>0.0578896108953462</v>
      </c>
      <c r="AG582" s="372" t="n">
        <f aca="false">1-EXP(-(1/0.25)*(AD582/ABS($AD$1010)))</f>
        <v>-52.3902819177588</v>
      </c>
    </row>
    <row r="583" customFormat="false" ht="12.75" hidden="false" customHeight="false" outlineLevel="0" collapsed="false">
      <c r="A583" s="363"/>
      <c r="B583" s="368" t="n">
        <f aca="false">+[5]data1cf!A583</f>
        <v>-91443.7176233827</v>
      </c>
      <c r="C583" s="368" t="n">
        <f aca="false">+[5]data1cf!B583</f>
        <v>14122.1972185202</v>
      </c>
      <c r="D583" s="368" t="n">
        <f aca="false">+[5]data1cf!C583</f>
        <v>12039.9845398538</v>
      </c>
      <c r="E583" s="368" t="n">
        <f aca="false">+[5]data1cf!D583</f>
        <v>10035.5104391658</v>
      </c>
      <c r="F583" s="368" t="n">
        <f aca="false">+[5]data1cf!E583</f>
        <v>9624.54865910576</v>
      </c>
      <c r="G583" s="368" t="n">
        <f aca="false">+[5]data1cf!F583</f>
        <v>9345.76740144094</v>
      </c>
      <c r="H583" s="368" t="n">
        <f aca="false">+[5]data1cf!G583</f>
        <v>8426.46084542892</v>
      </c>
      <c r="I583" s="368" t="n">
        <f aca="false">+[5]data1cf!H583</f>
        <v>8278.99211747331</v>
      </c>
      <c r="J583" s="368" t="n">
        <f aca="false">+[5]data1cf!I583</f>
        <v>8266.55791493832</v>
      </c>
      <c r="K583" s="368" t="n">
        <f aca="false">+[5]data1cf!J583</f>
        <v>8257.30601806848</v>
      </c>
      <c r="L583" s="368" t="n">
        <f aca="false">+[5]data1cf!K583</f>
        <v>8258.62998005791</v>
      </c>
      <c r="M583" s="368" t="n">
        <f aca="false">+[5]data1cf!L583</f>
        <v>8230.52738376566</v>
      </c>
      <c r="N583" s="368" t="n">
        <f aca="false">+[5]data1cf!M583</f>
        <v>8212.977247526</v>
      </c>
      <c r="O583" s="368" t="n">
        <f aca="false">+[5]data1cf!N583</f>
        <v>7886.75706663379</v>
      </c>
      <c r="P583" s="368" t="n">
        <f aca="false">+[5]data1cf!O583</f>
        <v>7778.99476200018</v>
      </c>
      <c r="Q583" s="368" t="n">
        <f aca="false">+[5]data1cf!P583</f>
        <v>7750.3420218062</v>
      </c>
      <c r="R583" s="368" t="n">
        <f aca="false">+[5]data1cf!Q583</f>
        <v>1048.82286365315</v>
      </c>
      <c r="S583" s="368" t="n">
        <f aca="false">+[5]data1cf!R583</f>
        <v>0</v>
      </c>
      <c r="T583" s="368" t="n">
        <f aca="false">+[5]data1cf!S583</f>
        <v>0</v>
      </c>
      <c r="U583" s="368" t="n">
        <f aca="false">+[5]data1cf!T583</f>
        <v>0</v>
      </c>
      <c r="V583" s="368" t="n">
        <f aca="false">+[5]data1cf!U583</f>
        <v>0</v>
      </c>
      <c r="W583" s="368" t="n">
        <f aca="false">+[5]data1cf!V583</f>
        <v>0</v>
      </c>
      <c r="X583" s="368" t="n">
        <f aca="false">+[5]data1cf!W583</f>
        <v>0</v>
      </c>
      <c r="Y583" s="368" t="n">
        <f aca="false">+[5]data1cf!X583</f>
        <v>0</v>
      </c>
      <c r="Z583" s="368" t="n">
        <f aca="false">+[5]data1cf!Y583</f>
        <v>0</v>
      </c>
      <c r="AA583" s="368" t="n">
        <f aca="false">+[5]data1cf!Z583</f>
        <v>0</v>
      </c>
      <c r="AB583" s="368"/>
      <c r="AC583" s="369" t="n">
        <f aca="false">XNPV(0.1,B583:AA583,$B$1:$AA$1)</f>
        <v>-17302.1215551464</v>
      </c>
      <c r="AD583" s="369" t="n">
        <f aca="false">SUMPRODUCT(B583:AA583,$B$1010:$AA$1010)</f>
        <v>1177.04667278439</v>
      </c>
      <c r="AE583" s="370" t="n">
        <f aca="false">SUMPRODUCT(B583:AA583,$B$1012:$AA$1012)</f>
        <v>-4989.8911381702</v>
      </c>
      <c r="AF583" s="371" t="n">
        <f aca="false">XIRR(B583:AA583,$B$1:$AA$1)</f>
        <v>0.0617292749995304</v>
      </c>
      <c r="AG583" s="372" t="n">
        <f aca="false">1-EXP(-(1/0.25)*(AD583/ABS($AD$1010)))</f>
        <v>0.993356118701344</v>
      </c>
    </row>
    <row r="584" customFormat="false" ht="12.75" hidden="false" customHeight="false" outlineLevel="0" collapsed="false">
      <c r="A584" s="363"/>
      <c r="B584" s="368" t="n">
        <f aca="false">+[5]data1cf!A584</f>
        <v>-101703.353293167</v>
      </c>
      <c r="C584" s="368" t="n">
        <f aca="false">+[5]data1cf!B584</f>
        <v>14333.614741973</v>
      </c>
      <c r="D584" s="368" t="n">
        <f aca="false">+[5]data1cf!C584</f>
        <v>12430.3238925344</v>
      </c>
      <c r="E584" s="368" t="n">
        <f aca="false">+[5]data1cf!D584</f>
        <v>10374.5473445925</v>
      </c>
      <c r="F584" s="368" t="n">
        <f aca="false">+[5]data1cf!E584</f>
        <v>9894.7745381418</v>
      </c>
      <c r="G584" s="368" t="n">
        <f aca="false">+[5]data1cf!F584</f>
        <v>9649.06827368316</v>
      </c>
      <c r="H584" s="368" t="n">
        <f aca="false">+[5]data1cf!G584</f>
        <v>8674.972202935</v>
      </c>
      <c r="I584" s="368" t="n">
        <f aca="false">+[5]data1cf!H584</f>
        <v>8514.33995202963</v>
      </c>
      <c r="J584" s="368" t="n">
        <f aca="false">+[5]data1cf!I584</f>
        <v>8501.90574949464</v>
      </c>
      <c r="K584" s="368" t="n">
        <f aca="false">+[5]data1cf!J584</f>
        <v>8493.05274725964</v>
      </c>
      <c r="L584" s="368" t="n">
        <f aca="false">+[5]data1cf!K584</f>
        <v>8493.97781461423</v>
      </c>
      <c r="M584" s="368" t="n">
        <f aca="false">+[5]data1cf!L584</f>
        <v>8466.27411295682</v>
      </c>
      <c r="N584" s="368" t="n">
        <f aca="false">+[5]data1cf!M584</f>
        <v>8448.32508208232</v>
      </c>
      <c r="O584" s="368" t="n">
        <f aca="false">+[5]data1cf!N584</f>
        <v>8122.50379582495</v>
      </c>
      <c r="P584" s="368" t="n">
        <f aca="false">+[5]data1cf!O584</f>
        <v>8014.3425965565</v>
      </c>
      <c r="Q584" s="368" t="n">
        <f aca="false">+[5]data1cf!P584</f>
        <v>7986.08875099736</v>
      </c>
      <c r="R584" s="368" t="n">
        <f aca="false">+[5]data1cf!Q584</f>
        <v>1166.49678093131</v>
      </c>
      <c r="S584" s="368" t="n">
        <f aca="false">+[5]data1cf!R584</f>
        <v>0</v>
      </c>
      <c r="T584" s="368" t="n">
        <f aca="false">+[5]data1cf!S584</f>
        <v>0</v>
      </c>
      <c r="U584" s="368" t="n">
        <f aca="false">+[5]data1cf!T584</f>
        <v>0</v>
      </c>
      <c r="V584" s="368" t="n">
        <f aca="false">+[5]data1cf!U584</f>
        <v>0</v>
      </c>
      <c r="W584" s="368" t="n">
        <f aca="false">+[5]data1cf!V584</f>
        <v>0</v>
      </c>
      <c r="X584" s="368" t="n">
        <f aca="false">+[5]data1cf!W584</f>
        <v>0</v>
      </c>
      <c r="Y584" s="368" t="n">
        <f aca="false">+[5]data1cf!X584</f>
        <v>0</v>
      </c>
      <c r="Z584" s="368" t="n">
        <f aca="false">+[5]data1cf!Y584</f>
        <v>0</v>
      </c>
      <c r="AA584" s="368" t="n">
        <f aca="false">+[5]data1cf!Z584</f>
        <v>0</v>
      </c>
      <c r="AB584" s="368"/>
      <c r="AC584" s="369" t="n">
        <f aca="false">XNPV(0.1,B584:AA584,$B$1:$AA$1)</f>
        <v>-25488.7592047388</v>
      </c>
      <c r="AD584" s="369" t="n">
        <f aca="false">SUMPRODUCT(B584:AA584,$B$1010:$AA$1010)</f>
        <v>-6456.58201965458</v>
      </c>
      <c r="AE584" s="370" t="n">
        <f aca="false">SUMPRODUCT(B584:AA584,$B$1012:$AA$1012)</f>
        <v>-12809.3027970097</v>
      </c>
      <c r="AF584" s="371" t="n">
        <f aca="false">XIRR(B584:AA584,$B$1:$AA$1)</f>
        <v>0.0487443947081844</v>
      </c>
      <c r="AG584" s="372" t="n">
        <f aca="false">1-EXP(-(1/0.25)*(AD584/ABS($AD$1010)))</f>
        <v>-880858147175.077</v>
      </c>
    </row>
    <row r="585" customFormat="false" ht="12.75" hidden="false" customHeight="false" outlineLevel="0" collapsed="false">
      <c r="A585" s="363"/>
      <c r="B585" s="368" t="n">
        <f aca="false">+[5]data1cf!A585</f>
        <v>-100120.474771699</v>
      </c>
      <c r="C585" s="368" t="n">
        <f aca="false">+[5]data1cf!B585</f>
        <v>14309.551264813</v>
      </c>
      <c r="D585" s="368" t="n">
        <f aca="false">+[5]data1cf!C585</f>
        <v>12343.7934237863</v>
      </c>
      <c r="E585" s="368" t="n">
        <f aca="false">+[5]data1cf!D585</f>
        <v>10261.0579513774</v>
      </c>
      <c r="F585" s="368" t="n">
        <f aca="false">+[5]data1cf!E585</f>
        <v>9948.62416987124</v>
      </c>
      <c r="G585" s="368" t="n">
        <f aca="false">+[5]data1cf!F585</f>
        <v>9558.33257707212</v>
      </c>
      <c r="H585" s="368" t="n">
        <f aca="false">+[5]data1cf!G585</f>
        <v>8636.63133949716</v>
      </c>
      <c r="I585" s="368" t="n">
        <f aca="false">+[5]data1cf!H585</f>
        <v>8478.02998504997</v>
      </c>
      <c r="J585" s="368" t="n">
        <f aca="false">+[5]data1cf!I585</f>
        <v>8465.59578251498</v>
      </c>
      <c r="K585" s="368" t="n">
        <f aca="false">+[5]data1cf!J585</f>
        <v>8456.68123796307</v>
      </c>
      <c r="L585" s="368" t="n">
        <f aca="false">+[5]data1cf!K585</f>
        <v>8457.66784763457</v>
      </c>
      <c r="M585" s="368" t="n">
        <f aca="false">+[5]data1cf!L585</f>
        <v>8429.90260366024</v>
      </c>
      <c r="N585" s="368" t="n">
        <f aca="false">+[5]data1cf!M585</f>
        <v>8412.01511510266</v>
      </c>
      <c r="O585" s="368" t="n">
        <f aca="false">+[5]data1cf!N585</f>
        <v>8086.13228652838</v>
      </c>
      <c r="P585" s="368" t="n">
        <f aca="false">+[5]data1cf!O585</f>
        <v>7978.03262957684</v>
      </c>
      <c r="Q585" s="368" t="n">
        <f aca="false">+[5]data1cf!P585</f>
        <v>7949.71724170078</v>
      </c>
      <c r="R585" s="368" t="n">
        <f aca="false">+[5]data1cf!Q585</f>
        <v>1148.34179744148</v>
      </c>
      <c r="S585" s="368" t="n">
        <f aca="false">+[5]data1cf!R585</f>
        <v>0</v>
      </c>
      <c r="T585" s="368" t="n">
        <f aca="false">+[5]data1cf!S585</f>
        <v>0</v>
      </c>
      <c r="U585" s="368" t="n">
        <f aca="false">+[5]data1cf!T585</f>
        <v>0</v>
      </c>
      <c r="V585" s="368" t="n">
        <f aca="false">+[5]data1cf!U585</f>
        <v>0</v>
      </c>
      <c r="W585" s="368" t="n">
        <f aca="false">+[5]data1cf!V585</f>
        <v>0</v>
      </c>
      <c r="X585" s="368" t="n">
        <f aca="false">+[5]data1cf!W585</f>
        <v>0</v>
      </c>
      <c r="Y585" s="368" t="n">
        <f aca="false">+[5]data1cf!X585</f>
        <v>0</v>
      </c>
      <c r="Z585" s="368" t="n">
        <f aca="false">+[5]data1cf!Y585</f>
        <v>0</v>
      </c>
      <c r="AA585" s="368" t="n">
        <f aca="false">+[5]data1cf!Z585</f>
        <v>0</v>
      </c>
      <c r="AB585" s="368"/>
      <c r="AC585" s="369" t="n">
        <f aca="false">XNPV(0.1,B585:AA585,$B$1:$AA$1)</f>
        <v>-24247.6607301426</v>
      </c>
      <c r="AD585" s="369" t="n">
        <f aca="false">SUMPRODUCT(B585:AA585,$B$1010:$AA$1010)</f>
        <v>-5302.84643810175</v>
      </c>
      <c r="AE585" s="370" t="n">
        <f aca="false">SUMPRODUCT(B585:AA585,$B$1012:$AA$1012)</f>
        <v>-11626.2972285551</v>
      </c>
      <c r="AF585" s="371" t="n">
        <f aca="false">XIRR(B585:AA585,$B$1:$AA$1)</f>
        <v>0.0505554736097358</v>
      </c>
      <c r="AG585" s="372" t="n">
        <f aca="false">1-EXP(-(1/0.25)*(AD585/ABS($AD$1010)))</f>
        <v>-6463298094.58448</v>
      </c>
    </row>
    <row r="586" customFormat="false" ht="12.75" hidden="false" customHeight="false" outlineLevel="0" collapsed="false">
      <c r="A586" s="363"/>
      <c r="B586" s="368" t="n">
        <f aca="false">+[5]data1cf!A586</f>
        <v>-100692.974261638</v>
      </c>
      <c r="C586" s="368" t="n">
        <f aca="false">+[5]data1cf!B586</f>
        <v>14350.3949416461</v>
      </c>
      <c r="D586" s="368" t="n">
        <f aca="false">+[5]data1cf!C586</f>
        <v>12499.3130956671</v>
      </c>
      <c r="E586" s="368" t="n">
        <f aca="false">+[5]data1cf!D586</f>
        <v>10264.4668623886</v>
      </c>
      <c r="F586" s="368" t="n">
        <f aca="false">+[5]data1cf!E586</f>
        <v>9809.55412095326</v>
      </c>
      <c r="G586" s="368" t="n">
        <f aca="false">+[5]data1cf!F586</f>
        <v>9566.2855753704</v>
      </c>
      <c r="H586" s="368" t="n">
        <f aca="false">+[5]data1cf!G586</f>
        <v>8650.49855954234</v>
      </c>
      <c r="I586" s="368" t="n">
        <f aca="false">+[5]data1cf!H586</f>
        <v>8491.16266534958</v>
      </c>
      <c r="J586" s="368" t="n">
        <f aca="false">+[5]data1cf!I586</f>
        <v>8478.72846281459</v>
      </c>
      <c r="K586" s="368" t="n">
        <f aca="false">+[5]data1cf!J586</f>
        <v>8469.83617704284</v>
      </c>
      <c r="L586" s="368" t="n">
        <f aca="false">+[5]data1cf!K586</f>
        <v>8470.80052793418</v>
      </c>
      <c r="M586" s="368" t="n">
        <f aca="false">+[5]data1cf!L586</f>
        <v>8443.05754274002</v>
      </c>
      <c r="N586" s="368" t="n">
        <f aca="false">+[5]data1cf!M586</f>
        <v>8425.14779540227</v>
      </c>
      <c r="O586" s="368" t="n">
        <f aca="false">+[5]data1cf!N586</f>
        <v>8099.28722560816</v>
      </c>
      <c r="P586" s="368" t="n">
        <f aca="false">+[5]data1cf!O586</f>
        <v>7991.16530987645</v>
      </c>
      <c r="Q586" s="368" t="n">
        <f aca="false">+[5]data1cf!P586</f>
        <v>7962.87218078056</v>
      </c>
      <c r="R586" s="368" t="n">
        <f aca="false">+[5]data1cf!Q586</f>
        <v>1154.90813759129</v>
      </c>
      <c r="S586" s="368" t="n">
        <f aca="false">+[5]data1cf!R586</f>
        <v>0</v>
      </c>
      <c r="T586" s="368" t="n">
        <f aca="false">+[5]data1cf!S586</f>
        <v>0</v>
      </c>
      <c r="U586" s="368" t="n">
        <f aca="false">+[5]data1cf!T586</f>
        <v>0</v>
      </c>
      <c r="V586" s="368" t="n">
        <f aca="false">+[5]data1cf!U586</f>
        <v>0</v>
      </c>
      <c r="W586" s="368" t="n">
        <f aca="false">+[5]data1cf!V586</f>
        <v>0</v>
      </c>
      <c r="X586" s="368" t="n">
        <f aca="false">+[5]data1cf!W586</f>
        <v>0</v>
      </c>
      <c r="Y586" s="368" t="n">
        <f aca="false">+[5]data1cf!X586</f>
        <v>0</v>
      </c>
      <c r="Z586" s="368" t="n">
        <f aca="false">+[5]data1cf!Y586</f>
        <v>0</v>
      </c>
      <c r="AA586" s="368" t="n">
        <f aca="false">+[5]data1cf!Z586</f>
        <v>0</v>
      </c>
      <c r="AB586" s="368"/>
      <c r="AC586" s="369" t="n">
        <f aca="false">XNPV(0.1,B586:AA586,$B$1:$AA$1)</f>
        <v>-24690.0572787107</v>
      </c>
      <c r="AD586" s="369" t="n">
        <f aca="false">SUMPRODUCT(B586:AA586,$B$1010:$AA$1010)</f>
        <v>-5725.33651543835</v>
      </c>
      <c r="AE586" s="370" t="n">
        <f aca="false">SUMPRODUCT(B586:AA586,$B$1012:$AA$1012)</f>
        <v>-12055.8208940861</v>
      </c>
      <c r="AF586" s="371" t="n">
        <f aca="false">XIRR(B586:AA586,$B$1:$AA$1)</f>
        <v>0.0498832294714083</v>
      </c>
      <c r="AG586" s="372" t="n">
        <f aca="false">1-EXP(-(1/0.25)*(AD586/ABS($AD$1010)))</f>
        <v>-39090914458.8648</v>
      </c>
    </row>
    <row r="587" customFormat="false" ht="12.75" hidden="false" customHeight="false" outlineLevel="0" collapsed="false">
      <c r="A587" s="363"/>
      <c r="B587" s="368" t="n">
        <f aca="false">+[5]data1cf!A587</f>
        <v>-89900.0642124564</v>
      </c>
      <c r="C587" s="368" t="n">
        <f aca="false">+[5]data1cf!B587</f>
        <v>14124.9545955081</v>
      </c>
      <c r="D587" s="368" t="n">
        <f aca="false">+[5]data1cf!C587</f>
        <v>12013.8715866738</v>
      </c>
      <c r="E587" s="368" t="n">
        <f aca="false">+[5]data1cf!D587</f>
        <v>9931.7882488752</v>
      </c>
      <c r="F587" s="368" t="n">
        <f aca="false">+[5]data1cf!E587</f>
        <v>9535.1566807518</v>
      </c>
      <c r="G587" s="368" t="n">
        <f aca="false">+[5]data1cf!F587</f>
        <v>9329.13118049095</v>
      </c>
      <c r="H587" s="368" t="n">
        <f aca="false">+[5]data1cf!G587</f>
        <v>8389.07010203265</v>
      </c>
      <c r="I587" s="368" t="n">
        <f aca="false">+[5]data1cf!H587</f>
        <v>8243.58194314939</v>
      </c>
      <c r="J587" s="368" t="n">
        <f aca="false">+[5]data1cf!I587</f>
        <v>8231.1477406144</v>
      </c>
      <c r="K587" s="368" t="n">
        <f aca="false">+[5]data1cf!J587</f>
        <v>8221.83582649994</v>
      </c>
      <c r="L587" s="368" t="n">
        <f aca="false">+[5]data1cf!K587</f>
        <v>8223.21980573399</v>
      </c>
      <c r="M587" s="368" t="n">
        <f aca="false">+[5]data1cf!L587</f>
        <v>8195.05719219712</v>
      </c>
      <c r="N587" s="368" t="n">
        <f aca="false">+[5]data1cf!M587</f>
        <v>8177.56707320208</v>
      </c>
      <c r="O587" s="368" t="n">
        <f aca="false">+[5]data1cf!N587</f>
        <v>7851.28687506525</v>
      </c>
      <c r="P587" s="368" t="n">
        <f aca="false">+[5]data1cf!O587</f>
        <v>7743.58458767626</v>
      </c>
      <c r="Q587" s="368" t="n">
        <f aca="false">+[5]data1cf!P587</f>
        <v>7714.87183023766</v>
      </c>
      <c r="R587" s="368" t="n">
        <f aca="false">+[5]data1cf!Q587</f>
        <v>1031.11777649119</v>
      </c>
      <c r="S587" s="368" t="n">
        <f aca="false">+[5]data1cf!R587</f>
        <v>0</v>
      </c>
      <c r="T587" s="368" t="n">
        <f aca="false">+[5]data1cf!S587</f>
        <v>0</v>
      </c>
      <c r="U587" s="368" t="n">
        <f aca="false">+[5]data1cf!T587</f>
        <v>0</v>
      </c>
      <c r="V587" s="368" t="n">
        <f aca="false">+[5]data1cf!U587</f>
        <v>0</v>
      </c>
      <c r="W587" s="368" t="n">
        <f aca="false">+[5]data1cf!V587</f>
        <v>0</v>
      </c>
      <c r="X587" s="368" t="n">
        <f aca="false">+[5]data1cf!W587</f>
        <v>0</v>
      </c>
      <c r="Y587" s="368" t="n">
        <f aca="false">+[5]data1cf!X587</f>
        <v>0</v>
      </c>
      <c r="Z587" s="368" t="n">
        <f aca="false">+[5]data1cf!Y587</f>
        <v>0</v>
      </c>
      <c r="AA587" s="368" t="n">
        <f aca="false">+[5]data1cf!Z587</f>
        <v>0</v>
      </c>
      <c r="AB587" s="368"/>
      <c r="AC587" s="369" t="n">
        <f aca="false">XNPV(0.1,B587:AA587,$B$1:$AA$1)</f>
        <v>-16066.8641282659</v>
      </c>
      <c r="AD587" s="369" t="n">
        <f aca="false">SUMPRODUCT(B587:AA587,$B$1010:$AA$1010)</f>
        <v>2325.63025394925</v>
      </c>
      <c r="AE587" s="370" t="n">
        <f aca="false">SUMPRODUCT(B587:AA587,$B$1012:$AA$1012)</f>
        <v>-3812.35157578304</v>
      </c>
      <c r="AF587" s="371" t="n">
        <f aca="false">XIRR(B587:AA587,$B$1:$AA$1)</f>
        <v>0.0639085186456673</v>
      </c>
      <c r="AG587" s="372" t="n">
        <f aca="false">1-EXP(-(1/0.25)*(AD587/ABS($AD$1010)))</f>
        <v>0.999950168786959</v>
      </c>
    </row>
    <row r="588" customFormat="false" ht="12.75" hidden="false" customHeight="false" outlineLevel="0" collapsed="false">
      <c r="A588" s="363"/>
      <c r="B588" s="368" t="n">
        <f aca="false">+[5]data1cf!A588</f>
        <v>-91283.2491371889</v>
      </c>
      <c r="C588" s="368" t="n">
        <f aca="false">+[5]data1cf!B588</f>
        <v>14055.1781731417</v>
      </c>
      <c r="D588" s="368" t="n">
        <f aca="false">+[5]data1cf!C588</f>
        <v>12030.48333637</v>
      </c>
      <c r="E588" s="368" t="n">
        <f aca="false">+[5]data1cf!D588</f>
        <v>9869.84052573049</v>
      </c>
      <c r="F588" s="368" t="n">
        <f aca="false">+[5]data1cf!E588</f>
        <v>9721.49908185154</v>
      </c>
      <c r="G588" s="368" t="n">
        <f aca="false">+[5]data1cf!F588</f>
        <v>9393.30697036278</v>
      </c>
      <c r="H588" s="368" t="n">
        <f aca="false">+[5]data1cf!G588</f>
        <v>8422.5739392439</v>
      </c>
      <c r="I588" s="368" t="n">
        <f aca="false">+[5]data1cf!H588</f>
        <v>8275.31109877481</v>
      </c>
      <c r="J588" s="368" t="n">
        <f aca="false">+[5]data1cf!I588</f>
        <v>8262.87689623982</v>
      </c>
      <c r="K588" s="368" t="n">
        <f aca="false">+[5]data1cf!J588</f>
        <v>8253.61876035524</v>
      </c>
      <c r="L588" s="368" t="n">
        <f aca="false">+[5]data1cf!K588</f>
        <v>8254.94896135941</v>
      </c>
      <c r="M588" s="368" t="n">
        <f aca="false">+[5]data1cf!L588</f>
        <v>8226.84012605242</v>
      </c>
      <c r="N588" s="368" t="n">
        <f aca="false">+[5]data1cf!M588</f>
        <v>8209.29622882751</v>
      </c>
      <c r="O588" s="368" t="n">
        <f aca="false">+[5]data1cf!N588</f>
        <v>7883.06980892055</v>
      </c>
      <c r="P588" s="368" t="n">
        <f aca="false">+[5]data1cf!O588</f>
        <v>7775.31374330169</v>
      </c>
      <c r="Q588" s="368" t="n">
        <f aca="false">+[5]data1cf!P588</f>
        <v>7746.65476409296</v>
      </c>
      <c r="R588" s="368" t="n">
        <f aca="false">+[5]data1cf!Q588</f>
        <v>1046.9823543039</v>
      </c>
      <c r="S588" s="368" t="n">
        <f aca="false">+[5]data1cf!R588</f>
        <v>0</v>
      </c>
      <c r="T588" s="368" t="n">
        <f aca="false">+[5]data1cf!S588</f>
        <v>0</v>
      </c>
      <c r="U588" s="368" t="n">
        <f aca="false">+[5]data1cf!T588</f>
        <v>0</v>
      </c>
      <c r="V588" s="368" t="n">
        <f aca="false">+[5]data1cf!U588</f>
        <v>0</v>
      </c>
      <c r="W588" s="368" t="n">
        <f aca="false">+[5]data1cf!V588</f>
        <v>0</v>
      </c>
      <c r="X588" s="368" t="n">
        <f aca="false">+[5]data1cf!W588</f>
        <v>0</v>
      </c>
      <c r="Y588" s="368" t="n">
        <f aca="false">+[5]data1cf!X588</f>
        <v>0</v>
      </c>
      <c r="Z588" s="368" t="n">
        <f aca="false">+[5]data1cf!Y588</f>
        <v>0</v>
      </c>
      <c r="AA588" s="368" t="n">
        <f aca="false">+[5]data1cf!Z588</f>
        <v>0</v>
      </c>
      <c r="AB588" s="368"/>
      <c r="AC588" s="369" t="n">
        <f aca="false">XNPV(0.1,B588:AA588,$B$1:$AA$1)</f>
        <v>-17253.7146281647</v>
      </c>
      <c r="AD588" s="369" t="n">
        <f aca="false">SUMPRODUCT(B588:AA588,$B$1010:$AA$1010)</f>
        <v>1217.79623588098</v>
      </c>
      <c r="AE588" s="370" t="n">
        <f aca="false">SUMPRODUCT(B588:AA588,$B$1012:$AA$1012)</f>
        <v>-4946.73157286703</v>
      </c>
      <c r="AF588" s="371" t="n">
        <f aca="false">XIRR(B588:AA588,$B$1:$AA$1)</f>
        <v>0.061806085304949</v>
      </c>
      <c r="AG588" s="372" t="n">
        <f aca="false">1-EXP(-(1/0.25)*(AD588/ABS($AD$1010)))</f>
        <v>0.994414864343423</v>
      </c>
    </row>
    <row r="589" customFormat="false" ht="12.75" hidden="false" customHeight="false" outlineLevel="0" collapsed="false">
      <c r="A589" s="363"/>
      <c r="B589" s="368" t="n">
        <f aca="false">+[5]data1cf!A589</f>
        <v>-89175.4303064921</v>
      </c>
      <c r="C589" s="368" t="n">
        <f aca="false">+[5]data1cf!B589</f>
        <v>14146.2756960219</v>
      </c>
      <c r="D589" s="368" t="n">
        <f aca="false">+[5]data1cf!C589</f>
        <v>11959.500529085</v>
      </c>
      <c r="E589" s="368" t="n">
        <f aca="false">+[5]data1cf!D589</f>
        <v>9937.47246296819</v>
      </c>
      <c r="F589" s="368" t="n">
        <f aca="false">+[5]data1cf!E589</f>
        <v>9539.06334883955</v>
      </c>
      <c r="G589" s="368" t="n">
        <f aca="false">+[5]data1cf!F589</f>
        <v>9181.04792365287</v>
      </c>
      <c r="H589" s="368" t="n">
        <f aca="false">+[5]data1cf!G589</f>
        <v>8371.51784565024</v>
      </c>
      <c r="I589" s="368" t="n">
        <f aca="false">+[5]data1cf!H589</f>
        <v>8226.95942105369</v>
      </c>
      <c r="J589" s="368" t="n">
        <f aca="false">+[5]data1cf!I589</f>
        <v>8214.5252185187</v>
      </c>
      <c r="K589" s="368" t="n">
        <f aca="false">+[5]data1cf!J589</f>
        <v>8205.18513063798</v>
      </c>
      <c r="L589" s="368" t="n">
        <f aca="false">+[5]data1cf!K589</f>
        <v>8206.59728363829</v>
      </c>
      <c r="M589" s="368" t="n">
        <f aca="false">+[5]data1cf!L589</f>
        <v>8178.40649633516</v>
      </c>
      <c r="N589" s="368" t="n">
        <f aca="false">+[5]data1cf!M589</f>
        <v>8160.94455110639</v>
      </c>
      <c r="O589" s="368" t="n">
        <f aca="false">+[5]data1cf!N589</f>
        <v>7834.63617920329</v>
      </c>
      <c r="P589" s="368" t="n">
        <f aca="false">+[5]data1cf!O589</f>
        <v>7726.96206558057</v>
      </c>
      <c r="Q589" s="368" t="n">
        <f aca="false">+[5]data1cf!P589</f>
        <v>7698.2211343757</v>
      </c>
      <c r="R589" s="368" t="n">
        <f aca="false">+[5]data1cf!Q589</f>
        <v>1022.80651544334</v>
      </c>
      <c r="S589" s="368" t="n">
        <f aca="false">+[5]data1cf!R589</f>
        <v>0</v>
      </c>
      <c r="T589" s="368" t="n">
        <f aca="false">+[5]data1cf!S589</f>
        <v>0</v>
      </c>
      <c r="U589" s="368" t="n">
        <f aca="false">+[5]data1cf!T589</f>
        <v>0</v>
      </c>
      <c r="V589" s="368" t="n">
        <f aca="false">+[5]data1cf!U589</f>
        <v>0</v>
      </c>
      <c r="W589" s="368" t="n">
        <f aca="false">+[5]data1cf!V589</f>
        <v>0</v>
      </c>
      <c r="X589" s="368" t="n">
        <f aca="false">+[5]data1cf!W589</f>
        <v>0</v>
      </c>
      <c r="Y589" s="368" t="n">
        <f aca="false">+[5]data1cf!X589</f>
        <v>0</v>
      </c>
      <c r="Z589" s="368" t="n">
        <f aca="false">+[5]data1cf!Y589</f>
        <v>0</v>
      </c>
      <c r="AA589" s="368" t="n">
        <f aca="false">+[5]data1cf!Z589</f>
        <v>0</v>
      </c>
      <c r="AB589" s="368"/>
      <c r="AC589" s="369" t="n">
        <f aca="false">XNPV(0.1,B589:AA589,$B$1:$AA$1)</f>
        <v>-15518.501951578</v>
      </c>
      <c r="AD589" s="369" t="n">
        <f aca="false">SUMPRODUCT(B589:AA589,$B$1010:$AA$1010)</f>
        <v>2822.43669719713</v>
      </c>
      <c r="AE589" s="370" t="n">
        <f aca="false">SUMPRODUCT(B589:AA589,$B$1012:$AA$1012)</f>
        <v>-3298.61444129376</v>
      </c>
      <c r="AF589" s="371" t="n">
        <f aca="false">XIRR(B589:AA589,$B$1:$AA$1)</f>
        <v>0.0648773125640523</v>
      </c>
      <c r="AG589" s="372" t="n">
        <f aca="false">1-EXP(-(1/0.25)*(AD589/ABS($AD$1010)))</f>
        <v>0.999993996674377</v>
      </c>
    </row>
    <row r="590" customFormat="false" ht="12.75" hidden="false" customHeight="false" outlineLevel="0" collapsed="false">
      <c r="A590" s="363"/>
      <c r="B590" s="368" t="n">
        <f aca="false">+[5]data1cf!A590</f>
        <v>-100526.101251611</v>
      </c>
      <c r="C590" s="368" t="n">
        <f aca="false">+[5]data1cf!B590</f>
        <v>14272.2630779531</v>
      </c>
      <c r="D590" s="368" t="n">
        <f aca="false">+[5]data1cf!C590</f>
        <v>12424.626761354</v>
      </c>
      <c r="E590" s="368" t="n">
        <f aca="false">+[5]data1cf!D590</f>
        <v>10354.5594375309</v>
      </c>
      <c r="F590" s="368" t="n">
        <f aca="false">+[5]data1cf!E590</f>
        <v>9976.90135825649</v>
      </c>
      <c r="G590" s="368" t="n">
        <f aca="false">+[5]data1cf!F590</f>
        <v>9521.50565031602</v>
      </c>
      <c r="H590" s="368" t="n">
        <f aca="false">+[5]data1cf!G590</f>
        <v>8646.45652144393</v>
      </c>
      <c r="I590" s="368" t="n">
        <f aca="false">+[5]data1cf!H590</f>
        <v>8487.33473199796</v>
      </c>
      <c r="J590" s="368" t="n">
        <f aca="false">+[5]data1cf!I590</f>
        <v>8474.90052946297</v>
      </c>
      <c r="K590" s="368" t="n">
        <f aca="false">+[5]data1cf!J590</f>
        <v>8466.00175566859</v>
      </c>
      <c r="L590" s="368" t="n">
        <f aca="false">+[5]data1cf!K590</f>
        <v>8466.97259458256</v>
      </c>
      <c r="M590" s="368" t="n">
        <f aca="false">+[5]data1cf!L590</f>
        <v>8439.22312136577</v>
      </c>
      <c r="N590" s="368" t="n">
        <f aca="false">+[5]data1cf!M590</f>
        <v>8421.31986205065</v>
      </c>
      <c r="O590" s="368" t="n">
        <f aca="false">+[5]data1cf!N590</f>
        <v>8095.4528042339</v>
      </c>
      <c r="P590" s="368" t="n">
        <f aca="false">+[5]data1cf!O590</f>
        <v>7987.33737652483</v>
      </c>
      <c r="Q590" s="368" t="n">
        <f aca="false">+[5]data1cf!P590</f>
        <v>7959.03775940631</v>
      </c>
      <c r="R590" s="368" t="n">
        <f aca="false">+[5]data1cf!Q590</f>
        <v>1152.99417091547</v>
      </c>
      <c r="S590" s="368" t="n">
        <f aca="false">+[5]data1cf!R590</f>
        <v>0</v>
      </c>
      <c r="T590" s="368" t="n">
        <f aca="false">+[5]data1cf!S590</f>
        <v>0</v>
      </c>
      <c r="U590" s="368" t="n">
        <f aca="false">+[5]data1cf!T590</f>
        <v>0</v>
      </c>
      <c r="V590" s="368" t="n">
        <f aca="false">+[5]data1cf!U590</f>
        <v>0</v>
      </c>
      <c r="W590" s="368" t="n">
        <f aca="false">+[5]data1cf!V590</f>
        <v>0</v>
      </c>
      <c r="X590" s="368" t="n">
        <f aca="false">+[5]data1cf!W590</f>
        <v>0</v>
      </c>
      <c r="Y590" s="368" t="n">
        <f aca="false">+[5]data1cf!X590</f>
        <v>0</v>
      </c>
      <c r="Z590" s="368" t="n">
        <f aca="false">+[5]data1cf!Y590</f>
        <v>0</v>
      </c>
      <c r="AA590" s="368" t="n">
        <f aca="false">+[5]data1cf!Z590</f>
        <v>0</v>
      </c>
      <c r="AB590" s="368"/>
      <c r="AC590" s="369" t="n">
        <f aca="false">XNPV(0.1,B590:AA590,$B$1:$AA$1)</f>
        <v>-24516.9181886838</v>
      </c>
      <c r="AD590" s="369" t="n">
        <f aca="false">SUMPRODUCT(B590:AA590,$B$1010:$AA$1010)</f>
        <v>-5543.90243263235</v>
      </c>
      <c r="AE590" s="370" t="n">
        <f aca="false">SUMPRODUCT(B590:AA590,$B$1012:$AA$1012)</f>
        <v>-11876.398981084</v>
      </c>
      <c r="AF590" s="371" t="n">
        <f aca="false">XIRR(B590:AA590,$B$1:$AA$1)</f>
        <v>0.0501755956918383</v>
      </c>
      <c r="AG590" s="372" t="n">
        <f aca="false">1-EXP(-(1/0.25)*(AD590/ABS($AD$1010)))</f>
        <v>-18047470270.9975</v>
      </c>
    </row>
    <row r="591" customFormat="false" ht="12.75" hidden="false" customHeight="false" outlineLevel="0" collapsed="false">
      <c r="A591" s="363"/>
      <c r="B591" s="368" t="n">
        <f aca="false">+[5]data1cf!A591</f>
        <v>-99619.2701113966</v>
      </c>
      <c r="C591" s="368" t="n">
        <f aca="false">+[5]data1cf!B591</f>
        <v>14288.5539550017</v>
      </c>
      <c r="D591" s="368" t="n">
        <f aca="false">+[5]data1cf!C591</f>
        <v>12436.6501604196</v>
      </c>
      <c r="E591" s="368" t="n">
        <f aca="false">+[5]data1cf!D591</f>
        <v>10297.8393228109</v>
      </c>
      <c r="F591" s="368" t="n">
        <f aca="false">+[5]data1cf!E591</f>
        <v>9959.21255411405</v>
      </c>
      <c r="G591" s="368" t="n">
        <f aca="false">+[5]data1cf!F591</f>
        <v>9545.31047957969</v>
      </c>
      <c r="H591" s="368" t="n">
        <f aca="false">+[5]data1cf!G591</f>
        <v>8624.49103992619</v>
      </c>
      <c r="I591" s="368" t="n">
        <f aca="false">+[5]data1cf!H591</f>
        <v>8466.53275110636</v>
      </c>
      <c r="J591" s="368" t="n">
        <f aca="false">+[5]data1cf!I591</f>
        <v>8454.09854857137</v>
      </c>
      <c r="K591" s="368" t="n">
        <f aca="false">+[5]data1cf!J591</f>
        <v>8445.16451718226</v>
      </c>
      <c r="L591" s="368" t="n">
        <f aca="false">+[5]data1cf!K591</f>
        <v>8446.17061369096</v>
      </c>
      <c r="M591" s="368" t="n">
        <f aca="false">+[5]data1cf!L591</f>
        <v>8418.38588287944</v>
      </c>
      <c r="N591" s="368" t="n">
        <f aca="false">+[5]data1cf!M591</f>
        <v>8400.51788115905</v>
      </c>
      <c r="O591" s="368" t="n">
        <f aca="false">+[5]data1cf!N591</f>
        <v>8074.61556574757</v>
      </c>
      <c r="P591" s="368" t="n">
        <f aca="false">+[5]data1cf!O591</f>
        <v>7966.53539563323</v>
      </c>
      <c r="Q591" s="368" t="n">
        <f aca="false">+[5]data1cf!P591</f>
        <v>7938.20052091998</v>
      </c>
      <c r="R591" s="368" t="n">
        <f aca="false">+[5]data1cf!Q591</f>
        <v>1142.59318046967</v>
      </c>
      <c r="S591" s="368" t="n">
        <f aca="false">+[5]data1cf!R591</f>
        <v>0</v>
      </c>
      <c r="T591" s="368" t="n">
        <f aca="false">+[5]data1cf!S591</f>
        <v>0</v>
      </c>
      <c r="U591" s="368" t="n">
        <f aca="false">+[5]data1cf!T591</f>
        <v>0</v>
      </c>
      <c r="V591" s="368" t="n">
        <f aca="false">+[5]data1cf!U591</f>
        <v>0</v>
      </c>
      <c r="W591" s="368" t="n">
        <f aca="false">+[5]data1cf!V591</f>
        <v>0</v>
      </c>
      <c r="X591" s="368" t="n">
        <f aca="false">+[5]data1cf!W591</f>
        <v>0</v>
      </c>
      <c r="Y591" s="368" t="n">
        <f aca="false">+[5]data1cf!X591</f>
        <v>0</v>
      </c>
      <c r="Z591" s="368" t="n">
        <f aca="false">+[5]data1cf!Y591</f>
        <v>0</v>
      </c>
      <c r="AA591" s="368" t="n">
        <f aca="false">+[5]data1cf!Z591</f>
        <v>0</v>
      </c>
      <c r="AB591" s="368"/>
      <c r="AC591" s="369" t="n">
        <f aca="false">XNPV(0.1,B591:AA591,$B$1:$AA$1)</f>
        <v>-23707.5230683147</v>
      </c>
      <c r="AD591" s="369" t="n">
        <f aca="false">SUMPRODUCT(B591:AA591,$B$1010:$AA$1010)</f>
        <v>-4773.32964745162</v>
      </c>
      <c r="AE591" s="370" t="n">
        <f aca="false">SUMPRODUCT(B591:AA591,$B$1012:$AA$1012)</f>
        <v>-11092.3114956172</v>
      </c>
      <c r="AF591" s="371" t="n">
        <f aca="false">XIRR(B591:AA591,$B$1:$AA$1)</f>
        <v>0.0514109092874645</v>
      </c>
      <c r="AG591" s="372" t="n">
        <f aca="false">1-EXP(-(1/0.25)*(AD591/ABS($AD$1010)))</f>
        <v>-677375247.821241</v>
      </c>
    </row>
    <row r="592" customFormat="false" ht="12.75" hidden="false" customHeight="false" outlineLevel="0" collapsed="false">
      <c r="A592" s="363"/>
      <c r="B592" s="368" t="n">
        <f aca="false">+[5]data1cf!A592</f>
        <v>-99013.9936017403</v>
      </c>
      <c r="C592" s="368" t="n">
        <f aca="false">+[5]data1cf!B592</f>
        <v>14111.1889723628</v>
      </c>
      <c r="D592" s="368" t="n">
        <f aca="false">+[5]data1cf!C592</f>
        <v>12400.3989128944</v>
      </c>
      <c r="E592" s="368" t="n">
        <f aca="false">+[5]data1cf!D592</f>
        <v>10429.9812148273</v>
      </c>
      <c r="F592" s="368" t="n">
        <f aca="false">+[5]data1cf!E592</f>
        <v>9842.06669780704</v>
      </c>
      <c r="G592" s="368" t="n">
        <f aca="false">+[5]data1cf!F592</f>
        <v>9492.86859554584</v>
      </c>
      <c r="H592" s="368" t="n">
        <f aca="false">+[5]data1cf!G592</f>
        <v>8609.82988704294</v>
      </c>
      <c r="I592" s="368" t="n">
        <f aca="false">+[5]data1cf!H592</f>
        <v>8452.64819219605</v>
      </c>
      <c r="J592" s="368" t="n">
        <f aca="false">+[5]data1cf!I592</f>
        <v>8440.21398966106</v>
      </c>
      <c r="K592" s="368" t="n">
        <f aca="false">+[5]data1cf!J592</f>
        <v>8431.25642512126</v>
      </c>
      <c r="L592" s="368" t="n">
        <f aca="false">+[5]data1cf!K592</f>
        <v>8432.28605478065</v>
      </c>
      <c r="M592" s="368" t="n">
        <f aca="false">+[5]data1cf!L592</f>
        <v>8404.47779081844</v>
      </c>
      <c r="N592" s="368" t="n">
        <f aca="false">+[5]data1cf!M592</f>
        <v>8386.63332224874</v>
      </c>
      <c r="O592" s="368" t="n">
        <f aca="false">+[5]data1cf!N592</f>
        <v>8060.70747368657</v>
      </c>
      <c r="P592" s="368" t="n">
        <f aca="false">+[5]data1cf!O592</f>
        <v>7952.65083672292</v>
      </c>
      <c r="Q592" s="368" t="n">
        <f aca="false">+[5]data1cf!P592</f>
        <v>7924.29242885898</v>
      </c>
      <c r="R592" s="368" t="n">
        <f aca="false">+[5]data1cf!Q592</f>
        <v>1135.65090101452</v>
      </c>
      <c r="S592" s="368" t="n">
        <f aca="false">+[5]data1cf!R592</f>
        <v>0</v>
      </c>
      <c r="T592" s="368" t="n">
        <f aca="false">+[5]data1cf!S592</f>
        <v>0</v>
      </c>
      <c r="U592" s="368" t="n">
        <f aca="false">+[5]data1cf!T592</f>
        <v>0</v>
      </c>
      <c r="V592" s="368" t="n">
        <f aca="false">+[5]data1cf!U592</f>
        <v>0</v>
      </c>
      <c r="W592" s="368" t="n">
        <f aca="false">+[5]data1cf!V592</f>
        <v>0</v>
      </c>
      <c r="X592" s="368" t="n">
        <f aca="false">+[5]data1cf!W592</f>
        <v>0</v>
      </c>
      <c r="Y592" s="368" t="n">
        <f aca="false">+[5]data1cf!X592</f>
        <v>0</v>
      </c>
      <c r="Z592" s="368" t="n">
        <f aca="false">+[5]data1cf!Y592</f>
        <v>0</v>
      </c>
      <c r="AA592" s="368" t="n">
        <f aca="false">+[5]data1cf!Z592</f>
        <v>0</v>
      </c>
      <c r="AB592" s="368"/>
      <c r="AC592" s="369" t="n">
        <f aca="false">XNPV(0.1,B592:AA592,$B$1:$AA$1)</f>
        <v>-23361.6457329026</v>
      </c>
      <c r="AD592" s="369" t="n">
        <f aca="false">SUMPRODUCT(B592:AA592,$B$1010:$AA$1010)</f>
        <v>-4469.90482341055</v>
      </c>
      <c r="AE592" s="370" t="n">
        <f aca="false">SUMPRODUCT(B592:AA592,$B$1012:$AA$1012)</f>
        <v>-10775.1435713491</v>
      </c>
      <c r="AF592" s="371" t="n">
        <f aca="false">XIRR(B592:AA592,$B$1:$AA$1)</f>
        <v>0.0518961423880356</v>
      </c>
      <c r="AG592" s="372" t="n">
        <f aca="false">1-EXP(-(1/0.25)*(AD592/ABS($AD$1010)))</f>
        <v>-185987014.767059</v>
      </c>
    </row>
    <row r="593" customFormat="false" ht="12.75" hidden="false" customHeight="false" outlineLevel="0" collapsed="false">
      <c r="A593" s="363"/>
      <c r="B593" s="368" t="n">
        <f aca="false">+[5]data1cf!A593</f>
        <v>-85233.2071493441</v>
      </c>
      <c r="C593" s="368" t="n">
        <f aca="false">+[5]data1cf!B593</f>
        <v>13959.3496106647</v>
      </c>
      <c r="D593" s="368" t="n">
        <f aca="false">+[5]data1cf!C593</f>
        <v>11791.9151873422</v>
      </c>
      <c r="E593" s="368" t="n">
        <f aca="false">+[5]data1cf!D593</f>
        <v>9846.44360786116</v>
      </c>
      <c r="F593" s="368" t="n">
        <f aca="false">+[5]data1cf!E593</f>
        <v>9529.03274539291</v>
      </c>
      <c r="G593" s="368" t="n">
        <f aca="false">+[5]data1cf!F593</f>
        <v>9156.41393410194</v>
      </c>
      <c r="H593" s="368" t="n">
        <f aca="false">+[5]data1cf!G593</f>
        <v>8276.02837020425</v>
      </c>
      <c r="I593" s="368" t="n">
        <f aca="false">+[5]data1cf!H593</f>
        <v>8136.52797560724</v>
      </c>
      <c r="J593" s="368" t="n">
        <f aca="false">+[5]data1cf!I593</f>
        <v>8124.09377307225</v>
      </c>
      <c r="K593" s="368" t="n">
        <f aca="false">+[5]data1cf!J593</f>
        <v>8114.60041155518</v>
      </c>
      <c r="L593" s="368" t="n">
        <f aca="false">+[5]data1cf!K593</f>
        <v>8116.16583819184</v>
      </c>
      <c r="M593" s="368" t="n">
        <f aca="false">+[5]data1cf!L593</f>
        <v>8087.82177725236</v>
      </c>
      <c r="N593" s="368" t="n">
        <f aca="false">+[5]data1cf!M593</f>
        <v>8070.51310565994</v>
      </c>
      <c r="O593" s="368" t="n">
        <f aca="false">+[5]data1cf!N593</f>
        <v>7744.05146012049</v>
      </c>
      <c r="P593" s="368" t="n">
        <f aca="false">+[5]data1cf!O593</f>
        <v>7636.53062013412</v>
      </c>
      <c r="Q593" s="368" t="n">
        <f aca="false">+[5]data1cf!P593</f>
        <v>7607.6364152929</v>
      </c>
      <c r="R593" s="368" t="n">
        <f aca="false">+[5]data1cf!Q593</f>
        <v>977.590792720117</v>
      </c>
      <c r="S593" s="368" t="n">
        <f aca="false">+[5]data1cf!R593</f>
        <v>0</v>
      </c>
      <c r="T593" s="368" t="n">
        <f aca="false">+[5]data1cf!S593</f>
        <v>0</v>
      </c>
      <c r="U593" s="368" t="n">
        <f aca="false">+[5]data1cf!T593</f>
        <v>0</v>
      </c>
      <c r="V593" s="368" t="n">
        <f aca="false">+[5]data1cf!U593</f>
        <v>0</v>
      </c>
      <c r="W593" s="368" t="n">
        <f aca="false">+[5]data1cf!V593</f>
        <v>0</v>
      </c>
      <c r="X593" s="368" t="n">
        <f aca="false">+[5]data1cf!W593</f>
        <v>0</v>
      </c>
      <c r="Y593" s="368" t="n">
        <f aca="false">+[5]data1cf!X593</f>
        <v>0</v>
      </c>
      <c r="Z593" s="368" t="n">
        <f aca="false">+[5]data1cf!Y593</f>
        <v>0</v>
      </c>
      <c r="AA593" s="368" t="n">
        <f aca="false">+[5]data1cf!Z593</f>
        <v>0</v>
      </c>
      <c r="AB593" s="368"/>
      <c r="AC593" s="369" t="n">
        <f aca="false">XNPV(0.1,B593:AA593,$B$1:$AA$1)</f>
        <v>-12332.8603509154</v>
      </c>
      <c r="AD593" s="369" t="n">
        <f aca="false">SUMPRODUCT(B593:AA593,$B$1010:$AA$1010)</f>
        <v>5818.54840060172</v>
      </c>
      <c r="AE593" s="370" t="n">
        <f aca="false">SUMPRODUCT(B593:AA593,$B$1012:$AA$1012)</f>
        <v>-237.978241605816</v>
      </c>
      <c r="AF593" s="371" t="n">
        <f aca="false">XIRR(B593:AA593,$B$1:$AA$1)</f>
        <v>0.0709493981167295</v>
      </c>
      <c r="AG593" s="372" t="n">
        <f aca="false">1-EXP(-(1/0.25)*(AD593/ABS($AD$1010)))</f>
        <v>0.999999999982802</v>
      </c>
    </row>
    <row r="594" customFormat="false" ht="12.75" hidden="false" customHeight="false" outlineLevel="0" collapsed="false">
      <c r="A594" s="363"/>
      <c r="B594" s="368" t="n">
        <f aca="false">+[5]data1cf!A594</f>
        <v>-87081.4294715326</v>
      </c>
      <c r="C594" s="368" t="n">
        <f aca="false">+[5]data1cf!B594</f>
        <v>14075.3477325898</v>
      </c>
      <c r="D594" s="368" t="n">
        <f aca="false">+[5]data1cf!C594</f>
        <v>11903.2397064661</v>
      </c>
      <c r="E594" s="368" t="n">
        <f aca="false">+[5]data1cf!D594</f>
        <v>9910.18327521373</v>
      </c>
      <c r="F594" s="368" t="n">
        <f aca="false">+[5]data1cf!E594</f>
        <v>9498.61453175162</v>
      </c>
      <c r="G594" s="368" t="n">
        <f aca="false">+[5]data1cf!F594</f>
        <v>9257.93737956924</v>
      </c>
      <c r="H594" s="368" t="n">
        <f aca="false">+[5]data1cf!G594</f>
        <v>8320.79645486565</v>
      </c>
      <c r="I594" s="368" t="n">
        <f aca="false">+[5]data1cf!H594</f>
        <v>8178.92471710039</v>
      </c>
      <c r="J594" s="368" t="n">
        <f aca="false">+[5]data1cf!I594</f>
        <v>8166.4905145654</v>
      </c>
      <c r="K594" s="368" t="n">
        <f aca="false">+[5]data1cf!J594</f>
        <v>8157.06901193221</v>
      </c>
      <c r="L594" s="368" t="n">
        <f aca="false">+[5]data1cf!K594</f>
        <v>8158.56257968499</v>
      </c>
      <c r="M594" s="368" t="n">
        <f aca="false">+[5]data1cf!L594</f>
        <v>8130.29037762939</v>
      </c>
      <c r="N594" s="368" t="n">
        <f aca="false">+[5]data1cf!M594</f>
        <v>8112.90984715308</v>
      </c>
      <c r="O594" s="368" t="n">
        <f aca="false">+[5]data1cf!N594</f>
        <v>7786.52006049753</v>
      </c>
      <c r="P594" s="368" t="n">
        <f aca="false">+[5]data1cf!O594</f>
        <v>7678.92736162726</v>
      </c>
      <c r="Q594" s="368" t="n">
        <f aca="false">+[5]data1cf!P594</f>
        <v>7650.10501566993</v>
      </c>
      <c r="R594" s="368" t="n">
        <f aca="false">+[5]data1cf!Q594</f>
        <v>998.78916346669</v>
      </c>
      <c r="S594" s="368" t="n">
        <f aca="false">+[5]data1cf!R594</f>
        <v>0</v>
      </c>
      <c r="T594" s="368" t="n">
        <f aca="false">+[5]data1cf!S594</f>
        <v>0</v>
      </c>
      <c r="U594" s="368" t="n">
        <f aca="false">+[5]data1cf!T594</f>
        <v>0</v>
      </c>
      <c r="V594" s="368" t="n">
        <f aca="false">+[5]data1cf!U594</f>
        <v>0</v>
      </c>
      <c r="W594" s="368" t="n">
        <f aca="false">+[5]data1cf!V594</f>
        <v>0</v>
      </c>
      <c r="X594" s="368" t="n">
        <f aca="false">+[5]data1cf!W594</f>
        <v>0</v>
      </c>
      <c r="Y594" s="368" t="n">
        <f aca="false">+[5]data1cf!X594</f>
        <v>0</v>
      </c>
      <c r="Z594" s="368" t="n">
        <f aca="false">+[5]data1cf!Y594</f>
        <v>0</v>
      </c>
      <c r="AA594" s="368" t="n">
        <f aca="false">+[5]data1cf!Z594</f>
        <v>0</v>
      </c>
      <c r="AB594" s="368"/>
      <c r="AC594" s="369" t="n">
        <f aca="false">XNPV(0.1,B594:AA594,$B$1:$AA$1)</f>
        <v>-13725.8375123704</v>
      </c>
      <c r="AD594" s="369" t="n">
        <f aca="false">SUMPRODUCT(B594:AA594,$B$1010:$AA$1010)</f>
        <v>4528.40790532403</v>
      </c>
      <c r="AE594" s="370" t="n">
        <f aca="false">SUMPRODUCT(B594:AA594,$B$1012:$AA$1012)</f>
        <v>-1562.4642051877</v>
      </c>
      <c r="AF594" s="371" t="n">
        <f aca="false">XIRR(B594:AA594,$B$1:$AA$1)</f>
        <v>0.0682638424261082</v>
      </c>
      <c r="AG594" s="372" t="n">
        <f aca="false">1-EXP(-(1/0.25)*(AD594/ABS($AD$1010)))</f>
        <v>0.999999995809319</v>
      </c>
    </row>
    <row r="595" customFormat="false" ht="12.75" hidden="false" customHeight="false" outlineLevel="0" collapsed="false">
      <c r="A595" s="363"/>
      <c r="B595" s="368" t="n">
        <f aca="false">+[5]data1cf!A595</f>
        <v>-90222.8242849944</v>
      </c>
      <c r="C595" s="368" t="n">
        <f aca="false">+[5]data1cf!B595</f>
        <v>14074.0489648757</v>
      </c>
      <c r="D595" s="368" t="n">
        <f aca="false">+[5]data1cf!C595</f>
        <v>11940.9027685807</v>
      </c>
      <c r="E595" s="368" t="n">
        <f aca="false">+[5]data1cf!D595</f>
        <v>9903.05585652614</v>
      </c>
      <c r="F595" s="368" t="n">
        <f aca="false">+[5]data1cf!E595</f>
        <v>9496.41712734622</v>
      </c>
      <c r="G595" s="368" t="n">
        <f aca="false">+[5]data1cf!F595</f>
        <v>9342.72220336274</v>
      </c>
      <c r="H595" s="368" t="n">
        <f aca="false">+[5]data1cf!G595</f>
        <v>8396.88807397208</v>
      </c>
      <c r="I595" s="368" t="n">
        <f aca="false">+[5]data1cf!H595</f>
        <v>8250.98580100535</v>
      </c>
      <c r="J595" s="368" t="n">
        <f aca="false">+[5]data1cf!I595</f>
        <v>8238.55159847036</v>
      </c>
      <c r="K595" s="368" t="n">
        <f aca="false">+[5]data1cf!J595</f>
        <v>8229.25223326753</v>
      </c>
      <c r="L595" s="368" t="n">
        <f aca="false">+[5]data1cf!K595</f>
        <v>8230.62366358995</v>
      </c>
      <c r="M595" s="368" t="n">
        <f aca="false">+[5]data1cf!L595</f>
        <v>8202.4735989647</v>
      </c>
      <c r="N595" s="368" t="n">
        <f aca="false">+[5]data1cf!M595</f>
        <v>8184.97093105805</v>
      </c>
      <c r="O595" s="368" t="n">
        <f aca="false">+[5]data1cf!N595</f>
        <v>7858.70328183284</v>
      </c>
      <c r="P595" s="368" t="n">
        <f aca="false">+[5]data1cf!O595</f>
        <v>7750.98844553223</v>
      </c>
      <c r="Q595" s="368" t="n">
        <f aca="false">+[5]data1cf!P595</f>
        <v>7722.28823700524</v>
      </c>
      <c r="R595" s="368" t="n">
        <f aca="false">+[5]data1cf!Q595</f>
        <v>1034.81970541917</v>
      </c>
      <c r="S595" s="368" t="n">
        <f aca="false">+[5]data1cf!R595</f>
        <v>0</v>
      </c>
      <c r="T595" s="368" t="n">
        <f aca="false">+[5]data1cf!S595</f>
        <v>0</v>
      </c>
      <c r="U595" s="368" t="n">
        <f aca="false">+[5]data1cf!T595</f>
        <v>0</v>
      </c>
      <c r="V595" s="368" t="n">
        <f aca="false">+[5]data1cf!U595</f>
        <v>0</v>
      </c>
      <c r="W595" s="368" t="n">
        <f aca="false">+[5]data1cf!V595</f>
        <v>0</v>
      </c>
      <c r="X595" s="368" t="n">
        <f aca="false">+[5]data1cf!W595</f>
        <v>0</v>
      </c>
      <c r="Y595" s="368" t="n">
        <f aca="false">+[5]data1cf!X595</f>
        <v>0</v>
      </c>
      <c r="Z595" s="368" t="n">
        <f aca="false">+[5]data1cf!Y595</f>
        <v>0</v>
      </c>
      <c r="AA595" s="368" t="n">
        <f aca="false">+[5]data1cf!Z595</f>
        <v>0</v>
      </c>
      <c r="AB595" s="368"/>
      <c r="AC595" s="369" t="n">
        <f aca="false">XNPV(0.1,B595:AA595,$B$1:$AA$1)</f>
        <v>-16506.5051358465</v>
      </c>
      <c r="AD595" s="369" t="n">
        <f aca="false">SUMPRODUCT(B595:AA595,$B$1010:$AA$1010)</f>
        <v>1885.49815121253</v>
      </c>
      <c r="AE595" s="370" t="n">
        <f aca="false">SUMPRODUCT(B595:AA595,$B$1012:$AA$1012)</f>
        <v>-4253.32983369594</v>
      </c>
      <c r="AF595" s="371" t="n">
        <f aca="false">XIRR(B595:AA595,$B$1:$AA$1)</f>
        <v>0.063075639871496</v>
      </c>
      <c r="AG595" s="372" t="n">
        <f aca="false">1-EXP(-(1/0.25)*(AD595/ABS($AD$1010)))</f>
        <v>0.999675091198506</v>
      </c>
    </row>
    <row r="596" customFormat="false" ht="12.75" hidden="false" customHeight="false" outlineLevel="0" collapsed="false">
      <c r="A596" s="363"/>
      <c r="B596" s="368" t="n">
        <f aca="false">+[5]data1cf!A596</f>
        <v>-89678.0092080021</v>
      </c>
      <c r="C596" s="368" t="n">
        <f aca="false">+[5]data1cf!B596</f>
        <v>14099.6835525048</v>
      </c>
      <c r="D596" s="368" t="n">
        <f aca="false">+[5]data1cf!C596</f>
        <v>11981.1797255679</v>
      </c>
      <c r="E596" s="368" t="n">
        <f aca="false">+[5]data1cf!D596</f>
        <v>9976.52217354186</v>
      </c>
      <c r="F596" s="368" t="n">
        <f aca="false">+[5]data1cf!E596</f>
        <v>9589.19272331274</v>
      </c>
      <c r="G596" s="368" t="n">
        <f aca="false">+[5]data1cf!F596</f>
        <v>9307.0590099547</v>
      </c>
      <c r="H596" s="368" t="n">
        <f aca="false">+[5]data1cf!G596</f>
        <v>8383.69143242155</v>
      </c>
      <c r="I596" s="368" t="n">
        <f aca="false">+[5]data1cf!H596</f>
        <v>8238.48817899121</v>
      </c>
      <c r="J596" s="368" t="n">
        <f aca="false">+[5]data1cf!I596</f>
        <v>8226.05397645622</v>
      </c>
      <c r="K596" s="368" t="n">
        <f aca="false">+[5]data1cf!J596</f>
        <v>8216.73342884319</v>
      </c>
      <c r="L596" s="368" t="n">
        <f aca="false">+[5]data1cf!K596</f>
        <v>8218.12604157581</v>
      </c>
      <c r="M596" s="368" t="n">
        <f aca="false">+[5]data1cf!L596</f>
        <v>8189.95479454037</v>
      </c>
      <c r="N596" s="368" t="n">
        <f aca="false">+[5]data1cf!M596</f>
        <v>8172.4733090439</v>
      </c>
      <c r="O596" s="368" t="n">
        <f aca="false">+[5]data1cf!N596</f>
        <v>7846.1844774085</v>
      </c>
      <c r="P596" s="368" t="n">
        <f aca="false">+[5]data1cf!O596</f>
        <v>7738.49082351808</v>
      </c>
      <c r="Q596" s="368" t="n">
        <f aca="false">+[5]data1cf!P596</f>
        <v>7709.76943258091</v>
      </c>
      <c r="R596" s="368" t="n">
        <f aca="false">+[5]data1cf!Q596</f>
        <v>1028.5708944121</v>
      </c>
      <c r="S596" s="368" t="n">
        <f aca="false">+[5]data1cf!R596</f>
        <v>0</v>
      </c>
      <c r="T596" s="368" t="n">
        <f aca="false">+[5]data1cf!S596</f>
        <v>0</v>
      </c>
      <c r="U596" s="368" t="n">
        <f aca="false">+[5]data1cf!T596</f>
        <v>0</v>
      </c>
      <c r="V596" s="368" t="n">
        <f aca="false">+[5]data1cf!U596</f>
        <v>0</v>
      </c>
      <c r="W596" s="368" t="n">
        <f aca="false">+[5]data1cf!V596</f>
        <v>0</v>
      </c>
      <c r="X596" s="368" t="n">
        <f aca="false">+[5]data1cf!W596</f>
        <v>0</v>
      </c>
      <c r="Y596" s="368" t="n">
        <f aca="false">+[5]data1cf!X596</f>
        <v>0</v>
      </c>
      <c r="Z596" s="368" t="n">
        <f aca="false">+[5]data1cf!Y596</f>
        <v>0</v>
      </c>
      <c r="AA596" s="368" t="n">
        <f aca="false">+[5]data1cf!Z596</f>
        <v>0</v>
      </c>
      <c r="AB596" s="368"/>
      <c r="AC596" s="369" t="n">
        <f aca="false">XNPV(0.1,B596:AA596,$B$1:$AA$1)</f>
        <v>-15858.1437353836</v>
      </c>
      <c r="AD596" s="369" t="n">
        <f aca="false">SUMPRODUCT(B596:AA596,$B$1010:$AA$1010)</f>
        <v>2530.25237223495</v>
      </c>
      <c r="AE596" s="370" t="n">
        <f aca="false">SUMPRODUCT(B596:AA596,$B$1012:$AA$1012)</f>
        <v>-3605.98032474601</v>
      </c>
      <c r="AF596" s="371" t="n">
        <f aca="false">XIRR(B596:AA596,$B$1:$AA$1)</f>
        <v>0.0642994198357113</v>
      </c>
      <c r="AG596" s="372" t="n">
        <f aca="false">1-EXP(-(1/0.25)*(AD596/ABS($AD$1010)))</f>
        <v>0.99997915781361</v>
      </c>
    </row>
    <row r="597" customFormat="false" ht="12.75" hidden="false" customHeight="false" outlineLevel="0" collapsed="false">
      <c r="A597" s="363"/>
      <c r="B597" s="368" t="n">
        <f aca="false">+[5]data1cf!A597</f>
        <v>-91057.645982391</v>
      </c>
      <c r="C597" s="368" t="n">
        <f aca="false">+[5]data1cf!B597</f>
        <v>14134.6858144135</v>
      </c>
      <c r="D597" s="368" t="n">
        <f aca="false">+[5]data1cf!C597</f>
        <v>12087.3601917703</v>
      </c>
      <c r="E597" s="368" t="n">
        <f aca="false">+[5]data1cf!D597</f>
        <v>10113.5388046989</v>
      </c>
      <c r="F597" s="368" t="n">
        <f aca="false">+[5]data1cf!E597</f>
        <v>9691.88389078563</v>
      </c>
      <c r="G597" s="368" t="n">
        <f aca="false">+[5]data1cf!F597</f>
        <v>9429.47726600037</v>
      </c>
      <c r="H597" s="368" t="n">
        <f aca="false">+[5]data1cf!G597</f>
        <v>8417.10932548363</v>
      </c>
      <c r="I597" s="368" t="n">
        <f aca="false">+[5]data1cf!H597</f>
        <v>8270.13594288627</v>
      </c>
      <c r="J597" s="368" t="n">
        <f aca="false">+[5]data1cf!I597</f>
        <v>8257.70174035128</v>
      </c>
      <c r="K597" s="368" t="n">
        <f aca="false">+[5]data1cf!J597</f>
        <v>8248.43483301604</v>
      </c>
      <c r="L597" s="368" t="n">
        <f aca="false">+[5]data1cf!K597</f>
        <v>8249.77380547087</v>
      </c>
      <c r="M597" s="368" t="n">
        <f aca="false">+[5]data1cf!L597</f>
        <v>8221.65619871322</v>
      </c>
      <c r="N597" s="368" t="n">
        <f aca="false">+[5]data1cf!M597</f>
        <v>8204.12107293897</v>
      </c>
      <c r="O597" s="368" t="n">
        <f aca="false">+[5]data1cf!N597</f>
        <v>7877.88588158135</v>
      </c>
      <c r="P597" s="368" t="n">
        <f aca="false">+[5]data1cf!O597</f>
        <v>7770.13858741315</v>
      </c>
      <c r="Q597" s="368" t="n">
        <f aca="false">+[5]data1cf!P597</f>
        <v>7741.47083675376</v>
      </c>
      <c r="R597" s="368" t="n">
        <f aca="false">+[5]data1cf!Q597</f>
        <v>1044.39477635963</v>
      </c>
      <c r="S597" s="368" t="n">
        <f aca="false">+[5]data1cf!R597</f>
        <v>0</v>
      </c>
      <c r="T597" s="368" t="n">
        <f aca="false">+[5]data1cf!S597</f>
        <v>0</v>
      </c>
      <c r="U597" s="368" t="n">
        <f aca="false">+[5]data1cf!T597</f>
        <v>0</v>
      </c>
      <c r="V597" s="368" t="n">
        <f aca="false">+[5]data1cf!U597</f>
        <v>0</v>
      </c>
      <c r="W597" s="368" t="n">
        <f aca="false">+[5]data1cf!V597</f>
        <v>0</v>
      </c>
      <c r="X597" s="368" t="n">
        <f aca="false">+[5]data1cf!W597</f>
        <v>0</v>
      </c>
      <c r="Y597" s="368" t="n">
        <f aca="false">+[5]data1cf!X597</f>
        <v>0</v>
      </c>
      <c r="Z597" s="368" t="n">
        <f aca="false">+[5]data1cf!Y597</f>
        <v>0</v>
      </c>
      <c r="AA597" s="368" t="n">
        <f aca="false">+[5]data1cf!Z597</f>
        <v>0</v>
      </c>
      <c r="AB597" s="368"/>
      <c r="AC597" s="369" t="n">
        <f aca="false">XNPV(0.1,B597:AA597,$B$1:$AA$1)</f>
        <v>-16744.0298648633</v>
      </c>
      <c r="AD597" s="369" t="n">
        <f aca="false">SUMPRODUCT(B597:AA597,$B$1010:$AA$1010)</f>
        <v>1751.88885870755</v>
      </c>
      <c r="AE597" s="370" t="n">
        <f aca="false">SUMPRODUCT(B597:AA597,$B$1012:$AA$1012)</f>
        <v>-4418.91407302555</v>
      </c>
      <c r="AF597" s="371" t="n">
        <f aca="false">XIRR(B597:AA597,$B$1:$AA$1)</f>
        <v>0.0627945264766621</v>
      </c>
      <c r="AG597" s="372" t="n">
        <f aca="false">1-EXP(-(1/0.25)*(AD597/ABS($AD$1010)))</f>
        <v>0.999425958340788</v>
      </c>
    </row>
    <row r="598" customFormat="false" ht="12.75" hidden="false" customHeight="false" outlineLevel="0" collapsed="false">
      <c r="A598" s="363"/>
      <c r="B598" s="368" t="n">
        <f aca="false">+[5]data1cf!A598</f>
        <v>-102517.407667757</v>
      </c>
      <c r="C598" s="368" t="n">
        <f aca="false">+[5]data1cf!B598</f>
        <v>14359.3991265356</v>
      </c>
      <c r="D598" s="368" t="n">
        <f aca="false">+[5]data1cf!C598</f>
        <v>12449.0994978496</v>
      </c>
      <c r="E598" s="368" t="n">
        <f aca="false">+[5]data1cf!D598</f>
        <v>10507.1543574569</v>
      </c>
      <c r="F598" s="368" t="n">
        <f aca="false">+[5]data1cf!E598</f>
        <v>9997.37192929158</v>
      </c>
      <c r="G598" s="368" t="n">
        <f aca="false">+[5]data1cf!F598</f>
        <v>9675.07991305463</v>
      </c>
      <c r="H598" s="368" t="n">
        <f aca="false">+[5]data1cf!G598</f>
        <v>8694.69042336936</v>
      </c>
      <c r="I598" s="368" t="n">
        <f aca="false">+[5]data1cf!H598</f>
        <v>8533.01370813921</v>
      </c>
      <c r="J598" s="368" t="n">
        <f aca="false">+[5]data1cf!I598</f>
        <v>8520.57950560422</v>
      </c>
      <c r="K598" s="368" t="n">
        <f aca="false">+[5]data1cf!J598</f>
        <v>8511.75815380331</v>
      </c>
      <c r="L598" s="368" t="n">
        <f aca="false">+[5]data1cf!K598</f>
        <v>8512.65157072381</v>
      </c>
      <c r="M598" s="368" t="n">
        <f aca="false">+[5]data1cf!L598</f>
        <v>8484.97951950048</v>
      </c>
      <c r="N598" s="368" t="n">
        <f aca="false">+[5]data1cf!M598</f>
        <v>8466.99883819191</v>
      </c>
      <c r="O598" s="368" t="n">
        <f aca="false">+[5]data1cf!N598</f>
        <v>8141.20920236862</v>
      </c>
      <c r="P598" s="368" t="n">
        <f aca="false">+[5]data1cf!O598</f>
        <v>8033.01635266609</v>
      </c>
      <c r="Q598" s="368" t="n">
        <f aca="false">+[5]data1cf!P598</f>
        <v>8004.79415754103</v>
      </c>
      <c r="R598" s="368" t="n">
        <f aca="false">+[5]data1cf!Q598</f>
        <v>1175.8336589861</v>
      </c>
      <c r="S598" s="368" t="n">
        <f aca="false">+[5]data1cf!R598</f>
        <v>0</v>
      </c>
      <c r="T598" s="368" t="n">
        <f aca="false">+[5]data1cf!S598</f>
        <v>0</v>
      </c>
      <c r="U598" s="368" t="n">
        <f aca="false">+[5]data1cf!T598</f>
        <v>0</v>
      </c>
      <c r="V598" s="368" t="n">
        <f aca="false">+[5]data1cf!U598</f>
        <v>0</v>
      </c>
      <c r="W598" s="368" t="n">
        <f aca="false">+[5]data1cf!V598</f>
        <v>0</v>
      </c>
      <c r="X598" s="368" t="n">
        <f aca="false">+[5]data1cf!W598</f>
        <v>0</v>
      </c>
      <c r="Y598" s="368" t="n">
        <f aca="false">+[5]data1cf!X598</f>
        <v>0</v>
      </c>
      <c r="Z598" s="368" t="n">
        <f aca="false">+[5]data1cf!Y598</f>
        <v>0</v>
      </c>
      <c r="AA598" s="368" t="n">
        <f aca="false">+[5]data1cf!Z598</f>
        <v>0</v>
      </c>
      <c r="AB598" s="368"/>
      <c r="AC598" s="369" t="n">
        <f aca="false">XNPV(0.1,B598:AA598,$B$1:$AA$1)</f>
        <v>-26004.1950366352</v>
      </c>
      <c r="AD598" s="369" t="n">
        <f aca="false">SUMPRODUCT(B598:AA598,$B$1010:$AA$1010)</f>
        <v>-6907.68192412047</v>
      </c>
      <c r="AE598" s="370" t="n">
        <f aca="false">SUMPRODUCT(B598:AA598,$B$1012:$AA$1012)</f>
        <v>-13281.0099158647</v>
      </c>
      <c r="AF598" s="371" t="n">
        <f aca="false">XIRR(B598:AA598,$B$1:$AA$1)</f>
        <v>0.0480609014528041</v>
      </c>
      <c r="AG598" s="372" t="n">
        <f aca="false">1-EXP(-(1/0.25)*(AD598/ABS($AD$1010)))</f>
        <v>-6018064179922.6</v>
      </c>
    </row>
    <row r="599" customFormat="false" ht="12.75" hidden="false" customHeight="false" outlineLevel="0" collapsed="false">
      <c r="A599" s="363"/>
      <c r="B599" s="368" t="n">
        <f aca="false">+[5]data1cf!A599</f>
        <v>-89079.4477151797</v>
      </c>
      <c r="C599" s="368" t="n">
        <f aca="false">+[5]data1cf!B599</f>
        <v>13984.4559715655</v>
      </c>
      <c r="D599" s="368" t="n">
        <f aca="false">+[5]data1cf!C599</f>
        <v>11990.8225444376</v>
      </c>
      <c r="E599" s="368" t="n">
        <f aca="false">+[5]data1cf!D599</f>
        <v>9946.90897467847</v>
      </c>
      <c r="F599" s="368" t="n">
        <f aca="false">+[5]data1cf!E599</f>
        <v>9697.3291006767</v>
      </c>
      <c r="G599" s="368" t="n">
        <f aca="false">+[5]data1cf!F599</f>
        <v>9287.67800110595</v>
      </c>
      <c r="H599" s="368" t="n">
        <f aca="false">+[5]data1cf!G599</f>
        <v>8369.19293228765</v>
      </c>
      <c r="I599" s="368" t="n">
        <f aca="false">+[5]data1cf!H599</f>
        <v>8224.75765719506</v>
      </c>
      <c r="J599" s="368" t="n">
        <f aca="false">+[5]data1cf!I599</f>
        <v>8212.32345466007</v>
      </c>
      <c r="K599" s="368" t="n">
        <f aca="false">+[5]data1cf!J599</f>
        <v>8202.9796349762</v>
      </c>
      <c r="L599" s="368" t="n">
        <f aca="false">+[5]data1cf!K599</f>
        <v>8204.39551977966</v>
      </c>
      <c r="M599" s="368" t="n">
        <f aca="false">+[5]data1cf!L599</f>
        <v>8176.20100067337</v>
      </c>
      <c r="N599" s="368" t="n">
        <f aca="false">+[5]data1cf!M599</f>
        <v>8158.74278724775</v>
      </c>
      <c r="O599" s="368" t="n">
        <f aca="false">+[5]data1cf!N599</f>
        <v>7832.43068354151</v>
      </c>
      <c r="P599" s="368" t="n">
        <f aca="false">+[5]data1cf!O599</f>
        <v>7724.76030172193</v>
      </c>
      <c r="Q599" s="368" t="n">
        <f aca="false">+[5]data1cf!P599</f>
        <v>7696.01563871392</v>
      </c>
      <c r="R599" s="368" t="n">
        <f aca="false">+[5]data1cf!Q599</f>
        <v>1021.70563351403</v>
      </c>
      <c r="S599" s="368" t="n">
        <f aca="false">+[5]data1cf!R599</f>
        <v>0</v>
      </c>
      <c r="T599" s="368" t="n">
        <f aca="false">+[5]data1cf!S599</f>
        <v>0</v>
      </c>
      <c r="U599" s="368" t="n">
        <f aca="false">+[5]data1cf!T599</f>
        <v>0</v>
      </c>
      <c r="V599" s="368" t="n">
        <f aca="false">+[5]data1cf!U599</f>
        <v>0</v>
      </c>
      <c r="W599" s="368" t="n">
        <f aca="false">+[5]data1cf!V599</f>
        <v>0</v>
      </c>
      <c r="X599" s="368" t="n">
        <f aca="false">+[5]data1cf!W599</f>
        <v>0</v>
      </c>
      <c r="Y599" s="368" t="n">
        <f aca="false">+[5]data1cf!X599</f>
        <v>0</v>
      </c>
      <c r="Z599" s="368" t="n">
        <f aca="false">+[5]data1cf!Y599</f>
        <v>0</v>
      </c>
      <c r="AA599" s="368" t="n">
        <f aca="false">+[5]data1cf!Z599</f>
        <v>0</v>
      </c>
      <c r="AB599" s="368"/>
      <c r="AC599" s="369" t="n">
        <f aca="false">XNPV(0.1,B599:AA599,$B$1:$AA$1)</f>
        <v>-15371.1083504384</v>
      </c>
      <c r="AD599" s="369" t="n">
        <f aca="false">SUMPRODUCT(B599:AA599,$B$1010:$AA$1010)</f>
        <v>2997.4258339575</v>
      </c>
      <c r="AE599" s="370" t="n">
        <f aca="false">SUMPRODUCT(B599:AA599,$B$1012:$AA$1012)</f>
        <v>-3131.61462427423</v>
      </c>
      <c r="AF599" s="371" t="n">
        <f aca="false">XIRR(B599:AA599,$B$1:$AA$1)</f>
        <v>0.0652024884801428</v>
      </c>
      <c r="AG599" s="372" t="n">
        <f aca="false">1-EXP(-(1/0.25)*(AD599/ABS($AD$1010)))</f>
        <v>0.999997151240514</v>
      </c>
    </row>
    <row r="600" customFormat="false" ht="12.75" hidden="false" customHeight="false" outlineLevel="0" collapsed="false">
      <c r="A600" s="363"/>
      <c r="B600" s="368" t="n">
        <f aca="false">+[5]data1cf!A600</f>
        <v>-100945.092683418</v>
      </c>
      <c r="C600" s="368" t="n">
        <f aca="false">+[5]data1cf!B600</f>
        <v>14285.074936588</v>
      </c>
      <c r="D600" s="368" t="n">
        <f aca="false">+[5]data1cf!C600</f>
        <v>12434.8773730895</v>
      </c>
      <c r="E600" s="368" t="n">
        <f aca="false">+[5]data1cf!D600</f>
        <v>10326.3744971185</v>
      </c>
      <c r="F600" s="368" t="n">
        <f aca="false">+[5]data1cf!E600</f>
        <v>9883.97584193367</v>
      </c>
      <c r="G600" s="368" t="n">
        <f aca="false">+[5]data1cf!F600</f>
        <v>9543.59701518188</v>
      </c>
      <c r="H600" s="368" t="n">
        <f aca="false">+[5]data1cf!G600</f>
        <v>8656.60543246312</v>
      </c>
      <c r="I600" s="368" t="n">
        <f aca="false">+[5]data1cf!H600</f>
        <v>8496.94606025048</v>
      </c>
      <c r="J600" s="368" t="n">
        <f aca="false">+[5]data1cf!I600</f>
        <v>8484.51185771549</v>
      </c>
      <c r="K600" s="368" t="n">
        <f aca="false">+[5]data1cf!J600</f>
        <v>8475.62937430798</v>
      </c>
      <c r="L600" s="368" t="n">
        <f aca="false">+[5]data1cf!K600</f>
        <v>8476.58392283508</v>
      </c>
      <c r="M600" s="368" t="n">
        <f aca="false">+[5]data1cf!L600</f>
        <v>8448.85074000516</v>
      </c>
      <c r="N600" s="368" t="n">
        <f aca="false">+[5]data1cf!M600</f>
        <v>8430.93119030317</v>
      </c>
      <c r="O600" s="368" t="n">
        <f aca="false">+[5]data1cf!N600</f>
        <v>8105.08042287329</v>
      </c>
      <c r="P600" s="368" t="n">
        <f aca="false">+[5]data1cf!O600</f>
        <v>7996.94870477735</v>
      </c>
      <c r="Q600" s="368" t="n">
        <f aca="false">+[5]data1cf!P600</f>
        <v>7968.6653780457</v>
      </c>
      <c r="R600" s="368" t="n">
        <f aca="false">+[5]data1cf!Q600</f>
        <v>1157.79983504173</v>
      </c>
      <c r="S600" s="368" t="n">
        <f aca="false">+[5]data1cf!R600</f>
        <v>0</v>
      </c>
      <c r="T600" s="368" t="n">
        <f aca="false">+[5]data1cf!S600</f>
        <v>0</v>
      </c>
      <c r="U600" s="368" t="n">
        <f aca="false">+[5]data1cf!T600</f>
        <v>0</v>
      </c>
      <c r="V600" s="368" t="n">
        <f aca="false">+[5]data1cf!U600</f>
        <v>0</v>
      </c>
      <c r="W600" s="368" t="n">
        <f aca="false">+[5]data1cf!V600</f>
        <v>0</v>
      </c>
      <c r="X600" s="368" t="n">
        <f aca="false">+[5]data1cf!W600</f>
        <v>0</v>
      </c>
      <c r="Y600" s="368" t="n">
        <f aca="false">+[5]data1cf!X600</f>
        <v>0</v>
      </c>
      <c r="Z600" s="368" t="n">
        <f aca="false">+[5]data1cf!Y600</f>
        <v>0</v>
      </c>
      <c r="AA600" s="368" t="n">
        <f aca="false">+[5]data1cf!Z600</f>
        <v>0</v>
      </c>
      <c r="AB600" s="368"/>
      <c r="AC600" s="369" t="n">
        <f aca="false">XNPV(0.1,B600:AA600,$B$1:$AA$1)</f>
        <v>-24948.6884642681</v>
      </c>
      <c r="AD600" s="369" t="n">
        <f aca="false">SUMPRODUCT(B600:AA600,$B$1010:$AA$1010)</f>
        <v>-5969.12735250247</v>
      </c>
      <c r="AE600" s="370" t="n">
        <f aca="false">SUMPRODUCT(B600:AA600,$B$1012:$AA$1012)</f>
        <v>-12304.615010263</v>
      </c>
      <c r="AF600" s="371" t="n">
        <f aca="false">XIRR(B600:AA600,$B$1:$AA$1)</f>
        <v>0.0494981799982341</v>
      </c>
      <c r="AG600" s="372" t="n">
        <f aca="false">1-EXP(-(1/0.25)*(AD600/ABS($AD$1010)))</f>
        <v>-110432660301.184</v>
      </c>
    </row>
    <row r="601" customFormat="false" ht="12.75" hidden="false" customHeight="false" outlineLevel="0" collapsed="false">
      <c r="A601" s="363"/>
      <c r="B601" s="368" t="n">
        <f aca="false">+[5]data1cf!A601</f>
        <v>-90041.3856890525</v>
      </c>
      <c r="C601" s="368" t="n">
        <f aca="false">+[5]data1cf!B601</f>
        <v>14001.3151348886</v>
      </c>
      <c r="D601" s="368" t="n">
        <f aca="false">+[5]data1cf!C601</f>
        <v>12062.9592880799</v>
      </c>
      <c r="E601" s="368" t="n">
        <f aca="false">+[5]data1cf!D601</f>
        <v>9989.13037778804</v>
      </c>
      <c r="F601" s="368" t="n">
        <f aca="false">+[5]data1cf!E601</f>
        <v>9546.35295147518</v>
      </c>
      <c r="G601" s="368" t="n">
        <f aca="false">+[5]data1cf!F601</f>
        <v>9282.169062954</v>
      </c>
      <c r="H601" s="368" t="n">
        <f aca="false">+[5]data1cf!G601</f>
        <v>8392.49322475591</v>
      </c>
      <c r="I601" s="368" t="n">
        <f aca="false">+[5]data1cf!H601</f>
        <v>8246.82374476532</v>
      </c>
      <c r="J601" s="368" t="n">
        <f aca="false">+[5]data1cf!I601</f>
        <v>8234.38954223033</v>
      </c>
      <c r="K601" s="368" t="n">
        <f aca="false">+[5]data1cf!J601</f>
        <v>8225.08312269488</v>
      </c>
      <c r="L601" s="368" t="n">
        <f aca="false">+[5]data1cf!K601</f>
        <v>8226.46160734992</v>
      </c>
      <c r="M601" s="368" t="n">
        <f aca="false">+[5]data1cf!L601</f>
        <v>8198.30448839206</v>
      </c>
      <c r="N601" s="368" t="n">
        <f aca="false">+[5]data1cf!M601</f>
        <v>8180.80887481801</v>
      </c>
      <c r="O601" s="368" t="n">
        <f aca="false">+[5]data1cf!N601</f>
        <v>7854.5341712602</v>
      </c>
      <c r="P601" s="368" t="n">
        <f aca="false">+[5]data1cf!O601</f>
        <v>7746.82638929219</v>
      </c>
      <c r="Q601" s="368" t="n">
        <f aca="false">+[5]data1cf!P601</f>
        <v>7718.1191264326</v>
      </c>
      <c r="R601" s="368" t="n">
        <f aca="false">+[5]data1cf!Q601</f>
        <v>1032.73867729916</v>
      </c>
      <c r="S601" s="368" t="n">
        <f aca="false">+[5]data1cf!R601</f>
        <v>0</v>
      </c>
      <c r="T601" s="368" t="n">
        <f aca="false">+[5]data1cf!S601</f>
        <v>0</v>
      </c>
      <c r="U601" s="368" t="n">
        <f aca="false">+[5]data1cf!T601</f>
        <v>0</v>
      </c>
      <c r="V601" s="368" t="n">
        <f aca="false">+[5]data1cf!U601</f>
        <v>0</v>
      </c>
      <c r="W601" s="368" t="n">
        <f aca="false">+[5]data1cf!V601</f>
        <v>0</v>
      </c>
      <c r="X601" s="368" t="n">
        <f aca="false">+[5]data1cf!W601</f>
        <v>0</v>
      </c>
      <c r="Y601" s="368" t="n">
        <f aca="false">+[5]data1cf!X601</f>
        <v>0</v>
      </c>
      <c r="Z601" s="368" t="n">
        <f aca="false">+[5]data1cf!Y601</f>
        <v>0</v>
      </c>
      <c r="AA601" s="368" t="n">
        <f aca="false">+[5]data1cf!Z601</f>
        <v>0</v>
      </c>
      <c r="AB601" s="368"/>
      <c r="AC601" s="369" t="n">
        <f aca="false">XNPV(0.1,B601:AA601,$B$1:$AA$1)</f>
        <v>-16245.6417572116</v>
      </c>
      <c r="AD601" s="369" t="n">
        <f aca="false">SUMPRODUCT(B601:AA601,$B$1010:$AA$1010)</f>
        <v>2151.58348127603</v>
      </c>
      <c r="AE601" s="370" t="n">
        <f aca="false">SUMPRODUCT(B601:AA601,$B$1012:$AA$1012)</f>
        <v>-3988.10318495469</v>
      </c>
      <c r="AF601" s="371" t="n">
        <f aca="false">XIRR(B601:AA601,$B$1:$AA$1)</f>
        <v>0.0635764054669822</v>
      </c>
      <c r="AG601" s="372" t="n">
        <f aca="false">1-EXP(-(1/0.25)*(AD601/ABS($AD$1010)))</f>
        <v>0.99989540903542</v>
      </c>
    </row>
    <row r="602" customFormat="false" ht="12.75" hidden="false" customHeight="false" outlineLevel="0" collapsed="false">
      <c r="A602" s="363"/>
      <c r="B602" s="368" t="n">
        <f aca="false">+[5]data1cf!A602</f>
        <v>-88142.7827014973</v>
      </c>
      <c r="C602" s="368" t="n">
        <f aca="false">+[5]data1cf!B602</f>
        <v>14073.3948850992</v>
      </c>
      <c r="D602" s="368" t="n">
        <f aca="false">+[5]data1cf!C602</f>
        <v>11944.8602924722</v>
      </c>
      <c r="E602" s="368" t="n">
        <f aca="false">+[5]data1cf!D602</f>
        <v>10054.969199049</v>
      </c>
      <c r="F602" s="368" t="n">
        <f aca="false">+[5]data1cf!E602</f>
        <v>9323.92677447362</v>
      </c>
      <c r="G602" s="368" t="n">
        <f aca="false">+[5]data1cf!F602</f>
        <v>9244.50247181896</v>
      </c>
      <c r="H602" s="368" t="n">
        <f aca="false">+[5]data1cf!G602</f>
        <v>8346.50480752663</v>
      </c>
      <c r="I602" s="368" t="n">
        <f aca="false">+[5]data1cf!H602</f>
        <v>8203.2713111132</v>
      </c>
      <c r="J602" s="368" t="n">
        <f aca="false">+[5]data1cf!I602</f>
        <v>8190.83710857821</v>
      </c>
      <c r="K602" s="368" t="n">
        <f aca="false">+[5]data1cf!J602</f>
        <v>8181.4568713586</v>
      </c>
      <c r="L602" s="368" t="n">
        <f aca="false">+[5]data1cf!K602</f>
        <v>8182.9091736978</v>
      </c>
      <c r="M602" s="368" t="n">
        <f aca="false">+[5]data1cf!L602</f>
        <v>8154.67823705578</v>
      </c>
      <c r="N602" s="368" t="n">
        <f aca="false">+[5]data1cf!M602</f>
        <v>8137.25644116589</v>
      </c>
      <c r="O602" s="368" t="n">
        <f aca="false">+[5]data1cf!N602</f>
        <v>7810.90791992392</v>
      </c>
      <c r="P602" s="368" t="n">
        <f aca="false">+[5]data1cf!O602</f>
        <v>7703.27395564007</v>
      </c>
      <c r="Q602" s="368" t="n">
        <f aca="false">+[5]data1cf!P602</f>
        <v>7674.49287509632</v>
      </c>
      <c r="R602" s="368" t="n">
        <f aca="false">+[5]data1cf!Q602</f>
        <v>1010.96246047309</v>
      </c>
      <c r="S602" s="368" t="n">
        <f aca="false">+[5]data1cf!R602</f>
        <v>0</v>
      </c>
      <c r="T602" s="368" t="n">
        <f aca="false">+[5]data1cf!S602</f>
        <v>0</v>
      </c>
      <c r="U602" s="368" t="n">
        <f aca="false">+[5]data1cf!T602</f>
        <v>0</v>
      </c>
      <c r="V602" s="368" t="n">
        <f aca="false">+[5]data1cf!U602</f>
        <v>0</v>
      </c>
      <c r="W602" s="368" t="n">
        <f aca="false">+[5]data1cf!V602</f>
        <v>0</v>
      </c>
      <c r="X602" s="368" t="n">
        <f aca="false">+[5]data1cf!W602</f>
        <v>0</v>
      </c>
      <c r="Y602" s="368" t="n">
        <f aca="false">+[5]data1cf!X602</f>
        <v>0</v>
      </c>
      <c r="Z602" s="368" t="n">
        <f aca="false">+[5]data1cf!Y602</f>
        <v>0</v>
      </c>
      <c r="AA602" s="368" t="n">
        <f aca="false">+[5]data1cf!Z602</f>
        <v>0</v>
      </c>
      <c r="AB602" s="368"/>
      <c r="AC602" s="369" t="n">
        <f aca="false">XNPV(0.1,B602:AA602,$B$1:$AA$1)</f>
        <v>-14677.1547475191</v>
      </c>
      <c r="AD602" s="369" t="n">
        <f aca="false">SUMPRODUCT(B602:AA602,$B$1010:$AA$1010)</f>
        <v>3612.936898645</v>
      </c>
      <c r="AE602" s="370" t="n">
        <f aca="false">SUMPRODUCT(B602:AA602,$B$1012:$AA$1012)</f>
        <v>-2490.89638288629</v>
      </c>
      <c r="AF602" s="371" t="n">
        <f aca="false">XIRR(B602:AA602,$B$1:$AA$1)</f>
        <v>0.0664342954090492</v>
      </c>
      <c r="AG602" s="372" t="n">
        <f aca="false">1-EXP(-(1/0.25)*(AD602/ABS($AD$1010)))</f>
        <v>0.999999793015197</v>
      </c>
    </row>
    <row r="603" customFormat="false" ht="12.75" hidden="false" customHeight="false" outlineLevel="0" collapsed="false">
      <c r="A603" s="363"/>
      <c r="B603" s="368" t="n">
        <f aca="false">+[5]data1cf!A603</f>
        <v>-86904.7757029369</v>
      </c>
      <c r="C603" s="368" t="n">
        <f aca="false">+[5]data1cf!B603</f>
        <v>13954.8629785578</v>
      </c>
      <c r="D603" s="368" t="n">
        <f aca="false">+[5]data1cf!C603</f>
        <v>11887.6117105316</v>
      </c>
      <c r="E603" s="368" t="n">
        <f aca="false">+[5]data1cf!D603</f>
        <v>10030.9072903173</v>
      </c>
      <c r="F603" s="368" t="n">
        <f aca="false">+[5]data1cf!E603</f>
        <v>9550.22019007652</v>
      </c>
      <c r="G603" s="368" t="n">
        <f aca="false">+[5]data1cf!F603</f>
        <v>9201.86422986078</v>
      </c>
      <c r="H603" s="368" t="n">
        <f aca="false">+[5]data1cf!G603</f>
        <v>8316.51750488582</v>
      </c>
      <c r="I603" s="368" t="n">
        <f aca="false">+[5]data1cf!H603</f>
        <v>8174.87242097182</v>
      </c>
      <c r="J603" s="368" t="n">
        <f aca="false">+[5]data1cf!I603</f>
        <v>8162.43821843683</v>
      </c>
      <c r="K603" s="368" t="n">
        <f aca="false">+[5]data1cf!J603</f>
        <v>8153.00984750512</v>
      </c>
      <c r="L603" s="368" t="n">
        <f aca="false">+[5]data1cf!K603</f>
        <v>8154.51028355642</v>
      </c>
      <c r="M603" s="368" t="n">
        <f aca="false">+[5]data1cf!L603</f>
        <v>8126.2312132023</v>
      </c>
      <c r="N603" s="368" t="n">
        <f aca="false">+[5]data1cf!M603</f>
        <v>8108.85755102451</v>
      </c>
      <c r="O603" s="368" t="n">
        <f aca="false">+[5]data1cf!N603</f>
        <v>7782.46089607043</v>
      </c>
      <c r="P603" s="368" t="n">
        <f aca="false">+[5]data1cf!O603</f>
        <v>7674.87506549869</v>
      </c>
      <c r="Q603" s="368" t="n">
        <f aca="false">+[5]data1cf!P603</f>
        <v>7646.04585124284</v>
      </c>
      <c r="R603" s="368" t="n">
        <f aca="false">+[5]data1cf!Q603</f>
        <v>996.763015402405</v>
      </c>
      <c r="S603" s="368" t="n">
        <f aca="false">+[5]data1cf!R603</f>
        <v>0</v>
      </c>
      <c r="T603" s="368" t="n">
        <f aca="false">+[5]data1cf!S603</f>
        <v>0</v>
      </c>
      <c r="U603" s="368" t="n">
        <f aca="false">+[5]data1cf!T603</f>
        <v>0</v>
      </c>
      <c r="V603" s="368" t="n">
        <f aca="false">+[5]data1cf!U603</f>
        <v>0</v>
      </c>
      <c r="W603" s="368" t="n">
        <f aca="false">+[5]data1cf!V603</f>
        <v>0</v>
      </c>
      <c r="X603" s="368" t="n">
        <f aca="false">+[5]data1cf!W603</f>
        <v>0</v>
      </c>
      <c r="Y603" s="368" t="n">
        <f aca="false">+[5]data1cf!X603</f>
        <v>0</v>
      </c>
      <c r="Z603" s="368" t="n">
        <f aca="false">+[5]data1cf!Y603</f>
        <v>0</v>
      </c>
      <c r="AA603" s="368" t="n">
        <f aca="false">+[5]data1cf!Z603</f>
        <v>0</v>
      </c>
      <c r="AB603" s="368"/>
      <c r="AC603" s="369" t="n">
        <f aca="false">XNPV(0.1,B603:AA603,$B$1:$AA$1)</f>
        <v>-13596.5468230881</v>
      </c>
      <c r="AD603" s="369" t="n">
        <f aca="false">SUMPRODUCT(B603:AA603,$B$1010:$AA$1010)</f>
        <v>4655.33720773115</v>
      </c>
      <c r="AE603" s="370" t="n">
        <f aca="false">SUMPRODUCT(B603:AA603,$B$1012:$AA$1012)</f>
        <v>-1434.39528065298</v>
      </c>
      <c r="AF603" s="371" t="n">
        <f aca="false">XIRR(B603:AA603,$B$1:$AA$1)</f>
        <v>0.0685188192120955</v>
      </c>
      <c r="AG603" s="372" t="n">
        <f aca="false">1-EXP(-(1/0.25)*(AD603/ABS($AD$1010)))</f>
        <v>0.999999997559601</v>
      </c>
    </row>
    <row r="604" customFormat="false" ht="12.75" hidden="false" customHeight="false" outlineLevel="0" collapsed="false">
      <c r="A604" s="363"/>
      <c r="B604" s="368" t="n">
        <f aca="false">+[5]data1cf!A604</f>
        <v>-90987.8337607942</v>
      </c>
      <c r="C604" s="368" t="n">
        <f aca="false">+[5]data1cf!B604</f>
        <v>14092.4869301304</v>
      </c>
      <c r="D604" s="368" t="n">
        <f aca="false">+[5]data1cf!C604</f>
        <v>12075.7485074412</v>
      </c>
      <c r="E604" s="368" t="n">
        <f aca="false">+[5]data1cf!D604</f>
        <v>10110.6406687982</v>
      </c>
      <c r="F604" s="368" t="n">
        <f aca="false">+[5]data1cf!E604</f>
        <v>9531.31098721578</v>
      </c>
      <c r="G604" s="368" t="n">
        <f aca="false">+[5]data1cf!F604</f>
        <v>9307.91175006432</v>
      </c>
      <c r="H604" s="368" t="n">
        <f aca="false">+[5]data1cf!G604</f>
        <v>8415.41831709718</v>
      </c>
      <c r="I604" s="368" t="n">
        <f aca="false">+[5]data1cf!H604</f>
        <v>8268.53450637262</v>
      </c>
      <c r="J604" s="368" t="n">
        <f aca="false">+[5]data1cf!I604</f>
        <v>8256.10030383763</v>
      </c>
      <c r="K604" s="368" t="n">
        <f aca="false">+[5]data1cf!J604</f>
        <v>8246.83068220321</v>
      </c>
      <c r="L604" s="368" t="n">
        <f aca="false">+[5]data1cf!K604</f>
        <v>8248.17236895722</v>
      </c>
      <c r="M604" s="368" t="n">
        <f aca="false">+[5]data1cf!L604</f>
        <v>8220.05204790039</v>
      </c>
      <c r="N604" s="368" t="n">
        <f aca="false">+[5]data1cf!M604</f>
        <v>8202.51963642531</v>
      </c>
      <c r="O604" s="368" t="n">
        <f aca="false">+[5]data1cf!N604</f>
        <v>7876.28173076852</v>
      </c>
      <c r="P604" s="368" t="n">
        <f aca="false">+[5]data1cf!O604</f>
        <v>7768.53715089949</v>
      </c>
      <c r="Q604" s="368" t="n">
        <f aca="false">+[5]data1cf!P604</f>
        <v>7739.86668594093</v>
      </c>
      <c r="R604" s="368" t="n">
        <f aca="false">+[5]data1cf!Q604</f>
        <v>1043.5940581028</v>
      </c>
      <c r="S604" s="368" t="n">
        <f aca="false">+[5]data1cf!R604</f>
        <v>0</v>
      </c>
      <c r="T604" s="368" t="n">
        <f aca="false">+[5]data1cf!S604</f>
        <v>0</v>
      </c>
      <c r="U604" s="368" t="n">
        <f aca="false">+[5]data1cf!T604</f>
        <v>0</v>
      </c>
      <c r="V604" s="368" t="n">
        <f aca="false">+[5]data1cf!U604</f>
        <v>0</v>
      </c>
      <c r="W604" s="368" t="n">
        <f aca="false">+[5]data1cf!V604</f>
        <v>0</v>
      </c>
      <c r="X604" s="368" t="n">
        <f aca="false">+[5]data1cf!W604</f>
        <v>0</v>
      </c>
      <c r="Y604" s="368" t="n">
        <f aca="false">+[5]data1cf!X604</f>
        <v>0</v>
      </c>
      <c r="Z604" s="368" t="n">
        <f aca="false">+[5]data1cf!Y604</f>
        <v>0</v>
      </c>
      <c r="AA604" s="368" t="n">
        <f aca="false">+[5]data1cf!Z604</f>
        <v>0</v>
      </c>
      <c r="AB604" s="368"/>
      <c r="AC604" s="369" t="n">
        <f aca="false">XNPV(0.1,B604:AA604,$B$1:$AA$1)</f>
        <v>-16915.7926946466</v>
      </c>
      <c r="AD604" s="369" t="n">
        <f aca="false">SUMPRODUCT(B604:AA604,$B$1010:$AA$1010)</f>
        <v>1537.4246182934</v>
      </c>
      <c r="AE604" s="370" t="n">
        <f aca="false">SUMPRODUCT(B604:AA604,$B$1012:$AA$1012)</f>
        <v>-4620.75023765968</v>
      </c>
      <c r="AF604" s="371" t="n">
        <f aca="false">XIRR(B604:AA604,$B$1:$AA$1)</f>
        <v>0.062405701879773</v>
      </c>
      <c r="AG604" s="372" t="n">
        <f aca="false">1-EXP(-(1/0.25)*(AD604/ABS($AD$1010)))</f>
        <v>0.998568768551883</v>
      </c>
    </row>
    <row r="605" customFormat="false" ht="12.75" hidden="false" customHeight="false" outlineLevel="0" collapsed="false">
      <c r="A605" s="363"/>
      <c r="B605" s="368" t="n">
        <f aca="false">+[5]data1cf!A605</f>
        <v>-86445.1422158001</v>
      </c>
      <c r="C605" s="368" t="n">
        <f aca="false">+[5]data1cf!B605</f>
        <v>13972.5870924529</v>
      </c>
      <c r="D605" s="368" t="n">
        <f aca="false">+[5]data1cf!C605</f>
        <v>11940.9382414426</v>
      </c>
      <c r="E605" s="368" t="n">
        <f aca="false">+[5]data1cf!D605</f>
        <v>9964.16284445783</v>
      </c>
      <c r="F605" s="368" t="n">
        <f aca="false">+[5]data1cf!E605</f>
        <v>9554.04983378757</v>
      </c>
      <c r="G605" s="368" t="n">
        <f aca="false">+[5]data1cf!F605</f>
        <v>9237.86480332523</v>
      </c>
      <c r="H605" s="368" t="n">
        <f aca="false">+[5]data1cf!G605</f>
        <v>8305.38415224836</v>
      </c>
      <c r="I605" s="368" t="n">
        <f aca="false">+[5]data1cf!H605</f>
        <v>8164.32879648369</v>
      </c>
      <c r="J605" s="368" t="n">
        <f aca="false">+[5]data1cf!I605</f>
        <v>8151.8945939487</v>
      </c>
      <c r="K605" s="368" t="n">
        <f aca="false">+[5]data1cf!J605</f>
        <v>8142.44835246701</v>
      </c>
      <c r="L605" s="368" t="n">
        <f aca="false">+[5]data1cf!K605</f>
        <v>8143.96665906829</v>
      </c>
      <c r="M605" s="368" t="n">
        <f aca="false">+[5]data1cf!L605</f>
        <v>8115.66971816419</v>
      </c>
      <c r="N605" s="368" t="n">
        <f aca="false">+[5]data1cf!M605</f>
        <v>8098.31392653638</v>
      </c>
      <c r="O605" s="368" t="n">
        <f aca="false">+[5]data1cf!N605</f>
        <v>7771.89940103232</v>
      </c>
      <c r="P605" s="368" t="n">
        <f aca="false">+[5]data1cf!O605</f>
        <v>7664.33144101056</v>
      </c>
      <c r="Q605" s="368" t="n">
        <f aca="false">+[5]data1cf!P605</f>
        <v>7635.48435620473</v>
      </c>
      <c r="R605" s="368" t="n">
        <f aca="false">+[5]data1cf!Q605</f>
        <v>991.491203158341</v>
      </c>
      <c r="S605" s="368" t="n">
        <f aca="false">+[5]data1cf!R605</f>
        <v>0</v>
      </c>
      <c r="T605" s="368" t="n">
        <f aca="false">+[5]data1cf!S605</f>
        <v>0</v>
      </c>
      <c r="U605" s="368" t="n">
        <f aca="false">+[5]data1cf!T605</f>
        <v>0</v>
      </c>
      <c r="V605" s="368" t="n">
        <f aca="false">+[5]data1cf!U605</f>
        <v>0</v>
      </c>
      <c r="W605" s="368" t="n">
        <f aca="false">+[5]data1cf!V605</f>
        <v>0</v>
      </c>
      <c r="X605" s="368" t="n">
        <f aca="false">+[5]data1cf!W605</f>
        <v>0</v>
      </c>
      <c r="Y605" s="368" t="n">
        <f aca="false">+[5]data1cf!X605</f>
        <v>0</v>
      </c>
      <c r="Z605" s="368" t="n">
        <f aca="false">+[5]data1cf!Y605</f>
        <v>0</v>
      </c>
      <c r="AA605" s="368" t="n">
        <f aca="false">+[5]data1cf!Z605</f>
        <v>0</v>
      </c>
      <c r="AB605" s="368"/>
      <c r="AC605" s="369" t="n">
        <f aca="false">XNPV(0.1,B605:AA605,$B$1:$AA$1)</f>
        <v>-13143.6124336004</v>
      </c>
      <c r="AD605" s="369" t="n">
        <f aca="false">SUMPRODUCT(B605:AA605,$B$1010:$AA$1010)</f>
        <v>5093.60429281413</v>
      </c>
      <c r="AE605" s="370" t="n">
        <f aca="false">SUMPRODUCT(B605:AA605,$B$1012:$AA$1012)</f>
        <v>-990.717765162803</v>
      </c>
      <c r="AF605" s="371" t="n">
        <f aca="false">XIRR(B605:AA605,$B$1:$AA$1)</f>
        <v>0.0694101209154866</v>
      </c>
      <c r="AG605" s="372" t="n">
        <f aca="false">1-EXP(-(1/0.25)*(AD605/ABS($AD$1010)))</f>
        <v>0.999999999622731</v>
      </c>
    </row>
    <row r="606" customFormat="false" ht="12.75" hidden="false" customHeight="false" outlineLevel="0" collapsed="false">
      <c r="A606" s="363"/>
      <c r="B606" s="368" t="n">
        <f aca="false">+[5]data1cf!A606</f>
        <v>-100142.32724296</v>
      </c>
      <c r="C606" s="368" t="n">
        <f aca="false">+[5]data1cf!B606</f>
        <v>14277.4137718138</v>
      </c>
      <c r="D606" s="368" t="n">
        <f aca="false">+[5]data1cf!C606</f>
        <v>12322.5299286832</v>
      </c>
      <c r="E606" s="368" t="n">
        <f aca="false">+[5]data1cf!D606</f>
        <v>10337.295193812</v>
      </c>
      <c r="F606" s="368" t="n">
        <f aca="false">+[5]data1cf!E606</f>
        <v>9807.30298497822</v>
      </c>
      <c r="G606" s="368" t="n">
        <f aca="false">+[5]data1cf!F606</f>
        <v>9644.46650348502</v>
      </c>
      <c r="H606" s="368" t="n">
        <f aca="false">+[5]data1cf!G606</f>
        <v>8637.16065530064</v>
      </c>
      <c r="I606" s="368" t="n">
        <f aca="false">+[5]data1cf!H606</f>
        <v>8478.53126325873</v>
      </c>
      <c r="J606" s="368" t="n">
        <f aca="false">+[5]data1cf!I606</f>
        <v>8466.09706072374</v>
      </c>
      <c r="K606" s="368" t="n">
        <f aca="false">+[5]data1cf!J606</f>
        <v>8457.1833657959</v>
      </c>
      <c r="L606" s="368" t="n">
        <f aca="false">+[5]data1cf!K606</f>
        <v>8458.16912584333</v>
      </c>
      <c r="M606" s="368" t="n">
        <f aca="false">+[5]data1cf!L606</f>
        <v>8430.40473149308</v>
      </c>
      <c r="N606" s="368" t="n">
        <f aca="false">+[5]data1cf!M606</f>
        <v>8412.51639331142</v>
      </c>
      <c r="O606" s="368" t="n">
        <f aca="false">+[5]data1cf!N606</f>
        <v>8086.63441436122</v>
      </c>
      <c r="P606" s="368" t="n">
        <f aca="false">+[5]data1cf!O606</f>
        <v>7978.5339077856</v>
      </c>
      <c r="Q606" s="368" t="n">
        <f aca="false">+[5]data1cf!P606</f>
        <v>7950.21936953362</v>
      </c>
      <c r="R606" s="368" t="n">
        <f aca="false">+[5]data1cf!Q606</f>
        <v>1148.59243654586</v>
      </c>
      <c r="S606" s="368" t="n">
        <f aca="false">+[5]data1cf!R606</f>
        <v>0</v>
      </c>
      <c r="T606" s="368" t="n">
        <f aca="false">+[5]data1cf!S606</f>
        <v>0</v>
      </c>
      <c r="U606" s="368" t="n">
        <f aca="false">+[5]data1cf!T606</f>
        <v>0</v>
      </c>
      <c r="V606" s="368" t="n">
        <f aca="false">+[5]data1cf!U606</f>
        <v>0</v>
      </c>
      <c r="W606" s="368" t="n">
        <f aca="false">+[5]data1cf!V606</f>
        <v>0</v>
      </c>
      <c r="X606" s="368" t="n">
        <f aca="false">+[5]data1cf!W606</f>
        <v>0</v>
      </c>
      <c r="Y606" s="368" t="n">
        <f aca="false">+[5]data1cf!X606</f>
        <v>0</v>
      </c>
      <c r="Z606" s="368" t="n">
        <f aca="false">+[5]data1cf!Y606</f>
        <v>0</v>
      </c>
      <c r="AA606" s="368" t="n">
        <f aca="false">+[5]data1cf!Z606</f>
        <v>0</v>
      </c>
      <c r="AB606" s="368"/>
      <c r="AC606" s="369" t="n">
        <f aca="false">XNPV(0.1,B606:AA606,$B$1:$AA$1)</f>
        <v>-24300.0824483616</v>
      </c>
      <c r="AD606" s="369" t="n">
        <f aca="false">SUMPRODUCT(B606:AA606,$B$1010:$AA$1010)</f>
        <v>-5355.06947470699</v>
      </c>
      <c r="AE606" s="370" t="n">
        <f aca="false">SUMPRODUCT(B606:AA606,$B$1012:$AA$1012)</f>
        <v>-11678.7762924634</v>
      </c>
      <c r="AF606" s="371" t="n">
        <f aca="false">XIRR(B606:AA606,$B$1:$AA$1)</f>
        <v>0.0504717203465746</v>
      </c>
      <c r="AG606" s="372" t="n">
        <f aca="false">1-EXP(-(1/0.25)*(AD606/ABS($AD$1010)))</f>
        <v>-8073626576.43609</v>
      </c>
    </row>
    <row r="607" customFormat="false" ht="12.75" hidden="false" customHeight="false" outlineLevel="0" collapsed="false">
      <c r="A607" s="363"/>
      <c r="B607" s="368" t="n">
        <f aca="false">+[5]data1cf!A607</f>
        <v>-102696.83346873</v>
      </c>
      <c r="C607" s="368" t="n">
        <f aca="false">+[5]data1cf!B607</f>
        <v>14344.9835740794</v>
      </c>
      <c r="D607" s="368" t="n">
        <f aca="false">+[5]data1cf!C607</f>
        <v>12420.1685569083</v>
      </c>
      <c r="E607" s="368" t="n">
        <f aca="false">+[5]data1cf!D607</f>
        <v>10400.1587718917</v>
      </c>
      <c r="F607" s="368" t="n">
        <f aca="false">+[5]data1cf!E607</f>
        <v>9987.34882787192</v>
      </c>
      <c r="G607" s="368" t="n">
        <f aca="false">+[5]data1cf!F607</f>
        <v>9724.04698701303</v>
      </c>
      <c r="H607" s="368" t="n">
        <f aca="false">+[5]data1cf!G607</f>
        <v>8699.03651818273</v>
      </c>
      <c r="I607" s="368" t="n">
        <f aca="false">+[5]data1cf!H607</f>
        <v>8537.1295924729</v>
      </c>
      <c r="J607" s="368" t="n">
        <f aca="false">+[5]data1cf!I607</f>
        <v>8524.69538993791</v>
      </c>
      <c r="K607" s="368" t="n">
        <f aca="false">+[5]data1cf!J607</f>
        <v>8515.88101421214</v>
      </c>
      <c r="L607" s="368" t="n">
        <f aca="false">+[5]data1cf!K607</f>
        <v>8516.7674550575</v>
      </c>
      <c r="M607" s="368" t="n">
        <f aca="false">+[5]data1cf!L607</f>
        <v>8489.10237990931</v>
      </c>
      <c r="N607" s="368" t="n">
        <f aca="false">+[5]data1cf!M607</f>
        <v>8471.11472252559</v>
      </c>
      <c r="O607" s="368" t="n">
        <f aca="false">+[5]data1cf!N607</f>
        <v>8145.33206277745</v>
      </c>
      <c r="P607" s="368" t="n">
        <f aca="false">+[5]data1cf!O607</f>
        <v>8037.13223699977</v>
      </c>
      <c r="Q607" s="368" t="n">
        <f aca="false">+[5]data1cf!P607</f>
        <v>8008.91701794985</v>
      </c>
      <c r="R607" s="368" t="n">
        <f aca="false">+[5]data1cf!Q607</f>
        <v>1177.89160115295</v>
      </c>
      <c r="S607" s="368" t="n">
        <f aca="false">+[5]data1cf!R607</f>
        <v>0</v>
      </c>
      <c r="T607" s="368" t="n">
        <f aca="false">+[5]data1cf!S607</f>
        <v>0</v>
      </c>
      <c r="U607" s="368" t="n">
        <f aca="false">+[5]data1cf!T607</f>
        <v>0</v>
      </c>
      <c r="V607" s="368" t="n">
        <f aca="false">+[5]data1cf!U607</f>
        <v>0</v>
      </c>
      <c r="W607" s="368" t="n">
        <f aca="false">+[5]data1cf!V607</f>
        <v>0</v>
      </c>
      <c r="X607" s="368" t="n">
        <f aca="false">+[5]data1cf!W607</f>
        <v>0</v>
      </c>
      <c r="Y607" s="368" t="n">
        <f aca="false">+[5]data1cf!X607</f>
        <v>0</v>
      </c>
      <c r="Z607" s="368" t="n">
        <f aca="false">+[5]data1cf!Y607</f>
        <v>0</v>
      </c>
      <c r="AA607" s="368" t="n">
        <f aca="false">+[5]data1cf!Z607</f>
        <v>0</v>
      </c>
      <c r="AB607" s="368"/>
      <c r="AC607" s="369" t="n">
        <f aca="false">XNPV(0.1,B607:AA607,$B$1:$AA$1)</f>
        <v>-26261.1643044814</v>
      </c>
      <c r="AD607" s="369" t="n">
        <f aca="false">SUMPRODUCT(B607:AA607,$B$1010:$AA$1010)</f>
        <v>-7165.38914229603</v>
      </c>
      <c r="AE607" s="370" t="n">
        <f aca="false">SUMPRODUCT(B607:AA607,$B$1012:$AA$1012)</f>
        <v>-13539.1273086583</v>
      </c>
      <c r="AF607" s="371" t="n">
        <f aca="false">XIRR(B607:AA607,$B$1:$AA$1)</f>
        <v>0.0476594506337867</v>
      </c>
      <c r="AG607" s="372" t="n">
        <f aca="false">1-EXP(-(1/0.25)*(AD607/ABS($AD$1010)))</f>
        <v>-18039492622076.6</v>
      </c>
    </row>
    <row r="608" customFormat="false" ht="12.75" hidden="false" customHeight="false" outlineLevel="0" collapsed="false">
      <c r="A608" s="363"/>
      <c r="B608" s="368" t="n">
        <f aca="false">+[5]data1cf!A608</f>
        <v>-97645.2957542358</v>
      </c>
      <c r="C608" s="368" t="n">
        <f aca="false">+[5]data1cf!B608</f>
        <v>14214.1505108772</v>
      </c>
      <c r="D608" s="368" t="n">
        <f aca="false">+[5]data1cf!C608</f>
        <v>12182.2145717541</v>
      </c>
      <c r="E608" s="368" t="n">
        <f aca="false">+[5]data1cf!D608</f>
        <v>10252.2972134391</v>
      </c>
      <c r="F608" s="368" t="n">
        <f aca="false">+[5]data1cf!E608</f>
        <v>9891.84112670734</v>
      </c>
      <c r="G608" s="368" t="n">
        <f aca="false">+[5]data1cf!F608</f>
        <v>9510.53400012642</v>
      </c>
      <c r="H608" s="368" t="n">
        <f aca="false">+[5]data1cf!G608</f>
        <v>8576.6769592932</v>
      </c>
      <c r="I608" s="368" t="n">
        <f aca="false">+[5]data1cf!H608</f>
        <v>8421.25135853258</v>
      </c>
      <c r="J608" s="368" t="n">
        <f aca="false">+[5]data1cf!I608</f>
        <v>8408.81715599759</v>
      </c>
      <c r="K608" s="368" t="n">
        <f aca="false">+[5]data1cf!J608</f>
        <v>8399.80637648547</v>
      </c>
      <c r="L608" s="368" t="n">
        <f aca="false">+[5]data1cf!K608</f>
        <v>8400.88922111718</v>
      </c>
      <c r="M608" s="368" t="n">
        <f aca="false">+[5]data1cf!L608</f>
        <v>8373.02774218265</v>
      </c>
      <c r="N608" s="368" t="n">
        <f aca="false">+[5]data1cf!M608</f>
        <v>8355.23648858527</v>
      </c>
      <c r="O608" s="368" t="n">
        <f aca="false">+[5]data1cf!N608</f>
        <v>8029.25742505078</v>
      </c>
      <c r="P608" s="368" t="n">
        <f aca="false">+[5]data1cf!O608</f>
        <v>7921.25400305945</v>
      </c>
      <c r="Q608" s="368" t="n">
        <f aca="false">+[5]data1cf!P608</f>
        <v>7892.84238022319</v>
      </c>
      <c r="R608" s="368" t="n">
        <f aca="false">+[5]data1cf!Q608</f>
        <v>1119.95248418278</v>
      </c>
      <c r="S608" s="368" t="n">
        <f aca="false">+[5]data1cf!R608</f>
        <v>0</v>
      </c>
      <c r="T608" s="368" t="n">
        <f aca="false">+[5]data1cf!S608</f>
        <v>0</v>
      </c>
      <c r="U608" s="368" t="n">
        <f aca="false">+[5]data1cf!T608</f>
        <v>0</v>
      </c>
      <c r="V608" s="368" t="n">
        <f aca="false">+[5]data1cf!U608</f>
        <v>0</v>
      </c>
      <c r="W608" s="368" t="n">
        <f aca="false">+[5]data1cf!V608</f>
        <v>0</v>
      </c>
      <c r="X608" s="368" t="n">
        <f aca="false">+[5]data1cf!W608</f>
        <v>0</v>
      </c>
      <c r="Y608" s="368" t="n">
        <f aca="false">+[5]data1cf!X608</f>
        <v>0</v>
      </c>
      <c r="Z608" s="368" t="n">
        <f aca="false">+[5]data1cf!Y608</f>
        <v>0</v>
      </c>
      <c r="AA608" s="368" t="n">
        <f aca="false">+[5]data1cf!Z608</f>
        <v>0</v>
      </c>
      <c r="AB608" s="368"/>
      <c r="AC608" s="369" t="n">
        <f aca="false">XNPV(0.1,B608:AA608,$B$1:$AA$1)</f>
        <v>-22292.3043771805</v>
      </c>
      <c r="AD608" s="369" t="n">
        <f aca="false">SUMPRODUCT(B608:AA608,$B$1010:$AA$1010)</f>
        <v>-3475.72180048536</v>
      </c>
      <c r="AE608" s="370" t="n">
        <f aca="false">SUMPRODUCT(B608:AA608,$B$1012:$AA$1012)</f>
        <v>-9755.96426308883</v>
      </c>
      <c r="AF608" s="371" t="n">
        <f aca="false">XIRR(B608:AA608,$B$1:$AA$1)</f>
        <v>0.0535295210393111</v>
      </c>
      <c r="AG608" s="372" t="n">
        <f aca="false">1-EXP(-(1/0.25)*(AD608/ABS($AD$1010)))</f>
        <v>-2692827.75029182</v>
      </c>
    </row>
    <row r="609" customFormat="false" ht="12.75" hidden="false" customHeight="false" outlineLevel="0" collapsed="false">
      <c r="A609" s="363"/>
      <c r="B609" s="368" t="n">
        <f aca="false">+[5]data1cf!A609</f>
        <v>-90837.806542226</v>
      </c>
      <c r="C609" s="368" t="n">
        <f aca="false">+[5]data1cf!B609</f>
        <v>14133.4391634182</v>
      </c>
      <c r="D609" s="368" t="n">
        <f aca="false">+[5]data1cf!C609</f>
        <v>12060.7007990976</v>
      </c>
      <c r="E609" s="368" t="n">
        <f aca="false">+[5]data1cf!D609</f>
        <v>10113.4016308597</v>
      </c>
      <c r="F609" s="368" t="n">
        <f aca="false">+[5]data1cf!E609</f>
        <v>9753.54622962356</v>
      </c>
      <c r="G609" s="368" t="n">
        <f aca="false">+[5]data1cf!F609</f>
        <v>9447.93781700366</v>
      </c>
      <c r="H609" s="368" t="n">
        <f aca="false">+[5]data1cf!G609</f>
        <v>8411.78432180249</v>
      </c>
      <c r="I609" s="368" t="n">
        <f aca="false">+[5]data1cf!H609</f>
        <v>8265.09300200044</v>
      </c>
      <c r="J609" s="368" t="n">
        <f aca="false">+[5]data1cf!I609</f>
        <v>8252.65879946545</v>
      </c>
      <c r="K609" s="368" t="n">
        <f aca="false">+[5]data1cf!J609</f>
        <v>8243.38334477277</v>
      </c>
      <c r="L609" s="368" t="n">
        <f aca="false">+[5]data1cf!K609</f>
        <v>8244.73086458504</v>
      </c>
      <c r="M609" s="368" t="n">
        <f aca="false">+[5]data1cf!L609</f>
        <v>8216.60471046995</v>
      </c>
      <c r="N609" s="368" t="n">
        <f aca="false">+[5]data1cf!M609</f>
        <v>8199.07813205313</v>
      </c>
      <c r="O609" s="368" t="n">
        <f aca="false">+[5]data1cf!N609</f>
        <v>7872.83439333809</v>
      </c>
      <c r="P609" s="368" t="n">
        <f aca="false">+[5]data1cf!O609</f>
        <v>7765.09564652731</v>
      </c>
      <c r="Q609" s="368" t="n">
        <f aca="false">+[5]data1cf!P609</f>
        <v>7736.41934851049</v>
      </c>
      <c r="R609" s="368" t="n">
        <f aca="false">+[5]data1cf!Q609</f>
        <v>1041.87330591672</v>
      </c>
      <c r="S609" s="368" t="n">
        <f aca="false">+[5]data1cf!R609</f>
        <v>0</v>
      </c>
      <c r="T609" s="368" t="n">
        <f aca="false">+[5]data1cf!S609</f>
        <v>0</v>
      </c>
      <c r="U609" s="368" t="n">
        <f aca="false">+[5]data1cf!T609</f>
        <v>0</v>
      </c>
      <c r="V609" s="368" t="n">
        <f aca="false">+[5]data1cf!U609</f>
        <v>0</v>
      </c>
      <c r="W609" s="368" t="n">
        <f aca="false">+[5]data1cf!V609</f>
        <v>0</v>
      </c>
      <c r="X609" s="368" t="n">
        <f aca="false">+[5]data1cf!W609</f>
        <v>0</v>
      </c>
      <c r="Y609" s="368" t="n">
        <f aca="false">+[5]data1cf!X609</f>
        <v>0</v>
      </c>
      <c r="Z609" s="368" t="n">
        <f aca="false">+[5]data1cf!Y609</f>
        <v>0</v>
      </c>
      <c r="AA609" s="368" t="n">
        <f aca="false">+[5]data1cf!Z609</f>
        <v>0</v>
      </c>
      <c r="AB609" s="368"/>
      <c r="AC609" s="369" t="n">
        <f aca="false">XNPV(0.1,B609:AA609,$B$1:$AA$1)</f>
        <v>-16513.8344121157</v>
      </c>
      <c r="AD609" s="369" t="n">
        <f aca="false">SUMPRODUCT(B609:AA609,$B$1010:$AA$1010)</f>
        <v>1981.63792252981</v>
      </c>
      <c r="AE609" s="370" t="n">
        <f aca="false">SUMPRODUCT(B609:AA609,$B$1012:$AA$1012)</f>
        <v>-4188.52447273256</v>
      </c>
      <c r="AF609" s="371" t="n">
        <f aca="false">XIRR(B609:AA609,$B$1:$AA$1)</f>
        <v>0.0632250499136685</v>
      </c>
      <c r="AG609" s="372" t="n">
        <f aca="false">1-EXP(-(1/0.25)*(AD609/ABS($AD$1010)))</f>
        <v>0.999784275492679</v>
      </c>
    </row>
    <row r="610" customFormat="false" ht="12.75" hidden="false" customHeight="false" outlineLevel="0" collapsed="false">
      <c r="A610" s="363"/>
      <c r="B610" s="368" t="n">
        <f aca="false">+[5]data1cf!A610</f>
        <v>-93013.1460589139</v>
      </c>
      <c r="C610" s="368" t="n">
        <f aca="false">+[5]data1cf!B610</f>
        <v>14159.5825759215</v>
      </c>
      <c r="D610" s="368" t="n">
        <f aca="false">+[5]data1cf!C610</f>
        <v>12074.2485416726</v>
      </c>
      <c r="E610" s="368" t="n">
        <f aca="false">+[5]data1cf!D610</f>
        <v>9993.22104736712</v>
      </c>
      <c r="F610" s="368" t="n">
        <f aca="false">+[5]data1cf!E610</f>
        <v>9623.86535789008</v>
      </c>
      <c r="G610" s="368" t="n">
        <f aca="false">+[5]data1cf!F610</f>
        <v>9226.68206486476</v>
      </c>
      <c r="H610" s="368" t="n">
        <f aca="false">+[5]data1cf!G610</f>
        <v>8464.47591765718</v>
      </c>
      <c r="I610" s="368" t="n">
        <f aca="false">+[5]data1cf!H610</f>
        <v>8314.99355024165</v>
      </c>
      <c r="J610" s="368" t="n">
        <f aca="false">+[5]data1cf!I610</f>
        <v>8302.55934770666</v>
      </c>
      <c r="K610" s="368" t="n">
        <f aca="false">+[5]data1cf!J610</f>
        <v>8293.36847021439</v>
      </c>
      <c r="L610" s="368" t="n">
        <f aca="false">+[5]data1cf!K610</f>
        <v>8294.63141282625</v>
      </c>
      <c r="M610" s="368" t="n">
        <f aca="false">+[5]data1cf!L610</f>
        <v>8266.58983591157</v>
      </c>
      <c r="N610" s="368" t="n">
        <f aca="false">+[5]data1cf!M610</f>
        <v>8248.97868029434</v>
      </c>
      <c r="O610" s="368" t="n">
        <f aca="false">+[5]data1cf!N610</f>
        <v>7922.8195187797</v>
      </c>
      <c r="P610" s="368" t="n">
        <f aca="false">+[5]data1cf!O610</f>
        <v>7814.99619476852</v>
      </c>
      <c r="Q610" s="368" t="n">
        <f aca="false">+[5]data1cf!P610</f>
        <v>7786.40447395211</v>
      </c>
      <c r="R610" s="368" t="n">
        <f aca="false">+[5]data1cf!Q610</f>
        <v>1066.82358003732</v>
      </c>
      <c r="S610" s="368" t="n">
        <f aca="false">+[5]data1cf!R610</f>
        <v>0</v>
      </c>
      <c r="T610" s="368" t="n">
        <f aca="false">+[5]data1cf!S610</f>
        <v>0</v>
      </c>
      <c r="U610" s="368" t="n">
        <f aca="false">+[5]data1cf!T610</f>
        <v>0</v>
      </c>
      <c r="V610" s="368" t="n">
        <f aca="false">+[5]data1cf!U610</f>
        <v>0</v>
      </c>
      <c r="W610" s="368" t="n">
        <f aca="false">+[5]data1cf!V610</f>
        <v>0</v>
      </c>
      <c r="X610" s="368" t="n">
        <f aca="false">+[5]data1cf!W610</f>
        <v>0</v>
      </c>
      <c r="Y610" s="368" t="n">
        <f aca="false">+[5]data1cf!X610</f>
        <v>0</v>
      </c>
      <c r="Z610" s="368" t="n">
        <f aca="false">+[5]data1cf!Y610</f>
        <v>0</v>
      </c>
      <c r="AA610" s="368" t="n">
        <f aca="false">+[5]data1cf!Z610</f>
        <v>0</v>
      </c>
      <c r="AB610" s="368"/>
      <c r="AC610" s="369" t="n">
        <f aca="false">XNPV(0.1,B610:AA610,$B$1:$AA$1)</f>
        <v>-18773.0164419723</v>
      </c>
      <c r="AD610" s="369" t="n">
        <f aca="false">SUMPRODUCT(B610:AA610,$B$1010:$AA$1010)</f>
        <v>-248.907380877667</v>
      </c>
      <c r="AE610" s="370" t="n">
        <f aca="false">SUMPRODUCT(B610:AA610,$B$1012:$AA$1012)</f>
        <v>-6432.64292078471</v>
      </c>
      <c r="AF610" s="371" t="n">
        <f aca="false">XIRR(B610:AA610,$B$1:$AA$1)</f>
        <v>0.0591196526840017</v>
      </c>
      <c r="AG610" s="372" t="n">
        <f aca="false">1-EXP(-(1/0.25)*(AD610/ABS($AD$1010)))</f>
        <v>-1.88727062255858</v>
      </c>
    </row>
    <row r="611" customFormat="false" ht="12.75" hidden="false" customHeight="false" outlineLevel="0" collapsed="false">
      <c r="A611" s="363"/>
      <c r="B611" s="368" t="n">
        <f aca="false">+[5]data1cf!A611</f>
        <v>-93390.4381363329</v>
      </c>
      <c r="C611" s="368" t="n">
        <f aca="false">+[5]data1cf!B611</f>
        <v>14116.0907492883</v>
      </c>
      <c r="D611" s="368" t="n">
        <f aca="false">+[5]data1cf!C611</f>
        <v>12159.996511711</v>
      </c>
      <c r="E611" s="368" t="n">
        <f aca="false">+[5]data1cf!D611</f>
        <v>10153.5968593839</v>
      </c>
      <c r="F611" s="368" t="n">
        <f aca="false">+[5]data1cf!E611</f>
        <v>9822.6430059641</v>
      </c>
      <c r="G611" s="368" t="n">
        <f aca="false">+[5]data1cf!F611</f>
        <v>9455.3092540708</v>
      </c>
      <c r="H611" s="368" t="n">
        <f aca="false">+[5]data1cf!G611</f>
        <v>8473.61477690653</v>
      </c>
      <c r="I611" s="368" t="n">
        <f aca="false">+[5]data1cf!H611</f>
        <v>8323.64832866398</v>
      </c>
      <c r="J611" s="368" t="n">
        <f aca="false">+[5]data1cf!I611</f>
        <v>8311.21412612899</v>
      </c>
      <c r="K611" s="368" t="n">
        <f aca="false">+[5]data1cf!J611</f>
        <v>8302.03791775269</v>
      </c>
      <c r="L611" s="368" t="n">
        <f aca="false">+[5]data1cf!K611</f>
        <v>8303.28619124858</v>
      </c>
      <c r="M611" s="368" t="n">
        <f aca="false">+[5]data1cf!L611</f>
        <v>8275.25928344987</v>
      </c>
      <c r="N611" s="368" t="n">
        <f aca="false">+[5]data1cf!M611</f>
        <v>8257.63345871667</v>
      </c>
      <c r="O611" s="368" t="n">
        <f aca="false">+[5]data1cf!N611</f>
        <v>7931.488966318</v>
      </c>
      <c r="P611" s="368" t="n">
        <f aca="false">+[5]data1cf!O611</f>
        <v>7823.65097319085</v>
      </c>
      <c r="Q611" s="368" t="n">
        <f aca="false">+[5]data1cf!P611</f>
        <v>7795.07392149041</v>
      </c>
      <c r="R611" s="368" t="n">
        <f aca="false">+[5]data1cf!Q611</f>
        <v>1071.15096924848</v>
      </c>
      <c r="S611" s="368" t="n">
        <f aca="false">+[5]data1cf!R611</f>
        <v>0</v>
      </c>
      <c r="T611" s="368" t="n">
        <f aca="false">+[5]data1cf!S611</f>
        <v>0</v>
      </c>
      <c r="U611" s="368" t="n">
        <f aca="false">+[5]data1cf!T611</f>
        <v>0</v>
      </c>
      <c r="V611" s="368" t="n">
        <f aca="false">+[5]data1cf!U611</f>
        <v>0</v>
      </c>
      <c r="W611" s="368" t="n">
        <f aca="false">+[5]data1cf!V611</f>
        <v>0</v>
      </c>
      <c r="X611" s="368" t="n">
        <f aca="false">+[5]data1cf!W611</f>
        <v>0</v>
      </c>
      <c r="Y611" s="368" t="n">
        <f aca="false">+[5]data1cf!X611</f>
        <v>0</v>
      </c>
      <c r="Z611" s="368" t="n">
        <f aca="false">+[5]data1cf!Y611</f>
        <v>0</v>
      </c>
      <c r="AA611" s="368" t="n">
        <f aca="false">+[5]data1cf!Z611</f>
        <v>0</v>
      </c>
      <c r="AB611" s="368"/>
      <c r="AC611" s="369" t="n">
        <f aca="false">XNPV(0.1,B611:AA611,$B$1:$AA$1)</f>
        <v>-18686.6519334052</v>
      </c>
      <c r="AD611" s="369" t="n">
        <f aca="false">SUMPRODUCT(B611:AA611,$B$1010:$AA$1010)</f>
        <v>-70.0571088888918</v>
      </c>
      <c r="AE611" s="370" t="n">
        <f aca="false">SUMPRODUCT(B611:AA611,$B$1012:$AA$1012)</f>
        <v>-6281.67504268233</v>
      </c>
      <c r="AF611" s="371" t="n">
        <f aca="false">XIRR(B611:AA611,$B$1:$AA$1)</f>
        <v>0.0594309519954133</v>
      </c>
      <c r="AG611" s="372" t="n">
        <f aca="false">1-EXP(-(1/0.25)*(AD611/ABS($AD$1010)))</f>
        <v>-0.347746270765759</v>
      </c>
    </row>
    <row r="612" customFormat="false" ht="12.75" hidden="false" customHeight="false" outlineLevel="0" collapsed="false">
      <c r="A612" s="363"/>
      <c r="B612" s="368" t="n">
        <f aca="false">+[5]data1cf!A612</f>
        <v>-91987.5178053451</v>
      </c>
      <c r="C612" s="368" t="n">
        <f aca="false">+[5]data1cf!B612</f>
        <v>14121.5599609499</v>
      </c>
      <c r="D612" s="368" t="n">
        <f aca="false">+[5]data1cf!C612</f>
        <v>12052.5503966238</v>
      </c>
      <c r="E612" s="368" t="n">
        <f aca="false">+[5]data1cf!D612</f>
        <v>10043.1734443048</v>
      </c>
      <c r="F612" s="368" t="n">
        <f aca="false">+[5]data1cf!E612</f>
        <v>9641.31032992801</v>
      </c>
      <c r="G612" s="368" t="n">
        <f aca="false">+[5]data1cf!F612</f>
        <v>9408.60700219946</v>
      </c>
      <c r="H612" s="368" t="n">
        <f aca="false">+[5]data1cf!G612</f>
        <v>8439.63290394846</v>
      </c>
      <c r="I612" s="368" t="n">
        <f aca="false">+[5]data1cf!H612</f>
        <v>8291.46645860738</v>
      </c>
      <c r="J612" s="368" t="n">
        <f aca="false">+[5]data1cf!I612</f>
        <v>8279.03225607239</v>
      </c>
      <c r="K612" s="368" t="n">
        <f aca="false">+[5]data1cf!J612</f>
        <v>8269.80150215363</v>
      </c>
      <c r="L612" s="368" t="n">
        <f aca="false">+[5]data1cf!K612</f>
        <v>8271.10432119198</v>
      </c>
      <c r="M612" s="368" t="n">
        <f aca="false">+[5]data1cf!L612</f>
        <v>8243.0228678508</v>
      </c>
      <c r="N612" s="368" t="n">
        <f aca="false">+[5]data1cf!M612</f>
        <v>8225.45158866008</v>
      </c>
      <c r="O612" s="368" t="n">
        <f aca="false">+[5]data1cf!N612</f>
        <v>7899.25255071894</v>
      </c>
      <c r="P612" s="368" t="n">
        <f aca="false">+[5]data1cf!O612</f>
        <v>7791.46910313426</v>
      </c>
      <c r="Q612" s="368" t="n">
        <f aca="false">+[5]data1cf!P612</f>
        <v>7762.83750589134</v>
      </c>
      <c r="R612" s="368" t="n">
        <f aca="false">+[5]data1cf!Q612</f>
        <v>1055.06003422019</v>
      </c>
      <c r="S612" s="368" t="n">
        <f aca="false">+[5]data1cf!R612</f>
        <v>0</v>
      </c>
      <c r="T612" s="368" t="n">
        <f aca="false">+[5]data1cf!S612</f>
        <v>0</v>
      </c>
      <c r="U612" s="368" t="n">
        <f aca="false">+[5]data1cf!T612</f>
        <v>0</v>
      </c>
      <c r="V612" s="368" t="n">
        <f aca="false">+[5]data1cf!U612</f>
        <v>0</v>
      </c>
      <c r="W612" s="368" t="n">
        <f aca="false">+[5]data1cf!V612</f>
        <v>0</v>
      </c>
      <c r="X612" s="368" t="n">
        <f aca="false">+[5]data1cf!W612</f>
        <v>0</v>
      </c>
      <c r="Y612" s="368" t="n">
        <f aca="false">+[5]data1cf!X612</f>
        <v>0</v>
      </c>
      <c r="Z612" s="368" t="n">
        <f aca="false">+[5]data1cf!Y612</f>
        <v>0</v>
      </c>
      <c r="AA612" s="368" t="n">
        <f aca="false">+[5]data1cf!Z612</f>
        <v>0</v>
      </c>
      <c r="AB612" s="368"/>
      <c r="AC612" s="369" t="n">
        <f aca="false">XNPV(0.1,B612:AA612,$B$1:$AA$1)</f>
        <v>-17730.5713050662</v>
      </c>
      <c r="AD612" s="369" t="n">
        <f aca="false">SUMPRODUCT(B612:AA612,$B$1010:$AA$1010)</f>
        <v>782.678683050222</v>
      </c>
      <c r="AE612" s="370" t="n">
        <f aca="false">SUMPRODUCT(B612:AA612,$B$1012:$AA$1012)</f>
        <v>-5395.57454198582</v>
      </c>
      <c r="AF612" s="371" t="n">
        <f aca="false">XIRR(B612:AA612,$B$1:$AA$1)</f>
        <v>0.0609953131415404</v>
      </c>
      <c r="AG612" s="372" t="n">
        <f aca="false">1-EXP(-(1/0.25)*(AD612/ABS($AD$1010)))</f>
        <v>0.964353520267256</v>
      </c>
    </row>
    <row r="613" customFormat="false" ht="12.75" hidden="false" customHeight="false" outlineLevel="0" collapsed="false">
      <c r="A613" s="363"/>
      <c r="B613" s="368" t="n">
        <f aca="false">+[5]data1cf!A613</f>
        <v>-98429.6970958122</v>
      </c>
      <c r="C613" s="368" t="n">
        <f aca="false">+[5]data1cf!B613</f>
        <v>14182.2179936311</v>
      </c>
      <c r="D613" s="368" t="n">
        <f aca="false">+[5]data1cf!C613</f>
        <v>12306.6313650421</v>
      </c>
      <c r="E613" s="368" t="n">
        <f aca="false">+[5]data1cf!D613</f>
        <v>10379.0844200168</v>
      </c>
      <c r="F613" s="368" t="n">
        <f aca="false">+[5]data1cf!E613</f>
        <v>9914.15858876224</v>
      </c>
      <c r="G613" s="368" t="n">
        <f aca="false">+[5]data1cf!F613</f>
        <v>9680.05683210288</v>
      </c>
      <c r="H613" s="368" t="n">
        <f aca="false">+[5]data1cf!G613</f>
        <v>8595.67691684518</v>
      </c>
      <c r="I613" s="368" t="n">
        <f aca="false">+[5]data1cf!H613</f>
        <v>8439.24489778726</v>
      </c>
      <c r="J613" s="368" t="n">
        <f aca="false">+[5]data1cf!I613</f>
        <v>8426.81069525227</v>
      </c>
      <c r="K613" s="368" t="n">
        <f aca="false">+[5]data1cf!J613</f>
        <v>8417.83041326432</v>
      </c>
      <c r="L613" s="368" t="n">
        <f aca="false">+[5]data1cf!K613</f>
        <v>8418.88276037186</v>
      </c>
      <c r="M613" s="368" t="n">
        <f aca="false">+[5]data1cf!L613</f>
        <v>8391.0517789615</v>
      </c>
      <c r="N613" s="368" t="n">
        <f aca="false">+[5]data1cf!M613</f>
        <v>8373.23002783996</v>
      </c>
      <c r="O613" s="368" t="n">
        <f aca="false">+[5]data1cf!N613</f>
        <v>8047.28146182963</v>
      </c>
      <c r="P613" s="368" t="n">
        <f aca="false">+[5]data1cf!O613</f>
        <v>7939.24754231414</v>
      </c>
      <c r="Q613" s="368" t="n">
        <f aca="false">+[5]data1cf!P613</f>
        <v>7910.86641700204</v>
      </c>
      <c r="R613" s="368" t="n">
        <f aca="false">+[5]data1cf!Q613</f>
        <v>1128.94925381013</v>
      </c>
      <c r="S613" s="368" t="n">
        <f aca="false">+[5]data1cf!R613</f>
        <v>0</v>
      </c>
      <c r="T613" s="368" t="n">
        <f aca="false">+[5]data1cf!S613</f>
        <v>0</v>
      </c>
      <c r="U613" s="368" t="n">
        <f aca="false">+[5]data1cf!T613</f>
        <v>0</v>
      </c>
      <c r="V613" s="368" t="n">
        <f aca="false">+[5]data1cf!U613</f>
        <v>0</v>
      </c>
      <c r="W613" s="368" t="n">
        <f aca="false">+[5]data1cf!V613</f>
        <v>0</v>
      </c>
      <c r="X613" s="368" t="n">
        <f aca="false">+[5]data1cf!W613</f>
        <v>0</v>
      </c>
      <c r="Y613" s="368" t="n">
        <f aca="false">+[5]data1cf!X613</f>
        <v>0</v>
      </c>
      <c r="Z613" s="368" t="n">
        <f aca="false">+[5]data1cf!Y613</f>
        <v>0</v>
      </c>
      <c r="AA613" s="368" t="n">
        <f aca="false">+[5]data1cf!Z613</f>
        <v>0</v>
      </c>
      <c r="AB613" s="368"/>
      <c r="AC613" s="369" t="n">
        <f aca="false">XNPV(0.1,B613:AA613,$B$1:$AA$1)</f>
        <v>-22716.0669025175</v>
      </c>
      <c r="AD613" s="369" t="n">
        <f aca="false">SUMPRODUCT(B613:AA613,$B$1010:$AA$1010)</f>
        <v>-3821.23961592282</v>
      </c>
      <c r="AE613" s="370" t="n">
        <f aca="false">SUMPRODUCT(B613:AA613,$B$1012:$AA$1012)</f>
        <v>-10126.1821598866</v>
      </c>
      <c r="AF613" s="371" t="n">
        <f aca="false">XIRR(B613:AA613,$B$1:$AA$1)</f>
        <v>0.0529672035355807</v>
      </c>
      <c r="AG613" s="372" t="n">
        <f aca="false">1-EXP(-(1/0.25)*(AD613/ABS($AD$1010)))</f>
        <v>-11733536.3882101</v>
      </c>
    </row>
    <row r="614" customFormat="false" ht="12.75" hidden="false" customHeight="false" outlineLevel="0" collapsed="false">
      <c r="A614" s="363"/>
      <c r="B614" s="368" t="n">
        <f aca="false">+[5]data1cf!A614</f>
        <v>-88491.6384763604</v>
      </c>
      <c r="C614" s="368" t="n">
        <f aca="false">+[5]data1cf!B614</f>
        <v>14070.9898293853</v>
      </c>
      <c r="D614" s="368" t="n">
        <f aca="false">+[5]data1cf!C614</f>
        <v>12031.4818651871</v>
      </c>
      <c r="E614" s="368" t="n">
        <f aca="false">+[5]data1cf!D614</f>
        <v>10044.103943732</v>
      </c>
      <c r="F614" s="368" t="n">
        <f aca="false">+[5]data1cf!E614</f>
        <v>9619.34096110539</v>
      </c>
      <c r="G614" s="368" t="n">
        <f aca="false">+[5]data1cf!F614</f>
        <v>9381.89669832103</v>
      </c>
      <c r="H614" s="368" t="n">
        <f aca="false">+[5]data1cf!G614</f>
        <v>8354.95487583075</v>
      </c>
      <c r="I614" s="368" t="n">
        <f aca="false">+[5]data1cf!H614</f>
        <v>8211.27378350394</v>
      </c>
      <c r="J614" s="368" t="n">
        <f aca="false">+[5]data1cf!I614</f>
        <v>8198.83958096895</v>
      </c>
      <c r="K614" s="368" t="n">
        <f aca="false">+[5]data1cf!J614</f>
        <v>8189.47290726187</v>
      </c>
      <c r="L614" s="368" t="n">
        <f aca="false">+[5]data1cf!K614</f>
        <v>8190.91164608854</v>
      </c>
      <c r="M614" s="368" t="n">
        <f aca="false">+[5]data1cf!L614</f>
        <v>8162.69427295905</v>
      </c>
      <c r="N614" s="368" t="n">
        <f aca="false">+[5]data1cf!M614</f>
        <v>8145.25891355663</v>
      </c>
      <c r="O614" s="368" t="n">
        <f aca="false">+[5]data1cf!N614</f>
        <v>7818.92395582718</v>
      </c>
      <c r="P614" s="368" t="n">
        <f aca="false">+[5]data1cf!O614</f>
        <v>7711.27642803081</v>
      </c>
      <c r="Q614" s="368" t="n">
        <f aca="false">+[5]data1cf!P614</f>
        <v>7682.50891099959</v>
      </c>
      <c r="R614" s="368" t="n">
        <f aca="false">+[5]data1cf!Q614</f>
        <v>1014.96369666846</v>
      </c>
      <c r="S614" s="368" t="n">
        <f aca="false">+[5]data1cf!R614</f>
        <v>0</v>
      </c>
      <c r="T614" s="368" t="n">
        <f aca="false">+[5]data1cf!S614</f>
        <v>0</v>
      </c>
      <c r="U614" s="368" t="n">
        <f aca="false">+[5]data1cf!T614</f>
        <v>0</v>
      </c>
      <c r="V614" s="368" t="n">
        <f aca="false">+[5]data1cf!U614</f>
        <v>0</v>
      </c>
      <c r="W614" s="368" t="n">
        <f aca="false">+[5]data1cf!V614</f>
        <v>0</v>
      </c>
      <c r="X614" s="368" t="n">
        <f aca="false">+[5]data1cf!W614</f>
        <v>0</v>
      </c>
      <c r="Y614" s="368" t="n">
        <f aca="false">+[5]data1cf!X614</f>
        <v>0</v>
      </c>
      <c r="Z614" s="368" t="n">
        <f aca="false">+[5]data1cf!Y614</f>
        <v>0</v>
      </c>
      <c r="AA614" s="368" t="n">
        <f aca="false">+[5]data1cf!Z614</f>
        <v>0</v>
      </c>
      <c r="AB614" s="368"/>
      <c r="AC614" s="369" t="n">
        <f aca="false">XNPV(0.1,B614:AA614,$B$1:$AA$1)</f>
        <v>-14646.1297350698</v>
      </c>
      <c r="AD614" s="369" t="n">
        <f aca="false">SUMPRODUCT(B614:AA614,$B$1010:$AA$1010)</f>
        <v>3719.02506843519</v>
      </c>
      <c r="AE614" s="370" t="n">
        <f aca="false">SUMPRODUCT(B614:AA614,$B$1012:$AA$1012)</f>
        <v>-2407.49212016363</v>
      </c>
      <c r="AF614" s="371" t="n">
        <f aca="false">XIRR(B614:AA614,$B$1:$AA$1)</f>
        <v>0.0666052307573486</v>
      </c>
      <c r="AG614" s="372" t="n">
        <f aca="false">1-EXP(-(1/0.25)*(AD614/ABS($AD$1010)))</f>
        <v>0.999999868273977</v>
      </c>
    </row>
    <row r="615" customFormat="false" ht="12.75" hidden="false" customHeight="false" outlineLevel="0" collapsed="false">
      <c r="A615" s="363"/>
      <c r="B615" s="368" t="n">
        <f aca="false">+[5]data1cf!A615</f>
        <v>-103914.303278632</v>
      </c>
      <c r="C615" s="368" t="n">
        <f aca="false">+[5]data1cf!B615</f>
        <v>14380.5095576804</v>
      </c>
      <c r="D615" s="368" t="n">
        <f aca="false">+[5]data1cf!C615</f>
        <v>12467.1532970911</v>
      </c>
      <c r="E615" s="368" t="n">
        <f aca="false">+[5]data1cf!D615</f>
        <v>10513.251697095</v>
      </c>
      <c r="F615" s="368" t="n">
        <f aca="false">+[5]data1cf!E615</f>
        <v>10070.0220624655</v>
      </c>
      <c r="G615" s="368" t="n">
        <f aca="false">+[5]data1cf!F615</f>
        <v>9726.01591108008</v>
      </c>
      <c r="H615" s="368" t="n">
        <f aca="false">+[5]data1cf!G615</f>
        <v>8728.52636411092</v>
      </c>
      <c r="I615" s="368" t="n">
        <f aca="false">+[5]data1cf!H615</f>
        <v>8565.0573759362</v>
      </c>
      <c r="J615" s="368" t="n">
        <f aca="false">+[5]data1cf!I615</f>
        <v>8552.62317340121</v>
      </c>
      <c r="K615" s="368" t="n">
        <f aca="false">+[5]data1cf!J615</f>
        <v>8543.85613290164</v>
      </c>
      <c r="L615" s="368" t="n">
        <f aca="false">+[5]data1cf!K615</f>
        <v>8544.6952385208</v>
      </c>
      <c r="M615" s="368" t="n">
        <f aca="false">+[5]data1cf!L615</f>
        <v>8517.07749859882</v>
      </c>
      <c r="N615" s="368" t="n">
        <f aca="false">+[5]data1cf!M615</f>
        <v>8499.04250598889</v>
      </c>
      <c r="O615" s="368" t="n">
        <f aca="false">+[5]data1cf!N615</f>
        <v>8173.30718146695</v>
      </c>
      <c r="P615" s="368" t="n">
        <f aca="false">+[5]data1cf!O615</f>
        <v>8065.06002046307</v>
      </c>
      <c r="Q615" s="368" t="n">
        <f aca="false">+[5]data1cf!P615</f>
        <v>8036.89213663936</v>
      </c>
      <c r="R615" s="368" t="n">
        <f aca="false">+[5]data1cf!Q615</f>
        <v>1191.85549288459</v>
      </c>
      <c r="S615" s="368" t="n">
        <f aca="false">+[5]data1cf!R615</f>
        <v>0</v>
      </c>
      <c r="T615" s="368" t="n">
        <f aca="false">+[5]data1cf!S615</f>
        <v>0</v>
      </c>
      <c r="U615" s="368" t="n">
        <f aca="false">+[5]data1cf!T615</f>
        <v>0</v>
      </c>
      <c r="V615" s="368" t="n">
        <f aca="false">+[5]data1cf!U615</f>
        <v>0</v>
      </c>
      <c r="W615" s="368" t="n">
        <f aca="false">+[5]data1cf!V615</f>
        <v>0</v>
      </c>
      <c r="X615" s="368" t="n">
        <f aca="false">+[5]data1cf!W615</f>
        <v>0</v>
      </c>
      <c r="Y615" s="368" t="n">
        <f aca="false">+[5]data1cf!X615</f>
        <v>0</v>
      </c>
      <c r="Z615" s="368" t="n">
        <f aca="false">+[5]data1cf!Y615</f>
        <v>0</v>
      </c>
      <c r="AA615" s="368" t="n">
        <f aca="false">+[5]data1cf!Z615</f>
        <v>0</v>
      </c>
      <c r="AB615" s="368"/>
      <c r="AC615" s="369" t="n">
        <f aca="false">XNPV(0.1,B615:AA615,$B$1:$AA$1)</f>
        <v>-27154.4382834649</v>
      </c>
      <c r="AD615" s="369" t="n">
        <f aca="false">SUMPRODUCT(B615:AA615,$B$1010:$AA$1010)</f>
        <v>-7983.7395145057</v>
      </c>
      <c r="AE615" s="370" t="n">
        <f aca="false">SUMPRODUCT(B615:AA615,$B$1012:$AA$1012)</f>
        <v>-14382.1174010096</v>
      </c>
      <c r="AF615" s="371" t="n">
        <f aca="false">XIRR(B615:AA615,$B$1:$AA$1)</f>
        <v>0.0464305356515101</v>
      </c>
      <c r="AG615" s="372" t="n">
        <f aca="false">1-EXP(-(1/0.25)*(AD615/ABS($AD$1010)))</f>
        <v>-589117009608193</v>
      </c>
    </row>
    <row r="616" customFormat="false" ht="12.75" hidden="false" customHeight="false" outlineLevel="0" collapsed="false">
      <c r="A616" s="363"/>
      <c r="B616" s="368" t="n">
        <f aca="false">+[5]data1cf!A616</f>
        <v>-97466.6536657171</v>
      </c>
      <c r="C616" s="368" t="n">
        <f aca="false">+[5]data1cf!B616</f>
        <v>14287.599981673</v>
      </c>
      <c r="D616" s="368" t="n">
        <f aca="false">+[5]data1cf!C616</f>
        <v>12320.1752160341</v>
      </c>
      <c r="E616" s="368" t="n">
        <f aca="false">+[5]data1cf!D616</f>
        <v>10248.8139206299</v>
      </c>
      <c r="F616" s="368" t="n">
        <f aca="false">+[5]data1cf!E616</f>
        <v>9756.7185631568</v>
      </c>
      <c r="G616" s="368" t="n">
        <f aca="false">+[5]data1cf!F616</f>
        <v>9506.3727162216</v>
      </c>
      <c r="H616" s="368" t="n">
        <f aca="false">+[5]data1cf!G616</f>
        <v>8572.349847751</v>
      </c>
      <c r="I616" s="368" t="n">
        <f aca="false">+[5]data1cf!H616</f>
        <v>8417.15345193563</v>
      </c>
      <c r="J616" s="368" t="n">
        <f aca="false">+[5]data1cf!I616</f>
        <v>8404.71924940064</v>
      </c>
      <c r="K616" s="368" t="n">
        <f aca="false">+[5]data1cf!J616</f>
        <v>8395.70152428412</v>
      </c>
      <c r="L616" s="368" t="n">
        <f aca="false">+[5]data1cf!K616</f>
        <v>8396.79131452023</v>
      </c>
      <c r="M616" s="368" t="n">
        <f aca="false">+[5]data1cf!L616</f>
        <v>8368.9228899813</v>
      </c>
      <c r="N616" s="368" t="n">
        <f aca="false">+[5]data1cf!M616</f>
        <v>8351.13858198832</v>
      </c>
      <c r="O616" s="368" t="n">
        <f aca="false">+[5]data1cf!N616</f>
        <v>8025.15257284943</v>
      </c>
      <c r="P616" s="368" t="n">
        <f aca="false">+[5]data1cf!O616</f>
        <v>7917.1560964625</v>
      </c>
      <c r="Q616" s="368" t="n">
        <f aca="false">+[5]data1cf!P616</f>
        <v>7888.73752802184</v>
      </c>
      <c r="R616" s="368" t="n">
        <f aca="false">+[5]data1cf!Q616</f>
        <v>1117.90353088431</v>
      </c>
      <c r="S616" s="368" t="n">
        <f aca="false">+[5]data1cf!R616</f>
        <v>0</v>
      </c>
      <c r="T616" s="368" t="n">
        <f aca="false">+[5]data1cf!S616</f>
        <v>0</v>
      </c>
      <c r="U616" s="368" t="n">
        <f aca="false">+[5]data1cf!T616</f>
        <v>0</v>
      </c>
      <c r="V616" s="368" t="n">
        <f aca="false">+[5]data1cf!U616</f>
        <v>0</v>
      </c>
      <c r="W616" s="368" t="n">
        <f aca="false">+[5]data1cf!V616</f>
        <v>0</v>
      </c>
      <c r="X616" s="368" t="n">
        <f aca="false">+[5]data1cf!W616</f>
        <v>0</v>
      </c>
      <c r="Y616" s="368" t="n">
        <f aca="false">+[5]data1cf!X616</f>
        <v>0</v>
      </c>
      <c r="Z616" s="368" t="n">
        <f aca="false">+[5]data1cf!Y616</f>
        <v>0</v>
      </c>
      <c r="AA616" s="368" t="n">
        <f aca="false">+[5]data1cf!Z616</f>
        <v>0</v>
      </c>
      <c r="AB616" s="368"/>
      <c r="AC616" s="369" t="n">
        <f aca="false">XNPV(0.1,B616:AA616,$B$1:$AA$1)</f>
        <v>-22046.5765487029</v>
      </c>
      <c r="AD616" s="369" t="n">
        <f aca="false">SUMPRODUCT(B616:AA616,$B$1010:$AA$1010)</f>
        <v>-3241.63718485947</v>
      </c>
      <c r="AE616" s="370" t="n">
        <f aca="false">SUMPRODUCT(B616:AA616,$B$1012:$AA$1012)</f>
        <v>-9517.84118955426</v>
      </c>
      <c r="AF616" s="371" t="n">
        <f aca="false">XIRR(B616:AA616,$B$1:$AA$1)</f>
        <v>0.0539213936716979</v>
      </c>
      <c r="AG616" s="372" t="n">
        <f aca="false">1-EXP(-(1/0.25)*(AD616/ABS($AD$1010)))</f>
        <v>-993444.130672685</v>
      </c>
    </row>
    <row r="617" customFormat="false" ht="12.75" hidden="false" customHeight="false" outlineLevel="0" collapsed="false">
      <c r="A617" s="363"/>
      <c r="B617" s="368" t="n">
        <f aca="false">+[5]data1cf!A617</f>
        <v>-90990.5224211936</v>
      </c>
      <c r="C617" s="368" t="n">
        <f aca="false">+[5]data1cf!B617</f>
        <v>14161.0919610238</v>
      </c>
      <c r="D617" s="368" t="n">
        <f aca="false">+[5]data1cf!C617</f>
        <v>11995.5362995983</v>
      </c>
      <c r="E617" s="368" t="n">
        <f aca="false">+[5]data1cf!D617</f>
        <v>10124.5185152361</v>
      </c>
      <c r="F617" s="368" t="n">
        <f aca="false">+[5]data1cf!E617</f>
        <v>9667.65858696998</v>
      </c>
      <c r="G617" s="368" t="n">
        <f aca="false">+[5]data1cf!F617</f>
        <v>9329.22977869431</v>
      </c>
      <c r="H617" s="368" t="n">
        <f aca="false">+[5]data1cf!G617</f>
        <v>8415.48344247465</v>
      </c>
      <c r="I617" s="368" t="n">
        <f aca="false">+[5]data1cf!H617</f>
        <v>8268.59618209125</v>
      </c>
      <c r="J617" s="368" t="n">
        <f aca="false">+[5]data1cf!I617</f>
        <v>8256.16197955626</v>
      </c>
      <c r="K617" s="368" t="n">
        <f aca="false">+[5]data1cf!J617</f>
        <v>8246.89246245696</v>
      </c>
      <c r="L617" s="368" t="n">
        <f aca="false">+[5]data1cf!K617</f>
        <v>8248.23404467585</v>
      </c>
      <c r="M617" s="368" t="n">
        <f aca="false">+[5]data1cf!L617</f>
        <v>8220.11382815414</v>
      </c>
      <c r="N617" s="368" t="n">
        <f aca="false">+[5]data1cf!M617</f>
        <v>8202.58131214394</v>
      </c>
      <c r="O617" s="368" t="n">
        <f aca="false">+[5]data1cf!N617</f>
        <v>7876.34351102227</v>
      </c>
      <c r="P617" s="368" t="n">
        <f aca="false">+[5]data1cf!O617</f>
        <v>7768.59882661813</v>
      </c>
      <c r="Q617" s="368" t="n">
        <f aca="false">+[5]data1cf!P617</f>
        <v>7739.92846619468</v>
      </c>
      <c r="R617" s="368" t="n">
        <f aca="false">+[5]data1cf!Q617</f>
        <v>1043.62489596212</v>
      </c>
      <c r="S617" s="368" t="n">
        <f aca="false">+[5]data1cf!R617</f>
        <v>0</v>
      </c>
      <c r="T617" s="368" t="n">
        <f aca="false">+[5]data1cf!S617</f>
        <v>0</v>
      </c>
      <c r="U617" s="368" t="n">
        <f aca="false">+[5]data1cf!T617</f>
        <v>0</v>
      </c>
      <c r="V617" s="368" t="n">
        <f aca="false">+[5]data1cf!U617</f>
        <v>0</v>
      </c>
      <c r="W617" s="368" t="n">
        <f aca="false">+[5]data1cf!V617</f>
        <v>0</v>
      </c>
      <c r="X617" s="368" t="n">
        <f aca="false">+[5]data1cf!W617</f>
        <v>0</v>
      </c>
      <c r="Y617" s="368" t="n">
        <f aca="false">+[5]data1cf!X617</f>
        <v>0</v>
      </c>
      <c r="Z617" s="368" t="n">
        <f aca="false">+[5]data1cf!Y617</f>
        <v>0</v>
      </c>
      <c r="AA617" s="368" t="n">
        <f aca="false">+[5]data1cf!Z617</f>
        <v>0</v>
      </c>
      <c r="AB617" s="368"/>
      <c r="AC617" s="369" t="n">
        <f aca="false">XNPV(0.1,B617:AA617,$B$1:$AA$1)</f>
        <v>-16805.3827788611</v>
      </c>
      <c r="AD617" s="369" t="n">
        <f aca="false">SUMPRODUCT(B617:AA617,$B$1010:$AA$1010)</f>
        <v>1666.16280882621</v>
      </c>
      <c r="AE617" s="370" t="n">
        <f aca="false">SUMPRODUCT(B617:AA617,$B$1012:$AA$1012)</f>
        <v>-4497.35198733905</v>
      </c>
      <c r="AF617" s="371" t="n">
        <f aca="false">XIRR(B617:AA617,$B$1:$AA$1)</f>
        <v>0.062641076865463</v>
      </c>
      <c r="AG617" s="372" t="n">
        <f aca="false">1-EXP(-(1/0.25)*(AD617/ABS($AD$1010)))</f>
        <v>0.999172934991594</v>
      </c>
    </row>
    <row r="618" customFormat="false" ht="12.75" hidden="false" customHeight="false" outlineLevel="0" collapsed="false">
      <c r="A618" s="363"/>
      <c r="B618" s="368" t="n">
        <f aca="false">+[5]data1cf!A618</f>
        <v>-92064.9502944783</v>
      </c>
      <c r="C618" s="368" t="n">
        <f aca="false">+[5]data1cf!B618</f>
        <v>14188.2557058199</v>
      </c>
      <c r="D618" s="368" t="n">
        <f aca="false">+[5]data1cf!C618</f>
        <v>12067.8209867631</v>
      </c>
      <c r="E618" s="368" t="n">
        <f aca="false">+[5]data1cf!D618</f>
        <v>10107.5647229612</v>
      </c>
      <c r="F618" s="368" t="n">
        <f aca="false">+[5]data1cf!E618</f>
        <v>9594.55124690976</v>
      </c>
      <c r="G618" s="368" t="n">
        <f aca="false">+[5]data1cf!F618</f>
        <v>9307.93796139313</v>
      </c>
      <c r="H618" s="368" t="n">
        <f aca="false">+[5]data1cf!G618</f>
        <v>8441.50849228404</v>
      </c>
      <c r="I618" s="368" t="n">
        <f aca="false">+[5]data1cf!H618</f>
        <v>8293.24269796211</v>
      </c>
      <c r="J618" s="368" t="n">
        <f aca="false">+[5]data1cf!I618</f>
        <v>8280.80849542712</v>
      </c>
      <c r="K618" s="368" t="n">
        <f aca="false">+[5]data1cf!J618</f>
        <v>8271.58075208353</v>
      </c>
      <c r="L618" s="368" t="n">
        <f aca="false">+[5]data1cf!K618</f>
        <v>8272.88056054671</v>
      </c>
      <c r="M618" s="368" t="n">
        <f aca="false">+[5]data1cf!L618</f>
        <v>8244.8021177807</v>
      </c>
      <c r="N618" s="368" t="n">
        <f aca="false">+[5]data1cf!M618</f>
        <v>8227.2278280148</v>
      </c>
      <c r="O618" s="368" t="n">
        <f aca="false">+[5]data1cf!N618</f>
        <v>7901.03180064884</v>
      </c>
      <c r="P618" s="368" t="n">
        <f aca="false">+[5]data1cf!O618</f>
        <v>7793.24534248898</v>
      </c>
      <c r="Q618" s="368" t="n">
        <f aca="false">+[5]data1cf!P618</f>
        <v>7764.61675582125</v>
      </c>
      <c r="R618" s="368" t="n">
        <f aca="false">+[5]data1cf!Q618</f>
        <v>1055.94815389755</v>
      </c>
      <c r="S618" s="368" t="n">
        <f aca="false">+[5]data1cf!R618</f>
        <v>0</v>
      </c>
      <c r="T618" s="368" t="n">
        <f aca="false">+[5]data1cf!S618</f>
        <v>0</v>
      </c>
      <c r="U618" s="368" t="n">
        <f aca="false">+[5]data1cf!T618</f>
        <v>0</v>
      </c>
      <c r="V618" s="368" t="n">
        <f aca="false">+[5]data1cf!U618</f>
        <v>0</v>
      </c>
      <c r="W618" s="368" t="n">
        <f aca="false">+[5]data1cf!V618</f>
        <v>0</v>
      </c>
      <c r="X618" s="368" t="n">
        <f aca="false">+[5]data1cf!W618</f>
        <v>0</v>
      </c>
      <c r="Y618" s="368" t="n">
        <f aca="false">+[5]data1cf!X618</f>
        <v>0</v>
      </c>
      <c r="Z618" s="368" t="n">
        <f aca="false">+[5]data1cf!Y618</f>
        <v>0</v>
      </c>
      <c r="AA618" s="368" t="n">
        <f aca="false">+[5]data1cf!Z618</f>
        <v>0</v>
      </c>
      <c r="AB618" s="368"/>
      <c r="AC618" s="369" t="n">
        <f aca="false">XNPV(0.1,B618:AA618,$B$1:$AA$1)</f>
        <v>-17773.7834630411</v>
      </c>
      <c r="AD618" s="369" t="n">
        <f aca="false">SUMPRODUCT(B618:AA618,$B$1010:$AA$1010)</f>
        <v>732.842721872229</v>
      </c>
      <c r="AE618" s="370" t="n">
        <f aca="false">SUMPRODUCT(B618:AA618,$B$1012:$AA$1012)</f>
        <v>-5443.4463444413</v>
      </c>
      <c r="AF618" s="371" t="n">
        <f aca="false">XIRR(B618:AA618,$B$1:$AA$1)</f>
        <v>0.0609054219499414</v>
      </c>
      <c r="AG618" s="372" t="n">
        <f aca="false">1-EXP(-(1/0.25)*(AD618/ABS($AD$1010)))</f>
        <v>0.955922703892307</v>
      </c>
    </row>
    <row r="619" customFormat="false" ht="12.75" hidden="false" customHeight="false" outlineLevel="0" collapsed="false">
      <c r="A619" s="363"/>
      <c r="B619" s="368" t="n">
        <f aca="false">+[5]data1cf!A619</f>
        <v>-100100.205416512</v>
      </c>
      <c r="C619" s="368" t="n">
        <f aca="false">+[5]data1cf!B619</f>
        <v>14258.8383806359</v>
      </c>
      <c r="D619" s="368" t="n">
        <f aca="false">+[5]data1cf!C619</f>
        <v>12364.2296627219</v>
      </c>
      <c r="E619" s="368" t="n">
        <f aca="false">+[5]data1cf!D619</f>
        <v>10230.2178997101</v>
      </c>
      <c r="F619" s="368" t="n">
        <f aca="false">+[5]data1cf!E619</f>
        <v>9917.96709684629</v>
      </c>
      <c r="G619" s="368" t="n">
        <f aca="false">+[5]data1cf!F619</f>
        <v>9610.43958017454</v>
      </c>
      <c r="H619" s="368" t="n">
        <f aca="false">+[5]data1cf!G619</f>
        <v>8636.14037031117</v>
      </c>
      <c r="I619" s="368" t="n">
        <f aca="false">+[5]data1cf!H619</f>
        <v>8477.56502225746</v>
      </c>
      <c r="J619" s="368" t="n">
        <f aca="false">+[5]data1cf!I619</f>
        <v>8465.13081972247</v>
      </c>
      <c r="K619" s="368" t="n">
        <f aca="false">+[5]data1cf!J619</f>
        <v>8456.21548709802</v>
      </c>
      <c r="L619" s="368" t="n">
        <f aca="false">+[5]data1cf!K619</f>
        <v>8457.20288484206</v>
      </c>
      <c r="M619" s="368" t="n">
        <f aca="false">+[5]data1cf!L619</f>
        <v>8429.4368527952</v>
      </c>
      <c r="N619" s="368" t="n">
        <f aca="false">+[5]data1cf!M619</f>
        <v>8411.55015231015</v>
      </c>
      <c r="O619" s="368" t="n">
        <f aca="false">+[5]data1cf!N619</f>
        <v>8085.66653566334</v>
      </c>
      <c r="P619" s="368" t="n">
        <f aca="false">+[5]data1cf!O619</f>
        <v>7977.56766678433</v>
      </c>
      <c r="Q619" s="368" t="n">
        <f aca="false">+[5]data1cf!P619</f>
        <v>7949.25149083574</v>
      </c>
      <c r="R619" s="368" t="n">
        <f aca="false">+[5]data1cf!Q619</f>
        <v>1148.10931604522</v>
      </c>
      <c r="S619" s="368" t="n">
        <f aca="false">+[5]data1cf!R619</f>
        <v>0</v>
      </c>
      <c r="T619" s="368" t="n">
        <f aca="false">+[5]data1cf!S619</f>
        <v>0</v>
      </c>
      <c r="U619" s="368" t="n">
        <f aca="false">+[5]data1cf!T619</f>
        <v>0</v>
      </c>
      <c r="V619" s="368" t="n">
        <f aca="false">+[5]data1cf!U619</f>
        <v>0</v>
      </c>
      <c r="W619" s="368" t="n">
        <f aca="false">+[5]data1cf!V619</f>
        <v>0</v>
      </c>
      <c r="X619" s="368" t="n">
        <f aca="false">+[5]data1cf!W619</f>
        <v>0</v>
      </c>
      <c r="Y619" s="368" t="n">
        <f aca="false">+[5]data1cf!X619</f>
        <v>0</v>
      </c>
      <c r="Z619" s="368" t="n">
        <f aca="false">+[5]data1cf!Y619</f>
        <v>0</v>
      </c>
      <c r="AA619" s="368" t="n">
        <f aca="false">+[5]data1cf!Z619</f>
        <v>0</v>
      </c>
      <c r="AB619" s="368"/>
      <c r="AC619" s="369" t="n">
        <f aca="false">XNPV(0.1,B619:AA619,$B$1:$AA$1)</f>
        <v>-24270.2003136994</v>
      </c>
      <c r="AD619" s="369" t="n">
        <f aca="false">SUMPRODUCT(B619:AA619,$B$1010:$AA$1010)</f>
        <v>-5326.315038237</v>
      </c>
      <c r="AE619" s="370" t="n">
        <f aca="false">SUMPRODUCT(B619:AA619,$B$1012:$AA$1012)</f>
        <v>-11649.5606890529</v>
      </c>
      <c r="AF619" s="371" t="n">
        <f aca="false">XIRR(B619:AA619,$B$1:$AA$1)</f>
        <v>0.050517322513579</v>
      </c>
      <c r="AG619" s="372" t="n">
        <f aca="false">1-EXP(-(1/0.25)*(AD619/ABS($AD$1010)))</f>
        <v>-7142856578.98882</v>
      </c>
    </row>
    <row r="620" customFormat="false" ht="12.75" hidden="false" customHeight="false" outlineLevel="0" collapsed="false">
      <c r="A620" s="363"/>
      <c r="B620" s="368" t="n">
        <f aca="false">+[5]data1cf!A620</f>
        <v>-99897.0861591944</v>
      </c>
      <c r="C620" s="368" t="n">
        <f aca="false">+[5]data1cf!B620</f>
        <v>14265.8162525809</v>
      </c>
      <c r="D620" s="368" t="n">
        <f aca="false">+[5]data1cf!C620</f>
        <v>12317.6251824805</v>
      </c>
      <c r="E620" s="368" t="n">
        <f aca="false">+[5]data1cf!D620</f>
        <v>10318.2453605022</v>
      </c>
      <c r="F620" s="368" t="n">
        <f aca="false">+[5]data1cf!E620</f>
        <v>9853.36016897884</v>
      </c>
      <c r="G620" s="368" t="n">
        <f aca="false">+[5]data1cf!F620</f>
        <v>9578.81154226801</v>
      </c>
      <c r="H620" s="368" t="n">
        <f aca="false">+[5]data1cf!G620</f>
        <v>8631.2203669118</v>
      </c>
      <c r="I620" s="368" t="n">
        <f aca="false">+[5]data1cf!H620</f>
        <v>8472.90562899</v>
      </c>
      <c r="J620" s="368" t="n">
        <f aca="false">+[5]data1cf!I620</f>
        <v>8460.47142645501</v>
      </c>
      <c r="K620" s="368" t="n">
        <f aca="false">+[5]data1cf!J620</f>
        <v>8451.54819655384</v>
      </c>
      <c r="L620" s="368" t="n">
        <f aca="false">+[5]data1cf!K620</f>
        <v>8452.5434915746</v>
      </c>
      <c r="M620" s="368" t="n">
        <f aca="false">+[5]data1cf!L620</f>
        <v>8424.76956225102</v>
      </c>
      <c r="N620" s="368" t="n">
        <f aca="false">+[5]data1cf!M620</f>
        <v>8406.89075904269</v>
      </c>
      <c r="O620" s="368" t="n">
        <f aca="false">+[5]data1cf!N620</f>
        <v>8080.99924511915</v>
      </c>
      <c r="P620" s="368" t="n">
        <f aca="false">+[5]data1cf!O620</f>
        <v>7972.90827351687</v>
      </c>
      <c r="Q620" s="368" t="n">
        <f aca="false">+[5]data1cf!P620</f>
        <v>7944.58420029156</v>
      </c>
      <c r="R620" s="368" t="n">
        <f aca="false">+[5]data1cf!Q620</f>
        <v>1145.7796194115</v>
      </c>
      <c r="S620" s="368" t="n">
        <f aca="false">+[5]data1cf!R620</f>
        <v>0</v>
      </c>
      <c r="T620" s="368" t="n">
        <f aca="false">+[5]data1cf!S620</f>
        <v>0</v>
      </c>
      <c r="U620" s="368" t="n">
        <f aca="false">+[5]data1cf!T620</f>
        <v>0</v>
      </c>
      <c r="V620" s="368" t="n">
        <f aca="false">+[5]data1cf!U620</f>
        <v>0</v>
      </c>
      <c r="W620" s="368" t="n">
        <f aca="false">+[5]data1cf!V620</f>
        <v>0</v>
      </c>
      <c r="X620" s="368" t="n">
        <f aca="false">+[5]data1cf!W620</f>
        <v>0</v>
      </c>
      <c r="Y620" s="368" t="n">
        <f aca="false">+[5]data1cf!X620</f>
        <v>0</v>
      </c>
      <c r="Z620" s="368" t="n">
        <f aca="false">+[5]data1cf!Y620</f>
        <v>0</v>
      </c>
      <c r="AA620" s="368" t="n">
        <f aca="false">+[5]data1cf!Z620</f>
        <v>0</v>
      </c>
      <c r="AB620" s="368"/>
      <c r="AC620" s="369" t="n">
        <f aca="false">XNPV(0.1,B620:AA620,$B$1:$AA$1)</f>
        <v>-24115.3023983708</v>
      </c>
      <c r="AD620" s="369" t="n">
        <f aca="false">SUMPRODUCT(B620:AA620,$B$1010:$AA$1010)</f>
        <v>-5186.23630887415</v>
      </c>
      <c r="AE620" s="370" t="n">
        <f aca="false">SUMPRODUCT(B620:AA620,$B$1012:$AA$1012)</f>
        <v>-11504.6375862845</v>
      </c>
      <c r="AF620" s="371" t="n">
        <f aca="false">XIRR(B620:AA620,$B$1:$AA$1)</f>
        <v>0.0507395021773622</v>
      </c>
      <c r="AG620" s="372" t="n">
        <f aca="false">1-EXP(-(1/0.25)*(AD620/ABS($AD$1010)))</f>
        <v>-3932976099.30214</v>
      </c>
    </row>
    <row r="621" customFormat="false" ht="12.75" hidden="false" customHeight="false" outlineLevel="0" collapsed="false">
      <c r="A621" s="363"/>
      <c r="B621" s="368" t="n">
        <f aca="false">+[5]data1cf!A621</f>
        <v>-97234.1886614329</v>
      </c>
      <c r="C621" s="368" t="n">
        <f aca="false">+[5]data1cf!B621</f>
        <v>14287.7835274653</v>
      </c>
      <c r="D621" s="368" t="n">
        <f aca="false">+[5]data1cf!C621</f>
        <v>12161.2884942323</v>
      </c>
      <c r="E621" s="368" t="n">
        <f aca="false">+[5]data1cf!D621</f>
        <v>10270.3270106677</v>
      </c>
      <c r="F621" s="368" t="n">
        <f aca="false">+[5]data1cf!E621</f>
        <v>9794.98141392798</v>
      </c>
      <c r="G621" s="368" t="n">
        <f aca="false">+[5]data1cf!F621</f>
        <v>9541.84801919514</v>
      </c>
      <c r="H621" s="368" t="n">
        <f aca="false">+[5]data1cf!G621</f>
        <v>8566.71902462562</v>
      </c>
      <c r="I621" s="368" t="n">
        <f aca="false">+[5]data1cf!H621</f>
        <v>8411.82089070935</v>
      </c>
      <c r="J621" s="368" t="n">
        <f aca="false">+[5]data1cf!I621</f>
        <v>8399.38668817436</v>
      </c>
      <c r="K621" s="368" t="n">
        <f aca="false">+[5]data1cf!J621</f>
        <v>8390.35992481848</v>
      </c>
      <c r="L621" s="368" t="n">
        <f aca="false">+[5]data1cf!K621</f>
        <v>8391.45875329395</v>
      </c>
      <c r="M621" s="368" t="n">
        <f aca="false">+[5]data1cf!L621</f>
        <v>8363.58129051566</v>
      </c>
      <c r="N621" s="368" t="n">
        <f aca="false">+[5]data1cf!M621</f>
        <v>8345.80602076204</v>
      </c>
      <c r="O621" s="368" t="n">
        <f aca="false">+[5]data1cf!N621</f>
        <v>8019.81097338379</v>
      </c>
      <c r="P621" s="368" t="n">
        <f aca="false">+[5]data1cf!O621</f>
        <v>7911.82353523622</v>
      </c>
      <c r="Q621" s="368" t="n">
        <f aca="false">+[5]data1cf!P621</f>
        <v>7883.3959285562</v>
      </c>
      <c r="R621" s="368" t="n">
        <f aca="false">+[5]data1cf!Q621</f>
        <v>1115.23725027117</v>
      </c>
      <c r="S621" s="368" t="n">
        <f aca="false">+[5]data1cf!R621</f>
        <v>0</v>
      </c>
      <c r="T621" s="368" t="n">
        <f aca="false">+[5]data1cf!S621</f>
        <v>0</v>
      </c>
      <c r="U621" s="368" t="n">
        <f aca="false">+[5]data1cf!T621</f>
        <v>0</v>
      </c>
      <c r="V621" s="368" t="n">
        <f aca="false">+[5]data1cf!U621</f>
        <v>0</v>
      </c>
      <c r="W621" s="368" t="n">
        <f aca="false">+[5]data1cf!V621</f>
        <v>0</v>
      </c>
      <c r="X621" s="368" t="n">
        <f aca="false">+[5]data1cf!W621</f>
        <v>0</v>
      </c>
      <c r="Y621" s="368" t="n">
        <f aca="false">+[5]data1cf!X621</f>
        <v>0</v>
      </c>
      <c r="Z621" s="368" t="n">
        <f aca="false">+[5]data1cf!Y621</f>
        <v>0</v>
      </c>
      <c r="AA621" s="368" t="n">
        <f aca="false">+[5]data1cf!Z621</f>
        <v>0</v>
      </c>
      <c r="AB621" s="368"/>
      <c r="AC621" s="369" t="n">
        <f aca="false">XNPV(0.1,B621:AA621,$B$1:$AA$1)</f>
        <v>-21902.0051100378</v>
      </c>
      <c r="AD621" s="369" t="n">
        <f aca="false">SUMPRODUCT(B621:AA621,$B$1010:$AA$1010)</f>
        <v>-3106.04522526676</v>
      </c>
      <c r="AE621" s="370" t="n">
        <f aca="false">SUMPRODUCT(B621:AA621,$B$1012:$AA$1012)</f>
        <v>-9379.26251876047</v>
      </c>
      <c r="AF621" s="371" t="n">
        <f aca="false">XIRR(B621:AA621,$B$1:$AA$1)</f>
        <v>0.0541484811939619</v>
      </c>
      <c r="AG621" s="372" t="n">
        <f aca="false">1-EXP(-(1/0.25)*(AD621/ABS($AD$1010)))</f>
        <v>-557561.999819274</v>
      </c>
    </row>
    <row r="622" customFormat="false" ht="12.75" hidden="false" customHeight="false" outlineLevel="0" collapsed="false">
      <c r="A622" s="363"/>
      <c r="B622" s="368" t="n">
        <f aca="false">+[5]data1cf!A622</f>
        <v>-101770.68824017</v>
      </c>
      <c r="C622" s="368" t="n">
        <f aca="false">+[5]data1cf!B622</f>
        <v>14290.2238410566</v>
      </c>
      <c r="D622" s="368" t="n">
        <f aca="false">+[5]data1cf!C622</f>
        <v>12352.8526896891</v>
      </c>
      <c r="E622" s="368" t="n">
        <f aca="false">+[5]data1cf!D622</f>
        <v>10450.4327007611</v>
      </c>
      <c r="F622" s="368" t="n">
        <f aca="false">+[5]data1cf!E622</f>
        <v>9917.14662026506</v>
      </c>
      <c r="G622" s="368" t="n">
        <f aca="false">+[5]data1cf!F622</f>
        <v>9631.51084258225</v>
      </c>
      <c r="H622" s="368" t="n">
        <f aca="false">+[5]data1cf!G622</f>
        <v>8676.60320618169</v>
      </c>
      <c r="I622" s="368" t="n">
        <f aca="false">+[5]data1cf!H622</f>
        <v>8515.88456184591</v>
      </c>
      <c r="J622" s="368" t="n">
        <f aca="false">+[5]data1cf!I622</f>
        <v>8503.45035931092</v>
      </c>
      <c r="K622" s="368" t="n">
        <f aca="false">+[5]data1cf!J622</f>
        <v>8494.59997505866</v>
      </c>
      <c r="L622" s="368" t="n">
        <f aca="false">+[5]data1cf!K622</f>
        <v>8495.52242443051</v>
      </c>
      <c r="M622" s="368" t="n">
        <f aca="false">+[5]data1cf!L622</f>
        <v>8467.82134075584</v>
      </c>
      <c r="N622" s="368" t="n">
        <f aca="false">+[5]data1cf!M622</f>
        <v>8449.86969189861</v>
      </c>
      <c r="O622" s="368" t="n">
        <f aca="false">+[5]data1cf!N622</f>
        <v>8124.05102362398</v>
      </c>
      <c r="P622" s="368" t="n">
        <f aca="false">+[5]data1cf!O622</f>
        <v>8015.88720637279</v>
      </c>
      <c r="Q622" s="368" t="n">
        <f aca="false">+[5]data1cf!P622</f>
        <v>7987.63597879638</v>
      </c>
      <c r="R622" s="368" t="n">
        <f aca="false">+[5]data1cf!Q622</f>
        <v>1167.26908583945</v>
      </c>
      <c r="S622" s="368" t="n">
        <f aca="false">+[5]data1cf!R622</f>
        <v>0</v>
      </c>
      <c r="T622" s="368" t="n">
        <f aca="false">+[5]data1cf!S622</f>
        <v>0</v>
      </c>
      <c r="U622" s="368" t="n">
        <f aca="false">+[5]data1cf!T622</f>
        <v>0</v>
      </c>
      <c r="V622" s="368" t="n">
        <f aca="false">+[5]data1cf!U622</f>
        <v>0</v>
      </c>
      <c r="W622" s="368" t="n">
        <f aca="false">+[5]data1cf!V622</f>
        <v>0</v>
      </c>
      <c r="X622" s="368" t="n">
        <f aca="false">+[5]data1cf!W622</f>
        <v>0</v>
      </c>
      <c r="Y622" s="368" t="n">
        <f aca="false">+[5]data1cf!X622</f>
        <v>0</v>
      </c>
      <c r="Z622" s="368" t="n">
        <f aca="false">+[5]data1cf!Y622</f>
        <v>0</v>
      </c>
      <c r="AA622" s="368" t="n">
        <f aca="false">+[5]data1cf!Z622</f>
        <v>0</v>
      </c>
      <c r="AB622" s="368"/>
      <c r="AC622" s="369" t="n">
        <f aca="false">XNPV(0.1,B622:AA622,$B$1:$AA$1)</f>
        <v>-25592.0639172004</v>
      </c>
      <c r="AD622" s="369" t="n">
        <f aca="false">SUMPRODUCT(B622:AA622,$B$1010:$AA$1010)</f>
        <v>-6556.76421933039</v>
      </c>
      <c r="AE622" s="370" t="n">
        <f aca="false">SUMPRODUCT(B622:AA622,$B$1012:$AA$1012)</f>
        <v>-12910.6227833375</v>
      </c>
      <c r="AF622" s="371" t="n">
        <f aca="false">XIRR(B622:AA622,$B$1:$AA$1)</f>
        <v>0.0485874032943422</v>
      </c>
      <c r="AG622" s="372" t="n">
        <f aca="false">1-EXP(-(1/0.25)*(AD622/ABS($AD$1010)))</f>
        <v>-1349729070659.29</v>
      </c>
    </row>
    <row r="623" customFormat="false" ht="12.75" hidden="false" customHeight="false" outlineLevel="0" collapsed="false">
      <c r="A623" s="363"/>
      <c r="B623" s="368" t="n">
        <f aca="false">+[5]data1cf!A623</f>
        <v>-91844.5173124338</v>
      </c>
      <c r="C623" s="368" t="n">
        <f aca="false">+[5]data1cf!B623</f>
        <v>14109.3040755202</v>
      </c>
      <c r="D623" s="368" t="n">
        <f aca="false">+[5]data1cf!C623</f>
        <v>12050.9321493923</v>
      </c>
      <c r="E623" s="368" t="n">
        <f aca="false">+[5]data1cf!D623</f>
        <v>10200.4819828329</v>
      </c>
      <c r="F623" s="368" t="n">
        <f aca="false">+[5]data1cf!E623</f>
        <v>9725.05899761831</v>
      </c>
      <c r="G623" s="368" t="n">
        <f aca="false">+[5]data1cf!F623</f>
        <v>9400.02640775198</v>
      </c>
      <c r="H623" s="368" t="n">
        <f aca="false">+[5]data1cf!G623</f>
        <v>8436.16911168904</v>
      </c>
      <c r="I623" s="368" t="n">
        <f aca="false">+[5]data1cf!H623</f>
        <v>8288.18614170039</v>
      </c>
      <c r="J623" s="368" t="n">
        <f aca="false">+[5]data1cf!I623</f>
        <v>8275.7519391654</v>
      </c>
      <c r="K623" s="368" t="n">
        <f aca="false">+[5]data1cf!J623</f>
        <v>8266.51562538747</v>
      </c>
      <c r="L623" s="368" t="n">
        <f aca="false">+[5]data1cf!K623</f>
        <v>8267.82400428499</v>
      </c>
      <c r="M623" s="368" t="n">
        <f aca="false">+[5]data1cf!L623</f>
        <v>8239.73699108465</v>
      </c>
      <c r="N623" s="368" t="n">
        <f aca="false">+[5]data1cf!M623</f>
        <v>8222.17127175308</v>
      </c>
      <c r="O623" s="368" t="n">
        <f aca="false">+[5]data1cf!N623</f>
        <v>7895.96667395278</v>
      </c>
      <c r="P623" s="368" t="n">
        <f aca="false">+[5]data1cf!O623</f>
        <v>7788.18878622726</v>
      </c>
      <c r="Q623" s="368" t="n">
        <f aca="false">+[5]data1cf!P623</f>
        <v>7759.55162912519</v>
      </c>
      <c r="R623" s="368" t="n">
        <f aca="false">+[5]data1cf!Q623</f>
        <v>1053.41987576669</v>
      </c>
      <c r="S623" s="368" t="n">
        <f aca="false">+[5]data1cf!R623</f>
        <v>0</v>
      </c>
      <c r="T623" s="368" t="n">
        <f aca="false">+[5]data1cf!S623</f>
        <v>0</v>
      </c>
      <c r="U623" s="368" t="n">
        <f aca="false">+[5]data1cf!T623</f>
        <v>0</v>
      </c>
      <c r="V623" s="368" t="n">
        <f aca="false">+[5]data1cf!U623</f>
        <v>0</v>
      </c>
      <c r="W623" s="368" t="n">
        <f aca="false">+[5]data1cf!V623</f>
        <v>0</v>
      </c>
      <c r="X623" s="368" t="n">
        <f aca="false">+[5]data1cf!W623</f>
        <v>0</v>
      </c>
      <c r="Y623" s="368" t="n">
        <f aca="false">+[5]data1cf!X623</f>
        <v>0</v>
      </c>
      <c r="Z623" s="368" t="n">
        <f aca="false">+[5]data1cf!Y623</f>
        <v>0</v>
      </c>
      <c r="AA623" s="368" t="n">
        <f aca="false">+[5]data1cf!Z623</f>
        <v>0</v>
      </c>
      <c r="AB623" s="368"/>
      <c r="AC623" s="369" t="n">
        <f aca="false">XNPV(0.1,B623:AA623,$B$1:$AA$1)</f>
        <v>-17443.0062994867</v>
      </c>
      <c r="AD623" s="369" t="n">
        <f aca="false">SUMPRODUCT(B623:AA623,$B$1010:$AA$1010)</f>
        <v>1088.99609877247</v>
      </c>
      <c r="AE623" s="370" t="n">
        <f aca="false">SUMPRODUCT(B623:AA623,$B$1012:$AA$1012)</f>
        <v>-5094.2340770562</v>
      </c>
      <c r="AF623" s="371" t="n">
        <f aca="false">XIRR(B623:AA623,$B$1:$AA$1)</f>
        <v>0.0615545632405303</v>
      </c>
      <c r="AG623" s="372" t="n">
        <f aca="false">1-EXP(-(1/0.25)*(AD623/ABS($AD$1010)))</f>
        <v>0.990332402677359</v>
      </c>
    </row>
    <row r="624" customFormat="false" ht="12.75" hidden="false" customHeight="false" outlineLevel="0" collapsed="false">
      <c r="A624" s="363"/>
      <c r="B624" s="368" t="n">
        <f aca="false">+[5]data1cf!A624</f>
        <v>-89826.5987951712</v>
      </c>
      <c r="C624" s="368" t="n">
        <f aca="false">+[5]data1cf!B624</f>
        <v>14033.2964361321</v>
      </c>
      <c r="D624" s="368" t="n">
        <f aca="false">+[5]data1cf!C624</f>
        <v>12004.2393370047</v>
      </c>
      <c r="E624" s="368" t="n">
        <f aca="false">+[5]data1cf!D624</f>
        <v>9863.04861682367</v>
      </c>
      <c r="F624" s="368" t="n">
        <f aca="false">+[5]data1cf!E624</f>
        <v>9593.8005387777</v>
      </c>
      <c r="G624" s="368" t="n">
        <f aca="false">+[5]data1cf!F624</f>
        <v>9316.12568878056</v>
      </c>
      <c r="H624" s="368" t="n">
        <f aca="false">+[5]data1cf!G624</f>
        <v>8387.29060506346</v>
      </c>
      <c r="I624" s="368" t="n">
        <f aca="false">+[5]data1cf!H624</f>
        <v>8241.8967052492</v>
      </c>
      <c r="J624" s="368" t="n">
        <f aca="false">+[5]data1cf!I624</f>
        <v>8229.46250271421</v>
      </c>
      <c r="K624" s="368" t="n">
        <f aca="false">+[5]data1cf!J624</f>
        <v>8220.14773226433</v>
      </c>
      <c r="L624" s="368" t="n">
        <f aca="false">+[5]data1cf!K624</f>
        <v>8221.5345678338</v>
      </c>
      <c r="M624" s="368" t="n">
        <f aca="false">+[5]data1cf!L624</f>
        <v>8193.3690979615</v>
      </c>
      <c r="N624" s="368" t="n">
        <f aca="false">+[5]data1cf!M624</f>
        <v>8175.88183530189</v>
      </c>
      <c r="O624" s="368" t="n">
        <f aca="false">+[5]data1cf!N624</f>
        <v>7849.59878082964</v>
      </c>
      <c r="P624" s="368" t="n">
        <f aca="false">+[5]data1cf!O624</f>
        <v>7741.89934977607</v>
      </c>
      <c r="Q624" s="368" t="n">
        <f aca="false">+[5]data1cf!P624</f>
        <v>7713.18373600205</v>
      </c>
      <c r="R624" s="368" t="n">
        <f aca="false">+[5]data1cf!Q624</f>
        <v>1030.2751575411</v>
      </c>
      <c r="S624" s="368" t="n">
        <f aca="false">+[5]data1cf!R624</f>
        <v>0</v>
      </c>
      <c r="T624" s="368" t="n">
        <f aca="false">+[5]data1cf!S624</f>
        <v>0</v>
      </c>
      <c r="U624" s="368" t="n">
        <f aca="false">+[5]data1cf!T624</f>
        <v>0</v>
      </c>
      <c r="V624" s="368" t="n">
        <f aca="false">+[5]data1cf!U624</f>
        <v>0</v>
      </c>
      <c r="W624" s="368" t="n">
        <f aca="false">+[5]data1cf!V624</f>
        <v>0</v>
      </c>
      <c r="X624" s="368" t="n">
        <f aca="false">+[5]data1cf!W624</f>
        <v>0</v>
      </c>
      <c r="Y624" s="368" t="n">
        <f aca="false">+[5]data1cf!X624</f>
        <v>0</v>
      </c>
      <c r="Z624" s="368" t="n">
        <f aca="false">+[5]data1cf!Y624</f>
        <v>0</v>
      </c>
      <c r="AA624" s="368" t="n">
        <f aca="false">+[5]data1cf!Z624</f>
        <v>0</v>
      </c>
      <c r="AB624" s="368"/>
      <c r="AC624" s="369" t="n">
        <f aca="false">XNPV(0.1,B624:AA624,$B$1:$AA$1)</f>
        <v>-16111.0089528171</v>
      </c>
      <c r="AD624" s="369" t="n">
        <f aca="false">SUMPRODUCT(B624:AA624,$B$1010:$AA$1010)</f>
        <v>2272.7094315008</v>
      </c>
      <c r="AE624" s="370" t="n">
        <f aca="false">SUMPRODUCT(B624:AA624,$B$1012:$AA$1012)</f>
        <v>-3862.65817040748</v>
      </c>
      <c r="AF624" s="371" t="n">
        <f aca="false">XIRR(B624:AA624,$B$1:$AA$1)</f>
        <v>0.0638105236521158</v>
      </c>
      <c r="AG624" s="372" t="n">
        <f aca="false">1-EXP(-(1/0.25)*(AD624/ABS($AD$1010)))</f>
        <v>0.999937568055765</v>
      </c>
    </row>
    <row r="625" customFormat="false" ht="12.75" hidden="false" customHeight="false" outlineLevel="0" collapsed="false">
      <c r="A625" s="363"/>
      <c r="B625" s="368" t="n">
        <f aca="false">+[5]data1cf!A625</f>
        <v>-99426.2207846931</v>
      </c>
      <c r="C625" s="368" t="n">
        <f aca="false">+[5]data1cf!B625</f>
        <v>14194.097844691</v>
      </c>
      <c r="D625" s="368" t="n">
        <f aca="false">+[5]data1cf!C625</f>
        <v>12346.102067207</v>
      </c>
      <c r="E625" s="368" t="n">
        <f aca="false">+[5]data1cf!D625</f>
        <v>10280.8219008991</v>
      </c>
      <c r="F625" s="368" t="n">
        <f aca="false">+[5]data1cf!E625</f>
        <v>9875.22608738683</v>
      </c>
      <c r="G625" s="368" t="n">
        <f aca="false">+[5]data1cf!F625</f>
        <v>9561.27425110992</v>
      </c>
      <c r="H625" s="368" t="n">
        <f aca="false">+[5]data1cf!G625</f>
        <v>8619.81495280294</v>
      </c>
      <c r="I625" s="368" t="n">
        <f aca="false">+[5]data1cf!H625</f>
        <v>8462.10435399124</v>
      </c>
      <c r="J625" s="368" t="n">
        <f aca="false">+[5]data1cf!I625</f>
        <v>8449.67015145625</v>
      </c>
      <c r="K625" s="368" t="n">
        <f aca="false">+[5]data1cf!J625</f>
        <v>8440.72861430932</v>
      </c>
      <c r="L625" s="368" t="n">
        <f aca="false">+[5]data1cf!K625</f>
        <v>8441.74221657584</v>
      </c>
      <c r="M625" s="368" t="n">
        <f aca="false">+[5]data1cf!L625</f>
        <v>8413.9499800065</v>
      </c>
      <c r="N625" s="368" t="n">
        <f aca="false">+[5]data1cf!M625</f>
        <v>8396.08948404393</v>
      </c>
      <c r="O625" s="368" t="n">
        <f aca="false">+[5]data1cf!N625</f>
        <v>8070.17966287463</v>
      </c>
      <c r="P625" s="368" t="n">
        <f aca="false">+[5]data1cf!O625</f>
        <v>7962.10699851811</v>
      </c>
      <c r="Q625" s="368" t="n">
        <f aca="false">+[5]data1cf!P625</f>
        <v>7933.76461804704</v>
      </c>
      <c r="R625" s="368" t="n">
        <f aca="false">+[5]data1cf!Q625</f>
        <v>1140.37898191212</v>
      </c>
      <c r="S625" s="368" t="n">
        <f aca="false">+[5]data1cf!R625</f>
        <v>0</v>
      </c>
      <c r="T625" s="368" t="n">
        <f aca="false">+[5]data1cf!S625</f>
        <v>0</v>
      </c>
      <c r="U625" s="368" t="n">
        <f aca="false">+[5]data1cf!T625</f>
        <v>0</v>
      </c>
      <c r="V625" s="368" t="n">
        <f aca="false">+[5]data1cf!U625</f>
        <v>0</v>
      </c>
      <c r="W625" s="368" t="n">
        <f aca="false">+[5]data1cf!V625</f>
        <v>0</v>
      </c>
      <c r="X625" s="368" t="n">
        <f aca="false">+[5]data1cf!W625</f>
        <v>0</v>
      </c>
      <c r="Y625" s="368" t="n">
        <f aca="false">+[5]data1cf!X625</f>
        <v>0</v>
      </c>
      <c r="Z625" s="368" t="n">
        <f aca="false">+[5]data1cf!Y625</f>
        <v>0</v>
      </c>
      <c r="AA625" s="368" t="n">
        <f aca="false">+[5]data1cf!Z625</f>
        <v>0</v>
      </c>
      <c r="AB625" s="368"/>
      <c r="AC625" s="369" t="n">
        <f aca="false">XNPV(0.1,B625:AA625,$B$1:$AA$1)</f>
        <v>-23752.8928687784</v>
      </c>
      <c r="AD625" s="369" t="n">
        <f aca="false">SUMPRODUCT(B625:AA625,$B$1010:$AA$1010)</f>
        <v>-4846.74581968725</v>
      </c>
      <c r="AE625" s="370" t="n">
        <f aca="false">SUMPRODUCT(B625:AA625,$B$1012:$AA$1012)</f>
        <v>-11157.3467733561</v>
      </c>
      <c r="AF625" s="371" t="n">
        <f aca="false">XIRR(B625:AA625,$B$1:$AA$1)</f>
        <v>0.0512840388931936</v>
      </c>
      <c r="AG625" s="372" t="n">
        <f aca="false">1-EXP(-(1/0.25)*(AD625/ABS($AD$1010)))</f>
        <v>-926087129.069628</v>
      </c>
    </row>
    <row r="626" customFormat="false" ht="12.75" hidden="false" customHeight="false" outlineLevel="0" collapsed="false">
      <c r="A626" s="363"/>
      <c r="B626" s="368" t="n">
        <f aca="false">+[5]data1cf!A626</f>
        <v>-94535.3879194313</v>
      </c>
      <c r="C626" s="368" t="n">
        <f aca="false">+[5]data1cf!B626</f>
        <v>14221.7036990166</v>
      </c>
      <c r="D626" s="368" t="n">
        <f aca="false">+[5]data1cf!C626</f>
        <v>12115.220790845</v>
      </c>
      <c r="E626" s="368" t="n">
        <f aca="false">+[5]data1cf!D626</f>
        <v>10241.4194770197</v>
      </c>
      <c r="F626" s="368" t="n">
        <f aca="false">+[5]data1cf!E626</f>
        <v>9731.57829881908</v>
      </c>
      <c r="G626" s="368" t="n">
        <f aca="false">+[5]data1cf!F626</f>
        <v>9524.57952950037</v>
      </c>
      <c r="H626" s="368" t="n">
        <f aca="false">+[5]data1cf!G626</f>
        <v>8501.34802534068</v>
      </c>
      <c r="I626" s="368" t="n">
        <f aca="false">+[5]data1cf!H626</f>
        <v>8349.91256072843</v>
      </c>
      <c r="J626" s="368" t="n">
        <f aca="false">+[5]data1cf!I626</f>
        <v>8337.47835819344</v>
      </c>
      <c r="K626" s="368" t="n">
        <f aca="false">+[5]data1cf!J626</f>
        <v>8328.34666546471</v>
      </c>
      <c r="L626" s="368" t="n">
        <f aca="false">+[5]data1cf!K626</f>
        <v>8329.55042331303</v>
      </c>
      <c r="M626" s="368" t="n">
        <f aca="false">+[5]data1cf!L626</f>
        <v>8301.56803116188</v>
      </c>
      <c r="N626" s="368" t="n">
        <f aca="false">+[5]data1cf!M626</f>
        <v>8283.89769078112</v>
      </c>
      <c r="O626" s="368" t="n">
        <f aca="false">+[5]data1cf!N626</f>
        <v>7957.79771403002</v>
      </c>
      <c r="P626" s="368" t="n">
        <f aca="false">+[5]data1cf!O626</f>
        <v>7849.9152052553</v>
      </c>
      <c r="Q626" s="368" t="n">
        <f aca="false">+[5]data1cf!P626</f>
        <v>7821.38266920242</v>
      </c>
      <c r="R626" s="368" t="n">
        <f aca="false">+[5]data1cf!Q626</f>
        <v>1084.28308528071</v>
      </c>
      <c r="S626" s="368" t="n">
        <f aca="false">+[5]data1cf!R626</f>
        <v>0</v>
      </c>
      <c r="T626" s="368" t="n">
        <f aca="false">+[5]data1cf!S626</f>
        <v>0</v>
      </c>
      <c r="U626" s="368" t="n">
        <f aca="false">+[5]data1cf!T626</f>
        <v>0</v>
      </c>
      <c r="V626" s="368" t="n">
        <f aca="false">+[5]data1cf!U626</f>
        <v>0</v>
      </c>
      <c r="W626" s="368" t="n">
        <f aca="false">+[5]data1cf!V626</f>
        <v>0</v>
      </c>
      <c r="X626" s="368" t="n">
        <f aca="false">+[5]data1cf!W626</f>
        <v>0</v>
      </c>
      <c r="Y626" s="368" t="n">
        <f aca="false">+[5]data1cf!X626</f>
        <v>0</v>
      </c>
      <c r="Z626" s="368" t="n">
        <f aca="false">+[5]data1cf!Y626</f>
        <v>0</v>
      </c>
      <c r="AA626" s="368" t="n">
        <f aca="false">+[5]data1cf!Z626</f>
        <v>0</v>
      </c>
      <c r="AB626" s="368"/>
      <c r="AC626" s="369" t="n">
        <f aca="false">XNPV(0.1,B626:AA626,$B$1:$AA$1)</f>
        <v>-19621.9227881092</v>
      </c>
      <c r="AD626" s="369" t="n">
        <f aca="false">SUMPRODUCT(B626:AA626,$B$1010:$AA$1010)</f>
        <v>-951.869084107741</v>
      </c>
      <c r="AE626" s="370" t="n">
        <f aca="false">SUMPRODUCT(B626:AA626,$B$1012:$AA$1012)</f>
        <v>-7181.87838324905</v>
      </c>
      <c r="AF626" s="371" t="n">
        <f aca="false">XIRR(B626:AA626,$B$1:$AA$1)</f>
        <v>0.0578578459383071</v>
      </c>
      <c r="AG626" s="372" t="n">
        <f aca="false">1-EXP(-(1/0.25)*(AD626/ABS($AD$1010)))</f>
        <v>-56.6755309774792</v>
      </c>
    </row>
    <row r="627" customFormat="false" ht="12.75" hidden="false" customHeight="false" outlineLevel="0" collapsed="false">
      <c r="A627" s="363"/>
      <c r="B627" s="368" t="n">
        <f aca="false">+[5]data1cf!A627</f>
        <v>-99378.5169034258</v>
      </c>
      <c r="C627" s="368" t="n">
        <f aca="false">+[5]data1cf!B627</f>
        <v>14203.6034070729</v>
      </c>
      <c r="D627" s="368" t="n">
        <f aca="false">+[5]data1cf!C627</f>
        <v>12340.7957504708</v>
      </c>
      <c r="E627" s="368" t="n">
        <f aca="false">+[5]data1cf!D627</f>
        <v>10342.4275930844</v>
      </c>
      <c r="F627" s="368" t="n">
        <f aca="false">+[5]data1cf!E627</f>
        <v>9921.10202479519</v>
      </c>
      <c r="G627" s="368" t="n">
        <f aca="false">+[5]data1cf!F627</f>
        <v>9586.33203473161</v>
      </c>
      <c r="H627" s="368" t="n">
        <f aca="false">+[5]data1cf!G627</f>
        <v>8618.65945794195</v>
      </c>
      <c r="I627" s="368" t="n">
        <f aca="false">+[5]data1cf!H627</f>
        <v>8461.01006511808</v>
      </c>
      <c r="J627" s="368" t="n">
        <f aca="false">+[5]data1cf!I627</f>
        <v>8448.57586258308</v>
      </c>
      <c r="K627" s="368" t="n">
        <f aca="false">+[5]data1cf!J627</f>
        <v>8439.63247070925</v>
      </c>
      <c r="L627" s="368" t="n">
        <f aca="false">+[5]data1cf!K627</f>
        <v>8440.64792770268</v>
      </c>
      <c r="M627" s="368" t="n">
        <f aca="false">+[5]data1cf!L627</f>
        <v>8412.85383640643</v>
      </c>
      <c r="N627" s="368" t="n">
        <f aca="false">+[5]data1cf!M627</f>
        <v>8394.99519517077</v>
      </c>
      <c r="O627" s="368" t="n">
        <f aca="false">+[5]data1cf!N627</f>
        <v>8069.08351927456</v>
      </c>
      <c r="P627" s="368" t="n">
        <f aca="false">+[5]data1cf!O627</f>
        <v>7961.01270964495</v>
      </c>
      <c r="Q627" s="368" t="n">
        <f aca="false">+[5]data1cf!P627</f>
        <v>7932.66847444697</v>
      </c>
      <c r="R627" s="368" t="n">
        <f aca="false">+[5]data1cf!Q627</f>
        <v>1139.83183747553</v>
      </c>
      <c r="S627" s="368" t="n">
        <f aca="false">+[5]data1cf!R627</f>
        <v>0</v>
      </c>
      <c r="T627" s="368" t="n">
        <f aca="false">+[5]data1cf!S627</f>
        <v>0</v>
      </c>
      <c r="U627" s="368" t="n">
        <f aca="false">+[5]data1cf!T627</f>
        <v>0</v>
      </c>
      <c r="V627" s="368" t="n">
        <f aca="false">+[5]data1cf!U627</f>
        <v>0</v>
      </c>
      <c r="W627" s="368" t="n">
        <f aca="false">+[5]data1cf!V627</f>
        <v>0</v>
      </c>
      <c r="X627" s="368" t="n">
        <f aca="false">+[5]data1cf!W627</f>
        <v>0</v>
      </c>
      <c r="Y627" s="368" t="n">
        <f aca="false">+[5]data1cf!X627</f>
        <v>0</v>
      </c>
      <c r="Z627" s="368" t="n">
        <f aca="false">+[5]data1cf!Y627</f>
        <v>0</v>
      </c>
      <c r="AA627" s="368" t="n">
        <f aca="false">+[5]data1cf!Z627</f>
        <v>0</v>
      </c>
      <c r="AB627" s="368"/>
      <c r="AC627" s="369" t="n">
        <f aca="false">XNPV(0.1,B627:AA627,$B$1:$AA$1)</f>
        <v>-23612.1061518167</v>
      </c>
      <c r="AD627" s="369" t="n">
        <f aca="false">SUMPRODUCT(B627:AA627,$B$1010:$AA$1010)</f>
        <v>-4692.42482017707</v>
      </c>
      <c r="AE627" s="370" t="n">
        <f aca="false">SUMPRODUCT(B627:AA627,$B$1012:$AA$1012)</f>
        <v>-11006.8152437579</v>
      </c>
      <c r="AF627" s="371" t="n">
        <f aca="false">XIRR(B627:AA627,$B$1:$AA$1)</f>
        <v>0.051538998658055</v>
      </c>
      <c r="AG627" s="372" t="n">
        <f aca="false">1-EXP(-(1/0.25)*(AD627/ABS($AD$1010)))</f>
        <v>-479901955.598034</v>
      </c>
    </row>
    <row r="628" customFormat="false" ht="12.75" hidden="false" customHeight="false" outlineLevel="0" collapsed="false">
      <c r="A628" s="363"/>
      <c r="B628" s="368" t="n">
        <f aca="false">+[5]data1cf!A628</f>
        <v>-87235.1671792451</v>
      </c>
      <c r="C628" s="368" t="n">
        <f aca="false">+[5]data1cf!B628</f>
        <v>14031.8060279243</v>
      </c>
      <c r="D628" s="368" t="n">
        <f aca="false">+[5]data1cf!C628</f>
        <v>11842.6442055053</v>
      </c>
      <c r="E628" s="368" t="n">
        <f aca="false">+[5]data1cf!D628</f>
        <v>9937.81793266119</v>
      </c>
      <c r="F628" s="368" t="n">
        <f aca="false">+[5]data1cf!E628</f>
        <v>9566.11013360209</v>
      </c>
      <c r="G628" s="368" t="n">
        <f aca="false">+[5]data1cf!F628</f>
        <v>9279.27605318185</v>
      </c>
      <c r="H628" s="368" t="n">
        <f aca="false">+[5]data1cf!G628</f>
        <v>8324.52032651891</v>
      </c>
      <c r="I628" s="368" t="n">
        <f aca="false">+[5]data1cf!H628</f>
        <v>8182.45133712515</v>
      </c>
      <c r="J628" s="368" t="n">
        <f aca="false">+[5]data1cf!I628</f>
        <v>8170.01713459016</v>
      </c>
      <c r="K628" s="368" t="n">
        <f aca="false">+[5]data1cf!J628</f>
        <v>8160.60160927905</v>
      </c>
      <c r="L628" s="368" t="n">
        <f aca="false">+[5]data1cf!K628</f>
        <v>8162.08919970975</v>
      </c>
      <c r="M628" s="368" t="n">
        <f aca="false">+[5]data1cf!L628</f>
        <v>8133.82297497623</v>
      </c>
      <c r="N628" s="368" t="n">
        <f aca="false">+[5]data1cf!M628</f>
        <v>8116.43646717784</v>
      </c>
      <c r="O628" s="368" t="n">
        <f aca="false">+[5]data1cf!N628</f>
        <v>7790.05265784436</v>
      </c>
      <c r="P628" s="368" t="n">
        <f aca="false">+[5]data1cf!O628</f>
        <v>7682.45398165202</v>
      </c>
      <c r="Q628" s="368" t="n">
        <f aca="false">+[5]data1cf!P628</f>
        <v>7653.63761301677</v>
      </c>
      <c r="R628" s="368" t="n">
        <f aca="false">+[5]data1cf!Q628</f>
        <v>1000.55247347907</v>
      </c>
      <c r="S628" s="368" t="n">
        <f aca="false">+[5]data1cf!R628</f>
        <v>0</v>
      </c>
      <c r="T628" s="368" t="n">
        <f aca="false">+[5]data1cf!S628</f>
        <v>0</v>
      </c>
      <c r="U628" s="368" t="n">
        <f aca="false">+[5]data1cf!T628</f>
        <v>0</v>
      </c>
      <c r="V628" s="368" t="n">
        <f aca="false">+[5]data1cf!U628</f>
        <v>0</v>
      </c>
      <c r="W628" s="368" t="n">
        <f aca="false">+[5]data1cf!V628</f>
        <v>0</v>
      </c>
      <c r="X628" s="368" t="n">
        <f aca="false">+[5]data1cf!W628</f>
        <v>0</v>
      </c>
      <c r="Y628" s="368" t="n">
        <f aca="false">+[5]data1cf!X628</f>
        <v>0</v>
      </c>
      <c r="Z628" s="368" t="n">
        <f aca="false">+[5]data1cf!Y628</f>
        <v>0</v>
      </c>
      <c r="AA628" s="368" t="n">
        <f aca="false">+[5]data1cf!Z628</f>
        <v>0</v>
      </c>
      <c r="AB628" s="368"/>
      <c r="AC628" s="369" t="n">
        <f aca="false">XNPV(0.1,B628:AA628,$B$1:$AA$1)</f>
        <v>-13875.1846677735</v>
      </c>
      <c r="AD628" s="369" t="n">
        <f aca="false">SUMPRODUCT(B628:AA628,$B$1010:$AA$1010)</f>
        <v>4393.07339611166</v>
      </c>
      <c r="AE628" s="370" t="n">
        <f aca="false">SUMPRODUCT(B628:AA628,$B$1012:$AA$1012)</f>
        <v>-1702.3627509355</v>
      </c>
      <c r="AF628" s="371" t="n">
        <f aca="false">XIRR(B628:AA628,$B$1:$AA$1)</f>
        <v>0.0679856456768192</v>
      </c>
      <c r="AG628" s="372" t="n">
        <f aca="false">1-EXP(-(1/0.25)*(AD628/ABS($AD$1010)))</f>
        <v>0.999999992541384</v>
      </c>
    </row>
    <row r="629" customFormat="false" ht="12.75" hidden="false" customHeight="false" outlineLevel="0" collapsed="false">
      <c r="A629" s="363"/>
      <c r="B629" s="368" t="n">
        <f aca="false">+[5]data1cf!A629</f>
        <v>-93777.8102321726</v>
      </c>
      <c r="C629" s="368" t="n">
        <f aca="false">+[5]data1cf!B629</f>
        <v>14105.6671724573</v>
      </c>
      <c r="D629" s="368" t="n">
        <f aca="false">+[5]data1cf!C629</f>
        <v>12114.9201036661</v>
      </c>
      <c r="E629" s="368" t="n">
        <f aca="false">+[5]data1cf!D629</f>
        <v>10217.6516370755</v>
      </c>
      <c r="F629" s="368" t="n">
        <f aca="false">+[5]data1cf!E629</f>
        <v>9714.67376589021</v>
      </c>
      <c r="G629" s="368" t="n">
        <f aca="false">+[5]data1cf!F629</f>
        <v>9339.71553505641</v>
      </c>
      <c r="H629" s="368" t="n">
        <f aca="false">+[5]data1cf!G629</f>
        <v>8482.99779678126</v>
      </c>
      <c r="I629" s="368" t="n">
        <f aca="false">+[5]data1cf!H629</f>
        <v>8332.53433464486</v>
      </c>
      <c r="J629" s="368" t="n">
        <f aca="false">+[5]data1cf!I629</f>
        <v>8320.10013210987</v>
      </c>
      <c r="K629" s="368" t="n">
        <f aca="false">+[5]data1cf!J629</f>
        <v>8310.93898476066</v>
      </c>
      <c r="L629" s="368" t="n">
        <f aca="false">+[5]data1cf!K629</f>
        <v>8312.17219722946</v>
      </c>
      <c r="M629" s="368" t="n">
        <f aca="false">+[5]data1cf!L629</f>
        <v>8284.16035045784</v>
      </c>
      <c r="N629" s="368" t="n">
        <f aca="false">+[5]data1cf!M629</f>
        <v>8266.51946469756</v>
      </c>
      <c r="O629" s="368" t="n">
        <f aca="false">+[5]data1cf!N629</f>
        <v>7940.39003332597</v>
      </c>
      <c r="P629" s="368" t="n">
        <f aca="false">+[5]data1cf!O629</f>
        <v>7832.53697917174</v>
      </c>
      <c r="Q629" s="368" t="n">
        <f aca="false">+[5]data1cf!P629</f>
        <v>7803.97498849838</v>
      </c>
      <c r="R629" s="368" t="n">
        <f aca="false">+[5]data1cf!Q629</f>
        <v>1075.59397223893</v>
      </c>
      <c r="S629" s="368" t="n">
        <f aca="false">+[5]data1cf!R629</f>
        <v>0</v>
      </c>
      <c r="T629" s="368" t="n">
        <f aca="false">+[5]data1cf!S629</f>
        <v>0</v>
      </c>
      <c r="U629" s="368" t="n">
        <f aca="false">+[5]data1cf!T629</f>
        <v>0</v>
      </c>
      <c r="V629" s="368" t="n">
        <f aca="false">+[5]data1cf!U629</f>
        <v>0</v>
      </c>
      <c r="W629" s="368" t="n">
        <f aca="false">+[5]data1cf!V629</f>
        <v>0</v>
      </c>
      <c r="X629" s="368" t="n">
        <f aca="false">+[5]data1cf!W629</f>
        <v>0</v>
      </c>
      <c r="Y629" s="368" t="n">
        <f aca="false">+[5]data1cf!X629</f>
        <v>0</v>
      </c>
      <c r="Z629" s="368" t="n">
        <f aca="false">+[5]data1cf!Y629</f>
        <v>0</v>
      </c>
      <c r="AA629" s="368" t="n">
        <f aca="false">+[5]data1cf!Z629</f>
        <v>0</v>
      </c>
      <c r="AB629" s="368"/>
      <c r="AC629" s="369" t="n">
        <f aca="false">XNPV(0.1,B629:AA629,$B$1:$AA$1)</f>
        <v>-19182.9663225059</v>
      </c>
      <c r="AD629" s="369" t="n">
        <f aca="false">SUMPRODUCT(B629:AA629,$B$1010:$AA$1010)</f>
        <v>-578.080668768493</v>
      </c>
      <c r="AE629" s="370" t="n">
        <f aca="false">SUMPRODUCT(B629:AA629,$B$1012:$AA$1012)</f>
        <v>-6787.17988495402</v>
      </c>
      <c r="AF629" s="371" t="n">
        <f aca="false">XIRR(B629:AA629,$B$1:$AA$1)</f>
        <v>0.0585233081650859</v>
      </c>
      <c r="AG629" s="372" t="n">
        <f aca="false">1-EXP(-(1/0.25)*(AD629/ABS($AD$1010)))</f>
        <v>-10.7346397605898</v>
      </c>
    </row>
    <row r="630" customFormat="false" ht="12.75" hidden="false" customHeight="false" outlineLevel="0" collapsed="false">
      <c r="A630" s="363"/>
      <c r="B630" s="368" t="n">
        <f aca="false">+[5]data1cf!A630</f>
        <v>-97454.3863376763</v>
      </c>
      <c r="C630" s="368" t="n">
        <f aca="false">+[5]data1cf!B630</f>
        <v>14184.4956071413</v>
      </c>
      <c r="D630" s="368" t="n">
        <f aca="false">+[5]data1cf!C630</f>
        <v>12239.9672695923</v>
      </c>
      <c r="E630" s="368" t="n">
        <f aca="false">+[5]data1cf!D630</f>
        <v>10196.7753202977</v>
      </c>
      <c r="F630" s="368" t="n">
        <f aca="false">+[5]data1cf!E630</f>
        <v>9931.37167489386</v>
      </c>
      <c r="G630" s="368" t="n">
        <f aca="false">+[5]data1cf!F630</f>
        <v>9563.79214609924</v>
      </c>
      <c r="H630" s="368" t="n">
        <f aca="false">+[5]data1cf!G630</f>
        <v>8572.05270558703</v>
      </c>
      <c r="I630" s="368" t="n">
        <f aca="false">+[5]data1cf!H630</f>
        <v>8416.87204924423</v>
      </c>
      <c r="J630" s="368" t="n">
        <f aca="false">+[5]data1cf!I630</f>
        <v>8404.43784670924</v>
      </c>
      <c r="K630" s="368" t="n">
        <f aca="false">+[5]data1cf!J630</f>
        <v>8395.41964463901</v>
      </c>
      <c r="L630" s="368" t="n">
        <f aca="false">+[5]data1cf!K630</f>
        <v>8396.50991182883</v>
      </c>
      <c r="M630" s="368" t="n">
        <f aca="false">+[5]data1cf!L630</f>
        <v>8368.64101033619</v>
      </c>
      <c r="N630" s="368" t="n">
        <f aca="false">+[5]data1cf!M630</f>
        <v>8350.85717929693</v>
      </c>
      <c r="O630" s="368" t="n">
        <f aca="false">+[5]data1cf!N630</f>
        <v>8024.87069320433</v>
      </c>
      <c r="P630" s="368" t="n">
        <f aca="false">+[5]data1cf!O630</f>
        <v>7916.87469377111</v>
      </c>
      <c r="Q630" s="368" t="n">
        <f aca="false">+[5]data1cf!P630</f>
        <v>7888.45564837673</v>
      </c>
      <c r="R630" s="368" t="n">
        <f aca="false">+[5]data1cf!Q630</f>
        <v>1117.76282953861</v>
      </c>
      <c r="S630" s="368" t="n">
        <f aca="false">+[5]data1cf!R630</f>
        <v>0</v>
      </c>
      <c r="T630" s="368" t="n">
        <f aca="false">+[5]data1cf!S630</f>
        <v>0</v>
      </c>
      <c r="U630" s="368" t="n">
        <f aca="false">+[5]data1cf!T630</f>
        <v>0</v>
      </c>
      <c r="V630" s="368" t="n">
        <f aca="false">+[5]data1cf!U630</f>
        <v>0</v>
      </c>
      <c r="W630" s="368" t="n">
        <f aca="false">+[5]data1cf!V630</f>
        <v>0</v>
      </c>
      <c r="X630" s="368" t="n">
        <f aca="false">+[5]data1cf!W630</f>
        <v>0</v>
      </c>
      <c r="Y630" s="368" t="n">
        <f aca="false">+[5]data1cf!X630</f>
        <v>0</v>
      </c>
      <c r="Z630" s="368" t="n">
        <f aca="false">+[5]data1cf!Y630</f>
        <v>0</v>
      </c>
      <c r="AA630" s="368" t="n">
        <f aca="false">+[5]data1cf!Z630</f>
        <v>0</v>
      </c>
      <c r="AB630" s="368"/>
      <c r="AC630" s="369" t="n">
        <f aca="false">XNPV(0.1,B630:AA630,$B$1:$AA$1)</f>
        <v>-22079.6079559107</v>
      </c>
      <c r="AD630" s="369" t="n">
        <f aca="false">SUMPRODUCT(B630:AA630,$B$1010:$AA$1010)</f>
        <v>-3260.6763495082</v>
      </c>
      <c r="AE630" s="370" t="n">
        <f aca="false">SUMPRODUCT(B630:AA630,$B$1012:$AA$1012)</f>
        <v>-9541.17401242899</v>
      </c>
      <c r="AF630" s="371" t="n">
        <f aca="false">XIRR(B630:AA630,$B$1:$AA$1)</f>
        <v>0.0538905373094346</v>
      </c>
      <c r="AG630" s="372" t="n">
        <f aca="false">1-EXP(-(1/0.25)*(AD630/ABS($AD$1010)))</f>
        <v>-1077374.30337922</v>
      </c>
    </row>
    <row r="631" customFormat="false" ht="12.75" hidden="false" customHeight="false" outlineLevel="0" collapsed="false">
      <c r="A631" s="363"/>
      <c r="B631" s="368" t="n">
        <f aca="false">+[5]data1cf!A631</f>
        <v>-103125.692546398</v>
      </c>
      <c r="C631" s="368" t="n">
        <f aca="false">+[5]data1cf!B631</f>
        <v>14281.2554109718</v>
      </c>
      <c r="D631" s="368" t="n">
        <f aca="false">+[5]data1cf!C631</f>
        <v>12369.1641638047</v>
      </c>
      <c r="E631" s="368" t="n">
        <f aca="false">+[5]data1cf!D631</f>
        <v>10400.8184962437</v>
      </c>
      <c r="F631" s="368" t="n">
        <f aca="false">+[5]data1cf!E631</f>
        <v>10035.2460569703</v>
      </c>
      <c r="G631" s="368" t="n">
        <f aca="false">+[5]data1cf!F631</f>
        <v>9665.53189940615</v>
      </c>
      <c r="H631" s="368" t="n">
        <f aca="false">+[5]data1cf!G631</f>
        <v>8709.42444568819</v>
      </c>
      <c r="I631" s="368" t="n">
        <f aca="false">+[5]data1cf!H631</f>
        <v>8546.96727662735</v>
      </c>
      <c r="J631" s="368" t="n">
        <f aca="false">+[5]data1cf!I631</f>
        <v>8534.53307409236</v>
      </c>
      <c r="K631" s="368" t="n">
        <f aca="false">+[5]data1cf!J631</f>
        <v>8525.73537240752</v>
      </c>
      <c r="L631" s="368" t="n">
        <f aca="false">+[5]data1cf!K631</f>
        <v>8526.60513921195</v>
      </c>
      <c r="M631" s="368" t="n">
        <f aca="false">+[5]data1cf!L631</f>
        <v>8498.9567381047</v>
      </c>
      <c r="N631" s="368" t="n">
        <f aca="false">+[5]data1cf!M631</f>
        <v>8480.95240668004</v>
      </c>
      <c r="O631" s="368" t="n">
        <f aca="false">+[5]data1cf!N631</f>
        <v>8155.18642097284</v>
      </c>
      <c r="P631" s="368" t="n">
        <f aca="false">+[5]data1cf!O631</f>
        <v>8046.96992115422</v>
      </c>
      <c r="Q631" s="368" t="n">
        <f aca="false">+[5]data1cf!P631</f>
        <v>8018.77137614524</v>
      </c>
      <c r="R631" s="368" t="n">
        <f aca="false">+[5]data1cf!Q631</f>
        <v>1182.81044323017</v>
      </c>
      <c r="S631" s="368" t="n">
        <f aca="false">+[5]data1cf!R631</f>
        <v>0</v>
      </c>
      <c r="T631" s="368" t="n">
        <f aca="false">+[5]data1cf!S631</f>
        <v>0</v>
      </c>
      <c r="U631" s="368" t="n">
        <f aca="false">+[5]data1cf!T631</f>
        <v>0</v>
      </c>
      <c r="V631" s="368" t="n">
        <f aca="false">+[5]data1cf!U631</f>
        <v>0</v>
      </c>
      <c r="W631" s="368" t="n">
        <f aca="false">+[5]data1cf!V631</f>
        <v>0</v>
      </c>
      <c r="X631" s="368" t="n">
        <f aca="false">+[5]data1cf!W631</f>
        <v>0</v>
      </c>
      <c r="Y631" s="368" t="n">
        <f aca="false">+[5]data1cf!X631</f>
        <v>0</v>
      </c>
      <c r="Z631" s="368" t="n">
        <f aca="false">+[5]data1cf!Y631</f>
        <v>0</v>
      </c>
      <c r="AA631" s="368" t="n">
        <f aca="false">+[5]data1cf!Z631</f>
        <v>0</v>
      </c>
      <c r="AB631" s="368"/>
      <c r="AC631" s="369" t="n">
        <f aca="false">XNPV(0.1,B631:AA631,$B$1:$AA$1)</f>
        <v>-26754.312260152</v>
      </c>
      <c r="AD631" s="369" t="n">
        <f aca="false">SUMPRODUCT(B631:AA631,$B$1010:$AA$1010)</f>
        <v>-7650.1572694685</v>
      </c>
      <c r="AE631" s="370" t="n">
        <f aca="false">SUMPRODUCT(B631:AA631,$B$1012:$AA$1012)</f>
        <v>-14027.4495653608</v>
      </c>
      <c r="AF631" s="371" t="n">
        <f aca="false">XIRR(B631:AA631,$B$1:$AA$1)</f>
        <v>0.0469123568688621</v>
      </c>
      <c r="AG631" s="372" t="n">
        <f aca="false">1-EXP(-(1/0.25)*(AD631/ABS($AD$1010)))</f>
        <v>-142253370517945</v>
      </c>
    </row>
    <row r="632" customFormat="false" ht="12.75" hidden="false" customHeight="false" outlineLevel="0" collapsed="false">
      <c r="A632" s="363"/>
      <c r="B632" s="368" t="n">
        <f aca="false">+[5]data1cf!A632</f>
        <v>-86696.5818383156</v>
      </c>
      <c r="C632" s="368" t="n">
        <f aca="false">+[5]data1cf!B632</f>
        <v>14006.7316995697</v>
      </c>
      <c r="D632" s="368" t="n">
        <f aca="false">+[5]data1cf!C632</f>
        <v>11863.8907404434</v>
      </c>
      <c r="E632" s="368" t="n">
        <f aca="false">+[5]data1cf!D632</f>
        <v>9879.13204874218</v>
      </c>
      <c r="F632" s="368" t="n">
        <f aca="false">+[5]data1cf!E632</f>
        <v>9483.34059686947</v>
      </c>
      <c r="G632" s="368" t="n">
        <f aca="false">+[5]data1cf!F632</f>
        <v>9195.46997451644</v>
      </c>
      <c r="H632" s="368" t="n">
        <f aca="false">+[5]data1cf!G632</f>
        <v>8311.47458313044</v>
      </c>
      <c r="I632" s="368" t="n">
        <f aca="false">+[5]data1cf!H632</f>
        <v>8170.0966202725</v>
      </c>
      <c r="J632" s="368" t="n">
        <f aca="false">+[5]data1cf!I632</f>
        <v>8157.66241773751</v>
      </c>
      <c r="K632" s="368" t="n">
        <f aca="false">+[5]data1cf!J632</f>
        <v>8148.22595222834</v>
      </c>
      <c r="L632" s="368" t="n">
        <f aca="false">+[5]data1cf!K632</f>
        <v>8149.7344828571</v>
      </c>
      <c r="M632" s="368" t="n">
        <f aca="false">+[5]data1cf!L632</f>
        <v>8121.44731792552</v>
      </c>
      <c r="N632" s="368" t="n">
        <f aca="false">+[5]data1cf!M632</f>
        <v>8104.08175032519</v>
      </c>
      <c r="O632" s="368" t="n">
        <f aca="false">+[5]data1cf!N632</f>
        <v>7777.67700079366</v>
      </c>
      <c r="P632" s="368" t="n">
        <f aca="false">+[5]data1cf!O632</f>
        <v>7670.09926479937</v>
      </c>
      <c r="Q632" s="368" t="n">
        <f aca="false">+[5]data1cf!P632</f>
        <v>7641.26195596606</v>
      </c>
      <c r="R632" s="368" t="n">
        <f aca="false">+[5]data1cf!Q632</f>
        <v>994.375115052745</v>
      </c>
      <c r="S632" s="368" t="n">
        <f aca="false">+[5]data1cf!R632</f>
        <v>0</v>
      </c>
      <c r="T632" s="368" t="n">
        <f aca="false">+[5]data1cf!S632</f>
        <v>0</v>
      </c>
      <c r="U632" s="368" t="n">
        <f aca="false">+[5]data1cf!T632</f>
        <v>0</v>
      </c>
      <c r="V632" s="368" t="n">
        <f aca="false">+[5]data1cf!U632</f>
        <v>0</v>
      </c>
      <c r="W632" s="368" t="n">
        <f aca="false">+[5]data1cf!V632</f>
        <v>0</v>
      </c>
      <c r="X632" s="368" t="n">
        <f aca="false">+[5]data1cf!W632</f>
        <v>0</v>
      </c>
      <c r="Y632" s="368" t="n">
        <f aca="false">+[5]data1cf!X632</f>
        <v>0</v>
      </c>
      <c r="Z632" s="368" t="n">
        <f aca="false">+[5]data1cf!Y632</f>
        <v>0</v>
      </c>
      <c r="AA632" s="368" t="n">
        <f aca="false">+[5]data1cf!Z632</f>
        <v>0</v>
      </c>
      <c r="AB632" s="368"/>
      <c r="AC632" s="369" t="n">
        <f aca="false">XNPV(0.1,B632:AA632,$B$1:$AA$1)</f>
        <v>-13543.3258252808</v>
      </c>
      <c r="AD632" s="369" t="n">
        <f aca="false">SUMPRODUCT(B632:AA632,$B$1010:$AA$1010)</f>
        <v>4676.2181358767</v>
      </c>
      <c r="AE632" s="370" t="n">
        <f aca="false">SUMPRODUCT(B632:AA632,$B$1012:$AA$1012)</f>
        <v>-1403.67382643362</v>
      </c>
      <c r="AF632" s="371" t="n">
        <f aca="false">XIRR(B632:AA632,$B$1:$AA$1)</f>
        <v>0.0685800986991184</v>
      </c>
      <c r="AG632" s="372" t="n">
        <f aca="false">1-EXP(-(1/0.25)*(AD632/ABS($AD$1010)))</f>
        <v>0.9999999977673</v>
      </c>
    </row>
    <row r="633" customFormat="false" ht="12.75" hidden="false" customHeight="false" outlineLevel="0" collapsed="false">
      <c r="A633" s="363"/>
      <c r="B633" s="368" t="n">
        <f aca="false">+[5]data1cf!A633</f>
        <v>-97553.2562619137</v>
      </c>
      <c r="C633" s="368" t="n">
        <f aca="false">+[5]data1cf!B633</f>
        <v>14194.4169416271</v>
      </c>
      <c r="D633" s="368" t="n">
        <f aca="false">+[5]data1cf!C633</f>
        <v>12202.9612002901</v>
      </c>
      <c r="E633" s="368" t="n">
        <f aca="false">+[5]data1cf!D633</f>
        <v>10344.6849620795</v>
      </c>
      <c r="F633" s="368" t="n">
        <f aca="false">+[5]data1cf!E633</f>
        <v>9711.35612969805</v>
      </c>
      <c r="G633" s="368" t="n">
        <f aca="false">+[5]data1cf!F633</f>
        <v>9554.67914993682</v>
      </c>
      <c r="H633" s="368" t="n">
        <f aca="false">+[5]data1cf!G633</f>
        <v>8574.44755662069</v>
      </c>
      <c r="I633" s="368" t="n">
        <f aca="false">+[5]data1cf!H633</f>
        <v>8419.1400462103</v>
      </c>
      <c r="J633" s="368" t="n">
        <f aca="false">+[5]data1cf!I633</f>
        <v>8406.70584367531</v>
      </c>
      <c r="K633" s="368" t="n">
        <f aca="false">+[5]data1cf!J633</f>
        <v>8397.69148566773</v>
      </c>
      <c r="L633" s="368" t="n">
        <f aca="false">+[5]data1cf!K633</f>
        <v>8398.7779087949</v>
      </c>
      <c r="M633" s="368" t="n">
        <f aca="false">+[5]data1cf!L633</f>
        <v>8370.91285136491</v>
      </c>
      <c r="N633" s="368" t="n">
        <f aca="false">+[5]data1cf!M633</f>
        <v>8353.12517626299</v>
      </c>
      <c r="O633" s="368" t="n">
        <f aca="false">+[5]data1cf!N633</f>
        <v>8027.14253423305</v>
      </c>
      <c r="P633" s="368" t="n">
        <f aca="false">+[5]data1cf!O633</f>
        <v>7919.14269073717</v>
      </c>
      <c r="Q633" s="368" t="n">
        <f aca="false">+[5]data1cf!P633</f>
        <v>7890.72748940545</v>
      </c>
      <c r="R633" s="368" t="n">
        <f aca="false">+[5]data1cf!Q633</f>
        <v>1118.89682802165</v>
      </c>
      <c r="S633" s="368" t="n">
        <f aca="false">+[5]data1cf!R633</f>
        <v>0</v>
      </c>
      <c r="T633" s="368" t="n">
        <f aca="false">+[5]data1cf!S633</f>
        <v>0</v>
      </c>
      <c r="U633" s="368" t="n">
        <f aca="false">+[5]data1cf!T633</f>
        <v>0</v>
      </c>
      <c r="V633" s="368" t="n">
        <f aca="false">+[5]data1cf!U633</f>
        <v>0</v>
      </c>
      <c r="W633" s="368" t="n">
        <f aca="false">+[5]data1cf!V633</f>
        <v>0</v>
      </c>
      <c r="X633" s="368" t="n">
        <f aca="false">+[5]data1cf!W633</f>
        <v>0</v>
      </c>
      <c r="Y633" s="368" t="n">
        <f aca="false">+[5]data1cf!X633</f>
        <v>0</v>
      </c>
      <c r="Z633" s="368" t="n">
        <f aca="false">+[5]data1cf!Y633</f>
        <v>0</v>
      </c>
      <c r="AA633" s="368" t="n">
        <f aca="false">+[5]data1cf!Z633</f>
        <v>0</v>
      </c>
      <c r="AB633" s="368"/>
      <c r="AC633" s="369" t="n">
        <f aca="false">XNPV(0.1,B633:AA633,$B$1:$AA$1)</f>
        <v>-22235.8573852497</v>
      </c>
      <c r="AD633" s="369" t="n">
        <f aca="false">SUMPRODUCT(B633:AA633,$B$1010:$AA$1010)</f>
        <v>-3429.13164279227</v>
      </c>
      <c r="AE633" s="370" t="n">
        <f aca="false">SUMPRODUCT(B633:AA633,$B$1012:$AA$1012)</f>
        <v>-9706.31124603621</v>
      </c>
      <c r="AF633" s="371" t="n">
        <f aca="false">XIRR(B633:AA633,$B$1:$AA$1)</f>
        <v>0.0536065312421228</v>
      </c>
      <c r="AG633" s="372" t="n">
        <f aca="false">1-EXP(-(1/0.25)*(AD633/ABS($AD$1010)))</f>
        <v>-2208081.46826442</v>
      </c>
    </row>
    <row r="634" customFormat="false" ht="12.75" hidden="false" customHeight="false" outlineLevel="0" collapsed="false">
      <c r="A634" s="363"/>
      <c r="B634" s="368" t="n">
        <f aca="false">+[5]data1cf!A634</f>
        <v>-97006.1758864234</v>
      </c>
      <c r="C634" s="368" t="n">
        <f aca="false">+[5]data1cf!B634</f>
        <v>14273.1970177503</v>
      </c>
      <c r="D634" s="368" t="n">
        <f aca="false">+[5]data1cf!C634</f>
        <v>12287.7549592782</v>
      </c>
      <c r="E634" s="368" t="n">
        <f aca="false">+[5]data1cf!D634</f>
        <v>10278.4780896015</v>
      </c>
      <c r="F634" s="368" t="n">
        <f aca="false">+[5]data1cf!E634</f>
        <v>9788.59278649035</v>
      </c>
      <c r="G634" s="368" t="n">
        <f aca="false">+[5]data1cf!F634</f>
        <v>9530.82592542006</v>
      </c>
      <c r="H634" s="368" t="n">
        <f aca="false">+[5]data1cf!G634</f>
        <v>8561.19604446628</v>
      </c>
      <c r="I634" s="368" t="n">
        <f aca="false">+[5]data1cf!H634</f>
        <v>8406.59046006085</v>
      </c>
      <c r="J634" s="368" t="n">
        <f aca="false">+[5]data1cf!I634</f>
        <v>8394.15625752586</v>
      </c>
      <c r="K634" s="368" t="n">
        <f aca="false">+[5]data1cf!J634</f>
        <v>8385.12062903329</v>
      </c>
      <c r="L634" s="368" t="n">
        <f aca="false">+[5]data1cf!K634</f>
        <v>8386.22832264545</v>
      </c>
      <c r="M634" s="368" t="n">
        <f aca="false">+[5]data1cf!L634</f>
        <v>8358.34199473047</v>
      </c>
      <c r="N634" s="368" t="n">
        <f aca="false">+[5]data1cf!M634</f>
        <v>8340.57559011355</v>
      </c>
      <c r="O634" s="368" t="n">
        <f aca="false">+[5]data1cf!N634</f>
        <v>8014.5716775986</v>
      </c>
      <c r="P634" s="368" t="n">
        <f aca="false">+[5]data1cf!O634</f>
        <v>7906.59310458773</v>
      </c>
      <c r="Q634" s="368" t="n">
        <f aca="false">+[5]data1cf!P634</f>
        <v>7878.15663277101</v>
      </c>
      <c r="R634" s="368" t="n">
        <f aca="false">+[5]data1cf!Q634</f>
        <v>1112.62203494692</v>
      </c>
      <c r="S634" s="368" t="n">
        <f aca="false">+[5]data1cf!R634</f>
        <v>0</v>
      </c>
      <c r="T634" s="368" t="n">
        <f aca="false">+[5]data1cf!S634</f>
        <v>0</v>
      </c>
      <c r="U634" s="368" t="n">
        <f aca="false">+[5]data1cf!T634</f>
        <v>0</v>
      </c>
      <c r="V634" s="368" t="n">
        <f aca="false">+[5]data1cf!U634</f>
        <v>0</v>
      </c>
      <c r="W634" s="368" t="n">
        <f aca="false">+[5]data1cf!V634</f>
        <v>0</v>
      </c>
      <c r="X634" s="368" t="n">
        <f aca="false">+[5]data1cf!W634</f>
        <v>0</v>
      </c>
      <c r="Y634" s="368" t="n">
        <f aca="false">+[5]data1cf!X634</f>
        <v>0</v>
      </c>
      <c r="Z634" s="368" t="n">
        <f aca="false">+[5]data1cf!Y634</f>
        <v>0</v>
      </c>
      <c r="AA634" s="368" t="n">
        <f aca="false">+[5]data1cf!Z634</f>
        <v>0</v>
      </c>
      <c r="AB634" s="368"/>
      <c r="AC634" s="369" t="n">
        <f aca="false">XNPV(0.1,B634:AA634,$B$1:$AA$1)</f>
        <v>-21608.5315149136</v>
      </c>
      <c r="AD634" s="369" t="n">
        <f aca="false">SUMPRODUCT(B634:AA634,$B$1010:$AA$1010)</f>
        <v>-2814.36940541716</v>
      </c>
      <c r="AE634" s="370" t="n">
        <f aca="false">SUMPRODUCT(B634:AA634,$B$1012:$AA$1012)</f>
        <v>-9086.34396086437</v>
      </c>
      <c r="AF634" s="371" t="n">
        <f aca="false">XIRR(B634:AA634,$B$1:$AA$1)</f>
        <v>0.0546416246837482</v>
      </c>
      <c r="AG634" s="372" t="n">
        <f aca="false">1-EXP(-(1/0.25)*(AD634/ABS($AD$1010)))</f>
        <v>-160946.162116538</v>
      </c>
    </row>
    <row r="635" customFormat="false" ht="12.75" hidden="false" customHeight="false" outlineLevel="0" collapsed="false">
      <c r="A635" s="363"/>
      <c r="B635" s="368" t="n">
        <f aca="false">+[5]data1cf!A635</f>
        <v>-91175.039692407</v>
      </c>
      <c r="C635" s="368" t="n">
        <f aca="false">+[5]data1cf!B635</f>
        <v>14088.7973199502</v>
      </c>
      <c r="D635" s="368" t="n">
        <f aca="false">+[5]data1cf!C635</f>
        <v>12032.5895877338</v>
      </c>
      <c r="E635" s="368" t="n">
        <f aca="false">+[5]data1cf!D635</f>
        <v>10003.4661803643</v>
      </c>
      <c r="F635" s="368" t="n">
        <f aca="false">+[5]data1cf!E635</f>
        <v>9675.67325456911</v>
      </c>
      <c r="G635" s="368" t="n">
        <f aca="false">+[5]data1cf!F635</f>
        <v>9250.98844106388</v>
      </c>
      <c r="H635" s="368" t="n">
        <f aca="false">+[5]data1cf!G635</f>
        <v>8419.95286410213</v>
      </c>
      <c r="I635" s="368" t="n">
        <f aca="false">+[5]data1cf!H635</f>
        <v>8272.82886067907</v>
      </c>
      <c r="J635" s="368" t="n">
        <f aca="false">+[5]data1cf!I635</f>
        <v>8260.39465814408</v>
      </c>
      <c r="K635" s="368" t="n">
        <f aca="false">+[5]data1cf!J635</f>
        <v>8251.13231507628</v>
      </c>
      <c r="L635" s="368" t="n">
        <f aca="false">+[5]data1cf!K635</f>
        <v>8252.46672326367</v>
      </c>
      <c r="M635" s="368" t="n">
        <f aca="false">+[5]data1cf!L635</f>
        <v>8224.35368077346</v>
      </c>
      <c r="N635" s="368" t="n">
        <f aca="false">+[5]data1cf!M635</f>
        <v>8206.81399073176</v>
      </c>
      <c r="O635" s="368" t="n">
        <f aca="false">+[5]data1cf!N635</f>
        <v>7880.5833636416</v>
      </c>
      <c r="P635" s="368" t="n">
        <f aca="false">+[5]data1cf!O635</f>
        <v>7772.83150520594</v>
      </c>
      <c r="Q635" s="368" t="n">
        <f aca="false">+[5]data1cf!P635</f>
        <v>7744.168318814</v>
      </c>
      <c r="R635" s="368" t="n">
        <f aca="false">+[5]data1cf!Q635</f>
        <v>1045.74123525603</v>
      </c>
      <c r="S635" s="368" t="n">
        <f aca="false">+[5]data1cf!R635</f>
        <v>0</v>
      </c>
      <c r="T635" s="368" t="n">
        <f aca="false">+[5]data1cf!S635</f>
        <v>0</v>
      </c>
      <c r="U635" s="368" t="n">
        <f aca="false">+[5]data1cf!T635</f>
        <v>0</v>
      </c>
      <c r="V635" s="368" t="n">
        <f aca="false">+[5]data1cf!U635</f>
        <v>0</v>
      </c>
      <c r="W635" s="368" t="n">
        <f aca="false">+[5]data1cf!V635</f>
        <v>0</v>
      </c>
      <c r="X635" s="368" t="n">
        <f aca="false">+[5]data1cf!W635</f>
        <v>0</v>
      </c>
      <c r="Y635" s="368" t="n">
        <f aca="false">+[5]data1cf!X635</f>
        <v>0</v>
      </c>
      <c r="Z635" s="368" t="n">
        <f aca="false">+[5]data1cf!Y635</f>
        <v>0</v>
      </c>
      <c r="AA635" s="368" t="n">
        <f aca="false">+[5]data1cf!Z635</f>
        <v>0</v>
      </c>
      <c r="AB635" s="368"/>
      <c r="AC635" s="369" t="n">
        <f aca="false">XNPV(0.1,B635:AA635,$B$1:$AA$1)</f>
        <v>-17142.2880051125</v>
      </c>
      <c r="AD635" s="369" t="n">
        <f aca="false">SUMPRODUCT(B635:AA635,$B$1010:$AA$1010)</f>
        <v>1314.16416986376</v>
      </c>
      <c r="AE635" s="370" t="n">
        <f aca="false">SUMPRODUCT(B635:AA635,$B$1012:$AA$1012)</f>
        <v>-4845.44081853332</v>
      </c>
      <c r="AF635" s="371" t="n">
        <f aca="false">XIRR(B635:AA635,$B$1:$AA$1)</f>
        <v>0.0619886433383948</v>
      </c>
      <c r="AG635" s="372" t="n">
        <f aca="false">1-EXP(-(1/0.25)*(AD635/ABS($AD$1010)))</f>
        <v>0.996295329162158</v>
      </c>
    </row>
    <row r="636" customFormat="false" ht="12.75" hidden="false" customHeight="false" outlineLevel="0" collapsed="false">
      <c r="A636" s="363"/>
      <c r="B636" s="368" t="n">
        <f aca="false">+[5]data1cf!A636</f>
        <v>-90789.0407188651</v>
      </c>
      <c r="C636" s="368" t="n">
        <f aca="false">+[5]data1cf!B636</f>
        <v>14164.6105013568</v>
      </c>
      <c r="D636" s="368" t="n">
        <f aca="false">+[5]data1cf!C636</f>
        <v>12023.6184022712</v>
      </c>
      <c r="E636" s="368" t="n">
        <f aca="false">+[5]data1cf!D636</f>
        <v>10066.499494946</v>
      </c>
      <c r="F636" s="368" t="n">
        <f aca="false">+[5]data1cf!E636</f>
        <v>9636.24800614662</v>
      </c>
      <c r="G636" s="368" t="n">
        <f aca="false">+[5]data1cf!F636</f>
        <v>9410.13711622836</v>
      </c>
      <c r="H636" s="368" t="n">
        <f aca="false">+[5]data1cf!G636</f>
        <v>8410.60310432524</v>
      </c>
      <c r="I636" s="368" t="n">
        <f aca="false">+[5]data1cf!H636</f>
        <v>8263.9743530252</v>
      </c>
      <c r="J636" s="368" t="n">
        <f aca="false">+[5]data1cf!I636</f>
        <v>8251.54015049021</v>
      </c>
      <c r="K636" s="368" t="n">
        <f aca="false">+[5]data1cf!J636</f>
        <v>8242.26279978232</v>
      </c>
      <c r="L636" s="368" t="n">
        <f aca="false">+[5]data1cf!K636</f>
        <v>8243.6122156098</v>
      </c>
      <c r="M636" s="368" t="n">
        <f aca="false">+[5]data1cf!L636</f>
        <v>8215.4841654795</v>
      </c>
      <c r="N636" s="368" t="n">
        <f aca="false">+[5]data1cf!M636</f>
        <v>8197.95948307789</v>
      </c>
      <c r="O636" s="368" t="n">
        <f aca="false">+[5]data1cf!N636</f>
        <v>7871.71384834763</v>
      </c>
      <c r="P636" s="368" t="n">
        <f aca="false">+[5]data1cf!O636</f>
        <v>7763.97699755207</v>
      </c>
      <c r="Q636" s="368" t="n">
        <f aca="false">+[5]data1cf!P636</f>
        <v>7735.29880352004</v>
      </c>
      <c r="R636" s="368" t="n">
        <f aca="false">+[5]data1cf!Q636</f>
        <v>1041.3139814291</v>
      </c>
      <c r="S636" s="368" t="n">
        <f aca="false">+[5]data1cf!R636</f>
        <v>0</v>
      </c>
      <c r="T636" s="368" t="n">
        <f aca="false">+[5]data1cf!S636</f>
        <v>0</v>
      </c>
      <c r="U636" s="368" t="n">
        <f aca="false">+[5]data1cf!T636</f>
        <v>0</v>
      </c>
      <c r="V636" s="368" t="n">
        <f aca="false">+[5]data1cf!U636</f>
        <v>0</v>
      </c>
      <c r="W636" s="368" t="n">
        <f aca="false">+[5]data1cf!V636</f>
        <v>0</v>
      </c>
      <c r="X636" s="368" t="n">
        <f aca="false">+[5]data1cf!W636</f>
        <v>0</v>
      </c>
      <c r="Y636" s="368" t="n">
        <f aca="false">+[5]data1cf!X636</f>
        <v>0</v>
      </c>
      <c r="Z636" s="368" t="n">
        <f aca="false">+[5]data1cf!Y636</f>
        <v>0</v>
      </c>
      <c r="AA636" s="368" t="n">
        <f aca="false">+[5]data1cf!Z636</f>
        <v>0</v>
      </c>
      <c r="AB636" s="368"/>
      <c r="AC636" s="369" t="n">
        <f aca="false">XNPV(0.1,B636:AA636,$B$1:$AA$1)</f>
        <v>-16610.5835922553</v>
      </c>
      <c r="AD636" s="369" t="n">
        <f aca="false">SUMPRODUCT(B636:AA636,$B$1010:$AA$1010)</f>
        <v>1856.8682288025</v>
      </c>
      <c r="AE636" s="370" t="n">
        <f aca="false">SUMPRODUCT(B636:AA636,$B$1012:$AA$1012)</f>
        <v>-4305.0542103305</v>
      </c>
      <c r="AF636" s="371" t="n">
        <f aca="false">XIRR(B636:AA636,$B$1:$AA$1)</f>
        <v>0.062999526402137</v>
      </c>
      <c r="AG636" s="372" t="n">
        <f aca="false">1-EXP(-(1/0.25)*(AD636/ABS($AD$1010)))</f>
        <v>0.999632947785065</v>
      </c>
    </row>
    <row r="637" customFormat="false" ht="12.75" hidden="false" customHeight="false" outlineLevel="0" collapsed="false">
      <c r="A637" s="363"/>
      <c r="B637" s="368" t="n">
        <f aca="false">+[5]data1cf!A637</f>
        <v>-100161.960246964</v>
      </c>
      <c r="C637" s="368" t="n">
        <f aca="false">+[5]data1cf!B637</f>
        <v>14331.1364176421</v>
      </c>
      <c r="D637" s="368" t="n">
        <f aca="false">+[5]data1cf!C637</f>
        <v>12327.5255759628</v>
      </c>
      <c r="E637" s="368" t="n">
        <f aca="false">+[5]data1cf!D637</f>
        <v>10379.9546167613</v>
      </c>
      <c r="F637" s="368" t="n">
        <f aca="false">+[5]data1cf!E637</f>
        <v>9873.75907411506</v>
      </c>
      <c r="G637" s="368" t="n">
        <f aca="false">+[5]data1cf!F637</f>
        <v>9545.34320354654</v>
      </c>
      <c r="H637" s="368" t="n">
        <f aca="false">+[5]data1cf!G637</f>
        <v>8637.63621063555</v>
      </c>
      <c r="I637" s="368" t="n">
        <f aca="false">+[5]data1cf!H637</f>
        <v>8478.98162866417</v>
      </c>
      <c r="J637" s="368" t="n">
        <f aca="false">+[5]data1cf!I637</f>
        <v>8466.54742612918</v>
      </c>
      <c r="K637" s="368" t="n">
        <f aca="false">+[5]data1cf!J637</f>
        <v>8457.63449453255</v>
      </c>
      <c r="L637" s="368" t="n">
        <f aca="false">+[5]data1cf!K637</f>
        <v>8458.61949124877</v>
      </c>
      <c r="M637" s="368" t="n">
        <f aca="false">+[5]data1cf!L637</f>
        <v>8430.85586022972</v>
      </c>
      <c r="N637" s="368" t="n">
        <f aca="false">+[5]data1cf!M637</f>
        <v>8412.96675871687</v>
      </c>
      <c r="O637" s="368" t="n">
        <f aca="false">+[5]data1cf!N637</f>
        <v>8087.08554309786</v>
      </c>
      <c r="P637" s="368" t="n">
        <f aca="false">+[5]data1cf!O637</f>
        <v>7978.98427319105</v>
      </c>
      <c r="Q637" s="368" t="n">
        <f aca="false">+[5]data1cf!P637</f>
        <v>7950.67049827027</v>
      </c>
      <c r="R637" s="368" t="n">
        <f aca="false">+[5]data1cf!Q637</f>
        <v>1148.81761924858</v>
      </c>
      <c r="S637" s="368" t="n">
        <f aca="false">+[5]data1cf!R637</f>
        <v>0</v>
      </c>
      <c r="T637" s="368" t="n">
        <f aca="false">+[5]data1cf!S637</f>
        <v>0</v>
      </c>
      <c r="U637" s="368" t="n">
        <f aca="false">+[5]data1cf!T637</f>
        <v>0</v>
      </c>
      <c r="V637" s="368" t="n">
        <f aca="false">+[5]data1cf!U637</f>
        <v>0</v>
      </c>
      <c r="W637" s="368" t="n">
        <f aca="false">+[5]data1cf!V637</f>
        <v>0</v>
      </c>
      <c r="X637" s="368" t="n">
        <f aca="false">+[5]data1cf!W637</f>
        <v>0</v>
      </c>
      <c r="Y637" s="368" t="n">
        <f aca="false">+[5]data1cf!X637</f>
        <v>0</v>
      </c>
      <c r="Z637" s="368" t="n">
        <f aca="false">+[5]data1cf!Y637</f>
        <v>0</v>
      </c>
      <c r="AA637" s="368" t="n">
        <f aca="false">+[5]data1cf!Z637</f>
        <v>0</v>
      </c>
      <c r="AB637" s="368"/>
      <c r="AC637" s="369" t="n">
        <f aca="false">XNPV(0.1,B637:AA637,$B$1:$AA$1)</f>
        <v>-24249.0787246931</v>
      </c>
      <c r="AD637" s="369" t="n">
        <f aca="false">SUMPRODUCT(B637:AA637,$B$1010:$AA$1010)</f>
        <v>-5302.14141984981</v>
      </c>
      <c r="AE637" s="370" t="n">
        <f aca="false">SUMPRODUCT(B637:AA637,$B$1012:$AA$1012)</f>
        <v>-11626.2375129899</v>
      </c>
      <c r="AF637" s="371" t="n">
        <f aca="false">XIRR(B637:AA637,$B$1:$AA$1)</f>
        <v>0.050557482899159</v>
      </c>
      <c r="AG637" s="372" t="n">
        <f aca="false">1-EXP(-(1/0.25)*(AD637/ABS($AD$1010)))</f>
        <v>-6443916107.14781</v>
      </c>
    </row>
    <row r="638" customFormat="false" ht="12.75" hidden="false" customHeight="false" outlineLevel="0" collapsed="false">
      <c r="A638" s="363"/>
      <c r="B638" s="368" t="n">
        <f aca="false">+[5]data1cf!A638</f>
        <v>-103176.781384608</v>
      </c>
      <c r="C638" s="368" t="n">
        <f aca="false">+[5]data1cf!B638</f>
        <v>14372.8184210588</v>
      </c>
      <c r="D638" s="368" t="n">
        <f aca="false">+[5]data1cf!C638</f>
        <v>12508.0778801224</v>
      </c>
      <c r="E638" s="368" t="n">
        <f aca="false">+[5]data1cf!D638</f>
        <v>10306.6827479689</v>
      </c>
      <c r="F638" s="368" t="n">
        <f aca="false">+[5]data1cf!E638</f>
        <v>9906.86850337792</v>
      </c>
      <c r="G638" s="368" t="n">
        <f aca="false">+[5]data1cf!F638</f>
        <v>9760.14615457268</v>
      </c>
      <c r="H638" s="368" t="n">
        <f aca="false">+[5]data1cf!G638</f>
        <v>8710.66193178863</v>
      </c>
      <c r="I638" s="368" t="n">
        <f aca="false">+[5]data1cf!H638</f>
        <v>8548.13921370481</v>
      </c>
      <c r="J638" s="368" t="n">
        <f aca="false">+[5]data1cf!I638</f>
        <v>8535.70501116982</v>
      </c>
      <c r="K638" s="368" t="n">
        <f aca="false">+[5]data1cf!J638</f>
        <v>8526.90929581902</v>
      </c>
      <c r="L638" s="368" t="n">
        <f aca="false">+[5]data1cf!K638</f>
        <v>8527.77707628941</v>
      </c>
      <c r="M638" s="368" t="n">
        <f aca="false">+[5]data1cf!L638</f>
        <v>8500.13066151619</v>
      </c>
      <c r="N638" s="368" t="n">
        <f aca="false">+[5]data1cf!M638</f>
        <v>8482.12434375751</v>
      </c>
      <c r="O638" s="368" t="n">
        <f aca="false">+[5]data1cf!N638</f>
        <v>8156.36034438433</v>
      </c>
      <c r="P638" s="368" t="n">
        <f aca="false">+[5]data1cf!O638</f>
        <v>8048.14185823169</v>
      </c>
      <c r="Q638" s="368" t="n">
        <f aca="false">+[5]data1cf!P638</f>
        <v>8019.94529955674</v>
      </c>
      <c r="R638" s="368" t="n">
        <f aca="false">+[5]data1cf!Q638</f>
        <v>1183.3964117689</v>
      </c>
      <c r="S638" s="368" t="n">
        <f aca="false">+[5]data1cf!R638</f>
        <v>0</v>
      </c>
      <c r="T638" s="368" t="n">
        <f aca="false">+[5]data1cf!S638</f>
        <v>0</v>
      </c>
      <c r="U638" s="368" t="n">
        <f aca="false">+[5]data1cf!T638</f>
        <v>0</v>
      </c>
      <c r="V638" s="368" t="n">
        <f aca="false">+[5]data1cf!U638</f>
        <v>0</v>
      </c>
      <c r="W638" s="368" t="n">
        <f aca="false">+[5]data1cf!V638</f>
        <v>0</v>
      </c>
      <c r="X638" s="368" t="n">
        <f aca="false">+[5]data1cf!W638</f>
        <v>0</v>
      </c>
      <c r="Y638" s="368" t="n">
        <f aca="false">+[5]data1cf!X638</f>
        <v>0</v>
      </c>
      <c r="Z638" s="368" t="n">
        <f aca="false">+[5]data1cf!Y638</f>
        <v>0</v>
      </c>
      <c r="AA638" s="368" t="n">
        <f aca="false">+[5]data1cf!Z638</f>
        <v>0</v>
      </c>
      <c r="AB638" s="368"/>
      <c r="AC638" s="369" t="n">
        <f aca="false">XNPV(0.1,B638:AA638,$B$1:$AA$1)</f>
        <v>-26702.3872072405</v>
      </c>
      <c r="AD638" s="369" t="n">
        <f aca="false">SUMPRODUCT(B638:AA638,$B$1010:$AA$1010)</f>
        <v>-7594.36316061183</v>
      </c>
      <c r="AE638" s="370" t="n">
        <f aca="false">SUMPRODUCT(B638:AA638,$B$1012:$AA$1012)</f>
        <v>-13972.8505048803</v>
      </c>
      <c r="AF638" s="371" t="n">
        <f aca="false">XIRR(B638:AA638,$B$1:$AA$1)</f>
        <v>0.0470011554079453</v>
      </c>
      <c r="AG638" s="372" t="n">
        <f aca="false">1-EXP(-(1/0.25)*(AD638/ABS($AD$1010)))</f>
        <v>-112160899334841</v>
      </c>
    </row>
    <row r="639" customFormat="false" ht="12.75" hidden="false" customHeight="false" outlineLevel="0" collapsed="false">
      <c r="A639" s="363"/>
      <c r="B639" s="368" t="n">
        <f aca="false">+[5]data1cf!A639</f>
        <v>-100767.455763345</v>
      </c>
      <c r="C639" s="368" t="n">
        <f aca="false">+[5]data1cf!B639</f>
        <v>14308.9033015674</v>
      </c>
      <c r="D639" s="368" t="n">
        <f aca="false">+[5]data1cf!C639</f>
        <v>12378.2879187804</v>
      </c>
      <c r="E639" s="368" t="n">
        <f aca="false">+[5]data1cf!D639</f>
        <v>10422.0024158168</v>
      </c>
      <c r="F639" s="368" t="n">
        <f aca="false">+[5]data1cf!E639</f>
        <v>10000.7256996883</v>
      </c>
      <c r="G639" s="368" t="n">
        <f aca="false">+[5]data1cf!F639</f>
        <v>9571.72122087888</v>
      </c>
      <c r="H639" s="368" t="n">
        <f aca="false">+[5]data1cf!G639</f>
        <v>8652.30266835225</v>
      </c>
      <c r="I639" s="368" t="n">
        <f aca="false">+[5]data1cf!H639</f>
        <v>8492.87121141354</v>
      </c>
      <c r="J639" s="368" t="n">
        <f aca="false">+[5]data1cf!I639</f>
        <v>8480.43700887855</v>
      </c>
      <c r="K639" s="368" t="n">
        <f aca="false">+[5]data1cf!J639</f>
        <v>8471.54761894759</v>
      </c>
      <c r="L639" s="368" t="n">
        <f aca="false">+[5]data1cf!K639</f>
        <v>8472.50907399814</v>
      </c>
      <c r="M639" s="368" t="n">
        <f aca="false">+[5]data1cf!L639</f>
        <v>8444.76898464477</v>
      </c>
      <c r="N639" s="368" t="n">
        <f aca="false">+[5]data1cf!M639</f>
        <v>8426.85634146623</v>
      </c>
      <c r="O639" s="368" t="n">
        <f aca="false">+[5]data1cf!N639</f>
        <v>8100.9986675129</v>
      </c>
      <c r="P639" s="368" t="n">
        <f aca="false">+[5]data1cf!O639</f>
        <v>7992.87385594041</v>
      </c>
      <c r="Q639" s="368" t="n">
        <f aca="false">+[5]data1cf!P639</f>
        <v>7964.58362268531</v>
      </c>
      <c r="R639" s="368" t="n">
        <f aca="false">+[5]data1cf!Q639</f>
        <v>1155.76241062327</v>
      </c>
      <c r="S639" s="368" t="n">
        <f aca="false">+[5]data1cf!R639</f>
        <v>0</v>
      </c>
      <c r="T639" s="368" t="n">
        <f aca="false">+[5]data1cf!S639</f>
        <v>0</v>
      </c>
      <c r="U639" s="368" t="n">
        <f aca="false">+[5]data1cf!T639</f>
        <v>0</v>
      </c>
      <c r="V639" s="368" t="n">
        <f aca="false">+[5]data1cf!U639</f>
        <v>0</v>
      </c>
      <c r="W639" s="368" t="n">
        <f aca="false">+[5]data1cf!V639</f>
        <v>0</v>
      </c>
      <c r="X639" s="368" t="n">
        <f aca="false">+[5]data1cf!W639</f>
        <v>0</v>
      </c>
      <c r="Y639" s="368" t="n">
        <f aca="false">+[5]data1cf!X639</f>
        <v>0</v>
      </c>
      <c r="Z639" s="368" t="n">
        <f aca="false">+[5]data1cf!Y639</f>
        <v>0</v>
      </c>
      <c r="AA639" s="368" t="n">
        <f aca="false">+[5]data1cf!Z639</f>
        <v>0</v>
      </c>
      <c r="AB639" s="368"/>
      <c r="AC639" s="369" t="n">
        <f aca="false">XNPV(0.1,B639:AA639,$B$1:$AA$1)</f>
        <v>-24643.2547992772</v>
      </c>
      <c r="AD639" s="369" t="n">
        <f aca="false">SUMPRODUCT(B639:AA639,$B$1010:$AA$1010)</f>
        <v>-5645.82708294634</v>
      </c>
      <c r="AE639" s="370" t="n">
        <f aca="false">SUMPRODUCT(B639:AA639,$B$1012:$AA$1012)</f>
        <v>-11986.0485906353</v>
      </c>
      <c r="AF639" s="371" t="n">
        <f aca="false">XIRR(B639:AA639,$B$1:$AA$1)</f>
        <v>0.0500198748924991</v>
      </c>
      <c r="AG639" s="372" t="n">
        <f aca="false">1-EXP(-(1/0.25)*(AD639/ABS($AD$1010)))</f>
        <v>-27859964390.0431</v>
      </c>
    </row>
    <row r="640" customFormat="false" ht="12.75" hidden="false" customHeight="false" outlineLevel="0" collapsed="false">
      <c r="A640" s="363"/>
      <c r="B640" s="368" t="n">
        <f aca="false">+[5]data1cf!A640</f>
        <v>-96113.3470712851</v>
      </c>
      <c r="C640" s="368" t="n">
        <f aca="false">+[5]data1cf!B640</f>
        <v>14140.7835216034</v>
      </c>
      <c r="D640" s="368" t="n">
        <f aca="false">+[5]data1cf!C640</f>
        <v>12210.4556206996</v>
      </c>
      <c r="E640" s="368" t="n">
        <f aca="false">+[5]data1cf!D640</f>
        <v>10237.2783641642</v>
      </c>
      <c r="F640" s="368" t="n">
        <f aca="false">+[5]data1cf!E640</f>
        <v>9730.2691368797</v>
      </c>
      <c r="G640" s="368" t="n">
        <f aca="false">+[5]data1cf!F640</f>
        <v>9522.50988152285</v>
      </c>
      <c r="H640" s="368" t="n">
        <f aca="false">+[5]data1cf!G640</f>
        <v>8539.56973062708</v>
      </c>
      <c r="I640" s="368" t="n">
        <f aca="false">+[5]data1cf!H640</f>
        <v>8386.10968130463</v>
      </c>
      <c r="J640" s="368" t="n">
        <f aca="false">+[5]data1cf!I640</f>
        <v>8373.67547876964</v>
      </c>
      <c r="K640" s="368" t="n">
        <f aca="false">+[5]data1cf!J640</f>
        <v>8364.60513709273</v>
      </c>
      <c r="L640" s="368" t="n">
        <f aca="false">+[5]data1cf!K640</f>
        <v>8365.74754388923</v>
      </c>
      <c r="M640" s="368" t="n">
        <f aca="false">+[5]data1cf!L640</f>
        <v>8337.82650278991</v>
      </c>
      <c r="N640" s="368" t="n">
        <f aca="false">+[5]data1cf!M640</f>
        <v>8320.09481135732</v>
      </c>
      <c r="O640" s="368" t="n">
        <f aca="false">+[5]data1cf!N640</f>
        <v>7994.05618565805</v>
      </c>
      <c r="P640" s="368" t="n">
        <f aca="false">+[5]data1cf!O640</f>
        <v>7886.1123258315</v>
      </c>
      <c r="Q640" s="368" t="n">
        <f aca="false">+[5]data1cf!P640</f>
        <v>7857.64114083045</v>
      </c>
      <c r="R640" s="368" t="n">
        <f aca="false">+[5]data1cf!Q640</f>
        <v>1102.38164556881</v>
      </c>
      <c r="S640" s="368" t="n">
        <f aca="false">+[5]data1cf!R640</f>
        <v>0</v>
      </c>
      <c r="T640" s="368" t="n">
        <f aca="false">+[5]data1cf!S640</f>
        <v>0</v>
      </c>
      <c r="U640" s="368" t="n">
        <f aca="false">+[5]data1cf!T640</f>
        <v>0</v>
      </c>
      <c r="V640" s="368" t="n">
        <f aca="false">+[5]data1cf!U640</f>
        <v>0</v>
      </c>
      <c r="W640" s="368" t="n">
        <f aca="false">+[5]data1cf!V640</f>
        <v>0</v>
      </c>
      <c r="X640" s="368" t="n">
        <f aca="false">+[5]data1cf!W640</f>
        <v>0</v>
      </c>
      <c r="Y640" s="368" t="n">
        <f aca="false">+[5]data1cf!X640</f>
        <v>0</v>
      </c>
      <c r="Z640" s="368" t="n">
        <f aca="false">+[5]data1cf!Y640</f>
        <v>0</v>
      </c>
      <c r="AA640" s="368" t="n">
        <f aca="false">+[5]data1cf!Z640</f>
        <v>0</v>
      </c>
      <c r="AB640" s="368"/>
      <c r="AC640" s="369" t="n">
        <f aca="false">XNPV(0.1,B640:AA640,$B$1:$AA$1)</f>
        <v>-21056.8838546013</v>
      </c>
      <c r="AD640" s="369" t="n">
        <f aca="false">SUMPRODUCT(B640:AA640,$B$1010:$AA$1010)</f>
        <v>-2321.62888124318</v>
      </c>
      <c r="AE640" s="370" t="n">
        <f aca="false">SUMPRODUCT(B640:AA640,$B$1012:$AA$1012)</f>
        <v>-8574.5073978439</v>
      </c>
      <c r="AF640" s="371" t="n">
        <f aca="false">XIRR(B640:AA640,$B$1:$AA$1)</f>
        <v>0.055476303439813</v>
      </c>
      <c r="AG640" s="372" t="n">
        <f aca="false">1-EXP(-(1/0.25)*(AD640/ABS($AD$1010)))</f>
        <v>-19727.5814467385</v>
      </c>
    </row>
    <row r="641" customFormat="false" ht="12.75" hidden="false" customHeight="false" outlineLevel="0" collapsed="false">
      <c r="A641" s="363"/>
      <c r="B641" s="368" t="n">
        <f aca="false">+[5]data1cf!A641</f>
        <v>-89030.7754220864</v>
      </c>
      <c r="C641" s="368" t="n">
        <f aca="false">+[5]data1cf!B641</f>
        <v>14043.9463445695</v>
      </c>
      <c r="D641" s="368" t="n">
        <f aca="false">+[5]data1cf!C641</f>
        <v>11957.3010759186</v>
      </c>
      <c r="E641" s="368" t="n">
        <f aca="false">+[5]data1cf!D641</f>
        <v>9986.00232945304</v>
      </c>
      <c r="F641" s="368" t="n">
        <f aca="false">+[5]data1cf!E641</f>
        <v>9530.03396938685</v>
      </c>
      <c r="G641" s="368" t="n">
        <f aca="false">+[5]data1cf!F641</f>
        <v>9131.08102492852</v>
      </c>
      <c r="H641" s="368" t="n">
        <f aca="false">+[5]data1cf!G641</f>
        <v>8368.01398032299</v>
      </c>
      <c r="I641" s="368" t="n">
        <f aca="false">+[5]data1cf!H641</f>
        <v>8223.64115372933</v>
      </c>
      <c r="J641" s="368" t="n">
        <f aca="false">+[5]data1cf!I641</f>
        <v>8211.20695119434</v>
      </c>
      <c r="K641" s="368" t="n">
        <f aca="false">+[5]data1cf!J641</f>
        <v>8201.86123913172</v>
      </c>
      <c r="L641" s="368" t="n">
        <f aca="false">+[5]data1cf!K641</f>
        <v>8203.27901631393</v>
      </c>
      <c r="M641" s="368" t="n">
        <f aca="false">+[5]data1cf!L641</f>
        <v>8175.08260482889</v>
      </c>
      <c r="N641" s="368" t="n">
        <f aca="false">+[5]data1cf!M641</f>
        <v>8157.62628378203</v>
      </c>
      <c r="O641" s="368" t="n">
        <f aca="false">+[5]data1cf!N641</f>
        <v>7831.31228769703</v>
      </c>
      <c r="P641" s="368" t="n">
        <f aca="false">+[5]data1cf!O641</f>
        <v>7723.64379825621</v>
      </c>
      <c r="Q641" s="368" t="n">
        <f aca="false">+[5]data1cf!P641</f>
        <v>7694.89724286943</v>
      </c>
      <c r="R641" s="368" t="n">
        <f aca="false">+[5]data1cf!Q641</f>
        <v>1021.14738178116</v>
      </c>
      <c r="S641" s="368" t="n">
        <f aca="false">+[5]data1cf!R641</f>
        <v>0</v>
      </c>
      <c r="T641" s="368" t="n">
        <f aca="false">+[5]data1cf!S641</f>
        <v>0</v>
      </c>
      <c r="U641" s="368" t="n">
        <f aca="false">+[5]data1cf!T641</f>
        <v>0</v>
      </c>
      <c r="V641" s="368" t="n">
        <f aca="false">+[5]data1cf!U641</f>
        <v>0</v>
      </c>
      <c r="W641" s="368" t="n">
        <f aca="false">+[5]data1cf!V641</f>
        <v>0</v>
      </c>
      <c r="X641" s="368" t="n">
        <f aca="false">+[5]data1cf!W641</f>
        <v>0</v>
      </c>
      <c r="Y641" s="368" t="n">
        <f aca="false">+[5]data1cf!X641</f>
        <v>0</v>
      </c>
      <c r="Z641" s="368" t="n">
        <f aca="false">+[5]data1cf!Y641</f>
        <v>0</v>
      </c>
      <c r="AA641" s="368" t="n">
        <f aca="false">+[5]data1cf!Z641</f>
        <v>0</v>
      </c>
      <c r="AB641" s="368"/>
      <c r="AC641" s="369" t="n">
        <f aca="false">XNPV(0.1,B641:AA641,$B$1:$AA$1)</f>
        <v>-15482.5465606904</v>
      </c>
      <c r="AD641" s="369" t="n">
        <f aca="false">SUMPRODUCT(B641:AA641,$B$1010:$AA$1010)</f>
        <v>2845.08429369376</v>
      </c>
      <c r="AE641" s="370" t="n">
        <f aca="false">SUMPRODUCT(B641:AA641,$B$1012:$AA$1012)</f>
        <v>-3271.75890128164</v>
      </c>
      <c r="AF641" s="371" t="n">
        <f aca="false">XIRR(B641:AA641,$B$1:$AA$1)</f>
        <v>0.0649258924227474</v>
      </c>
      <c r="AG641" s="372" t="n">
        <f aca="false">1-EXP(-(1/0.25)*(AD641/ABS($AD$1010)))</f>
        <v>0.999994548788371</v>
      </c>
    </row>
    <row r="642" customFormat="false" ht="12.75" hidden="false" customHeight="false" outlineLevel="0" collapsed="false">
      <c r="A642" s="363"/>
      <c r="B642" s="368" t="n">
        <f aca="false">+[5]data1cf!A642</f>
        <v>-87218.8069240557</v>
      </c>
      <c r="C642" s="368" t="n">
        <f aca="false">+[5]data1cf!B642</f>
        <v>14078.3172835676</v>
      </c>
      <c r="D642" s="368" t="n">
        <f aca="false">+[5]data1cf!C642</f>
        <v>11869.3613646955</v>
      </c>
      <c r="E642" s="368" t="n">
        <f aca="false">+[5]data1cf!D642</f>
        <v>9872.90493838594</v>
      </c>
      <c r="F642" s="368" t="n">
        <f aca="false">+[5]data1cf!E642</f>
        <v>9501.45637032622</v>
      </c>
      <c r="G642" s="368" t="n">
        <f aca="false">+[5]data1cf!F642</f>
        <v>9181.34827570032</v>
      </c>
      <c r="H642" s="368" t="n">
        <f aca="false">+[5]data1cf!G642</f>
        <v>8324.12404449126</v>
      </c>
      <c r="I642" s="368" t="n">
        <f aca="false">+[5]data1cf!H642</f>
        <v>8182.07604595931</v>
      </c>
      <c r="J642" s="368" t="n">
        <f aca="false">+[5]data1cf!I642</f>
        <v>8169.64184342432</v>
      </c>
      <c r="K642" s="368" t="n">
        <f aca="false">+[5]data1cf!J642</f>
        <v>8160.22568202649</v>
      </c>
      <c r="L642" s="368" t="n">
        <f aca="false">+[5]data1cf!K642</f>
        <v>8161.71390854391</v>
      </c>
      <c r="M642" s="368" t="n">
        <f aca="false">+[5]data1cf!L642</f>
        <v>8133.44704772366</v>
      </c>
      <c r="N642" s="368" t="n">
        <f aca="false">+[5]data1cf!M642</f>
        <v>8116.061176012</v>
      </c>
      <c r="O642" s="368" t="n">
        <f aca="false">+[5]data1cf!N642</f>
        <v>7789.6767305918</v>
      </c>
      <c r="P642" s="368" t="n">
        <f aca="false">+[5]data1cf!O642</f>
        <v>7682.07869048618</v>
      </c>
      <c r="Q642" s="368" t="n">
        <f aca="false">+[5]data1cf!P642</f>
        <v>7653.2616857642</v>
      </c>
      <c r="R642" s="368" t="n">
        <f aca="false">+[5]data1cf!Q642</f>
        <v>1000.36482789615</v>
      </c>
      <c r="S642" s="368" t="n">
        <f aca="false">+[5]data1cf!R642</f>
        <v>0</v>
      </c>
      <c r="T642" s="368" t="n">
        <f aca="false">+[5]data1cf!S642</f>
        <v>0</v>
      </c>
      <c r="U642" s="368" t="n">
        <f aca="false">+[5]data1cf!T642</f>
        <v>0</v>
      </c>
      <c r="V642" s="368" t="n">
        <f aca="false">+[5]data1cf!U642</f>
        <v>0</v>
      </c>
      <c r="W642" s="368" t="n">
        <f aca="false">+[5]data1cf!V642</f>
        <v>0</v>
      </c>
      <c r="X642" s="368" t="n">
        <f aca="false">+[5]data1cf!W642</f>
        <v>0</v>
      </c>
      <c r="Y642" s="368" t="n">
        <f aca="false">+[5]data1cf!X642</f>
        <v>0</v>
      </c>
      <c r="Z642" s="368" t="n">
        <f aca="false">+[5]data1cf!Y642</f>
        <v>0</v>
      </c>
      <c r="AA642" s="368" t="n">
        <f aca="false">+[5]data1cf!Z642</f>
        <v>0</v>
      </c>
      <c r="AB642" s="368"/>
      <c r="AC642" s="369" t="n">
        <f aca="false">XNPV(0.1,B642:AA642,$B$1:$AA$1)</f>
        <v>-13949.646044879</v>
      </c>
      <c r="AD642" s="369" t="n">
        <f aca="false">SUMPRODUCT(B642:AA642,$B$1010:$AA$1010)</f>
        <v>4293.47421029554</v>
      </c>
      <c r="AE642" s="370" t="n">
        <f aca="false">SUMPRODUCT(B642:AA642,$B$1012:$AA$1012)</f>
        <v>-1794.47921951913</v>
      </c>
      <c r="AF642" s="371" t="n">
        <f aca="false">XIRR(B642:AA642,$B$1:$AA$1)</f>
        <v>0.0678015909971995</v>
      </c>
      <c r="AG642" s="372" t="n">
        <f aca="false">1-EXP(-(1/0.25)*(AD642/ABS($AD$1010)))</f>
        <v>0.999999988599595</v>
      </c>
    </row>
    <row r="643" customFormat="false" ht="12.75" hidden="false" customHeight="false" outlineLevel="0" collapsed="false">
      <c r="A643" s="363"/>
      <c r="B643" s="368" t="n">
        <f aca="false">+[5]data1cf!A643</f>
        <v>-87787.4792498944</v>
      </c>
      <c r="C643" s="368" t="n">
        <f aca="false">+[5]data1cf!B643</f>
        <v>14068.8510690695</v>
      </c>
      <c r="D643" s="368" t="n">
        <f aca="false">+[5]data1cf!C643</f>
        <v>11966.5482777508</v>
      </c>
      <c r="E643" s="368" t="n">
        <f aca="false">+[5]data1cf!D643</f>
        <v>9884.54686255986</v>
      </c>
      <c r="F643" s="368" t="n">
        <f aca="false">+[5]data1cf!E643</f>
        <v>9548.43849830025</v>
      </c>
      <c r="G643" s="368" t="n">
        <f aca="false">+[5]data1cf!F643</f>
        <v>9280.87290791916</v>
      </c>
      <c r="H643" s="368" t="n">
        <f aca="false">+[5]data1cf!G643</f>
        <v>8337.89856204908</v>
      </c>
      <c r="I643" s="368" t="n">
        <f aca="false">+[5]data1cf!H643</f>
        <v>8195.12093417619</v>
      </c>
      <c r="J643" s="368" t="n">
        <f aca="false">+[5]data1cf!I643</f>
        <v>8182.6867316412</v>
      </c>
      <c r="K643" s="368" t="n">
        <f aca="false">+[5]data1cf!J643</f>
        <v>8173.29268022339</v>
      </c>
      <c r="L643" s="368" t="n">
        <f aca="false">+[5]data1cf!K643</f>
        <v>8174.75879676079</v>
      </c>
      <c r="M643" s="368" t="n">
        <f aca="false">+[5]data1cf!L643</f>
        <v>8146.51404592057</v>
      </c>
      <c r="N643" s="368" t="n">
        <f aca="false">+[5]data1cf!M643</f>
        <v>8129.10606422888</v>
      </c>
      <c r="O643" s="368" t="n">
        <f aca="false">+[5]data1cf!N643</f>
        <v>7802.74372878871</v>
      </c>
      <c r="P643" s="368" t="n">
        <f aca="false">+[5]data1cf!O643</f>
        <v>7695.12357870306</v>
      </c>
      <c r="Q643" s="368" t="n">
        <f aca="false">+[5]data1cf!P643</f>
        <v>7666.32868396111</v>
      </c>
      <c r="R643" s="368" t="n">
        <f aca="false">+[5]data1cf!Q643</f>
        <v>1006.88727200459</v>
      </c>
      <c r="S643" s="368" t="n">
        <f aca="false">+[5]data1cf!R643</f>
        <v>0</v>
      </c>
      <c r="T643" s="368" t="n">
        <f aca="false">+[5]data1cf!S643</f>
        <v>0</v>
      </c>
      <c r="U643" s="368" t="n">
        <f aca="false">+[5]data1cf!T643</f>
        <v>0</v>
      </c>
      <c r="V643" s="368" t="n">
        <f aca="false">+[5]data1cf!U643</f>
        <v>0</v>
      </c>
      <c r="W643" s="368" t="n">
        <f aca="false">+[5]data1cf!V643</f>
        <v>0</v>
      </c>
      <c r="X643" s="368" t="n">
        <f aca="false">+[5]data1cf!W643</f>
        <v>0</v>
      </c>
      <c r="Y643" s="368" t="n">
        <f aca="false">+[5]data1cf!X643</f>
        <v>0</v>
      </c>
      <c r="Z643" s="368" t="n">
        <f aca="false">+[5]data1cf!Y643</f>
        <v>0</v>
      </c>
      <c r="AA643" s="368" t="n">
        <f aca="false">+[5]data1cf!Z643</f>
        <v>0</v>
      </c>
      <c r="AB643" s="368"/>
      <c r="AC643" s="369" t="n">
        <f aca="false">XNPV(0.1,B643:AA643,$B$1:$AA$1)</f>
        <v>-14292.4243635474</v>
      </c>
      <c r="AD643" s="369" t="n">
        <f aca="false">SUMPRODUCT(B643:AA643,$B$1010:$AA$1010)</f>
        <v>4000.96573791395</v>
      </c>
      <c r="AE643" s="370" t="n">
        <f aca="false">SUMPRODUCT(B643:AA643,$B$1012:$AA$1012)</f>
        <v>-2103.01251078369</v>
      </c>
      <c r="AF643" s="371" t="n">
        <f aca="false">XIRR(B643:AA643,$B$1:$AA$1)</f>
        <v>0.0671949800343497</v>
      </c>
      <c r="AG643" s="372" t="n">
        <f aca="false">1-EXP(-(1/0.25)*(AD643/ABS($AD$1010)))</f>
        <v>0.999999960365687</v>
      </c>
    </row>
    <row r="644" customFormat="false" ht="12.75" hidden="false" customHeight="false" outlineLevel="0" collapsed="false">
      <c r="A644" s="363"/>
      <c r="B644" s="368" t="n">
        <f aca="false">+[5]data1cf!A644</f>
        <v>-95332.0799892359</v>
      </c>
      <c r="C644" s="368" t="n">
        <f aca="false">+[5]data1cf!B644</f>
        <v>14182.38826656</v>
      </c>
      <c r="D644" s="368" t="n">
        <f aca="false">+[5]data1cf!C644</f>
        <v>12171.5786966446</v>
      </c>
      <c r="E644" s="368" t="n">
        <f aca="false">+[5]data1cf!D644</f>
        <v>10164.2997886135</v>
      </c>
      <c r="F644" s="368" t="n">
        <f aca="false">+[5]data1cf!E644</f>
        <v>9739.93132482973</v>
      </c>
      <c r="G644" s="368" t="n">
        <f aca="false">+[5]data1cf!F644</f>
        <v>9396.16848015106</v>
      </c>
      <c r="H644" s="368" t="n">
        <f aca="false">+[5]data1cf!G644</f>
        <v>8520.64569186159</v>
      </c>
      <c r="I644" s="368" t="n">
        <f aca="false">+[5]data1cf!H644</f>
        <v>8368.18803945609</v>
      </c>
      <c r="J644" s="368" t="n">
        <f aca="false">+[5]data1cf!I644</f>
        <v>8355.7538369211</v>
      </c>
      <c r="K644" s="368" t="n">
        <f aca="false">+[5]data1cf!J644</f>
        <v>8346.65311958004</v>
      </c>
      <c r="L644" s="368" t="n">
        <f aca="false">+[5]data1cf!K644</f>
        <v>8347.82590204069</v>
      </c>
      <c r="M644" s="368" t="n">
        <f aca="false">+[5]data1cf!L644</f>
        <v>8319.87448527722</v>
      </c>
      <c r="N644" s="368" t="n">
        <f aca="false">+[5]data1cf!M644</f>
        <v>8302.17316950878</v>
      </c>
      <c r="O644" s="368" t="n">
        <f aca="false">+[5]data1cf!N644</f>
        <v>7976.10416814535</v>
      </c>
      <c r="P644" s="368" t="n">
        <f aca="false">+[5]data1cf!O644</f>
        <v>7868.19068398296</v>
      </c>
      <c r="Q644" s="368" t="n">
        <f aca="false">+[5]data1cf!P644</f>
        <v>7839.68912331776</v>
      </c>
      <c r="R644" s="368" t="n">
        <f aca="false">+[5]data1cf!Q644</f>
        <v>1093.42082464454</v>
      </c>
      <c r="S644" s="368" t="n">
        <f aca="false">+[5]data1cf!R644</f>
        <v>0</v>
      </c>
      <c r="T644" s="368" t="n">
        <f aca="false">+[5]data1cf!S644</f>
        <v>0</v>
      </c>
      <c r="U644" s="368" t="n">
        <f aca="false">+[5]data1cf!T644</f>
        <v>0</v>
      </c>
      <c r="V644" s="368" t="n">
        <f aca="false">+[5]data1cf!U644</f>
        <v>0</v>
      </c>
      <c r="W644" s="368" t="n">
        <f aca="false">+[5]data1cf!V644</f>
        <v>0</v>
      </c>
      <c r="X644" s="368" t="n">
        <f aca="false">+[5]data1cf!W644</f>
        <v>0</v>
      </c>
      <c r="Y644" s="368" t="n">
        <f aca="false">+[5]data1cf!X644</f>
        <v>0</v>
      </c>
      <c r="Z644" s="368" t="n">
        <f aca="false">+[5]data1cf!Y644</f>
        <v>0</v>
      </c>
      <c r="AA644" s="368" t="n">
        <f aca="false">+[5]data1cf!Z644</f>
        <v>0</v>
      </c>
      <c r="AB644" s="368"/>
      <c r="AC644" s="369" t="n">
        <f aca="false">XNPV(0.1,B644:AA644,$B$1:$AA$1)</f>
        <v>-20467.4438752361</v>
      </c>
      <c r="AD644" s="369" t="n">
        <f aca="false">SUMPRODUCT(B644:AA644,$B$1010:$AA$1010)</f>
        <v>-1788.14482907572</v>
      </c>
      <c r="AE644" s="370" t="n">
        <f aca="false">SUMPRODUCT(B644:AA644,$B$1012:$AA$1012)</f>
        <v>-8022.70670322522</v>
      </c>
      <c r="AF644" s="371" t="n">
        <f aca="false">XIRR(B644:AA644,$B$1:$AA$1)</f>
        <v>0.0563941025389615</v>
      </c>
      <c r="AG644" s="372" t="n">
        <f aca="false">1-EXP(-(1/0.25)*(AD644/ABS($AD$1010)))</f>
        <v>-2031.9721133574</v>
      </c>
    </row>
    <row r="645" customFormat="false" ht="12.75" hidden="false" customHeight="false" outlineLevel="0" collapsed="false">
      <c r="A645" s="363"/>
      <c r="B645" s="368" t="n">
        <f aca="false">+[5]data1cf!A645</f>
        <v>-102389.542144765</v>
      </c>
      <c r="C645" s="368" t="n">
        <f aca="false">+[5]data1cf!B645</f>
        <v>14315.7231150965</v>
      </c>
      <c r="D645" s="368" t="n">
        <f aca="false">+[5]data1cf!C645</f>
        <v>12440.0499069423</v>
      </c>
      <c r="E645" s="368" t="n">
        <f aca="false">+[5]data1cf!D645</f>
        <v>10238.9383073072</v>
      </c>
      <c r="F645" s="368" t="n">
        <f aca="false">+[5]data1cf!E645</f>
        <v>10012.7147718835</v>
      </c>
      <c r="G645" s="368" t="n">
        <f aca="false">+[5]data1cf!F645</f>
        <v>9598.94591506479</v>
      </c>
      <c r="H645" s="368" t="n">
        <f aca="false">+[5]data1cf!G645</f>
        <v>8691.59323398373</v>
      </c>
      <c r="I645" s="368" t="n">
        <f aca="false">+[5]data1cf!H645</f>
        <v>8530.0805753342</v>
      </c>
      <c r="J645" s="368" t="n">
        <f aca="false">+[5]data1cf!I645</f>
        <v>8517.64637279921</v>
      </c>
      <c r="K645" s="368" t="n">
        <f aca="false">+[5]data1cf!J645</f>
        <v>8508.82004958676</v>
      </c>
      <c r="L645" s="368" t="n">
        <f aca="false">+[5]data1cf!K645</f>
        <v>8509.7184379188</v>
      </c>
      <c r="M645" s="368" t="n">
        <f aca="false">+[5]data1cf!L645</f>
        <v>8482.04141528394</v>
      </c>
      <c r="N645" s="368" t="n">
        <f aca="false">+[5]data1cf!M645</f>
        <v>8464.06570538689</v>
      </c>
      <c r="O645" s="368" t="n">
        <f aca="false">+[5]data1cf!N645</f>
        <v>8138.27109815207</v>
      </c>
      <c r="P645" s="368" t="n">
        <f aca="false">+[5]data1cf!O645</f>
        <v>8030.08321986107</v>
      </c>
      <c r="Q645" s="368" t="n">
        <f aca="false">+[5]data1cf!P645</f>
        <v>8001.85605332448</v>
      </c>
      <c r="R645" s="368" t="n">
        <f aca="false">+[5]data1cf!Q645</f>
        <v>1174.3670925836</v>
      </c>
      <c r="S645" s="368" t="n">
        <f aca="false">+[5]data1cf!R645</f>
        <v>0</v>
      </c>
      <c r="T645" s="368" t="n">
        <f aca="false">+[5]data1cf!S645</f>
        <v>0</v>
      </c>
      <c r="U645" s="368" t="n">
        <f aca="false">+[5]data1cf!T645</f>
        <v>0</v>
      </c>
      <c r="V645" s="368" t="n">
        <f aca="false">+[5]data1cf!U645</f>
        <v>0</v>
      </c>
      <c r="W645" s="368" t="n">
        <f aca="false">+[5]data1cf!V645</f>
        <v>0</v>
      </c>
      <c r="X645" s="368" t="n">
        <f aca="false">+[5]data1cf!W645</f>
        <v>0</v>
      </c>
      <c r="Y645" s="368" t="n">
        <f aca="false">+[5]data1cf!X645</f>
        <v>0</v>
      </c>
      <c r="Z645" s="368" t="n">
        <f aca="false">+[5]data1cf!Y645</f>
        <v>0</v>
      </c>
      <c r="AA645" s="368" t="n">
        <f aca="false">+[5]data1cf!Z645</f>
        <v>0</v>
      </c>
      <c r="AB645" s="368"/>
      <c r="AC645" s="369" t="n">
        <f aca="false">XNPV(0.1,B645:AA645,$B$1:$AA$1)</f>
        <v>-26173.3593367398</v>
      </c>
      <c r="AD645" s="369" t="n">
        <f aca="false">SUMPRODUCT(B645:AA645,$B$1010:$AA$1010)</f>
        <v>-7120.0993001957</v>
      </c>
      <c r="AE645" s="370" t="n">
        <f aca="false">SUMPRODUCT(B645:AA645,$B$1012:$AA$1012)</f>
        <v>-13480.6705185304</v>
      </c>
      <c r="AF645" s="371" t="n">
        <f aca="false">XIRR(B645:AA645,$B$1:$AA$1)</f>
        <v>0.0477122995336078</v>
      </c>
      <c r="AG645" s="372" t="n">
        <f aca="false">1-EXP(-(1/0.25)*(AD645/ABS($AD$1010)))</f>
        <v>-14874298835867.1</v>
      </c>
    </row>
    <row r="646" customFormat="false" ht="12.75" hidden="false" customHeight="false" outlineLevel="0" collapsed="false">
      <c r="A646" s="363"/>
      <c r="B646" s="368" t="n">
        <f aca="false">+[5]data1cf!A646</f>
        <v>-92103.3518170954</v>
      </c>
      <c r="C646" s="368" t="n">
        <f aca="false">+[5]data1cf!B646</f>
        <v>14120.1522410574</v>
      </c>
      <c r="D646" s="368" t="n">
        <f aca="false">+[5]data1cf!C646</f>
        <v>12067.7891595122</v>
      </c>
      <c r="E646" s="368" t="n">
        <f aca="false">+[5]data1cf!D646</f>
        <v>10080.0725694432</v>
      </c>
      <c r="F646" s="368" t="n">
        <f aca="false">+[5]data1cf!E646</f>
        <v>9561.25633037697</v>
      </c>
      <c r="G646" s="368" t="n">
        <f aca="false">+[5]data1cf!F646</f>
        <v>9411.23956885684</v>
      </c>
      <c r="H646" s="368" t="n">
        <f aca="false">+[5]data1cf!G646</f>
        <v>8442.43866318124</v>
      </c>
      <c r="I646" s="368" t="n">
        <f aca="false">+[5]data1cf!H646</f>
        <v>8294.12359816972</v>
      </c>
      <c r="J646" s="368" t="n">
        <f aca="false">+[5]data1cf!I646</f>
        <v>8281.68939563473</v>
      </c>
      <c r="K646" s="368" t="n">
        <f aca="false">+[5]data1cf!J646</f>
        <v>8272.46314534234</v>
      </c>
      <c r="L646" s="368" t="n">
        <f aca="false">+[5]data1cf!K646</f>
        <v>8273.76146075432</v>
      </c>
      <c r="M646" s="368" t="n">
        <f aca="false">+[5]data1cf!L646</f>
        <v>8245.68451103952</v>
      </c>
      <c r="N646" s="368" t="n">
        <f aca="false">+[5]data1cf!M646</f>
        <v>8228.10872822241</v>
      </c>
      <c r="O646" s="368" t="n">
        <f aca="false">+[5]data1cf!N646</f>
        <v>7901.91419390766</v>
      </c>
      <c r="P646" s="368" t="n">
        <f aca="false">+[5]data1cf!O646</f>
        <v>7794.1262426966</v>
      </c>
      <c r="Q646" s="368" t="n">
        <f aca="false">+[5]data1cf!P646</f>
        <v>7765.49914908006</v>
      </c>
      <c r="R646" s="368" t="n">
        <f aca="false">+[5]data1cf!Q646</f>
        <v>1056.38860400136</v>
      </c>
      <c r="S646" s="368" t="n">
        <f aca="false">+[5]data1cf!R646</f>
        <v>0</v>
      </c>
      <c r="T646" s="368" t="n">
        <f aca="false">+[5]data1cf!S646</f>
        <v>0</v>
      </c>
      <c r="U646" s="368" t="n">
        <f aca="false">+[5]data1cf!T646</f>
        <v>0</v>
      </c>
      <c r="V646" s="368" t="n">
        <f aca="false">+[5]data1cf!U646</f>
        <v>0</v>
      </c>
      <c r="W646" s="368" t="n">
        <f aca="false">+[5]data1cf!V646</f>
        <v>0</v>
      </c>
      <c r="X646" s="368" t="n">
        <f aca="false">+[5]data1cf!W646</f>
        <v>0</v>
      </c>
      <c r="Y646" s="368" t="n">
        <f aca="false">+[5]data1cf!X646</f>
        <v>0</v>
      </c>
      <c r="Z646" s="368" t="n">
        <f aca="false">+[5]data1cf!Y646</f>
        <v>0</v>
      </c>
      <c r="AA646" s="368" t="n">
        <f aca="false">+[5]data1cf!Z646</f>
        <v>0</v>
      </c>
      <c r="AB646" s="368"/>
      <c r="AC646" s="369" t="n">
        <f aca="false">XNPV(0.1,B646:AA646,$B$1:$AA$1)</f>
        <v>-17849.8988121759</v>
      </c>
      <c r="AD646" s="369" t="n">
        <f aca="false">SUMPRODUCT(B646:AA646,$B$1010:$AA$1010)</f>
        <v>663.115058794027</v>
      </c>
      <c r="AE646" s="370" t="n">
        <f aca="false">SUMPRODUCT(B646:AA646,$B$1012:$AA$1012)</f>
        <v>-5515.34186199473</v>
      </c>
      <c r="AF646" s="371" t="n">
        <f aca="false">XIRR(B646:AA646,$B$1:$AA$1)</f>
        <v>0.0607764570314087</v>
      </c>
      <c r="AG646" s="372" t="n">
        <f aca="false">1-EXP(-(1/0.25)*(AD646/ABS($AD$1010)))</f>
        <v>0.94067829873401</v>
      </c>
    </row>
    <row r="647" customFormat="false" ht="12.75" hidden="false" customHeight="false" outlineLevel="0" collapsed="false">
      <c r="A647" s="363"/>
      <c r="B647" s="368" t="n">
        <f aca="false">+[5]data1cf!A647</f>
        <v>-89909.7438550786</v>
      </c>
      <c r="C647" s="368" t="n">
        <f aca="false">+[5]data1cf!B647</f>
        <v>14148.5113567934</v>
      </c>
      <c r="D647" s="368" t="n">
        <f aca="false">+[5]data1cf!C647</f>
        <v>11993.131755136</v>
      </c>
      <c r="E647" s="368" t="n">
        <f aca="false">+[5]data1cf!D647</f>
        <v>10011.2044312371</v>
      </c>
      <c r="F647" s="368" t="n">
        <f aca="false">+[5]data1cf!E647</f>
        <v>9457.91317962653</v>
      </c>
      <c r="G647" s="368" t="n">
        <f aca="false">+[5]data1cf!F647</f>
        <v>9305.55671965228</v>
      </c>
      <c r="H647" s="368" t="n">
        <f aca="false">+[5]data1cf!G647</f>
        <v>8389.30456465936</v>
      </c>
      <c r="I647" s="368" t="n">
        <f aca="false">+[5]data1cf!H647</f>
        <v>8243.80398640743</v>
      </c>
      <c r="J647" s="368" t="n">
        <f aca="false">+[5]data1cf!I647</f>
        <v>8231.36978387244</v>
      </c>
      <c r="K647" s="368" t="n">
        <f aca="false">+[5]data1cf!J647</f>
        <v>8222.05824610248</v>
      </c>
      <c r="L647" s="368" t="n">
        <f aca="false">+[5]data1cf!K647</f>
        <v>8223.44184899203</v>
      </c>
      <c r="M647" s="368" t="n">
        <f aca="false">+[5]data1cf!L647</f>
        <v>8195.27961179966</v>
      </c>
      <c r="N647" s="368" t="n">
        <f aca="false">+[5]data1cf!M647</f>
        <v>8177.78911646012</v>
      </c>
      <c r="O647" s="368" t="n">
        <f aca="false">+[5]data1cf!N647</f>
        <v>7851.5092946678</v>
      </c>
      <c r="P647" s="368" t="n">
        <f aca="false">+[5]data1cf!O647</f>
        <v>7743.8066309343</v>
      </c>
      <c r="Q647" s="368" t="n">
        <f aca="false">+[5]data1cf!P647</f>
        <v>7715.0942498402</v>
      </c>
      <c r="R647" s="368" t="n">
        <f aca="false">+[5]data1cf!Q647</f>
        <v>1031.22879812021</v>
      </c>
      <c r="S647" s="368" t="n">
        <f aca="false">+[5]data1cf!R647</f>
        <v>0</v>
      </c>
      <c r="T647" s="368" t="n">
        <f aca="false">+[5]data1cf!S647</f>
        <v>0</v>
      </c>
      <c r="U647" s="368" t="n">
        <f aca="false">+[5]data1cf!T647</f>
        <v>0</v>
      </c>
      <c r="V647" s="368" t="n">
        <f aca="false">+[5]data1cf!U647</f>
        <v>0</v>
      </c>
      <c r="W647" s="368" t="n">
        <f aca="false">+[5]data1cf!V647</f>
        <v>0</v>
      </c>
      <c r="X647" s="368" t="n">
        <f aca="false">+[5]data1cf!W647</f>
        <v>0</v>
      </c>
      <c r="Y647" s="368" t="n">
        <f aca="false">+[5]data1cf!X647</f>
        <v>0</v>
      </c>
      <c r="Z647" s="368" t="n">
        <f aca="false">+[5]data1cf!Y647</f>
        <v>0</v>
      </c>
      <c r="AA647" s="368" t="n">
        <f aca="false">+[5]data1cf!Z647</f>
        <v>0</v>
      </c>
      <c r="AB647" s="368"/>
      <c r="AC647" s="369" t="n">
        <f aca="false">XNPV(0.1,B647:AA647,$B$1:$AA$1)</f>
        <v>-16079.1138645762</v>
      </c>
      <c r="AD647" s="369" t="n">
        <f aca="false">SUMPRODUCT(B647:AA647,$B$1010:$AA$1010)</f>
        <v>2308.24396237329</v>
      </c>
      <c r="AE647" s="370" t="n">
        <f aca="false">SUMPRODUCT(B647:AA647,$B$1012:$AA$1012)</f>
        <v>-3828.21030685475</v>
      </c>
      <c r="AF647" s="371" t="n">
        <f aca="false">XIRR(B647:AA647,$B$1:$AA$1)</f>
        <v>0.0638774740548363</v>
      </c>
      <c r="AG647" s="372" t="n">
        <f aca="false">1-EXP(-(1/0.25)*(AD647/ABS($AD$1010)))</f>
        <v>0.999946338017162</v>
      </c>
    </row>
    <row r="648" customFormat="false" ht="12.75" hidden="false" customHeight="false" outlineLevel="0" collapsed="false">
      <c r="A648" s="363"/>
      <c r="B648" s="368" t="n">
        <f aca="false">+[5]data1cf!A648</f>
        <v>-87613.6643839412</v>
      </c>
      <c r="C648" s="368" t="n">
        <f aca="false">+[5]data1cf!B648</f>
        <v>14033.5470033343</v>
      </c>
      <c r="D648" s="368" t="n">
        <f aca="false">+[5]data1cf!C648</f>
        <v>11877.1305839435</v>
      </c>
      <c r="E648" s="368" t="n">
        <f aca="false">+[5]data1cf!D648</f>
        <v>9883.69150112889</v>
      </c>
      <c r="F648" s="368" t="n">
        <f aca="false">+[5]data1cf!E648</f>
        <v>9562.67121126927</v>
      </c>
      <c r="G648" s="368" t="n">
        <f aca="false">+[5]data1cf!F648</f>
        <v>9196.26676511989</v>
      </c>
      <c r="H648" s="368" t="n">
        <f aca="false">+[5]data1cf!G648</f>
        <v>8333.68837665039</v>
      </c>
      <c r="I648" s="368" t="n">
        <f aca="false">+[5]data1cf!H648</f>
        <v>8191.13376020311</v>
      </c>
      <c r="J648" s="368" t="n">
        <f aca="false">+[5]data1cf!I648</f>
        <v>8178.69955766812</v>
      </c>
      <c r="K648" s="368" t="n">
        <f aca="false">+[5]data1cf!J648</f>
        <v>8169.29874832833</v>
      </c>
      <c r="L648" s="368" t="n">
        <f aca="false">+[5]data1cf!K648</f>
        <v>8170.77162278771</v>
      </c>
      <c r="M648" s="368" t="n">
        <f aca="false">+[5]data1cf!L648</f>
        <v>8142.52011402551</v>
      </c>
      <c r="N648" s="368" t="n">
        <f aca="false">+[5]data1cf!M648</f>
        <v>8125.1188902558</v>
      </c>
      <c r="O648" s="368" t="n">
        <f aca="false">+[5]data1cf!N648</f>
        <v>7798.74979689364</v>
      </c>
      <c r="P648" s="368" t="n">
        <f aca="false">+[5]data1cf!O648</f>
        <v>7691.13640472999</v>
      </c>
      <c r="Q648" s="368" t="n">
        <f aca="false">+[5]data1cf!P648</f>
        <v>7662.33475206605</v>
      </c>
      <c r="R648" s="368" t="n">
        <f aca="false">+[5]data1cf!Q648</f>
        <v>1004.89368501805</v>
      </c>
      <c r="S648" s="368" t="n">
        <f aca="false">+[5]data1cf!R648</f>
        <v>0</v>
      </c>
      <c r="T648" s="368" t="n">
        <f aca="false">+[5]data1cf!S648</f>
        <v>0</v>
      </c>
      <c r="U648" s="368" t="n">
        <f aca="false">+[5]data1cf!T648</f>
        <v>0</v>
      </c>
      <c r="V648" s="368" t="n">
        <f aca="false">+[5]data1cf!U648</f>
        <v>0</v>
      </c>
      <c r="W648" s="368" t="n">
        <f aca="false">+[5]data1cf!V648</f>
        <v>0</v>
      </c>
      <c r="X648" s="368" t="n">
        <f aca="false">+[5]data1cf!W648</f>
        <v>0</v>
      </c>
      <c r="Y648" s="368" t="n">
        <f aca="false">+[5]data1cf!X648</f>
        <v>0</v>
      </c>
      <c r="Z648" s="368" t="n">
        <f aca="false">+[5]data1cf!Y648</f>
        <v>0</v>
      </c>
      <c r="AA648" s="368" t="n">
        <f aca="false">+[5]data1cf!Z648</f>
        <v>0</v>
      </c>
      <c r="AB648" s="368"/>
      <c r="AC648" s="369" t="n">
        <f aca="false">XNPV(0.1,B648:AA648,$B$1:$AA$1)</f>
        <v>-14283.7975328679</v>
      </c>
      <c r="AD648" s="369" t="n">
        <f aca="false">SUMPRODUCT(B648:AA648,$B$1010:$AA$1010)</f>
        <v>3984.47427122711</v>
      </c>
      <c r="AE648" s="370" t="n">
        <f aca="false">SUMPRODUCT(B648:AA648,$B$1012:$AA$1012)</f>
        <v>-2111.80947866479</v>
      </c>
      <c r="AF648" s="371" t="n">
        <f aca="false">XIRR(B648:AA648,$B$1:$AA$1)</f>
        <v>0.0671752380401519</v>
      </c>
      <c r="AG648" s="372" t="n">
        <f aca="false">1-EXP(-(1/0.25)*(AD648/ABS($AD$1010)))</f>
        <v>0.999999957481187</v>
      </c>
    </row>
    <row r="649" customFormat="false" ht="12.75" hidden="false" customHeight="false" outlineLevel="0" collapsed="false">
      <c r="A649" s="363"/>
      <c r="B649" s="368" t="n">
        <f aca="false">+[5]data1cf!A649</f>
        <v>-92383.2230022192</v>
      </c>
      <c r="C649" s="368" t="n">
        <f aca="false">+[5]data1cf!B649</f>
        <v>14126.2383768027</v>
      </c>
      <c r="D649" s="368" t="n">
        <f aca="false">+[5]data1cf!C649</f>
        <v>12150.1908276177</v>
      </c>
      <c r="E649" s="368" t="n">
        <f aca="false">+[5]data1cf!D649</f>
        <v>10235.1669192954</v>
      </c>
      <c r="F649" s="368" t="n">
        <f aca="false">+[5]data1cf!E649</f>
        <v>9681.22974001718</v>
      </c>
      <c r="G649" s="368" t="n">
        <f aca="false">+[5]data1cf!F649</f>
        <v>9427.72209872191</v>
      </c>
      <c r="H649" s="368" t="n">
        <f aca="false">+[5]data1cf!G649</f>
        <v>8449.21777019639</v>
      </c>
      <c r="I649" s="368" t="n">
        <f aca="false">+[5]data1cf!H649</f>
        <v>8300.54361925952</v>
      </c>
      <c r="J649" s="368" t="n">
        <f aca="false">+[5]data1cf!I649</f>
        <v>8288.10941672453</v>
      </c>
      <c r="K649" s="368" t="n">
        <f aca="false">+[5]data1cf!J649</f>
        <v>8278.89404782381</v>
      </c>
      <c r="L649" s="368" t="n">
        <f aca="false">+[5]data1cf!K649</f>
        <v>8280.18148184412</v>
      </c>
      <c r="M649" s="368" t="n">
        <f aca="false">+[5]data1cf!L649</f>
        <v>8252.11541352099</v>
      </c>
      <c r="N649" s="368" t="n">
        <f aca="false">+[5]data1cf!M649</f>
        <v>8234.52874931221</v>
      </c>
      <c r="O649" s="368" t="n">
        <f aca="false">+[5]data1cf!N649</f>
        <v>7908.34509638913</v>
      </c>
      <c r="P649" s="368" t="n">
        <f aca="false">+[5]data1cf!O649</f>
        <v>7800.54626378639</v>
      </c>
      <c r="Q649" s="368" t="n">
        <f aca="false">+[5]data1cf!P649</f>
        <v>7771.93005156153</v>
      </c>
      <c r="R649" s="368" t="n">
        <f aca="false">+[5]data1cf!Q649</f>
        <v>1059.59861454625</v>
      </c>
      <c r="S649" s="368" t="n">
        <f aca="false">+[5]data1cf!R649</f>
        <v>0</v>
      </c>
      <c r="T649" s="368" t="n">
        <f aca="false">+[5]data1cf!S649</f>
        <v>0</v>
      </c>
      <c r="U649" s="368" t="n">
        <f aca="false">+[5]data1cf!T649</f>
        <v>0</v>
      </c>
      <c r="V649" s="368" t="n">
        <f aca="false">+[5]data1cf!U649</f>
        <v>0</v>
      </c>
      <c r="W649" s="368" t="n">
        <f aca="false">+[5]data1cf!V649</f>
        <v>0</v>
      </c>
      <c r="X649" s="368" t="n">
        <f aca="false">+[5]data1cf!W649</f>
        <v>0</v>
      </c>
      <c r="Y649" s="368" t="n">
        <f aca="false">+[5]data1cf!X649</f>
        <v>0</v>
      </c>
      <c r="Z649" s="368" t="n">
        <f aca="false">+[5]data1cf!Y649</f>
        <v>0</v>
      </c>
      <c r="AA649" s="368" t="n">
        <f aca="false">+[5]data1cf!Z649</f>
        <v>0</v>
      </c>
      <c r="AB649" s="368"/>
      <c r="AC649" s="369" t="n">
        <f aca="false">XNPV(0.1,B649:AA649,$B$1:$AA$1)</f>
        <v>-17822.114216046</v>
      </c>
      <c r="AD649" s="369" t="n">
        <f aca="false">SUMPRODUCT(B649:AA649,$B$1010:$AA$1010)</f>
        <v>741.108227771131</v>
      </c>
      <c r="AE649" s="370" t="n">
        <f aca="false">SUMPRODUCT(B649:AA649,$B$1012:$AA$1012)</f>
        <v>-5452.42981714118</v>
      </c>
      <c r="AF649" s="371" t="n">
        <f aca="false">XIRR(B649:AA649,$B$1:$AA$1)</f>
        <v>0.060909715988382</v>
      </c>
      <c r="AG649" s="372" t="n">
        <f aca="false">1-EXP(-(1/0.25)*(AD649/ABS($AD$1010)))</f>
        <v>0.957447658200147</v>
      </c>
    </row>
    <row r="650" customFormat="false" ht="12.75" hidden="false" customHeight="false" outlineLevel="0" collapsed="false">
      <c r="A650" s="363"/>
      <c r="B650" s="368" t="n">
        <f aca="false">+[5]data1cf!A650</f>
        <v>-102989.70707905</v>
      </c>
      <c r="C650" s="368" t="n">
        <f aca="false">+[5]data1cf!B650</f>
        <v>14346.7054924556</v>
      </c>
      <c r="D650" s="368" t="n">
        <f aca="false">+[5]data1cf!C650</f>
        <v>12494.8055007362</v>
      </c>
      <c r="E650" s="368" t="n">
        <f aca="false">+[5]data1cf!D650</f>
        <v>10378.1051745672</v>
      </c>
      <c r="F650" s="368" t="n">
        <f aca="false">+[5]data1cf!E650</f>
        <v>9863.93011836422</v>
      </c>
      <c r="G650" s="368" t="n">
        <f aca="false">+[5]data1cf!F650</f>
        <v>9753.67987417382</v>
      </c>
      <c r="H650" s="368" t="n">
        <f aca="false">+[5]data1cf!G650</f>
        <v>8706.13057306156</v>
      </c>
      <c r="I650" s="368" t="n">
        <f aca="false">+[5]data1cf!H650</f>
        <v>8543.84787879475</v>
      </c>
      <c r="J650" s="368" t="n">
        <f aca="false">+[5]data1cf!I650</f>
        <v>8531.41367625976</v>
      </c>
      <c r="K650" s="368" t="n">
        <f aca="false">+[5]data1cf!J650</f>
        <v>8522.61068745996</v>
      </c>
      <c r="L650" s="368" t="n">
        <f aca="false">+[5]data1cf!K650</f>
        <v>8523.48574137935</v>
      </c>
      <c r="M650" s="368" t="n">
        <f aca="false">+[5]data1cf!L650</f>
        <v>8495.83205315714</v>
      </c>
      <c r="N650" s="368" t="n">
        <f aca="false">+[5]data1cf!M650</f>
        <v>8477.83300884745</v>
      </c>
      <c r="O650" s="368" t="n">
        <f aca="false">+[5]data1cf!N650</f>
        <v>8152.06173602527</v>
      </c>
      <c r="P650" s="368" t="n">
        <f aca="false">+[5]data1cf!O650</f>
        <v>8043.85052332163</v>
      </c>
      <c r="Q650" s="368" t="n">
        <f aca="false">+[5]data1cf!P650</f>
        <v>8015.64669119768</v>
      </c>
      <c r="R650" s="368" t="n">
        <f aca="false">+[5]data1cf!Q650</f>
        <v>1181.25074431387</v>
      </c>
      <c r="S650" s="368" t="n">
        <f aca="false">+[5]data1cf!R650</f>
        <v>0</v>
      </c>
      <c r="T650" s="368" t="n">
        <f aca="false">+[5]data1cf!S650</f>
        <v>0</v>
      </c>
      <c r="U650" s="368" t="n">
        <f aca="false">+[5]data1cf!T650</f>
        <v>0</v>
      </c>
      <c r="V650" s="368" t="n">
        <f aca="false">+[5]data1cf!U650</f>
        <v>0</v>
      </c>
      <c r="W650" s="368" t="n">
        <f aca="false">+[5]data1cf!V650</f>
        <v>0</v>
      </c>
      <c r="X650" s="368" t="n">
        <f aca="false">+[5]data1cf!W650</f>
        <v>0</v>
      </c>
      <c r="Y650" s="368" t="n">
        <f aca="false">+[5]data1cf!X650</f>
        <v>0</v>
      </c>
      <c r="Z650" s="368" t="n">
        <f aca="false">+[5]data1cf!Y650</f>
        <v>0</v>
      </c>
      <c r="AA650" s="368" t="n">
        <f aca="false">+[5]data1cf!Z650</f>
        <v>0</v>
      </c>
      <c r="AB650" s="368"/>
      <c r="AC650" s="369" t="n">
        <f aca="false">XNPV(0.1,B650:AA650,$B$1:$AA$1)</f>
        <v>-26546.6779801247</v>
      </c>
      <c r="AD650" s="369" t="n">
        <f aca="false">SUMPRODUCT(B650:AA650,$B$1010:$AA$1010)</f>
        <v>-7447.15538222501</v>
      </c>
      <c r="AE650" s="370" t="n">
        <f aca="false">SUMPRODUCT(B650:AA650,$B$1012:$AA$1012)</f>
        <v>-13822.7040325749</v>
      </c>
      <c r="AF650" s="371" t="n">
        <f aca="false">XIRR(B650:AA650,$B$1:$AA$1)</f>
        <v>0.0472247737152874</v>
      </c>
      <c r="AG650" s="372" t="n">
        <f aca="false">1-EXP(-(1/0.25)*(AD650/ABS($AD$1010)))</f>
        <v>-59910351318822</v>
      </c>
    </row>
    <row r="651" customFormat="false" ht="12.75" hidden="false" customHeight="false" outlineLevel="0" collapsed="false">
      <c r="A651" s="363"/>
      <c r="B651" s="368" t="n">
        <f aca="false">+[5]data1cf!A651</f>
        <v>-85381.8435368882</v>
      </c>
      <c r="C651" s="368" t="n">
        <f aca="false">+[5]data1cf!B651</f>
        <v>14018.3881838966</v>
      </c>
      <c r="D651" s="368" t="n">
        <f aca="false">+[5]data1cf!C651</f>
        <v>11848.3058413256</v>
      </c>
      <c r="E651" s="368" t="n">
        <f aca="false">+[5]data1cf!D651</f>
        <v>9746.84784540824</v>
      </c>
      <c r="F651" s="368" t="n">
        <f aca="false">+[5]data1cf!E651</f>
        <v>9458.69936040019</v>
      </c>
      <c r="G651" s="368" t="n">
        <f aca="false">+[5]data1cf!F651</f>
        <v>9168.65570394583</v>
      </c>
      <c r="H651" s="368" t="n">
        <f aca="false">+[5]data1cf!G651</f>
        <v>8279.62867645607</v>
      </c>
      <c r="I651" s="368" t="n">
        <f aca="false">+[5]data1cf!H651</f>
        <v>8139.93757542839</v>
      </c>
      <c r="J651" s="368" t="n">
        <f aca="false">+[5]data1cf!I651</f>
        <v>8127.50337289341</v>
      </c>
      <c r="K651" s="368" t="n">
        <f aca="false">+[5]data1cf!J651</f>
        <v>8118.01579035908</v>
      </c>
      <c r="L651" s="368" t="n">
        <f aca="false">+[5]data1cf!K651</f>
        <v>8119.575438013</v>
      </c>
      <c r="M651" s="368" t="n">
        <f aca="false">+[5]data1cf!L651</f>
        <v>8091.23715605626</v>
      </c>
      <c r="N651" s="368" t="n">
        <f aca="false">+[5]data1cf!M651</f>
        <v>8073.92270548109</v>
      </c>
      <c r="O651" s="368" t="n">
        <f aca="false">+[5]data1cf!N651</f>
        <v>7747.46683892439</v>
      </c>
      <c r="P651" s="368" t="n">
        <f aca="false">+[5]data1cf!O651</f>
        <v>7639.94021995527</v>
      </c>
      <c r="Q651" s="368" t="n">
        <f aca="false">+[5]data1cf!P651</f>
        <v>7611.0517940968</v>
      </c>
      <c r="R651" s="368" t="n">
        <f aca="false">+[5]data1cf!Q651</f>
        <v>979.295592630693</v>
      </c>
      <c r="S651" s="368" t="n">
        <f aca="false">+[5]data1cf!R651</f>
        <v>0</v>
      </c>
      <c r="T651" s="368" t="n">
        <f aca="false">+[5]data1cf!S651</f>
        <v>0</v>
      </c>
      <c r="U651" s="368" t="n">
        <f aca="false">+[5]data1cf!T651</f>
        <v>0</v>
      </c>
      <c r="V651" s="368" t="n">
        <f aca="false">+[5]data1cf!U651</f>
        <v>0</v>
      </c>
      <c r="W651" s="368" t="n">
        <f aca="false">+[5]data1cf!V651</f>
        <v>0</v>
      </c>
      <c r="X651" s="368" t="n">
        <f aca="false">+[5]data1cf!W651</f>
        <v>0</v>
      </c>
      <c r="Y651" s="368" t="n">
        <f aca="false">+[5]data1cf!X651</f>
        <v>0</v>
      </c>
      <c r="Z651" s="368" t="n">
        <f aca="false">+[5]data1cf!Y651</f>
        <v>0</v>
      </c>
      <c r="AA651" s="368" t="n">
        <f aca="false">+[5]data1cf!Z651</f>
        <v>0</v>
      </c>
      <c r="AB651" s="368"/>
      <c r="AC651" s="369" t="n">
        <f aca="false">XNPV(0.1,B651:AA651,$B$1:$AA$1)</f>
        <v>-12482.9832915716</v>
      </c>
      <c r="AD651" s="369" t="n">
        <f aca="false">SUMPRODUCT(B651:AA651,$B$1010:$AA$1010)</f>
        <v>5663.8176021146</v>
      </c>
      <c r="AE651" s="370" t="n">
        <f aca="false">SUMPRODUCT(B651:AA651,$B$1012:$AA$1012)</f>
        <v>-391.708930690298</v>
      </c>
      <c r="AF651" s="371" t="n">
        <f aca="false">XIRR(B651:AA651,$B$1:$AA$1)</f>
        <v>0.0706343713342233</v>
      </c>
      <c r="AG651" s="372" t="n">
        <f aca="false">1-EXP(-(1/0.25)*(AD651/ABS($AD$1010)))</f>
        <v>0.999999999966754</v>
      </c>
    </row>
    <row r="652" customFormat="false" ht="12.75" hidden="false" customHeight="false" outlineLevel="0" collapsed="false">
      <c r="A652" s="363"/>
      <c r="B652" s="368" t="n">
        <f aca="false">+[5]data1cf!A652</f>
        <v>-94866.33366125</v>
      </c>
      <c r="C652" s="368" t="n">
        <f aca="false">+[5]data1cf!B652</f>
        <v>14165.3084894296</v>
      </c>
      <c r="D652" s="368" t="n">
        <f aca="false">+[5]data1cf!C652</f>
        <v>12246.7077707913</v>
      </c>
      <c r="E652" s="368" t="n">
        <f aca="false">+[5]data1cf!D652</f>
        <v>10048.2289394429</v>
      </c>
      <c r="F652" s="368" t="n">
        <f aca="false">+[5]data1cf!E652</f>
        <v>9642.01745583445</v>
      </c>
      <c r="G652" s="368" t="n">
        <f aca="false">+[5]data1cf!F652</f>
        <v>9483.81160336596</v>
      </c>
      <c r="H652" s="368" t="n">
        <f aca="false">+[5]data1cf!G652</f>
        <v>8509.36427252599</v>
      </c>
      <c r="I652" s="368" t="n">
        <f aca="false">+[5]data1cf!H652</f>
        <v>8357.50419128915</v>
      </c>
      <c r="J652" s="368" t="n">
        <f aca="false">+[5]data1cf!I652</f>
        <v>8345.06998875417</v>
      </c>
      <c r="K652" s="368" t="n">
        <f aca="false">+[5]data1cf!J652</f>
        <v>8335.95116319588</v>
      </c>
      <c r="L652" s="368" t="n">
        <f aca="false">+[5]data1cf!K652</f>
        <v>8337.14205387376</v>
      </c>
      <c r="M652" s="368" t="n">
        <f aca="false">+[5]data1cf!L652</f>
        <v>8309.17252889305</v>
      </c>
      <c r="N652" s="368" t="n">
        <f aca="false">+[5]data1cf!M652</f>
        <v>8291.48932134185</v>
      </c>
      <c r="O652" s="368" t="n">
        <f aca="false">+[5]data1cf!N652</f>
        <v>7965.40221176119</v>
      </c>
      <c r="P652" s="368" t="n">
        <f aca="false">+[5]data1cf!O652</f>
        <v>7857.50683581603</v>
      </c>
      <c r="Q652" s="368" t="n">
        <f aca="false">+[5]data1cf!P652</f>
        <v>7828.98716693359</v>
      </c>
      <c r="R652" s="368" t="n">
        <f aca="false">+[5]data1cf!Q652</f>
        <v>1088.07890056107</v>
      </c>
      <c r="S652" s="368" t="n">
        <f aca="false">+[5]data1cf!R652</f>
        <v>0</v>
      </c>
      <c r="T652" s="368" t="n">
        <f aca="false">+[5]data1cf!S652</f>
        <v>0</v>
      </c>
      <c r="U652" s="368" t="n">
        <f aca="false">+[5]data1cf!T652</f>
        <v>0</v>
      </c>
      <c r="V652" s="368" t="n">
        <f aca="false">+[5]data1cf!U652</f>
        <v>0</v>
      </c>
      <c r="W652" s="368" t="n">
        <f aca="false">+[5]data1cf!V652</f>
        <v>0</v>
      </c>
      <c r="X652" s="368" t="n">
        <f aca="false">+[5]data1cf!W652</f>
        <v>0</v>
      </c>
      <c r="Y652" s="368" t="n">
        <f aca="false">+[5]data1cf!X652</f>
        <v>0</v>
      </c>
      <c r="Z652" s="368" t="n">
        <f aca="false">+[5]data1cf!Y652</f>
        <v>0</v>
      </c>
      <c r="AA652" s="368" t="n">
        <f aca="false">+[5]data1cf!Z652</f>
        <v>0</v>
      </c>
      <c r="AB652" s="368"/>
      <c r="AC652" s="369" t="n">
        <f aca="false">XNPV(0.1,B652:AA652,$B$1:$AA$1)</f>
        <v>-20097.0436627814</v>
      </c>
      <c r="AD652" s="369" t="n">
        <f aca="false">SUMPRODUCT(B652:AA652,$B$1010:$AA$1010)</f>
        <v>-1442.80044206769</v>
      </c>
      <c r="AE652" s="370" t="n">
        <f aca="false">SUMPRODUCT(B652:AA652,$B$1012:$AA$1012)</f>
        <v>-7669.04327169279</v>
      </c>
      <c r="AF652" s="371" t="n">
        <f aca="false">XIRR(B652:AA652,$B$1:$AA$1)</f>
        <v>0.05699590138495</v>
      </c>
      <c r="AG652" s="372" t="n">
        <f aca="false">1-EXP(-(1/0.25)*(AD652/ABS($AD$1010)))</f>
        <v>-465.908783601221</v>
      </c>
    </row>
    <row r="653" customFormat="false" ht="12.75" hidden="false" customHeight="false" outlineLevel="0" collapsed="false">
      <c r="A653" s="363"/>
      <c r="B653" s="368" t="n">
        <f aca="false">+[5]data1cf!A653</f>
        <v>-91251.8852826356</v>
      </c>
      <c r="C653" s="368" t="n">
        <f aca="false">+[5]data1cf!B653</f>
        <v>14112.1237753719</v>
      </c>
      <c r="D653" s="368" t="n">
        <f aca="false">+[5]data1cf!C653</f>
        <v>12056.0098642105</v>
      </c>
      <c r="E653" s="368" t="n">
        <f aca="false">+[5]data1cf!D653</f>
        <v>10096.7262036229</v>
      </c>
      <c r="F653" s="368" t="n">
        <f aca="false">+[5]data1cf!E653</f>
        <v>9657.70647569731</v>
      </c>
      <c r="G653" s="368" t="n">
        <f aca="false">+[5]data1cf!F653</f>
        <v>9456.18332911489</v>
      </c>
      <c r="H653" s="368" t="n">
        <f aca="false">+[5]data1cf!G653</f>
        <v>8421.81423643159</v>
      </c>
      <c r="I653" s="368" t="n">
        <f aca="false">+[5]data1cf!H653</f>
        <v>8274.59163704244</v>
      </c>
      <c r="J653" s="368" t="n">
        <f aca="false">+[5]data1cf!I653</f>
        <v>8262.15743450746</v>
      </c>
      <c r="K653" s="368" t="n">
        <f aca="false">+[5]data1cf!J653</f>
        <v>8252.8980791962</v>
      </c>
      <c r="L653" s="368" t="n">
        <f aca="false">+[5]data1cf!K653</f>
        <v>8254.22949962705</v>
      </c>
      <c r="M653" s="368" t="n">
        <f aca="false">+[5]data1cf!L653</f>
        <v>8226.11944489338</v>
      </c>
      <c r="N653" s="368" t="n">
        <f aca="false">+[5]data1cf!M653</f>
        <v>8208.57676709514</v>
      </c>
      <c r="O653" s="368" t="n">
        <f aca="false">+[5]data1cf!N653</f>
        <v>7882.34912776152</v>
      </c>
      <c r="P653" s="368" t="n">
        <f aca="false">+[5]data1cf!O653</f>
        <v>7774.59428156932</v>
      </c>
      <c r="Q653" s="368" t="n">
        <f aca="false">+[5]data1cf!P653</f>
        <v>7745.93408293392</v>
      </c>
      <c r="R653" s="368" t="n">
        <f aca="false">+[5]data1cf!Q653</f>
        <v>1046.62262343772</v>
      </c>
      <c r="S653" s="368" t="n">
        <f aca="false">+[5]data1cf!R653</f>
        <v>0</v>
      </c>
      <c r="T653" s="368" t="n">
        <f aca="false">+[5]data1cf!S653</f>
        <v>0</v>
      </c>
      <c r="U653" s="368" t="n">
        <f aca="false">+[5]data1cf!T653</f>
        <v>0</v>
      </c>
      <c r="V653" s="368" t="n">
        <f aca="false">+[5]data1cf!U653</f>
        <v>0</v>
      </c>
      <c r="W653" s="368" t="n">
        <f aca="false">+[5]data1cf!V653</f>
        <v>0</v>
      </c>
      <c r="X653" s="368" t="n">
        <f aca="false">+[5]data1cf!W653</f>
        <v>0</v>
      </c>
      <c r="Y653" s="368" t="n">
        <f aca="false">+[5]data1cf!X653</f>
        <v>0</v>
      </c>
      <c r="Z653" s="368" t="n">
        <f aca="false">+[5]data1cf!Y653</f>
        <v>0</v>
      </c>
      <c r="AA653" s="368" t="n">
        <f aca="false">+[5]data1cf!Z653</f>
        <v>0</v>
      </c>
      <c r="AB653" s="368"/>
      <c r="AC653" s="369" t="n">
        <f aca="false">XNPV(0.1,B653:AA653,$B$1:$AA$1)</f>
        <v>-16986.4475209141</v>
      </c>
      <c r="AD653" s="369" t="n">
        <f aca="false">SUMPRODUCT(B653:AA653,$B$1010:$AA$1010)</f>
        <v>1511.7345418955</v>
      </c>
      <c r="AE653" s="370" t="n">
        <f aca="false">SUMPRODUCT(B653:AA653,$B$1012:$AA$1012)</f>
        <v>-4660.32200759564</v>
      </c>
      <c r="AF653" s="371" t="n">
        <f aca="false">XIRR(B653:AA653,$B$1:$AA$1)</f>
        <v>0.0623459073060556</v>
      </c>
      <c r="AG653" s="372" t="n">
        <f aca="false">1-EXP(-(1/0.25)*(AD653/ABS($AD$1010)))</f>
        <v>0.998403248165565</v>
      </c>
    </row>
    <row r="654" customFormat="false" ht="12.75" hidden="false" customHeight="false" outlineLevel="0" collapsed="false">
      <c r="A654" s="363"/>
      <c r="B654" s="368" t="n">
        <f aca="false">+[5]data1cf!A654</f>
        <v>-88978.8981843362</v>
      </c>
      <c r="C654" s="368" t="n">
        <f aca="false">+[5]data1cf!B654</f>
        <v>14041.501875491</v>
      </c>
      <c r="D654" s="368" t="n">
        <f aca="false">+[5]data1cf!C654</f>
        <v>11916.7478545526</v>
      </c>
      <c r="E654" s="368" t="n">
        <f aca="false">+[5]data1cf!D654</f>
        <v>9965.74443784294</v>
      </c>
      <c r="F654" s="368" t="n">
        <f aca="false">+[5]data1cf!E654</f>
        <v>9439.57994357987</v>
      </c>
      <c r="G654" s="368" t="n">
        <f aca="false">+[5]data1cf!F654</f>
        <v>9320.43943746993</v>
      </c>
      <c r="H654" s="368" t="n">
        <f aca="false">+[5]data1cf!G654</f>
        <v>8366.75739741967</v>
      </c>
      <c r="I654" s="368" t="n">
        <f aca="false">+[5]data1cf!H654</f>
        <v>8222.45113139713</v>
      </c>
      <c r="J654" s="368" t="n">
        <f aca="false">+[5]data1cf!I654</f>
        <v>8210.01692886214</v>
      </c>
      <c r="K654" s="368" t="n">
        <f aca="false">+[5]data1cf!J654</f>
        <v>8200.66919981251</v>
      </c>
      <c r="L654" s="368" t="n">
        <f aca="false">+[5]data1cf!K654</f>
        <v>8202.08899398174</v>
      </c>
      <c r="M654" s="368" t="n">
        <f aca="false">+[5]data1cf!L654</f>
        <v>8173.89056550969</v>
      </c>
      <c r="N654" s="368" t="n">
        <f aca="false">+[5]data1cf!M654</f>
        <v>8156.43626144983</v>
      </c>
      <c r="O654" s="368" t="n">
        <f aca="false">+[5]data1cf!N654</f>
        <v>7830.12024837783</v>
      </c>
      <c r="P654" s="368" t="n">
        <f aca="false">+[5]data1cf!O654</f>
        <v>7722.45377592401</v>
      </c>
      <c r="Q654" s="368" t="n">
        <f aca="false">+[5]data1cf!P654</f>
        <v>7693.70520355023</v>
      </c>
      <c r="R654" s="368" t="n">
        <f aca="false">+[5]data1cf!Q654</f>
        <v>1020.55237061506</v>
      </c>
      <c r="S654" s="368" t="n">
        <f aca="false">+[5]data1cf!R654</f>
        <v>0</v>
      </c>
      <c r="T654" s="368" t="n">
        <f aca="false">+[5]data1cf!S654</f>
        <v>0</v>
      </c>
      <c r="U654" s="368" t="n">
        <f aca="false">+[5]data1cf!T654</f>
        <v>0</v>
      </c>
      <c r="V654" s="368" t="n">
        <f aca="false">+[5]data1cf!U654</f>
        <v>0</v>
      </c>
      <c r="W654" s="368" t="n">
        <f aca="false">+[5]data1cf!V654</f>
        <v>0</v>
      </c>
      <c r="X654" s="368" t="n">
        <f aca="false">+[5]data1cf!W654</f>
        <v>0</v>
      </c>
      <c r="Y654" s="368" t="n">
        <f aca="false">+[5]data1cf!X654</f>
        <v>0</v>
      </c>
      <c r="Z654" s="368" t="n">
        <f aca="false">+[5]data1cf!Y654</f>
        <v>0</v>
      </c>
      <c r="AA654" s="368" t="n">
        <f aca="false">+[5]data1cf!Z654</f>
        <v>0</v>
      </c>
      <c r="AB654" s="368"/>
      <c r="AC654" s="369" t="n">
        <f aca="false">XNPV(0.1,B654:AA654,$B$1:$AA$1)</f>
        <v>-15430.5398838872</v>
      </c>
      <c r="AD654" s="369" t="n">
        <f aca="false">SUMPRODUCT(B654:AA654,$B$1010:$AA$1010)</f>
        <v>2905.31881275628</v>
      </c>
      <c r="AE654" s="370" t="n">
        <f aca="false">SUMPRODUCT(B654:AA654,$B$1012:$AA$1012)</f>
        <v>-3214.08996626887</v>
      </c>
      <c r="AF654" s="371" t="n">
        <f aca="false">XIRR(B654:AA654,$B$1:$AA$1)</f>
        <v>0.0650389432905028</v>
      </c>
      <c r="AG654" s="372" t="n">
        <f aca="false">1-EXP(-(1/0.25)*(AD654/ABS($AD$1010)))</f>
        <v>0.999995782481038</v>
      </c>
    </row>
    <row r="655" customFormat="false" ht="12.75" hidden="false" customHeight="false" outlineLevel="0" collapsed="false">
      <c r="A655" s="363"/>
      <c r="B655" s="368" t="n">
        <f aca="false">+[5]data1cf!A655</f>
        <v>-100055.553365497</v>
      </c>
      <c r="C655" s="368" t="n">
        <f aca="false">+[5]data1cf!B655</f>
        <v>14251.2374455983</v>
      </c>
      <c r="D655" s="368" t="n">
        <f aca="false">+[5]data1cf!C655</f>
        <v>12349.5419704183</v>
      </c>
      <c r="E655" s="368" t="n">
        <f aca="false">+[5]data1cf!D655</f>
        <v>10284.0143708648</v>
      </c>
      <c r="F655" s="368" t="n">
        <f aca="false">+[5]data1cf!E655</f>
        <v>9733.11472337911</v>
      </c>
      <c r="G655" s="368" t="n">
        <f aca="false">+[5]data1cf!F655</f>
        <v>9549.0475377262</v>
      </c>
      <c r="H655" s="368" t="n">
        <f aca="false">+[5]data1cf!G655</f>
        <v>8635.05879761499</v>
      </c>
      <c r="I655" s="368" t="n">
        <f aca="false">+[5]data1cf!H655</f>
        <v>8476.54073992881</v>
      </c>
      <c r="J655" s="368" t="n">
        <f aca="false">+[5]data1cf!I655</f>
        <v>8464.10653739382</v>
      </c>
      <c r="K655" s="368" t="n">
        <f aca="false">+[5]data1cf!J655</f>
        <v>8455.18946869763</v>
      </c>
      <c r="L655" s="368" t="n">
        <f aca="false">+[5]data1cf!K655</f>
        <v>8456.17860251341</v>
      </c>
      <c r="M655" s="368" t="n">
        <f aca="false">+[5]data1cf!L655</f>
        <v>8428.41083439481</v>
      </c>
      <c r="N655" s="368" t="n">
        <f aca="false">+[5]data1cf!M655</f>
        <v>8410.5258699815</v>
      </c>
      <c r="O655" s="368" t="n">
        <f aca="false">+[5]data1cf!N655</f>
        <v>8084.64051726295</v>
      </c>
      <c r="P655" s="368" t="n">
        <f aca="false">+[5]data1cf!O655</f>
        <v>7976.54338445568</v>
      </c>
      <c r="Q655" s="368" t="n">
        <f aca="false">+[5]data1cf!P655</f>
        <v>7948.22547243535</v>
      </c>
      <c r="R655" s="368" t="n">
        <f aca="false">+[5]data1cf!Q655</f>
        <v>1147.5971748809</v>
      </c>
      <c r="S655" s="368" t="n">
        <f aca="false">+[5]data1cf!R655</f>
        <v>0</v>
      </c>
      <c r="T655" s="368" t="n">
        <f aca="false">+[5]data1cf!S655</f>
        <v>0</v>
      </c>
      <c r="U655" s="368" t="n">
        <f aca="false">+[5]data1cf!T655</f>
        <v>0</v>
      </c>
      <c r="V655" s="368" t="n">
        <f aca="false">+[5]data1cf!U655</f>
        <v>0</v>
      </c>
      <c r="W655" s="368" t="n">
        <f aca="false">+[5]data1cf!V655</f>
        <v>0</v>
      </c>
      <c r="X655" s="368" t="n">
        <f aca="false">+[5]data1cf!W655</f>
        <v>0</v>
      </c>
      <c r="Y655" s="368" t="n">
        <f aca="false">+[5]data1cf!X655</f>
        <v>0</v>
      </c>
      <c r="Z655" s="368" t="n">
        <f aca="false">+[5]data1cf!Y655</f>
        <v>0</v>
      </c>
      <c r="AA655" s="368" t="n">
        <f aca="false">+[5]data1cf!Z655</f>
        <v>0</v>
      </c>
      <c r="AB655" s="368"/>
      <c r="AC655" s="369" t="n">
        <f aca="false">XNPV(0.1,B655:AA655,$B$1:$AA$1)</f>
        <v>-24372.5706529512</v>
      </c>
      <c r="AD655" s="369" t="n">
        <f aca="false">SUMPRODUCT(B655:AA655,$B$1010:$AA$1010)</f>
        <v>-5458.06836708205</v>
      </c>
      <c r="AE655" s="370" t="n">
        <f aca="false">SUMPRODUCT(B655:AA655,$B$1012:$AA$1012)</f>
        <v>-11772.627191239</v>
      </c>
      <c r="AF655" s="371" t="n">
        <f aca="false">XIRR(B655:AA655,$B$1:$AA$1)</f>
        <v>0.0502966818446238</v>
      </c>
      <c r="AG655" s="372" t="n">
        <f aca="false">1-EXP(-(1/0.25)*(AD655/ABS($AD$1010)))</f>
        <v>-12520459458.1644</v>
      </c>
    </row>
    <row r="656" customFormat="false" ht="12.75" hidden="false" customHeight="false" outlineLevel="0" collapsed="false">
      <c r="A656" s="363"/>
      <c r="B656" s="368" t="n">
        <f aca="false">+[5]data1cf!A656</f>
        <v>-101552.179474222</v>
      </c>
      <c r="C656" s="368" t="n">
        <f aca="false">+[5]data1cf!B656</f>
        <v>14284.8864097641</v>
      </c>
      <c r="D656" s="368" t="n">
        <f aca="false">+[5]data1cf!C656</f>
        <v>12427.9766889006</v>
      </c>
      <c r="E656" s="368" t="n">
        <f aca="false">+[5]data1cf!D656</f>
        <v>10293.4054454353</v>
      </c>
      <c r="F656" s="368" t="n">
        <f aca="false">+[5]data1cf!E656</f>
        <v>9867.53605544835</v>
      </c>
      <c r="G656" s="368" t="n">
        <f aca="false">+[5]data1cf!F656</f>
        <v>9580.05511396424</v>
      </c>
      <c r="H656" s="368" t="n">
        <f aca="false">+[5]data1cf!G656</f>
        <v>8671.31043441079</v>
      </c>
      <c r="I656" s="368" t="n">
        <f aca="false">+[5]data1cf!H656</f>
        <v>8510.87214556207</v>
      </c>
      <c r="J656" s="368" t="n">
        <f aca="false">+[5]data1cf!I656</f>
        <v>8498.43794302708</v>
      </c>
      <c r="K656" s="368" t="n">
        <f aca="false">+[5]data1cf!J656</f>
        <v>8489.579063154</v>
      </c>
      <c r="L656" s="368" t="n">
        <f aca="false">+[5]data1cf!K656</f>
        <v>8490.51000814667</v>
      </c>
      <c r="M656" s="368" t="n">
        <f aca="false">+[5]data1cf!L656</f>
        <v>8462.80042885118</v>
      </c>
      <c r="N656" s="368" t="n">
        <f aca="false">+[5]data1cf!M656</f>
        <v>8444.85727561477</v>
      </c>
      <c r="O656" s="368" t="n">
        <f aca="false">+[5]data1cf!N656</f>
        <v>8119.03011171932</v>
      </c>
      <c r="P656" s="368" t="n">
        <f aca="false">+[5]data1cf!O656</f>
        <v>8010.87479008895</v>
      </c>
      <c r="Q656" s="368" t="n">
        <f aca="false">+[5]data1cf!P656</f>
        <v>7982.61506689172</v>
      </c>
      <c r="R656" s="368" t="n">
        <f aca="false">+[5]data1cf!Q656</f>
        <v>1164.76287769753</v>
      </c>
      <c r="S656" s="368" t="n">
        <f aca="false">+[5]data1cf!R656</f>
        <v>0</v>
      </c>
      <c r="T656" s="368" t="n">
        <f aca="false">+[5]data1cf!S656</f>
        <v>0</v>
      </c>
      <c r="U656" s="368" t="n">
        <f aca="false">+[5]data1cf!T656</f>
        <v>0</v>
      </c>
      <c r="V656" s="368" t="n">
        <f aca="false">+[5]data1cf!U656</f>
        <v>0</v>
      </c>
      <c r="W656" s="368" t="n">
        <f aca="false">+[5]data1cf!V656</f>
        <v>0</v>
      </c>
      <c r="X656" s="368" t="n">
        <f aca="false">+[5]data1cf!W656</f>
        <v>0</v>
      </c>
      <c r="Y656" s="368" t="n">
        <f aca="false">+[5]data1cf!X656</f>
        <v>0</v>
      </c>
      <c r="Z656" s="368" t="n">
        <f aca="false">+[5]data1cf!Y656</f>
        <v>0</v>
      </c>
      <c r="AA656" s="368" t="n">
        <f aca="false">+[5]data1cf!Z656</f>
        <v>0</v>
      </c>
      <c r="AB656" s="368"/>
      <c r="AC656" s="369" t="n">
        <f aca="false">XNPV(0.1,B656:AA656,$B$1:$AA$1)</f>
        <v>-25519.9260435284</v>
      </c>
      <c r="AD656" s="369" t="n">
        <f aca="false">SUMPRODUCT(B656:AA656,$B$1010:$AA$1010)</f>
        <v>-6517.12728296687</v>
      </c>
      <c r="AE656" s="370" t="n">
        <f aca="false">SUMPRODUCT(B656:AA656,$B$1012:$AA$1012)</f>
        <v>-12860.9626523586</v>
      </c>
      <c r="AF656" s="371" t="n">
        <f aca="false">XIRR(B656:AA656,$B$1:$AA$1)</f>
        <v>0.0486379867499512</v>
      </c>
      <c r="AG656" s="372" t="n">
        <f aca="false">1-EXP(-(1/0.25)*(AD656/ABS($AD$1010)))</f>
        <v>-1140031528610.12</v>
      </c>
    </row>
    <row r="657" customFormat="false" ht="12.75" hidden="false" customHeight="false" outlineLevel="0" collapsed="false">
      <c r="A657" s="363"/>
      <c r="B657" s="368" t="n">
        <f aca="false">+[5]data1cf!A657</f>
        <v>-94148.6872133839</v>
      </c>
      <c r="C657" s="368" t="n">
        <f aca="false">+[5]data1cf!B657</f>
        <v>14170.5778486119</v>
      </c>
      <c r="D657" s="368" t="n">
        <f aca="false">+[5]data1cf!C657</f>
        <v>12094.0664208726</v>
      </c>
      <c r="E657" s="368" t="n">
        <f aca="false">+[5]data1cf!D657</f>
        <v>10162.2429391784</v>
      </c>
      <c r="F657" s="368" t="n">
        <f aca="false">+[5]data1cf!E657</f>
        <v>9677.37714023123</v>
      </c>
      <c r="G657" s="368" t="n">
        <f aca="false">+[5]data1cf!F657</f>
        <v>9253.89593477589</v>
      </c>
      <c r="H657" s="368" t="n">
        <f aca="false">+[5]data1cf!G657</f>
        <v>8491.98126803063</v>
      </c>
      <c r="I657" s="368" t="n">
        <f aca="false">+[5]data1cf!H657</f>
        <v>8341.04195589227</v>
      </c>
      <c r="J657" s="368" t="n">
        <f aca="false">+[5]data1cf!I657</f>
        <v>8328.60775335728</v>
      </c>
      <c r="K657" s="368" t="n">
        <f aca="false">+[5]data1cf!J657</f>
        <v>8319.46102570509</v>
      </c>
      <c r="L657" s="368" t="n">
        <f aca="false">+[5]data1cf!K657</f>
        <v>8320.67981847687</v>
      </c>
      <c r="M657" s="368" t="n">
        <f aca="false">+[5]data1cf!L657</f>
        <v>8292.68239140227</v>
      </c>
      <c r="N657" s="368" t="n">
        <f aca="false">+[5]data1cf!M657</f>
        <v>8275.02708594496</v>
      </c>
      <c r="O657" s="368" t="n">
        <f aca="false">+[5]data1cf!N657</f>
        <v>7948.91207427041</v>
      </c>
      <c r="P657" s="368" t="n">
        <f aca="false">+[5]data1cf!O657</f>
        <v>7841.04460041914</v>
      </c>
      <c r="Q657" s="368" t="n">
        <f aca="false">+[5]data1cf!P657</f>
        <v>7812.49702944281</v>
      </c>
      <c r="R657" s="368" t="n">
        <f aca="false">+[5]data1cf!Q657</f>
        <v>1079.84778286263</v>
      </c>
      <c r="S657" s="368" t="n">
        <f aca="false">+[5]data1cf!R657</f>
        <v>0</v>
      </c>
      <c r="T657" s="368" t="n">
        <f aca="false">+[5]data1cf!S657</f>
        <v>0</v>
      </c>
      <c r="U657" s="368" t="n">
        <f aca="false">+[5]data1cf!T657</f>
        <v>0</v>
      </c>
      <c r="V657" s="368" t="n">
        <f aca="false">+[5]data1cf!U657</f>
        <v>0</v>
      </c>
      <c r="W657" s="368" t="n">
        <f aca="false">+[5]data1cf!V657</f>
        <v>0</v>
      </c>
      <c r="X657" s="368" t="n">
        <f aca="false">+[5]data1cf!W657</f>
        <v>0</v>
      </c>
      <c r="Y657" s="368" t="n">
        <f aca="false">+[5]data1cf!X657</f>
        <v>0</v>
      </c>
      <c r="Z657" s="368" t="n">
        <f aca="false">+[5]data1cf!Y657</f>
        <v>0</v>
      </c>
      <c r="AA657" s="368" t="n">
        <f aca="false">+[5]data1cf!Z657</f>
        <v>0</v>
      </c>
      <c r="AB657" s="368"/>
      <c r="AC657" s="369" t="n">
        <f aca="false">XNPV(0.1,B657:AA657,$B$1:$AA$1)</f>
        <v>-19598.7738685219</v>
      </c>
      <c r="AD657" s="369" t="n">
        <f aca="false">SUMPRODUCT(B657:AA657,$B$1010:$AA$1010)</f>
        <v>-1000.42968126285</v>
      </c>
      <c r="AE657" s="370" t="n">
        <f aca="false">SUMPRODUCT(B657:AA657,$B$1012:$AA$1012)</f>
        <v>-7208.4578839181</v>
      </c>
      <c r="AF657" s="371" t="n">
        <f aca="false">XIRR(B657:AA657,$B$1:$AA$1)</f>
        <v>0.0577743653889375</v>
      </c>
      <c r="AG657" s="372" t="n">
        <f aca="false">1-EXP(-(1/0.25)*(AD657/ABS($AD$1010)))</f>
        <v>-69.9300768383533</v>
      </c>
    </row>
    <row r="658" customFormat="false" ht="12.75" hidden="false" customHeight="false" outlineLevel="0" collapsed="false">
      <c r="A658" s="363"/>
      <c r="B658" s="368" t="n">
        <f aca="false">+[5]data1cf!A658</f>
        <v>-94232.5069669506</v>
      </c>
      <c r="C658" s="368" t="n">
        <f aca="false">+[5]data1cf!B658</f>
        <v>14101.194462534</v>
      </c>
      <c r="D658" s="368" t="n">
        <f aca="false">+[5]data1cf!C658</f>
        <v>12104.5660143853</v>
      </c>
      <c r="E658" s="368" t="n">
        <f aca="false">+[5]data1cf!D658</f>
        <v>10055.0143553317</v>
      </c>
      <c r="F658" s="368" t="n">
        <f aca="false">+[5]data1cf!E658</f>
        <v>9679.06315293899</v>
      </c>
      <c r="G658" s="368" t="n">
        <f aca="false">+[5]data1cf!F658</f>
        <v>9467.89695505803</v>
      </c>
      <c r="H658" s="368" t="n">
        <f aca="false">+[5]data1cf!G658</f>
        <v>8494.01157021827</v>
      </c>
      <c r="I658" s="368" t="n">
        <f aca="false">+[5]data1cf!H658</f>
        <v>8342.96471398328</v>
      </c>
      <c r="J658" s="368" t="n">
        <f aca="false">+[5]data1cf!I658</f>
        <v>8330.53051144829</v>
      </c>
      <c r="K658" s="368" t="n">
        <f aca="false">+[5]data1cf!J658</f>
        <v>8321.38704270813</v>
      </c>
      <c r="L658" s="368" t="n">
        <f aca="false">+[5]data1cf!K658</f>
        <v>8322.60257656788</v>
      </c>
      <c r="M658" s="368" t="n">
        <f aca="false">+[5]data1cf!L658</f>
        <v>8294.60840840531</v>
      </c>
      <c r="N658" s="368" t="n">
        <f aca="false">+[5]data1cf!M658</f>
        <v>8276.94984403598</v>
      </c>
      <c r="O658" s="368" t="n">
        <f aca="false">+[5]data1cf!N658</f>
        <v>7950.83809127344</v>
      </c>
      <c r="P658" s="368" t="n">
        <f aca="false">+[5]data1cf!O658</f>
        <v>7842.96735851016</v>
      </c>
      <c r="Q658" s="368" t="n">
        <f aca="false">+[5]data1cf!P658</f>
        <v>7814.42304644585</v>
      </c>
      <c r="R658" s="368" t="n">
        <f aca="false">+[5]data1cf!Q658</f>
        <v>1080.80916190814</v>
      </c>
      <c r="S658" s="368" t="n">
        <f aca="false">+[5]data1cf!R658</f>
        <v>0</v>
      </c>
      <c r="T658" s="368" t="n">
        <f aca="false">+[5]data1cf!S658</f>
        <v>0</v>
      </c>
      <c r="U658" s="368" t="n">
        <f aca="false">+[5]data1cf!T658</f>
        <v>0</v>
      </c>
      <c r="V658" s="368" t="n">
        <f aca="false">+[5]data1cf!U658</f>
        <v>0</v>
      </c>
      <c r="W658" s="368" t="n">
        <f aca="false">+[5]data1cf!V658</f>
        <v>0</v>
      </c>
      <c r="X658" s="368" t="n">
        <f aca="false">+[5]data1cf!W658</f>
        <v>0</v>
      </c>
      <c r="Y658" s="368" t="n">
        <f aca="false">+[5]data1cf!X658</f>
        <v>0</v>
      </c>
      <c r="Z658" s="368" t="n">
        <f aca="false">+[5]data1cf!Y658</f>
        <v>0</v>
      </c>
      <c r="AA658" s="368" t="n">
        <f aca="false">+[5]data1cf!Z658</f>
        <v>0</v>
      </c>
      <c r="AB658" s="368"/>
      <c r="AC658" s="369" t="n">
        <f aca="false">XNPV(0.1,B658:AA658,$B$1:$AA$1)</f>
        <v>-19675.9365579321</v>
      </c>
      <c r="AD658" s="369" t="n">
        <f aca="false">SUMPRODUCT(B658:AA658,$B$1010:$AA$1010)</f>
        <v>-1056.76596218448</v>
      </c>
      <c r="AE658" s="370" t="n">
        <f aca="false">SUMPRODUCT(B658:AA658,$B$1012:$AA$1012)</f>
        <v>-7271.43124377847</v>
      </c>
      <c r="AF658" s="371" t="n">
        <f aca="false">XIRR(B658:AA658,$B$1:$AA$1)</f>
        <v>0.0576741830593128</v>
      </c>
      <c r="AG658" s="372" t="n">
        <f aca="false">1-EXP(-(1/0.25)*(AD658/ABS($AD$1010)))</f>
        <v>-89.1684387951217</v>
      </c>
    </row>
    <row r="659" customFormat="false" ht="12.75" hidden="false" customHeight="false" outlineLevel="0" collapsed="false">
      <c r="A659" s="363"/>
      <c r="B659" s="368" t="n">
        <f aca="false">+[5]data1cf!A659</f>
        <v>-99270.3140751879</v>
      </c>
      <c r="C659" s="368" t="n">
        <f aca="false">+[5]data1cf!B659</f>
        <v>14305.9723963096</v>
      </c>
      <c r="D659" s="368" t="n">
        <f aca="false">+[5]data1cf!C659</f>
        <v>12331.0630170527</v>
      </c>
      <c r="E659" s="368" t="n">
        <f aca="false">+[5]data1cf!D659</f>
        <v>10281.1818711814</v>
      </c>
      <c r="F659" s="368" t="n">
        <f aca="false">+[5]data1cf!E659</f>
        <v>9806.63895198761</v>
      </c>
      <c r="G659" s="368" t="n">
        <f aca="false">+[5]data1cf!F659</f>
        <v>9611.18469358863</v>
      </c>
      <c r="H659" s="368" t="n">
        <f aca="false">+[5]data1cf!G659</f>
        <v>8616.0385430677</v>
      </c>
      <c r="I659" s="368" t="n">
        <f aca="false">+[5]data1cf!H659</f>
        <v>8458.52797880056</v>
      </c>
      <c r="J659" s="368" t="n">
        <f aca="false">+[5]data1cf!I659</f>
        <v>8446.09377626557</v>
      </c>
      <c r="K659" s="368" t="n">
        <f aca="false">+[5]data1cf!J659</f>
        <v>8437.14617746578</v>
      </c>
      <c r="L659" s="368" t="n">
        <f aca="false">+[5]data1cf!K659</f>
        <v>8438.16584138516</v>
      </c>
      <c r="M659" s="368" t="n">
        <f aca="false">+[5]data1cf!L659</f>
        <v>8410.36754316295</v>
      </c>
      <c r="N659" s="368" t="n">
        <f aca="false">+[5]data1cf!M659</f>
        <v>8392.51310885325</v>
      </c>
      <c r="O659" s="368" t="n">
        <f aca="false">+[5]data1cf!N659</f>
        <v>8066.59722603109</v>
      </c>
      <c r="P659" s="368" t="n">
        <f aca="false">+[5]data1cf!O659</f>
        <v>7958.53062332743</v>
      </c>
      <c r="Q659" s="368" t="n">
        <f aca="false">+[5]data1cf!P659</f>
        <v>7930.18218120349</v>
      </c>
      <c r="R659" s="368" t="n">
        <f aca="false">+[5]data1cf!Q659</f>
        <v>1138.59079431678</v>
      </c>
      <c r="S659" s="368" t="n">
        <f aca="false">+[5]data1cf!R659</f>
        <v>0</v>
      </c>
      <c r="T659" s="368" t="n">
        <f aca="false">+[5]data1cf!S659</f>
        <v>0</v>
      </c>
      <c r="U659" s="368" t="n">
        <f aca="false">+[5]data1cf!T659</f>
        <v>0</v>
      </c>
      <c r="V659" s="368" t="n">
        <f aca="false">+[5]data1cf!U659</f>
        <v>0</v>
      </c>
      <c r="W659" s="368" t="n">
        <f aca="false">+[5]data1cf!V659</f>
        <v>0</v>
      </c>
      <c r="X659" s="368" t="n">
        <f aca="false">+[5]data1cf!W659</f>
        <v>0</v>
      </c>
      <c r="Y659" s="368" t="n">
        <f aca="false">+[5]data1cf!X659</f>
        <v>0</v>
      </c>
      <c r="Z659" s="368" t="n">
        <f aca="false">+[5]data1cf!Y659</f>
        <v>0</v>
      </c>
      <c r="AA659" s="368" t="n">
        <f aca="false">+[5]data1cf!Z659</f>
        <v>0</v>
      </c>
      <c r="AB659" s="368"/>
      <c r="AC659" s="369" t="n">
        <f aca="false">XNPV(0.1,B659:AA659,$B$1:$AA$1)</f>
        <v>-23537.4338101345</v>
      </c>
      <c r="AD659" s="369" t="n">
        <f aca="false">SUMPRODUCT(B659:AA659,$B$1010:$AA$1010)</f>
        <v>-4635.48440068816</v>
      </c>
      <c r="AE659" s="370" t="n">
        <f aca="false">SUMPRODUCT(B659:AA659,$B$1012:$AA$1012)</f>
        <v>-10944.4518373819</v>
      </c>
      <c r="AF659" s="371" t="n">
        <f aca="false">XIRR(B659:AA659,$B$1:$AA$1)</f>
        <v>0.0516285123208233</v>
      </c>
      <c r="AG659" s="372" t="n">
        <f aca="false">1-EXP(-(1/0.25)*(AD659/ABS($AD$1010)))</f>
        <v>-376539656.191281</v>
      </c>
    </row>
    <row r="660" customFormat="false" ht="12.75" hidden="false" customHeight="false" outlineLevel="0" collapsed="false">
      <c r="A660" s="363"/>
      <c r="B660" s="368" t="n">
        <f aca="false">+[5]data1cf!A660</f>
        <v>-85794.6358660863</v>
      </c>
      <c r="C660" s="368" t="n">
        <f aca="false">+[5]data1cf!B660</f>
        <v>14027.7480697083</v>
      </c>
      <c r="D660" s="368" t="n">
        <f aca="false">+[5]data1cf!C660</f>
        <v>11835.1270399727</v>
      </c>
      <c r="E660" s="368" t="n">
        <f aca="false">+[5]data1cf!D660</f>
        <v>9819.10781264577</v>
      </c>
      <c r="F660" s="368" t="n">
        <f aca="false">+[5]data1cf!E660</f>
        <v>9485.31727983252</v>
      </c>
      <c r="G660" s="368" t="n">
        <f aca="false">+[5]data1cf!F660</f>
        <v>9211.95806976583</v>
      </c>
      <c r="H660" s="368" t="n">
        <f aca="false">+[5]data1cf!G660</f>
        <v>8289.62743132407</v>
      </c>
      <c r="I660" s="368" t="n">
        <f aca="false">+[5]data1cf!H660</f>
        <v>8149.40670122634</v>
      </c>
      <c r="J660" s="368" t="n">
        <f aca="false">+[5]data1cf!I660</f>
        <v>8136.97249869135</v>
      </c>
      <c r="K660" s="368" t="n">
        <f aca="false">+[5]data1cf!J660</f>
        <v>8127.50096552278</v>
      </c>
      <c r="L660" s="368" t="n">
        <f aca="false">+[5]data1cf!K660</f>
        <v>8129.04456381094</v>
      </c>
      <c r="M660" s="368" t="n">
        <f aca="false">+[5]data1cf!L660</f>
        <v>8100.72233121996</v>
      </c>
      <c r="N660" s="368" t="n">
        <f aca="false">+[5]data1cf!M660</f>
        <v>8083.39183127903</v>
      </c>
      <c r="O660" s="368" t="n">
        <f aca="false">+[5]data1cf!N660</f>
        <v>7756.95201408809</v>
      </c>
      <c r="P660" s="368" t="n">
        <f aca="false">+[5]data1cf!O660</f>
        <v>7649.40934575321</v>
      </c>
      <c r="Q660" s="368" t="n">
        <f aca="false">+[5]data1cf!P660</f>
        <v>7620.5369692605</v>
      </c>
      <c r="R660" s="368" t="n">
        <f aca="false">+[5]data1cf!Q660</f>
        <v>984.030155529663</v>
      </c>
      <c r="S660" s="368" t="n">
        <f aca="false">+[5]data1cf!R660</f>
        <v>0</v>
      </c>
      <c r="T660" s="368" t="n">
        <f aca="false">+[5]data1cf!S660</f>
        <v>0</v>
      </c>
      <c r="U660" s="368" t="n">
        <f aca="false">+[5]data1cf!T660</f>
        <v>0</v>
      </c>
      <c r="V660" s="368" t="n">
        <f aca="false">+[5]data1cf!U660</f>
        <v>0</v>
      </c>
      <c r="W660" s="368" t="n">
        <f aca="false">+[5]data1cf!V660</f>
        <v>0</v>
      </c>
      <c r="X660" s="368" t="n">
        <f aca="false">+[5]data1cf!W660</f>
        <v>0</v>
      </c>
      <c r="Y660" s="368" t="n">
        <f aca="false">+[5]data1cf!X660</f>
        <v>0</v>
      </c>
      <c r="Z660" s="368" t="n">
        <f aca="false">+[5]data1cf!Y660</f>
        <v>0</v>
      </c>
      <c r="AA660" s="368" t="n">
        <f aca="false">+[5]data1cf!Z660</f>
        <v>0</v>
      </c>
      <c r="AB660" s="368"/>
      <c r="AC660" s="369" t="n">
        <f aca="false">XNPV(0.1,B660:AA660,$B$1:$AA$1)</f>
        <v>-12761.3717260108</v>
      </c>
      <c r="AD660" s="369" t="n">
        <f aca="false">SUMPRODUCT(B660:AA660,$B$1010:$AA$1010)</f>
        <v>5417.81036808299</v>
      </c>
      <c r="AE660" s="370" t="n">
        <f aca="false">SUMPRODUCT(B660:AA660,$B$1012:$AA$1012)</f>
        <v>-648.163569062616</v>
      </c>
      <c r="AF660" s="371" t="n">
        <f aca="false">XIRR(B660:AA660,$B$1:$AA$1)</f>
        <v>0.0701076203055627</v>
      </c>
      <c r="AG660" s="372" t="n">
        <f aca="false">1-EXP(-(1/0.25)*(AD660/ABS($AD$1010)))</f>
        <v>0.999999999905189</v>
      </c>
    </row>
    <row r="661" customFormat="false" ht="12.75" hidden="false" customHeight="false" outlineLevel="0" collapsed="false">
      <c r="A661" s="363"/>
      <c r="B661" s="368" t="n">
        <f aca="false">+[5]data1cf!A661</f>
        <v>-86459.6593538111</v>
      </c>
      <c r="C661" s="368" t="n">
        <f aca="false">+[5]data1cf!B661</f>
        <v>13978.2340622349</v>
      </c>
      <c r="D661" s="368" t="n">
        <f aca="false">+[5]data1cf!C661</f>
        <v>11847.6187753578</v>
      </c>
      <c r="E661" s="368" t="n">
        <f aca="false">+[5]data1cf!D661</f>
        <v>9825.49894523649</v>
      </c>
      <c r="F661" s="368" t="n">
        <f aca="false">+[5]data1cf!E661</f>
        <v>9417.15375992583</v>
      </c>
      <c r="G661" s="368" t="n">
        <f aca="false">+[5]data1cf!F661</f>
        <v>9191.44480218877</v>
      </c>
      <c r="H661" s="368" t="n">
        <f aca="false">+[5]data1cf!G661</f>
        <v>8305.73578984938</v>
      </c>
      <c r="I661" s="368" t="n">
        <f aca="false">+[5]data1cf!H661</f>
        <v>8164.66180801595</v>
      </c>
      <c r="J661" s="368" t="n">
        <f aca="false">+[5]data1cf!I661</f>
        <v>8152.22760548096</v>
      </c>
      <c r="K661" s="368" t="n">
        <f aca="false">+[5]data1cf!J661</f>
        <v>8142.7819284256</v>
      </c>
      <c r="L661" s="368" t="n">
        <f aca="false">+[5]data1cf!K661</f>
        <v>8144.29967060055</v>
      </c>
      <c r="M661" s="368" t="n">
        <f aca="false">+[5]data1cf!L661</f>
        <v>8116.00329412278</v>
      </c>
      <c r="N661" s="368" t="n">
        <f aca="false">+[5]data1cf!M661</f>
        <v>8098.64693806865</v>
      </c>
      <c r="O661" s="368" t="n">
        <f aca="false">+[5]data1cf!N661</f>
        <v>7772.23297699091</v>
      </c>
      <c r="P661" s="368" t="n">
        <f aca="false">+[5]data1cf!O661</f>
        <v>7664.66445254283</v>
      </c>
      <c r="Q661" s="368" t="n">
        <f aca="false">+[5]data1cf!P661</f>
        <v>7635.81793216332</v>
      </c>
      <c r="R661" s="368" t="n">
        <f aca="false">+[5]data1cf!Q661</f>
        <v>991.657708924472</v>
      </c>
      <c r="S661" s="368" t="n">
        <f aca="false">+[5]data1cf!R661</f>
        <v>0</v>
      </c>
      <c r="T661" s="368" t="n">
        <f aca="false">+[5]data1cf!S661</f>
        <v>0</v>
      </c>
      <c r="U661" s="368" t="n">
        <f aca="false">+[5]data1cf!T661</f>
        <v>0</v>
      </c>
      <c r="V661" s="368" t="n">
        <f aca="false">+[5]data1cf!U661</f>
        <v>0</v>
      </c>
      <c r="W661" s="368" t="n">
        <f aca="false">+[5]data1cf!V661</f>
        <v>0</v>
      </c>
      <c r="X661" s="368" t="n">
        <f aca="false">+[5]data1cf!W661</f>
        <v>0</v>
      </c>
      <c r="Y661" s="368" t="n">
        <f aca="false">+[5]data1cf!X661</f>
        <v>0</v>
      </c>
      <c r="Z661" s="368" t="n">
        <f aca="false">+[5]data1cf!Y661</f>
        <v>0</v>
      </c>
      <c r="AA661" s="368" t="n">
        <f aca="false">+[5]data1cf!Z661</f>
        <v>0</v>
      </c>
      <c r="AB661" s="368"/>
      <c r="AC661" s="369" t="n">
        <f aca="false">XNPV(0.1,B661:AA661,$B$1:$AA$1)</f>
        <v>-13455.2283715373</v>
      </c>
      <c r="AD661" s="369" t="n">
        <f aca="false">SUMPRODUCT(B661:AA661,$B$1010:$AA$1010)</f>
        <v>4738.4115581791</v>
      </c>
      <c r="AE661" s="370" t="n">
        <f aca="false">SUMPRODUCT(B661:AA661,$B$1012:$AA$1012)</f>
        <v>-1333.45296718854</v>
      </c>
      <c r="AF661" s="371" t="n">
        <f aca="false">XIRR(B661:AA661,$B$1:$AA$1)</f>
        <v>0.0687207429952131</v>
      </c>
      <c r="AG661" s="372" t="n">
        <f aca="false">1-EXP(-(1/0.25)*(AD661/ABS($AD$1010)))</f>
        <v>0.999999998286949</v>
      </c>
    </row>
    <row r="662" customFormat="false" ht="12.75" hidden="false" customHeight="false" outlineLevel="0" collapsed="false">
      <c r="A662" s="363"/>
      <c r="B662" s="368" t="n">
        <f aca="false">+[5]data1cf!A662</f>
        <v>-94938.0603283076</v>
      </c>
      <c r="C662" s="368" t="n">
        <f aca="false">+[5]data1cf!B662</f>
        <v>14121.4102088423</v>
      </c>
      <c r="D662" s="368" t="n">
        <f aca="false">+[5]data1cf!C662</f>
        <v>12187.1072073928</v>
      </c>
      <c r="E662" s="368" t="n">
        <f aca="false">+[5]data1cf!D662</f>
        <v>10031.1534839389</v>
      </c>
      <c r="F662" s="368" t="n">
        <f aca="false">+[5]data1cf!E662</f>
        <v>9709.55423616854</v>
      </c>
      <c r="G662" s="368" t="n">
        <f aca="false">+[5]data1cf!F662</f>
        <v>9405.50810433858</v>
      </c>
      <c r="H662" s="368" t="n">
        <f aca="false">+[5]data1cf!G662</f>
        <v>8511.10165306986</v>
      </c>
      <c r="I662" s="368" t="n">
        <f aca="false">+[5]data1cf!H662</f>
        <v>8359.14954365012</v>
      </c>
      <c r="J662" s="368" t="n">
        <f aca="false">+[5]data1cf!I662</f>
        <v>8346.71534111513</v>
      </c>
      <c r="K662" s="368" t="n">
        <f aca="false">+[5]data1cf!J662</f>
        <v>8337.59930428966</v>
      </c>
      <c r="L662" s="368" t="n">
        <f aca="false">+[5]data1cf!K662</f>
        <v>8338.78740623472</v>
      </c>
      <c r="M662" s="368" t="n">
        <f aca="false">+[5]data1cf!L662</f>
        <v>8310.82066998684</v>
      </c>
      <c r="N662" s="368" t="n">
        <f aca="false">+[5]data1cf!M662</f>
        <v>8293.13467370281</v>
      </c>
      <c r="O662" s="368" t="n">
        <f aca="false">+[5]data1cf!N662</f>
        <v>7967.05035285497</v>
      </c>
      <c r="P662" s="368" t="n">
        <f aca="false">+[5]data1cf!O662</f>
        <v>7859.152188177</v>
      </c>
      <c r="Q662" s="368" t="n">
        <f aca="false">+[5]data1cf!P662</f>
        <v>7830.63530802738</v>
      </c>
      <c r="R662" s="368" t="n">
        <f aca="false">+[5]data1cf!Q662</f>
        <v>1088.90157674156</v>
      </c>
      <c r="S662" s="368" t="n">
        <f aca="false">+[5]data1cf!R662</f>
        <v>0</v>
      </c>
      <c r="T662" s="368" t="n">
        <f aca="false">+[5]data1cf!S662</f>
        <v>0</v>
      </c>
      <c r="U662" s="368" t="n">
        <f aca="false">+[5]data1cf!T662</f>
        <v>0</v>
      </c>
      <c r="V662" s="368" t="n">
        <f aca="false">+[5]data1cf!U662</f>
        <v>0</v>
      </c>
      <c r="W662" s="368" t="n">
        <f aca="false">+[5]data1cf!V662</f>
        <v>0</v>
      </c>
      <c r="X662" s="368" t="n">
        <f aca="false">+[5]data1cf!W662</f>
        <v>0</v>
      </c>
      <c r="Y662" s="368" t="n">
        <f aca="false">+[5]data1cf!X662</f>
        <v>0</v>
      </c>
      <c r="Z662" s="368" t="n">
        <f aca="false">+[5]data1cf!Y662</f>
        <v>0</v>
      </c>
      <c r="AA662" s="368" t="n">
        <f aca="false">+[5]data1cf!Z662</f>
        <v>0</v>
      </c>
      <c r="AB662" s="368"/>
      <c r="AC662" s="369" t="n">
        <f aca="false">XNPV(0.1,B662:AA662,$B$1:$AA$1)</f>
        <v>-20266.7308669492</v>
      </c>
      <c r="AD662" s="369" t="n">
        <f aca="false">SUMPRODUCT(B662:AA662,$B$1010:$AA$1010)</f>
        <v>-1620.16917258995</v>
      </c>
      <c r="AE662" s="370" t="n">
        <f aca="false">SUMPRODUCT(B662:AA662,$B$1012:$AA$1012)</f>
        <v>-7844.37800846608</v>
      </c>
      <c r="AF662" s="371" t="n">
        <f aca="false">XIRR(B662:AA662,$B$1:$AA$1)</f>
        <v>0.0566855444558118</v>
      </c>
      <c r="AG662" s="372" t="n">
        <f aca="false">1-EXP(-(1/0.25)*(AD662/ABS($AD$1010)))</f>
        <v>-992.963628816165</v>
      </c>
    </row>
    <row r="663" customFormat="false" ht="12.75" hidden="false" customHeight="false" outlineLevel="0" collapsed="false">
      <c r="A663" s="363"/>
      <c r="B663" s="368" t="n">
        <f aca="false">+[5]data1cf!A663</f>
        <v>-88455.2397137672</v>
      </c>
      <c r="C663" s="368" t="n">
        <f aca="false">+[5]data1cf!B663</f>
        <v>14026.1791469859</v>
      </c>
      <c r="D663" s="368" t="n">
        <f aca="false">+[5]data1cf!C663</f>
        <v>11938.2929545853</v>
      </c>
      <c r="E663" s="368" t="n">
        <f aca="false">+[5]data1cf!D663</f>
        <v>9940.19344582267</v>
      </c>
      <c r="F663" s="368" t="n">
        <f aca="false">+[5]data1cf!E663</f>
        <v>9475.14365507048</v>
      </c>
      <c r="G663" s="368" t="n">
        <f aca="false">+[5]data1cf!F663</f>
        <v>9255.09865520384</v>
      </c>
      <c r="H663" s="368" t="n">
        <f aca="false">+[5]data1cf!G663</f>
        <v>8354.07321626752</v>
      </c>
      <c r="I663" s="368" t="n">
        <f aca="false">+[5]data1cf!H663</f>
        <v>8210.43882500906</v>
      </c>
      <c r="J663" s="368" t="n">
        <f aca="false">+[5]data1cf!I663</f>
        <v>8198.00462247407</v>
      </c>
      <c r="K663" s="368" t="n">
        <f aca="false">+[5]data1cf!J663</f>
        <v>8188.6365335831</v>
      </c>
      <c r="L663" s="368" t="n">
        <f aca="false">+[5]data1cf!K663</f>
        <v>8190.07668759366</v>
      </c>
      <c r="M663" s="368" t="n">
        <f aca="false">+[5]data1cf!L663</f>
        <v>8161.85789928028</v>
      </c>
      <c r="N663" s="368" t="n">
        <f aca="false">+[5]data1cf!M663</f>
        <v>8144.42395506175</v>
      </c>
      <c r="O663" s="368" t="n">
        <f aca="false">+[5]data1cf!N663</f>
        <v>7818.08758214841</v>
      </c>
      <c r="P663" s="368" t="n">
        <f aca="false">+[5]data1cf!O663</f>
        <v>7710.44146953593</v>
      </c>
      <c r="Q663" s="368" t="n">
        <f aca="false">+[5]data1cf!P663</f>
        <v>7681.67253732082</v>
      </c>
      <c r="R663" s="368" t="n">
        <f aca="false">+[5]data1cf!Q663</f>
        <v>1014.54621742102</v>
      </c>
      <c r="S663" s="368" t="n">
        <f aca="false">+[5]data1cf!R663</f>
        <v>0</v>
      </c>
      <c r="T663" s="368" t="n">
        <f aca="false">+[5]data1cf!S663</f>
        <v>0</v>
      </c>
      <c r="U663" s="368" t="n">
        <f aca="false">+[5]data1cf!T663</f>
        <v>0</v>
      </c>
      <c r="V663" s="368" t="n">
        <f aca="false">+[5]data1cf!U663</f>
        <v>0</v>
      </c>
      <c r="W663" s="368" t="n">
        <f aca="false">+[5]data1cf!V663</f>
        <v>0</v>
      </c>
      <c r="X663" s="368" t="n">
        <f aca="false">+[5]data1cf!W663</f>
        <v>0</v>
      </c>
      <c r="Y663" s="368" t="n">
        <f aca="false">+[5]data1cf!X663</f>
        <v>0</v>
      </c>
      <c r="Z663" s="368" t="n">
        <f aca="false">+[5]data1cf!Y663</f>
        <v>0</v>
      </c>
      <c r="AA663" s="368" t="n">
        <f aca="false">+[5]data1cf!Z663</f>
        <v>0</v>
      </c>
      <c r="AB663" s="368"/>
      <c r="AC663" s="369" t="n">
        <f aca="false">XNPV(0.1,B663:AA663,$B$1:$AA$1)</f>
        <v>-14985.9890155217</v>
      </c>
      <c r="AD663" s="369" t="n">
        <f aca="false">SUMPRODUCT(B663:AA663,$B$1010:$AA$1010)</f>
        <v>3322.81044544039</v>
      </c>
      <c r="AE663" s="370" t="n">
        <f aca="false">SUMPRODUCT(B663:AA663,$B$1012:$AA$1012)</f>
        <v>-2787.34648861987</v>
      </c>
      <c r="AF663" s="371" t="n">
        <f aca="false">XIRR(B663:AA663,$B$1:$AA$1)</f>
        <v>0.0658587590586554</v>
      </c>
      <c r="AG663" s="372" t="n">
        <f aca="false">1-EXP(-(1/0.25)*(AD663/ABS($AD$1010)))</f>
        <v>0.999999287667597</v>
      </c>
    </row>
    <row r="664" customFormat="false" ht="12.75" hidden="false" customHeight="false" outlineLevel="0" collapsed="false">
      <c r="A664" s="363"/>
      <c r="B664" s="368" t="n">
        <f aca="false">+[5]data1cf!A664</f>
        <v>-90228.7141544785</v>
      </c>
      <c r="C664" s="368" t="n">
        <f aca="false">+[5]data1cf!B664</f>
        <v>14092.0960640068</v>
      </c>
      <c r="D664" s="368" t="n">
        <f aca="false">+[5]data1cf!C664</f>
        <v>11970.0641557415</v>
      </c>
      <c r="E664" s="368" t="n">
        <f aca="false">+[5]data1cf!D664</f>
        <v>10086.8391661249</v>
      </c>
      <c r="F664" s="368" t="n">
        <f aca="false">+[5]data1cf!E664</f>
        <v>9611.96600007931</v>
      </c>
      <c r="G664" s="368" t="n">
        <f aca="false">+[5]data1cf!F664</f>
        <v>9215.77338617974</v>
      </c>
      <c r="H664" s="368" t="n">
        <f aca="false">+[5]data1cf!G664</f>
        <v>8397.03073980429</v>
      </c>
      <c r="I664" s="368" t="n">
        <f aca="false">+[5]data1cf!H664</f>
        <v>8251.12090989942</v>
      </c>
      <c r="J664" s="368" t="n">
        <f aca="false">+[5]data1cf!I664</f>
        <v>8238.68670736443</v>
      </c>
      <c r="K664" s="368" t="n">
        <f aca="false">+[5]data1cf!J664</f>
        <v>8229.38757115972</v>
      </c>
      <c r="L664" s="368" t="n">
        <f aca="false">+[5]data1cf!K664</f>
        <v>8230.75877248402</v>
      </c>
      <c r="M664" s="368" t="n">
        <f aca="false">+[5]data1cf!L664</f>
        <v>8202.6089368569</v>
      </c>
      <c r="N664" s="368" t="n">
        <f aca="false">+[5]data1cf!M664</f>
        <v>8185.10603995212</v>
      </c>
      <c r="O664" s="368" t="n">
        <f aca="false">+[5]data1cf!N664</f>
        <v>7858.83861972503</v>
      </c>
      <c r="P664" s="368" t="n">
        <f aca="false">+[5]data1cf!O664</f>
        <v>7751.12355442629</v>
      </c>
      <c r="Q664" s="368" t="n">
        <f aca="false">+[5]data1cf!P664</f>
        <v>7722.42357489744</v>
      </c>
      <c r="R664" s="368" t="n">
        <f aca="false">+[5]data1cf!Q664</f>
        <v>1034.88725986621</v>
      </c>
      <c r="S664" s="368" t="n">
        <f aca="false">+[5]data1cf!R664</f>
        <v>0</v>
      </c>
      <c r="T664" s="368" t="n">
        <f aca="false">+[5]data1cf!S664</f>
        <v>0</v>
      </c>
      <c r="U664" s="368" t="n">
        <f aca="false">+[5]data1cf!T664</f>
        <v>0</v>
      </c>
      <c r="V664" s="368" t="n">
        <f aca="false">+[5]data1cf!U664</f>
        <v>0</v>
      </c>
      <c r="W664" s="368" t="n">
        <f aca="false">+[5]data1cf!V664</f>
        <v>0</v>
      </c>
      <c r="X664" s="368" t="n">
        <f aca="false">+[5]data1cf!W664</f>
        <v>0</v>
      </c>
      <c r="Y664" s="368" t="n">
        <f aca="false">+[5]data1cf!X664</f>
        <v>0</v>
      </c>
      <c r="Z664" s="368" t="n">
        <f aca="false">+[5]data1cf!Y664</f>
        <v>0</v>
      </c>
      <c r="AA664" s="368" t="n">
        <f aca="false">+[5]data1cf!Z664</f>
        <v>0</v>
      </c>
      <c r="AB664" s="368"/>
      <c r="AC664" s="369" t="n">
        <f aca="false">XNPV(0.1,B664:AA664,$B$1:$AA$1)</f>
        <v>-16333.2208958949</v>
      </c>
      <c r="AD664" s="369" t="n">
        <f aca="false">SUMPRODUCT(B664:AA664,$B$1010:$AA$1010)</f>
        <v>2076.87043711239</v>
      </c>
      <c r="AE664" s="370" t="n">
        <f aca="false">SUMPRODUCT(B664:AA664,$B$1012:$AA$1012)</f>
        <v>-4066.88498324491</v>
      </c>
      <c r="AF664" s="371" t="n">
        <f aca="false">XIRR(B664:AA664,$B$1:$AA$1)</f>
        <v>0.0634309856417941</v>
      </c>
      <c r="AG664" s="372" t="n">
        <f aca="false">1-EXP(-(1/0.25)*(AD664/ABS($AD$1010)))</f>
        <v>0.999856214215057</v>
      </c>
    </row>
    <row r="665" customFormat="false" ht="12.75" hidden="false" customHeight="false" outlineLevel="0" collapsed="false">
      <c r="A665" s="363"/>
      <c r="B665" s="368" t="n">
        <f aca="false">+[5]data1cf!A665</f>
        <v>-88979.5808513274</v>
      </c>
      <c r="C665" s="368" t="n">
        <f aca="false">+[5]data1cf!B665</f>
        <v>14105.3903301746</v>
      </c>
      <c r="D665" s="368" t="n">
        <f aca="false">+[5]data1cf!C665</f>
        <v>11941.6390374364</v>
      </c>
      <c r="E665" s="368" t="n">
        <f aca="false">+[5]data1cf!D665</f>
        <v>9851.66078557368</v>
      </c>
      <c r="F665" s="368" t="n">
        <f aca="false">+[5]data1cf!E665</f>
        <v>9546.44362630832</v>
      </c>
      <c r="G665" s="368" t="n">
        <f aca="false">+[5]data1cf!F665</f>
        <v>9278.12872559939</v>
      </c>
      <c r="H665" s="368" t="n">
        <f aca="false">+[5]data1cf!G665</f>
        <v>8366.77393314337</v>
      </c>
      <c r="I665" s="368" t="n">
        <f aca="false">+[5]data1cf!H665</f>
        <v>8222.46679123178</v>
      </c>
      <c r="J665" s="368" t="n">
        <f aca="false">+[5]data1cf!I665</f>
        <v>8210.03258869679</v>
      </c>
      <c r="K665" s="368" t="n">
        <f aca="false">+[5]data1cf!J665</f>
        <v>8200.68488618925</v>
      </c>
      <c r="L665" s="368" t="n">
        <f aca="false">+[5]data1cf!K665</f>
        <v>8202.10465381638</v>
      </c>
      <c r="M665" s="368" t="n">
        <f aca="false">+[5]data1cf!L665</f>
        <v>8173.90625188643</v>
      </c>
      <c r="N665" s="368" t="n">
        <f aca="false">+[5]data1cf!M665</f>
        <v>8156.45192128447</v>
      </c>
      <c r="O665" s="368" t="n">
        <f aca="false">+[5]data1cf!N665</f>
        <v>7830.13593475456</v>
      </c>
      <c r="P665" s="368" t="n">
        <f aca="false">+[5]data1cf!O665</f>
        <v>7722.46943575865</v>
      </c>
      <c r="Q665" s="368" t="n">
        <f aca="false">+[5]data1cf!P665</f>
        <v>7693.72088992697</v>
      </c>
      <c r="R665" s="368" t="n">
        <f aca="false">+[5]data1cf!Q665</f>
        <v>1020.56020053239</v>
      </c>
      <c r="S665" s="368" t="n">
        <f aca="false">+[5]data1cf!R665</f>
        <v>0</v>
      </c>
      <c r="T665" s="368" t="n">
        <f aca="false">+[5]data1cf!S665</f>
        <v>0</v>
      </c>
      <c r="U665" s="368" t="n">
        <f aca="false">+[5]data1cf!T665</f>
        <v>0</v>
      </c>
      <c r="V665" s="368" t="n">
        <f aca="false">+[5]data1cf!U665</f>
        <v>0</v>
      </c>
      <c r="W665" s="368" t="n">
        <f aca="false">+[5]data1cf!V665</f>
        <v>0</v>
      </c>
      <c r="X665" s="368" t="n">
        <f aca="false">+[5]data1cf!W665</f>
        <v>0</v>
      </c>
      <c r="Y665" s="368" t="n">
        <f aca="false">+[5]data1cf!X665</f>
        <v>0</v>
      </c>
      <c r="Z665" s="368" t="n">
        <f aca="false">+[5]data1cf!Y665</f>
        <v>0</v>
      </c>
      <c r="AA665" s="368" t="n">
        <f aca="false">+[5]data1cf!Z665</f>
        <v>0</v>
      </c>
      <c r="AB665" s="368"/>
      <c r="AC665" s="369" t="n">
        <f aca="false">XNPV(0.1,B665:AA665,$B$1:$AA$1)</f>
        <v>-15391.4991912025</v>
      </c>
      <c r="AD665" s="369" t="n">
        <f aca="false">SUMPRODUCT(B665:AA665,$B$1010:$AA$1010)</f>
        <v>2944.68616396652</v>
      </c>
      <c r="AE665" s="370" t="n">
        <f aca="false">SUMPRODUCT(B665:AA665,$B$1012:$AA$1012)</f>
        <v>-3174.72171995281</v>
      </c>
      <c r="AF665" s="371" t="n">
        <f aca="false">XIRR(B665:AA665,$B$1:$AA$1)</f>
        <v>0.0651145915251016</v>
      </c>
      <c r="AG665" s="372" t="n">
        <f aca="false">1-EXP(-(1/0.25)*(AD665/ABS($AD$1010)))</f>
        <v>0.999996433632887</v>
      </c>
    </row>
    <row r="666" customFormat="false" ht="12.75" hidden="false" customHeight="false" outlineLevel="0" collapsed="false">
      <c r="A666" s="363"/>
      <c r="B666" s="368" t="n">
        <f aca="false">+[5]data1cf!A666</f>
        <v>-93423.1771659866</v>
      </c>
      <c r="C666" s="368" t="n">
        <f aca="false">+[5]data1cf!B666</f>
        <v>14165.4376729799</v>
      </c>
      <c r="D666" s="368" t="n">
        <f aca="false">+[5]data1cf!C666</f>
        <v>12220.7192776662</v>
      </c>
      <c r="E666" s="368" t="n">
        <f aca="false">+[5]data1cf!D666</f>
        <v>10036.5552819598</v>
      </c>
      <c r="F666" s="368" t="n">
        <f aca="false">+[5]data1cf!E666</f>
        <v>9695.0006563015</v>
      </c>
      <c r="G666" s="368" t="n">
        <f aca="false">+[5]data1cf!F666</f>
        <v>9400.97153808306</v>
      </c>
      <c r="H666" s="368" t="n">
        <f aca="false">+[5]data1cf!G666</f>
        <v>8474.40778954016</v>
      </c>
      <c r="I666" s="368" t="n">
        <f aca="false">+[5]data1cf!H666</f>
        <v>8324.39933581301</v>
      </c>
      <c r="J666" s="368" t="n">
        <f aca="false">+[5]data1cf!I666</f>
        <v>8311.96513327802</v>
      </c>
      <c r="K666" s="368" t="n">
        <f aca="false">+[5]data1cf!J666</f>
        <v>8302.79019779519</v>
      </c>
      <c r="L666" s="368" t="n">
        <f aca="false">+[5]data1cf!K666</f>
        <v>8304.03719839761</v>
      </c>
      <c r="M666" s="368" t="n">
        <f aca="false">+[5]data1cf!L666</f>
        <v>8276.01156349237</v>
      </c>
      <c r="N666" s="368" t="n">
        <f aca="false">+[5]data1cf!M666</f>
        <v>8258.3844658657</v>
      </c>
      <c r="O666" s="368" t="n">
        <f aca="false">+[5]data1cf!N666</f>
        <v>7932.24124636051</v>
      </c>
      <c r="P666" s="368" t="n">
        <f aca="false">+[5]data1cf!O666</f>
        <v>7824.40198033988</v>
      </c>
      <c r="Q666" s="368" t="n">
        <f aca="false">+[5]data1cf!P666</f>
        <v>7795.82620153291</v>
      </c>
      <c r="R666" s="368" t="n">
        <f aca="false">+[5]data1cf!Q666</f>
        <v>1071.526472823</v>
      </c>
      <c r="S666" s="368" t="n">
        <f aca="false">+[5]data1cf!R666</f>
        <v>0</v>
      </c>
      <c r="T666" s="368" t="n">
        <f aca="false">+[5]data1cf!S666</f>
        <v>0</v>
      </c>
      <c r="U666" s="368" t="n">
        <f aca="false">+[5]data1cf!T666</f>
        <v>0</v>
      </c>
      <c r="V666" s="368" t="n">
        <f aca="false">+[5]data1cf!U666</f>
        <v>0</v>
      </c>
      <c r="W666" s="368" t="n">
        <f aca="false">+[5]data1cf!V666</f>
        <v>0</v>
      </c>
      <c r="X666" s="368" t="n">
        <f aca="false">+[5]data1cf!W666</f>
        <v>0</v>
      </c>
      <c r="Y666" s="368" t="n">
        <f aca="false">+[5]data1cf!X666</f>
        <v>0</v>
      </c>
      <c r="Z666" s="368" t="n">
        <f aca="false">+[5]data1cf!Y666</f>
        <v>0</v>
      </c>
      <c r="AA666" s="368" t="n">
        <f aca="false">+[5]data1cf!Z666</f>
        <v>0</v>
      </c>
      <c r="AB666" s="368"/>
      <c r="AC666" s="369" t="n">
        <f aca="false">XNPV(0.1,B666:AA666,$B$1:$AA$1)</f>
        <v>-18830.1902022703</v>
      </c>
      <c r="AD666" s="369" t="n">
        <f aca="false">SUMPRODUCT(B666:AA666,$B$1010:$AA$1010)</f>
        <v>-241.108095992877</v>
      </c>
      <c r="AE666" s="370" t="n">
        <f aca="false">SUMPRODUCT(B666:AA666,$B$1012:$AA$1012)</f>
        <v>-6444.73180410916</v>
      </c>
      <c r="AF666" s="371" t="n">
        <f aca="false">XIRR(B666:AA666,$B$1:$AA$1)</f>
        <v>0.0591272756893594</v>
      </c>
      <c r="AG666" s="372" t="n">
        <f aca="false">1-EXP(-(1/0.25)*(AD666/ABS($AD$1010)))</f>
        <v>-1.79292027044401</v>
      </c>
    </row>
    <row r="667" customFormat="false" ht="12.75" hidden="false" customHeight="false" outlineLevel="0" collapsed="false">
      <c r="A667" s="363"/>
      <c r="B667" s="368" t="n">
        <f aca="false">+[5]data1cf!A667</f>
        <v>-103783.127659915</v>
      </c>
      <c r="C667" s="368" t="n">
        <f aca="false">+[5]data1cf!B667</f>
        <v>14280.5265361828</v>
      </c>
      <c r="D667" s="368" t="n">
        <f aca="false">+[5]data1cf!C667</f>
        <v>12386.9178162081</v>
      </c>
      <c r="E667" s="368" t="n">
        <f aca="false">+[5]data1cf!D667</f>
        <v>10444.4091776444</v>
      </c>
      <c r="F667" s="368" t="n">
        <f aca="false">+[5]data1cf!E667</f>
        <v>10098.7712030869</v>
      </c>
      <c r="G667" s="368" t="n">
        <f aca="false">+[5]data1cf!F667</f>
        <v>9773.57959595256</v>
      </c>
      <c r="H667" s="368" t="n">
        <f aca="false">+[5]data1cf!G667</f>
        <v>8725.34899679221</v>
      </c>
      <c r="I667" s="368" t="n">
        <f aca="false">+[5]data1cf!H667</f>
        <v>8562.04831218332</v>
      </c>
      <c r="J667" s="368" t="n">
        <f aca="false">+[5]data1cf!I667</f>
        <v>8549.61410964833</v>
      </c>
      <c r="K667" s="368" t="n">
        <f aca="false">+[5]data1cf!J667</f>
        <v>8540.84196904071</v>
      </c>
      <c r="L667" s="368" t="n">
        <f aca="false">+[5]data1cf!K667</f>
        <v>8541.68617476792</v>
      </c>
      <c r="M667" s="368" t="n">
        <f aca="false">+[5]data1cf!L667</f>
        <v>8514.06333473789</v>
      </c>
      <c r="N667" s="368" t="n">
        <f aca="false">+[5]data1cf!M667</f>
        <v>8496.03344223601</v>
      </c>
      <c r="O667" s="368" t="n">
        <f aca="false">+[5]data1cf!N667</f>
        <v>8170.29301760602</v>
      </c>
      <c r="P667" s="368" t="n">
        <f aca="false">+[5]data1cf!O667</f>
        <v>8062.05095671019</v>
      </c>
      <c r="Q667" s="368" t="n">
        <f aca="false">+[5]data1cf!P667</f>
        <v>8033.87797277843</v>
      </c>
      <c r="R667" s="368" t="n">
        <f aca="false">+[5]data1cf!Q667</f>
        <v>1190.35096100816</v>
      </c>
      <c r="S667" s="368" t="n">
        <f aca="false">+[5]data1cf!R667</f>
        <v>0</v>
      </c>
      <c r="T667" s="368" t="n">
        <f aca="false">+[5]data1cf!S667</f>
        <v>0</v>
      </c>
      <c r="U667" s="368" t="n">
        <f aca="false">+[5]data1cf!T667</f>
        <v>0</v>
      </c>
      <c r="V667" s="368" t="n">
        <f aca="false">+[5]data1cf!U667</f>
        <v>0</v>
      </c>
      <c r="W667" s="368" t="n">
        <f aca="false">+[5]data1cf!V667</f>
        <v>0</v>
      </c>
      <c r="X667" s="368" t="n">
        <f aca="false">+[5]data1cf!W667</f>
        <v>0</v>
      </c>
      <c r="Y667" s="368" t="n">
        <f aca="false">+[5]data1cf!X667</f>
        <v>0</v>
      </c>
      <c r="Z667" s="368" t="n">
        <f aca="false">+[5]data1cf!Y667</f>
        <v>0</v>
      </c>
      <c r="AA667" s="368" t="n">
        <f aca="false">+[5]data1cf!Z667</f>
        <v>0</v>
      </c>
      <c r="AB667" s="368"/>
      <c r="AC667" s="369" t="n">
        <f aca="false">XNPV(0.1,B667:AA667,$B$1:$AA$1)</f>
        <v>-27194.9030090109</v>
      </c>
      <c r="AD667" s="369" t="n">
        <f aca="false">SUMPRODUCT(B667:AA667,$B$1010:$AA$1010)</f>
        <v>-8036.00813051509</v>
      </c>
      <c r="AE667" s="370" t="n">
        <f aca="false">SUMPRODUCT(B667:AA667,$B$1012:$AA$1012)</f>
        <v>-14430.9163117923</v>
      </c>
      <c r="AF667" s="371" t="n">
        <f aca="false">XIRR(B667:AA667,$B$1:$AA$1)</f>
        <v>0.0463448357572394</v>
      </c>
      <c r="AG667" s="372" t="n">
        <f aca="false">1-EXP(-(1/0.25)*(AD667/ABS($AD$1010)))</f>
        <v>-736038205331428</v>
      </c>
    </row>
    <row r="668" customFormat="false" ht="12.75" hidden="false" customHeight="false" outlineLevel="0" collapsed="false">
      <c r="A668" s="363"/>
      <c r="B668" s="368" t="n">
        <f aca="false">+[5]data1cf!A668</f>
        <v>-99595.3492168595</v>
      </c>
      <c r="C668" s="368" t="n">
        <f aca="false">+[5]data1cf!B668</f>
        <v>14277.3470595795</v>
      </c>
      <c r="D668" s="368" t="n">
        <f aca="false">+[5]data1cf!C668</f>
        <v>12308.43344559</v>
      </c>
      <c r="E668" s="368" t="n">
        <f aca="false">+[5]data1cf!D668</f>
        <v>10246.9438842959</v>
      </c>
      <c r="F668" s="368" t="n">
        <f aca="false">+[5]data1cf!E668</f>
        <v>9851.46341396301</v>
      </c>
      <c r="G668" s="368" t="n">
        <f aca="false">+[5]data1cf!F668</f>
        <v>9640.69891928021</v>
      </c>
      <c r="H668" s="368" t="n">
        <f aca="false">+[5]data1cf!G668</f>
        <v>8623.9116222777</v>
      </c>
      <c r="I668" s="368" t="n">
        <f aca="false">+[5]data1cf!H668</f>
        <v>8465.98402492239</v>
      </c>
      <c r="J668" s="368" t="n">
        <f aca="false">+[5]data1cf!I668</f>
        <v>8453.5498223874</v>
      </c>
      <c r="K668" s="368" t="n">
        <f aca="false">+[5]data1cf!J668</f>
        <v>8444.61486095391</v>
      </c>
      <c r="L668" s="368" t="n">
        <f aca="false">+[5]data1cf!K668</f>
        <v>8445.62188750699</v>
      </c>
      <c r="M668" s="368" t="n">
        <f aca="false">+[5]data1cf!L668</f>
        <v>8417.83622665109</v>
      </c>
      <c r="N668" s="368" t="n">
        <f aca="false">+[5]data1cf!M668</f>
        <v>8399.96915497508</v>
      </c>
      <c r="O668" s="368" t="n">
        <f aca="false">+[5]data1cf!N668</f>
        <v>8074.06590951923</v>
      </c>
      <c r="P668" s="368" t="n">
        <f aca="false">+[5]data1cf!O668</f>
        <v>7965.98666944927</v>
      </c>
      <c r="Q668" s="368" t="n">
        <f aca="false">+[5]data1cf!P668</f>
        <v>7937.65086469163</v>
      </c>
      <c r="R668" s="368" t="n">
        <f aca="false">+[5]data1cf!Q668</f>
        <v>1142.31881737769</v>
      </c>
      <c r="S668" s="368" t="n">
        <f aca="false">+[5]data1cf!R668</f>
        <v>0</v>
      </c>
      <c r="T668" s="368" t="n">
        <f aca="false">+[5]data1cf!S668</f>
        <v>0</v>
      </c>
      <c r="U668" s="368" t="n">
        <f aca="false">+[5]data1cf!T668</f>
        <v>0</v>
      </c>
      <c r="V668" s="368" t="n">
        <f aca="false">+[5]data1cf!U668</f>
        <v>0</v>
      </c>
      <c r="W668" s="368" t="n">
        <f aca="false">+[5]data1cf!V668</f>
        <v>0</v>
      </c>
      <c r="X668" s="368" t="n">
        <f aca="false">+[5]data1cf!W668</f>
        <v>0</v>
      </c>
      <c r="Y668" s="368" t="n">
        <f aca="false">+[5]data1cf!X668</f>
        <v>0</v>
      </c>
      <c r="Z668" s="368" t="n">
        <f aca="false">+[5]data1cf!Y668</f>
        <v>0</v>
      </c>
      <c r="AA668" s="368" t="n">
        <f aca="false">+[5]data1cf!Z668</f>
        <v>0</v>
      </c>
      <c r="AB668" s="368"/>
      <c r="AC668" s="369" t="n">
        <f aca="false">XNPV(0.1,B668:AA668,$B$1:$AA$1)</f>
        <v>-23854.4872753623</v>
      </c>
      <c r="AD668" s="369" t="n">
        <f aca="false">SUMPRODUCT(B668:AA668,$B$1010:$AA$1010)</f>
        <v>-4936.24029225825</v>
      </c>
      <c r="AE668" s="370" t="n">
        <f aca="false">SUMPRODUCT(B668:AA668,$B$1012:$AA$1012)</f>
        <v>-11250.8585850813</v>
      </c>
      <c r="AF668" s="371" t="n">
        <f aca="false">XIRR(B668:AA668,$B$1:$AA$1)</f>
        <v>0.0511421289589185</v>
      </c>
      <c r="AG668" s="372" t="n">
        <f aca="false">1-EXP(-(1/0.25)*(AD668/ABS($AD$1010)))</f>
        <v>-1355875459.11004</v>
      </c>
    </row>
    <row r="669" customFormat="false" ht="12.75" hidden="false" customHeight="false" outlineLevel="0" collapsed="false">
      <c r="A669" s="363"/>
      <c r="B669" s="368" t="n">
        <f aca="false">+[5]data1cf!A669</f>
        <v>-92845.281501182</v>
      </c>
      <c r="C669" s="368" t="n">
        <f aca="false">+[5]data1cf!B669</f>
        <v>14089.0546498783</v>
      </c>
      <c r="D669" s="368" t="n">
        <f aca="false">+[5]data1cf!C669</f>
        <v>12036.112552441</v>
      </c>
      <c r="E669" s="368" t="n">
        <f aca="false">+[5]data1cf!D669</f>
        <v>10213.2606534215</v>
      </c>
      <c r="F669" s="368" t="n">
        <f aca="false">+[5]data1cf!E669</f>
        <v>9643.44096576725</v>
      </c>
      <c r="G669" s="368" t="n">
        <f aca="false">+[5]data1cf!F669</f>
        <v>9419.16920045819</v>
      </c>
      <c r="H669" s="368" t="n">
        <f aca="false">+[5]data1cf!G669</f>
        <v>8460.40986205231</v>
      </c>
      <c r="I669" s="368" t="n">
        <f aca="false">+[5]data1cf!H669</f>
        <v>8311.14287157892</v>
      </c>
      <c r="J669" s="368" t="n">
        <f aca="false">+[5]data1cf!I669</f>
        <v>8298.70866904393</v>
      </c>
      <c r="K669" s="368" t="n">
        <f aca="false">+[5]data1cf!J669</f>
        <v>8289.51126497766</v>
      </c>
      <c r="L669" s="368" t="n">
        <f aca="false">+[5]data1cf!K669</f>
        <v>8290.78073416352</v>
      </c>
      <c r="M669" s="368" t="n">
        <f aca="false">+[5]data1cf!L669</f>
        <v>8262.73263067484</v>
      </c>
      <c r="N669" s="368" t="n">
        <f aca="false">+[5]data1cf!M669</f>
        <v>8245.12800163162</v>
      </c>
      <c r="O669" s="368" t="n">
        <f aca="false">+[5]data1cf!N669</f>
        <v>7918.96231354297</v>
      </c>
      <c r="P669" s="368" t="n">
        <f aca="false">+[5]data1cf!O669</f>
        <v>7811.1455161058</v>
      </c>
      <c r="Q669" s="368" t="n">
        <f aca="false">+[5]data1cf!P669</f>
        <v>7782.54726871538</v>
      </c>
      <c r="R669" s="368" t="n">
        <f aca="false">+[5]data1cf!Q669</f>
        <v>1064.89824070596</v>
      </c>
      <c r="S669" s="368" t="n">
        <f aca="false">+[5]data1cf!R669</f>
        <v>0</v>
      </c>
      <c r="T669" s="368" t="n">
        <f aca="false">+[5]data1cf!S669</f>
        <v>0</v>
      </c>
      <c r="U669" s="368" t="n">
        <f aca="false">+[5]data1cf!T669</f>
        <v>0</v>
      </c>
      <c r="V669" s="368" t="n">
        <f aca="false">+[5]data1cf!U669</f>
        <v>0</v>
      </c>
      <c r="W669" s="368" t="n">
        <f aca="false">+[5]data1cf!V669</f>
        <v>0</v>
      </c>
      <c r="X669" s="368" t="n">
        <f aca="false">+[5]data1cf!W669</f>
        <v>0</v>
      </c>
      <c r="Y669" s="368" t="n">
        <f aca="false">+[5]data1cf!X669</f>
        <v>0</v>
      </c>
      <c r="Z669" s="368" t="n">
        <f aca="false">+[5]data1cf!Y669</f>
        <v>0</v>
      </c>
      <c r="AA669" s="368" t="n">
        <f aca="false">+[5]data1cf!Z669</f>
        <v>0</v>
      </c>
      <c r="AB669" s="368"/>
      <c r="AC669" s="369" t="n">
        <f aca="false">XNPV(0.1,B669:AA669,$B$1:$AA$1)</f>
        <v>-18417.8763946324</v>
      </c>
      <c r="AD669" s="369" t="n">
        <f aca="false">SUMPRODUCT(B669:AA669,$B$1010:$AA$1010)</f>
        <v>145.569349834818</v>
      </c>
      <c r="AE669" s="370" t="n">
        <f aca="false">SUMPRODUCT(B669:AA669,$B$1012:$AA$1012)</f>
        <v>-6049.37487682693</v>
      </c>
      <c r="AF669" s="371" t="n">
        <f aca="false">XIRR(B669:AA669,$B$1:$AA$1)</f>
        <v>0.0598265363740712</v>
      </c>
      <c r="AG669" s="372" t="n">
        <f aca="false">1-EXP(-(1/0.25)*(AD669/ABS($AD$1010)))</f>
        <v>0.462112397694678</v>
      </c>
    </row>
    <row r="670" customFormat="false" ht="12.75" hidden="false" customHeight="false" outlineLevel="0" collapsed="false">
      <c r="A670" s="363"/>
      <c r="B670" s="368" t="n">
        <f aca="false">+[5]data1cf!A670</f>
        <v>-88160.0914307777</v>
      </c>
      <c r="C670" s="368" t="n">
        <f aca="false">+[5]data1cf!B670</f>
        <v>14018.3321607021</v>
      </c>
      <c r="D670" s="368" t="n">
        <f aca="false">+[5]data1cf!C670</f>
        <v>11816.7059210627</v>
      </c>
      <c r="E670" s="368" t="n">
        <f aca="false">+[5]data1cf!D670</f>
        <v>9803.53860764589</v>
      </c>
      <c r="F670" s="368" t="n">
        <f aca="false">+[5]data1cf!E670</f>
        <v>9643.93447794561</v>
      </c>
      <c r="G670" s="368" t="n">
        <f aca="false">+[5]data1cf!F670</f>
        <v>9249.75008161204</v>
      </c>
      <c r="H670" s="368" t="n">
        <f aca="false">+[5]data1cf!G670</f>
        <v>8346.92406372136</v>
      </c>
      <c r="I670" s="368" t="n">
        <f aca="false">+[5]data1cf!H670</f>
        <v>8203.66835951591</v>
      </c>
      <c r="J670" s="368" t="n">
        <f aca="false">+[5]data1cf!I670</f>
        <v>8191.23415698092</v>
      </c>
      <c r="K670" s="368" t="n">
        <f aca="false">+[5]data1cf!J670</f>
        <v>8181.85459272471</v>
      </c>
      <c r="L670" s="368" t="n">
        <f aca="false">+[5]data1cf!K670</f>
        <v>8183.30622210051</v>
      </c>
      <c r="M670" s="368" t="n">
        <f aca="false">+[5]data1cf!L670</f>
        <v>8155.07595842188</v>
      </c>
      <c r="N670" s="368" t="n">
        <f aca="false">+[5]data1cf!M670</f>
        <v>8137.6534895686</v>
      </c>
      <c r="O670" s="368" t="n">
        <f aca="false">+[5]data1cf!N670</f>
        <v>7811.30564129002</v>
      </c>
      <c r="P670" s="368" t="n">
        <f aca="false">+[5]data1cf!O670</f>
        <v>7703.67100404278</v>
      </c>
      <c r="Q670" s="368" t="n">
        <f aca="false">+[5]data1cf!P670</f>
        <v>7674.89059646242</v>
      </c>
      <c r="R670" s="368" t="n">
        <f aca="false">+[5]data1cf!Q670</f>
        <v>1011.16098467445</v>
      </c>
      <c r="S670" s="368" t="n">
        <f aca="false">+[5]data1cf!R670</f>
        <v>0</v>
      </c>
      <c r="T670" s="368" t="n">
        <f aca="false">+[5]data1cf!S670</f>
        <v>0</v>
      </c>
      <c r="U670" s="368" t="n">
        <f aca="false">+[5]data1cf!T670</f>
        <v>0</v>
      </c>
      <c r="V670" s="368" t="n">
        <f aca="false">+[5]data1cf!U670</f>
        <v>0</v>
      </c>
      <c r="W670" s="368" t="n">
        <f aca="false">+[5]data1cf!V670</f>
        <v>0</v>
      </c>
      <c r="X670" s="368" t="n">
        <f aca="false">+[5]data1cf!W670</f>
        <v>0</v>
      </c>
      <c r="Y670" s="368" t="n">
        <f aca="false">+[5]data1cf!X670</f>
        <v>0</v>
      </c>
      <c r="Z670" s="368" t="n">
        <f aca="false">+[5]data1cf!Y670</f>
        <v>0</v>
      </c>
      <c r="AA670" s="368" t="n">
        <f aca="false">+[5]data1cf!Z670</f>
        <v>0</v>
      </c>
      <c r="AB670" s="368"/>
      <c r="AC670" s="369" t="n">
        <f aca="false">XNPV(0.1,B670:AA670,$B$1:$AA$1)</f>
        <v>-14815.9193638527</v>
      </c>
      <c r="AD670" s="369" t="n">
        <f aca="false">SUMPRODUCT(B670:AA670,$B$1010:$AA$1010)</f>
        <v>3478.44367667869</v>
      </c>
      <c r="AE670" s="370" t="n">
        <f aca="false">SUMPRODUCT(B670:AA670,$B$1012:$AA$1012)</f>
        <v>-2626.96974801072</v>
      </c>
      <c r="AF670" s="371" t="n">
        <f aca="false">XIRR(B670:AA670,$B$1:$AA$1)</f>
        <v>0.0661682147524478</v>
      </c>
      <c r="AG670" s="372" t="n">
        <f aca="false">1-EXP(-(1/0.25)*(AD670/ABS($AD$1010)))</f>
        <v>0.999999632924248</v>
      </c>
    </row>
    <row r="671" customFormat="false" ht="12.75" hidden="false" customHeight="false" outlineLevel="0" collapsed="false">
      <c r="A671" s="363"/>
      <c r="B671" s="368" t="n">
        <f aca="false">+[5]data1cf!A671</f>
        <v>-98742.4402053293</v>
      </c>
      <c r="C671" s="368" t="n">
        <f aca="false">+[5]data1cf!B671</f>
        <v>14232.454300055</v>
      </c>
      <c r="D671" s="368" t="n">
        <f aca="false">+[5]data1cf!C671</f>
        <v>12276.3576642199</v>
      </c>
      <c r="E671" s="368" t="n">
        <f aca="false">+[5]data1cf!D671</f>
        <v>10235.7364179285</v>
      </c>
      <c r="F671" s="368" t="n">
        <f aca="false">+[5]data1cf!E671</f>
        <v>9891.49220863264</v>
      </c>
      <c r="G671" s="368" t="n">
        <f aca="false">+[5]data1cf!F671</f>
        <v>9572.12079256605</v>
      </c>
      <c r="H671" s="368" t="n">
        <f aca="false">+[5]data1cf!G671</f>
        <v>8603.25225550225</v>
      </c>
      <c r="I671" s="368" t="n">
        <f aca="false">+[5]data1cf!H671</f>
        <v>8446.4189745251</v>
      </c>
      <c r="J671" s="368" t="n">
        <f aca="false">+[5]data1cf!I671</f>
        <v>8433.98477199011</v>
      </c>
      <c r="K671" s="368" t="n">
        <f aca="false">+[5]data1cf!J671</f>
        <v>8425.01664945425</v>
      </c>
      <c r="L671" s="368" t="n">
        <f aca="false">+[5]data1cf!K671</f>
        <v>8426.0568371097</v>
      </c>
      <c r="M671" s="368" t="n">
        <f aca="false">+[5]data1cf!L671</f>
        <v>8398.23801515143</v>
      </c>
      <c r="N671" s="368" t="n">
        <f aca="false">+[5]data1cf!M671</f>
        <v>8380.40410457779</v>
      </c>
      <c r="O671" s="368" t="n">
        <f aca="false">+[5]data1cf!N671</f>
        <v>8054.46769801957</v>
      </c>
      <c r="P671" s="368" t="n">
        <f aca="false">+[5]data1cf!O671</f>
        <v>7946.42161905197</v>
      </c>
      <c r="Q671" s="368" t="n">
        <f aca="false">+[5]data1cf!P671</f>
        <v>7918.05265319197</v>
      </c>
      <c r="R671" s="368" t="n">
        <f aca="false">+[5]data1cf!Q671</f>
        <v>1132.53629217905</v>
      </c>
      <c r="S671" s="368" t="n">
        <f aca="false">+[5]data1cf!R671</f>
        <v>0</v>
      </c>
      <c r="T671" s="368" t="n">
        <f aca="false">+[5]data1cf!S671</f>
        <v>0</v>
      </c>
      <c r="U671" s="368" t="n">
        <f aca="false">+[5]data1cf!T671</f>
        <v>0</v>
      </c>
      <c r="V671" s="368" t="n">
        <f aca="false">+[5]data1cf!U671</f>
        <v>0</v>
      </c>
      <c r="W671" s="368" t="n">
        <f aca="false">+[5]data1cf!V671</f>
        <v>0</v>
      </c>
      <c r="X671" s="368" t="n">
        <f aca="false">+[5]data1cf!W671</f>
        <v>0</v>
      </c>
      <c r="Y671" s="368" t="n">
        <f aca="false">+[5]data1cf!X671</f>
        <v>0</v>
      </c>
      <c r="Z671" s="368" t="n">
        <f aca="false">+[5]data1cf!Y671</f>
        <v>0</v>
      </c>
      <c r="AA671" s="368" t="n">
        <f aca="false">+[5]data1cf!Z671</f>
        <v>0</v>
      </c>
      <c r="AB671" s="368"/>
      <c r="AC671" s="369" t="n">
        <f aca="false">XNPV(0.1,B671:AA671,$B$1:$AA$1)</f>
        <v>-23169.9301791072</v>
      </c>
      <c r="AD671" s="369" t="n">
        <f aca="false">SUMPRODUCT(B671:AA671,$B$1010:$AA$1010)</f>
        <v>-4295.36174990967</v>
      </c>
      <c r="AE671" s="370" t="n">
        <f aca="false">SUMPRODUCT(B671:AA671,$B$1012:$AA$1012)</f>
        <v>-10595.1539338749</v>
      </c>
      <c r="AF671" s="371" t="n">
        <f aca="false">XIRR(B671:AA671,$B$1:$AA$1)</f>
        <v>0.052179645741739</v>
      </c>
      <c r="AG671" s="372" t="n">
        <f aca="false">1-EXP(-(1/0.25)*(AD671/ABS($AD$1010)))</f>
        <v>-88424321.908818</v>
      </c>
    </row>
    <row r="672" customFormat="false" ht="12.75" hidden="false" customHeight="false" outlineLevel="0" collapsed="false">
      <c r="A672" s="363"/>
      <c r="B672" s="368" t="n">
        <f aca="false">+[5]data1cf!A672</f>
        <v>-94018.2553083069</v>
      </c>
      <c r="C672" s="368" t="n">
        <f aca="false">+[5]data1cf!B672</f>
        <v>14213.6125687689</v>
      </c>
      <c r="D672" s="368" t="n">
        <f aca="false">+[5]data1cf!C672</f>
        <v>12205.8383576975</v>
      </c>
      <c r="E672" s="368" t="n">
        <f aca="false">+[5]data1cf!D672</f>
        <v>9965.61009307188</v>
      </c>
      <c r="F672" s="368" t="n">
        <f aca="false">+[5]data1cf!E672</f>
        <v>9655.41134424052</v>
      </c>
      <c r="G672" s="368" t="n">
        <f aca="false">+[5]data1cf!F672</f>
        <v>9349.12705343463</v>
      </c>
      <c r="H672" s="368" t="n">
        <f aca="false">+[5]data1cf!G672</f>
        <v>8488.8219151222</v>
      </c>
      <c r="I672" s="368" t="n">
        <f aca="false">+[5]data1cf!H672</f>
        <v>8338.04995233532</v>
      </c>
      <c r="J672" s="368" t="n">
        <f aca="false">+[5]data1cf!I672</f>
        <v>8325.61574980033</v>
      </c>
      <c r="K672" s="368" t="n">
        <f aca="false">+[5]data1cf!J672</f>
        <v>8316.46395095568</v>
      </c>
      <c r="L672" s="368" t="n">
        <f aca="false">+[5]data1cf!K672</f>
        <v>8317.68781491992</v>
      </c>
      <c r="M672" s="368" t="n">
        <f aca="false">+[5]data1cf!L672</f>
        <v>8289.68531665286</v>
      </c>
      <c r="N672" s="368" t="n">
        <f aca="false">+[5]data1cf!M672</f>
        <v>8272.03508238801</v>
      </c>
      <c r="O672" s="368" t="n">
        <f aca="false">+[5]data1cf!N672</f>
        <v>7945.91499952099</v>
      </c>
      <c r="P672" s="368" t="n">
        <f aca="false">+[5]data1cf!O672</f>
        <v>7838.0525968622</v>
      </c>
      <c r="Q672" s="368" t="n">
        <f aca="false">+[5]data1cf!P672</f>
        <v>7809.4999546934</v>
      </c>
      <c r="R672" s="368" t="n">
        <f aca="false">+[5]data1cf!Q672</f>
        <v>1078.35178108416</v>
      </c>
      <c r="S672" s="368" t="n">
        <f aca="false">+[5]data1cf!R672</f>
        <v>0</v>
      </c>
      <c r="T672" s="368" t="n">
        <f aca="false">+[5]data1cf!S672</f>
        <v>0</v>
      </c>
      <c r="U672" s="368" t="n">
        <f aca="false">+[5]data1cf!T672</f>
        <v>0</v>
      </c>
      <c r="V672" s="368" t="n">
        <f aca="false">+[5]data1cf!U672</f>
        <v>0</v>
      </c>
      <c r="W672" s="368" t="n">
        <f aca="false">+[5]data1cf!V672</f>
        <v>0</v>
      </c>
      <c r="X672" s="368" t="n">
        <f aca="false">+[5]data1cf!W672</f>
        <v>0</v>
      </c>
      <c r="Y672" s="368" t="n">
        <f aca="false">+[5]data1cf!X672</f>
        <v>0</v>
      </c>
      <c r="Z672" s="368" t="n">
        <f aca="false">+[5]data1cf!Y672</f>
        <v>0</v>
      </c>
      <c r="AA672" s="368" t="n">
        <f aca="false">+[5]data1cf!Z672</f>
        <v>0</v>
      </c>
      <c r="AB672" s="368"/>
      <c r="AC672" s="369" t="n">
        <f aca="false">XNPV(0.1,B672:AA672,$B$1:$AA$1)</f>
        <v>-19452.2819559077</v>
      </c>
      <c r="AD672" s="369" t="n">
        <f aca="false">SUMPRODUCT(B672:AA672,$B$1010:$AA$1010)</f>
        <v>-858.187911413884</v>
      </c>
      <c r="AE672" s="370" t="n">
        <f aca="false">SUMPRODUCT(B672:AA672,$B$1012:$AA$1012)</f>
        <v>-7064.71925190371</v>
      </c>
      <c r="AF672" s="371" t="n">
        <f aca="false">XIRR(B672:AA672,$B$1:$AA$1)</f>
        <v>0.0580267231938353</v>
      </c>
      <c r="AG672" s="372" t="n">
        <f aca="false">1-EXP(-(1/0.25)*(AD672/ABS($AD$1010)))</f>
        <v>-37.6970720281877</v>
      </c>
    </row>
    <row r="673" customFormat="false" ht="12.75" hidden="false" customHeight="false" outlineLevel="0" collapsed="false">
      <c r="A673" s="363"/>
      <c r="B673" s="368" t="n">
        <f aca="false">+[5]data1cf!A673</f>
        <v>-87678.300106981</v>
      </c>
      <c r="C673" s="368" t="n">
        <f aca="false">+[5]data1cf!B673</f>
        <v>14030.1226983153</v>
      </c>
      <c r="D673" s="368" t="n">
        <f aca="false">+[5]data1cf!C673</f>
        <v>11956.1286130141</v>
      </c>
      <c r="E673" s="368" t="n">
        <f aca="false">+[5]data1cf!D673</f>
        <v>9927.5591588029</v>
      </c>
      <c r="F673" s="368" t="n">
        <f aca="false">+[5]data1cf!E673</f>
        <v>9474.26347040564</v>
      </c>
      <c r="G673" s="368" t="n">
        <f aca="false">+[5]data1cf!F673</f>
        <v>9281.36106503901</v>
      </c>
      <c r="H673" s="368" t="n">
        <f aca="false">+[5]data1cf!G673</f>
        <v>8335.25399864644</v>
      </c>
      <c r="I673" s="368" t="n">
        <f aca="false">+[5]data1cf!H673</f>
        <v>8192.61645198107</v>
      </c>
      <c r="J673" s="368" t="n">
        <f aca="false">+[5]data1cf!I673</f>
        <v>8180.18224944608</v>
      </c>
      <c r="K673" s="368" t="n">
        <f aca="false">+[5]data1cf!J673</f>
        <v>8170.7839531432</v>
      </c>
      <c r="L673" s="368" t="n">
        <f aca="false">+[5]data1cf!K673</f>
        <v>8172.25431456567</v>
      </c>
      <c r="M673" s="368" t="n">
        <f aca="false">+[5]data1cf!L673</f>
        <v>8144.00531884037</v>
      </c>
      <c r="N673" s="368" t="n">
        <f aca="false">+[5]data1cf!M673</f>
        <v>8126.60158203376</v>
      </c>
      <c r="O673" s="368" t="n">
        <f aca="false">+[5]data1cf!N673</f>
        <v>7800.23500170851</v>
      </c>
      <c r="P673" s="368" t="n">
        <f aca="false">+[5]data1cf!O673</f>
        <v>7692.61909650794</v>
      </c>
      <c r="Q673" s="368" t="n">
        <f aca="false">+[5]data1cf!P673</f>
        <v>7663.81995688092</v>
      </c>
      <c r="R673" s="368" t="n">
        <f aca="false">+[5]data1cf!Q673</f>
        <v>1005.63503090703</v>
      </c>
      <c r="S673" s="368" t="n">
        <f aca="false">+[5]data1cf!R673</f>
        <v>0</v>
      </c>
      <c r="T673" s="368" t="n">
        <f aca="false">+[5]data1cf!S673</f>
        <v>0</v>
      </c>
      <c r="U673" s="368" t="n">
        <f aca="false">+[5]data1cf!T673</f>
        <v>0</v>
      </c>
      <c r="V673" s="368" t="n">
        <f aca="false">+[5]data1cf!U673</f>
        <v>0</v>
      </c>
      <c r="W673" s="368" t="n">
        <f aca="false">+[5]data1cf!V673</f>
        <v>0</v>
      </c>
      <c r="X673" s="368" t="n">
        <f aca="false">+[5]data1cf!W673</f>
        <v>0</v>
      </c>
      <c r="Y673" s="368" t="n">
        <f aca="false">+[5]data1cf!X673</f>
        <v>0</v>
      </c>
      <c r="Z673" s="368" t="n">
        <f aca="false">+[5]data1cf!Y673</f>
        <v>0</v>
      </c>
      <c r="AA673" s="368" t="n">
        <f aca="false">+[5]data1cf!Z673</f>
        <v>0</v>
      </c>
      <c r="AB673" s="368"/>
      <c r="AC673" s="369" t="n">
        <f aca="false">XNPV(0.1,B673:AA673,$B$1:$AA$1)</f>
        <v>-14255.0064328205</v>
      </c>
      <c r="AD673" s="369" t="n">
        <f aca="false">SUMPRODUCT(B673:AA673,$B$1010:$AA$1010)</f>
        <v>4026.8962252078</v>
      </c>
      <c r="AE673" s="370" t="n">
        <f aca="false">SUMPRODUCT(B673:AA673,$B$1012:$AA$1012)</f>
        <v>-2073.51363180241</v>
      </c>
      <c r="AF673" s="371" t="n">
        <f aca="false">XIRR(B673:AA673,$B$1:$AA$1)</f>
        <v>0.0672522308000568</v>
      </c>
      <c r="AG673" s="372" t="n">
        <f aca="false">1-EXP(-(1/0.25)*(AD673/ABS($AD$1010)))</f>
        <v>0.999999964510571</v>
      </c>
    </row>
    <row r="674" customFormat="false" ht="12.75" hidden="false" customHeight="false" outlineLevel="0" collapsed="false">
      <c r="A674" s="363"/>
      <c r="B674" s="368" t="n">
        <f aca="false">+[5]data1cf!A674</f>
        <v>-100941.714298968</v>
      </c>
      <c r="C674" s="368" t="n">
        <f aca="false">+[5]data1cf!B674</f>
        <v>14322.739258262</v>
      </c>
      <c r="D674" s="368" t="n">
        <f aca="false">+[5]data1cf!C674</f>
        <v>12509.419058634</v>
      </c>
      <c r="E674" s="368" t="n">
        <f aca="false">+[5]data1cf!D674</f>
        <v>10536.0027942215</v>
      </c>
      <c r="F674" s="368" t="n">
        <f aca="false">+[5]data1cf!E674</f>
        <v>9926.62867543243</v>
      </c>
      <c r="G674" s="368" t="n">
        <f aca="false">+[5]data1cf!F674</f>
        <v>9590.41156745423</v>
      </c>
      <c r="H674" s="368" t="n">
        <f aca="false">+[5]data1cf!G674</f>
        <v>8656.52360042415</v>
      </c>
      <c r="I674" s="368" t="n">
        <f aca="false">+[5]data1cf!H674</f>
        <v>8496.8685628139</v>
      </c>
      <c r="J674" s="368" t="n">
        <f aca="false">+[5]data1cf!I674</f>
        <v>8484.43436027891</v>
      </c>
      <c r="K674" s="368" t="n">
        <f aca="false">+[5]data1cf!J674</f>
        <v>8475.55174551981</v>
      </c>
      <c r="L674" s="368" t="n">
        <f aca="false">+[5]data1cf!K674</f>
        <v>8476.5064253985</v>
      </c>
      <c r="M674" s="368" t="n">
        <f aca="false">+[5]data1cf!L674</f>
        <v>8448.77311121699</v>
      </c>
      <c r="N674" s="368" t="n">
        <f aca="false">+[5]data1cf!M674</f>
        <v>8430.85369286659</v>
      </c>
      <c r="O674" s="368" t="n">
        <f aca="false">+[5]data1cf!N674</f>
        <v>8105.00279408513</v>
      </c>
      <c r="P674" s="368" t="n">
        <f aca="false">+[5]data1cf!O674</f>
        <v>7996.87120734077</v>
      </c>
      <c r="Q674" s="368" t="n">
        <f aca="false">+[5]data1cf!P674</f>
        <v>7968.58774925753</v>
      </c>
      <c r="R674" s="368" t="n">
        <f aca="false">+[5]data1cf!Q674</f>
        <v>1157.76108632344</v>
      </c>
      <c r="S674" s="368" t="n">
        <f aca="false">+[5]data1cf!R674</f>
        <v>0</v>
      </c>
      <c r="T674" s="368" t="n">
        <f aca="false">+[5]data1cf!S674</f>
        <v>0</v>
      </c>
      <c r="U674" s="368" t="n">
        <f aca="false">+[5]data1cf!T674</f>
        <v>0</v>
      </c>
      <c r="V674" s="368" t="n">
        <f aca="false">+[5]data1cf!U674</f>
        <v>0</v>
      </c>
      <c r="W674" s="368" t="n">
        <f aca="false">+[5]data1cf!V674</f>
        <v>0</v>
      </c>
      <c r="X674" s="368" t="n">
        <f aca="false">+[5]data1cf!W674</f>
        <v>0</v>
      </c>
      <c r="Y674" s="368" t="n">
        <f aca="false">+[5]data1cf!X674</f>
        <v>0</v>
      </c>
      <c r="Z674" s="368" t="n">
        <f aca="false">+[5]data1cf!Y674</f>
        <v>0</v>
      </c>
      <c r="AA674" s="368" t="n">
        <f aca="false">+[5]data1cf!Z674</f>
        <v>0</v>
      </c>
      <c r="AB674" s="368"/>
      <c r="AC674" s="369" t="n">
        <f aca="false">XNPV(0.1,B674:AA674,$B$1:$AA$1)</f>
        <v>-24634.1465482594</v>
      </c>
      <c r="AD674" s="369" t="n">
        <f aca="false">SUMPRODUCT(B674:AA674,$B$1010:$AA$1010)</f>
        <v>-5614.73122868499</v>
      </c>
      <c r="AE674" s="370" t="n">
        <f aca="false">SUMPRODUCT(B674:AA674,$B$1012:$AA$1012)</f>
        <v>-11961.5780067585</v>
      </c>
      <c r="AF674" s="371" t="n">
        <f aca="false">XIRR(B674:AA674,$B$1:$AA$1)</f>
        <v>0.0500767369138193</v>
      </c>
      <c r="AG674" s="372" t="n">
        <f aca="false">1-EXP(-(1/0.25)*(AD674/ABS($AD$1010)))</f>
        <v>-24403500243.6951</v>
      </c>
    </row>
    <row r="675" customFormat="false" ht="12.75" hidden="false" customHeight="false" outlineLevel="0" collapsed="false">
      <c r="A675" s="363"/>
      <c r="B675" s="368" t="n">
        <f aca="false">+[5]data1cf!A675</f>
        <v>-94799.615198178</v>
      </c>
      <c r="C675" s="368" t="n">
        <f aca="false">+[5]data1cf!B675</f>
        <v>14197.8041260698</v>
      </c>
      <c r="D675" s="368" t="n">
        <f aca="false">+[5]data1cf!C675</f>
        <v>12186.4726419411</v>
      </c>
      <c r="E675" s="368" t="n">
        <f aca="false">+[5]data1cf!D675</f>
        <v>10154.9625334897</v>
      </c>
      <c r="F675" s="368" t="n">
        <f aca="false">+[5]data1cf!E675</f>
        <v>9629.69086611437</v>
      </c>
      <c r="G675" s="368" t="n">
        <f aca="false">+[5]data1cf!F675</f>
        <v>9411.80769813219</v>
      </c>
      <c r="H675" s="368" t="n">
        <f aca="false">+[5]data1cf!G675</f>
        <v>8507.74820190103</v>
      </c>
      <c r="I675" s="368" t="n">
        <f aca="false">+[5]data1cf!H675</f>
        <v>8355.97372312106</v>
      </c>
      <c r="J675" s="368" t="n">
        <f aca="false">+[5]data1cf!I675</f>
        <v>8343.53952058607</v>
      </c>
      <c r="K675" s="368" t="n">
        <f aca="false">+[5]data1cf!J675</f>
        <v>8334.41810101393</v>
      </c>
      <c r="L675" s="368" t="n">
        <f aca="false">+[5]data1cf!K675</f>
        <v>8335.61158570566</v>
      </c>
      <c r="M675" s="368" t="n">
        <f aca="false">+[5]data1cf!L675</f>
        <v>8307.63946671111</v>
      </c>
      <c r="N675" s="368" t="n">
        <f aca="false">+[5]data1cf!M675</f>
        <v>8289.95885317375</v>
      </c>
      <c r="O675" s="368" t="n">
        <f aca="false">+[5]data1cf!N675</f>
        <v>7963.86914957924</v>
      </c>
      <c r="P675" s="368" t="n">
        <f aca="false">+[5]data1cf!O675</f>
        <v>7855.97636764793</v>
      </c>
      <c r="Q675" s="368" t="n">
        <f aca="false">+[5]data1cf!P675</f>
        <v>7827.45410475165</v>
      </c>
      <c r="R675" s="368" t="n">
        <f aca="false">+[5]data1cf!Q675</f>
        <v>1087.31366647702</v>
      </c>
      <c r="S675" s="368" t="n">
        <f aca="false">+[5]data1cf!R675</f>
        <v>0</v>
      </c>
      <c r="T675" s="368" t="n">
        <f aca="false">+[5]data1cf!S675</f>
        <v>0</v>
      </c>
      <c r="U675" s="368" t="n">
        <f aca="false">+[5]data1cf!T675</f>
        <v>0</v>
      </c>
      <c r="V675" s="368" t="n">
        <f aca="false">+[5]data1cf!U675</f>
        <v>0</v>
      </c>
      <c r="W675" s="368" t="n">
        <f aca="false">+[5]data1cf!V675</f>
        <v>0</v>
      </c>
      <c r="X675" s="368" t="n">
        <f aca="false">+[5]data1cf!W675</f>
        <v>0</v>
      </c>
      <c r="Y675" s="368" t="n">
        <f aca="false">+[5]data1cf!X675</f>
        <v>0</v>
      </c>
      <c r="Z675" s="368" t="n">
        <f aca="false">+[5]data1cf!Y675</f>
        <v>0</v>
      </c>
      <c r="AA675" s="368" t="n">
        <f aca="false">+[5]data1cf!Z675</f>
        <v>0</v>
      </c>
      <c r="AB675" s="368"/>
      <c r="AC675" s="369" t="n">
        <f aca="false">XNPV(0.1,B675:AA675,$B$1:$AA$1)</f>
        <v>-20029.5495709156</v>
      </c>
      <c r="AD675" s="369" t="n">
        <f aca="false">SUMPRODUCT(B675:AA675,$B$1010:$AA$1010)</f>
        <v>-1382.00819313075</v>
      </c>
      <c r="AE675" s="370" t="n">
        <f aca="false">SUMPRODUCT(B675:AA675,$B$1012:$AA$1012)</f>
        <v>-7606.02550181426</v>
      </c>
      <c r="AF675" s="371" t="n">
        <f aca="false">XIRR(B675:AA675,$B$1:$AA$1)</f>
        <v>0.0571023635593126</v>
      </c>
      <c r="AG675" s="372" t="n">
        <f aca="false">1-EXP(-(1/0.25)*(AD675/ABS($AD$1010)))</f>
        <v>-359.382940983831</v>
      </c>
    </row>
    <row r="676" customFormat="false" ht="12.75" hidden="false" customHeight="false" outlineLevel="0" collapsed="false">
      <c r="A676" s="363"/>
      <c r="B676" s="368" t="n">
        <f aca="false">+[5]data1cf!A676</f>
        <v>-90430.0158092799</v>
      </c>
      <c r="C676" s="368" t="n">
        <f aca="false">+[5]data1cf!B676</f>
        <v>14171.8220893984</v>
      </c>
      <c r="D676" s="368" t="n">
        <f aca="false">+[5]data1cf!C676</f>
        <v>12045.9864842655</v>
      </c>
      <c r="E676" s="368" t="n">
        <f aca="false">+[5]data1cf!D676</f>
        <v>10030.1965385078</v>
      </c>
      <c r="F676" s="368" t="n">
        <f aca="false">+[5]data1cf!E676</f>
        <v>9533.23594839982</v>
      </c>
      <c r="G676" s="368" t="n">
        <f aca="false">+[5]data1cf!F676</f>
        <v>9270.72839757035</v>
      </c>
      <c r="H676" s="368" t="n">
        <f aca="false">+[5]data1cf!G676</f>
        <v>8401.90671679929</v>
      </c>
      <c r="I676" s="368" t="n">
        <f aca="false">+[5]data1cf!H676</f>
        <v>8255.73860881924</v>
      </c>
      <c r="J676" s="368" t="n">
        <f aca="false">+[5]data1cf!I676</f>
        <v>8243.30440628425</v>
      </c>
      <c r="K676" s="368" t="n">
        <f aca="false">+[5]data1cf!J676</f>
        <v>8234.01309668788</v>
      </c>
      <c r="L676" s="368" t="n">
        <f aca="false">+[5]data1cf!K676</f>
        <v>8235.37647140384</v>
      </c>
      <c r="M676" s="368" t="n">
        <f aca="false">+[5]data1cf!L676</f>
        <v>8207.23446238506</v>
      </c>
      <c r="N676" s="368" t="n">
        <f aca="false">+[5]data1cf!M676</f>
        <v>8189.72373887194</v>
      </c>
      <c r="O676" s="368" t="n">
        <f aca="false">+[5]data1cf!N676</f>
        <v>7863.46414525319</v>
      </c>
      <c r="P676" s="368" t="n">
        <f aca="false">+[5]data1cf!O676</f>
        <v>7755.74125334612</v>
      </c>
      <c r="Q676" s="368" t="n">
        <f aca="false">+[5]data1cf!P676</f>
        <v>7727.0491004256</v>
      </c>
      <c r="R676" s="368" t="n">
        <f aca="false">+[5]data1cf!Q676</f>
        <v>1037.19610932612</v>
      </c>
      <c r="S676" s="368" t="n">
        <f aca="false">+[5]data1cf!R676</f>
        <v>0</v>
      </c>
      <c r="T676" s="368" t="n">
        <f aca="false">+[5]data1cf!S676</f>
        <v>0</v>
      </c>
      <c r="U676" s="368" t="n">
        <f aca="false">+[5]data1cf!T676</f>
        <v>0</v>
      </c>
      <c r="V676" s="368" t="n">
        <f aca="false">+[5]data1cf!U676</f>
        <v>0</v>
      </c>
      <c r="W676" s="368" t="n">
        <f aca="false">+[5]data1cf!V676</f>
        <v>0</v>
      </c>
      <c r="X676" s="368" t="n">
        <f aca="false">+[5]data1cf!W676</f>
        <v>0</v>
      </c>
      <c r="Y676" s="368" t="n">
        <f aca="false">+[5]data1cf!X676</f>
        <v>0</v>
      </c>
      <c r="Z676" s="368" t="n">
        <f aca="false">+[5]data1cf!Y676</f>
        <v>0</v>
      </c>
      <c r="AA676" s="368" t="n">
        <f aca="false">+[5]data1cf!Z676</f>
        <v>0</v>
      </c>
      <c r="AB676" s="368"/>
      <c r="AC676" s="369" t="n">
        <f aca="false">XNPV(0.1,B676:AA676,$B$1:$AA$1)</f>
        <v>-16443.2424487114</v>
      </c>
      <c r="AD676" s="369" t="n">
        <f aca="false">SUMPRODUCT(B676:AA676,$B$1010:$AA$1010)</f>
        <v>1975.88584274448</v>
      </c>
      <c r="AE676" s="370" t="n">
        <f aca="false">SUMPRODUCT(B676:AA676,$B$1012:$AA$1012)</f>
        <v>-4170.94683930939</v>
      </c>
      <c r="AF676" s="371" t="n">
        <f aca="false">XIRR(B676:AA676,$B$1:$AA$1)</f>
        <v>0.0632380355500627</v>
      </c>
      <c r="AG676" s="372" t="n">
        <f aca="false">1-EXP(-(1/0.25)*(AD676/ABS($AD$1010)))</f>
        <v>0.999778924285327</v>
      </c>
    </row>
    <row r="677" customFormat="false" ht="12.75" hidden="false" customHeight="false" outlineLevel="0" collapsed="false">
      <c r="A677" s="363"/>
      <c r="B677" s="368" t="n">
        <f aca="false">+[5]data1cf!A677</f>
        <v>-103910.420221915</v>
      </c>
      <c r="C677" s="368" t="n">
        <f aca="false">+[5]data1cf!B677</f>
        <v>14303.6510036699</v>
      </c>
      <c r="D677" s="368" t="n">
        <f aca="false">+[5]data1cf!C677</f>
        <v>12496.6496381039</v>
      </c>
      <c r="E677" s="368" t="n">
        <f aca="false">+[5]data1cf!D677</f>
        <v>10565.2319301675</v>
      </c>
      <c r="F677" s="368" t="n">
        <f aca="false">+[5]data1cf!E677</f>
        <v>10017.8136073478</v>
      </c>
      <c r="G677" s="368" t="n">
        <f aca="false">+[5]data1cf!F677</f>
        <v>9697.44392475319</v>
      </c>
      <c r="H677" s="368" t="n">
        <f aca="false">+[5]data1cf!G677</f>
        <v>8728.43230777919</v>
      </c>
      <c r="I677" s="368" t="n">
        <f aca="false">+[5]data1cf!H677</f>
        <v>8564.96830172156</v>
      </c>
      <c r="J677" s="368" t="n">
        <f aca="false">+[5]data1cf!I677</f>
        <v>8552.53409918657</v>
      </c>
      <c r="K677" s="368" t="n">
        <f aca="false">+[5]data1cf!J677</f>
        <v>8543.76690771375</v>
      </c>
      <c r="L677" s="368" t="n">
        <f aca="false">+[5]data1cf!K677</f>
        <v>8544.60616430616</v>
      </c>
      <c r="M677" s="368" t="n">
        <f aca="false">+[5]data1cf!L677</f>
        <v>8516.98827341093</v>
      </c>
      <c r="N677" s="368" t="n">
        <f aca="false">+[5]data1cf!M677</f>
        <v>8498.95343177425</v>
      </c>
      <c r="O677" s="368" t="n">
        <f aca="false">+[5]data1cf!N677</f>
        <v>8173.21795627907</v>
      </c>
      <c r="P677" s="368" t="n">
        <f aca="false">+[5]data1cf!O677</f>
        <v>8064.97094624843</v>
      </c>
      <c r="Q677" s="368" t="n">
        <f aca="false">+[5]data1cf!P677</f>
        <v>8036.80291145147</v>
      </c>
      <c r="R677" s="368" t="n">
        <f aca="false">+[5]data1cf!Q677</f>
        <v>1191.81095577727</v>
      </c>
      <c r="S677" s="368" t="n">
        <f aca="false">+[5]data1cf!R677</f>
        <v>0</v>
      </c>
      <c r="T677" s="368" t="n">
        <f aca="false">+[5]data1cf!S677</f>
        <v>0</v>
      </c>
      <c r="U677" s="368" t="n">
        <f aca="false">+[5]data1cf!T677</f>
        <v>0</v>
      </c>
      <c r="V677" s="368" t="n">
        <f aca="false">+[5]data1cf!U677</f>
        <v>0</v>
      </c>
      <c r="W677" s="368" t="n">
        <f aca="false">+[5]data1cf!V677</f>
        <v>0</v>
      </c>
      <c r="X677" s="368" t="n">
        <f aca="false">+[5]data1cf!W677</f>
        <v>0</v>
      </c>
      <c r="Y677" s="368" t="n">
        <f aca="false">+[5]data1cf!X677</f>
        <v>0</v>
      </c>
      <c r="Z677" s="368" t="n">
        <f aca="false">+[5]data1cf!Y677</f>
        <v>0</v>
      </c>
      <c r="AA677" s="368" t="n">
        <f aca="false">+[5]data1cf!Z677</f>
        <v>0</v>
      </c>
      <c r="AB677" s="368"/>
      <c r="AC677" s="369" t="n">
        <f aca="false">XNPV(0.1,B677:AA677,$B$1:$AA$1)</f>
        <v>-27210.7509335467</v>
      </c>
      <c r="AD677" s="369" t="n">
        <f aca="false">SUMPRODUCT(B677:AA677,$B$1010:$AA$1010)</f>
        <v>-8046.44044820948</v>
      </c>
      <c r="AE677" s="370" t="n">
        <f aca="false">SUMPRODUCT(B677:AA677,$B$1012:$AA$1012)</f>
        <v>-14442.9431312687</v>
      </c>
      <c r="AF677" s="371" t="n">
        <f aca="false">XIRR(B677:AA677,$B$1:$AA$1)</f>
        <v>0.04633155542497</v>
      </c>
      <c r="AG677" s="372" t="n">
        <f aca="false">1-EXP(-(1/0.25)*(AD677/ABS($AD$1010)))</f>
        <v>-769485633511986</v>
      </c>
    </row>
    <row r="678" customFormat="false" ht="12.75" hidden="false" customHeight="false" outlineLevel="0" collapsed="false">
      <c r="A678" s="363"/>
      <c r="B678" s="368" t="n">
        <f aca="false">+[5]data1cf!A678</f>
        <v>-94244.8970578727</v>
      </c>
      <c r="C678" s="368" t="n">
        <f aca="false">+[5]data1cf!B678</f>
        <v>14123.2118718866</v>
      </c>
      <c r="D678" s="368" t="n">
        <f aca="false">+[5]data1cf!C678</f>
        <v>12086.6407573537</v>
      </c>
      <c r="E678" s="368" t="n">
        <f aca="false">+[5]data1cf!D678</f>
        <v>10180.7374471386</v>
      </c>
      <c r="F678" s="368" t="n">
        <f aca="false">+[5]data1cf!E678</f>
        <v>9728.75022617915</v>
      </c>
      <c r="G678" s="368" t="n">
        <f aca="false">+[5]data1cf!F678</f>
        <v>9516.21479484484</v>
      </c>
      <c r="H678" s="368" t="n">
        <f aca="false">+[5]data1cf!G678</f>
        <v>8494.3116859742</v>
      </c>
      <c r="I678" s="368" t="n">
        <f aca="false">+[5]data1cf!H678</f>
        <v>8343.24893275696</v>
      </c>
      <c r="J678" s="368" t="n">
        <f aca="false">+[5]data1cf!I678</f>
        <v>8330.81473022197</v>
      </c>
      <c r="K678" s="368" t="n">
        <f aca="false">+[5]data1cf!J678</f>
        <v>8321.67174320854</v>
      </c>
      <c r="L678" s="368" t="n">
        <f aca="false">+[5]data1cf!K678</f>
        <v>8322.88679534156</v>
      </c>
      <c r="M678" s="368" t="n">
        <f aca="false">+[5]data1cf!L678</f>
        <v>8294.89310890572</v>
      </c>
      <c r="N678" s="368" t="n">
        <f aca="false">+[5]data1cf!M678</f>
        <v>8277.23406280966</v>
      </c>
      <c r="O678" s="368" t="n">
        <f aca="false">+[5]data1cf!N678</f>
        <v>7951.12279177386</v>
      </c>
      <c r="P678" s="368" t="n">
        <f aca="false">+[5]data1cf!O678</f>
        <v>7843.25157728384</v>
      </c>
      <c r="Q678" s="368" t="n">
        <f aca="false">+[5]data1cf!P678</f>
        <v>7814.70774694626</v>
      </c>
      <c r="R678" s="368" t="n">
        <f aca="false">+[5]data1cf!Q678</f>
        <v>1080.95127129498</v>
      </c>
      <c r="S678" s="368" t="n">
        <f aca="false">+[5]data1cf!R678</f>
        <v>0</v>
      </c>
      <c r="T678" s="368" t="n">
        <f aca="false">+[5]data1cf!S678</f>
        <v>0</v>
      </c>
      <c r="U678" s="368" t="n">
        <f aca="false">+[5]data1cf!T678</f>
        <v>0</v>
      </c>
      <c r="V678" s="368" t="n">
        <f aca="false">+[5]data1cf!U678</f>
        <v>0</v>
      </c>
      <c r="W678" s="368" t="n">
        <f aca="false">+[5]data1cf!V678</f>
        <v>0</v>
      </c>
      <c r="X678" s="368" t="n">
        <f aca="false">+[5]data1cf!W678</f>
        <v>0</v>
      </c>
      <c r="Y678" s="368" t="n">
        <f aca="false">+[5]data1cf!X678</f>
        <v>0</v>
      </c>
      <c r="Z678" s="368" t="n">
        <f aca="false">+[5]data1cf!Y678</f>
        <v>0</v>
      </c>
      <c r="AA678" s="368" t="n">
        <f aca="false">+[5]data1cf!Z678</f>
        <v>0</v>
      </c>
      <c r="AB678" s="368"/>
      <c r="AC678" s="369" t="n">
        <f aca="false">XNPV(0.1,B678:AA678,$B$1:$AA$1)</f>
        <v>-19523.6423071225</v>
      </c>
      <c r="AD678" s="369" t="n">
        <f aca="false">SUMPRODUCT(B678:AA678,$B$1010:$AA$1010)</f>
        <v>-878.795122218164</v>
      </c>
      <c r="AE678" s="370" t="n">
        <f aca="false">SUMPRODUCT(B678:AA678,$B$1012:$AA$1012)</f>
        <v>-7100.91643352391</v>
      </c>
      <c r="AF678" s="371" t="n">
        <f aca="false">XIRR(B678:AA678,$B$1:$AA$1)</f>
        <v>0.0579875675927247</v>
      </c>
      <c r="AG678" s="372" t="n">
        <f aca="false">1-EXP(-(1/0.25)*(AD678/ABS($AD$1010)))</f>
        <v>-41.2476131211202</v>
      </c>
    </row>
    <row r="679" customFormat="false" ht="12.75" hidden="false" customHeight="false" outlineLevel="0" collapsed="false">
      <c r="A679" s="363"/>
      <c r="B679" s="368" t="n">
        <f aca="false">+[5]data1cf!A679</f>
        <v>-103451.142662555</v>
      </c>
      <c r="C679" s="368" t="n">
        <f aca="false">+[5]data1cf!B679</f>
        <v>14369.7050359271</v>
      </c>
      <c r="D679" s="368" t="n">
        <f aca="false">+[5]data1cf!C679</f>
        <v>12437.4546537734</v>
      </c>
      <c r="E679" s="368" t="n">
        <f aca="false">+[5]data1cf!D679</f>
        <v>10387.6918665769</v>
      </c>
      <c r="F679" s="368" t="n">
        <f aca="false">+[5]data1cf!E679</f>
        <v>9985.11539251148</v>
      </c>
      <c r="G679" s="368" t="n">
        <f aca="false">+[5]data1cf!F679</f>
        <v>9661.73580411144</v>
      </c>
      <c r="H679" s="368" t="n">
        <f aca="false">+[5]data1cf!G679</f>
        <v>8717.30757650975</v>
      </c>
      <c r="I679" s="368" t="n">
        <f aca="false">+[5]data1cf!H679</f>
        <v>8554.43284193188</v>
      </c>
      <c r="J679" s="368" t="n">
        <f aca="false">+[5]data1cf!I679</f>
        <v>8541.99863939689</v>
      </c>
      <c r="K679" s="368" t="n">
        <f aca="false">+[5]data1cf!J679</f>
        <v>8533.21359121257</v>
      </c>
      <c r="L679" s="368" t="n">
        <f aca="false">+[5]data1cf!K679</f>
        <v>8534.07070451648</v>
      </c>
      <c r="M679" s="368" t="n">
        <f aca="false">+[5]data1cf!L679</f>
        <v>8506.43495690975</v>
      </c>
      <c r="N679" s="368" t="n">
        <f aca="false">+[5]data1cf!M679</f>
        <v>8488.41797198457</v>
      </c>
      <c r="O679" s="368" t="n">
        <f aca="false">+[5]data1cf!N679</f>
        <v>8162.66463977789</v>
      </c>
      <c r="P679" s="368" t="n">
        <f aca="false">+[5]data1cf!O679</f>
        <v>8054.43548645875</v>
      </c>
      <c r="Q679" s="368" t="n">
        <f aca="false">+[5]data1cf!P679</f>
        <v>8026.24959495029</v>
      </c>
      <c r="R679" s="368" t="n">
        <f aca="false">+[5]data1cf!Q679</f>
        <v>1186.54322588244</v>
      </c>
      <c r="S679" s="368" t="n">
        <f aca="false">+[5]data1cf!R679</f>
        <v>0</v>
      </c>
      <c r="T679" s="368" t="n">
        <f aca="false">+[5]data1cf!S679</f>
        <v>0</v>
      </c>
      <c r="U679" s="368" t="n">
        <f aca="false">+[5]data1cf!T679</f>
        <v>0</v>
      </c>
      <c r="V679" s="368" t="n">
        <f aca="false">+[5]data1cf!U679</f>
        <v>0</v>
      </c>
      <c r="W679" s="368" t="n">
        <f aca="false">+[5]data1cf!V679</f>
        <v>0</v>
      </c>
      <c r="X679" s="368" t="n">
        <f aca="false">+[5]data1cf!W679</f>
        <v>0</v>
      </c>
      <c r="Y679" s="368" t="n">
        <f aca="false">+[5]data1cf!X679</f>
        <v>0</v>
      </c>
      <c r="Z679" s="368" t="n">
        <f aca="false">+[5]data1cf!Y679</f>
        <v>0</v>
      </c>
      <c r="AA679" s="368" t="n">
        <f aca="false">+[5]data1cf!Z679</f>
        <v>0</v>
      </c>
      <c r="AB679" s="368"/>
      <c r="AC679" s="369" t="n">
        <f aca="false">XNPV(0.1,B679:AA679,$B$1:$AA$1)</f>
        <v>-26959.8495888633</v>
      </c>
      <c r="AD679" s="369" t="n">
        <f aca="false">SUMPRODUCT(B679:AA679,$B$1010:$AA$1010)</f>
        <v>-7842.30196531039</v>
      </c>
      <c r="AE679" s="370" t="n">
        <f aca="false">SUMPRODUCT(B679:AA679,$B$1012:$AA$1012)</f>
        <v>-14224.145439473</v>
      </c>
      <c r="AF679" s="371" t="n">
        <f aca="false">XIRR(B679:AA679,$B$1:$AA$1)</f>
        <v>0.0466233832626355</v>
      </c>
      <c r="AG679" s="372" t="n">
        <f aca="false">1-EXP(-(1/0.25)*(AD679/ABS($AD$1010)))</f>
        <v>-322505462225766</v>
      </c>
    </row>
    <row r="680" customFormat="false" ht="12.75" hidden="false" customHeight="false" outlineLevel="0" collapsed="false">
      <c r="A680" s="363"/>
      <c r="B680" s="368" t="n">
        <f aca="false">+[5]data1cf!A680</f>
        <v>-97550.7665207287</v>
      </c>
      <c r="C680" s="368" t="n">
        <f aca="false">+[5]data1cf!B680</f>
        <v>14221.1323440525</v>
      </c>
      <c r="D680" s="368" t="n">
        <f aca="false">+[5]data1cf!C680</f>
        <v>12264.6432703075</v>
      </c>
      <c r="E680" s="368" t="n">
        <f aca="false">+[5]data1cf!D680</f>
        <v>10277.514813408</v>
      </c>
      <c r="F680" s="368" t="n">
        <f aca="false">+[5]data1cf!E680</f>
        <v>9791.63441552622</v>
      </c>
      <c r="G680" s="368" t="n">
        <f aca="false">+[5]data1cf!F680</f>
        <v>9477.50460524401</v>
      </c>
      <c r="H680" s="368" t="n">
        <f aca="false">+[5]data1cf!G680</f>
        <v>8574.38724951217</v>
      </c>
      <c r="I680" s="368" t="n">
        <f aca="false">+[5]data1cf!H680</f>
        <v>8419.08293353931</v>
      </c>
      <c r="J680" s="368" t="n">
        <f aca="false">+[5]data1cf!I680</f>
        <v>8406.64873100432</v>
      </c>
      <c r="K680" s="368" t="n">
        <f aca="false">+[5]data1cf!J680</f>
        <v>8397.63427619561</v>
      </c>
      <c r="L680" s="368" t="n">
        <f aca="false">+[5]data1cf!K680</f>
        <v>8398.72079612391</v>
      </c>
      <c r="M680" s="368" t="n">
        <f aca="false">+[5]data1cf!L680</f>
        <v>8370.85564189278</v>
      </c>
      <c r="N680" s="368" t="n">
        <f aca="false">+[5]data1cf!M680</f>
        <v>8353.068063592</v>
      </c>
      <c r="O680" s="368" t="n">
        <f aca="false">+[5]data1cf!N680</f>
        <v>8027.08532476092</v>
      </c>
      <c r="P680" s="368" t="n">
        <f aca="false">+[5]data1cf!O680</f>
        <v>7919.08557806618</v>
      </c>
      <c r="Q680" s="368" t="n">
        <f aca="false">+[5]data1cf!P680</f>
        <v>7890.67027993332</v>
      </c>
      <c r="R680" s="368" t="n">
        <f aca="false">+[5]data1cf!Q680</f>
        <v>1118.86827168615</v>
      </c>
      <c r="S680" s="368" t="n">
        <f aca="false">+[5]data1cf!R680</f>
        <v>0</v>
      </c>
      <c r="T680" s="368" t="n">
        <f aca="false">+[5]data1cf!S680</f>
        <v>0</v>
      </c>
      <c r="U680" s="368" t="n">
        <f aca="false">+[5]data1cf!T680</f>
        <v>0</v>
      </c>
      <c r="V680" s="368" t="n">
        <f aca="false">+[5]data1cf!U680</f>
        <v>0</v>
      </c>
      <c r="W680" s="368" t="n">
        <f aca="false">+[5]data1cf!V680</f>
        <v>0</v>
      </c>
      <c r="X680" s="368" t="n">
        <f aca="false">+[5]data1cf!W680</f>
        <v>0</v>
      </c>
      <c r="Y680" s="368" t="n">
        <f aca="false">+[5]data1cf!X680</f>
        <v>0</v>
      </c>
      <c r="Z680" s="368" t="n">
        <f aca="false">+[5]data1cf!Y680</f>
        <v>0</v>
      </c>
      <c r="AA680" s="368" t="n">
        <f aca="false">+[5]data1cf!Z680</f>
        <v>0</v>
      </c>
      <c r="AB680" s="368"/>
      <c r="AC680" s="369" t="n">
        <f aca="false">XNPV(0.1,B680:AA680,$B$1:$AA$1)</f>
        <v>-22201.8859224274</v>
      </c>
      <c r="AD680" s="369" t="n">
        <f aca="false">SUMPRODUCT(B680:AA680,$B$1010:$AA$1010)</f>
        <v>-3397.25318361256</v>
      </c>
      <c r="AE680" s="370" t="n">
        <f aca="false">SUMPRODUCT(B680:AA680,$B$1012:$AA$1012)</f>
        <v>-9673.6521461977</v>
      </c>
      <c r="AF680" s="371" t="n">
        <f aca="false">XIRR(B680:AA680,$B$1:$AA$1)</f>
        <v>0.0536594668373091</v>
      </c>
      <c r="AG680" s="372" t="n">
        <f aca="false">1-EXP(-(1/0.25)*(AD680/ABS($AD$1010)))</f>
        <v>-1927697.0508058</v>
      </c>
    </row>
    <row r="681" customFormat="false" ht="12.75" hidden="false" customHeight="false" outlineLevel="0" collapsed="false">
      <c r="A681" s="363"/>
      <c r="B681" s="368" t="n">
        <f aca="false">+[5]data1cf!A681</f>
        <v>-101793.228735092</v>
      </c>
      <c r="C681" s="368" t="n">
        <f aca="false">+[5]data1cf!B681</f>
        <v>14288.5631555811</v>
      </c>
      <c r="D681" s="368" t="n">
        <f aca="false">+[5]data1cf!C681</f>
        <v>12404.2836264022</v>
      </c>
      <c r="E681" s="368" t="n">
        <f aca="false">+[5]data1cf!D681</f>
        <v>10397.2181190839</v>
      </c>
      <c r="F681" s="368" t="n">
        <f aca="false">+[5]data1cf!E681</f>
        <v>9824.38228485439</v>
      </c>
      <c r="G681" s="368" t="n">
        <f aca="false">+[5]data1cf!F681</f>
        <v>9646.59471592788</v>
      </c>
      <c r="H681" s="368" t="n">
        <f aca="false">+[5]data1cf!G681</f>
        <v>8677.14918745941</v>
      </c>
      <c r="I681" s="368" t="n">
        <f aca="false">+[5]data1cf!H681</f>
        <v>8516.40162276703</v>
      </c>
      <c r="J681" s="368" t="n">
        <f aca="false">+[5]data1cf!I681</f>
        <v>8503.96742023204</v>
      </c>
      <c r="K681" s="368" t="n">
        <f aca="false">+[5]data1cf!J681</f>
        <v>8495.11791235422</v>
      </c>
      <c r="L681" s="368" t="n">
        <f aca="false">+[5]data1cf!K681</f>
        <v>8496.03948535163</v>
      </c>
      <c r="M681" s="368" t="n">
        <f aca="false">+[5]data1cf!L681</f>
        <v>8468.3392780514</v>
      </c>
      <c r="N681" s="368" t="n">
        <f aca="false">+[5]data1cf!M681</f>
        <v>8450.38675281972</v>
      </c>
      <c r="O681" s="368" t="n">
        <f aca="false">+[5]data1cf!N681</f>
        <v>8124.56896091953</v>
      </c>
      <c r="P681" s="368" t="n">
        <f aca="false">+[5]data1cf!O681</f>
        <v>8016.4042672939</v>
      </c>
      <c r="Q681" s="368" t="n">
        <f aca="false">+[5]data1cf!P681</f>
        <v>7988.15391609194</v>
      </c>
      <c r="R681" s="368" t="n">
        <f aca="false">+[5]data1cf!Q681</f>
        <v>1167.52761630001</v>
      </c>
      <c r="S681" s="368" t="n">
        <f aca="false">+[5]data1cf!R681</f>
        <v>0</v>
      </c>
      <c r="T681" s="368" t="n">
        <f aca="false">+[5]data1cf!S681</f>
        <v>0</v>
      </c>
      <c r="U681" s="368" t="n">
        <f aca="false">+[5]data1cf!T681</f>
        <v>0</v>
      </c>
      <c r="V681" s="368" t="n">
        <f aca="false">+[5]data1cf!U681</f>
        <v>0</v>
      </c>
      <c r="W681" s="368" t="n">
        <f aca="false">+[5]data1cf!V681</f>
        <v>0</v>
      </c>
      <c r="X681" s="368" t="n">
        <f aca="false">+[5]data1cf!W681</f>
        <v>0</v>
      </c>
      <c r="Y681" s="368" t="n">
        <f aca="false">+[5]data1cf!X681</f>
        <v>0</v>
      </c>
      <c r="Z681" s="368" t="n">
        <f aca="false">+[5]data1cf!Y681</f>
        <v>0</v>
      </c>
      <c r="AA681" s="368" t="n">
        <f aca="false">+[5]data1cf!Z681</f>
        <v>0</v>
      </c>
      <c r="AB681" s="368"/>
      <c r="AC681" s="369" t="n">
        <f aca="false">XNPV(0.1,B681:AA681,$B$1:$AA$1)</f>
        <v>-25665.5250205246</v>
      </c>
      <c r="AD681" s="369" t="n">
        <f aca="false">SUMPRODUCT(B681:AA681,$B$1010:$AA$1010)</f>
        <v>-6640.37174163271</v>
      </c>
      <c r="AE681" s="370" t="n">
        <f aca="false">SUMPRODUCT(B681:AA681,$B$1012:$AA$1012)</f>
        <v>-12991.3527510497</v>
      </c>
      <c r="AF681" s="371" t="n">
        <f aca="false">XIRR(B681:AA681,$B$1:$AA$1)</f>
        <v>0.0484524859083784</v>
      </c>
      <c r="AG681" s="372" t="n">
        <f aca="false">1-EXP(-(1/0.25)*(AD681/ABS($AD$1010)))</f>
        <v>-1927185354456.24</v>
      </c>
    </row>
    <row r="682" customFormat="false" ht="12.75" hidden="false" customHeight="false" outlineLevel="0" collapsed="false">
      <c r="A682" s="363"/>
      <c r="B682" s="368" t="n">
        <f aca="false">+[5]data1cf!A682</f>
        <v>-98119.8896085377</v>
      </c>
      <c r="C682" s="368" t="n">
        <f aca="false">+[5]data1cf!B682</f>
        <v>14195.5323889598</v>
      </c>
      <c r="D682" s="368" t="n">
        <f aca="false">+[5]data1cf!C682</f>
        <v>12247.0545629105</v>
      </c>
      <c r="E682" s="368" t="n">
        <f aca="false">+[5]data1cf!D682</f>
        <v>10311.0987045425</v>
      </c>
      <c r="F682" s="368" t="n">
        <f aca="false">+[5]data1cf!E682</f>
        <v>9853.16187428443</v>
      </c>
      <c r="G682" s="368" t="n">
        <f aca="false">+[5]data1cf!F682</f>
        <v>9443.26046274842</v>
      </c>
      <c r="H682" s="368" t="n">
        <f aca="false">+[5]data1cf!G682</f>
        <v>8588.17268553462</v>
      </c>
      <c r="I682" s="368" t="n">
        <f aca="false">+[5]data1cf!H682</f>
        <v>8432.13816187518</v>
      </c>
      <c r="J682" s="368" t="n">
        <f aca="false">+[5]data1cf!I682</f>
        <v>8419.70395934019</v>
      </c>
      <c r="K682" s="368" t="n">
        <f aca="false">+[5]data1cf!J682</f>
        <v>8410.71163203713</v>
      </c>
      <c r="L682" s="368" t="n">
        <f aca="false">+[5]data1cf!K682</f>
        <v>8411.77602445978</v>
      </c>
      <c r="M682" s="368" t="n">
        <f aca="false">+[5]data1cf!L682</f>
        <v>8383.93299773431</v>
      </c>
      <c r="N682" s="368" t="n">
        <f aca="false">+[5]data1cf!M682</f>
        <v>8366.12329192787</v>
      </c>
      <c r="O682" s="368" t="n">
        <f aca="false">+[5]data1cf!N682</f>
        <v>8040.16268060244</v>
      </c>
      <c r="P682" s="368" t="n">
        <f aca="false">+[5]data1cf!O682</f>
        <v>7932.14080640205</v>
      </c>
      <c r="Q682" s="368" t="n">
        <f aca="false">+[5]data1cf!P682</f>
        <v>7903.74763577485</v>
      </c>
      <c r="R682" s="368" t="n">
        <f aca="false">+[5]data1cf!Q682</f>
        <v>1125.39588585408</v>
      </c>
      <c r="S682" s="368" t="n">
        <f aca="false">+[5]data1cf!R682</f>
        <v>0</v>
      </c>
      <c r="T682" s="368" t="n">
        <f aca="false">+[5]data1cf!S682</f>
        <v>0</v>
      </c>
      <c r="U682" s="368" t="n">
        <f aca="false">+[5]data1cf!T682</f>
        <v>0</v>
      </c>
      <c r="V682" s="368" t="n">
        <f aca="false">+[5]data1cf!U682</f>
        <v>0</v>
      </c>
      <c r="W682" s="368" t="n">
        <f aca="false">+[5]data1cf!V682</f>
        <v>0</v>
      </c>
      <c r="X682" s="368" t="n">
        <f aca="false">+[5]data1cf!W682</f>
        <v>0</v>
      </c>
      <c r="Y682" s="368" t="n">
        <f aca="false">+[5]data1cf!X682</f>
        <v>0</v>
      </c>
      <c r="Z682" s="368" t="n">
        <f aca="false">+[5]data1cf!Y682</f>
        <v>0</v>
      </c>
      <c r="AA682" s="368" t="n">
        <f aca="false">+[5]data1cf!Z682</f>
        <v>0</v>
      </c>
      <c r="AB682" s="368"/>
      <c r="AC682" s="369" t="n">
        <f aca="false">XNPV(0.1,B682:AA682,$B$1:$AA$1)</f>
        <v>-22711.1973773112</v>
      </c>
      <c r="AD682" s="369" t="n">
        <f aca="false">SUMPRODUCT(B682:AA682,$B$1010:$AA$1010)</f>
        <v>-3880.2120772696</v>
      </c>
      <c r="AE682" s="370" t="n">
        <f aca="false">SUMPRODUCT(B682:AA682,$B$1012:$AA$1012)</f>
        <v>-10165.6649204201</v>
      </c>
      <c r="AF682" s="371" t="n">
        <f aca="false">XIRR(B682:AA682,$B$1:$AA$1)</f>
        <v>0.0528572154147569</v>
      </c>
      <c r="AG682" s="372" t="n">
        <f aca="false">1-EXP(-(1/0.25)*(AD682/ABS($AD$1010)))</f>
        <v>-15084470.8471763</v>
      </c>
    </row>
    <row r="683" customFormat="false" ht="12.75" hidden="false" customHeight="false" outlineLevel="0" collapsed="false">
      <c r="A683" s="363"/>
      <c r="B683" s="368" t="n">
        <f aca="false">+[5]data1cf!A683</f>
        <v>-103556.512032923</v>
      </c>
      <c r="C683" s="368" t="n">
        <f aca="false">+[5]data1cf!B683</f>
        <v>14386.1811082101</v>
      </c>
      <c r="D683" s="368" t="n">
        <f aca="false">+[5]data1cf!C683</f>
        <v>12498.4986053236</v>
      </c>
      <c r="E683" s="368" t="n">
        <f aca="false">+[5]data1cf!D683</f>
        <v>10454.6593305482</v>
      </c>
      <c r="F683" s="368" t="n">
        <f aca="false">+[5]data1cf!E683</f>
        <v>9916.59892917605</v>
      </c>
      <c r="G683" s="368" t="n">
        <f aca="false">+[5]data1cf!F683</f>
        <v>9639.13658710465</v>
      </c>
      <c r="H683" s="368" t="n">
        <f aca="false">+[5]data1cf!G683</f>
        <v>8719.85985868746</v>
      </c>
      <c r="I683" s="368" t="n">
        <f aca="false">+[5]data1cf!H683</f>
        <v>8556.84993099263</v>
      </c>
      <c r="J683" s="368" t="n">
        <f aca="false">+[5]data1cf!I683</f>
        <v>8544.41572845764</v>
      </c>
      <c r="K683" s="368" t="n">
        <f aca="false">+[5]data1cf!J683</f>
        <v>8535.63477703444</v>
      </c>
      <c r="L683" s="368" t="n">
        <f aca="false">+[5]data1cf!K683</f>
        <v>8536.48779357723</v>
      </c>
      <c r="M683" s="368" t="n">
        <f aca="false">+[5]data1cf!L683</f>
        <v>8508.85614273162</v>
      </c>
      <c r="N683" s="368" t="n">
        <f aca="false">+[5]data1cf!M683</f>
        <v>8490.83506104532</v>
      </c>
      <c r="O683" s="368" t="n">
        <f aca="false">+[5]data1cf!N683</f>
        <v>8165.08582559975</v>
      </c>
      <c r="P683" s="368" t="n">
        <f aca="false">+[5]data1cf!O683</f>
        <v>8056.8525755195</v>
      </c>
      <c r="Q683" s="368" t="n">
        <f aca="false">+[5]data1cf!P683</f>
        <v>8028.67078077216</v>
      </c>
      <c r="R683" s="368" t="n">
        <f aca="false">+[5]data1cf!Q683</f>
        <v>1187.75177041281</v>
      </c>
      <c r="S683" s="368" t="n">
        <f aca="false">+[5]data1cf!R683</f>
        <v>0</v>
      </c>
      <c r="T683" s="368" t="n">
        <f aca="false">+[5]data1cf!S683</f>
        <v>0</v>
      </c>
      <c r="U683" s="368" t="n">
        <f aca="false">+[5]data1cf!T683</f>
        <v>0</v>
      </c>
      <c r="V683" s="368" t="n">
        <f aca="false">+[5]data1cf!U683</f>
        <v>0</v>
      </c>
      <c r="W683" s="368" t="n">
        <f aca="false">+[5]data1cf!V683</f>
        <v>0</v>
      </c>
      <c r="X683" s="368" t="n">
        <f aca="false">+[5]data1cf!W683</f>
        <v>0</v>
      </c>
      <c r="Y683" s="368" t="n">
        <f aca="false">+[5]data1cf!X683</f>
        <v>0</v>
      </c>
      <c r="Z683" s="368" t="n">
        <f aca="false">+[5]data1cf!Y683</f>
        <v>0</v>
      </c>
      <c r="AA683" s="368" t="n">
        <f aca="false">+[5]data1cf!Z683</f>
        <v>0</v>
      </c>
      <c r="AB683" s="368"/>
      <c r="AC683" s="369" t="n">
        <f aca="false">XNPV(0.1,B683:AA683,$B$1:$AA$1)</f>
        <v>-27000.7579910776</v>
      </c>
      <c r="AD683" s="369" t="n">
        <f aca="false">SUMPRODUCT(B683:AA683,$B$1010:$AA$1010)</f>
        <v>-7878.85056911676</v>
      </c>
      <c r="AE683" s="370" t="n">
        <f aca="false">SUMPRODUCT(B683:AA683,$B$1012:$AA$1012)</f>
        <v>-14262.0840005975</v>
      </c>
      <c r="AF683" s="371" t="n">
        <f aca="false">XIRR(B683:AA683,$B$1:$AA$1)</f>
        <v>0.0465694905749591</v>
      </c>
      <c r="AG683" s="372" t="n">
        <f aca="false">1-EXP(-(1/0.25)*(AD683/ABS($AD$1010)))</f>
        <v>-376836784451528</v>
      </c>
    </row>
    <row r="684" customFormat="false" ht="12.75" hidden="false" customHeight="false" outlineLevel="0" collapsed="false">
      <c r="A684" s="363"/>
      <c r="B684" s="368" t="n">
        <f aca="false">+[5]data1cf!A684</f>
        <v>-96924.2909565681</v>
      </c>
      <c r="C684" s="368" t="n">
        <f aca="false">+[5]data1cf!B684</f>
        <v>14258.3134633843</v>
      </c>
      <c r="D684" s="368" t="n">
        <f aca="false">+[5]data1cf!C684</f>
        <v>12219.6341445378</v>
      </c>
      <c r="E684" s="368" t="n">
        <f aca="false">+[5]data1cf!D684</f>
        <v>10287.146702852</v>
      </c>
      <c r="F684" s="368" t="n">
        <f aca="false">+[5]data1cf!E684</f>
        <v>9916.94846710342</v>
      </c>
      <c r="G684" s="368" t="n">
        <f aca="false">+[5]data1cf!F684</f>
        <v>9555.64190934958</v>
      </c>
      <c r="H684" s="368" t="n">
        <f aca="false">+[5]data1cf!G684</f>
        <v>8559.21260804294</v>
      </c>
      <c r="I684" s="368" t="n">
        <f aca="false">+[5]data1cf!H684</f>
        <v>8404.71208527792</v>
      </c>
      <c r="J684" s="368" t="n">
        <f aca="false">+[5]data1cf!I684</f>
        <v>8392.27788274293</v>
      </c>
      <c r="K684" s="368" t="n">
        <f aca="false">+[5]data1cf!J684</f>
        <v>8383.23907056428</v>
      </c>
      <c r="L684" s="368" t="n">
        <f aca="false">+[5]data1cf!K684</f>
        <v>8384.34994786252</v>
      </c>
      <c r="M684" s="368" t="n">
        <f aca="false">+[5]data1cf!L684</f>
        <v>8356.46043626146</v>
      </c>
      <c r="N684" s="368" t="n">
        <f aca="false">+[5]data1cf!M684</f>
        <v>8338.69721533061</v>
      </c>
      <c r="O684" s="368" t="n">
        <f aca="false">+[5]data1cf!N684</f>
        <v>8012.69011912959</v>
      </c>
      <c r="P684" s="368" t="n">
        <f aca="false">+[5]data1cf!O684</f>
        <v>7904.71472980479</v>
      </c>
      <c r="Q684" s="368" t="n">
        <f aca="false">+[5]data1cf!P684</f>
        <v>7876.275074302</v>
      </c>
      <c r="R684" s="368" t="n">
        <f aca="false">+[5]data1cf!Q684</f>
        <v>1111.68284755545</v>
      </c>
      <c r="S684" s="368" t="n">
        <f aca="false">+[5]data1cf!R684</f>
        <v>0</v>
      </c>
      <c r="T684" s="368" t="n">
        <f aca="false">+[5]data1cf!S684</f>
        <v>0</v>
      </c>
      <c r="U684" s="368" t="n">
        <f aca="false">+[5]data1cf!T684</f>
        <v>0</v>
      </c>
      <c r="V684" s="368" t="n">
        <f aca="false">+[5]data1cf!U684</f>
        <v>0</v>
      </c>
      <c r="W684" s="368" t="n">
        <f aca="false">+[5]data1cf!V684</f>
        <v>0</v>
      </c>
      <c r="X684" s="368" t="n">
        <f aca="false">+[5]data1cf!W684</f>
        <v>0</v>
      </c>
      <c r="Y684" s="368" t="n">
        <f aca="false">+[5]data1cf!X684</f>
        <v>0</v>
      </c>
      <c r="Z684" s="368" t="n">
        <f aca="false">+[5]data1cf!Y684</f>
        <v>0</v>
      </c>
      <c r="AA684" s="368" t="n">
        <f aca="false">+[5]data1cf!Z684</f>
        <v>0</v>
      </c>
      <c r="AB684" s="368"/>
      <c r="AC684" s="369" t="n">
        <f aca="false">XNPV(0.1,B684:AA684,$B$1:$AA$1)</f>
        <v>-21494.3281673731</v>
      </c>
      <c r="AD684" s="369" t="n">
        <f aca="false">SUMPRODUCT(B684:AA684,$B$1010:$AA$1010)</f>
        <v>-2688.69956837137</v>
      </c>
      <c r="AE684" s="370" t="n">
        <f aca="false">SUMPRODUCT(B684:AA684,$B$1012:$AA$1012)</f>
        <v>-8963.88937354694</v>
      </c>
      <c r="AF684" s="371" t="n">
        <f aca="false">XIRR(B684:AA684,$B$1:$AA$1)</f>
        <v>0.0548557362116073</v>
      </c>
      <c r="AG684" s="372" t="n">
        <f aca="false">1-EXP(-(1/0.25)*(AD684/ABS($AD$1010)))</f>
        <v>-94229.1023921242</v>
      </c>
    </row>
    <row r="685" customFormat="false" ht="12.75" hidden="false" customHeight="false" outlineLevel="0" collapsed="false">
      <c r="A685" s="363"/>
      <c r="B685" s="368" t="n">
        <f aca="false">+[5]data1cf!A685</f>
        <v>-91674.7017993101</v>
      </c>
      <c r="C685" s="368" t="n">
        <f aca="false">+[5]data1cf!B685</f>
        <v>14175.0994940606</v>
      </c>
      <c r="D685" s="368" t="n">
        <f aca="false">+[5]data1cf!C685</f>
        <v>11996.9638282959</v>
      </c>
      <c r="E685" s="368" t="n">
        <f aca="false">+[5]data1cf!D685</f>
        <v>9968.85322883091</v>
      </c>
      <c r="F685" s="368" t="n">
        <f aca="false">+[5]data1cf!E685</f>
        <v>9650.58195687299</v>
      </c>
      <c r="G685" s="368" t="n">
        <f aca="false">+[5]data1cf!F685</f>
        <v>9431.65670703907</v>
      </c>
      <c r="H685" s="368" t="n">
        <f aca="false">+[5]data1cf!G685</f>
        <v>8432.05579957444</v>
      </c>
      <c r="I685" s="368" t="n">
        <f aca="false">+[5]data1cf!H685</f>
        <v>8284.29070968174</v>
      </c>
      <c r="J685" s="368" t="n">
        <f aca="false">+[5]data1cf!I685</f>
        <v>8271.85650714676</v>
      </c>
      <c r="K685" s="368" t="n">
        <f aca="false">+[5]data1cf!J685</f>
        <v>8262.61359094167</v>
      </c>
      <c r="L685" s="368" t="n">
        <f aca="false">+[5]data1cf!K685</f>
        <v>8263.92857226634</v>
      </c>
      <c r="M685" s="368" t="n">
        <f aca="false">+[5]data1cf!L685</f>
        <v>8235.83495663885</v>
      </c>
      <c r="N685" s="368" t="n">
        <f aca="false">+[5]data1cf!M685</f>
        <v>8218.27583973444</v>
      </c>
      <c r="O685" s="368" t="n">
        <f aca="false">+[5]data1cf!N685</f>
        <v>7892.06463950699</v>
      </c>
      <c r="P685" s="368" t="n">
        <f aca="false">+[5]data1cf!O685</f>
        <v>7784.29335420862</v>
      </c>
      <c r="Q685" s="368" t="n">
        <f aca="false">+[5]data1cf!P685</f>
        <v>7755.64959467939</v>
      </c>
      <c r="R685" s="368" t="n">
        <f aca="false">+[5]data1cf!Q685</f>
        <v>1051.47215975737</v>
      </c>
      <c r="S685" s="368" t="n">
        <f aca="false">+[5]data1cf!R685</f>
        <v>0</v>
      </c>
      <c r="T685" s="368" t="n">
        <f aca="false">+[5]data1cf!S685</f>
        <v>0</v>
      </c>
      <c r="U685" s="368" t="n">
        <f aca="false">+[5]data1cf!T685</f>
        <v>0</v>
      </c>
      <c r="V685" s="368" t="n">
        <f aca="false">+[5]data1cf!U685</f>
        <v>0</v>
      </c>
      <c r="W685" s="368" t="n">
        <f aca="false">+[5]data1cf!V685</f>
        <v>0</v>
      </c>
      <c r="X685" s="368" t="n">
        <f aca="false">+[5]data1cf!W685</f>
        <v>0</v>
      </c>
      <c r="Y685" s="368" t="n">
        <f aca="false">+[5]data1cf!X685</f>
        <v>0</v>
      </c>
      <c r="Z685" s="368" t="n">
        <f aca="false">+[5]data1cf!Y685</f>
        <v>0</v>
      </c>
      <c r="AA685" s="368" t="n">
        <f aca="false">+[5]data1cf!Z685</f>
        <v>0</v>
      </c>
      <c r="AB685" s="368"/>
      <c r="AC685" s="369" t="n">
        <f aca="false">XNPV(0.1,B685:AA685,$B$1:$AA$1)</f>
        <v>-17478.5754843253</v>
      </c>
      <c r="AD685" s="369" t="n">
        <f aca="false">SUMPRODUCT(B685:AA685,$B$1010:$AA$1010)</f>
        <v>1017.31941973789</v>
      </c>
      <c r="AE685" s="370" t="n">
        <f aca="false">SUMPRODUCT(B685:AA685,$B$1012:$AA$1012)</f>
        <v>-5155.188958611</v>
      </c>
      <c r="AF685" s="371" t="n">
        <f aca="false">XIRR(B685:AA685,$B$1:$AA$1)</f>
        <v>0.0614305600089412</v>
      </c>
      <c r="AG685" s="372" t="n">
        <f aca="false">1-EXP(-(1/0.25)*(AD685/ABS($AD$1010)))</f>
        <v>0.986880328716109</v>
      </c>
    </row>
    <row r="686" customFormat="false" ht="12.75" hidden="false" customHeight="false" outlineLevel="0" collapsed="false">
      <c r="A686" s="363"/>
      <c r="B686" s="368" t="n">
        <f aca="false">+[5]data1cf!A686</f>
        <v>-90693.8563241595</v>
      </c>
      <c r="C686" s="368" t="n">
        <f aca="false">+[5]data1cf!B686</f>
        <v>14154.5549106524</v>
      </c>
      <c r="D686" s="368" t="n">
        <f aca="false">+[5]data1cf!C686</f>
        <v>11984.2784049966</v>
      </c>
      <c r="E686" s="368" t="n">
        <f aca="false">+[5]data1cf!D686</f>
        <v>10002.0154729566</v>
      </c>
      <c r="F686" s="368" t="n">
        <f aca="false">+[5]data1cf!E686</f>
        <v>9603.0576014217</v>
      </c>
      <c r="G686" s="368" t="n">
        <f aca="false">+[5]data1cf!F686</f>
        <v>9441.65169516683</v>
      </c>
      <c r="H686" s="368" t="n">
        <f aca="false">+[5]data1cf!G686</f>
        <v>8408.29752507243</v>
      </c>
      <c r="I686" s="368" t="n">
        <f aca="false">+[5]data1cf!H686</f>
        <v>8261.79089915817</v>
      </c>
      <c r="J686" s="368" t="n">
        <f aca="false">+[5]data1cf!I686</f>
        <v>8249.35669662318</v>
      </c>
      <c r="K686" s="368" t="n">
        <f aca="false">+[5]data1cf!J686</f>
        <v>8240.07564514602</v>
      </c>
      <c r="L686" s="368" t="n">
        <f aca="false">+[5]data1cf!K686</f>
        <v>8241.42876174277</v>
      </c>
      <c r="M686" s="368" t="n">
        <f aca="false">+[5]data1cf!L686</f>
        <v>8213.2970108432</v>
      </c>
      <c r="N686" s="368" t="n">
        <f aca="false">+[5]data1cf!M686</f>
        <v>8195.77602921086</v>
      </c>
      <c r="O686" s="368" t="n">
        <f aca="false">+[5]data1cf!N686</f>
        <v>7869.52669371134</v>
      </c>
      <c r="P686" s="368" t="n">
        <f aca="false">+[5]data1cf!O686</f>
        <v>7761.79354368504</v>
      </c>
      <c r="Q686" s="368" t="n">
        <f aca="false">+[5]data1cf!P686</f>
        <v>7733.11164888374</v>
      </c>
      <c r="R686" s="368" t="n">
        <f aca="false">+[5]data1cf!Q686</f>
        <v>1040.22225449558</v>
      </c>
      <c r="S686" s="368" t="n">
        <f aca="false">+[5]data1cf!R686</f>
        <v>0</v>
      </c>
      <c r="T686" s="368" t="n">
        <f aca="false">+[5]data1cf!S686</f>
        <v>0</v>
      </c>
      <c r="U686" s="368" t="n">
        <f aca="false">+[5]data1cf!T686</f>
        <v>0</v>
      </c>
      <c r="V686" s="368" t="n">
        <f aca="false">+[5]data1cf!U686</f>
        <v>0</v>
      </c>
      <c r="W686" s="368" t="n">
        <f aca="false">+[5]data1cf!V686</f>
        <v>0</v>
      </c>
      <c r="X686" s="368" t="n">
        <f aca="false">+[5]data1cf!W686</f>
        <v>0</v>
      </c>
      <c r="Y686" s="368" t="n">
        <f aca="false">+[5]data1cf!X686</f>
        <v>0</v>
      </c>
      <c r="Z686" s="368" t="n">
        <f aca="false">+[5]data1cf!Y686</f>
        <v>0</v>
      </c>
      <c r="AA686" s="368" t="n">
        <f aca="false">+[5]data1cf!Z686</f>
        <v>0</v>
      </c>
      <c r="AB686" s="368"/>
      <c r="AC686" s="369" t="n">
        <f aca="false">XNPV(0.1,B686:AA686,$B$1:$AA$1)</f>
        <v>-16617.2162020772</v>
      </c>
      <c r="AD686" s="369" t="n">
        <f aca="false">SUMPRODUCT(B686:AA686,$B$1010:$AA$1010)</f>
        <v>1836.99350057649</v>
      </c>
      <c r="AE686" s="370" t="n">
        <f aca="false">SUMPRODUCT(B686:AA686,$B$1012:$AA$1012)</f>
        <v>-4320.9841808319</v>
      </c>
      <c r="AF686" s="371" t="n">
        <f aca="false">XIRR(B686:AA686,$B$1:$AA$1)</f>
        <v>0.0629661431199459</v>
      </c>
      <c r="AG686" s="372" t="n">
        <f aca="false">1-EXP(-(1/0.25)*(AD686/ABS($AD$1010)))</f>
        <v>0.99960051838037</v>
      </c>
    </row>
    <row r="687" customFormat="false" ht="12.75" hidden="false" customHeight="false" outlineLevel="0" collapsed="false">
      <c r="A687" s="363"/>
      <c r="B687" s="368" t="n">
        <f aca="false">+[5]data1cf!A687</f>
        <v>-86079.6348551752</v>
      </c>
      <c r="C687" s="368" t="n">
        <f aca="false">+[5]data1cf!B687</f>
        <v>13971.0985445565</v>
      </c>
      <c r="D687" s="368" t="n">
        <f aca="false">+[5]data1cf!C687</f>
        <v>11937.5092252904</v>
      </c>
      <c r="E687" s="368" t="n">
        <f aca="false">+[5]data1cf!D687</f>
        <v>9864.94741514004</v>
      </c>
      <c r="F687" s="368" t="n">
        <f aca="false">+[5]data1cf!E687</f>
        <v>9436.03617133481</v>
      </c>
      <c r="G687" s="368" t="n">
        <f aca="false">+[5]data1cf!F687</f>
        <v>9159.89763178944</v>
      </c>
      <c r="H687" s="368" t="n">
        <f aca="false">+[5]data1cf!G687</f>
        <v>8296.53074523754</v>
      </c>
      <c r="I687" s="368" t="n">
        <f aca="false">+[5]data1cf!H687</f>
        <v>8155.94435003684</v>
      </c>
      <c r="J687" s="368" t="n">
        <f aca="false">+[5]data1cf!I687</f>
        <v>8143.51014750186</v>
      </c>
      <c r="K687" s="368" t="n">
        <f aca="false">+[5]data1cf!J687</f>
        <v>8134.04969509399</v>
      </c>
      <c r="L687" s="368" t="n">
        <f aca="false">+[5]data1cf!K687</f>
        <v>8135.58221262145</v>
      </c>
      <c r="M687" s="368" t="n">
        <f aca="false">+[5]data1cf!L687</f>
        <v>8107.27106079116</v>
      </c>
      <c r="N687" s="368" t="n">
        <f aca="false">+[5]data1cf!M687</f>
        <v>8089.92948008954</v>
      </c>
      <c r="O687" s="368" t="n">
        <f aca="false">+[5]data1cf!N687</f>
        <v>7763.5007436593</v>
      </c>
      <c r="P687" s="368" t="n">
        <f aca="false">+[5]data1cf!O687</f>
        <v>7655.94699456372</v>
      </c>
      <c r="Q687" s="368" t="n">
        <f aca="false">+[5]data1cf!P687</f>
        <v>7627.0856988317</v>
      </c>
      <c r="R687" s="368" t="n">
        <f aca="false">+[5]data1cf!Q687</f>
        <v>987.298979934918</v>
      </c>
      <c r="S687" s="368" t="n">
        <f aca="false">+[5]data1cf!R687</f>
        <v>0</v>
      </c>
      <c r="T687" s="368" t="n">
        <f aca="false">+[5]data1cf!S687</f>
        <v>0</v>
      </c>
      <c r="U687" s="368" t="n">
        <f aca="false">+[5]data1cf!T687</f>
        <v>0</v>
      </c>
      <c r="V687" s="368" t="n">
        <f aca="false">+[5]data1cf!U687</f>
        <v>0</v>
      </c>
      <c r="W687" s="368" t="n">
        <f aca="false">+[5]data1cf!V687</f>
        <v>0</v>
      </c>
      <c r="X687" s="368" t="n">
        <f aca="false">+[5]data1cf!W687</f>
        <v>0</v>
      </c>
      <c r="Y687" s="368" t="n">
        <f aca="false">+[5]data1cf!X687</f>
        <v>0</v>
      </c>
      <c r="Z687" s="368" t="n">
        <f aca="false">+[5]data1cf!Y687</f>
        <v>0</v>
      </c>
      <c r="AA687" s="368" t="n">
        <f aca="false">+[5]data1cf!Z687</f>
        <v>0</v>
      </c>
      <c r="AB687" s="368"/>
      <c r="AC687" s="369" t="n">
        <f aca="false">XNPV(0.1,B687:AA687,$B$1:$AA$1)</f>
        <v>-13018.9584906155</v>
      </c>
      <c r="AD687" s="369" t="n">
        <f aca="false">SUMPRODUCT(B687:AA687,$B$1010:$AA$1010)</f>
        <v>5167.88305875237</v>
      </c>
      <c r="AE687" s="370" t="n">
        <f aca="false">SUMPRODUCT(B687:AA687,$B$1012:$AA$1012)</f>
        <v>-900.890663635691</v>
      </c>
      <c r="AF687" s="371" t="n">
        <f aca="false">XIRR(B687:AA687,$B$1:$AA$1)</f>
        <v>0.0695935014738445</v>
      </c>
      <c r="AG687" s="372" t="n">
        <f aca="false">1-EXP(-(1/0.25)*(AD687/ABS($AD$1010)))</f>
        <v>0.999999999725063</v>
      </c>
    </row>
    <row r="688" customFormat="false" ht="12.75" hidden="false" customHeight="false" outlineLevel="0" collapsed="false">
      <c r="A688" s="363"/>
      <c r="B688" s="368" t="n">
        <f aca="false">+[5]data1cf!A688</f>
        <v>-101253.55180537</v>
      </c>
      <c r="C688" s="368" t="n">
        <f aca="false">+[5]data1cf!B688</f>
        <v>14290.2463140741</v>
      </c>
      <c r="D688" s="368" t="n">
        <f aca="false">+[5]data1cf!C688</f>
        <v>12465.0778146528</v>
      </c>
      <c r="E688" s="368" t="n">
        <f aca="false">+[5]data1cf!D688</f>
        <v>10297.3124348136</v>
      </c>
      <c r="F688" s="368" t="n">
        <f aca="false">+[5]data1cf!E688</f>
        <v>9924.90466797383</v>
      </c>
      <c r="G688" s="368" t="n">
        <f aca="false">+[5]data1cf!F688</f>
        <v>9619.03224881743</v>
      </c>
      <c r="H688" s="368" t="n">
        <f aca="false">+[5]data1cf!G688</f>
        <v>8664.07700334523</v>
      </c>
      <c r="I688" s="368" t="n">
        <f aca="false">+[5]data1cf!H688</f>
        <v>8504.02186574076</v>
      </c>
      <c r="J688" s="368" t="n">
        <f aca="false">+[5]data1cf!I688</f>
        <v>8491.58766320577</v>
      </c>
      <c r="K688" s="368" t="n">
        <f aca="false">+[5]data1cf!J688</f>
        <v>8482.71717268892</v>
      </c>
      <c r="L688" s="368" t="n">
        <f aca="false">+[5]data1cf!K688</f>
        <v>8483.65972832536</v>
      </c>
      <c r="M688" s="368" t="n">
        <f aca="false">+[5]data1cf!L688</f>
        <v>8455.9385383861</v>
      </c>
      <c r="N688" s="368" t="n">
        <f aca="false">+[5]data1cf!M688</f>
        <v>8438.00699579345</v>
      </c>
      <c r="O688" s="368" t="n">
        <f aca="false">+[5]data1cf!N688</f>
        <v>8112.16822125424</v>
      </c>
      <c r="P688" s="368" t="n">
        <f aca="false">+[5]data1cf!O688</f>
        <v>8004.02451026763</v>
      </c>
      <c r="Q688" s="368" t="n">
        <f aca="false">+[5]data1cf!P688</f>
        <v>7975.75317642664</v>
      </c>
      <c r="R688" s="368" t="n">
        <f aca="false">+[5]data1cf!Q688</f>
        <v>1161.33773778687</v>
      </c>
      <c r="S688" s="368" t="n">
        <f aca="false">+[5]data1cf!R688</f>
        <v>0</v>
      </c>
      <c r="T688" s="368" t="n">
        <f aca="false">+[5]data1cf!S688</f>
        <v>0</v>
      </c>
      <c r="U688" s="368" t="n">
        <f aca="false">+[5]data1cf!T688</f>
        <v>0</v>
      </c>
      <c r="V688" s="368" t="n">
        <f aca="false">+[5]data1cf!U688</f>
        <v>0</v>
      </c>
      <c r="W688" s="368" t="n">
        <f aca="false">+[5]data1cf!V688</f>
        <v>0</v>
      </c>
      <c r="X688" s="368" t="n">
        <f aca="false">+[5]data1cf!W688</f>
        <v>0</v>
      </c>
      <c r="Y688" s="368" t="n">
        <f aca="false">+[5]data1cf!X688</f>
        <v>0</v>
      </c>
      <c r="Z688" s="368" t="n">
        <f aca="false">+[5]data1cf!Y688</f>
        <v>0</v>
      </c>
      <c r="AA688" s="368" t="n">
        <f aca="false">+[5]data1cf!Z688</f>
        <v>0</v>
      </c>
      <c r="AB688" s="368"/>
      <c r="AC688" s="369" t="n">
        <f aca="false">XNPV(0.1,B688:AA688,$B$1:$AA$1)</f>
        <v>-25146.5622205663</v>
      </c>
      <c r="AD688" s="369" t="n">
        <f aca="false">SUMPRODUCT(B688:AA688,$B$1010:$AA$1010)</f>
        <v>-6139.59095845198</v>
      </c>
      <c r="AE688" s="370" t="n">
        <f aca="false">SUMPRODUCT(B688:AA688,$B$1012:$AA$1012)</f>
        <v>-12483.8716479294</v>
      </c>
      <c r="AF688" s="371" t="n">
        <f aca="false">XIRR(B688:AA688,$B$1:$AA$1)</f>
        <v>0.049236492333548</v>
      </c>
      <c r="AG688" s="372" t="n">
        <f aca="false">1-EXP(-(1/0.25)*(AD688/ABS($AD$1010)))</f>
        <v>-228276527559.601</v>
      </c>
    </row>
    <row r="689" customFormat="false" ht="12.75" hidden="false" customHeight="false" outlineLevel="0" collapsed="false">
      <c r="A689" s="363"/>
      <c r="B689" s="368" t="n">
        <f aca="false">+[5]data1cf!A689</f>
        <v>-86365.7092044622</v>
      </c>
      <c r="C689" s="368" t="n">
        <f aca="false">+[5]data1cf!B689</f>
        <v>14043.5185520735</v>
      </c>
      <c r="D689" s="368" t="n">
        <f aca="false">+[5]data1cf!C689</f>
        <v>11806.1139031767</v>
      </c>
      <c r="E689" s="368" t="n">
        <f aca="false">+[5]data1cf!D689</f>
        <v>9768.81501321558</v>
      </c>
      <c r="F689" s="368" t="n">
        <f aca="false">+[5]data1cf!E689</f>
        <v>9452.47435574522</v>
      </c>
      <c r="G689" s="368" t="n">
        <f aca="false">+[5]data1cf!F689</f>
        <v>9212.31601966964</v>
      </c>
      <c r="H689" s="368" t="n">
        <f aca="false">+[5]data1cf!G689</f>
        <v>8303.46010678381</v>
      </c>
      <c r="I689" s="368" t="n">
        <f aca="false">+[5]data1cf!H689</f>
        <v>8162.50666675001</v>
      </c>
      <c r="J689" s="368" t="n">
        <f aca="false">+[5]data1cf!I689</f>
        <v>8150.07246421502</v>
      </c>
      <c r="K689" s="368" t="n">
        <f aca="false">+[5]data1cf!J689</f>
        <v>8140.62313437785</v>
      </c>
      <c r="L689" s="368" t="n">
        <f aca="false">+[5]data1cf!K689</f>
        <v>8142.14452933461</v>
      </c>
      <c r="M689" s="368" t="n">
        <f aca="false">+[5]data1cf!L689</f>
        <v>8113.84450007503</v>
      </c>
      <c r="N689" s="368" t="n">
        <f aca="false">+[5]data1cf!M689</f>
        <v>8096.4917968027</v>
      </c>
      <c r="O689" s="368" t="n">
        <f aca="false">+[5]data1cf!N689</f>
        <v>7770.07418294316</v>
      </c>
      <c r="P689" s="368" t="n">
        <f aca="false">+[5]data1cf!O689</f>
        <v>7662.50931127688</v>
      </c>
      <c r="Q689" s="368" t="n">
        <f aca="false">+[5]data1cf!P689</f>
        <v>7633.65913811557</v>
      </c>
      <c r="R689" s="368" t="n">
        <f aca="false">+[5]data1cf!Q689</f>
        <v>990.5801382915</v>
      </c>
      <c r="S689" s="368" t="n">
        <f aca="false">+[5]data1cf!R689</f>
        <v>0</v>
      </c>
      <c r="T689" s="368" t="n">
        <f aca="false">+[5]data1cf!S689</f>
        <v>0</v>
      </c>
      <c r="U689" s="368" t="n">
        <f aca="false">+[5]data1cf!T689</f>
        <v>0</v>
      </c>
      <c r="V689" s="368" t="n">
        <f aca="false">+[5]data1cf!U689</f>
        <v>0</v>
      </c>
      <c r="W689" s="368" t="n">
        <f aca="false">+[5]data1cf!V689</f>
        <v>0</v>
      </c>
      <c r="X689" s="368" t="n">
        <f aca="false">+[5]data1cf!W689</f>
        <v>0</v>
      </c>
      <c r="Y689" s="368" t="n">
        <f aca="false">+[5]data1cf!X689</f>
        <v>0</v>
      </c>
      <c r="Z689" s="368" t="n">
        <f aca="false">+[5]data1cf!Y689</f>
        <v>0</v>
      </c>
      <c r="AA689" s="368" t="n">
        <f aca="false">+[5]data1cf!Z689</f>
        <v>0</v>
      </c>
      <c r="AB689" s="368"/>
      <c r="AC689" s="369" t="n">
        <f aca="false">XNPV(0.1,B689:AA689,$B$1:$AA$1)</f>
        <v>-13350.247403289</v>
      </c>
      <c r="AD689" s="369" t="n">
        <f aca="false">SUMPRODUCT(B689:AA689,$B$1010:$AA$1010)</f>
        <v>4840.90376810345</v>
      </c>
      <c r="AE689" s="370" t="n">
        <f aca="false">SUMPRODUCT(B689:AA689,$B$1012:$AA$1012)</f>
        <v>-1230.035434513</v>
      </c>
      <c r="AF689" s="371" t="n">
        <f aca="false">XIRR(B689:AA689,$B$1:$AA$1)</f>
        <v>0.0689288561260199</v>
      </c>
      <c r="AG689" s="372" t="n">
        <f aca="false">1-EXP(-(1/0.25)*(AD689/ABS($AD$1010)))</f>
        <v>0.999999998892978</v>
      </c>
    </row>
    <row r="690" customFormat="false" ht="12.75" hidden="false" customHeight="false" outlineLevel="0" collapsed="false">
      <c r="A690" s="363"/>
      <c r="B690" s="368" t="n">
        <f aca="false">+[5]data1cf!A690</f>
        <v>-103079.792902404</v>
      </c>
      <c r="C690" s="368" t="n">
        <f aca="false">+[5]data1cf!B690</f>
        <v>14319.2164675279</v>
      </c>
      <c r="D690" s="368" t="n">
        <f aca="false">+[5]data1cf!C690</f>
        <v>12444.9922828467</v>
      </c>
      <c r="E690" s="368" t="n">
        <f aca="false">+[5]data1cf!D690</f>
        <v>10410.0464935265</v>
      </c>
      <c r="F690" s="368" t="n">
        <f aca="false">+[5]data1cf!E690</f>
        <v>10026.5864136622</v>
      </c>
      <c r="G690" s="368" t="n">
        <f aca="false">+[5]data1cf!F690</f>
        <v>9612.51008780102</v>
      </c>
      <c r="H690" s="368" t="n">
        <f aca="false">+[5]data1cf!G690</f>
        <v>8708.31265349545</v>
      </c>
      <c r="I690" s="368" t="n">
        <f aca="false">+[5]data1cf!H690</f>
        <v>8545.91437551384</v>
      </c>
      <c r="J690" s="368" t="n">
        <f aca="false">+[5]data1cf!I690</f>
        <v>8533.48017297885</v>
      </c>
      <c r="K690" s="368" t="n">
        <f aca="false">+[5]data1cf!J690</f>
        <v>8524.68068671586</v>
      </c>
      <c r="L690" s="368" t="n">
        <f aca="false">+[5]data1cf!K690</f>
        <v>8525.55223809844</v>
      </c>
      <c r="M690" s="368" t="n">
        <f aca="false">+[5]data1cf!L690</f>
        <v>8497.90205241304</v>
      </c>
      <c r="N690" s="368" t="n">
        <f aca="false">+[5]data1cf!M690</f>
        <v>8479.89950556654</v>
      </c>
      <c r="O690" s="368" t="n">
        <f aca="false">+[5]data1cf!N690</f>
        <v>8154.13173528117</v>
      </c>
      <c r="P690" s="368" t="n">
        <f aca="false">+[5]data1cf!O690</f>
        <v>8045.91702004072</v>
      </c>
      <c r="Q690" s="368" t="n">
        <f aca="false">+[5]data1cf!P690</f>
        <v>8017.71669045358</v>
      </c>
      <c r="R690" s="368" t="n">
        <f aca="false">+[5]data1cf!Q690</f>
        <v>1182.28399267342</v>
      </c>
      <c r="S690" s="368" t="n">
        <f aca="false">+[5]data1cf!R690</f>
        <v>0</v>
      </c>
      <c r="T690" s="368" t="n">
        <f aca="false">+[5]data1cf!S690</f>
        <v>0</v>
      </c>
      <c r="U690" s="368" t="n">
        <f aca="false">+[5]data1cf!T690</f>
        <v>0</v>
      </c>
      <c r="V690" s="368" t="n">
        <f aca="false">+[5]data1cf!U690</f>
        <v>0</v>
      </c>
      <c r="W690" s="368" t="n">
        <f aca="false">+[5]data1cf!V690</f>
        <v>0</v>
      </c>
      <c r="X690" s="368" t="n">
        <f aca="false">+[5]data1cf!W690</f>
        <v>0</v>
      </c>
      <c r="Y690" s="368" t="n">
        <f aca="false">+[5]data1cf!X690</f>
        <v>0</v>
      </c>
      <c r="Z690" s="368" t="n">
        <f aca="false">+[5]data1cf!Y690</f>
        <v>0</v>
      </c>
      <c r="AA690" s="368" t="n">
        <f aca="false">+[5]data1cf!Z690</f>
        <v>0</v>
      </c>
      <c r="AB690" s="368"/>
      <c r="AC690" s="369" t="n">
        <f aca="false">XNPV(0.1,B690:AA690,$B$1:$AA$1)</f>
        <v>-26647.3110095138</v>
      </c>
      <c r="AD690" s="369" t="n">
        <f aca="false">SUMPRODUCT(B690:AA690,$B$1010:$AA$1010)</f>
        <v>-7545.44896548999</v>
      </c>
      <c r="AE690" s="370" t="n">
        <f aca="false">SUMPRODUCT(B690:AA690,$B$1012:$AA$1012)</f>
        <v>-13921.7667195618</v>
      </c>
      <c r="AF690" s="371" t="n">
        <f aca="false">XIRR(B690:AA690,$B$1:$AA$1)</f>
        <v>0.047072955257664</v>
      </c>
      <c r="AG690" s="372" t="n">
        <f aca="false">1-EXP(-(1/0.25)*(AD690/ABS($AD$1010)))</f>
        <v>-91064369549238.9</v>
      </c>
    </row>
    <row r="691" customFormat="false" ht="12.75" hidden="false" customHeight="false" outlineLevel="0" collapsed="false">
      <c r="A691" s="363"/>
      <c r="B691" s="368" t="n">
        <f aca="false">+[5]data1cf!A691</f>
        <v>-88346.4365685202</v>
      </c>
      <c r="C691" s="368" t="n">
        <f aca="false">+[5]data1cf!B691</f>
        <v>14028.7570166029</v>
      </c>
      <c r="D691" s="368" t="n">
        <f aca="false">+[5]data1cf!C691</f>
        <v>11875.4156375087</v>
      </c>
      <c r="E691" s="368" t="n">
        <f aca="false">+[5]data1cf!D691</f>
        <v>9894.83636401748</v>
      </c>
      <c r="F691" s="368" t="n">
        <f aca="false">+[5]data1cf!E691</f>
        <v>9499.10804247819</v>
      </c>
      <c r="G691" s="368" t="n">
        <f aca="false">+[5]data1cf!F691</f>
        <v>9279.05764464637</v>
      </c>
      <c r="H691" s="368" t="n">
        <f aca="false">+[5]data1cf!G691</f>
        <v>8351.43776037059</v>
      </c>
      <c r="I691" s="368" t="n">
        <f aca="false">+[5]data1cf!H691</f>
        <v>8207.94296789961</v>
      </c>
      <c r="J691" s="368" t="n">
        <f aca="false">+[5]data1cf!I691</f>
        <v>8195.50876536462</v>
      </c>
      <c r="K691" s="368" t="n">
        <f aca="false">+[5]data1cf!J691</f>
        <v>8186.13644620736</v>
      </c>
      <c r="L691" s="368" t="n">
        <f aca="false">+[5]data1cf!K691</f>
        <v>8187.58083048421</v>
      </c>
      <c r="M691" s="368" t="n">
        <f aca="false">+[5]data1cf!L691</f>
        <v>8159.35781190454</v>
      </c>
      <c r="N691" s="368" t="n">
        <f aca="false">+[5]data1cf!M691</f>
        <v>8141.9280979523</v>
      </c>
      <c r="O691" s="368" t="n">
        <f aca="false">+[5]data1cf!N691</f>
        <v>7815.58749477268</v>
      </c>
      <c r="P691" s="368" t="n">
        <f aca="false">+[5]data1cf!O691</f>
        <v>7707.94561242648</v>
      </c>
      <c r="Q691" s="368" t="n">
        <f aca="false">+[5]data1cf!P691</f>
        <v>7679.17244994508</v>
      </c>
      <c r="R691" s="368" t="n">
        <f aca="false">+[5]data1cf!Q691</f>
        <v>1013.2982888663</v>
      </c>
      <c r="S691" s="368" t="n">
        <f aca="false">+[5]data1cf!R691</f>
        <v>0</v>
      </c>
      <c r="T691" s="368" t="n">
        <f aca="false">+[5]data1cf!S691</f>
        <v>0</v>
      </c>
      <c r="U691" s="368" t="n">
        <f aca="false">+[5]data1cf!T691</f>
        <v>0</v>
      </c>
      <c r="V691" s="368" t="n">
        <f aca="false">+[5]data1cf!U691</f>
        <v>0</v>
      </c>
      <c r="W691" s="368" t="n">
        <f aca="false">+[5]data1cf!V691</f>
        <v>0</v>
      </c>
      <c r="X691" s="368" t="n">
        <f aca="false">+[5]data1cf!W691</f>
        <v>0</v>
      </c>
      <c r="Y691" s="368" t="n">
        <f aca="false">+[5]data1cf!X691</f>
        <v>0</v>
      </c>
      <c r="Z691" s="368" t="n">
        <f aca="false">+[5]data1cf!Y691</f>
        <v>0</v>
      </c>
      <c r="AA691" s="368" t="n">
        <f aca="false">+[5]data1cf!Z691</f>
        <v>0</v>
      </c>
      <c r="AB691" s="368"/>
      <c r="AC691" s="369" t="n">
        <f aca="false">XNPV(0.1,B691:AA691,$B$1:$AA$1)</f>
        <v>-14939.4970655364</v>
      </c>
      <c r="AD691" s="369" t="n">
        <f aca="false">SUMPRODUCT(B691:AA691,$B$1010:$AA$1010)</f>
        <v>3362.26655998712</v>
      </c>
      <c r="AE691" s="370" t="n">
        <f aca="false">SUMPRODUCT(B691:AA691,$B$1012:$AA$1012)</f>
        <v>-2745.69522891679</v>
      </c>
      <c r="AF691" s="371" t="n">
        <f aca="false">XIRR(B691:AA691,$B$1:$AA$1)</f>
        <v>0.0659386460539128</v>
      </c>
      <c r="AG691" s="372" t="n">
        <f aca="false">1-EXP(-(1/0.25)*(AD691/ABS($AD$1010)))</f>
        <v>0.999999397873852</v>
      </c>
    </row>
    <row r="692" customFormat="false" ht="12.75" hidden="false" customHeight="false" outlineLevel="0" collapsed="false">
      <c r="A692" s="363"/>
      <c r="B692" s="368" t="n">
        <f aca="false">+[5]data1cf!A692</f>
        <v>-94664.9466521502</v>
      </c>
      <c r="C692" s="368" t="n">
        <f aca="false">+[5]data1cf!B692</f>
        <v>14168.723239613</v>
      </c>
      <c r="D692" s="368" t="n">
        <f aca="false">+[5]data1cf!C692</f>
        <v>12210.2518592536</v>
      </c>
      <c r="E692" s="368" t="n">
        <f aca="false">+[5]data1cf!D692</f>
        <v>10222.8828337305</v>
      </c>
      <c r="F692" s="368" t="n">
        <f aca="false">+[5]data1cf!E692</f>
        <v>9669.37468504761</v>
      </c>
      <c r="G692" s="368" t="n">
        <f aca="false">+[5]data1cf!F692</f>
        <v>9485.89094875667</v>
      </c>
      <c r="H692" s="368" t="n">
        <f aca="false">+[5]data1cf!G692</f>
        <v>8504.4862280587</v>
      </c>
      <c r="I692" s="368" t="n">
        <f aca="false">+[5]data1cf!H692</f>
        <v>8352.88453441001</v>
      </c>
      <c r="J692" s="368" t="n">
        <f aca="false">+[5]data1cf!I692</f>
        <v>8340.45033187502</v>
      </c>
      <c r="K692" s="368" t="n">
        <f aca="false">+[5]data1cf!J692</f>
        <v>8331.32367638982</v>
      </c>
      <c r="L692" s="368" t="n">
        <f aca="false">+[5]data1cf!K692</f>
        <v>8332.52239699462</v>
      </c>
      <c r="M692" s="368" t="n">
        <f aca="false">+[5]data1cf!L692</f>
        <v>8304.545042087</v>
      </c>
      <c r="N692" s="368" t="n">
        <f aca="false">+[5]data1cf!M692</f>
        <v>8286.86966446271</v>
      </c>
      <c r="O692" s="368" t="n">
        <f aca="false">+[5]data1cf!N692</f>
        <v>7960.77472495513</v>
      </c>
      <c r="P692" s="368" t="n">
        <f aca="false">+[5]data1cf!O692</f>
        <v>7852.88717893689</v>
      </c>
      <c r="Q692" s="368" t="n">
        <f aca="false">+[5]data1cf!P692</f>
        <v>7824.35968012754</v>
      </c>
      <c r="R692" s="368" t="n">
        <f aca="false">+[5]data1cf!Q692</f>
        <v>1085.7690721215</v>
      </c>
      <c r="S692" s="368" t="n">
        <f aca="false">+[5]data1cf!R692</f>
        <v>0</v>
      </c>
      <c r="T692" s="368" t="n">
        <f aca="false">+[5]data1cf!S692</f>
        <v>0</v>
      </c>
      <c r="U692" s="368" t="n">
        <f aca="false">+[5]data1cf!T692</f>
        <v>0</v>
      </c>
      <c r="V692" s="368" t="n">
        <f aca="false">+[5]data1cf!U692</f>
        <v>0</v>
      </c>
      <c r="W692" s="368" t="n">
        <f aca="false">+[5]data1cf!V692</f>
        <v>0</v>
      </c>
      <c r="X692" s="368" t="n">
        <f aca="false">+[5]data1cf!W692</f>
        <v>0</v>
      </c>
      <c r="Y692" s="368" t="n">
        <f aca="false">+[5]data1cf!X692</f>
        <v>0</v>
      </c>
      <c r="Z692" s="368" t="n">
        <f aca="false">+[5]data1cf!Y692</f>
        <v>0</v>
      </c>
      <c r="AA692" s="368" t="n">
        <f aca="false">+[5]data1cf!Z692</f>
        <v>0</v>
      </c>
      <c r="AB692" s="368"/>
      <c r="AC692" s="369" t="n">
        <f aca="false">XNPV(0.1,B692:AA692,$B$1:$AA$1)</f>
        <v>-19789.7877223646</v>
      </c>
      <c r="AD692" s="369" t="n">
        <f aca="false">SUMPRODUCT(B692:AA692,$B$1010:$AA$1010)</f>
        <v>-1124.80251573815</v>
      </c>
      <c r="AE692" s="370" t="n">
        <f aca="false">SUMPRODUCT(B692:AA692,$B$1012:$AA$1012)</f>
        <v>-7353.58786136152</v>
      </c>
      <c r="AF692" s="371" t="n">
        <f aca="false">XIRR(B692:AA692,$B$1:$AA$1)</f>
        <v>0.0575534413304174</v>
      </c>
      <c r="AG692" s="372" t="n">
        <f aca="false">1-EXP(-(1/0.25)*(AD692/ABS($AD$1010)))</f>
        <v>-119.482671835865</v>
      </c>
    </row>
    <row r="693" customFormat="false" ht="12.75" hidden="false" customHeight="false" outlineLevel="0" collapsed="false">
      <c r="A693" s="363"/>
      <c r="B693" s="368" t="n">
        <f aca="false">+[5]data1cf!A693</f>
        <v>-90616.2344573793</v>
      </c>
      <c r="C693" s="368" t="n">
        <f aca="false">+[5]data1cf!B693</f>
        <v>14035.2231117335</v>
      </c>
      <c r="D693" s="368" t="n">
        <f aca="false">+[5]data1cf!C693</f>
        <v>11956.6494079284</v>
      </c>
      <c r="E693" s="368" t="n">
        <f aca="false">+[5]data1cf!D693</f>
        <v>10011.8525140653</v>
      </c>
      <c r="F693" s="368" t="n">
        <f aca="false">+[5]data1cf!E693</f>
        <v>9709.18423429522</v>
      </c>
      <c r="G693" s="368" t="n">
        <f aca="false">+[5]data1cf!F693</f>
        <v>9301.4882431554</v>
      </c>
      <c r="H693" s="368" t="n">
        <f aca="false">+[5]data1cf!G693</f>
        <v>8406.41734958603</v>
      </c>
      <c r="I693" s="368" t="n">
        <f aca="false">+[5]data1cf!H693</f>
        <v>8260.01031563172</v>
      </c>
      <c r="J693" s="368" t="n">
        <f aca="false">+[5]data1cf!I693</f>
        <v>8247.57611309674</v>
      </c>
      <c r="K693" s="368" t="n">
        <f aca="false">+[5]data1cf!J693</f>
        <v>8238.2920436814</v>
      </c>
      <c r="L693" s="368" t="n">
        <f aca="false">+[5]data1cf!K693</f>
        <v>8239.64817821633</v>
      </c>
      <c r="M693" s="368" t="n">
        <f aca="false">+[5]data1cf!L693</f>
        <v>8211.51340937858</v>
      </c>
      <c r="N693" s="368" t="n">
        <f aca="false">+[5]data1cf!M693</f>
        <v>8193.99544568442</v>
      </c>
      <c r="O693" s="368" t="n">
        <f aca="false">+[5]data1cf!N693</f>
        <v>7867.74309224671</v>
      </c>
      <c r="P693" s="368" t="n">
        <f aca="false">+[5]data1cf!O693</f>
        <v>7760.0129601586</v>
      </c>
      <c r="Q693" s="368" t="n">
        <f aca="false">+[5]data1cf!P693</f>
        <v>7731.32804741912</v>
      </c>
      <c r="R693" s="368" t="n">
        <f aca="false">+[5]data1cf!Q693</f>
        <v>1039.33196273236</v>
      </c>
      <c r="S693" s="368" t="n">
        <f aca="false">+[5]data1cf!R693</f>
        <v>0</v>
      </c>
      <c r="T693" s="368" t="n">
        <f aca="false">+[5]data1cf!S693</f>
        <v>0</v>
      </c>
      <c r="U693" s="368" t="n">
        <f aca="false">+[5]data1cf!T693</f>
        <v>0</v>
      </c>
      <c r="V693" s="368" t="n">
        <f aca="false">+[5]data1cf!U693</f>
        <v>0</v>
      </c>
      <c r="W693" s="368" t="n">
        <f aca="false">+[5]data1cf!V693</f>
        <v>0</v>
      </c>
      <c r="X693" s="368" t="n">
        <f aca="false">+[5]data1cf!W693</f>
        <v>0</v>
      </c>
      <c r="Y693" s="368" t="n">
        <f aca="false">+[5]data1cf!X693</f>
        <v>0</v>
      </c>
      <c r="Z693" s="368" t="n">
        <f aca="false">+[5]data1cf!Y693</f>
        <v>0</v>
      </c>
      <c r="AA693" s="368" t="n">
        <f aca="false">+[5]data1cf!Z693</f>
        <v>0</v>
      </c>
      <c r="AB693" s="368"/>
      <c r="AC693" s="369" t="n">
        <f aca="false">XNPV(0.1,B693:AA693,$B$1:$AA$1)</f>
        <v>-16685.1001634726</v>
      </c>
      <c r="AD693" s="369" t="n">
        <f aca="false">SUMPRODUCT(B693:AA693,$B$1010:$AA$1010)</f>
        <v>1753.62296567099</v>
      </c>
      <c r="AE693" s="370" t="n">
        <f aca="false">SUMPRODUCT(B693:AA693,$B$1012:$AA$1012)</f>
        <v>-4399.6209057336</v>
      </c>
      <c r="AF693" s="371" t="n">
        <f aca="false">XIRR(B693:AA693,$B$1:$AA$1)</f>
        <v>0.0628134801669897</v>
      </c>
      <c r="AG693" s="372" t="n">
        <f aca="false">1-EXP(-(1/0.25)*(AD693/ABS($AD$1010)))</f>
        <v>0.999430183197194</v>
      </c>
    </row>
    <row r="694" customFormat="false" ht="12.75" hidden="false" customHeight="false" outlineLevel="0" collapsed="false">
      <c r="A694" s="363"/>
      <c r="B694" s="368" t="n">
        <f aca="false">+[5]data1cf!A694</f>
        <v>-101957.69926126</v>
      </c>
      <c r="C694" s="368" t="n">
        <f aca="false">+[5]data1cf!B694</f>
        <v>14363.2333563766</v>
      </c>
      <c r="D694" s="368" t="n">
        <f aca="false">+[5]data1cf!C694</f>
        <v>12401.4272400399</v>
      </c>
      <c r="E694" s="368" t="n">
        <f aca="false">+[5]data1cf!D694</f>
        <v>10401.68433075</v>
      </c>
      <c r="F694" s="368" t="n">
        <f aca="false">+[5]data1cf!E694</f>
        <v>9870.55904274075</v>
      </c>
      <c r="G694" s="368" t="n">
        <f aca="false">+[5]data1cf!F694</f>
        <v>9632.06146781774</v>
      </c>
      <c r="H694" s="368" t="n">
        <f aca="false">+[5]data1cf!G694</f>
        <v>8681.13303201718</v>
      </c>
      <c r="I694" s="368" t="n">
        <f aca="false">+[5]data1cf!H694</f>
        <v>8520.17444506091</v>
      </c>
      <c r="J694" s="368" t="n">
        <f aca="false">+[5]data1cf!I694</f>
        <v>8507.74024252592</v>
      </c>
      <c r="K694" s="368" t="n">
        <f aca="false">+[5]data1cf!J694</f>
        <v>8498.89712926216</v>
      </c>
      <c r="L694" s="368" t="n">
        <f aca="false">+[5]data1cf!K694</f>
        <v>8499.81230764551</v>
      </c>
      <c r="M694" s="368" t="n">
        <f aca="false">+[5]data1cf!L694</f>
        <v>8472.11849495933</v>
      </c>
      <c r="N694" s="368" t="n">
        <f aca="false">+[5]data1cf!M694</f>
        <v>8454.1595751136</v>
      </c>
      <c r="O694" s="368" t="n">
        <f aca="false">+[5]data1cf!N694</f>
        <v>8128.34817782747</v>
      </c>
      <c r="P694" s="368" t="n">
        <f aca="false">+[5]data1cf!O694</f>
        <v>8020.17708958778</v>
      </c>
      <c r="Q694" s="368" t="n">
        <f aca="false">+[5]data1cf!P694</f>
        <v>7991.93313299987</v>
      </c>
      <c r="R694" s="368" t="n">
        <f aca="false">+[5]data1cf!Q694</f>
        <v>1169.41402744695</v>
      </c>
      <c r="S694" s="368" t="n">
        <f aca="false">+[5]data1cf!R694</f>
        <v>0</v>
      </c>
      <c r="T694" s="368" t="n">
        <f aca="false">+[5]data1cf!S694</f>
        <v>0</v>
      </c>
      <c r="U694" s="368" t="n">
        <f aca="false">+[5]data1cf!T694</f>
        <v>0</v>
      </c>
      <c r="V694" s="368" t="n">
        <f aca="false">+[5]data1cf!U694</f>
        <v>0</v>
      </c>
      <c r="W694" s="368" t="n">
        <f aca="false">+[5]data1cf!V694</f>
        <v>0</v>
      </c>
      <c r="X694" s="368" t="n">
        <f aca="false">+[5]data1cf!W694</f>
        <v>0</v>
      </c>
      <c r="Y694" s="368" t="n">
        <f aca="false">+[5]data1cf!X694</f>
        <v>0</v>
      </c>
      <c r="Z694" s="368" t="n">
        <f aca="false">+[5]data1cf!Y694</f>
        <v>0</v>
      </c>
      <c r="AA694" s="368" t="n">
        <f aca="false">+[5]data1cf!Z694</f>
        <v>0</v>
      </c>
      <c r="AB694" s="368"/>
      <c r="AC694" s="369" t="n">
        <f aca="false">XNPV(0.1,B694:AA694,$B$1:$AA$1)</f>
        <v>-25723.6873732545</v>
      </c>
      <c r="AD694" s="369" t="n">
        <f aca="false">SUMPRODUCT(B694:AA694,$B$1010:$AA$1010)</f>
        <v>-6685.07147987268</v>
      </c>
      <c r="AE694" s="370" t="n">
        <f aca="false">SUMPRODUCT(B694:AA694,$B$1012:$AA$1012)</f>
        <v>-13040.2721853939</v>
      </c>
      <c r="AF694" s="371" t="n">
        <f aca="false">XIRR(B694:AA694,$B$1:$AA$1)</f>
        <v>0.0483874975300796</v>
      </c>
      <c r="AG694" s="372" t="n">
        <f aca="false">1-EXP(-(1/0.25)*(AD694/ABS($AD$1010)))</f>
        <v>-2331415016463.1</v>
      </c>
    </row>
    <row r="695" customFormat="false" ht="12.75" hidden="false" customHeight="false" outlineLevel="0" collapsed="false">
      <c r="A695" s="363"/>
      <c r="B695" s="368" t="n">
        <f aca="false">+[5]data1cf!A695</f>
        <v>-95606.8530347137</v>
      </c>
      <c r="C695" s="368" t="n">
        <f aca="false">+[5]data1cf!B695</f>
        <v>14164.0937007922</v>
      </c>
      <c r="D695" s="368" t="n">
        <f aca="false">+[5]data1cf!C695</f>
        <v>12168.6025918537</v>
      </c>
      <c r="E695" s="368" t="n">
        <f aca="false">+[5]data1cf!D695</f>
        <v>10242.6781306369</v>
      </c>
      <c r="F695" s="368" t="n">
        <f aca="false">+[5]data1cf!E695</f>
        <v>9645.77895325281</v>
      </c>
      <c r="G695" s="368" t="n">
        <f aca="false">+[5]data1cf!F695</f>
        <v>9375.8297347311</v>
      </c>
      <c r="H695" s="368" t="n">
        <f aca="false">+[5]data1cf!G695</f>
        <v>8527.30131051468</v>
      </c>
      <c r="I695" s="368" t="n">
        <f aca="false">+[5]data1cf!H695</f>
        <v>8374.49111330091</v>
      </c>
      <c r="J695" s="368" t="n">
        <f aca="false">+[5]data1cf!I695</f>
        <v>8362.05691076593</v>
      </c>
      <c r="K695" s="368" t="n">
        <f aca="false">+[5]data1cf!J695</f>
        <v>8352.96687660087</v>
      </c>
      <c r="L695" s="368" t="n">
        <f aca="false">+[5]data1cf!K695</f>
        <v>8354.12897588552</v>
      </c>
      <c r="M695" s="368" t="n">
        <f aca="false">+[5]data1cf!L695</f>
        <v>8326.18824229805</v>
      </c>
      <c r="N695" s="368" t="n">
        <f aca="false">+[5]data1cf!M695</f>
        <v>8308.47624335361</v>
      </c>
      <c r="O695" s="368" t="n">
        <f aca="false">+[5]data1cf!N695</f>
        <v>7982.41792516619</v>
      </c>
      <c r="P695" s="368" t="n">
        <f aca="false">+[5]data1cf!O695</f>
        <v>7874.49375782779</v>
      </c>
      <c r="Q695" s="368" t="n">
        <f aca="false">+[5]data1cf!P695</f>
        <v>7846.00288033859</v>
      </c>
      <c r="R695" s="368" t="n">
        <f aca="false">+[5]data1cf!Q695</f>
        <v>1096.57236156695</v>
      </c>
      <c r="S695" s="368" t="n">
        <f aca="false">+[5]data1cf!R695</f>
        <v>0</v>
      </c>
      <c r="T695" s="368" t="n">
        <f aca="false">+[5]data1cf!S695</f>
        <v>0</v>
      </c>
      <c r="U695" s="368" t="n">
        <f aca="false">+[5]data1cf!T695</f>
        <v>0</v>
      </c>
      <c r="V695" s="368" t="n">
        <f aca="false">+[5]data1cf!U695</f>
        <v>0</v>
      </c>
      <c r="W695" s="368" t="n">
        <f aca="false">+[5]data1cf!V695</f>
        <v>0</v>
      </c>
      <c r="X695" s="368" t="n">
        <f aca="false">+[5]data1cf!W695</f>
        <v>0</v>
      </c>
      <c r="Y695" s="368" t="n">
        <f aca="false">+[5]data1cf!X695</f>
        <v>0</v>
      </c>
      <c r="Z695" s="368" t="n">
        <f aca="false">+[5]data1cf!Y695</f>
        <v>0</v>
      </c>
      <c r="AA695" s="368" t="n">
        <f aca="false">+[5]data1cf!Z695</f>
        <v>0</v>
      </c>
      <c r="AB695" s="368"/>
      <c r="AC695" s="369" t="n">
        <f aca="false">XNPV(0.1,B695:AA695,$B$1:$AA$1)</f>
        <v>-20754.4222523625</v>
      </c>
      <c r="AD695" s="369" t="n">
        <f aca="false">SUMPRODUCT(B695:AA695,$B$1010:$AA$1010)</f>
        <v>-2071.92831392887</v>
      </c>
      <c r="AE695" s="370" t="n">
        <f aca="false">SUMPRODUCT(B695:AA695,$B$1012:$AA$1012)</f>
        <v>-8308.07795203793</v>
      </c>
      <c r="AF695" s="371" t="n">
        <f aca="false">XIRR(B695:AA695,$B$1:$AA$1)</f>
        <v>0.0559029289841765</v>
      </c>
      <c r="AG695" s="372" t="n">
        <f aca="false">1-EXP(-(1/0.25)*(AD695/ABS($AD$1010)))</f>
        <v>-6808.90328435444</v>
      </c>
    </row>
    <row r="696" customFormat="false" ht="12.75" hidden="false" customHeight="false" outlineLevel="0" collapsed="false">
      <c r="A696" s="363"/>
      <c r="B696" s="368" t="n">
        <f aca="false">+[5]data1cf!A696</f>
        <v>-97674.7796292672</v>
      </c>
      <c r="C696" s="368" t="n">
        <f aca="false">+[5]data1cf!B696</f>
        <v>14234.6195625717</v>
      </c>
      <c r="D696" s="368" t="n">
        <f aca="false">+[5]data1cf!C696</f>
        <v>12238.9866899718</v>
      </c>
      <c r="E696" s="368" t="n">
        <f aca="false">+[5]data1cf!D696</f>
        <v>10334.2252922712</v>
      </c>
      <c r="F696" s="368" t="n">
        <f aca="false">+[5]data1cf!E696</f>
        <v>9839.23471352963</v>
      </c>
      <c r="G696" s="368" t="n">
        <f aca="false">+[5]data1cf!F696</f>
        <v>9590.45217922276</v>
      </c>
      <c r="H696" s="368" t="n">
        <f aca="false">+[5]data1cf!G696</f>
        <v>8577.39112479034</v>
      </c>
      <c r="I696" s="368" t="n">
        <f aca="false">+[5]data1cf!H696</f>
        <v>8421.9276950387</v>
      </c>
      <c r="J696" s="368" t="n">
        <f aca="false">+[5]data1cf!I696</f>
        <v>8409.49349250371</v>
      </c>
      <c r="K696" s="368" t="n">
        <f aca="false">+[5]data1cf!J696</f>
        <v>8400.48385932465</v>
      </c>
      <c r="L696" s="368" t="n">
        <f aca="false">+[5]data1cf!K696</f>
        <v>8401.5655576233</v>
      </c>
      <c r="M696" s="368" t="n">
        <f aca="false">+[5]data1cf!L696</f>
        <v>8373.70522502183</v>
      </c>
      <c r="N696" s="368" t="n">
        <f aca="false">+[5]data1cf!M696</f>
        <v>8355.91282509139</v>
      </c>
      <c r="O696" s="368" t="n">
        <f aca="false">+[5]data1cf!N696</f>
        <v>8029.93490788997</v>
      </c>
      <c r="P696" s="368" t="n">
        <f aca="false">+[5]data1cf!O696</f>
        <v>7921.93033956557</v>
      </c>
      <c r="Q696" s="368" t="n">
        <f aca="false">+[5]data1cf!P696</f>
        <v>7893.51986306237</v>
      </c>
      <c r="R696" s="368" t="n">
        <f aca="false">+[5]data1cf!Q696</f>
        <v>1120.29065243584</v>
      </c>
      <c r="S696" s="368" t="n">
        <f aca="false">+[5]data1cf!R696</f>
        <v>0</v>
      </c>
      <c r="T696" s="368" t="n">
        <f aca="false">+[5]data1cf!S696</f>
        <v>0</v>
      </c>
      <c r="U696" s="368" t="n">
        <f aca="false">+[5]data1cf!T696</f>
        <v>0</v>
      </c>
      <c r="V696" s="368" t="n">
        <f aca="false">+[5]data1cf!U696</f>
        <v>0</v>
      </c>
      <c r="W696" s="368" t="n">
        <f aca="false">+[5]data1cf!V696</f>
        <v>0</v>
      </c>
      <c r="X696" s="368" t="n">
        <f aca="false">+[5]data1cf!W696</f>
        <v>0</v>
      </c>
      <c r="Y696" s="368" t="n">
        <f aca="false">+[5]data1cf!X696</f>
        <v>0</v>
      </c>
      <c r="Z696" s="368" t="n">
        <f aca="false">+[5]data1cf!Y696</f>
        <v>0</v>
      </c>
      <c r="AA696" s="368" t="n">
        <f aca="false">+[5]data1cf!Z696</f>
        <v>0</v>
      </c>
      <c r="AB696" s="368"/>
      <c r="AC696" s="369" t="n">
        <f aca="false">XNPV(0.1,B696:AA696,$B$1:$AA$1)</f>
        <v>-22178.3720078682</v>
      </c>
      <c r="AD696" s="369" t="n">
        <f aca="false">SUMPRODUCT(B696:AA696,$B$1010:$AA$1010)</f>
        <v>-3342.66758241592</v>
      </c>
      <c r="AE696" s="370" t="n">
        <f aca="false">SUMPRODUCT(B696:AA696,$B$1012:$AA$1012)</f>
        <v>-9628.50677258147</v>
      </c>
      <c r="AF696" s="371" t="n">
        <f aca="false">XIRR(B696:AA696,$B$1:$AA$1)</f>
        <v>0.0537558253912824</v>
      </c>
      <c r="AG696" s="372" t="n">
        <f aca="false">1-EXP(-(1/0.25)*(AD696/ABS($AD$1010)))</f>
        <v>-1527753.97968806</v>
      </c>
    </row>
    <row r="697" customFormat="false" ht="12.75" hidden="false" customHeight="false" outlineLevel="0" collapsed="false">
      <c r="A697" s="363"/>
      <c r="B697" s="368" t="n">
        <f aca="false">+[5]data1cf!A697</f>
        <v>-96907.7921416088</v>
      </c>
      <c r="C697" s="368" t="n">
        <f aca="false">+[5]data1cf!B697</f>
        <v>14226.724023803</v>
      </c>
      <c r="D697" s="368" t="n">
        <f aca="false">+[5]data1cf!C697</f>
        <v>12258.6382893034</v>
      </c>
      <c r="E697" s="368" t="n">
        <f aca="false">+[5]data1cf!D697</f>
        <v>10193.3843608144</v>
      </c>
      <c r="F697" s="368" t="n">
        <f aca="false">+[5]data1cf!E697</f>
        <v>9819.45697013506</v>
      </c>
      <c r="G697" s="368" t="n">
        <f aca="false">+[5]data1cf!F697</f>
        <v>9523.90115893379</v>
      </c>
      <c r="H697" s="368" t="n">
        <f aca="false">+[5]data1cf!G697</f>
        <v>8558.81296978728</v>
      </c>
      <c r="I697" s="368" t="n">
        <f aca="false">+[5]data1cf!H697</f>
        <v>8404.3336156618</v>
      </c>
      <c r="J697" s="368" t="n">
        <f aca="false">+[5]data1cf!I697</f>
        <v>8391.89941312681</v>
      </c>
      <c r="K697" s="368" t="n">
        <f aca="false">+[5]data1cf!J697</f>
        <v>8382.85995947424</v>
      </c>
      <c r="L697" s="368" t="n">
        <f aca="false">+[5]data1cf!K697</f>
        <v>8383.9714782464</v>
      </c>
      <c r="M697" s="368" t="n">
        <f aca="false">+[5]data1cf!L697</f>
        <v>8356.08132517142</v>
      </c>
      <c r="N697" s="368" t="n">
        <f aca="false">+[5]data1cf!M697</f>
        <v>8338.31874571449</v>
      </c>
      <c r="O697" s="368" t="n">
        <f aca="false">+[5]data1cf!N697</f>
        <v>8012.31100803955</v>
      </c>
      <c r="P697" s="368" t="n">
        <f aca="false">+[5]data1cf!O697</f>
        <v>7904.33626018868</v>
      </c>
      <c r="Q697" s="368" t="n">
        <f aca="false">+[5]data1cf!P697</f>
        <v>7875.89596321196</v>
      </c>
      <c r="R697" s="368" t="n">
        <f aca="false">+[5]data1cf!Q697</f>
        <v>1111.4936127474</v>
      </c>
      <c r="S697" s="368" t="n">
        <f aca="false">+[5]data1cf!R697</f>
        <v>0</v>
      </c>
      <c r="T697" s="368" t="n">
        <f aca="false">+[5]data1cf!S697</f>
        <v>0</v>
      </c>
      <c r="U697" s="368" t="n">
        <f aca="false">+[5]data1cf!T697</f>
        <v>0</v>
      </c>
      <c r="V697" s="368" t="n">
        <f aca="false">+[5]data1cf!U697</f>
        <v>0</v>
      </c>
      <c r="W697" s="368" t="n">
        <f aca="false">+[5]data1cf!V697</f>
        <v>0</v>
      </c>
      <c r="X697" s="368" t="n">
        <f aca="false">+[5]data1cf!W697</f>
        <v>0</v>
      </c>
      <c r="Y697" s="368" t="n">
        <f aca="false">+[5]data1cf!X697</f>
        <v>0</v>
      </c>
      <c r="Z697" s="368" t="n">
        <f aca="false">+[5]data1cf!Y697</f>
        <v>0</v>
      </c>
      <c r="AA697" s="368" t="n">
        <f aca="false">+[5]data1cf!Z697</f>
        <v>0</v>
      </c>
      <c r="AB697" s="368"/>
      <c r="AC697" s="369" t="n">
        <f aca="false">XNPV(0.1,B697:AA697,$B$1:$AA$1)</f>
        <v>-21632.5181402101</v>
      </c>
      <c r="AD697" s="369" t="n">
        <f aca="false">SUMPRODUCT(B697:AA697,$B$1010:$AA$1010)</f>
        <v>-2851.96283656499</v>
      </c>
      <c r="AE697" s="370" t="n">
        <f aca="false">SUMPRODUCT(B697:AA697,$B$1012:$AA$1012)</f>
        <v>-9119.85726184664</v>
      </c>
      <c r="AF697" s="371" t="n">
        <f aca="false">XIRR(B697:AA697,$B$1:$AA$1)</f>
        <v>0.0545760683356837</v>
      </c>
      <c r="AG697" s="372" t="n">
        <f aca="false">1-EXP(-(1/0.25)*(AD697/ABS($AD$1010)))</f>
        <v>-188899.238307173</v>
      </c>
    </row>
    <row r="698" customFormat="false" ht="12.75" hidden="false" customHeight="false" outlineLevel="0" collapsed="false">
      <c r="A698" s="363"/>
      <c r="B698" s="368" t="n">
        <f aca="false">+[5]data1cf!A698</f>
        <v>-89476.1979471595</v>
      </c>
      <c r="C698" s="368" t="n">
        <f aca="false">+[5]data1cf!B698</f>
        <v>14060.7227729842</v>
      </c>
      <c r="D698" s="368" t="n">
        <f aca="false">+[5]data1cf!C698</f>
        <v>12008.9553403376</v>
      </c>
      <c r="E698" s="368" t="n">
        <f aca="false">+[5]data1cf!D698</f>
        <v>10003.5038185725</v>
      </c>
      <c r="F698" s="368" t="n">
        <f aca="false">+[5]data1cf!E698</f>
        <v>9521.47765246234</v>
      </c>
      <c r="G698" s="368" t="n">
        <f aca="false">+[5]data1cf!F698</f>
        <v>9210.86660367963</v>
      </c>
      <c r="H698" s="368" t="n">
        <f aca="false">+[5]data1cf!G698</f>
        <v>8378.80311162672</v>
      </c>
      <c r="I698" s="368" t="n">
        <f aca="false">+[5]data1cf!H698</f>
        <v>8233.85879011649</v>
      </c>
      <c r="J698" s="368" t="n">
        <f aca="false">+[5]data1cf!I698</f>
        <v>8221.4245875815</v>
      </c>
      <c r="K698" s="368" t="n">
        <f aca="false">+[5]data1cf!J698</f>
        <v>8212.09619354665</v>
      </c>
      <c r="L698" s="368" t="n">
        <f aca="false">+[5]data1cf!K698</f>
        <v>8213.49665270109</v>
      </c>
      <c r="M698" s="368" t="n">
        <f aca="false">+[5]data1cf!L698</f>
        <v>8185.31755924383</v>
      </c>
      <c r="N698" s="368" t="n">
        <f aca="false">+[5]data1cf!M698</f>
        <v>8167.84392016918</v>
      </c>
      <c r="O698" s="368" t="n">
        <f aca="false">+[5]data1cf!N698</f>
        <v>7841.54724211196</v>
      </c>
      <c r="P698" s="368" t="n">
        <f aca="false">+[5]data1cf!O698</f>
        <v>7733.86143464336</v>
      </c>
      <c r="Q698" s="368" t="n">
        <f aca="false">+[5]data1cf!P698</f>
        <v>7705.13219728437</v>
      </c>
      <c r="R698" s="368" t="n">
        <f aca="false">+[5]data1cf!Q698</f>
        <v>1026.25619997474</v>
      </c>
      <c r="S698" s="368" t="n">
        <f aca="false">+[5]data1cf!R698</f>
        <v>0</v>
      </c>
      <c r="T698" s="368" t="n">
        <f aca="false">+[5]data1cf!S698</f>
        <v>0</v>
      </c>
      <c r="U698" s="368" t="n">
        <f aca="false">+[5]data1cf!T698</f>
        <v>0</v>
      </c>
      <c r="V698" s="368" t="n">
        <f aca="false">+[5]data1cf!U698</f>
        <v>0</v>
      </c>
      <c r="W698" s="368" t="n">
        <f aca="false">+[5]data1cf!V698</f>
        <v>0</v>
      </c>
      <c r="X698" s="368" t="n">
        <f aca="false">+[5]data1cf!W698</f>
        <v>0</v>
      </c>
      <c r="Y698" s="368" t="n">
        <f aca="false">+[5]data1cf!X698</f>
        <v>0</v>
      </c>
      <c r="Z698" s="368" t="n">
        <f aca="false">+[5]data1cf!Y698</f>
        <v>0</v>
      </c>
      <c r="AA698" s="368" t="n">
        <f aca="false">+[5]data1cf!Z698</f>
        <v>0</v>
      </c>
      <c r="AB698" s="368"/>
      <c r="AC698" s="369" t="n">
        <f aca="false">XNPV(0.1,B698:AA698,$B$1:$AA$1)</f>
        <v>-15772.796377041</v>
      </c>
      <c r="AD698" s="369" t="n">
        <f aca="false">SUMPRODUCT(B698:AA698,$B$1010:$AA$1010)</f>
        <v>2588.84478293425</v>
      </c>
      <c r="AE698" s="370" t="n">
        <f aca="false">SUMPRODUCT(B698:AA698,$B$1012:$AA$1012)</f>
        <v>-3539.00260892394</v>
      </c>
      <c r="AF698" s="371" t="n">
        <f aca="false">XIRR(B698:AA698,$B$1:$AA$1)</f>
        <v>0.0644211639614879</v>
      </c>
      <c r="AG698" s="372" t="n">
        <f aca="false">1-EXP(-(1/0.25)*(AD698/ABS($AD$1010)))</f>
        <v>0.999983761525212</v>
      </c>
    </row>
    <row r="699" customFormat="false" ht="12.75" hidden="false" customHeight="false" outlineLevel="0" collapsed="false">
      <c r="A699" s="363"/>
      <c r="B699" s="368" t="n">
        <f aca="false">+[5]data1cf!A699</f>
        <v>-96293.6521765933</v>
      </c>
      <c r="C699" s="368" t="n">
        <f aca="false">+[5]data1cf!B699</f>
        <v>14165.7426938831</v>
      </c>
      <c r="D699" s="368" t="n">
        <f aca="false">+[5]data1cf!C699</f>
        <v>12213.3207024174</v>
      </c>
      <c r="E699" s="368" t="n">
        <f aca="false">+[5]data1cf!D699</f>
        <v>10236.7004203901</v>
      </c>
      <c r="F699" s="368" t="n">
        <f aca="false">+[5]data1cf!E699</f>
        <v>9794.5884776291</v>
      </c>
      <c r="G699" s="368" t="n">
        <f aca="false">+[5]data1cf!F699</f>
        <v>9591.27619628634</v>
      </c>
      <c r="H699" s="368" t="n">
        <f aca="false">+[5]data1cf!G699</f>
        <v>8543.93712416108</v>
      </c>
      <c r="I699" s="368" t="n">
        <f aca="false">+[5]data1cf!H699</f>
        <v>8390.24573617632</v>
      </c>
      <c r="J699" s="368" t="n">
        <f aca="false">+[5]data1cf!I699</f>
        <v>8377.81153364133</v>
      </c>
      <c r="K699" s="368" t="n">
        <f aca="false">+[5]data1cf!J699</f>
        <v>8368.74820222691</v>
      </c>
      <c r="L699" s="368" t="n">
        <f aca="false">+[5]data1cf!K699</f>
        <v>8369.88359876092</v>
      </c>
      <c r="M699" s="368" t="n">
        <f aca="false">+[5]data1cf!L699</f>
        <v>8341.96956792409</v>
      </c>
      <c r="N699" s="368" t="n">
        <f aca="false">+[5]data1cf!M699</f>
        <v>8324.23086622901</v>
      </c>
      <c r="O699" s="368" t="n">
        <f aca="false">+[5]data1cf!N699</f>
        <v>7998.19925079223</v>
      </c>
      <c r="P699" s="368" t="n">
        <f aca="false">+[5]data1cf!O699</f>
        <v>7890.24838070319</v>
      </c>
      <c r="Q699" s="368" t="n">
        <f aca="false">+[5]data1cf!P699</f>
        <v>7861.78420596463</v>
      </c>
      <c r="R699" s="368" t="n">
        <f aca="false">+[5]data1cf!Q699</f>
        <v>1104.44967300465</v>
      </c>
      <c r="S699" s="368" t="n">
        <f aca="false">+[5]data1cf!R699</f>
        <v>0</v>
      </c>
      <c r="T699" s="368" t="n">
        <f aca="false">+[5]data1cf!S699</f>
        <v>0</v>
      </c>
      <c r="U699" s="368" t="n">
        <f aca="false">+[5]data1cf!T699</f>
        <v>0</v>
      </c>
      <c r="V699" s="368" t="n">
        <f aca="false">+[5]data1cf!U699</f>
        <v>0</v>
      </c>
      <c r="W699" s="368" t="n">
        <f aca="false">+[5]data1cf!V699</f>
        <v>0</v>
      </c>
      <c r="X699" s="368" t="n">
        <f aca="false">+[5]data1cf!W699</f>
        <v>0</v>
      </c>
      <c r="Y699" s="368" t="n">
        <f aca="false">+[5]data1cf!X699</f>
        <v>0</v>
      </c>
      <c r="Z699" s="368" t="n">
        <f aca="false">+[5]data1cf!Y699</f>
        <v>0</v>
      </c>
      <c r="AA699" s="368" t="n">
        <f aca="false">+[5]data1cf!Z699</f>
        <v>0</v>
      </c>
      <c r="AB699" s="368"/>
      <c r="AC699" s="369" t="n">
        <f aca="false">XNPV(0.1,B699:AA699,$B$1:$AA$1)</f>
        <v>-21109.6001346737</v>
      </c>
      <c r="AD699" s="369" t="n">
        <f aca="false">SUMPRODUCT(B699:AA699,$B$1010:$AA$1010)</f>
        <v>-2348.37730744553</v>
      </c>
      <c r="AE699" s="370" t="n">
        <f aca="false">SUMPRODUCT(B699:AA699,$B$1012:$AA$1012)</f>
        <v>-8609.28935077551</v>
      </c>
      <c r="AF699" s="371" t="n">
        <f aca="false">XIRR(B699:AA699,$B$1:$AA$1)</f>
        <v>0.0554323726594886</v>
      </c>
      <c r="AG699" s="372" t="n">
        <f aca="false">1-EXP(-(1/0.25)*(AD699/ABS($AD$1010)))</f>
        <v>-22108.6260522927</v>
      </c>
    </row>
    <row r="700" customFormat="false" ht="12.75" hidden="false" customHeight="false" outlineLevel="0" collapsed="false">
      <c r="A700" s="363"/>
      <c r="B700" s="368" t="n">
        <f aca="false">+[5]data1cf!A700</f>
        <v>-102089.709181241</v>
      </c>
      <c r="C700" s="368" t="n">
        <f aca="false">+[5]data1cf!B700</f>
        <v>14347.1568154582</v>
      </c>
      <c r="D700" s="368" t="n">
        <f aca="false">+[5]data1cf!C700</f>
        <v>12461.7154977579</v>
      </c>
      <c r="E700" s="368" t="n">
        <f aca="false">+[5]data1cf!D700</f>
        <v>10368.7191302299</v>
      </c>
      <c r="F700" s="368" t="n">
        <f aca="false">+[5]data1cf!E700</f>
        <v>9976.3059501353</v>
      </c>
      <c r="G700" s="368" t="n">
        <f aca="false">+[5]data1cf!F700</f>
        <v>9583.53570069179</v>
      </c>
      <c r="H700" s="368" t="n">
        <f aca="false">+[5]data1cf!G700</f>
        <v>8684.33060798133</v>
      </c>
      <c r="I700" s="368" t="n">
        <f aca="false">+[5]data1cf!H700</f>
        <v>8523.20264701732</v>
      </c>
      <c r="J700" s="368" t="n">
        <f aca="false">+[5]data1cf!I700</f>
        <v>8510.76844448233</v>
      </c>
      <c r="K700" s="368" t="n">
        <f aca="false">+[5]data1cf!J700</f>
        <v>8501.93046376426</v>
      </c>
      <c r="L700" s="368" t="n">
        <f aca="false">+[5]data1cf!K700</f>
        <v>8502.84050960193</v>
      </c>
      <c r="M700" s="368" t="n">
        <f aca="false">+[5]data1cf!L700</f>
        <v>8475.15182946144</v>
      </c>
      <c r="N700" s="368" t="n">
        <f aca="false">+[5]data1cf!M700</f>
        <v>8457.18777707002</v>
      </c>
      <c r="O700" s="368" t="n">
        <f aca="false">+[5]data1cf!N700</f>
        <v>8131.38151232957</v>
      </c>
      <c r="P700" s="368" t="n">
        <f aca="false">+[5]data1cf!O700</f>
        <v>8023.2052915442</v>
      </c>
      <c r="Q700" s="368" t="n">
        <f aca="false">+[5]data1cf!P700</f>
        <v>7994.96646750198</v>
      </c>
      <c r="R700" s="368" t="n">
        <f aca="false">+[5]data1cf!Q700</f>
        <v>1170.92812842516</v>
      </c>
      <c r="S700" s="368" t="n">
        <f aca="false">+[5]data1cf!R700</f>
        <v>0</v>
      </c>
      <c r="T700" s="368" t="n">
        <f aca="false">+[5]data1cf!S700</f>
        <v>0</v>
      </c>
      <c r="U700" s="368" t="n">
        <f aca="false">+[5]data1cf!T700</f>
        <v>0</v>
      </c>
      <c r="V700" s="368" t="n">
        <f aca="false">+[5]data1cf!U700</f>
        <v>0</v>
      </c>
      <c r="W700" s="368" t="n">
        <f aca="false">+[5]data1cf!V700</f>
        <v>0</v>
      </c>
      <c r="X700" s="368" t="n">
        <f aca="false">+[5]data1cf!W700</f>
        <v>0</v>
      </c>
      <c r="Y700" s="368" t="n">
        <f aca="false">+[5]data1cf!X700</f>
        <v>0</v>
      </c>
      <c r="Z700" s="368" t="n">
        <f aca="false">+[5]data1cf!Y700</f>
        <v>0</v>
      </c>
      <c r="AA700" s="368" t="n">
        <f aca="false">+[5]data1cf!Z700</f>
        <v>0</v>
      </c>
      <c r="AB700" s="368"/>
      <c r="AC700" s="369" t="n">
        <f aca="false">XNPV(0.1,B700:AA700,$B$1:$AA$1)</f>
        <v>-25791.1992233358</v>
      </c>
      <c r="AD700" s="369" t="n">
        <f aca="false">SUMPRODUCT(B700:AA700,$B$1010:$AA$1010)</f>
        <v>-6740.56479706985</v>
      </c>
      <c r="AE700" s="370" t="n">
        <f aca="false">SUMPRODUCT(B700:AA700,$B$1012:$AA$1012)</f>
        <v>-13099.4736778994</v>
      </c>
      <c r="AF700" s="371" t="n">
        <f aca="false">XIRR(B700:AA700,$B$1:$AA$1)</f>
        <v>0.0483045169117083</v>
      </c>
      <c r="AG700" s="372" t="n">
        <f aca="false">1-EXP(-(1/0.25)*(AD700/ABS($AD$1010)))</f>
        <v>-2953141090470.17</v>
      </c>
    </row>
    <row r="701" customFormat="false" ht="12.75" hidden="false" customHeight="false" outlineLevel="0" collapsed="false">
      <c r="A701" s="363"/>
      <c r="B701" s="368" t="n">
        <f aca="false">+[5]data1cf!A701</f>
        <v>-95747.4274409411</v>
      </c>
      <c r="C701" s="368" t="n">
        <f aca="false">+[5]data1cf!B701</f>
        <v>14198.6182354783</v>
      </c>
      <c r="D701" s="368" t="n">
        <f aca="false">+[5]data1cf!C701</f>
        <v>12204.6085455834</v>
      </c>
      <c r="E701" s="368" t="n">
        <f aca="false">+[5]data1cf!D701</f>
        <v>10197.9683242415</v>
      </c>
      <c r="F701" s="368" t="n">
        <f aca="false">+[5]data1cf!E701</f>
        <v>9796.78568446234</v>
      </c>
      <c r="G701" s="368" t="n">
        <f aca="false">+[5]data1cf!F701</f>
        <v>9480.9359690187</v>
      </c>
      <c r="H701" s="368" t="n">
        <f aca="false">+[5]data1cf!G701</f>
        <v>8530.70633752018</v>
      </c>
      <c r="I701" s="368" t="n">
        <f aca="false">+[5]data1cf!H701</f>
        <v>8377.71577772025</v>
      </c>
      <c r="J701" s="368" t="n">
        <f aca="false">+[5]data1cf!I701</f>
        <v>8365.28157518525</v>
      </c>
      <c r="K701" s="368" t="n">
        <f aca="false">+[5]data1cf!J701</f>
        <v>8356.19700655312</v>
      </c>
      <c r="L701" s="368" t="n">
        <f aca="false">+[5]data1cf!K701</f>
        <v>8357.35364030485</v>
      </c>
      <c r="M701" s="368" t="n">
        <f aca="false">+[5]data1cf!L701</f>
        <v>8329.4183722503</v>
      </c>
      <c r="N701" s="368" t="n">
        <f aca="false">+[5]data1cf!M701</f>
        <v>8311.70090777294</v>
      </c>
      <c r="O701" s="368" t="n">
        <f aca="false">+[5]data1cf!N701</f>
        <v>7985.64805511843</v>
      </c>
      <c r="P701" s="368" t="n">
        <f aca="false">+[5]data1cf!O701</f>
        <v>7877.71842224712</v>
      </c>
      <c r="Q701" s="368" t="n">
        <f aca="false">+[5]data1cf!P701</f>
        <v>7849.23301029084</v>
      </c>
      <c r="R701" s="368" t="n">
        <f aca="false">+[5]data1cf!Q701</f>
        <v>1098.18469377662</v>
      </c>
      <c r="S701" s="368" t="n">
        <f aca="false">+[5]data1cf!R701</f>
        <v>0</v>
      </c>
      <c r="T701" s="368" t="n">
        <f aca="false">+[5]data1cf!S701</f>
        <v>0</v>
      </c>
      <c r="U701" s="368" t="n">
        <f aca="false">+[5]data1cf!T701</f>
        <v>0</v>
      </c>
      <c r="V701" s="368" t="n">
        <f aca="false">+[5]data1cf!U701</f>
        <v>0</v>
      </c>
      <c r="W701" s="368" t="n">
        <f aca="false">+[5]data1cf!V701</f>
        <v>0</v>
      </c>
      <c r="X701" s="368" t="n">
        <f aca="false">+[5]data1cf!W701</f>
        <v>0</v>
      </c>
      <c r="Y701" s="368" t="n">
        <f aca="false">+[5]data1cf!X701</f>
        <v>0</v>
      </c>
      <c r="Z701" s="368" t="n">
        <f aca="false">+[5]data1cf!Y701</f>
        <v>0</v>
      </c>
      <c r="AA701" s="368" t="n">
        <f aca="false">+[5]data1cf!Z701</f>
        <v>0</v>
      </c>
      <c r="AB701" s="368"/>
      <c r="AC701" s="369" t="n">
        <f aca="false">XNPV(0.1,B701:AA701,$B$1:$AA$1)</f>
        <v>-20686.33146766</v>
      </c>
      <c r="AD701" s="369" t="n">
        <f aca="false">SUMPRODUCT(B701:AA701,$B$1010:$AA$1010)</f>
        <v>-1965.14411652942</v>
      </c>
      <c r="AE701" s="370" t="n">
        <f aca="false">SUMPRODUCT(B701:AA701,$B$1012:$AA$1012)</f>
        <v>-8212.92670390487</v>
      </c>
      <c r="AF701" s="371" t="n">
        <f aca="false">XIRR(B701:AA701,$B$1:$AA$1)</f>
        <v>0.0560891367864577</v>
      </c>
      <c r="AG701" s="372" t="n">
        <f aca="false">1-EXP(-(1/0.25)*(AD701/ABS($AD$1010)))</f>
        <v>-4320.02110460064</v>
      </c>
    </row>
    <row r="702" customFormat="false" ht="12.75" hidden="false" customHeight="false" outlineLevel="0" collapsed="false">
      <c r="A702" s="363"/>
      <c r="B702" s="368" t="n">
        <f aca="false">+[5]data1cf!A702</f>
        <v>-90952.6681158378</v>
      </c>
      <c r="C702" s="368" t="n">
        <f aca="false">+[5]data1cf!B702</f>
        <v>14191.497975817</v>
      </c>
      <c r="D702" s="368" t="n">
        <f aca="false">+[5]data1cf!C702</f>
        <v>12028.871074746</v>
      </c>
      <c r="E702" s="368" t="n">
        <f aca="false">+[5]data1cf!D702</f>
        <v>10100.2188284275</v>
      </c>
      <c r="F702" s="368" t="n">
        <f aca="false">+[5]data1cf!E702</f>
        <v>9732.60169454141</v>
      </c>
      <c r="G702" s="368" t="n">
        <f aca="false">+[5]data1cf!F702</f>
        <v>9391.06047624312</v>
      </c>
      <c r="H702" s="368" t="n">
        <f aca="false">+[5]data1cf!G702</f>
        <v>8414.56652640529</v>
      </c>
      <c r="I702" s="368" t="n">
        <f aca="false">+[5]data1cf!H702</f>
        <v>8267.72783460984</v>
      </c>
      <c r="J702" s="368" t="n">
        <f aca="false">+[5]data1cf!I702</f>
        <v>8255.29363207485</v>
      </c>
      <c r="K702" s="368" t="n">
        <f aca="false">+[5]data1cf!J702</f>
        <v>8246.02264320015</v>
      </c>
      <c r="L702" s="368" t="n">
        <f aca="false">+[5]data1cf!K702</f>
        <v>8247.36569719444</v>
      </c>
      <c r="M702" s="368" t="n">
        <f aca="false">+[5]data1cf!L702</f>
        <v>8219.24400889733</v>
      </c>
      <c r="N702" s="368" t="n">
        <f aca="false">+[5]data1cf!M702</f>
        <v>8201.71296466253</v>
      </c>
      <c r="O702" s="368" t="n">
        <f aca="false">+[5]data1cf!N702</f>
        <v>7875.47369176546</v>
      </c>
      <c r="P702" s="368" t="n">
        <f aca="false">+[5]data1cf!O702</f>
        <v>7767.73047913671</v>
      </c>
      <c r="Q702" s="368" t="n">
        <f aca="false">+[5]data1cf!P702</f>
        <v>7739.05864693787</v>
      </c>
      <c r="R702" s="368" t="n">
        <f aca="false">+[5]data1cf!Q702</f>
        <v>1043.19072222141</v>
      </c>
      <c r="S702" s="368" t="n">
        <f aca="false">+[5]data1cf!R702</f>
        <v>0</v>
      </c>
      <c r="T702" s="368" t="n">
        <f aca="false">+[5]data1cf!S702</f>
        <v>0</v>
      </c>
      <c r="U702" s="368" t="n">
        <f aca="false">+[5]data1cf!T702</f>
        <v>0</v>
      </c>
      <c r="V702" s="368" t="n">
        <f aca="false">+[5]data1cf!U702</f>
        <v>0</v>
      </c>
      <c r="W702" s="368" t="n">
        <f aca="false">+[5]data1cf!V702</f>
        <v>0</v>
      </c>
      <c r="X702" s="368" t="n">
        <f aca="false">+[5]data1cf!W702</f>
        <v>0</v>
      </c>
      <c r="Y702" s="368" t="n">
        <f aca="false">+[5]data1cf!X702</f>
        <v>0</v>
      </c>
      <c r="Z702" s="368" t="n">
        <f aca="false">+[5]data1cf!Y702</f>
        <v>0</v>
      </c>
      <c r="AA702" s="368" t="n">
        <f aca="false">+[5]data1cf!Z702</f>
        <v>0</v>
      </c>
      <c r="AB702" s="368"/>
      <c r="AC702" s="369" t="n">
        <f aca="false">XNPV(0.1,B702:AA702,$B$1:$AA$1)</f>
        <v>-16651.3034180965</v>
      </c>
      <c r="AD702" s="369" t="n">
        <f aca="false">SUMPRODUCT(B702:AA702,$B$1010:$AA$1010)</f>
        <v>1836.7783020619</v>
      </c>
      <c r="AE702" s="370" t="n">
        <f aca="false">SUMPRODUCT(B702:AA702,$B$1012:$AA$1012)</f>
        <v>-4331.44857124498</v>
      </c>
      <c r="AF702" s="371" t="n">
        <f aca="false">XIRR(B702:AA702,$B$1:$AA$1)</f>
        <v>0.0629556744168289</v>
      </c>
      <c r="AG702" s="372" t="n">
        <f aca="false">1-EXP(-(1/0.25)*(AD702/ABS($AD$1010)))</f>
        <v>0.999600152001093</v>
      </c>
    </row>
    <row r="703" customFormat="false" ht="12.75" hidden="false" customHeight="false" outlineLevel="0" collapsed="false">
      <c r="A703" s="363"/>
      <c r="B703" s="368" t="n">
        <f aca="false">+[5]data1cf!A703</f>
        <v>-87157.9169578375</v>
      </c>
      <c r="C703" s="368" t="n">
        <f aca="false">+[5]data1cf!B703</f>
        <v>14046.6253466144</v>
      </c>
      <c r="D703" s="368" t="n">
        <f aca="false">+[5]data1cf!C703</f>
        <v>11891.2173822701</v>
      </c>
      <c r="E703" s="368" t="n">
        <f aca="false">+[5]data1cf!D703</f>
        <v>9946.41395169228</v>
      </c>
      <c r="F703" s="368" t="n">
        <f aca="false">+[5]data1cf!E703</f>
        <v>9379.99859314147</v>
      </c>
      <c r="G703" s="368" t="n">
        <f aca="false">+[5]data1cf!F703</f>
        <v>9189.69999497429</v>
      </c>
      <c r="H703" s="368" t="n">
        <f aca="false">+[5]data1cf!G703</f>
        <v>8322.64915311593</v>
      </c>
      <c r="I703" s="368" t="n">
        <f aca="false">+[5]data1cf!H703</f>
        <v>8180.67927884623</v>
      </c>
      <c r="J703" s="368" t="n">
        <f aca="false">+[5]data1cf!I703</f>
        <v>8168.24507631125</v>
      </c>
      <c r="K703" s="368" t="n">
        <f aca="false">+[5]data1cf!J703</f>
        <v>8158.82654751153</v>
      </c>
      <c r="L703" s="368" t="n">
        <f aca="false">+[5]data1cf!K703</f>
        <v>8160.31714143084</v>
      </c>
      <c r="M703" s="368" t="n">
        <f aca="false">+[5]data1cf!L703</f>
        <v>8132.0479132087</v>
      </c>
      <c r="N703" s="368" t="n">
        <f aca="false">+[5]data1cf!M703</f>
        <v>8114.66440889893</v>
      </c>
      <c r="O703" s="368" t="n">
        <f aca="false">+[5]data1cf!N703</f>
        <v>7788.27759607684</v>
      </c>
      <c r="P703" s="368" t="n">
        <f aca="false">+[5]data1cf!O703</f>
        <v>7680.68192337311</v>
      </c>
      <c r="Q703" s="368" t="n">
        <f aca="false">+[5]data1cf!P703</f>
        <v>7651.86255124925</v>
      </c>
      <c r="R703" s="368" t="n">
        <f aca="false">+[5]data1cf!Q703</f>
        <v>999.666444339613</v>
      </c>
      <c r="S703" s="368" t="n">
        <f aca="false">+[5]data1cf!R703</f>
        <v>0</v>
      </c>
      <c r="T703" s="368" t="n">
        <f aca="false">+[5]data1cf!S703</f>
        <v>0</v>
      </c>
      <c r="U703" s="368" t="n">
        <f aca="false">+[5]data1cf!T703</f>
        <v>0</v>
      </c>
      <c r="V703" s="368" t="n">
        <f aca="false">+[5]data1cf!U703</f>
        <v>0</v>
      </c>
      <c r="W703" s="368" t="n">
        <f aca="false">+[5]data1cf!V703</f>
        <v>0</v>
      </c>
      <c r="X703" s="368" t="n">
        <f aca="false">+[5]data1cf!W703</f>
        <v>0</v>
      </c>
      <c r="Y703" s="368" t="n">
        <f aca="false">+[5]data1cf!X703</f>
        <v>0</v>
      </c>
      <c r="Z703" s="368" t="n">
        <f aca="false">+[5]data1cf!Y703</f>
        <v>0</v>
      </c>
      <c r="AA703" s="368" t="n">
        <f aca="false">+[5]data1cf!Z703</f>
        <v>0</v>
      </c>
      <c r="AB703" s="368"/>
      <c r="AC703" s="369" t="n">
        <f aca="false">XNPV(0.1,B703:AA703,$B$1:$AA$1)</f>
        <v>-13927.57048864</v>
      </c>
      <c r="AD703" s="369" t="n">
        <f aca="false">SUMPRODUCT(B703:AA703,$B$1010:$AA$1010)</f>
        <v>4306.92638834402</v>
      </c>
      <c r="AE703" s="370" t="n">
        <f aca="false">SUMPRODUCT(B703:AA703,$B$1012:$AA$1012)</f>
        <v>-1778.36788145235</v>
      </c>
      <c r="AF703" s="371" t="n">
        <f aca="false">XIRR(B703:AA703,$B$1:$AA$1)</f>
        <v>0.0678333781740188</v>
      </c>
      <c r="AG703" s="372" t="n">
        <f aca="false">1-EXP(-(1/0.25)*(AD703/ABS($AD$1010)))</f>
        <v>0.999999989234523</v>
      </c>
    </row>
    <row r="704" customFormat="false" ht="12.75" hidden="false" customHeight="false" outlineLevel="0" collapsed="false">
      <c r="A704" s="363"/>
      <c r="B704" s="368" t="n">
        <f aca="false">+[5]data1cf!A704</f>
        <v>-93054.4367117595</v>
      </c>
      <c r="C704" s="368" t="n">
        <f aca="false">+[5]data1cf!B704</f>
        <v>14172.2632264019</v>
      </c>
      <c r="D704" s="368" t="n">
        <f aca="false">+[5]data1cf!C704</f>
        <v>12061.90612375</v>
      </c>
      <c r="E704" s="368" t="n">
        <f aca="false">+[5]data1cf!D704</f>
        <v>9965.08898494493</v>
      </c>
      <c r="F704" s="368" t="n">
        <f aca="false">+[5]data1cf!E704</f>
        <v>9705.82235077082</v>
      </c>
      <c r="G704" s="368" t="n">
        <f aca="false">+[5]data1cf!F704</f>
        <v>9471.04797397891</v>
      </c>
      <c r="H704" s="368" t="n">
        <f aca="false">+[5]data1cf!G704</f>
        <v>8465.47606976017</v>
      </c>
      <c r="I704" s="368" t="n">
        <f aca="false">+[5]data1cf!H704</f>
        <v>8315.9407247854</v>
      </c>
      <c r="J704" s="368" t="n">
        <f aca="false">+[5]data1cf!I704</f>
        <v>8303.50652225041</v>
      </c>
      <c r="K704" s="368" t="n">
        <f aca="false">+[5]data1cf!J704</f>
        <v>8294.31725013873</v>
      </c>
      <c r="L704" s="368" t="n">
        <f aca="false">+[5]data1cf!K704</f>
        <v>8295.57858737</v>
      </c>
      <c r="M704" s="368" t="n">
        <f aca="false">+[5]data1cf!L704</f>
        <v>8267.53861583591</v>
      </c>
      <c r="N704" s="368" t="n">
        <f aca="false">+[5]data1cf!M704</f>
        <v>8249.9258548381</v>
      </c>
      <c r="O704" s="368" t="n">
        <f aca="false">+[5]data1cf!N704</f>
        <v>7923.76829870404</v>
      </c>
      <c r="P704" s="368" t="n">
        <f aca="false">+[5]data1cf!O704</f>
        <v>7815.94336931228</v>
      </c>
      <c r="Q704" s="368" t="n">
        <f aca="false">+[5]data1cf!P704</f>
        <v>7787.35325387645</v>
      </c>
      <c r="R704" s="368" t="n">
        <f aca="false">+[5]data1cf!Q704</f>
        <v>1067.2971673092</v>
      </c>
      <c r="S704" s="368" t="n">
        <f aca="false">+[5]data1cf!R704</f>
        <v>0</v>
      </c>
      <c r="T704" s="368" t="n">
        <f aca="false">+[5]data1cf!S704</f>
        <v>0</v>
      </c>
      <c r="U704" s="368" t="n">
        <f aca="false">+[5]data1cf!T704</f>
        <v>0</v>
      </c>
      <c r="V704" s="368" t="n">
        <f aca="false">+[5]data1cf!U704</f>
        <v>0</v>
      </c>
      <c r="W704" s="368" t="n">
        <f aca="false">+[5]data1cf!V704</f>
        <v>0</v>
      </c>
      <c r="X704" s="368" t="n">
        <f aca="false">+[5]data1cf!W704</f>
        <v>0</v>
      </c>
      <c r="Y704" s="368" t="n">
        <f aca="false">+[5]data1cf!X704</f>
        <v>0</v>
      </c>
      <c r="Z704" s="368" t="n">
        <f aca="false">+[5]data1cf!Y704</f>
        <v>0</v>
      </c>
      <c r="AA704" s="368" t="n">
        <f aca="false">+[5]data1cf!Z704</f>
        <v>0</v>
      </c>
      <c r="AB704" s="368"/>
      <c r="AC704" s="369" t="n">
        <f aca="false">XNPV(0.1,B704:AA704,$B$1:$AA$1)</f>
        <v>-18622.7057082404</v>
      </c>
      <c r="AD704" s="369" t="n">
        <f aca="false">SUMPRODUCT(B704:AA704,$B$1010:$AA$1010)</f>
        <v>-55.5978636782793</v>
      </c>
      <c r="AE704" s="370" t="n">
        <f aca="false">SUMPRODUCT(B704:AA704,$B$1012:$AA$1012)</f>
        <v>-6252.21595810647</v>
      </c>
      <c r="AF704" s="371" t="n">
        <f aca="false">XIRR(B704:AA704,$B$1:$AA$1)</f>
        <v>0.0594630928969232</v>
      </c>
      <c r="AG704" s="372" t="n">
        <f aca="false">1-EXP(-(1/0.25)*(AD704/ABS($AD$1010)))</f>
        <v>-0.267237516764799</v>
      </c>
    </row>
    <row r="705" customFormat="false" ht="12.75" hidden="false" customHeight="false" outlineLevel="0" collapsed="false">
      <c r="A705" s="363"/>
      <c r="B705" s="368" t="n">
        <f aca="false">+[5]data1cf!A705</f>
        <v>-100086.608312906</v>
      </c>
      <c r="C705" s="368" t="n">
        <f aca="false">+[5]data1cf!B705</f>
        <v>14292.468685593</v>
      </c>
      <c r="D705" s="368" t="n">
        <f aca="false">+[5]data1cf!C705</f>
        <v>12356.3061938544</v>
      </c>
      <c r="E705" s="368" t="n">
        <f aca="false">+[5]data1cf!D705</f>
        <v>10347.1797304093</v>
      </c>
      <c r="F705" s="368" t="n">
        <f aca="false">+[5]data1cf!E705</f>
        <v>9919.14862461735</v>
      </c>
      <c r="G705" s="368" t="n">
        <f aca="false">+[5]data1cf!F705</f>
        <v>9479.20593008613</v>
      </c>
      <c r="H705" s="368" t="n">
        <f aca="false">+[5]data1cf!G705</f>
        <v>8635.81101800432</v>
      </c>
      <c r="I705" s="368" t="n">
        <f aca="false">+[5]data1cf!H705</f>
        <v>8477.25311557842</v>
      </c>
      <c r="J705" s="368" t="n">
        <f aca="false">+[5]data1cf!I705</f>
        <v>8464.81891304344</v>
      </c>
      <c r="K705" s="368" t="n">
        <f aca="false">+[5]data1cf!J705</f>
        <v>8455.9030517636</v>
      </c>
      <c r="L705" s="368" t="n">
        <f aca="false">+[5]data1cf!K705</f>
        <v>8456.89097816303</v>
      </c>
      <c r="M705" s="368" t="n">
        <f aca="false">+[5]data1cf!L705</f>
        <v>8429.12441746078</v>
      </c>
      <c r="N705" s="368" t="n">
        <f aca="false">+[5]data1cf!M705</f>
        <v>8411.23824563112</v>
      </c>
      <c r="O705" s="368" t="n">
        <f aca="false">+[5]data1cf!N705</f>
        <v>8085.35410032891</v>
      </c>
      <c r="P705" s="368" t="n">
        <f aca="false">+[5]data1cf!O705</f>
        <v>7977.2557601053</v>
      </c>
      <c r="Q705" s="368" t="n">
        <f aca="false">+[5]data1cf!P705</f>
        <v>7948.93905550132</v>
      </c>
      <c r="R705" s="368" t="n">
        <f aca="false">+[5]data1cf!Q705</f>
        <v>1147.95336270571</v>
      </c>
      <c r="S705" s="368" t="n">
        <f aca="false">+[5]data1cf!R705</f>
        <v>0</v>
      </c>
      <c r="T705" s="368" t="n">
        <f aca="false">+[5]data1cf!S705</f>
        <v>0</v>
      </c>
      <c r="U705" s="368" t="n">
        <f aca="false">+[5]data1cf!T705</f>
        <v>0</v>
      </c>
      <c r="V705" s="368" t="n">
        <f aca="false">+[5]data1cf!U705</f>
        <v>0</v>
      </c>
      <c r="W705" s="368" t="n">
        <f aca="false">+[5]data1cf!V705</f>
        <v>0</v>
      </c>
      <c r="X705" s="368" t="n">
        <f aca="false">+[5]data1cf!W705</f>
        <v>0</v>
      </c>
      <c r="Y705" s="368" t="n">
        <f aca="false">+[5]data1cf!X705</f>
        <v>0</v>
      </c>
      <c r="Z705" s="368" t="n">
        <f aca="false">+[5]data1cf!Y705</f>
        <v>0</v>
      </c>
      <c r="AA705" s="368" t="n">
        <f aca="false">+[5]data1cf!Z705</f>
        <v>0</v>
      </c>
      <c r="AB705" s="368"/>
      <c r="AC705" s="369" t="n">
        <f aca="false">XNPV(0.1,B705:AA705,$B$1:$AA$1)</f>
        <v>-24226.615952307</v>
      </c>
      <c r="AD705" s="369" t="n">
        <f aca="false">SUMPRODUCT(B705:AA705,$B$1010:$AA$1010)</f>
        <v>-5289.05887970583</v>
      </c>
      <c r="AE705" s="370" t="n">
        <f aca="false">SUMPRODUCT(B705:AA705,$B$1012:$AA$1012)</f>
        <v>-11610.1795714933</v>
      </c>
      <c r="AF705" s="371" t="n">
        <f aca="false">XIRR(B705:AA705,$B$1:$AA$1)</f>
        <v>0.0505754947205282</v>
      </c>
      <c r="AG705" s="372" t="n">
        <f aca="false">1-EXP(-(1/0.25)*(AD705/ABS($AD$1010)))</f>
        <v>-6094621143.28567</v>
      </c>
    </row>
    <row r="706" customFormat="false" ht="12.75" hidden="false" customHeight="false" outlineLevel="0" collapsed="false">
      <c r="A706" s="363"/>
      <c r="B706" s="368" t="n">
        <f aca="false">+[5]data1cf!A706</f>
        <v>-89805.7112380423</v>
      </c>
      <c r="C706" s="368" t="n">
        <f aca="false">+[5]data1cf!B706</f>
        <v>13981.94829617</v>
      </c>
      <c r="D706" s="368" t="n">
        <f aca="false">+[5]data1cf!C706</f>
        <v>12005.6884680545</v>
      </c>
      <c r="E706" s="368" t="n">
        <f aca="false">+[5]data1cf!D706</f>
        <v>10024.9110304124</v>
      </c>
      <c r="F706" s="368" t="n">
        <f aca="false">+[5]data1cf!E706</f>
        <v>9565.05957050995</v>
      </c>
      <c r="G706" s="368" t="n">
        <f aca="false">+[5]data1cf!F706</f>
        <v>9227.51338903208</v>
      </c>
      <c r="H706" s="368" t="n">
        <f aca="false">+[5]data1cf!G706</f>
        <v>8386.78466164167</v>
      </c>
      <c r="I706" s="368" t="n">
        <f aca="false">+[5]data1cf!H706</f>
        <v>8241.41756139871</v>
      </c>
      <c r="J706" s="368" t="n">
        <f aca="false">+[5]data1cf!I706</f>
        <v>8228.98335886372</v>
      </c>
      <c r="K706" s="368" t="n">
        <f aca="false">+[5]data1cf!J706</f>
        <v>8219.66777630562</v>
      </c>
      <c r="L706" s="368" t="n">
        <f aca="false">+[5]data1cf!K706</f>
        <v>8221.05542398331</v>
      </c>
      <c r="M706" s="368" t="n">
        <f aca="false">+[5]data1cf!L706</f>
        <v>8192.88914200279</v>
      </c>
      <c r="N706" s="368" t="n">
        <f aca="false">+[5]data1cf!M706</f>
        <v>8175.4026914514</v>
      </c>
      <c r="O706" s="368" t="n">
        <f aca="false">+[5]data1cf!N706</f>
        <v>7849.11882487093</v>
      </c>
      <c r="P706" s="368" t="n">
        <f aca="false">+[5]data1cf!O706</f>
        <v>7741.42020592558</v>
      </c>
      <c r="Q706" s="368" t="n">
        <f aca="false">+[5]data1cf!P706</f>
        <v>7712.70378004333</v>
      </c>
      <c r="R706" s="368" t="n">
        <f aca="false">+[5]data1cf!Q706</f>
        <v>1030.03558561585</v>
      </c>
      <c r="S706" s="368" t="n">
        <f aca="false">+[5]data1cf!R706</f>
        <v>0</v>
      </c>
      <c r="T706" s="368" t="n">
        <f aca="false">+[5]data1cf!S706</f>
        <v>0</v>
      </c>
      <c r="U706" s="368" t="n">
        <f aca="false">+[5]data1cf!T706</f>
        <v>0</v>
      </c>
      <c r="V706" s="368" t="n">
        <f aca="false">+[5]data1cf!U706</f>
        <v>0</v>
      </c>
      <c r="W706" s="368" t="n">
        <f aca="false">+[5]data1cf!V706</f>
        <v>0</v>
      </c>
      <c r="X706" s="368" t="n">
        <f aca="false">+[5]data1cf!W706</f>
        <v>0</v>
      </c>
      <c r="Y706" s="368" t="n">
        <f aca="false">+[5]data1cf!X706</f>
        <v>0</v>
      </c>
      <c r="Z706" s="368" t="n">
        <f aca="false">+[5]data1cf!Y706</f>
        <v>0</v>
      </c>
      <c r="AA706" s="368" t="n">
        <f aca="false">+[5]data1cf!Z706</f>
        <v>0</v>
      </c>
      <c r="AB706" s="368"/>
      <c r="AC706" s="369" t="n">
        <f aca="false">XNPV(0.1,B706:AA706,$B$1:$AA$1)</f>
        <v>-16090.5536611618</v>
      </c>
      <c r="AD706" s="369" t="n">
        <f aca="false">SUMPRODUCT(B706:AA706,$B$1010:$AA$1010)</f>
        <v>2290.58151213344</v>
      </c>
      <c r="AE706" s="370" t="n">
        <f aca="false">SUMPRODUCT(B706:AA706,$B$1012:$AA$1012)</f>
        <v>-3843.83600095224</v>
      </c>
      <c r="AF706" s="371" t="n">
        <f aca="false">XIRR(B706:AA706,$B$1:$AA$1)</f>
        <v>0.0638452657925947</v>
      </c>
      <c r="AG706" s="372" t="n">
        <f aca="false">1-EXP(-(1/0.25)*(AD706/ABS($AD$1010)))</f>
        <v>0.999942144736477</v>
      </c>
    </row>
    <row r="707" customFormat="false" ht="12.75" hidden="false" customHeight="false" outlineLevel="0" collapsed="false">
      <c r="A707" s="363"/>
      <c r="B707" s="368" t="n">
        <f aca="false">+[5]data1cf!A707</f>
        <v>-89994.0661840579</v>
      </c>
      <c r="C707" s="368" t="n">
        <f aca="false">+[5]data1cf!B707</f>
        <v>14063.8666587432</v>
      </c>
      <c r="D707" s="368" t="n">
        <f aca="false">+[5]data1cf!C707</f>
        <v>11943.0294849738</v>
      </c>
      <c r="E707" s="368" t="n">
        <f aca="false">+[5]data1cf!D707</f>
        <v>9945.17140410841</v>
      </c>
      <c r="F707" s="368" t="n">
        <f aca="false">+[5]data1cf!E707</f>
        <v>9620.3199077635</v>
      </c>
      <c r="G707" s="368" t="n">
        <f aca="false">+[5]data1cf!F707</f>
        <v>9381.2117904783</v>
      </c>
      <c r="H707" s="368" t="n">
        <f aca="false">+[5]data1cf!G707</f>
        <v>8391.34704034925</v>
      </c>
      <c r="I707" s="368" t="n">
        <f aca="false">+[5]data1cf!H707</f>
        <v>8245.73827317635</v>
      </c>
      <c r="J707" s="368" t="n">
        <f aca="false">+[5]data1cf!I707</f>
        <v>8233.30407064136</v>
      </c>
      <c r="K707" s="368" t="n">
        <f aca="false">+[5]data1cf!J707</f>
        <v>8223.99581132356</v>
      </c>
      <c r="L707" s="368" t="n">
        <f aca="false">+[5]data1cf!K707</f>
        <v>8225.37613576095</v>
      </c>
      <c r="M707" s="368" t="n">
        <f aca="false">+[5]data1cf!L707</f>
        <v>8197.21717702074</v>
      </c>
      <c r="N707" s="368" t="n">
        <f aca="false">+[5]data1cf!M707</f>
        <v>8179.72340322904</v>
      </c>
      <c r="O707" s="368" t="n">
        <f aca="false">+[5]data1cf!N707</f>
        <v>7853.44685988887</v>
      </c>
      <c r="P707" s="368" t="n">
        <f aca="false">+[5]data1cf!O707</f>
        <v>7745.74091770322</v>
      </c>
      <c r="Q707" s="368" t="n">
        <f aca="false">+[5]data1cf!P707</f>
        <v>7717.03181506128</v>
      </c>
      <c r="R707" s="368" t="n">
        <f aca="false">+[5]data1cf!Q707</f>
        <v>1032.19594150467</v>
      </c>
      <c r="S707" s="368" t="n">
        <f aca="false">+[5]data1cf!R707</f>
        <v>0</v>
      </c>
      <c r="T707" s="368" t="n">
        <f aca="false">+[5]data1cf!S707</f>
        <v>0</v>
      </c>
      <c r="U707" s="368" t="n">
        <f aca="false">+[5]data1cf!T707</f>
        <v>0</v>
      </c>
      <c r="V707" s="368" t="n">
        <f aca="false">+[5]data1cf!U707</f>
        <v>0</v>
      </c>
      <c r="W707" s="368" t="n">
        <f aca="false">+[5]data1cf!V707</f>
        <v>0</v>
      </c>
      <c r="X707" s="368" t="n">
        <f aca="false">+[5]data1cf!W707</f>
        <v>0</v>
      </c>
      <c r="Y707" s="368" t="n">
        <f aca="false">+[5]data1cf!X707</f>
        <v>0</v>
      </c>
      <c r="Z707" s="368" t="n">
        <f aca="false">+[5]data1cf!Y707</f>
        <v>0</v>
      </c>
      <c r="AA707" s="368" t="n">
        <f aca="false">+[5]data1cf!Z707</f>
        <v>0</v>
      </c>
      <c r="AB707" s="368"/>
      <c r="AC707" s="369" t="n">
        <f aca="false">XNPV(0.1,B707:AA707,$B$1:$AA$1)</f>
        <v>-16165.8695811731</v>
      </c>
      <c r="AD707" s="369" t="n">
        <f aca="false">SUMPRODUCT(B707:AA707,$B$1010:$AA$1010)</f>
        <v>2241.90263900388</v>
      </c>
      <c r="AE707" s="370" t="n">
        <f aca="false">SUMPRODUCT(B707:AA707,$B$1012:$AA$1012)</f>
        <v>-3900.93197764871</v>
      </c>
      <c r="AF707" s="371" t="n">
        <f aca="false">XIRR(B707:AA707,$B$1:$AA$1)</f>
        <v>0.063744072001781</v>
      </c>
      <c r="AG707" s="372" t="n">
        <f aca="false">1-EXP(-(1/0.25)*(AD707/ABS($AD$1010)))</f>
        <v>0.999928813028087</v>
      </c>
    </row>
    <row r="708" customFormat="false" ht="12.75" hidden="false" customHeight="false" outlineLevel="0" collapsed="false">
      <c r="A708" s="363"/>
      <c r="B708" s="368" t="n">
        <f aca="false">+[5]data1cf!A708</f>
        <v>-98673.9562263032</v>
      </c>
      <c r="C708" s="368" t="n">
        <f aca="false">+[5]data1cf!B708</f>
        <v>14251.1172321571</v>
      </c>
      <c r="D708" s="368" t="n">
        <f aca="false">+[5]data1cf!C708</f>
        <v>12314.87370146</v>
      </c>
      <c r="E708" s="368" t="n">
        <f aca="false">+[5]data1cf!D708</f>
        <v>10230.9064268703</v>
      </c>
      <c r="F708" s="368" t="n">
        <f aca="false">+[5]data1cf!E708</f>
        <v>9890.67526509218</v>
      </c>
      <c r="G708" s="368" t="n">
        <f aca="false">+[5]data1cf!F708</f>
        <v>9485.99827262207</v>
      </c>
      <c r="H708" s="368" t="n">
        <f aca="false">+[5]data1cf!G708</f>
        <v>8601.59342012613</v>
      </c>
      <c r="I708" s="368" t="n">
        <f aca="false">+[5]data1cf!H708</f>
        <v>8444.84800683343</v>
      </c>
      <c r="J708" s="368" t="n">
        <f aca="false">+[5]data1cf!I708</f>
        <v>8432.41380429843</v>
      </c>
      <c r="K708" s="368" t="n">
        <f aca="false">+[5]data1cf!J708</f>
        <v>8423.44301910547</v>
      </c>
      <c r="L708" s="368" t="n">
        <f aca="false">+[5]data1cf!K708</f>
        <v>8424.48586941802</v>
      </c>
      <c r="M708" s="368" t="n">
        <f aca="false">+[5]data1cf!L708</f>
        <v>8396.66438480265</v>
      </c>
      <c r="N708" s="368" t="n">
        <f aca="false">+[5]data1cf!M708</f>
        <v>8378.83313688612</v>
      </c>
      <c r="O708" s="368" t="n">
        <f aca="false">+[5]data1cf!N708</f>
        <v>8052.89406767079</v>
      </c>
      <c r="P708" s="368" t="n">
        <f aca="false">+[5]data1cf!O708</f>
        <v>7944.8506513603</v>
      </c>
      <c r="Q708" s="368" t="n">
        <f aca="false">+[5]data1cf!P708</f>
        <v>7916.47902284319</v>
      </c>
      <c r="R708" s="368" t="n">
        <f aca="false">+[5]data1cf!Q708</f>
        <v>1131.75080833321</v>
      </c>
      <c r="S708" s="368" t="n">
        <f aca="false">+[5]data1cf!R708</f>
        <v>0</v>
      </c>
      <c r="T708" s="368" t="n">
        <f aca="false">+[5]data1cf!S708</f>
        <v>0</v>
      </c>
      <c r="U708" s="368" t="n">
        <f aca="false">+[5]data1cf!T708</f>
        <v>0</v>
      </c>
      <c r="V708" s="368" t="n">
        <f aca="false">+[5]data1cf!U708</f>
        <v>0</v>
      </c>
      <c r="W708" s="368" t="n">
        <f aca="false">+[5]data1cf!V708</f>
        <v>0</v>
      </c>
      <c r="X708" s="368" t="n">
        <f aca="false">+[5]data1cf!W708</f>
        <v>0</v>
      </c>
      <c r="Y708" s="368" t="n">
        <f aca="false">+[5]data1cf!X708</f>
        <v>0</v>
      </c>
      <c r="Z708" s="368" t="n">
        <f aca="false">+[5]data1cf!Y708</f>
        <v>0</v>
      </c>
      <c r="AA708" s="368" t="n">
        <f aca="false">+[5]data1cf!Z708</f>
        <v>0</v>
      </c>
      <c r="AB708" s="368"/>
      <c r="AC708" s="369" t="n">
        <f aca="false">XNPV(0.1,B708:AA708,$B$1:$AA$1)</f>
        <v>-23116.517270955</v>
      </c>
      <c r="AD708" s="369" t="n">
        <f aca="false">SUMPRODUCT(B708:AA708,$B$1010:$AA$1010)</f>
        <v>-4253.76546356298</v>
      </c>
      <c r="AE708" s="370" t="n">
        <f aca="false">SUMPRODUCT(B708:AA708,$B$1012:$AA$1012)</f>
        <v>-10549.7911108436</v>
      </c>
      <c r="AF708" s="371" t="n">
        <f aca="false">XIRR(B708:AA708,$B$1:$AA$1)</f>
        <v>0.0522455683233789</v>
      </c>
      <c r="AG708" s="372" t="n">
        <f aca="false">1-EXP(-(1/0.25)*(AD708/ABS($AD$1010)))</f>
        <v>-74065699.7902475</v>
      </c>
    </row>
    <row r="709" customFormat="false" ht="12.75" hidden="false" customHeight="false" outlineLevel="0" collapsed="false">
      <c r="A709" s="363"/>
      <c r="B709" s="368" t="n">
        <f aca="false">+[5]data1cf!A709</f>
        <v>-94093.6981295393</v>
      </c>
      <c r="C709" s="368" t="n">
        <f aca="false">+[5]data1cf!B709</f>
        <v>14209.980666332</v>
      </c>
      <c r="D709" s="368" t="n">
        <f aca="false">+[5]data1cf!C709</f>
        <v>12169.1221429136</v>
      </c>
      <c r="E709" s="368" t="n">
        <f aca="false">+[5]data1cf!D709</f>
        <v>10125.3792237401</v>
      </c>
      <c r="F709" s="368" t="n">
        <f aca="false">+[5]data1cf!E709</f>
        <v>9681.54250319122</v>
      </c>
      <c r="G709" s="368" t="n">
        <f aca="false">+[5]data1cf!F709</f>
        <v>9475.2313240691</v>
      </c>
      <c r="H709" s="368" t="n">
        <f aca="false">+[5]data1cf!G709</f>
        <v>8490.64930924437</v>
      </c>
      <c r="I709" s="368" t="n">
        <f aca="false">+[5]data1cf!H709</f>
        <v>8339.78055030014</v>
      </c>
      <c r="J709" s="368" t="n">
        <f aca="false">+[5]data1cf!I709</f>
        <v>8327.34634776515</v>
      </c>
      <c r="K709" s="368" t="n">
        <f aca="false">+[5]data1cf!J709</f>
        <v>8318.19748213738</v>
      </c>
      <c r="L709" s="368" t="n">
        <f aca="false">+[5]data1cf!K709</f>
        <v>8319.41841288474</v>
      </c>
      <c r="M709" s="368" t="n">
        <f aca="false">+[5]data1cf!L709</f>
        <v>8291.41884783456</v>
      </c>
      <c r="N709" s="368" t="n">
        <f aca="false">+[5]data1cf!M709</f>
        <v>8273.76568035283</v>
      </c>
      <c r="O709" s="368" t="n">
        <f aca="false">+[5]data1cf!N709</f>
        <v>7947.6485307027</v>
      </c>
      <c r="P709" s="368" t="n">
        <f aca="false">+[5]data1cf!O709</f>
        <v>7839.78319482701</v>
      </c>
      <c r="Q709" s="368" t="n">
        <f aca="false">+[5]data1cf!P709</f>
        <v>7811.2334858751</v>
      </c>
      <c r="R709" s="368" t="n">
        <f aca="false">+[5]data1cf!Q709</f>
        <v>1079.21708006656</v>
      </c>
      <c r="S709" s="368" t="n">
        <f aca="false">+[5]data1cf!R709</f>
        <v>0</v>
      </c>
      <c r="T709" s="368" t="n">
        <f aca="false">+[5]data1cf!S709</f>
        <v>0</v>
      </c>
      <c r="U709" s="368" t="n">
        <f aca="false">+[5]data1cf!T709</f>
        <v>0</v>
      </c>
      <c r="V709" s="368" t="n">
        <f aca="false">+[5]data1cf!U709</f>
        <v>0</v>
      </c>
      <c r="W709" s="368" t="n">
        <f aca="false">+[5]data1cf!V709</f>
        <v>0</v>
      </c>
      <c r="X709" s="368" t="n">
        <f aca="false">+[5]data1cf!W709</f>
        <v>0</v>
      </c>
      <c r="Y709" s="368" t="n">
        <f aca="false">+[5]data1cf!X709</f>
        <v>0</v>
      </c>
      <c r="Z709" s="368" t="n">
        <f aca="false">+[5]data1cf!Y709</f>
        <v>0</v>
      </c>
      <c r="AA709" s="368" t="n">
        <f aca="false">+[5]data1cf!Z709</f>
        <v>0</v>
      </c>
      <c r="AB709" s="368"/>
      <c r="AC709" s="369" t="n">
        <f aca="false">XNPV(0.1,B709:AA709,$B$1:$AA$1)</f>
        <v>-19338.3885523512</v>
      </c>
      <c r="AD709" s="369" t="n">
        <f aca="false">SUMPRODUCT(B709:AA709,$B$1010:$AA$1010)</f>
        <v>-707.113311494943</v>
      </c>
      <c r="AE709" s="370" t="n">
        <f aca="false">SUMPRODUCT(B709:AA709,$B$1012:$AA$1012)</f>
        <v>-6924.72470007158</v>
      </c>
      <c r="AF709" s="371" t="n">
        <f aca="false">XIRR(B709:AA709,$B$1:$AA$1)</f>
        <v>0.0582927891158374</v>
      </c>
      <c r="AG709" s="372" t="n">
        <f aca="false">1-EXP(-(1/0.25)*(AD709/ABS($AD$1010)))</f>
        <v>-19.332216811471</v>
      </c>
    </row>
    <row r="710" customFormat="false" ht="12.75" hidden="false" customHeight="false" outlineLevel="0" collapsed="false">
      <c r="A710" s="363"/>
      <c r="B710" s="368" t="n">
        <f aca="false">+[5]data1cf!A710</f>
        <v>-88800.4703625946</v>
      </c>
      <c r="C710" s="368" t="n">
        <f aca="false">+[5]data1cf!B710</f>
        <v>14107.4916087402</v>
      </c>
      <c r="D710" s="368" t="n">
        <f aca="false">+[5]data1cf!C710</f>
        <v>11944.6419084385</v>
      </c>
      <c r="E710" s="368" t="n">
        <f aca="false">+[5]data1cf!D710</f>
        <v>9997.88779820737</v>
      </c>
      <c r="F710" s="368" t="n">
        <f aca="false">+[5]data1cf!E710</f>
        <v>9515.67702598604</v>
      </c>
      <c r="G710" s="368" t="n">
        <f aca="false">+[5]data1cf!F710</f>
        <v>9322.26992293694</v>
      </c>
      <c r="H710" s="368" t="n">
        <f aca="false">+[5]data1cf!G710</f>
        <v>8362.43547589877</v>
      </c>
      <c r="I710" s="368" t="n">
        <f aca="false">+[5]data1cf!H710</f>
        <v>8218.35813990864</v>
      </c>
      <c r="J710" s="368" t="n">
        <f aca="false">+[5]data1cf!I710</f>
        <v>8205.92393737365</v>
      </c>
      <c r="K710" s="368" t="n">
        <f aca="false">+[5]data1cf!J710</f>
        <v>8196.56927105031</v>
      </c>
      <c r="L710" s="368" t="n">
        <f aca="false">+[5]data1cf!K710</f>
        <v>8197.99600249324</v>
      </c>
      <c r="M710" s="368" t="n">
        <f aca="false">+[5]data1cf!L710</f>
        <v>8169.79063674748</v>
      </c>
      <c r="N710" s="368" t="n">
        <f aca="false">+[5]data1cf!M710</f>
        <v>8152.34326996133</v>
      </c>
      <c r="O710" s="368" t="n">
        <f aca="false">+[5]data1cf!N710</f>
        <v>7826.02031961562</v>
      </c>
      <c r="P710" s="368" t="n">
        <f aca="false">+[5]data1cf!O710</f>
        <v>7718.36078443551</v>
      </c>
      <c r="Q710" s="368" t="n">
        <f aca="false">+[5]data1cf!P710</f>
        <v>7689.60527478803</v>
      </c>
      <c r="R710" s="368" t="n">
        <f aca="false">+[5]data1cf!Q710</f>
        <v>1018.50587487081</v>
      </c>
      <c r="S710" s="368" t="n">
        <f aca="false">+[5]data1cf!R710</f>
        <v>0</v>
      </c>
      <c r="T710" s="368" t="n">
        <f aca="false">+[5]data1cf!S710</f>
        <v>0</v>
      </c>
      <c r="U710" s="368" t="n">
        <f aca="false">+[5]data1cf!T710</f>
        <v>0</v>
      </c>
      <c r="V710" s="368" t="n">
        <f aca="false">+[5]data1cf!U710</f>
        <v>0</v>
      </c>
      <c r="W710" s="368" t="n">
        <f aca="false">+[5]data1cf!V710</f>
        <v>0</v>
      </c>
      <c r="X710" s="368" t="n">
        <f aca="false">+[5]data1cf!W710</f>
        <v>0</v>
      </c>
      <c r="Y710" s="368" t="n">
        <f aca="false">+[5]data1cf!X710</f>
        <v>0</v>
      </c>
      <c r="Z710" s="368" t="n">
        <f aca="false">+[5]data1cf!Y710</f>
        <v>0</v>
      </c>
      <c r="AA710" s="368" t="n">
        <f aca="false">+[5]data1cf!Z710</f>
        <v>0</v>
      </c>
      <c r="AB710" s="368"/>
      <c r="AC710" s="369" t="n">
        <f aca="false">XNPV(0.1,B710:AA710,$B$1:$AA$1)</f>
        <v>-15108.0213530773</v>
      </c>
      <c r="AD710" s="369" t="n">
        <f aca="false">SUMPRODUCT(B710:AA710,$B$1010:$AA$1010)</f>
        <v>3238.47728450096</v>
      </c>
      <c r="AE710" s="370" t="n">
        <f aca="false">SUMPRODUCT(B710:AA710,$B$1012:$AA$1012)</f>
        <v>-2883.44003786161</v>
      </c>
      <c r="AF710" s="371" t="n">
        <f aca="false">XIRR(B710:AA710,$B$1:$AA$1)</f>
        <v>0.065678523005596</v>
      </c>
      <c r="AG710" s="372" t="n">
        <f aca="false">1-EXP(-(1/0.25)*(AD710/ABS($AD$1010)))</f>
        <v>0.999998979760715</v>
      </c>
    </row>
    <row r="711" customFormat="false" ht="12.75" hidden="false" customHeight="false" outlineLevel="0" collapsed="false">
      <c r="A711" s="363"/>
      <c r="B711" s="368" t="n">
        <f aca="false">+[5]data1cf!A711</f>
        <v>-98459.5135953461</v>
      </c>
      <c r="C711" s="368" t="n">
        <f aca="false">+[5]data1cf!B711</f>
        <v>14318.2061743444</v>
      </c>
      <c r="D711" s="368" t="n">
        <f aca="false">+[5]data1cf!C711</f>
        <v>12293.498204021</v>
      </c>
      <c r="E711" s="368" t="n">
        <f aca="false">+[5]data1cf!D711</f>
        <v>10287.3187143774</v>
      </c>
      <c r="F711" s="368" t="n">
        <f aca="false">+[5]data1cf!E711</f>
        <v>9881.64630773033</v>
      </c>
      <c r="G711" s="368" t="n">
        <f aca="false">+[5]data1cf!F711</f>
        <v>9458.92637878239</v>
      </c>
      <c r="H711" s="368" t="n">
        <f aca="false">+[5]data1cf!G711</f>
        <v>8596.39913925285</v>
      </c>
      <c r="I711" s="368" t="n">
        <f aca="false">+[5]data1cf!H711</f>
        <v>8439.92886443337</v>
      </c>
      <c r="J711" s="368" t="n">
        <f aca="false">+[5]data1cf!I711</f>
        <v>8427.49466189838</v>
      </c>
      <c r="K711" s="368" t="n">
        <f aca="false">+[5]data1cf!J711</f>
        <v>8418.51553917593</v>
      </c>
      <c r="L711" s="368" t="n">
        <f aca="false">+[5]data1cf!K711</f>
        <v>8419.56672701798</v>
      </c>
      <c r="M711" s="368" t="n">
        <f aca="false">+[5]data1cf!L711</f>
        <v>8391.73690487311</v>
      </c>
      <c r="N711" s="368" t="n">
        <f aca="false">+[5]data1cf!M711</f>
        <v>8373.91399448607</v>
      </c>
      <c r="O711" s="368" t="n">
        <f aca="false">+[5]data1cf!N711</f>
        <v>8047.96658774124</v>
      </c>
      <c r="P711" s="368" t="n">
        <f aca="false">+[5]data1cf!O711</f>
        <v>7939.93150896025</v>
      </c>
      <c r="Q711" s="368" t="n">
        <f aca="false">+[5]data1cf!P711</f>
        <v>7911.55154291365</v>
      </c>
      <c r="R711" s="368" t="n">
        <f aca="false">+[5]data1cf!Q711</f>
        <v>1129.29123713318</v>
      </c>
      <c r="S711" s="368" t="n">
        <f aca="false">+[5]data1cf!R711</f>
        <v>0</v>
      </c>
      <c r="T711" s="368" t="n">
        <f aca="false">+[5]data1cf!S711</f>
        <v>0</v>
      </c>
      <c r="U711" s="368" t="n">
        <f aca="false">+[5]data1cf!T711</f>
        <v>0</v>
      </c>
      <c r="V711" s="368" t="n">
        <f aca="false">+[5]data1cf!U711</f>
        <v>0</v>
      </c>
      <c r="W711" s="368" t="n">
        <f aca="false">+[5]data1cf!V711</f>
        <v>0</v>
      </c>
      <c r="X711" s="368" t="n">
        <f aca="false">+[5]data1cf!W711</f>
        <v>0</v>
      </c>
      <c r="Y711" s="368" t="n">
        <f aca="false">+[5]data1cf!X711</f>
        <v>0</v>
      </c>
      <c r="Z711" s="368" t="n">
        <f aca="false">+[5]data1cf!Y711</f>
        <v>0</v>
      </c>
      <c r="AA711" s="368" t="n">
        <f aca="false">+[5]data1cf!Z711</f>
        <v>0</v>
      </c>
      <c r="AB711" s="368"/>
      <c r="AC711" s="369" t="n">
        <f aca="false">XNPV(0.1,B711:AA711,$B$1:$AA$1)</f>
        <v>-22858.7998336907</v>
      </c>
      <c r="AD711" s="369" t="n">
        <f aca="false">SUMPRODUCT(B711:AA711,$B$1010:$AA$1010)</f>
        <v>-4002.63754878662</v>
      </c>
      <c r="AE711" s="370" t="n">
        <f aca="false">SUMPRODUCT(B711:AA711,$B$1012:$AA$1012)</f>
        <v>-10296.1026226007</v>
      </c>
      <c r="AF711" s="371" t="n">
        <f aca="false">XIRR(B711:AA711,$B$1:$AA$1)</f>
        <v>0.0526594464043085</v>
      </c>
      <c r="AG711" s="372" t="n">
        <f aca="false">1-EXP(-(1/0.25)*(AD711/ABS($AD$1010)))</f>
        <v>-25410988.5625056</v>
      </c>
    </row>
    <row r="712" customFormat="false" ht="12.75" hidden="false" customHeight="false" outlineLevel="0" collapsed="false">
      <c r="A712" s="363"/>
      <c r="B712" s="368" t="n">
        <f aca="false">+[5]data1cf!A712</f>
        <v>-94758.9930629632</v>
      </c>
      <c r="C712" s="368" t="n">
        <f aca="false">+[5]data1cf!B712</f>
        <v>14180.3982399544</v>
      </c>
      <c r="D712" s="368" t="n">
        <f aca="false">+[5]data1cf!C712</f>
        <v>12106.9545737798</v>
      </c>
      <c r="E712" s="368" t="n">
        <f aca="false">+[5]data1cf!D712</f>
        <v>10210.3778124004</v>
      </c>
      <c r="F712" s="368" t="n">
        <f aca="false">+[5]data1cf!E712</f>
        <v>9787.16695353898</v>
      </c>
      <c r="G712" s="368" t="n">
        <f aca="false">+[5]data1cf!F712</f>
        <v>9571.50148832857</v>
      </c>
      <c r="H712" s="368" t="n">
        <f aca="false">+[5]data1cf!G712</f>
        <v>8506.76424279255</v>
      </c>
      <c r="I712" s="368" t="n">
        <f aca="false">+[5]data1cf!H712</f>
        <v>8355.04188383694</v>
      </c>
      <c r="J712" s="368" t="n">
        <f aca="false">+[5]data1cf!I712</f>
        <v>8342.60768130195</v>
      </c>
      <c r="K712" s="368" t="n">
        <f aca="false">+[5]data1cf!J712</f>
        <v>8333.48468234119</v>
      </c>
      <c r="L712" s="368" t="n">
        <f aca="false">+[5]data1cf!K712</f>
        <v>8334.67974642154</v>
      </c>
      <c r="M712" s="368" t="n">
        <f aca="false">+[5]data1cf!L712</f>
        <v>8306.70604803837</v>
      </c>
      <c r="N712" s="368" t="n">
        <f aca="false">+[5]data1cf!M712</f>
        <v>8289.02701388963</v>
      </c>
      <c r="O712" s="368" t="n">
        <f aca="false">+[5]data1cf!N712</f>
        <v>7962.93573090651</v>
      </c>
      <c r="P712" s="368" t="n">
        <f aca="false">+[5]data1cf!O712</f>
        <v>7855.04452836381</v>
      </c>
      <c r="Q712" s="368" t="n">
        <f aca="false">+[5]data1cf!P712</f>
        <v>7826.52068607891</v>
      </c>
      <c r="R712" s="368" t="n">
        <f aca="false">+[5]data1cf!Q712</f>
        <v>1086.84774683496</v>
      </c>
      <c r="S712" s="368" t="n">
        <f aca="false">+[5]data1cf!R712</f>
        <v>0</v>
      </c>
      <c r="T712" s="368" t="n">
        <f aca="false">+[5]data1cf!S712</f>
        <v>0</v>
      </c>
      <c r="U712" s="368" t="n">
        <f aca="false">+[5]data1cf!T712</f>
        <v>0</v>
      </c>
      <c r="V712" s="368" t="n">
        <f aca="false">+[5]data1cf!U712</f>
        <v>0</v>
      </c>
      <c r="W712" s="368" t="n">
        <f aca="false">+[5]data1cf!V712</f>
        <v>0</v>
      </c>
      <c r="X712" s="368" t="n">
        <f aca="false">+[5]data1cf!W712</f>
        <v>0</v>
      </c>
      <c r="Y712" s="368" t="n">
        <f aca="false">+[5]data1cf!X712</f>
        <v>0</v>
      </c>
      <c r="Z712" s="368" t="n">
        <f aca="false">+[5]data1cf!Y712</f>
        <v>0</v>
      </c>
      <c r="AA712" s="368" t="n">
        <f aca="false">+[5]data1cf!Z712</f>
        <v>0</v>
      </c>
      <c r="AB712" s="368"/>
      <c r="AC712" s="369" t="n">
        <f aca="false">XNPV(0.1,B712:AA712,$B$1:$AA$1)</f>
        <v>-19825.8517446019</v>
      </c>
      <c r="AD712" s="369" t="n">
        <f aca="false">SUMPRODUCT(B712:AA712,$B$1010:$AA$1010)</f>
        <v>-1138.8517878039</v>
      </c>
      <c r="AE712" s="370" t="n">
        <f aca="false">SUMPRODUCT(B712:AA712,$B$1012:$AA$1012)</f>
        <v>-7374.45846468334</v>
      </c>
      <c r="AF712" s="371" t="n">
        <f aca="false">XIRR(B712:AA712,$B$1:$AA$1)</f>
        <v>0.0575280188617026</v>
      </c>
      <c r="AG712" s="372" t="n">
        <f aca="false">1-EXP(-(1/0.25)*(AD712/ABS($AD$1010)))</f>
        <v>-126.913458674362</v>
      </c>
    </row>
    <row r="713" customFormat="false" ht="12.75" hidden="false" customHeight="false" outlineLevel="0" collapsed="false">
      <c r="A713" s="363"/>
      <c r="B713" s="368" t="n">
        <f aca="false">+[5]data1cf!A713</f>
        <v>-102383.714079616</v>
      </c>
      <c r="C713" s="368" t="n">
        <f aca="false">+[5]data1cf!B713</f>
        <v>14268.6660910909</v>
      </c>
      <c r="D713" s="368" t="n">
        <f aca="false">+[5]data1cf!C713</f>
        <v>12498.9973492635</v>
      </c>
      <c r="E713" s="368" t="n">
        <f aca="false">+[5]data1cf!D713</f>
        <v>10377.9250432671</v>
      </c>
      <c r="F713" s="368" t="n">
        <f aca="false">+[5]data1cf!E713</f>
        <v>10036.2789549206</v>
      </c>
      <c r="G713" s="368" t="n">
        <f aca="false">+[5]data1cf!F713</f>
        <v>9622.88444699756</v>
      </c>
      <c r="H713" s="368" t="n">
        <f aca="false">+[5]data1cf!G713</f>
        <v>8691.45206519096</v>
      </c>
      <c r="I713" s="368" t="n">
        <f aca="false">+[5]data1cf!H713</f>
        <v>8529.94688418215</v>
      </c>
      <c r="J713" s="368" t="n">
        <f aca="false">+[5]data1cf!I713</f>
        <v>8517.51268164716</v>
      </c>
      <c r="K713" s="368" t="n">
        <f aca="false">+[5]data1cf!J713</f>
        <v>8508.68613183953</v>
      </c>
      <c r="L713" s="368" t="n">
        <f aca="false">+[5]data1cf!K713</f>
        <v>8509.58474676675</v>
      </c>
      <c r="M713" s="368" t="n">
        <f aca="false">+[5]data1cf!L713</f>
        <v>8481.90749753671</v>
      </c>
      <c r="N713" s="368" t="n">
        <f aca="false">+[5]data1cf!M713</f>
        <v>8463.93201423484</v>
      </c>
      <c r="O713" s="368" t="n">
        <f aca="false">+[5]data1cf!N713</f>
        <v>8138.13718040485</v>
      </c>
      <c r="P713" s="368" t="n">
        <f aca="false">+[5]data1cf!O713</f>
        <v>8029.94952870902</v>
      </c>
      <c r="Q713" s="368" t="n">
        <f aca="false">+[5]data1cf!P713</f>
        <v>8001.72213557725</v>
      </c>
      <c r="R713" s="368" t="n">
        <f aca="false">+[5]data1cf!Q713</f>
        <v>1174.30024700757</v>
      </c>
      <c r="S713" s="368" t="n">
        <f aca="false">+[5]data1cf!R713</f>
        <v>0</v>
      </c>
      <c r="T713" s="368" t="n">
        <f aca="false">+[5]data1cf!S713</f>
        <v>0</v>
      </c>
      <c r="U713" s="368" t="n">
        <f aca="false">+[5]data1cf!T713</f>
        <v>0</v>
      </c>
      <c r="V713" s="368" t="n">
        <f aca="false">+[5]data1cf!U713</f>
        <v>0</v>
      </c>
      <c r="W713" s="368" t="n">
        <f aca="false">+[5]data1cf!V713</f>
        <v>0</v>
      </c>
      <c r="X713" s="368" t="n">
        <f aca="false">+[5]data1cf!W713</f>
        <v>0</v>
      </c>
      <c r="Y713" s="368" t="n">
        <f aca="false">+[5]data1cf!X713</f>
        <v>0</v>
      </c>
      <c r="Z713" s="368" t="n">
        <f aca="false">+[5]data1cf!Y713</f>
        <v>0</v>
      </c>
      <c r="AA713" s="368" t="n">
        <f aca="false">+[5]data1cf!Z713</f>
        <v>0</v>
      </c>
      <c r="AB713" s="368"/>
      <c r="AC713" s="369" t="n">
        <f aca="false">XNPV(0.1,B713:AA713,$B$1:$AA$1)</f>
        <v>-26026.7889340159</v>
      </c>
      <c r="AD713" s="369" t="n">
        <f aca="false">SUMPRODUCT(B713:AA713,$B$1010:$AA$1010)</f>
        <v>-6951.05276175156</v>
      </c>
      <c r="AE713" s="370" t="n">
        <f aca="false">SUMPRODUCT(B713:AA713,$B$1012:$AA$1012)</f>
        <v>-13318.0548865081</v>
      </c>
      <c r="AF713" s="371" t="n">
        <f aca="false">XIRR(B713:AA713,$B$1:$AA$1)</f>
        <v>0.0479845128784364</v>
      </c>
      <c r="AG713" s="372" t="n">
        <f aca="false">1-EXP(-(1/0.25)*(AD713/ABS($AD$1010)))</f>
        <v>-7239263829807.44</v>
      </c>
    </row>
    <row r="714" customFormat="false" ht="12.75" hidden="false" customHeight="false" outlineLevel="0" collapsed="false">
      <c r="A714" s="363"/>
      <c r="B714" s="368" t="n">
        <f aca="false">+[5]data1cf!A714</f>
        <v>-86303.0392645686</v>
      </c>
      <c r="C714" s="368" t="n">
        <f aca="false">+[5]data1cf!B714</f>
        <v>13988.2309892404</v>
      </c>
      <c r="D714" s="368" t="n">
        <f aca="false">+[5]data1cf!C714</f>
        <v>11804.1189771442</v>
      </c>
      <c r="E714" s="368" t="n">
        <f aca="false">+[5]data1cf!D714</f>
        <v>9948.19587543353</v>
      </c>
      <c r="F714" s="368" t="n">
        <f aca="false">+[5]data1cf!E714</f>
        <v>9393.96667891774</v>
      </c>
      <c r="G714" s="368" t="n">
        <f aca="false">+[5]data1cf!F714</f>
        <v>9207.66909067483</v>
      </c>
      <c r="H714" s="368" t="n">
        <f aca="false">+[5]data1cf!G714</f>
        <v>8301.94210045892</v>
      </c>
      <c r="I714" s="368" t="n">
        <f aca="false">+[5]data1cf!H714</f>
        <v>8161.0690684648</v>
      </c>
      <c r="J714" s="368" t="n">
        <f aca="false">+[5]data1cf!I714</f>
        <v>8148.63486592981</v>
      </c>
      <c r="K714" s="368" t="n">
        <f aca="false">+[5]data1cf!J714</f>
        <v>8139.18309948538</v>
      </c>
      <c r="L714" s="368" t="n">
        <f aca="false">+[5]data1cf!K714</f>
        <v>8140.7069310494</v>
      </c>
      <c r="M714" s="368" t="n">
        <f aca="false">+[5]data1cf!L714</f>
        <v>8112.40446518256</v>
      </c>
      <c r="N714" s="368" t="n">
        <f aca="false">+[5]data1cf!M714</f>
        <v>8095.05419851749</v>
      </c>
      <c r="O714" s="368" t="n">
        <f aca="false">+[5]data1cf!N714</f>
        <v>7768.63414805069</v>
      </c>
      <c r="P714" s="368" t="n">
        <f aca="false">+[5]data1cf!O714</f>
        <v>7661.07171299167</v>
      </c>
      <c r="Q714" s="368" t="n">
        <f aca="false">+[5]data1cf!P714</f>
        <v>7632.2191032231</v>
      </c>
      <c r="R714" s="368" t="n">
        <f aca="false">+[5]data1cf!Q714</f>
        <v>989.861339148896</v>
      </c>
      <c r="S714" s="368" t="n">
        <f aca="false">+[5]data1cf!R714</f>
        <v>0</v>
      </c>
      <c r="T714" s="368" t="n">
        <f aca="false">+[5]data1cf!S714</f>
        <v>0</v>
      </c>
      <c r="U714" s="368" t="n">
        <f aca="false">+[5]data1cf!T714</f>
        <v>0</v>
      </c>
      <c r="V714" s="368" t="n">
        <f aca="false">+[5]data1cf!U714</f>
        <v>0</v>
      </c>
      <c r="W714" s="368" t="n">
        <f aca="false">+[5]data1cf!V714</f>
        <v>0</v>
      </c>
      <c r="X714" s="368" t="n">
        <f aca="false">+[5]data1cf!W714</f>
        <v>0</v>
      </c>
      <c r="Y714" s="368" t="n">
        <f aca="false">+[5]data1cf!X714</f>
        <v>0</v>
      </c>
      <c r="Z714" s="368" t="n">
        <f aca="false">+[5]data1cf!Y714</f>
        <v>0</v>
      </c>
      <c r="AA714" s="368" t="n">
        <f aca="false">+[5]data1cf!Z714</f>
        <v>0</v>
      </c>
      <c r="AB714" s="368"/>
      <c r="AC714" s="369" t="n">
        <f aca="false">XNPV(0.1,B714:AA714,$B$1:$AA$1)</f>
        <v>-13253.2724846003</v>
      </c>
      <c r="AD714" s="369" t="n">
        <f aca="false">SUMPRODUCT(B714:AA714,$B$1010:$AA$1010)</f>
        <v>4943.10814615008</v>
      </c>
      <c r="AE714" s="370" t="n">
        <f aca="false">SUMPRODUCT(B714:AA714,$B$1012:$AA$1012)</f>
        <v>-1129.14846832567</v>
      </c>
      <c r="AF714" s="371" t="n">
        <f aca="false">XIRR(B714:AA714,$B$1:$AA$1)</f>
        <v>0.069132058878211</v>
      </c>
      <c r="AG714" s="372" t="n">
        <f aca="false">1-EXP(-(1/0.25)*(AD714/ABS($AD$1010)))</f>
        <v>0.999999999283734</v>
      </c>
    </row>
    <row r="715" customFormat="false" ht="12.75" hidden="false" customHeight="false" outlineLevel="0" collapsed="false">
      <c r="A715" s="363"/>
      <c r="B715" s="368" t="n">
        <f aca="false">+[5]data1cf!A715</f>
        <v>-86051.0103467438</v>
      </c>
      <c r="C715" s="368" t="n">
        <f aca="false">+[5]data1cf!B715</f>
        <v>14004.3122277973</v>
      </c>
      <c r="D715" s="368" t="n">
        <f aca="false">+[5]data1cf!C715</f>
        <v>11789.5644943896</v>
      </c>
      <c r="E715" s="368" t="n">
        <f aca="false">+[5]data1cf!D715</f>
        <v>9837.94097204888</v>
      </c>
      <c r="F715" s="368" t="n">
        <f aca="false">+[5]data1cf!E715</f>
        <v>9457.69479972921</v>
      </c>
      <c r="G715" s="368" t="n">
        <f aca="false">+[5]data1cf!F715</f>
        <v>9118.90015135242</v>
      </c>
      <c r="H715" s="368" t="n">
        <f aca="false">+[5]data1cf!G715</f>
        <v>8295.83739552443</v>
      </c>
      <c r="I715" s="368" t="n">
        <f aca="false">+[5]data1cf!H715</f>
        <v>8155.28772671303</v>
      </c>
      <c r="J715" s="368" t="n">
        <f aca="false">+[5]data1cf!I715</f>
        <v>8142.85352417804</v>
      </c>
      <c r="K715" s="368" t="n">
        <f aca="false">+[5]data1cf!J715</f>
        <v>8133.39195884929</v>
      </c>
      <c r="L715" s="368" t="n">
        <f aca="false">+[5]data1cf!K715</f>
        <v>8134.92558929763</v>
      </c>
      <c r="M715" s="368" t="n">
        <f aca="false">+[5]data1cf!L715</f>
        <v>8106.61332454646</v>
      </c>
      <c r="N715" s="368" t="n">
        <f aca="false">+[5]data1cf!M715</f>
        <v>8089.27285676573</v>
      </c>
      <c r="O715" s="368" t="n">
        <f aca="false">+[5]data1cf!N715</f>
        <v>7762.8430074146</v>
      </c>
      <c r="P715" s="368" t="n">
        <f aca="false">+[5]data1cf!O715</f>
        <v>7655.29037123991</v>
      </c>
      <c r="Q715" s="368" t="n">
        <f aca="false">+[5]data1cf!P715</f>
        <v>7626.427962587</v>
      </c>
      <c r="R715" s="368" t="n">
        <f aca="false">+[5]data1cf!Q715</f>
        <v>986.970668273012</v>
      </c>
      <c r="S715" s="368" t="n">
        <f aca="false">+[5]data1cf!R715</f>
        <v>0</v>
      </c>
      <c r="T715" s="368" t="n">
        <f aca="false">+[5]data1cf!S715</f>
        <v>0</v>
      </c>
      <c r="U715" s="368" t="n">
        <f aca="false">+[5]data1cf!T715</f>
        <v>0</v>
      </c>
      <c r="V715" s="368" t="n">
        <f aca="false">+[5]data1cf!U715</f>
        <v>0</v>
      </c>
      <c r="W715" s="368" t="n">
        <f aca="false">+[5]data1cf!V715</f>
        <v>0</v>
      </c>
      <c r="X715" s="368" t="n">
        <f aca="false">+[5]data1cf!W715</f>
        <v>0</v>
      </c>
      <c r="Y715" s="368" t="n">
        <f aca="false">+[5]data1cf!X715</f>
        <v>0</v>
      </c>
      <c r="Z715" s="368" t="n">
        <f aca="false">+[5]data1cf!Y715</f>
        <v>0</v>
      </c>
      <c r="AA715" s="368" t="n">
        <f aca="false">+[5]data1cf!Z715</f>
        <v>0</v>
      </c>
      <c r="AB715" s="368"/>
      <c r="AC715" s="369" t="n">
        <f aca="false">XNPV(0.1,B715:AA715,$B$1:$AA$1)</f>
        <v>-13115.9185535244</v>
      </c>
      <c r="AD715" s="369" t="n">
        <f aca="false">SUMPRODUCT(B715:AA715,$B$1010:$AA$1010)</f>
        <v>5054.4372254558</v>
      </c>
      <c r="AE715" s="370" t="n">
        <f aca="false">SUMPRODUCT(B715:AA715,$B$1012:$AA$1012)</f>
        <v>-1009.57748292198</v>
      </c>
      <c r="AF715" s="371" t="n">
        <f aca="false">XIRR(B715:AA715,$B$1:$AA$1)</f>
        <v>0.069373832192265</v>
      </c>
      <c r="AG715" s="372" t="n">
        <f aca="false">1-EXP(-(1/0.25)*(AD715/ABS($AD$1010)))</f>
        <v>0.999999999554229</v>
      </c>
    </row>
    <row r="716" customFormat="false" ht="12.75" hidden="false" customHeight="false" outlineLevel="0" collapsed="false">
      <c r="A716" s="363"/>
      <c r="B716" s="368" t="n">
        <f aca="false">+[5]data1cf!A716</f>
        <v>-89607.062491396</v>
      </c>
      <c r="C716" s="368" t="n">
        <f aca="false">+[5]data1cf!B716</f>
        <v>14103.3094642932</v>
      </c>
      <c r="D716" s="368" t="n">
        <f aca="false">+[5]data1cf!C716</f>
        <v>12033.6870972229</v>
      </c>
      <c r="E716" s="368" t="n">
        <f aca="false">+[5]data1cf!D716</f>
        <v>9964.57861263079</v>
      </c>
      <c r="F716" s="368" t="n">
        <f aca="false">+[5]data1cf!E716</f>
        <v>9666.40219903455</v>
      </c>
      <c r="G716" s="368" t="n">
        <f aca="false">+[5]data1cf!F716</f>
        <v>9457.25907367407</v>
      </c>
      <c r="H716" s="368" t="n">
        <f aca="false">+[5]data1cf!G716</f>
        <v>8381.97294402471</v>
      </c>
      <c r="I716" s="368" t="n">
        <f aca="false">+[5]data1cf!H716</f>
        <v>8236.86071806964</v>
      </c>
      <c r="J716" s="368" t="n">
        <f aca="false">+[5]data1cf!I716</f>
        <v>8224.42651553465</v>
      </c>
      <c r="K716" s="368" t="n">
        <f aca="false">+[5]data1cf!J716</f>
        <v>8215.10320951328</v>
      </c>
      <c r="L716" s="368" t="n">
        <f aca="false">+[5]data1cf!K716</f>
        <v>8216.49858065424</v>
      </c>
      <c r="M716" s="368" t="n">
        <f aca="false">+[5]data1cf!L716</f>
        <v>8188.32457521045</v>
      </c>
      <c r="N716" s="368" t="n">
        <f aca="false">+[5]data1cf!M716</f>
        <v>8170.84584812233</v>
      </c>
      <c r="O716" s="368" t="n">
        <f aca="false">+[5]data1cf!N716</f>
        <v>7844.55425807859</v>
      </c>
      <c r="P716" s="368" t="n">
        <f aca="false">+[5]data1cf!O716</f>
        <v>7736.86336259651</v>
      </c>
      <c r="Q716" s="368" t="n">
        <f aca="false">+[5]data1cf!P716</f>
        <v>7708.139213251</v>
      </c>
      <c r="R716" s="368" t="n">
        <f aca="false">+[5]data1cf!Q716</f>
        <v>1027.75716395132</v>
      </c>
      <c r="S716" s="368" t="n">
        <f aca="false">+[5]data1cf!R716</f>
        <v>0</v>
      </c>
      <c r="T716" s="368" t="n">
        <f aca="false">+[5]data1cf!S716</f>
        <v>0</v>
      </c>
      <c r="U716" s="368" t="n">
        <f aca="false">+[5]data1cf!T716</f>
        <v>0</v>
      </c>
      <c r="V716" s="368" t="n">
        <f aca="false">+[5]data1cf!U716</f>
        <v>0</v>
      </c>
      <c r="W716" s="368" t="n">
        <f aca="false">+[5]data1cf!V716</f>
        <v>0</v>
      </c>
      <c r="X716" s="368" t="n">
        <f aca="false">+[5]data1cf!W716</f>
        <v>0</v>
      </c>
      <c r="Y716" s="368" t="n">
        <f aca="false">+[5]data1cf!X716</f>
        <v>0</v>
      </c>
      <c r="Z716" s="368" t="n">
        <f aca="false">+[5]data1cf!Y716</f>
        <v>0</v>
      </c>
      <c r="AA716" s="368" t="n">
        <f aca="false">+[5]data1cf!Z716</f>
        <v>0</v>
      </c>
      <c r="AB716" s="368"/>
      <c r="AC716" s="369" t="n">
        <f aca="false">XNPV(0.1,B716:AA716,$B$1:$AA$1)</f>
        <v>-15609.9660155091</v>
      </c>
      <c r="AD716" s="369" t="n">
        <f aca="false">SUMPRODUCT(B716:AA716,$B$1010:$AA$1010)</f>
        <v>2809.1927459802</v>
      </c>
      <c r="AE716" s="370" t="n">
        <f aca="false">SUMPRODUCT(B716:AA716,$B$1012:$AA$1012)</f>
        <v>-3335.90054976965</v>
      </c>
      <c r="AF716" s="371" t="n">
        <f aca="false">XIRR(B716:AA716,$B$1:$AA$1)</f>
        <v>0.0648211044703103</v>
      </c>
      <c r="AG716" s="372" t="n">
        <f aca="false">1-EXP(-(1/0.25)*(AD716/ABS($AD$1010)))</f>
        <v>0.999993648245846</v>
      </c>
    </row>
    <row r="717" customFormat="false" ht="12.75" hidden="false" customHeight="false" outlineLevel="0" collapsed="false">
      <c r="A717" s="363"/>
      <c r="B717" s="368" t="n">
        <f aca="false">+[5]data1cf!A717</f>
        <v>-87836.018304646</v>
      </c>
      <c r="C717" s="368" t="n">
        <f aca="false">+[5]data1cf!B717</f>
        <v>14122.0844791937</v>
      </c>
      <c r="D717" s="368" t="n">
        <f aca="false">+[5]data1cf!C717</f>
        <v>11886.7705512263</v>
      </c>
      <c r="E717" s="368" t="n">
        <f aca="false">+[5]data1cf!D717</f>
        <v>9911.77703120984</v>
      </c>
      <c r="F717" s="368" t="n">
        <f aca="false">+[5]data1cf!E717</f>
        <v>9489.78065905807</v>
      </c>
      <c r="G717" s="368" t="n">
        <f aca="false">+[5]data1cf!F717</f>
        <v>9113.84290669794</v>
      </c>
      <c r="H717" s="368" t="n">
        <f aca="false">+[5]data1cf!G717</f>
        <v>8339.07428668265</v>
      </c>
      <c r="I717" s="368" t="n">
        <f aca="false">+[5]data1cf!H717</f>
        <v>8196.23438126095</v>
      </c>
      <c r="J717" s="368" t="n">
        <f aca="false">+[5]data1cf!I717</f>
        <v>8183.80017872596</v>
      </c>
      <c r="K717" s="368" t="n">
        <f aca="false">+[5]data1cf!J717</f>
        <v>8174.4080145066</v>
      </c>
      <c r="L717" s="368" t="n">
        <f aca="false">+[5]data1cf!K717</f>
        <v>8175.87224384555</v>
      </c>
      <c r="M717" s="368" t="n">
        <f aca="false">+[5]data1cf!L717</f>
        <v>8147.62938020378</v>
      </c>
      <c r="N717" s="368" t="n">
        <f aca="false">+[5]data1cf!M717</f>
        <v>8130.21951131364</v>
      </c>
      <c r="O717" s="368" t="n">
        <f aca="false">+[5]data1cf!N717</f>
        <v>7803.85906307191</v>
      </c>
      <c r="P717" s="368" t="n">
        <f aca="false">+[5]data1cf!O717</f>
        <v>7696.23702578782</v>
      </c>
      <c r="Q717" s="368" t="n">
        <f aca="false">+[5]data1cf!P717</f>
        <v>7667.44401824432</v>
      </c>
      <c r="R717" s="368" t="n">
        <f aca="false">+[5]data1cf!Q717</f>
        <v>1007.44399554697</v>
      </c>
      <c r="S717" s="368" t="n">
        <f aca="false">+[5]data1cf!R717</f>
        <v>0</v>
      </c>
      <c r="T717" s="368" t="n">
        <f aca="false">+[5]data1cf!S717</f>
        <v>0</v>
      </c>
      <c r="U717" s="368" t="n">
        <f aca="false">+[5]data1cf!T717</f>
        <v>0</v>
      </c>
      <c r="V717" s="368" t="n">
        <f aca="false">+[5]data1cf!U717</f>
        <v>0</v>
      </c>
      <c r="W717" s="368" t="n">
        <f aca="false">+[5]data1cf!V717</f>
        <v>0</v>
      </c>
      <c r="X717" s="368" t="n">
        <f aca="false">+[5]data1cf!W717</f>
        <v>0</v>
      </c>
      <c r="Y717" s="368" t="n">
        <f aca="false">+[5]data1cf!X717</f>
        <v>0</v>
      </c>
      <c r="Z717" s="368" t="n">
        <f aca="false">+[5]data1cf!Y717</f>
        <v>0</v>
      </c>
      <c r="AA717" s="368" t="n">
        <f aca="false">+[5]data1cf!Z717</f>
        <v>0</v>
      </c>
      <c r="AB717" s="368"/>
      <c r="AC717" s="369" t="n">
        <f aca="false">XNPV(0.1,B717:AA717,$B$1:$AA$1)</f>
        <v>-14477.3663045409</v>
      </c>
      <c r="AD717" s="369" t="n">
        <f aca="false">SUMPRODUCT(B717:AA717,$B$1010:$AA$1010)</f>
        <v>3786.14655203101</v>
      </c>
      <c r="AE717" s="370" t="n">
        <f aca="false">SUMPRODUCT(B717:AA717,$B$1012:$AA$1012)</f>
        <v>-2309.11212331778</v>
      </c>
      <c r="AF717" s="371" t="n">
        <f aca="false">XIRR(B717:AA717,$B$1:$AA$1)</f>
        <v>0.0667869489619604</v>
      </c>
      <c r="AG717" s="372" t="n">
        <f aca="false">1-EXP(-(1/0.25)*(AD717/ABS($AD$1010)))</f>
        <v>0.999999901032078</v>
      </c>
    </row>
    <row r="718" customFormat="false" ht="12.75" hidden="false" customHeight="false" outlineLevel="0" collapsed="false">
      <c r="A718" s="363"/>
      <c r="B718" s="368" t="n">
        <f aca="false">+[5]data1cf!A718</f>
        <v>-91634.9065999384</v>
      </c>
      <c r="C718" s="368" t="n">
        <f aca="false">+[5]data1cf!B718</f>
        <v>14139.9458711688</v>
      </c>
      <c r="D718" s="368" t="n">
        <f aca="false">+[5]data1cf!C718</f>
        <v>12078.3065028363</v>
      </c>
      <c r="E718" s="368" t="n">
        <f aca="false">+[5]data1cf!D718</f>
        <v>10118.8034979902</v>
      </c>
      <c r="F718" s="368" t="n">
        <f aca="false">+[5]data1cf!E718</f>
        <v>9760.01195186326</v>
      </c>
      <c r="G718" s="368" t="n">
        <f aca="false">+[5]data1cf!F718</f>
        <v>9249.1163163859</v>
      </c>
      <c r="H718" s="368" t="n">
        <f aca="false">+[5]data1cf!G718</f>
        <v>8431.09187070441</v>
      </c>
      <c r="I718" s="368" t="n">
        <f aca="false">+[5]data1cf!H718</f>
        <v>8283.37783964432</v>
      </c>
      <c r="J718" s="368" t="n">
        <f aca="false">+[5]data1cf!I718</f>
        <v>8270.94363710933</v>
      </c>
      <c r="K718" s="368" t="n">
        <f aca="false">+[5]data1cf!J718</f>
        <v>8261.69917366689</v>
      </c>
      <c r="L718" s="368" t="n">
        <f aca="false">+[5]data1cf!K718</f>
        <v>8263.01570222892</v>
      </c>
      <c r="M718" s="368" t="n">
        <f aca="false">+[5]data1cf!L718</f>
        <v>8234.92053936407</v>
      </c>
      <c r="N718" s="368" t="n">
        <f aca="false">+[5]data1cf!M718</f>
        <v>8217.36296969701</v>
      </c>
      <c r="O718" s="368" t="n">
        <f aca="false">+[5]data1cf!N718</f>
        <v>7891.1502222322</v>
      </c>
      <c r="P718" s="368" t="n">
        <f aca="false">+[5]data1cf!O718</f>
        <v>7783.38048417119</v>
      </c>
      <c r="Q718" s="368" t="n">
        <f aca="false">+[5]data1cf!P718</f>
        <v>7754.73517740461</v>
      </c>
      <c r="R718" s="368" t="n">
        <f aca="false">+[5]data1cf!Q718</f>
        <v>1051.01572473865</v>
      </c>
      <c r="S718" s="368" t="n">
        <f aca="false">+[5]data1cf!R718</f>
        <v>0</v>
      </c>
      <c r="T718" s="368" t="n">
        <f aca="false">+[5]data1cf!S718</f>
        <v>0</v>
      </c>
      <c r="U718" s="368" t="n">
        <f aca="false">+[5]data1cf!T718</f>
        <v>0</v>
      </c>
      <c r="V718" s="368" t="n">
        <f aca="false">+[5]data1cf!U718</f>
        <v>0</v>
      </c>
      <c r="W718" s="368" t="n">
        <f aca="false">+[5]data1cf!V718</f>
        <v>0</v>
      </c>
      <c r="X718" s="368" t="n">
        <f aca="false">+[5]data1cf!W718</f>
        <v>0</v>
      </c>
      <c r="Y718" s="368" t="n">
        <f aca="false">+[5]data1cf!X718</f>
        <v>0</v>
      </c>
      <c r="Z718" s="368" t="n">
        <f aca="false">+[5]data1cf!Y718</f>
        <v>0</v>
      </c>
      <c r="AA718" s="368" t="n">
        <f aca="false">+[5]data1cf!Z718</f>
        <v>0</v>
      </c>
      <c r="AB718" s="368"/>
      <c r="AC718" s="369" t="n">
        <f aca="false">XNPV(0.1,B718:AA718,$B$1:$AA$1)</f>
        <v>-17333.101406173</v>
      </c>
      <c r="AD718" s="369" t="n">
        <f aca="false">SUMPRODUCT(B718:AA718,$B$1010:$AA$1010)</f>
        <v>1168.78080101383</v>
      </c>
      <c r="AE718" s="370" t="n">
        <f aca="false">SUMPRODUCT(B718:AA718,$B$1012:$AA$1012)</f>
        <v>-5004.97598415778</v>
      </c>
      <c r="AF718" s="371" t="n">
        <f aca="false">XIRR(B718:AA718,$B$1:$AA$1)</f>
        <v>0.0617084762703836</v>
      </c>
      <c r="AG718" s="372" t="n">
        <f aca="false">1-EXP(-(1/0.25)*(AD718/ABS($AD$1010)))</f>
        <v>0.993118010259001</v>
      </c>
    </row>
    <row r="719" customFormat="false" ht="12.75" hidden="false" customHeight="false" outlineLevel="0" collapsed="false">
      <c r="A719" s="363"/>
      <c r="B719" s="368" t="n">
        <f aca="false">+[5]data1cf!A719</f>
        <v>-91258.4854394377</v>
      </c>
      <c r="C719" s="368" t="n">
        <f aca="false">+[5]data1cf!B719</f>
        <v>14147.117127611</v>
      </c>
      <c r="D719" s="368" t="n">
        <f aca="false">+[5]data1cf!C719</f>
        <v>12053.9407077352</v>
      </c>
      <c r="E719" s="368" t="n">
        <f aca="false">+[5]data1cf!D719</f>
        <v>10067.0299732543</v>
      </c>
      <c r="F719" s="368" t="n">
        <f aca="false">+[5]data1cf!E719</f>
        <v>9627.4808114034</v>
      </c>
      <c r="G719" s="368" t="n">
        <f aca="false">+[5]data1cf!F719</f>
        <v>9383.46123305941</v>
      </c>
      <c r="H719" s="368" t="n">
        <f aca="false">+[5]data1cf!G719</f>
        <v>8421.97410701368</v>
      </c>
      <c r="I719" s="368" t="n">
        <f aca="false">+[5]data1cf!H719</f>
        <v>8274.74303935936</v>
      </c>
      <c r="J719" s="368" t="n">
        <f aca="false">+[5]data1cf!I719</f>
        <v>8262.30883682437</v>
      </c>
      <c r="K719" s="368" t="n">
        <f aca="false">+[5]data1cf!J719</f>
        <v>8253.04973812721</v>
      </c>
      <c r="L719" s="368" t="n">
        <f aca="false">+[5]data1cf!K719</f>
        <v>8254.38090194396</v>
      </c>
      <c r="M719" s="368" t="n">
        <f aca="false">+[5]data1cf!L719</f>
        <v>8226.27110382439</v>
      </c>
      <c r="N719" s="368" t="n">
        <f aca="false">+[5]data1cf!M719</f>
        <v>8208.72816941205</v>
      </c>
      <c r="O719" s="368" t="n">
        <f aca="false">+[5]data1cf!N719</f>
        <v>7882.50078669253</v>
      </c>
      <c r="P719" s="368" t="n">
        <f aca="false">+[5]data1cf!O719</f>
        <v>7774.74568388623</v>
      </c>
      <c r="Q719" s="368" t="n">
        <f aca="false">+[5]data1cf!P719</f>
        <v>7746.08574186493</v>
      </c>
      <c r="R719" s="368" t="n">
        <f aca="false">+[5]data1cf!Q719</f>
        <v>1046.69832459617</v>
      </c>
      <c r="S719" s="368" t="n">
        <f aca="false">+[5]data1cf!R719</f>
        <v>0</v>
      </c>
      <c r="T719" s="368" t="n">
        <f aca="false">+[5]data1cf!S719</f>
        <v>0</v>
      </c>
      <c r="U719" s="368" t="n">
        <f aca="false">+[5]data1cf!T719</f>
        <v>0</v>
      </c>
      <c r="V719" s="368" t="n">
        <f aca="false">+[5]data1cf!U719</f>
        <v>0</v>
      </c>
      <c r="W719" s="368" t="n">
        <f aca="false">+[5]data1cf!V719</f>
        <v>0</v>
      </c>
      <c r="X719" s="368" t="n">
        <f aca="false">+[5]data1cf!W719</f>
        <v>0</v>
      </c>
      <c r="Y719" s="368" t="n">
        <f aca="false">+[5]data1cf!X719</f>
        <v>0</v>
      </c>
      <c r="Z719" s="368" t="n">
        <f aca="false">+[5]data1cf!Y719</f>
        <v>0</v>
      </c>
      <c r="AA719" s="368" t="n">
        <f aca="false">+[5]data1cf!Z719</f>
        <v>0</v>
      </c>
      <c r="AB719" s="368"/>
      <c r="AC719" s="369" t="n">
        <f aca="false">XNPV(0.1,B719:AA719,$B$1:$AA$1)</f>
        <v>-17050.4337684832</v>
      </c>
      <c r="AD719" s="369" t="n">
        <f aca="false">SUMPRODUCT(B719:AA719,$B$1010:$AA$1010)</f>
        <v>1432.29616244557</v>
      </c>
      <c r="AE719" s="370" t="n">
        <f aca="false">SUMPRODUCT(B719:AA719,$B$1012:$AA$1012)</f>
        <v>-4735.19429230283</v>
      </c>
      <c r="AF719" s="371" t="n">
        <f aca="false">XIRR(B719:AA719,$B$1:$AA$1)</f>
        <v>0.0622021789905707</v>
      </c>
      <c r="AG719" s="372" t="n">
        <f aca="false">1-EXP(-(1/0.25)*(AD719/ABS($AD$1010)))</f>
        <v>0.997760241227927</v>
      </c>
    </row>
    <row r="720" customFormat="false" ht="12.75" hidden="false" customHeight="false" outlineLevel="0" collapsed="false">
      <c r="A720" s="363"/>
      <c r="B720" s="368" t="n">
        <f aca="false">+[5]data1cf!A720</f>
        <v>-102817.357922959</v>
      </c>
      <c r="C720" s="368" t="n">
        <f aca="false">+[5]data1cf!B720</f>
        <v>14389.993889189</v>
      </c>
      <c r="D720" s="368" t="n">
        <f aca="false">+[5]data1cf!C720</f>
        <v>12494.742922889</v>
      </c>
      <c r="E720" s="368" t="n">
        <f aca="false">+[5]data1cf!D720</f>
        <v>10464.0753670333</v>
      </c>
      <c r="F720" s="368" t="n">
        <f aca="false">+[5]data1cf!E720</f>
        <v>10012.1429561291</v>
      </c>
      <c r="G720" s="368" t="n">
        <f aca="false">+[5]data1cf!F720</f>
        <v>9469.32496491157</v>
      </c>
      <c r="H720" s="368" t="n">
        <f aca="false">+[5]data1cf!G720</f>
        <v>8701.95589043893</v>
      </c>
      <c r="I720" s="368" t="n">
        <f aca="false">+[5]data1cf!H720</f>
        <v>8539.89432703335</v>
      </c>
      <c r="J720" s="368" t="n">
        <f aca="false">+[5]data1cf!I720</f>
        <v>8527.46012449836</v>
      </c>
      <c r="K720" s="368" t="n">
        <f aca="false">+[5]data1cf!J720</f>
        <v>8518.65043476336</v>
      </c>
      <c r="L720" s="368" t="n">
        <f aca="false">+[5]data1cf!K720</f>
        <v>8519.53218961795</v>
      </c>
      <c r="M720" s="368" t="n">
        <f aca="false">+[5]data1cf!L720</f>
        <v>8491.87180046054</v>
      </c>
      <c r="N720" s="368" t="n">
        <f aca="false">+[5]data1cf!M720</f>
        <v>8473.87945708604</v>
      </c>
      <c r="O720" s="368" t="n">
        <f aca="false">+[5]data1cf!N720</f>
        <v>8148.10148332868</v>
      </c>
      <c r="P720" s="368" t="n">
        <f aca="false">+[5]data1cf!O720</f>
        <v>8039.89697156022</v>
      </c>
      <c r="Q720" s="368" t="n">
        <f aca="false">+[5]data1cf!P720</f>
        <v>8011.68643850108</v>
      </c>
      <c r="R720" s="368" t="n">
        <f aca="false">+[5]data1cf!Q720</f>
        <v>1179.27396843317</v>
      </c>
      <c r="S720" s="368" t="n">
        <f aca="false">+[5]data1cf!R720</f>
        <v>0</v>
      </c>
      <c r="T720" s="368" t="n">
        <f aca="false">+[5]data1cf!S720</f>
        <v>0</v>
      </c>
      <c r="U720" s="368" t="n">
        <f aca="false">+[5]data1cf!T720</f>
        <v>0</v>
      </c>
      <c r="V720" s="368" t="n">
        <f aca="false">+[5]data1cf!U720</f>
        <v>0</v>
      </c>
      <c r="W720" s="368" t="n">
        <f aca="false">+[5]data1cf!V720</f>
        <v>0</v>
      </c>
      <c r="X720" s="368" t="n">
        <f aca="false">+[5]data1cf!W720</f>
        <v>0</v>
      </c>
      <c r="Y720" s="368" t="n">
        <f aca="false">+[5]data1cf!X720</f>
        <v>0</v>
      </c>
      <c r="Z720" s="368" t="n">
        <f aca="false">+[5]data1cf!Y720</f>
        <v>0</v>
      </c>
      <c r="AA720" s="368" t="n">
        <f aca="false">+[5]data1cf!Z720</f>
        <v>0</v>
      </c>
      <c r="AB720" s="368"/>
      <c r="AC720" s="369" t="n">
        <f aca="false">XNPV(0.1,B720:AA720,$B$1:$AA$1)</f>
        <v>-26361.4015209066</v>
      </c>
      <c r="AD720" s="369" t="n">
        <f aca="false">SUMPRODUCT(B720:AA720,$B$1010:$AA$1010)</f>
        <v>-7279.88603190872</v>
      </c>
      <c r="AE720" s="370" t="n">
        <f aca="false">SUMPRODUCT(B720:AA720,$B$1012:$AA$1012)</f>
        <v>-13649.3059706642</v>
      </c>
      <c r="AF720" s="371" t="n">
        <f aca="false">XIRR(B720:AA720,$B$1:$AA$1)</f>
        <v>0.0474754538836587</v>
      </c>
      <c r="AG720" s="372" t="n">
        <f aca="false">1-EXP(-(1/0.25)*(AD720/ABS($AD$1010)))</f>
        <v>-29379718438298.8</v>
      </c>
    </row>
    <row r="721" customFormat="false" ht="12.75" hidden="false" customHeight="false" outlineLevel="0" collapsed="false">
      <c r="A721" s="363"/>
      <c r="B721" s="368" t="n">
        <f aca="false">+[5]data1cf!A721</f>
        <v>-90296.0658851248</v>
      </c>
      <c r="C721" s="368" t="n">
        <f aca="false">+[5]data1cf!B721</f>
        <v>14125.290533574</v>
      </c>
      <c r="D721" s="368" t="n">
        <f aca="false">+[5]data1cf!C721</f>
        <v>12008.9343183142</v>
      </c>
      <c r="E721" s="368" t="n">
        <f aca="false">+[5]data1cf!D721</f>
        <v>10099.0989920423</v>
      </c>
      <c r="F721" s="368" t="n">
        <f aca="false">+[5]data1cf!E721</f>
        <v>9534.41596871677</v>
      </c>
      <c r="G721" s="368" t="n">
        <f aca="false">+[5]data1cf!F721</f>
        <v>9395.87706713719</v>
      </c>
      <c r="H721" s="368" t="n">
        <f aca="false">+[5]data1cf!G721</f>
        <v>8398.66214958842</v>
      </c>
      <c r="I721" s="368" t="n">
        <f aca="false">+[5]data1cf!H721</f>
        <v>8252.66590471906</v>
      </c>
      <c r="J721" s="368" t="n">
        <f aca="false">+[5]data1cf!I721</f>
        <v>8240.23170218407</v>
      </c>
      <c r="K721" s="368" t="n">
        <f aca="false">+[5]data1cf!J721</f>
        <v>8230.93518461465</v>
      </c>
      <c r="L721" s="368" t="n">
        <f aca="false">+[5]data1cf!K721</f>
        <v>8232.30376730366</v>
      </c>
      <c r="M721" s="368" t="n">
        <f aca="false">+[5]data1cf!L721</f>
        <v>8204.15655031183</v>
      </c>
      <c r="N721" s="368" t="n">
        <f aca="false">+[5]data1cf!M721</f>
        <v>8186.65103477176</v>
      </c>
      <c r="O721" s="368" t="n">
        <f aca="false">+[5]data1cf!N721</f>
        <v>7860.38623317996</v>
      </c>
      <c r="P721" s="368" t="n">
        <f aca="false">+[5]data1cf!O721</f>
        <v>7752.66854924594</v>
      </c>
      <c r="Q721" s="368" t="n">
        <f aca="false">+[5]data1cf!P721</f>
        <v>7723.97118835237</v>
      </c>
      <c r="R721" s="368" t="n">
        <f aca="false">+[5]data1cf!Q721</f>
        <v>1035.65975727603</v>
      </c>
      <c r="S721" s="368" t="n">
        <f aca="false">+[5]data1cf!R721</f>
        <v>0</v>
      </c>
      <c r="T721" s="368" t="n">
        <f aca="false">+[5]data1cf!S721</f>
        <v>0</v>
      </c>
      <c r="U721" s="368" t="n">
        <f aca="false">+[5]data1cf!T721</f>
        <v>0</v>
      </c>
      <c r="V721" s="368" t="n">
        <f aca="false">+[5]data1cf!U721</f>
        <v>0</v>
      </c>
      <c r="W721" s="368" t="n">
        <f aca="false">+[5]data1cf!V721</f>
        <v>0</v>
      </c>
      <c r="X721" s="368" t="n">
        <f aca="false">+[5]data1cf!W721</f>
        <v>0</v>
      </c>
      <c r="Y721" s="368" t="n">
        <f aca="false">+[5]data1cf!X721</f>
        <v>0</v>
      </c>
      <c r="Z721" s="368" t="n">
        <f aca="false">+[5]data1cf!Y721</f>
        <v>0</v>
      </c>
      <c r="AA721" s="368" t="n">
        <f aca="false">+[5]data1cf!Z721</f>
        <v>0</v>
      </c>
      <c r="AB721" s="368"/>
      <c r="AC721" s="369" t="n">
        <f aca="false">XNPV(0.1,B721:AA721,$B$1:$AA$1)</f>
        <v>-16264.1137158752</v>
      </c>
      <c r="AD721" s="369" t="n">
        <f aca="false">SUMPRODUCT(B721:AA721,$B$1010:$AA$1010)</f>
        <v>2169.78943770502</v>
      </c>
      <c r="AE721" s="370" t="n">
        <f aca="false">SUMPRODUCT(B721:AA721,$B$1012:$AA$1012)</f>
        <v>-3981.19460646435</v>
      </c>
      <c r="AF721" s="371" t="n">
        <f aca="false">XIRR(B721:AA721,$B$1:$AA$1)</f>
        <v>0.0635994077526777</v>
      </c>
      <c r="AG721" s="372" t="n">
        <f aca="false">1-EXP(-(1/0.25)*(AD721/ABS($AD$1010)))</f>
        <v>0.999903214008717</v>
      </c>
    </row>
    <row r="722" customFormat="false" ht="12.75" hidden="false" customHeight="false" outlineLevel="0" collapsed="false">
      <c r="A722" s="363"/>
      <c r="B722" s="368" t="n">
        <f aca="false">+[5]data1cf!A722</f>
        <v>-92545.5939430397</v>
      </c>
      <c r="C722" s="368" t="n">
        <f aca="false">+[5]data1cf!B722</f>
        <v>14146.8255617898</v>
      </c>
      <c r="D722" s="368" t="n">
        <f aca="false">+[5]data1cf!C722</f>
        <v>12182.8994442816</v>
      </c>
      <c r="E722" s="368" t="n">
        <f aca="false">+[5]data1cf!D722</f>
        <v>10133.9187527983</v>
      </c>
      <c r="F722" s="368" t="n">
        <f aca="false">+[5]data1cf!E722</f>
        <v>9678.0288147837</v>
      </c>
      <c r="G722" s="368" t="n">
        <f aca="false">+[5]data1cf!F722</f>
        <v>9384.93891862285</v>
      </c>
      <c r="H722" s="368" t="n">
        <f aca="false">+[5]data1cf!G722</f>
        <v>8453.15075809397</v>
      </c>
      <c r="I722" s="368" t="n">
        <f aca="false">+[5]data1cf!H722</f>
        <v>8304.26827874519</v>
      </c>
      <c r="J722" s="368" t="n">
        <f aca="false">+[5]data1cf!I722</f>
        <v>8291.8340762102</v>
      </c>
      <c r="K722" s="368" t="n">
        <f aca="false">+[5]data1cf!J722</f>
        <v>8282.62502029166</v>
      </c>
      <c r="L722" s="368" t="n">
        <f aca="false">+[5]data1cf!K722</f>
        <v>8283.90614132979</v>
      </c>
      <c r="M722" s="368" t="n">
        <f aca="false">+[5]data1cf!L722</f>
        <v>8255.84638598884</v>
      </c>
      <c r="N722" s="368" t="n">
        <f aca="false">+[5]data1cf!M722</f>
        <v>8238.25340879788</v>
      </c>
      <c r="O722" s="368" t="n">
        <f aca="false">+[5]data1cf!N722</f>
        <v>7912.07606885697</v>
      </c>
      <c r="P722" s="368" t="n">
        <f aca="false">+[5]data1cf!O722</f>
        <v>7804.27092327206</v>
      </c>
      <c r="Q722" s="368" t="n">
        <f aca="false">+[5]data1cf!P722</f>
        <v>7775.66102402938</v>
      </c>
      <c r="R722" s="368" t="n">
        <f aca="false">+[5]data1cf!Q722</f>
        <v>1061.46094428909</v>
      </c>
      <c r="S722" s="368" t="n">
        <f aca="false">+[5]data1cf!R722</f>
        <v>0</v>
      </c>
      <c r="T722" s="368" t="n">
        <f aca="false">+[5]data1cf!S722</f>
        <v>0</v>
      </c>
      <c r="U722" s="368" t="n">
        <f aca="false">+[5]data1cf!T722</f>
        <v>0</v>
      </c>
      <c r="V722" s="368" t="n">
        <f aca="false">+[5]data1cf!U722</f>
        <v>0</v>
      </c>
      <c r="W722" s="368" t="n">
        <f aca="false">+[5]data1cf!V722</f>
        <v>0</v>
      </c>
      <c r="X722" s="368" t="n">
        <f aca="false">+[5]data1cf!W722</f>
        <v>0</v>
      </c>
      <c r="Y722" s="368" t="n">
        <f aca="false">+[5]data1cf!X722</f>
        <v>0</v>
      </c>
      <c r="Z722" s="368" t="n">
        <f aca="false">+[5]data1cf!Y722</f>
        <v>0</v>
      </c>
      <c r="AA722" s="368" t="n">
        <f aca="false">+[5]data1cf!Z722</f>
        <v>0</v>
      </c>
      <c r="AB722" s="368"/>
      <c r="AC722" s="369" t="n">
        <f aca="false">XNPV(0.1,B722:AA722,$B$1:$AA$1)</f>
        <v>-18028.8062242084</v>
      </c>
      <c r="AD722" s="369" t="n">
        <f aca="false">SUMPRODUCT(B722:AA722,$B$1010:$AA$1010)</f>
        <v>527.482664954792</v>
      </c>
      <c r="AE722" s="370" t="n">
        <f aca="false">SUMPRODUCT(B722:AA722,$B$1012:$AA$1012)</f>
        <v>-5664.4022652457</v>
      </c>
      <c r="AF722" s="371" t="n">
        <f aca="false">XIRR(B722:AA722,$B$1:$AA$1)</f>
        <v>0.0605210309178676</v>
      </c>
      <c r="AG722" s="372" t="n">
        <f aca="false">1-EXP(-(1/0.25)*(AD722/ABS($AD$1010)))</f>
        <v>0.894284579476261</v>
      </c>
    </row>
    <row r="723" customFormat="false" ht="12.75" hidden="false" customHeight="false" outlineLevel="0" collapsed="false">
      <c r="A723" s="363"/>
      <c r="B723" s="368" t="n">
        <f aca="false">+[5]data1cf!A723</f>
        <v>-87045.4051119394</v>
      </c>
      <c r="C723" s="368" t="n">
        <f aca="false">+[5]data1cf!B723</f>
        <v>14062.1327903633</v>
      </c>
      <c r="D723" s="368" t="n">
        <f aca="false">+[5]data1cf!C723</f>
        <v>11904.0971191774</v>
      </c>
      <c r="E723" s="368" t="n">
        <f aca="false">+[5]data1cf!D723</f>
        <v>9895.78906894051</v>
      </c>
      <c r="F723" s="368" t="n">
        <f aca="false">+[5]data1cf!E723</f>
        <v>9483.4983236947</v>
      </c>
      <c r="G723" s="368" t="n">
        <f aca="false">+[5]data1cf!F723</f>
        <v>9257.44630432989</v>
      </c>
      <c r="H723" s="368" t="n">
        <f aca="false">+[5]data1cf!G723</f>
        <v>8319.92386418174</v>
      </c>
      <c r="I723" s="368" t="n">
        <f aca="false">+[5]data1cf!H723</f>
        <v>8178.09834711081</v>
      </c>
      <c r="J723" s="368" t="n">
        <f aca="false">+[5]data1cf!I723</f>
        <v>8165.66414457582</v>
      </c>
      <c r="K723" s="368" t="n">
        <f aca="false">+[5]data1cf!J723</f>
        <v>8156.24124131553</v>
      </c>
      <c r="L723" s="368" t="n">
        <f aca="false">+[5]data1cf!K723</f>
        <v>8157.73620969541</v>
      </c>
      <c r="M723" s="368" t="n">
        <f aca="false">+[5]data1cf!L723</f>
        <v>8129.46260701271</v>
      </c>
      <c r="N723" s="368" t="n">
        <f aca="false">+[5]data1cf!M723</f>
        <v>8112.0834771635</v>
      </c>
      <c r="O723" s="368" t="n">
        <f aca="false">+[5]data1cf!N723</f>
        <v>7785.69228988084</v>
      </c>
      <c r="P723" s="368" t="n">
        <f aca="false">+[5]data1cf!O723</f>
        <v>7678.10099163768</v>
      </c>
      <c r="Q723" s="368" t="n">
        <f aca="false">+[5]data1cf!P723</f>
        <v>7649.27724505325</v>
      </c>
      <c r="R723" s="368" t="n">
        <f aca="false">+[5]data1cf!Q723</f>
        <v>998.3759784719</v>
      </c>
      <c r="S723" s="368" t="n">
        <f aca="false">+[5]data1cf!R723</f>
        <v>0</v>
      </c>
      <c r="T723" s="368" t="n">
        <f aca="false">+[5]data1cf!S723</f>
        <v>0</v>
      </c>
      <c r="U723" s="368" t="n">
        <f aca="false">+[5]data1cf!T723</f>
        <v>0</v>
      </c>
      <c r="V723" s="368" t="n">
        <f aca="false">+[5]data1cf!U723</f>
        <v>0</v>
      </c>
      <c r="W723" s="368" t="n">
        <f aca="false">+[5]data1cf!V723</f>
        <v>0</v>
      </c>
      <c r="X723" s="368" t="n">
        <f aca="false">+[5]data1cf!W723</f>
        <v>0</v>
      </c>
      <c r="Y723" s="368" t="n">
        <f aca="false">+[5]data1cf!X723</f>
        <v>0</v>
      </c>
      <c r="Z723" s="368" t="n">
        <f aca="false">+[5]data1cf!Y723</f>
        <v>0</v>
      </c>
      <c r="AA723" s="368" t="n">
        <f aca="false">+[5]data1cf!Z723</f>
        <v>0</v>
      </c>
      <c r="AB723" s="368"/>
      <c r="AC723" s="369" t="n">
        <f aca="false">XNPV(0.1,B723:AA723,$B$1:$AA$1)</f>
        <v>-13725.8252091951</v>
      </c>
      <c r="AD723" s="369" t="n">
        <f aca="false">SUMPRODUCT(B723:AA723,$B$1010:$AA$1010)</f>
        <v>4523.12838623724</v>
      </c>
      <c r="AE723" s="370" t="n">
        <f aca="false">SUMPRODUCT(B723:AA723,$B$1012:$AA$1012)</f>
        <v>-1566.1404521965</v>
      </c>
      <c r="AF723" s="371" t="n">
        <f aca="false">XIRR(B723:AA723,$B$1:$AA$1)</f>
        <v>0.0682563459528187</v>
      </c>
      <c r="AG723" s="372" t="n">
        <f aca="false">1-EXP(-(1/0.25)*(AD723/ABS($AD$1010)))</f>
        <v>0.999999995714003</v>
      </c>
    </row>
    <row r="724" customFormat="false" ht="12.75" hidden="false" customHeight="false" outlineLevel="0" collapsed="false">
      <c r="A724" s="363"/>
      <c r="B724" s="368" t="n">
        <f aca="false">+[5]data1cf!A724</f>
        <v>-96289.2680157857</v>
      </c>
      <c r="C724" s="368" t="n">
        <f aca="false">+[5]data1cf!B724</f>
        <v>14294.9584655467</v>
      </c>
      <c r="D724" s="368" t="n">
        <f aca="false">+[5]data1cf!C724</f>
        <v>12210.235919225</v>
      </c>
      <c r="E724" s="368" t="n">
        <f aca="false">+[5]data1cf!D724</f>
        <v>10160.173451648</v>
      </c>
      <c r="F724" s="368" t="n">
        <f aca="false">+[5]data1cf!E724</f>
        <v>9849.614382721</v>
      </c>
      <c r="G724" s="368" t="n">
        <f aca="false">+[5]data1cf!F724</f>
        <v>9403.61493999332</v>
      </c>
      <c r="H724" s="368" t="n">
        <f aca="false">+[5]data1cf!G724</f>
        <v>8543.8309299658</v>
      </c>
      <c r="I724" s="368" t="n">
        <f aca="false">+[5]data1cf!H724</f>
        <v>8390.14516703472</v>
      </c>
      <c r="J724" s="368" t="n">
        <f aca="false">+[5]data1cf!I724</f>
        <v>8377.71096449973</v>
      </c>
      <c r="K724" s="368" t="n">
        <f aca="false">+[5]data1cf!J724</f>
        <v>8368.64746262915</v>
      </c>
      <c r="L724" s="368" t="n">
        <f aca="false">+[5]data1cf!K724</f>
        <v>8369.78302961932</v>
      </c>
      <c r="M724" s="368" t="n">
        <f aca="false">+[5]data1cf!L724</f>
        <v>8341.86882832632</v>
      </c>
      <c r="N724" s="368" t="n">
        <f aca="false">+[5]data1cf!M724</f>
        <v>8324.13029708741</v>
      </c>
      <c r="O724" s="368" t="n">
        <f aca="false">+[5]data1cf!N724</f>
        <v>7998.09851119446</v>
      </c>
      <c r="P724" s="368" t="n">
        <f aca="false">+[5]data1cf!O724</f>
        <v>7890.14781156159</v>
      </c>
      <c r="Q724" s="368" t="n">
        <f aca="false">+[5]data1cf!P724</f>
        <v>7861.68346636687</v>
      </c>
      <c r="R724" s="368" t="n">
        <f aca="false">+[5]data1cf!Q724</f>
        <v>1104.39938843386</v>
      </c>
      <c r="S724" s="368" t="n">
        <f aca="false">+[5]data1cf!R724</f>
        <v>0</v>
      </c>
      <c r="T724" s="368" t="n">
        <f aca="false">+[5]data1cf!S724</f>
        <v>0</v>
      </c>
      <c r="U724" s="368" t="n">
        <f aca="false">+[5]data1cf!T724</f>
        <v>0</v>
      </c>
      <c r="V724" s="368" t="n">
        <f aca="false">+[5]data1cf!U724</f>
        <v>0</v>
      </c>
      <c r="W724" s="368" t="n">
        <f aca="false">+[5]data1cf!V724</f>
        <v>0</v>
      </c>
      <c r="X724" s="368" t="n">
        <f aca="false">+[5]data1cf!W724</f>
        <v>0</v>
      </c>
      <c r="Y724" s="368" t="n">
        <f aca="false">+[5]data1cf!X724</f>
        <v>0</v>
      </c>
      <c r="Z724" s="368" t="n">
        <f aca="false">+[5]data1cf!Y724</f>
        <v>0</v>
      </c>
      <c r="AA724" s="368" t="n">
        <f aca="false">+[5]data1cf!Z724</f>
        <v>0</v>
      </c>
      <c r="AB724" s="368"/>
      <c r="AC724" s="369" t="n">
        <f aca="false">XNPV(0.1,B724:AA724,$B$1:$AA$1)</f>
        <v>-21127.093263187</v>
      </c>
      <c r="AD724" s="369" t="n">
        <f aca="false">SUMPRODUCT(B724:AA724,$B$1010:$AA$1010)</f>
        <v>-2388.28940561296</v>
      </c>
      <c r="AE724" s="370" t="n">
        <f aca="false">SUMPRODUCT(B724:AA724,$B$1012:$AA$1012)</f>
        <v>-8642.36317811444</v>
      </c>
      <c r="AF724" s="371" t="n">
        <f aca="false">XIRR(B724:AA724,$B$1:$AA$1)</f>
        <v>0.0553623898804655</v>
      </c>
      <c r="AG724" s="372" t="n">
        <f aca="false">1-EXP(-(1/0.25)*(AD724/ABS($AD$1010)))</f>
        <v>-26206.1742282351</v>
      </c>
    </row>
    <row r="725" customFormat="false" ht="12.75" hidden="false" customHeight="false" outlineLevel="0" collapsed="false">
      <c r="A725" s="363"/>
      <c r="B725" s="368" t="n">
        <f aca="false">+[5]data1cf!A725</f>
        <v>-87042.4230417341</v>
      </c>
      <c r="C725" s="368" t="n">
        <f aca="false">+[5]data1cf!B725</f>
        <v>14016.3864776134</v>
      </c>
      <c r="D725" s="368" t="n">
        <f aca="false">+[5]data1cf!C725</f>
        <v>11832.0238257994</v>
      </c>
      <c r="E725" s="368" t="n">
        <f aca="false">+[5]data1cf!D725</f>
        <v>9854.13324489721</v>
      </c>
      <c r="F725" s="368" t="n">
        <f aca="false">+[5]data1cf!E725</f>
        <v>9503.45982068812</v>
      </c>
      <c r="G725" s="368" t="n">
        <f aca="false">+[5]data1cf!F725</f>
        <v>9220.80572214209</v>
      </c>
      <c r="H725" s="368" t="n">
        <f aca="false">+[5]data1cf!G725</f>
        <v>8319.85163176153</v>
      </c>
      <c r="I725" s="368" t="n">
        <f aca="false">+[5]data1cf!H725</f>
        <v>8178.02994080596</v>
      </c>
      <c r="J725" s="368" t="n">
        <f aca="false">+[5]data1cf!I725</f>
        <v>8165.59573827097</v>
      </c>
      <c r="K725" s="368" t="n">
        <f aca="false">+[5]data1cf!J725</f>
        <v>8156.17271906779</v>
      </c>
      <c r="L725" s="368" t="n">
        <f aca="false">+[5]data1cf!K725</f>
        <v>8157.66780339056</v>
      </c>
      <c r="M725" s="368" t="n">
        <f aca="false">+[5]data1cf!L725</f>
        <v>8129.39408476497</v>
      </c>
      <c r="N725" s="368" t="n">
        <f aca="false">+[5]data1cf!M725</f>
        <v>8112.01507085865</v>
      </c>
      <c r="O725" s="368" t="n">
        <f aca="false">+[5]data1cf!N725</f>
        <v>7785.6237676331</v>
      </c>
      <c r="P725" s="368" t="n">
        <f aca="false">+[5]data1cf!O725</f>
        <v>7678.03258533283</v>
      </c>
      <c r="Q725" s="368" t="n">
        <f aca="false">+[5]data1cf!P725</f>
        <v>7649.20872280551</v>
      </c>
      <c r="R725" s="368" t="n">
        <f aca="false">+[5]data1cf!Q725</f>
        <v>998.341775319474</v>
      </c>
      <c r="S725" s="368" t="n">
        <f aca="false">+[5]data1cf!R725</f>
        <v>0</v>
      </c>
      <c r="T725" s="368" t="n">
        <f aca="false">+[5]data1cf!S725</f>
        <v>0</v>
      </c>
      <c r="U725" s="368" t="n">
        <f aca="false">+[5]data1cf!T725</f>
        <v>0</v>
      </c>
      <c r="V725" s="368" t="n">
        <f aca="false">+[5]data1cf!U725</f>
        <v>0</v>
      </c>
      <c r="W725" s="368" t="n">
        <f aca="false">+[5]data1cf!V725</f>
        <v>0</v>
      </c>
      <c r="X725" s="368" t="n">
        <f aca="false">+[5]data1cf!W725</f>
        <v>0</v>
      </c>
      <c r="Y725" s="368" t="n">
        <f aca="false">+[5]data1cf!X725</f>
        <v>0</v>
      </c>
      <c r="Z725" s="368" t="n">
        <f aca="false">+[5]data1cf!Y725</f>
        <v>0</v>
      </c>
      <c r="AA725" s="368" t="n">
        <f aca="false">+[5]data1cf!Z725</f>
        <v>0</v>
      </c>
      <c r="AB725" s="368"/>
      <c r="AC725" s="369" t="n">
        <f aca="false">XNPV(0.1,B725:AA725,$B$1:$AA$1)</f>
        <v>-13864.6534402384</v>
      </c>
      <c r="AD725" s="369" t="n">
        <f aca="false">SUMPRODUCT(B725:AA725,$B$1010:$AA$1010)</f>
        <v>4370.14937283849</v>
      </c>
      <c r="AE725" s="370" t="n">
        <f aca="false">SUMPRODUCT(B725:AA725,$B$1012:$AA$1012)</f>
        <v>-1715.11026863943</v>
      </c>
      <c r="AF725" s="371" t="n">
        <f aca="false">XIRR(B725:AA725,$B$1:$AA$1)</f>
        <v>0.0679588049586655</v>
      </c>
      <c r="AG725" s="372" t="n">
        <f aca="false">1-EXP(-(1/0.25)*(AD725/ABS($AD$1010)))</f>
        <v>0.999999991776277</v>
      </c>
    </row>
    <row r="726" customFormat="false" ht="12.75" hidden="false" customHeight="false" outlineLevel="0" collapsed="false">
      <c r="A726" s="363"/>
      <c r="B726" s="368" t="n">
        <f aca="false">+[5]data1cf!A726</f>
        <v>-88686.2570164661</v>
      </c>
      <c r="C726" s="368" t="n">
        <f aca="false">+[5]data1cf!B726</f>
        <v>14076.4159861244</v>
      </c>
      <c r="D726" s="368" t="n">
        <f aca="false">+[5]data1cf!C726</f>
        <v>11951.86734605</v>
      </c>
      <c r="E726" s="368" t="n">
        <f aca="false">+[5]data1cf!D726</f>
        <v>9906.27704473465</v>
      </c>
      <c r="F726" s="368" t="n">
        <f aca="false">+[5]data1cf!E726</f>
        <v>9642.86624495419</v>
      </c>
      <c r="G726" s="368" t="n">
        <f aca="false">+[5]data1cf!F726</f>
        <v>9275.60013347493</v>
      </c>
      <c r="H726" s="368" t="n">
        <f aca="false">+[5]data1cf!G726</f>
        <v>8359.66897281764</v>
      </c>
      <c r="I726" s="368" t="n">
        <f aca="false">+[5]data1cf!H726</f>
        <v>8215.73817711913</v>
      </c>
      <c r="J726" s="368" t="n">
        <f aca="false">+[5]data1cf!I726</f>
        <v>8203.30397458414</v>
      </c>
      <c r="K726" s="368" t="n">
        <f aca="false">+[5]data1cf!J726</f>
        <v>8193.9448676459</v>
      </c>
      <c r="L726" s="368" t="n">
        <f aca="false">+[5]data1cf!K726</f>
        <v>8195.37603970373</v>
      </c>
      <c r="M726" s="368" t="n">
        <f aca="false">+[5]data1cf!L726</f>
        <v>8167.16623334308</v>
      </c>
      <c r="N726" s="368" t="n">
        <f aca="false">+[5]data1cf!M726</f>
        <v>8149.72330717182</v>
      </c>
      <c r="O726" s="368" t="n">
        <f aca="false">+[5]data1cf!N726</f>
        <v>7823.39591621121</v>
      </c>
      <c r="P726" s="368" t="n">
        <f aca="false">+[5]data1cf!O726</f>
        <v>7715.740821646</v>
      </c>
      <c r="Q726" s="368" t="n">
        <f aca="false">+[5]data1cf!P726</f>
        <v>7686.98087138362</v>
      </c>
      <c r="R726" s="368" t="n">
        <f aca="false">+[5]data1cf!Q726</f>
        <v>1017.19589347606</v>
      </c>
      <c r="S726" s="368" t="n">
        <f aca="false">+[5]data1cf!R726</f>
        <v>0</v>
      </c>
      <c r="T726" s="368" t="n">
        <f aca="false">+[5]data1cf!S726</f>
        <v>0</v>
      </c>
      <c r="U726" s="368" t="n">
        <f aca="false">+[5]data1cf!T726</f>
        <v>0</v>
      </c>
      <c r="V726" s="368" t="n">
        <f aca="false">+[5]data1cf!U726</f>
        <v>0</v>
      </c>
      <c r="W726" s="368" t="n">
        <f aca="false">+[5]data1cf!V726</f>
        <v>0</v>
      </c>
      <c r="X726" s="368" t="n">
        <f aca="false">+[5]data1cf!W726</f>
        <v>0</v>
      </c>
      <c r="Y726" s="368" t="n">
        <f aca="false">+[5]data1cf!X726</f>
        <v>0</v>
      </c>
      <c r="Z726" s="368" t="n">
        <f aca="false">+[5]data1cf!Y726</f>
        <v>0</v>
      </c>
      <c r="AA726" s="368" t="n">
        <f aca="false">+[5]data1cf!Z726</f>
        <v>0</v>
      </c>
      <c r="AB726" s="368"/>
      <c r="AC726" s="369" t="n">
        <f aca="false">XNPV(0.1,B726:AA726,$B$1:$AA$1)</f>
        <v>-15037.383027277</v>
      </c>
      <c r="AD726" s="369" t="n">
        <f aca="false">SUMPRODUCT(B726:AA726,$B$1010:$AA$1010)</f>
        <v>3303.92042906257</v>
      </c>
      <c r="AE726" s="370" t="n">
        <f aca="false">SUMPRODUCT(B726:AA726,$B$1012:$AA$1012)</f>
        <v>-2816.19816139475</v>
      </c>
      <c r="AF726" s="371" t="n">
        <f aca="false">XIRR(B726:AA726,$B$1:$AA$1)</f>
        <v>0.0658073596534673</v>
      </c>
      <c r="AG726" s="372" t="n">
        <f aca="false">1-EXP(-(1/0.25)*(AD726/ABS($AD$1010)))</f>
        <v>0.9999992279776</v>
      </c>
    </row>
    <row r="727" customFormat="false" ht="12.75" hidden="false" customHeight="false" outlineLevel="0" collapsed="false">
      <c r="A727" s="363"/>
      <c r="B727" s="368" t="n">
        <f aca="false">+[5]data1cf!A727</f>
        <v>-85294.6779265416</v>
      </c>
      <c r="C727" s="368" t="n">
        <f aca="false">+[5]data1cf!B727</f>
        <v>13971.9356164305</v>
      </c>
      <c r="D727" s="368" t="n">
        <f aca="false">+[5]data1cf!C727</f>
        <v>11864.2644994689</v>
      </c>
      <c r="E727" s="368" t="n">
        <f aca="false">+[5]data1cf!D727</f>
        <v>9800.16355346758</v>
      </c>
      <c r="F727" s="368" t="n">
        <f aca="false">+[5]data1cf!E727</f>
        <v>9451.04312602681</v>
      </c>
      <c r="G727" s="368" t="n">
        <f aca="false">+[5]data1cf!F727</f>
        <v>9084.94097123009</v>
      </c>
      <c r="H727" s="368" t="n">
        <f aca="false">+[5]data1cf!G727</f>
        <v>8277.51733012251</v>
      </c>
      <c r="I727" s="368" t="n">
        <f aca="false">+[5]data1cf!H727</f>
        <v>8137.93806605953</v>
      </c>
      <c r="J727" s="368" t="n">
        <f aca="false">+[5]data1cf!I727</f>
        <v>8125.50386352454</v>
      </c>
      <c r="K727" s="368" t="n">
        <f aca="false">+[5]data1cf!J727</f>
        <v>8116.01289199129</v>
      </c>
      <c r="L727" s="368" t="n">
        <f aca="false">+[5]data1cf!K727</f>
        <v>8117.57592864413</v>
      </c>
      <c r="M727" s="368" t="n">
        <f aca="false">+[5]data1cf!L727</f>
        <v>8089.23425768847</v>
      </c>
      <c r="N727" s="368" t="n">
        <f aca="false">+[5]data1cf!M727</f>
        <v>8071.92319611223</v>
      </c>
      <c r="O727" s="368" t="n">
        <f aca="false">+[5]data1cf!N727</f>
        <v>7745.4639405566</v>
      </c>
      <c r="P727" s="368" t="n">
        <f aca="false">+[5]data1cf!O727</f>
        <v>7637.94071058641</v>
      </c>
      <c r="Q727" s="368" t="n">
        <f aca="false">+[5]data1cf!P727</f>
        <v>7609.04889572901</v>
      </c>
      <c r="R727" s="368" t="n">
        <f aca="false">+[5]data1cf!Q727</f>
        <v>978.295837946262</v>
      </c>
      <c r="S727" s="368" t="n">
        <f aca="false">+[5]data1cf!R727</f>
        <v>0</v>
      </c>
      <c r="T727" s="368" t="n">
        <f aca="false">+[5]data1cf!S727</f>
        <v>0</v>
      </c>
      <c r="U727" s="368" t="n">
        <f aca="false">+[5]data1cf!T727</f>
        <v>0</v>
      </c>
      <c r="V727" s="368" t="n">
        <f aca="false">+[5]data1cf!U727</f>
        <v>0</v>
      </c>
      <c r="W727" s="368" t="n">
        <f aca="false">+[5]data1cf!V727</f>
        <v>0</v>
      </c>
      <c r="X727" s="368" t="n">
        <f aca="false">+[5]data1cf!W727</f>
        <v>0</v>
      </c>
      <c r="Y727" s="368" t="n">
        <f aca="false">+[5]data1cf!X727</f>
        <v>0</v>
      </c>
      <c r="Z727" s="368" t="n">
        <f aca="false">+[5]data1cf!Y727</f>
        <v>0</v>
      </c>
      <c r="AA727" s="368" t="n">
        <f aca="false">+[5]data1cf!Z727</f>
        <v>0</v>
      </c>
      <c r="AB727" s="368"/>
      <c r="AC727" s="369" t="n">
        <f aca="false">XNPV(0.1,B727:AA727,$B$1:$AA$1)</f>
        <v>-12449.9183365653</v>
      </c>
      <c r="AD727" s="369" t="n">
        <f aca="false">SUMPRODUCT(B727:AA727,$B$1010:$AA$1010)</f>
        <v>5685.35365096307</v>
      </c>
      <c r="AE727" s="370" t="n">
        <f aca="false">SUMPRODUCT(B727:AA727,$B$1012:$AA$1012)</f>
        <v>-366.504402356106</v>
      </c>
      <c r="AF727" s="371" t="n">
        <f aca="false">XIRR(B727:AA727,$B$1:$AA$1)</f>
        <v>0.0706868739539161</v>
      </c>
      <c r="AG727" s="372" t="n">
        <f aca="false">1-EXP(-(1/0.25)*(AD727/ABS($AD$1010)))</f>
        <v>0.999999999969669</v>
      </c>
    </row>
    <row r="728" customFormat="false" ht="12.75" hidden="false" customHeight="false" outlineLevel="0" collapsed="false">
      <c r="A728" s="363"/>
      <c r="B728" s="368" t="n">
        <f aca="false">+[5]data1cf!A728</f>
        <v>-86807.0847305409</v>
      </c>
      <c r="C728" s="368" t="n">
        <f aca="false">+[5]data1cf!B728</f>
        <v>13988.4277956837</v>
      </c>
      <c r="D728" s="368" t="n">
        <f aca="false">+[5]data1cf!C728</f>
        <v>11847.3882084501</v>
      </c>
      <c r="E728" s="368" t="n">
        <f aca="false">+[5]data1cf!D728</f>
        <v>9919.93798025213</v>
      </c>
      <c r="F728" s="368" t="n">
        <f aca="false">+[5]data1cf!E728</f>
        <v>9665.30366937449</v>
      </c>
      <c r="G728" s="368" t="n">
        <f aca="false">+[5]data1cf!F728</f>
        <v>9307.190741659</v>
      </c>
      <c r="H728" s="368" t="n">
        <f aca="false">+[5]data1cf!G728</f>
        <v>8314.15121070661</v>
      </c>
      <c r="I728" s="368" t="n">
        <f aca="false">+[5]data1cf!H728</f>
        <v>8172.63146821783</v>
      </c>
      <c r="J728" s="368" t="n">
        <f aca="false">+[5]data1cf!I728</f>
        <v>8160.19726568284</v>
      </c>
      <c r="K728" s="368" t="n">
        <f aca="false">+[5]data1cf!J728</f>
        <v>8150.76509652613</v>
      </c>
      <c r="L728" s="368" t="n">
        <f aca="false">+[5]data1cf!K728</f>
        <v>8152.26933080243</v>
      </c>
      <c r="M728" s="368" t="n">
        <f aca="false">+[5]data1cf!L728</f>
        <v>8123.98646222331</v>
      </c>
      <c r="N728" s="368" t="n">
        <f aca="false">+[5]data1cf!M728</f>
        <v>8106.61659827053</v>
      </c>
      <c r="O728" s="368" t="n">
        <f aca="false">+[5]data1cf!N728</f>
        <v>7780.21614509144</v>
      </c>
      <c r="P728" s="368" t="n">
        <f aca="false">+[5]data1cf!O728</f>
        <v>7672.63411274471</v>
      </c>
      <c r="Q728" s="368" t="n">
        <f aca="false">+[5]data1cf!P728</f>
        <v>7643.80110026385</v>
      </c>
      <c r="R728" s="368" t="n">
        <f aca="false">+[5]data1cf!Q728</f>
        <v>995.642539025412</v>
      </c>
      <c r="S728" s="368" t="n">
        <f aca="false">+[5]data1cf!R728</f>
        <v>0</v>
      </c>
      <c r="T728" s="368" t="n">
        <f aca="false">+[5]data1cf!S728</f>
        <v>0</v>
      </c>
      <c r="U728" s="368" t="n">
        <f aca="false">+[5]data1cf!T728</f>
        <v>0</v>
      </c>
      <c r="V728" s="368" t="n">
        <f aca="false">+[5]data1cf!U728</f>
        <v>0</v>
      </c>
      <c r="W728" s="368" t="n">
        <f aca="false">+[5]data1cf!V728</f>
        <v>0</v>
      </c>
      <c r="X728" s="368" t="n">
        <f aca="false">+[5]data1cf!W728</f>
        <v>0</v>
      </c>
      <c r="Y728" s="368" t="n">
        <f aca="false">+[5]data1cf!X728</f>
        <v>0</v>
      </c>
      <c r="Z728" s="368" t="n">
        <f aca="false">+[5]data1cf!Y728</f>
        <v>0</v>
      </c>
      <c r="AA728" s="368" t="n">
        <f aca="false">+[5]data1cf!Z728</f>
        <v>0</v>
      </c>
      <c r="AB728" s="368"/>
      <c r="AC728" s="369" t="n">
        <f aca="false">XNPV(0.1,B728:AA728,$B$1:$AA$1)</f>
        <v>-13449.8252474436</v>
      </c>
      <c r="AD728" s="369" t="n">
        <f aca="false">SUMPRODUCT(B728:AA728,$B$1010:$AA$1010)</f>
        <v>4814.58317511309</v>
      </c>
      <c r="AE728" s="370" t="n">
        <f aca="false">SUMPRODUCT(B728:AA728,$B$1012:$AA$1012)</f>
        <v>-1278.72207845976</v>
      </c>
      <c r="AF728" s="371" t="n">
        <f aca="false">XIRR(B728:AA728,$B$1:$AA$1)</f>
        <v>0.0688305214238062</v>
      </c>
      <c r="AG728" s="372" t="n">
        <f aca="false">1-EXP(-(1/0.25)*(AD728/ABS($AD$1010)))</f>
        <v>0.999999998761631</v>
      </c>
    </row>
    <row r="729" customFormat="false" ht="12.75" hidden="false" customHeight="false" outlineLevel="0" collapsed="false">
      <c r="A729" s="363"/>
      <c r="B729" s="368" t="n">
        <f aca="false">+[5]data1cf!A729</f>
        <v>-89968.3930595165</v>
      </c>
      <c r="C729" s="368" t="n">
        <f aca="false">+[5]data1cf!B729</f>
        <v>14069.1648598172</v>
      </c>
      <c r="D729" s="368" t="n">
        <f aca="false">+[5]data1cf!C729</f>
        <v>12026.7097657833</v>
      </c>
      <c r="E729" s="368" t="n">
        <f aca="false">+[5]data1cf!D729</f>
        <v>10038.886988129</v>
      </c>
      <c r="F729" s="368" t="n">
        <f aca="false">+[5]data1cf!E729</f>
        <v>9618.59856383106</v>
      </c>
      <c r="G729" s="368" t="n">
        <f aca="false">+[5]data1cf!F729</f>
        <v>9272.69716056778</v>
      </c>
      <c r="H729" s="368" t="n">
        <f aca="false">+[5]data1cf!G729</f>
        <v>8390.72517976506</v>
      </c>
      <c r="I729" s="368" t="n">
        <f aca="false">+[5]data1cf!H729</f>
        <v>8245.14935223787</v>
      </c>
      <c r="J729" s="368" t="n">
        <f aca="false">+[5]data1cf!I729</f>
        <v>8232.71514970288</v>
      </c>
      <c r="K729" s="368" t="n">
        <f aca="false">+[5]data1cf!J729</f>
        <v>8223.405892214</v>
      </c>
      <c r="L729" s="368" t="n">
        <f aca="false">+[5]data1cf!K729</f>
        <v>8224.78721482247</v>
      </c>
      <c r="M729" s="368" t="n">
        <f aca="false">+[5]data1cf!L729</f>
        <v>8196.62725791117</v>
      </c>
      <c r="N729" s="368" t="n">
        <f aca="false">+[5]data1cf!M729</f>
        <v>8179.13448229056</v>
      </c>
      <c r="O729" s="368" t="n">
        <f aca="false">+[5]data1cf!N729</f>
        <v>7852.85694077931</v>
      </c>
      <c r="P729" s="368" t="n">
        <f aca="false">+[5]data1cf!O729</f>
        <v>7745.15199676474</v>
      </c>
      <c r="Q729" s="368" t="n">
        <f aca="false">+[5]data1cf!P729</f>
        <v>7716.44189595171</v>
      </c>
      <c r="R729" s="368" t="n">
        <f aca="false">+[5]data1cf!Q729</f>
        <v>1031.90148103543</v>
      </c>
      <c r="S729" s="368" t="n">
        <f aca="false">+[5]data1cf!R729</f>
        <v>0</v>
      </c>
      <c r="T729" s="368" t="n">
        <f aca="false">+[5]data1cf!S729</f>
        <v>0</v>
      </c>
      <c r="U729" s="368" t="n">
        <f aca="false">+[5]data1cf!T729</f>
        <v>0</v>
      </c>
      <c r="V729" s="368" t="n">
        <f aca="false">+[5]data1cf!U729</f>
        <v>0</v>
      </c>
      <c r="W729" s="368" t="n">
        <f aca="false">+[5]data1cf!V729</f>
        <v>0</v>
      </c>
      <c r="X729" s="368" t="n">
        <f aca="false">+[5]data1cf!W729</f>
        <v>0</v>
      </c>
      <c r="Y729" s="368" t="n">
        <f aca="false">+[5]data1cf!X729</f>
        <v>0</v>
      </c>
      <c r="Z729" s="368" t="n">
        <f aca="false">+[5]data1cf!Y729</f>
        <v>0</v>
      </c>
      <c r="AA729" s="368" t="n">
        <f aca="false">+[5]data1cf!Z729</f>
        <v>0</v>
      </c>
      <c r="AB729" s="368"/>
      <c r="AC729" s="369" t="n">
        <f aca="false">XNPV(0.1,B729:AA729,$B$1:$AA$1)</f>
        <v>-16066.7153092178</v>
      </c>
      <c r="AD729" s="369" t="n">
        <f aca="false">SUMPRODUCT(B729:AA729,$B$1010:$AA$1010)</f>
        <v>2340.35918345061</v>
      </c>
      <c r="AE729" s="370" t="n">
        <f aca="false">SUMPRODUCT(B729:AA729,$B$1012:$AA$1012)</f>
        <v>-3801.92005815408</v>
      </c>
      <c r="AF729" s="371" t="n">
        <f aca="false">XIRR(B729:AA729,$B$1:$AA$1)</f>
        <v>0.0639311685468478</v>
      </c>
      <c r="AG729" s="372" t="n">
        <f aca="false">1-EXP(-(1/0.25)*(AD729/ABS($AD$1010)))</f>
        <v>0.999953199292681</v>
      </c>
    </row>
    <row r="730" customFormat="false" ht="12.75" hidden="false" customHeight="false" outlineLevel="0" collapsed="false">
      <c r="A730" s="363"/>
      <c r="B730" s="368" t="n">
        <f aca="false">+[5]data1cf!A730</f>
        <v>-91779.2336790819</v>
      </c>
      <c r="C730" s="368" t="n">
        <f aca="false">+[5]data1cf!B730</f>
        <v>14162.4960310274</v>
      </c>
      <c r="D730" s="368" t="n">
        <f aca="false">+[5]data1cf!C730</f>
        <v>12048.286906308</v>
      </c>
      <c r="E730" s="368" t="n">
        <f aca="false">+[5]data1cf!D730</f>
        <v>10128.1647054616</v>
      </c>
      <c r="F730" s="368" t="n">
        <f aca="false">+[5]data1cf!E730</f>
        <v>9595.87261028228</v>
      </c>
      <c r="G730" s="368" t="n">
        <f aca="false">+[5]data1cf!F730</f>
        <v>9326.50958857225</v>
      </c>
      <c r="H730" s="368" t="n">
        <f aca="false">+[5]data1cf!G730</f>
        <v>8434.58779585392</v>
      </c>
      <c r="I730" s="368" t="n">
        <f aca="false">+[5]data1cf!H730</f>
        <v>8286.68858737821</v>
      </c>
      <c r="J730" s="368" t="n">
        <f aca="false">+[5]data1cf!I730</f>
        <v>8274.25438484321</v>
      </c>
      <c r="K730" s="368" t="n">
        <f aca="false">+[5]data1cf!J730</f>
        <v>8265.01553283762</v>
      </c>
      <c r="L730" s="368" t="n">
        <f aca="false">+[5]data1cf!K730</f>
        <v>8266.32644996281</v>
      </c>
      <c r="M730" s="368" t="n">
        <f aca="false">+[5]data1cf!L730</f>
        <v>8238.2368985348</v>
      </c>
      <c r="N730" s="368" t="n">
        <f aca="false">+[5]data1cf!M730</f>
        <v>8220.6737174309</v>
      </c>
      <c r="O730" s="368" t="n">
        <f aca="false">+[5]data1cf!N730</f>
        <v>7894.46658140293</v>
      </c>
      <c r="P730" s="368" t="n">
        <f aca="false">+[5]data1cf!O730</f>
        <v>7786.69123190508</v>
      </c>
      <c r="Q730" s="368" t="n">
        <f aca="false">+[5]data1cf!P730</f>
        <v>7758.05153657534</v>
      </c>
      <c r="R730" s="368" t="n">
        <f aca="false">+[5]data1cf!Q730</f>
        <v>1052.6710986056</v>
      </c>
      <c r="S730" s="368" t="n">
        <f aca="false">+[5]data1cf!R730</f>
        <v>0</v>
      </c>
      <c r="T730" s="368" t="n">
        <f aca="false">+[5]data1cf!S730</f>
        <v>0</v>
      </c>
      <c r="U730" s="368" t="n">
        <f aca="false">+[5]data1cf!T730</f>
        <v>0</v>
      </c>
      <c r="V730" s="368" t="n">
        <f aca="false">+[5]data1cf!U730</f>
        <v>0</v>
      </c>
      <c r="W730" s="368" t="n">
        <f aca="false">+[5]data1cf!V730</f>
        <v>0</v>
      </c>
      <c r="X730" s="368" t="n">
        <f aca="false">+[5]data1cf!W730</f>
        <v>0</v>
      </c>
      <c r="Y730" s="368" t="n">
        <f aca="false">+[5]data1cf!X730</f>
        <v>0</v>
      </c>
      <c r="Z730" s="368" t="n">
        <f aca="false">+[5]data1cf!Y730</f>
        <v>0</v>
      </c>
      <c r="AA730" s="368" t="n">
        <f aca="false">+[5]data1cf!Z730</f>
        <v>0</v>
      </c>
      <c r="AB730" s="368"/>
      <c r="AC730" s="369" t="n">
        <f aca="false">XNPV(0.1,B730:AA730,$B$1:$AA$1)</f>
        <v>-17525.6430795416</v>
      </c>
      <c r="AD730" s="369" t="n">
        <f aca="false">SUMPRODUCT(B730:AA730,$B$1010:$AA$1010)</f>
        <v>972.059697284822</v>
      </c>
      <c r="AE730" s="370" t="n">
        <f aca="false">SUMPRODUCT(B730:AA730,$B$1012:$AA$1012)</f>
        <v>-5200.97878778563</v>
      </c>
      <c r="AF730" s="371" t="n">
        <f aca="false">XIRR(B730:AA730,$B$1:$AA$1)</f>
        <v>0.0613468114587081</v>
      </c>
      <c r="AG730" s="372" t="n">
        <f aca="false">1-EXP(-(1/0.25)*(AD730/ABS($AD$1010)))</f>
        <v>0.984090554350343</v>
      </c>
    </row>
    <row r="731" customFormat="false" ht="12.75" hidden="false" customHeight="false" outlineLevel="0" collapsed="false">
      <c r="A731" s="363"/>
      <c r="B731" s="368" t="n">
        <f aca="false">+[5]data1cf!A731</f>
        <v>-91117.660282933</v>
      </c>
      <c r="C731" s="368" t="n">
        <f aca="false">+[5]data1cf!B731</f>
        <v>14150.6840934611</v>
      </c>
      <c r="D731" s="368" t="n">
        <f aca="false">+[5]data1cf!C731</f>
        <v>12059.3625418281</v>
      </c>
      <c r="E731" s="368" t="n">
        <f aca="false">+[5]data1cf!D731</f>
        <v>10036.0619381354</v>
      </c>
      <c r="F731" s="368" t="n">
        <f aca="false">+[5]data1cf!E731</f>
        <v>9619.34344202174</v>
      </c>
      <c r="G731" s="368" t="n">
        <f aca="false">+[5]data1cf!F731</f>
        <v>9465.87476820645</v>
      </c>
      <c r="H731" s="368" t="n">
        <f aca="false">+[5]data1cf!G731</f>
        <v>8418.56300627479</v>
      </c>
      <c r="I731" s="368" t="n">
        <f aca="false">+[5]data1cf!H731</f>
        <v>8271.51262292927</v>
      </c>
      <c r="J731" s="368" t="n">
        <f aca="false">+[5]data1cf!I731</f>
        <v>8259.07842039428</v>
      </c>
      <c r="K731" s="368" t="n">
        <f aca="false">+[5]data1cf!J731</f>
        <v>8249.81384641504</v>
      </c>
      <c r="L731" s="368" t="n">
        <f aca="false">+[5]data1cf!K731</f>
        <v>8251.15048551387</v>
      </c>
      <c r="M731" s="368" t="n">
        <f aca="false">+[5]data1cf!L731</f>
        <v>8223.03521211221</v>
      </c>
      <c r="N731" s="368" t="n">
        <f aca="false">+[5]data1cf!M731</f>
        <v>8205.49775298196</v>
      </c>
      <c r="O731" s="368" t="n">
        <f aca="false">+[5]data1cf!N731</f>
        <v>7879.26489498035</v>
      </c>
      <c r="P731" s="368" t="n">
        <f aca="false">+[5]data1cf!O731</f>
        <v>7771.51526745614</v>
      </c>
      <c r="Q731" s="368" t="n">
        <f aca="false">+[5]data1cf!P731</f>
        <v>7742.84985015276</v>
      </c>
      <c r="R731" s="368" t="n">
        <f aca="false">+[5]data1cf!Q731</f>
        <v>1045.08311638113</v>
      </c>
      <c r="S731" s="368" t="n">
        <f aca="false">+[5]data1cf!R731</f>
        <v>0</v>
      </c>
      <c r="T731" s="368" t="n">
        <f aca="false">+[5]data1cf!S731</f>
        <v>0</v>
      </c>
      <c r="U731" s="368" t="n">
        <f aca="false">+[5]data1cf!T731</f>
        <v>0</v>
      </c>
      <c r="V731" s="368" t="n">
        <f aca="false">+[5]data1cf!U731</f>
        <v>0</v>
      </c>
      <c r="W731" s="368" t="n">
        <f aca="false">+[5]data1cf!V731</f>
        <v>0</v>
      </c>
      <c r="X731" s="368" t="n">
        <f aca="false">+[5]data1cf!W731</f>
        <v>0</v>
      </c>
      <c r="Y731" s="368" t="n">
        <f aca="false">+[5]data1cf!X731</f>
        <v>0</v>
      </c>
      <c r="Z731" s="368" t="n">
        <f aca="false">+[5]data1cf!Y731</f>
        <v>0</v>
      </c>
      <c r="AA731" s="368" t="n">
        <f aca="false">+[5]data1cf!Z731</f>
        <v>0</v>
      </c>
      <c r="AB731" s="368"/>
      <c r="AC731" s="369" t="n">
        <f aca="false">XNPV(0.1,B731:AA731,$B$1:$AA$1)</f>
        <v>-16892.3212092647</v>
      </c>
      <c r="AD731" s="369" t="n">
        <f aca="false">SUMPRODUCT(B731:AA731,$B$1010:$AA$1010)</f>
        <v>1592.86682151747</v>
      </c>
      <c r="AE731" s="370" t="n">
        <f aca="false">SUMPRODUCT(B731:AA731,$B$1012:$AA$1012)</f>
        <v>-4575.09272923587</v>
      </c>
      <c r="AF731" s="371" t="n">
        <f aca="false">XIRR(B731:AA731,$B$1:$AA$1)</f>
        <v>0.0625007064068084</v>
      </c>
      <c r="AG731" s="372" t="n">
        <f aca="false">1-EXP(-(1/0.25)*(AD731/ABS($AD$1010)))</f>
        <v>0.998869840276527</v>
      </c>
    </row>
    <row r="732" customFormat="false" ht="12.75" hidden="false" customHeight="false" outlineLevel="0" collapsed="false">
      <c r="A732" s="363"/>
      <c r="B732" s="368" t="n">
        <f aca="false">+[5]data1cf!A732</f>
        <v>-90508.3968429865</v>
      </c>
      <c r="C732" s="368" t="n">
        <f aca="false">+[5]data1cf!B732</f>
        <v>14072.4268072888</v>
      </c>
      <c r="D732" s="368" t="n">
        <f aca="false">+[5]data1cf!C732</f>
        <v>12015.3468487454</v>
      </c>
      <c r="E732" s="368" t="n">
        <f aca="false">+[5]data1cf!D732</f>
        <v>9970.53288707705</v>
      </c>
      <c r="F732" s="368" t="n">
        <f aca="false">+[5]data1cf!E732</f>
        <v>9598.60626559181</v>
      </c>
      <c r="G732" s="368" t="n">
        <f aca="false">+[5]data1cf!F732</f>
        <v>9313.84799314719</v>
      </c>
      <c r="H732" s="368" t="n">
        <f aca="false">+[5]data1cf!G732</f>
        <v>8403.80528100918</v>
      </c>
      <c r="I732" s="368" t="n">
        <f aca="false">+[5]data1cf!H732</f>
        <v>8257.53660702765</v>
      </c>
      <c r="J732" s="368" t="n">
        <f aca="false">+[5]data1cf!I732</f>
        <v>8245.10240449266</v>
      </c>
      <c r="K732" s="368" t="n">
        <f aca="false">+[5]data1cf!J732</f>
        <v>8235.81414235087</v>
      </c>
      <c r="L732" s="368" t="n">
        <f aca="false">+[5]data1cf!K732</f>
        <v>8237.17446961225</v>
      </c>
      <c r="M732" s="368" t="n">
        <f aca="false">+[5]data1cf!L732</f>
        <v>8209.03550804805</v>
      </c>
      <c r="N732" s="368" t="n">
        <f aca="false">+[5]data1cf!M732</f>
        <v>8191.52173708034</v>
      </c>
      <c r="O732" s="368" t="n">
        <f aca="false">+[5]data1cf!N732</f>
        <v>7865.26519091619</v>
      </c>
      <c r="P732" s="368" t="n">
        <f aca="false">+[5]data1cf!O732</f>
        <v>7757.53925155452</v>
      </c>
      <c r="Q732" s="368" t="n">
        <f aca="false">+[5]data1cf!P732</f>
        <v>7728.85014608859</v>
      </c>
      <c r="R732" s="368" t="n">
        <f aca="false">+[5]data1cf!Q732</f>
        <v>1038.09510843032</v>
      </c>
      <c r="S732" s="368" t="n">
        <f aca="false">+[5]data1cf!R732</f>
        <v>0</v>
      </c>
      <c r="T732" s="368" t="n">
        <f aca="false">+[5]data1cf!S732</f>
        <v>0</v>
      </c>
      <c r="U732" s="368" t="n">
        <f aca="false">+[5]data1cf!T732</f>
        <v>0</v>
      </c>
      <c r="V732" s="368" t="n">
        <f aca="false">+[5]data1cf!U732</f>
        <v>0</v>
      </c>
      <c r="W732" s="368" t="n">
        <f aca="false">+[5]data1cf!V732</f>
        <v>0</v>
      </c>
      <c r="X732" s="368" t="n">
        <f aca="false">+[5]data1cf!W732</f>
        <v>0</v>
      </c>
      <c r="Y732" s="368" t="n">
        <f aca="false">+[5]data1cf!X732</f>
        <v>0</v>
      </c>
      <c r="Z732" s="368" t="n">
        <f aca="false">+[5]data1cf!Y732</f>
        <v>0</v>
      </c>
      <c r="AA732" s="368" t="n">
        <f aca="false">+[5]data1cf!Z732</f>
        <v>0</v>
      </c>
      <c r="AB732" s="368"/>
      <c r="AC732" s="369" t="n">
        <f aca="false">XNPV(0.1,B732:AA732,$B$1:$AA$1)</f>
        <v>-16603.5973205261</v>
      </c>
      <c r="AD732" s="369" t="n">
        <f aca="false">SUMPRODUCT(B732:AA732,$B$1010:$AA$1010)</f>
        <v>1820.53852592006</v>
      </c>
      <c r="AE732" s="370" t="n">
        <f aca="false">SUMPRODUCT(B732:AA732,$B$1012:$AA$1012)</f>
        <v>-4328.15598913051</v>
      </c>
      <c r="AF732" s="371" t="n">
        <f aca="false">XIRR(B732:AA732,$B$1:$AA$1)</f>
        <v>0.0629437005221971</v>
      </c>
      <c r="AG732" s="372" t="n">
        <f aca="false">1-EXP(-(1/0.25)*(AD732/ABS($AD$1010)))</f>
        <v>0.99957151158018</v>
      </c>
    </row>
    <row r="733" customFormat="false" ht="12.75" hidden="false" customHeight="false" outlineLevel="0" collapsed="false">
      <c r="A733" s="363"/>
      <c r="B733" s="368" t="n">
        <f aca="false">+[5]data1cf!A733</f>
        <v>-95634.7462079929</v>
      </c>
      <c r="C733" s="368" t="n">
        <f aca="false">+[5]data1cf!B733</f>
        <v>14214.1140992523</v>
      </c>
      <c r="D733" s="368" t="n">
        <f aca="false">+[5]data1cf!C733</f>
        <v>12240.7975344958</v>
      </c>
      <c r="E733" s="368" t="n">
        <f aca="false">+[5]data1cf!D733</f>
        <v>10265.0984985491</v>
      </c>
      <c r="F733" s="368" t="n">
        <f aca="false">+[5]data1cf!E733</f>
        <v>9814.30826445379</v>
      </c>
      <c r="G733" s="368" t="n">
        <f aca="false">+[5]data1cf!F733</f>
        <v>9406.01859301515</v>
      </c>
      <c r="H733" s="368" t="n">
        <f aca="false">+[5]data1cf!G733</f>
        <v>8527.97694565221</v>
      </c>
      <c r="I733" s="368" t="n">
        <f aca="false">+[5]data1cf!H733</f>
        <v>8375.1309603814</v>
      </c>
      <c r="J733" s="368" t="n">
        <f aca="false">+[5]data1cf!I733</f>
        <v>8362.69675784641</v>
      </c>
      <c r="K733" s="368" t="n">
        <f aca="false">+[5]data1cf!J733</f>
        <v>8353.60780816794</v>
      </c>
      <c r="L733" s="368" t="n">
        <f aca="false">+[5]data1cf!K733</f>
        <v>8354.768822966</v>
      </c>
      <c r="M733" s="368" t="n">
        <f aca="false">+[5]data1cf!L733</f>
        <v>8326.82917386512</v>
      </c>
      <c r="N733" s="368" t="n">
        <f aca="false">+[5]data1cf!M733</f>
        <v>8309.11609043409</v>
      </c>
      <c r="O733" s="368" t="n">
        <f aca="false">+[5]data1cf!N733</f>
        <v>7983.05885673325</v>
      </c>
      <c r="P733" s="368" t="n">
        <f aca="false">+[5]data1cf!O733</f>
        <v>7875.13360490827</v>
      </c>
      <c r="Q733" s="368" t="n">
        <f aca="false">+[5]data1cf!P733</f>
        <v>7846.64381190566</v>
      </c>
      <c r="R733" s="368" t="n">
        <f aca="false">+[5]data1cf!Q733</f>
        <v>1096.8922851072</v>
      </c>
      <c r="S733" s="368" t="n">
        <f aca="false">+[5]data1cf!R733</f>
        <v>0</v>
      </c>
      <c r="T733" s="368" t="n">
        <f aca="false">+[5]data1cf!S733</f>
        <v>0</v>
      </c>
      <c r="U733" s="368" t="n">
        <f aca="false">+[5]data1cf!T733</f>
        <v>0</v>
      </c>
      <c r="V733" s="368" t="n">
        <f aca="false">+[5]data1cf!U733</f>
        <v>0</v>
      </c>
      <c r="W733" s="368" t="n">
        <f aca="false">+[5]data1cf!V733</f>
        <v>0</v>
      </c>
      <c r="X733" s="368" t="n">
        <f aca="false">+[5]data1cf!W733</f>
        <v>0</v>
      </c>
      <c r="Y733" s="368" t="n">
        <f aca="false">+[5]data1cf!X733</f>
        <v>0</v>
      </c>
      <c r="Z733" s="368" t="n">
        <f aca="false">+[5]data1cf!Y733</f>
        <v>0</v>
      </c>
      <c r="AA733" s="368" t="n">
        <f aca="false">+[5]data1cf!Z733</f>
        <v>0</v>
      </c>
      <c r="AB733" s="368"/>
      <c r="AC733" s="369" t="n">
        <f aca="false">XNPV(0.1,B733:AA733,$B$1:$AA$1)</f>
        <v>-20524.0038779254</v>
      </c>
      <c r="AD733" s="369" t="n">
        <f aca="false">SUMPRODUCT(B733:AA733,$B$1010:$AA$1010)</f>
        <v>-1805.58916059607</v>
      </c>
      <c r="AE733" s="370" t="n">
        <f aca="false">SUMPRODUCT(B733:AA733,$B$1012:$AA$1012)</f>
        <v>-8052.09203687795</v>
      </c>
      <c r="AF733" s="371" t="n">
        <f aca="false">XIRR(B733:AA733,$B$1:$AA$1)</f>
        <v>0.0563650081321398</v>
      </c>
      <c r="AG733" s="372" t="n">
        <f aca="false">1-EXP(-(1/0.25)*(AD733/ABS($AD$1010)))</f>
        <v>-2188.79799633171</v>
      </c>
    </row>
    <row r="734" customFormat="false" ht="12.75" hidden="false" customHeight="false" outlineLevel="0" collapsed="false">
      <c r="A734" s="363"/>
      <c r="B734" s="368" t="n">
        <f aca="false">+[5]data1cf!A734</f>
        <v>-93165.9257862093</v>
      </c>
      <c r="C734" s="368" t="n">
        <f aca="false">+[5]data1cf!B734</f>
        <v>14123.8641671544</v>
      </c>
      <c r="D734" s="368" t="n">
        <f aca="false">+[5]data1cf!C734</f>
        <v>12110.1367064234</v>
      </c>
      <c r="E734" s="368" t="n">
        <f aca="false">+[5]data1cf!D734</f>
        <v>9992.98816817506</v>
      </c>
      <c r="F734" s="368" t="n">
        <f aca="false">+[5]data1cf!E734</f>
        <v>9669.92416882803</v>
      </c>
      <c r="G734" s="368" t="n">
        <f aca="false">+[5]data1cf!F734</f>
        <v>9417.97599285567</v>
      </c>
      <c r="H734" s="368" t="n">
        <f aca="false">+[5]data1cf!G734</f>
        <v>8468.17658487887</v>
      </c>
      <c r="I734" s="368" t="n">
        <f aca="false">+[5]data1cf!H734</f>
        <v>8318.49819496202</v>
      </c>
      <c r="J734" s="368" t="n">
        <f aca="false">+[5]data1cf!I734</f>
        <v>8306.06399242703</v>
      </c>
      <c r="K734" s="368" t="n">
        <f aca="false">+[5]data1cf!J734</f>
        <v>8296.87905501056</v>
      </c>
      <c r="L734" s="368" t="n">
        <f aca="false">+[5]data1cf!K734</f>
        <v>8298.13605754662</v>
      </c>
      <c r="M734" s="368" t="n">
        <f aca="false">+[5]data1cf!L734</f>
        <v>8270.10042070774</v>
      </c>
      <c r="N734" s="368" t="n">
        <f aca="false">+[5]data1cf!M734</f>
        <v>8252.48332501471</v>
      </c>
      <c r="O734" s="368" t="n">
        <f aca="false">+[5]data1cf!N734</f>
        <v>7926.33010357587</v>
      </c>
      <c r="P734" s="368" t="n">
        <f aca="false">+[5]data1cf!O734</f>
        <v>7818.50083948889</v>
      </c>
      <c r="Q734" s="368" t="n">
        <f aca="false">+[5]data1cf!P734</f>
        <v>7789.91505874828</v>
      </c>
      <c r="R734" s="368" t="n">
        <f aca="false">+[5]data1cf!Q734</f>
        <v>1068.57590239751</v>
      </c>
      <c r="S734" s="368" t="n">
        <f aca="false">+[5]data1cf!R734</f>
        <v>0</v>
      </c>
      <c r="T734" s="368" t="n">
        <f aca="false">+[5]data1cf!S734</f>
        <v>0</v>
      </c>
      <c r="U734" s="368" t="n">
        <f aca="false">+[5]data1cf!T734</f>
        <v>0</v>
      </c>
      <c r="V734" s="368" t="n">
        <f aca="false">+[5]data1cf!U734</f>
        <v>0</v>
      </c>
      <c r="W734" s="368" t="n">
        <f aca="false">+[5]data1cf!V734</f>
        <v>0</v>
      </c>
      <c r="X734" s="368" t="n">
        <f aca="false">+[5]data1cf!W734</f>
        <v>0</v>
      </c>
      <c r="Y734" s="368" t="n">
        <f aca="false">+[5]data1cf!X734</f>
        <v>0</v>
      </c>
      <c r="Z734" s="368" t="n">
        <f aca="false">+[5]data1cf!Y734</f>
        <v>0</v>
      </c>
      <c r="AA734" s="368" t="n">
        <f aca="false">+[5]data1cf!Z734</f>
        <v>0</v>
      </c>
      <c r="AB734" s="368"/>
      <c r="AC734" s="369" t="n">
        <f aca="false">XNPV(0.1,B734:AA734,$B$1:$AA$1)</f>
        <v>-18764.7310288384</v>
      </c>
      <c r="AD734" s="369" t="n">
        <f aca="false">SUMPRODUCT(B734:AA734,$B$1010:$AA$1010)</f>
        <v>-200.75751929458</v>
      </c>
      <c r="AE734" s="370" t="n">
        <f aca="false">SUMPRODUCT(B734:AA734,$B$1012:$AA$1012)</f>
        <v>-6396.66636355364</v>
      </c>
      <c r="AF734" s="371" t="n">
        <f aca="false">XIRR(B734:AA734,$B$1:$AA$1)</f>
        <v>0.0592021548154364</v>
      </c>
      <c r="AG734" s="372" t="n">
        <f aca="false">1-EXP(-(1/0.25)*(AD734/ABS($AD$1010)))</f>
        <v>-1.35184414801866</v>
      </c>
    </row>
    <row r="735" customFormat="false" ht="12.75" hidden="false" customHeight="false" outlineLevel="0" collapsed="false">
      <c r="A735" s="363"/>
      <c r="B735" s="368" t="n">
        <f aca="false">+[5]data1cf!A735</f>
        <v>-92693.8508087927</v>
      </c>
      <c r="C735" s="368" t="n">
        <f aca="false">+[5]data1cf!B735</f>
        <v>14071.7584555215</v>
      </c>
      <c r="D735" s="368" t="n">
        <f aca="false">+[5]data1cf!C735</f>
        <v>12154.8625486379</v>
      </c>
      <c r="E735" s="368" t="n">
        <f aca="false">+[5]data1cf!D735</f>
        <v>10121.2001344028</v>
      </c>
      <c r="F735" s="368" t="n">
        <f aca="false">+[5]data1cf!E735</f>
        <v>9698.36782416419</v>
      </c>
      <c r="G735" s="368" t="n">
        <f aca="false">+[5]data1cf!F735</f>
        <v>9346.20239429989</v>
      </c>
      <c r="H735" s="368" t="n">
        <f aca="false">+[5]data1cf!G735</f>
        <v>8456.74187147789</v>
      </c>
      <c r="I735" s="368" t="n">
        <f aca="false">+[5]data1cf!H735</f>
        <v>8307.66917264007</v>
      </c>
      <c r="J735" s="368" t="n">
        <f aca="false">+[5]data1cf!I735</f>
        <v>8295.23497010508</v>
      </c>
      <c r="K735" s="368" t="n">
        <f aca="false">+[5]data1cf!J735</f>
        <v>8286.03167841348</v>
      </c>
      <c r="L735" s="368" t="n">
        <f aca="false">+[5]data1cf!K735</f>
        <v>8287.30703522467</v>
      </c>
      <c r="M735" s="368" t="n">
        <f aca="false">+[5]data1cf!L735</f>
        <v>8259.25304411066</v>
      </c>
      <c r="N735" s="368" t="n">
        <f aca="false">+[5]data1cf!M735</f>
        <v>8241.65430269276</v>
      </c>
      <c r="O735" s="368" t="n">
        <f aca="false">+[5]data1cf!N735</f>
        <v>7915.4827269788</v>
      </c>
      <c r="P735" s="368" t="n">
        <f aca="false">+[5]data1cf!O735</f>
        <v>7807.67181716694</v>
      </c>
      <c r="Q735" s="368" t="n">
        <f aca="false">+[5]data1cf!P735</f>
        <v>7779.0676821512</v>
      </c>
      <c r="R735" s="368" t="n">
        <f aca="false">+[5]data1cf!Q735</f>
        <v>1063.16139123653</v>
      </c>
      <c r="S735" s="368" t="n">
        <f aca="false">+[5]data1cf!R735</f>
        <v>0</v>
      </c>
      <c r="T735" s="368" t="n">
        <f aca="false">+[5]data1cf!S735</f>
        <v>0</v>
      </c>
      <c r="U735" s="368" t="n">
        <f aca="false">+[5]data1cf!T735</f>
        <v>0</v>
      </c>
      <c r="V735" s="368" t="n">
        <f aca="false">+[5]data1cf!U735</f>
        <v>0</v>
      </c>
      <c r="W735" s="368" t="n">
        <f aca="false">+[5]data1cf!V735</f>
        <v>0</v>
      </c>
      <c r="X735" s="368" t="n">
        <f aca="false">+[5]data1cf!W735</f>
        <v>0</v>
      </c>
      <c r="Y735" s="368" t="n">
        <f aca="false">+[5]data1cf!X735</f>
        <v>0</v>
      </c>
      <c r="Z735" s="368" t="n">
        <f aca="false">+[5]data1cf!Y735</f>
        <v>0</v>
      </c>
      <c r="AA735" s="368" t="n">
        <f aca="false">+[5]data1cf!Z735</f>
        <v>0</v>
      </c>
      <c r="AB735" s="368"/>
      <c r="AC735" s="369" t="n">
        <f aca="false">XNPV(0.1,B735:AA735,$B$1:$AA$1)</f>
        <v>-18274.7308544943</v>
      </c>
      <c r="AD735" s="369" t="n">
        <f aca="false">SUMPRODUCT(B735:AA735,$B$1010:$AA$1010)</f>
        <v>278.099549637088</v>
      </c>
      <c r="AE735" s="370" t="n">
        <f aca="false">SUMPRODUCT(B735:AA735,$B$1012:$AA$1012)</f>
        <v>-5913.21970785139</v>
      </c>
      <c r="AF735" s="371" t="n">
        <f aca="false">XIRR(B735:AA735,$B$1:$AA$1)</f>
        <v>0.0600678453343351</v>
      </c>
      <c r="AG735" s="372" t="n">
        <f aca="false">1-EXP(-(1/0.25)*(AD735/ABS($AD$1010)))</f>
        <v>0.69415177857494</v>
      </c>
    </row>
    <row r="736" customFormat="false" ht="12.75" hidden="false" customHeight="false" outlineLevel="0" collapsed="false">
      <c r="A736" s="363"/>
      <c r="B736" s="368" t="n">
        <f aca="false">+[5]data1cf!A736</f>
        <v>-93183.4882700832</v>
      </c>
      <c r="C736" s="368" t="n">
        <f aca="false">+[5]data1cf!B736</f>
        <v>14149.17510502</v>
      </c>
      <c r="D736" s="368" t="n">
        <f aca="false">+[5]data1cf!C736</f>
        <v>12073.5828669304</v>
      </c>
      <c r="E736" s="368" t="n">
        <f aca="false">+[5]data1cf!D736</f>
        <v>10098.9409753708</v>
      </c>
      <c r="F736" s="368" t="n">
        <f aca="false">+[5]data1cf!E736</f>
        <v>9733.66434976431</v>
      </c>
      <c r="G736" s="368" t="n">
        <f aca="false">+[5]data1cf!F736</f>
        <v>9315.28079466876</v>
      </c>
      <c r="H736" s="368" t="n">
        <f aca="false">+[5]data1cf!G736</f>
        <v>8468.60198757826</v>
      </c>
      <c r="I736" s="368" t="n">
        <f aca="false">+[5]data1cf!H736</f>
        <v>8318.9010642921</v>
      </c>
      <c r="J736" s="368" t="n">
        <f aca="false">+[5]data1cf!I736</f>
        <v>8306.46686175711</v>
      </c>
      <c r="K736" s="368" t="n">
        <f aca="false">+[5]data1cf!J736</f>
        <v>8297.28260717001</v>
      </c>
      <c r="L736" s="368" t="n">
        <f aca="false">+[5]data1cf!K736</f>
        <v>8298.5389268767</v>
      </c>
      <c r="M736" s="368" t="n">
        <f aca="false">+[5]data1cf!L736</f>
        <v>8270.50397286719</v>
      </c>
      <c r="N736" s="368" t="n">
        <f aca="false">+[5]data1cf!M736</f>
        <v>8252.88619434479</v>
      </c>
      <c r="O736" s="368" t="n">
        <f aca="false">+[5]data1cf!N736</f>
        <v>7926.73365573533</v>
      </c>
      <c r="P736" s="368" t="n">
        <f aca="false">+[5]data1cf!O736</f>
        <v>7818.90370881897</v>
      </c>
      <c r="Q736" s="368" t="n">
        <f aca="false">+[5]data1cf!P736</f>
        <v>7790.31861090773</v>
      </c>
      <c r="R736" s="368" t="n">
        <f aca="false">+[5]data1cf!Q736</f>
        <v>1068.77733706255</v>
      </c>
      <c r="S736" s="368" t="n">
        <f aca="false">+[5]data1cf!R736</f>
        <v>0</v>
      </c>
      <c r="T736" s="368" t="n">
        <f aca="false">+[5]data1cf!S736</f>
        <v>0</v>
      </c>
      <c r="U736" s="368" t="n">
        <f aca="false">+[5]data1cf!T736</f>
        <v>0</v>
      </c>
      <c r="V736" s="368" t="n">
        <f aca="false">+[5]data1cf!U736</f>
        <v>0</v>
      </c>
      <c r="W736" s="368" t="n">
        <f aca="false">+[5]data1cf!V736</f>
        <v>0</v>
      </c>
      <c r="X736" s="368" t="n">
        <f aca="false">+[5]data1cf!W736</f>
        <v>0</v>
      </c>
      <c r="Y736" s="368" t="n">
        <f aca="false">+[5]data1cf!X736</f>
        <v>0</v>
      </c>
      <c r="Z736" s="368" t="n">
        <f aca="false">+[5]data1cf!Y736</f>
        <v>0</v>
      </c>
      <c r="AA736" s="368" t="n">
        <f aca="false">+[5]data1cf!Z736</f>
        <v>0</v>
      </c>
      <c r="AB736" s="368"/>
      <c r="AC736" s="369" t="n">
        <f aca="false">XNPV(0.1,B736:AA736,$B$1:$AA$1)</f>
        <v>-18728.5338836117</v>
      </c>
      <c r="AD736" s="369" t="n">
        <f aca="false">SUMPRODUCT(B736:AA736,$B$1010:$AA$1010)</f>
        <v>-161.415156696093</v>
      </c>
      <c r="AE736" s="370" t="n">
        <f aca="false">SUMPRODUCT(B736:AA736,$B$1012:$AA$1012)</f>
        <v>-6358.0973825098</v>
      </c>
      <c r="AF736" s="371" t="n">
        <f aca="false">XIRR(B736:AA736,$B$1:$AA$1)</f>
        <v>0.0592723586160671</v>
      </c>
      <c r="AG736" s="372" t="n">
        <f aca="false">1-EXP(-(1/0.25)*(AD736/ABS($AD$1010)))</f>
        <v>-0.988949566342936</v>
      </c>
    </row>
    <row r="737" customFormat="false" ht="12.75" hidden="false" customHeight="false" outlineLevel="0" collapsed="false">
      <c r="A737" s="363"/>
      <c r="B737" s="368" t="n">
        <f aca="false">+[5]data1cf!A737</f>
        <v>-92361.2305351073</v>
      </c>
      <c r="C737" s="368" t="n">
        <f aca="false">+[5]data1cf!B737</f>
        <v>14158.1731170731</v>
      </c>
      <c r="D737" s="368" t="n">
        <f aca="false">+[5]data1cf!C737</f>
        <v>12087.7217857032</v>
      </c>
      <c r="E737" s="368" t="n">
        <f aca="false">+[5]data1cf!D737</f>
        <v>10124.8879982806</v>
      </c>
      <c r="F737" s="368" t="n">
        <f aca="false">+[5]data1cf!E737</f>
        <v>9724.40448291232</v>
      </c>
      <c r="G737" s="368" t="n">
        <f aca="false">+[5]data1cf!F737</f>
        <v>9435.55910308571</v>
      </c>
      <c r="H737" s="368" t="n">
        <f aca="false">+[5]data1cf!G737</f>
        <v>8448.68506337982</v>
      </c>
      <c r="I737" s="368" t="n">
        <f aca="false">+[5]data1cf!H737</f>
        <v>8300.03912965794</v>
      </c>
      <c r="J737" s="368" t="n">
        <f aca="false">+[5]data1cf!I737</f>
        <v>8287.60492712295</v>
      </c>
      <c r="K737" s="368" t="n">
        <f aca="false">+[5]data1cf!J737</f>
        <v>8278.38870315512</v>
      </c>
      <c r="L737" s="368" t="n">
        <f aca="false">+[5]data1cf!K737</f>
        <v>8279.67699224254</v>
      </c>
      <c r="M737" s="368" t="n">
        <f aca="false">+[5]data1cf!L737</f>
        <v>8251.6100688523</v>
      </c>
      <c r="N737" s="368" t="n">
        <f aca="false">+[5]data1cf!M737</f>
        <v>8234.02425971064</v>
      </c>
      <c r="O737" s="368" t="n">
        <f aca="false">+[5]data1cf!N737</f>
        <v>7907.83975172043</v>
      </c>
      <c r="P737" s="368" t="n">
        <f aca="false">+[5]data1cf!O737</f>
        <v>7800.04177418482</v>
      </c>
      <c r="Q737" s="368" t="n">
        <f aca="false">+[5]data1cf!P737</f>
        <v>7771.42470689284</v>
      </c>
      <c r="R737" s="368" t="n">
        <f aca="false">+[5]data1cf!Q737</f>
        <v>1059.34636974547</v>
      </c>
      <c r="S737" s="368" t="n">
        <f aca="false">+[5]data1cf!R737</f>
        <v>0</v>
      </c>
      <c r="T737" s="368" t="n">
        <f aca="false">+[5]data1cf!S737</f>
        <v>0</v>
      </c>
      <c r="U737" s="368" t="n">
        <f aca="false">+[5]data1cf!T737</f>
        <v>0</v>
      </c>
      <c r="V737" s="368" t="n">
        <f aca="false">+[5]data1cf!U737</f>
        <v>0</v>
      </c>
      <c r="W737" s="368" t="n">
        <f aca="false">+[5]data1cf!V737</f>
        <v>0</v>
      </c>
      <c r="X737" s="368" t="n">
        <f aca="false">+[5]data1cf!W737</f>
        <v>0</v>
      </c>
      <c r="Y737" s="368" t="n">
        <f aca="false">+[5]data1cf!X737</f>
        <v>0</v>
      </c>
      <c r="Z737" s="368" t="n">
        <f aca="false">+[5]data1cf!Y737</f>
        <v>0</v>
      </c>
      <c r="AA737" s="368" t="n">
        <f aca="false">+[5]data1cf!Z737</f>
        <v>0</v>
      </c>
      <c r="AB737" s="368"/>
      <c r="AC737" s="369" t="n">
        <f aca="false">XNPV(0.1,B737:AA737,$B$1:$AA$1)</f>
        <v>-17873.1857575943</v>
      </c>
      <c r="AD737" s="369" t="n">
        <f aca="false">SUMPRODUCT(B737:AA737,$B$1010:$AA$1010)</f>
        <v>681.247046643466</v>
      </c>
      <c r="AE737" s="370" t="n">
        <f aca="false">SUMPRODUCT(B737:AA737,$B$1012:$AA$1012)</f>
        <v>-5509.79042884424</v>
      </c>
      <c r="AF737" s="371" t="n">
        <f aca="false">XIRR(B737:AA737,$B$1:$AA$1)</f>
        <v>0.0608018570168146</v>
      </c>
      <c r="AG737" s="372" t="n">
        <f aca="false">1-EXP(-(1/0.25)*(AD737/ABS($AD$1010)))</f>
        <v>0.945087808521286</v>
      </c>
    </row>
    <row r="738" customFormat="false" ht="12.75" hidden="false" customHeight="false" outlineLevel="0" collapsed="false">
      <c r="A738" s="363"/>
      <c r="B738" s="368" t="n">
        <f aca="false">+[5]data1cf!A738</f>
        <v>-95549.3333034075</v>
      </c>
      <c r="C738" s="368" t="n">
        <f aca="false">+[5]data1cf!B738</f>
        <v>14198.2911769005</v>
      </c>
      <c r="D738" s="368" t="n">
        <f aca="false">+[5]data1cf!C738</f>
        <v>12151.8618324721</v>
      </c>
      <c r="E738" s="368" t="n">
        <f aca="false">+[5]data1cf!D738</f>
        <v>10112.0162807611</v>
      </c>
      <c r="F738" s="368" t="n">
        <f aca="false">+[5]data1cf!E738</f>
        <v>9691.54027470637</v>
      </c>
      <c r="G738" s="368" t="n">
        <f aca="false">+[5]data1cf!F738</f>
        <v>9377.27175826054</v>
      </c>
      <c r="H738" s="368" t="n">
        <f aca="false">+[5]data1cf!G738</f>
        <v>8525.90805377825</v>
      </c>
      <c r="I738" s="368" t="n">
        <f aca="false">+[5]data1cf!H738</f>
        <v>8373.17165668053</v>
      </c>
      <c r="J738" s="368" t="n">
        <f aca="false">+[5]data1cf!I738</f>
        <v>8360.73745414554</v>
      </c>
      <c r="K738" s="368" t="n">
        <f aca="false">+[5]data1cf!J738</f>
        <v>8351.64518361334</v>
      </c>
      <c r="L738" s="368" t="n">
        <f aca="false">+[5]data1cf!K738</f>
        <v>8352.80951926513</v>
      </c>
      <c r="M738" s="368" t="n">
        <f aca="false">+[5]data1cf!L738</f>
        <v>8324.86654931052</v>
      </c>
      <c r="N738" s="368" t="n">
        <f aca="false">+[5]data1cf!M738</f>
        <v>8307.15678673323</v>
      </c>
      <c r="O738" s="368" t="n">
        <f aca="false">+[5]data1cf!N738</f>
        <v>7981.09623217865</v>
      </c>
      <c r="P738" s="368" t="n">
        <f aca="false">+[5]data1cf!O738</f>
        <v>7873.17430120741</v>
      </c>
      <c r="Q738" s="368" t="n">
        <f aca="false">+[5]data1cf!P738</f>
        <v>7844.68118735106</v>
      </c>
      <c r="R738" s="368" t="n">
        <f aca="false">+[5]data1cf!Q738</f>
        <v>1095.91263325676</v>
      </c>
      <c r="S738" s="368" t="n">
        <f aca="false">+[5]data1cf!R738</f>
        <v>0</v>
      </c>
      <c r="T738" s="368" t="n">
        <f aca="false">+[5]data1cf!S738</f>
        <v>0</v>
      </c>
      <c r="U738" s="368" t="n">
        <f aca="false">+[5]data1cf!T738</f>
        <v>0</v>
      </c>
      <c r="V738" s="368" t="n">
        <f aca="false">+[5]data1cf!U738</f>
        <v>0</v>
      </c>
      <c r="W738" s="368" t="n">
        <f aca="false">+[5]data1cf!V738</f>
        <v>0</v>
      </c>
      <c r="X738" s="368" t="n">
        <f aca="false">+[5]data1cf!W738</f>
        <v>0</v>
      </c>
      <c r="Y738" s="368" t="n">
        <f aca="false">+[5]data1cf!X738</f>
        <v>0</v>
      </c>
      <c r="Z738" s="368" t="n">
        <f aca="false">+[5]data1cf!Y738</f>
        <v>0</v>
      </c>
      <c r="AA738" s="368" t="n">
        <f aca="false">+[5]data1cf!Z738</f>
        <v>0</v>
      </c>
      <c r="AB738" s="368"/>
      <c r="AC738" s="369" t="n">
        <f aca="false">XNPV(0.1,B738:AA738,$B$1:$AA$1)</f>
        <v>-20750.8642481867</v>
      </c>
      <c r="AD738" s="369" t="n">
        <f aca="false">SUMPRODUCT(B738:AA738,$B$1010:$AA$1010)</f>
        <v>-2077.72553647867</v>
      </c>
      <c r="AE738" s="370" t="n">
        <f aca="false">SUMPRODUCT(B738:AA738,$B$1012:$AA$1012)</f>
        <v>-8311.07022240343</v>
      </c>
      <c r="AF738" s="371" t="n">
        <f aca="false">XIRR(B738:AA738,$B$1:$AA$1)</f>
        <v>0.0558924132385921</v>
      </c>
      <c r="AG738" s="372" t="n">
        <f aca="false">1-EXP(-(1/0.25)*(AD738/ABS($AD$1010)))</f>
        <v>-6979.17018798197</v>
      </c>
    </row>
    <row r="739" customFormat="false" ht="12.75" hidden="false" customHeight="false" outlineLevel="0" collapsed="false">
      <c r="A739" s="363"/>
      <c r="B739" s="368" t="n">
        <f aca="false">+[5]data1cf!A739</f>
        <v>-88133.2566930881</v>
      </c>
      <c r="C739" s="368" t="n">
        <f aca="false">+[5]data1cf!B739</f>
        <v>14044.57320002</v>
      </c>
      <c r="D739" s="368" t="n">
        <f aca="false">+[5]data1cf!C739</f>
        <v>11962.5858375378</v>
      </c>
      <c r="E739" s="368" t="n">
        <f aca="false">+[5]data1cf!D739</f>
        <v>9970.83178817192</v>
      </c>
      <c r="F739" s="368" t="n">
        <f aca="false">+[5]data1cf!E739</f>
        <v>9678.19754400928</v>
      </c>
      <c r="G739" s="368" t="n">
        <f aca="false">+[5]data1cf!F739</f>
        <v>9213.42701654659</v>
      </c>
      <c r="H739" s="368" t="n">
        <f aca="false">+[5]data1cf!G739</f>
        <v>8346.2740662647</v>
      </c>
      <c r="I739" s="368" t="n">
        <f aca="false">+[5]data1cf!H739</f>
        <v>8203.05279210109</v>
      </c>
      <c r="J739" s="368" t="n">
        <f aca="false">+[5]data1cf!I739</f>
        <v>8190.61858956611</v>
      </c>
      <c r="K739" s="368" t="n">
        <f aca="false">+[5]data1cf!J739</f>
        <v>8181.23798197529</v>
      </c>
      <c r="L739" s="368" t="n">
        <f aca="false">+[5]data1cf!K739</f>
        <v>8182.6906546857</v>
      </c>
      <c r="M739" s="368" t="n">
        <f aca="false">+[5]data1cf!L739</f>
        <v>8154.45934767247</v>
      </c>
      <c r="N739" s="368" t="n">
        <f aca="false">+[5]data1cf!M739</f>
        <v>8137.03792215379</v>
      </c>
      <c r="O739" s="368" t="n">
        <f aca="false">+[5]data1cf!N739</f>
        <v>7810.68903054061</v>
      </c>
      <c r="P739" s="368" t="n">
        <f aca="false">+[5]data1cf!O739</f>
        <v>7703.05543662797</v>
      </c>
      <c r="Q739" s="368" t="n">
        <f aca="false">+[5]data1cf!P739</f>
        <v>7674.27398571301</v>
      </c>
      <c r="R739" s="368" t="n">
        <f aca="false">+[5]data1cf!Q739</f>
        <v>1010.85320096704</v>
      </c>
      <c r="S739" s="368" t="n">
        <f aca="false">+[5]data1cf!R739</f>
        <v>0</v>
      </c>
      <c r="T739" s="368" t="n">
        <f aca="false">+[5]data1cf!S739</f>
        <v>0</v>
      </c>
      <c r="U739" s="368" t="n">
        <f aca="false">+[5]data1cf!T739</f>
        <v>0</v>
      </c>
      <c r="V739" s="368" t="n">
        <f aca="false">+[5]data1cf!U739</f>
        <v>0</v>
      </c>
      <c r="W739" s="368" t="n">
        <f aca="false">+[5]data1cf!V739</f>
        <v>0</v>
      </c>
      <c r="X739" s="368" t="n">
        <f aca="false">+[5]data1cf!W739</f>
        <v>0</v>
      </c>
      <c r="Y739" s="368" t="n">
        <f aca="false">+[5]data1cf!X739</f>
        <v>0</v>
      </c>
      <c r="Z739" s="368" t="n">
        <f aca="false">+[5]data1cf!Y739</f>
        <v>0</v>
      </c>
      <c r="AA739" s="368" t="n">
        <f aca="false">+[5]data1cf!Z739</f>
        <v>0</v>
      </c>
      <c r="AB739" s="368"/>
      <c r="AC739" s="369" t="n">
        <f aca="false">XNPV(0.1,B739:AA739,$B$1:$AA$1)</f>
        <v>-14520.6281874364</v>
      </c>
      <c r="AD739" s="369" t="n">
        <f aca="false">SUMPRODUCT(B739:AA739,$B$1010:$AA$1010)</f>
        <v>3800.46028578993</v>
      </c>
      <c r="AE739" s="370" t="n">
        <f aca="false">SUMPRODUCT(B739:AA739,$B$1012:$AA$1012)</f>
        <v>-2312.29854950049</v>
      </c>
      <c r="AF739" s="371" t="n">
        <f aca="false">XIRR(B739:AA739,$B$1:$AA$1)</f>
        <v>0.0667860104908772</v>
      </c>
      <c r="AG739" s="372" t="n">
        <f aca="false">1-EXP(-(1/0.25)*(AD739/ABS($AD$1010)))</f>
        <v>0.99999990688631</v>
      </c>
    </row>
    <row r="740" customFormat="false" ht="12.75" hidden="false" customHeight="false" outlineLevel="0" collapsed="false">
      <c r="A740" s="363"/>
      <c r="B740" s="368" t="n">
        <f aca="false">+[5]data1cf!A740</f>
        <v>-86785.093197322</v>
      </c>
      <c r="C740" s="368" t="n">
        <f aca="false">+[5]data1cf!B740</f>
        <v>13939.2564775755</v>
      </c>
      <c r="D740" s="368" t="n">
        <f aca="false">+[5]data1cf!C740</f>
        <v>11825.6515939898</v>
      </c>
      <c r="E740" s="368" t="n">
        <f aca="false">+[5]data1cf!D740</f>
        <v>9858.49390047288</v>
      </c>
      <c r="F740" s="368" t="n">
        <f aca="false">+[5]data1cf!E740</f>
        <v>9567.61581883596</v>
      </c>
      <c r="G740" s="368" t="n">
        <f aca="false">+[5]data1cf!F740</f>
        <v>9241.81269937706</v>
      </c>
      <c r="H740" s="368" t="n">
        <f aca="false">+[5]data1cf!G740</f>
        <v>8313.61852651102</v>
      </c>
      <c r="I740" s="368" t="n">
        <f aca="false">+[5]data1cf!H740</f>
        <v>8172.12700003902</v>
      </c>
      <c r="J740" s="368" t="n">
        <f aca="false">+[5]data1cf!I740</f>
        <v>8159.69279750403</v>
      </c>
      <c r="K740" s="368" t="n">
        <f aca="false">+[5]data1cf!J740</f>
        <v>8150.2597733165</v>
      </c>
      <c r="L740" s="368" t="n">
        <f aca="false">+[5]data1cf!K740</f>
        <v>8151.76486262362</v>
      </c>
      <c r="M740" s="368" t="n">
        <f aca="false">+[5]data1cf!L740</f>
        <v>8123.48113901368</v>
      </c>
      <c r="N740" s="368" t="n">
        <f aca="false">+[5]data1cf!M740</f>
        <v>8106.11213009171</v>
      </c>
      <c r="O740" s="368" t="n">
        <f aca="false">+[5]data1cf!N740</f>
        <v>7779.71082188181</v>
      </c>
      <c r="P740" s="368" t="n">
        <f aca="false">+[5]data1cf!O740</f>
        <v>7672.12964456589</v>
      </c>
      <c r="Q740" s="368" t="n">
        <f aca="false">+[5]data1cf!P740</f>
        <v>7643.29577705422</v>
      </c>
      <c r="R740" s="368" t="n">
        <f aca="false">+[5]data1cf!Q740</f>
        <v>995.390304936005</v>
      </c>
      <c r="S740" s="368" t="n">
        <f aca="false">+[5]data1cf!R740</f>
        <v>0</v>
      </c>
      <c r="T740" s="368" t="n">
        <f aca="false">+[5]data1cf!S740</f>
        <v>0</v>
      </c>
      <c r="U740" s="368" t="n">
        <f aca="false">+[5]data1cf!T740</f>
        <v>0</v>
      </c>
      <c r="V740" s="368" t="n">
        <f aca="false">+[5]data1cf!U740</f>
        <v>0</v>
      </c>
      <c r="W740" s="368" t="n">
        <f aca="false">+[5]data1cf!V740</f>
        <v>0</v>
      </c>
      <c r="X740" s="368" t="n">
        <f aca="false">+[5]data1cf!W740</f>
        <v>0</v>
      </c>
      <c r="Y740" s="368" t="n">
        <f aca="false">+[5]data1cf!X740</f>
        <v>0</v>
      </c>
      <c r="Z740" s="368" t="n">
        <f aca="false">+[5]data1cf!Y740</f>
        <v>0</v>
      </c>
      <c r="AA740" s="368" t="n">
        <f aca="false">+[5]data1cf!Z740</f>
        <v>0</v>
      </c>
      <c r="AB740" s="368"/>
      <c r="AC740" s="369" t="n">
        <f aca="false">XNPV(0.1,B740:AA740,$B$1:$AA$1)</f>
        <v>-13645.9301261172</v>
      </c>
      <c r="AD740" s="369" t="n">
        <f aca="false">SUMPRODUCT(B740:AA740,$B$1010:$AA$1010)</f>
        <v>4586.48321933653</v>
      </c>
      <c r="AE740" s="370" t="n">
        <f aca="false">SUMPRODUCT(B740:AA740,$B$1012:$AA$1012)</f>
        <v>-1497.53126518442</v>
      </c>
      <c r="AF740" s="371" t="n">
        <f aca="false">XIRR(B740:AA740,$B$1:$AA$1)</f>
        <v>0.0683921959205468</v>
      </c>
      <c r="AG740" s="372" t="n">
        <f aca="false">1-EXP(-(1/0.25)*(AD740/ABS($AD$1010)))</f>
        <v>0.999999996727775</v>
      </c>
    </row>
    <row r="741" customFormat="false" ht="12.75" hidden="false" customHeight="false" outlineLevel="0" collapsed="false">
      <c r="A741" s="363"/>
      <c r="B741" s="368" t="n">
        <f aca="false">+[5]data1cf!A741</f>
        <v>-94177.8350455118</v>
      </c>
      <c r="C741" s="368" t="n">
        <f aca="false">+[5]data1cf!B741</f>
        <v>14163.1757967834</v>
      </c>
      <c r="D741" s="368" t="n">
        <f aca="false">+[5]data1cf!C741</f>
        <v>12147.8372886187</v>
      </c>
      <c r="E741" s="368" t="n">
        <f aca="false">+[5]data1cf!D741</f>
        <v>10075.4753835216</v>
      </c>
      <c r="F741" s="368" t="n">
        <f aca="false">+[5]data1cf!E741</f>
        <v>9609.51906385686</v>
      </c>
      <c r="G741" s="368" t="n">
        <f aca="false">+[5]data1cf!F741</f>
        <v>9436.13587238977</v>
      </c>
      <c r="H741" s="368" t="n">
        <f aca="false">+[5]data1cf!G741</f>
        <v>8492.68729381591</v>
      </c>
      <c r="I741" s="368" t="n">
        <f aca="false">+[5]data1cf!H741</f>
        <v>8341.71058384301</v>
      </c>
      <c r="J741" s="368" t="n">
        <f aca="false">+[5]data1cf!I741</f>
        <v>8329.27638130802</v>
      </c>
      <c r="K741" s="368" t="n">
        <f aca="false">+[5]data1cf!J741</f>
        <v>8320.13078692355</v>
      </c>
      <c r="L741" s="368" t="n">
        <f aca="false">+[5]data1cf!K741</f>
        <v>8321.34844642761</v>
      </c>
      <c r="M741" s="368" t="n">
        <f aca="false">+[5]data1cf!L741</f>
        <v>8293.35215262073</v>
      </c>
      <c r="N741" s="368" t="n">
        <f aca="false">+[5]data1cf!M741</f>
        <v>8275.6957138957</v>
      </c>
      <c r="O741" s="368" t="n">
        <f aca="false">+[5]data1cf!N741</f>
        <v>7949.58183548887</v>
      </c>
      <c r="P741" s="368" t="n">
        <f aca="false">+[5]data1cf!O741</f>
        <v>7841.71322836989</v>
      </c>
      <c r="Q741" s="368" t="n">
        <f aca="false">+[5]data1cf!P741</f>
        <v>7813.16679066127</v>
      </c>
      <c r="R741" s="368" t="n">
        <f aca="false">+[5]data1cf!Q741</f>
        <v>1080.182096838</v>
      </c>
      <c r="S741" s="368" t="n">
        <f aca="false">+[5]data1cf!R741</f>
        <v>0</v>
      </c>
      <c r="T741" s="368" t="n">
        <f aca="false">+[5]data1cf!S741</f>
        <v>0</v>
      </c>
      <c r="U741" s="368" t="n">
        <f aca="false">+[5]data1cf!T741</f>
        <v>0</v>
      </c>
      <c r="V741" s="368" t="n">
        <f aca="false">+[5]data1cf!U741</f>
        <v>0</v>
      </c>
      <c r="W741" s="368" t="n">
        <f aca="false">+[5]data1cf!V741</f>
        <v>0</v>
      </c>
      <c r="X741" s="368" t="n">
        <f aca="false">+[5]data1cf!W741</f>
        <v>0</v>
      </c>
      <c r="Y741" s="368" t="n">
        <f aca="false">+[5]data1cf!X741</f>
        <v>0</v>
      </c>
      <c r="Z741" s="368" t="n">
        <f aca="false">+[5]data1cf!Y741</f>
        <v>0</v>
      </c>
      <c r="AA741" s="368" t="n">
        <f aca="false">+[5]data1cf!Z741</f>
        <v>0</v>
      </c>
      <c r="AB741" s="368"/>
      <c r="AC741" s="369" t="n">
        <f aca="false">XNPV(0.1,B741:AA741,$B$1:$AA$1)</f>
        <v>-19585.9606696757</v>
      </c>
      <c r="AD741" s="369" t="n">
        <f aca="false">SUMPRODUCT(B741:AA741,$B$1010:$AA$1010)</f>
        <v>-974.307556619408</v>
      </c>
      <c r="AE741" s="370" t="n">
        <f aca="false">SUMPRODUCT(B741:AA741,$B$1012:$AA$1012)</f>
        <v>-7186.5035992702</v>
      </c>
      <c r="AF741" s="371" t="n">
        <f aca="false">XIRR(B741:AA741,$B$1:$AA$1)</f>
        <v>0.0578204476010315</v>
      </c>
      <c r="AG741" s="372" t="n">
        <f aca="false">1-EXP(-(1/0.25)*(AD741/ABS($AD$1010)))</f>
        <v>-62.460512087538</v>
      </c>
    </row>
    <row r="742" customFormat="false" ht="12.75" hidden="false" customHeight="false" outlineLevel="0" collapsed="false">
      <c r="A742" s="363"/>
      <c r="B742" s="368" t="n">
        <f aca="false">+[5]data1cf!A742</f>
        <v>-100203.667971149</v>
      </c>
      <c r="C742" s="368" t="n">
        <f aca="false">+[5]data1cf!B742</f>
        <v>14260.4653154135</v>
      </c>
      <c r="D742" s="368" t="n">
        <f aca="false">+[5]data1cf!C742</f>
        <v>12289.2425725373</v>
      </c>
      <c r="E742" s="368" t="n">
        <f aca="false">+[5]data1cf!D742</f>
        <v>10229.5930916712</v>
      </c>
      <c r="F742" s="368" t="n">
        <f aca="false">+[5]data1cf!E742</f>
        <v>9972.19140759698</v>
      </c>
      <c r="G742" s="368" t="n">
        <f aca="false">+[5]data1cf!F742</f>
        <v>9648.36823717416</v>
      </c>
      <c r="H742" s="368" t="n">
        <f aca="false">+[5]data1cf!G742</f>
        <v>8638.6464651406</v>
      </c>
      <c r="I742" s="368" t="n">
        <f aca="false">+[5]data1cf!H742</f>
        <v>8479.93837049079</v>
      </c>
      <c r="J742" s="368" t="n">
        <f aca="false">+[5]data1cf!I742</f>
        <v>8467.5041679558</v>
      </c>
      <c r="K742" s="368" t="n">
        <f aca="false">+[5]data1cf!J742</f>
        <v>8458.59285795548</v>
      </c>
      <c r="L742" s="368" t="n">
        <f aca="false">+[5]data1cf!K742</f>
        <v>8459.57623307539</v>
      </c>
      <c r="M742" s="368" t="n">
        <f aca="false">+[5]data1cf!L742</f>
        <v>8431.81422365266</v>
      </c>
      <c r="N742" s="368" t="n">
        <f aca="false">+[5]data1cf!M742</f>
        <v>8413.92350054348</v>
      </c>
      <c r="O742" s="368" t="n">
        <f aca="false">+[5]data1cf!N742</f>
        <v>8088.04390652079</v>
      </c>
      <c r="P742" s="368" t="n">
        <f aca="false">+[5]data1cf!O742</f>
        <v>7979.94101501766</v>
      </c>
      <c r="Q742" s="368" t="n">
        <f aca="false">+[5]data1cf!P742</f>
        <v>7951.6288616932</v>
      </c>
      <c r="R742" s="368" t="n">
        <f aca="false">+[5]data1cf!Q742</f>
        <v>1149.29599016189</v>
      </c>
      <c r="S742" s="368" t="n">
        <f aca="false">+[5]data1cf!R742</f>
        <v>0</v>
      </c>
      <c r="T742" s="368" t="n">
        <f aca="false">+[5]data1cf!S742</f>
        <v>0</v>
      </c>
      <c r="U742" s="368" t="n">
        <f aca="false">+[5]data1cf!T742</f>
        <v>0</v>
      </c>
      <c r="V742" s="368" t="n">
        <f aca="false">+[5]data1cf!U742</f>
        <v>0</v>
      </c>
      <c r="W742" s="368" t="n">
        <f aca="false">+[5]data1cf!V742</f>
        <v>0</v>
      </c>
      <c r="X742" s="368" t="n">
        <f aca="false">+[5]data1cf!W742</f>
        <v>0</v>
      </c>
      <c r="Y742" s="368" t="n">
        <f aca="false">+[5]data1cf!X742</f>
        <v>0</v>
      </c>
      <c r="Z742" s="368" t="n">
        <f aca="false">+[5]data1cf!Y742</f>
        <v>0</v>
      </c>
      <c r="AA742" s="368" t="n">
        <f aca="false">+[5]data1cf!Z742</f>
        <v>0</v>
      </c>
      <c r="AB742" s="368"/>
      <c r="AC742" s="369" t="n">
        <f aca="false">XNPV(0.1,B742:AA742,$B$1:$AA$1)</f>
        <v>-24364.6519822071</v>
      </c>
      <c r="AD742" s="369" t="n">
        <f aca="false">SUMPRODUCT(B742:AA742,$B$1010:$AA$1010)</f>
        <v>-5410.12410567861</v>
      </c>
      <c r="AE742" s="370" t="n">
        <f aca="false">SUMPRODUCT(B742:AA742,$B$1012:$AA$1012)</f>
        <v>-11736.8392531852</v>
      </c>
      <c r="AF742" s="371" t="n">
        <f aca="false">XIRR(B742:AA742,$B$1:$AA$1)</f>
        <v>0.0503852771275695</v>
      </c>
      <c r="AG742" s="372" t="n">
        <f aca="false">1-EXP(-(1/0.25)*(AD742/ABS($AD$1010)))</f>
        <v>-10207553866.8621</v>
      </c>
    </row>
    <row r="743" customFormat="false" ht="12.75" hidden="false" customHeight="false" outlineLevel="0" collapsed="false">
      <c r="A743" s="363"/>
      <c r="B743" s="368" t="n">
        <f aca="false">+[5]data1cf!A743</f>
        <v>-97360.5836993738</v>
      </c>
      <c r="C743" s="368" t="n">
        <f aca="false">+[5]data1cf!B743</f>
        <v>14223.4075006497</v>
      </c>
      <c r="D743" s="368" t="n">
        <f aca="false">+[5]data1cf!C743</f>
        <v>12224.4675017481</v>
      </c>
      <c r="E743" s="368" t="n">
        <f aca="false">+[5]data1cf!D743</f>
        <v>10319.4026109815</v>
      </c>
      <c r="F743" s="368" t="n">
        <f aca="false">+[5]data1cf!E743</f>
        <v>9814.13946602143</v>
      </c>
      <c r="G743" s="368" t="n">
        <f aca="false">+[5]data1cf!F743</f>
        <v>9565.18389607795</v>
      </c>
      <c r="H743" s="368" t="n">
        <f aca="false">+[5]data1cf!G743</f>
        <v>8569.78059556944</v>
      </c>
      <c r="I743" s="368" t="n">
        <f aca="false">+[5]data1cf!H743</f>
        <v>8414.72029176368</v>
      </c>
      <c r="J743" s="368" t="n">
        <f aca="false">+[5]data1cf!I743</f>
        <v>8402.2860892287</v>
      </c>
      <c r="K743" s="368" t="n">
        <f aca="false">+[5]data1cf!J743</f>
        <v>8393.26424011189</v>
      </c>
      <c r="L743" s="368" t="n">
        <f aca="false">+[5]data1cf!K743</f>
        <v>8394.35815434829</v>
      </c>
      <c r="M743" s="368" t="n">
        <f aca="false">+[5]data1cf!L743</f>
        <v>8366.48560580907</v>
      </c>
      <c r="N743" s="368" t="n">
        <f aca="false">+[5]data1cf!M743</f>
        <v>8348.70542181638</v>
      </c>
      <c r="O743" s="368" t="n">
        <f aca="false">+[5]data1cf!N743</f>
        <v>8022.7152886772</v>
      </c>
      <c r="P743" s="368" t="n">
        <f aca="false">+[5]data1cf!O743</f>
        <v>7914.72293629056</v>
      </c>
      <c r="Q743" s="368" t="n">
        <f aca="false">+[5]data1cf!P743</f>
        <v>7886.30024384961</v>
      </c>
      <c r="R743" s="368" t="n">
        <f aca="false">+[5]data1cf!Q743</f>
        <v>1116.68695079834</v>
      </c>
      <c r="S743" s="368" t="n">
        <f aca="false">+[5]data1cf!R743</f>
        <v>0</v>
      </c>
      <c r="T743" s="368" t="n">
        <f aca="false">+[5]data1cf!S743</f>
        <v>0</v>
      </c>
      <c r="U743" s="368" t="n">
        <f aca="false">+[5]data1cf!T743</f>
        <v>0</v>
      </c>
      <c r="V743" s="368" t="n">
        <f aca="false">+[5]data1cf!U743</f>
        <v>0</v>
      </c>
      <c r="W743" s="368" t="n">
        <f aca="false">+[5]data1cf!V743</f>
        <v>0</v>
      </c>
      <c r="X743" s="368" t="n">
        <f aca="false">+[5]data1cf!W743</f>
        <v>0</v>
      </c>
      <c r="Y743" s="368" t="n">
        <f aca="false">+[5]data1cf!X743</f>
        <v>0</v>
      </c>
      <c r="Z743" s="368" t="n">
        <f aca="false">+[5]data1cf!Y743</f>
        <v>0</v>
      </c>
      <c r="AA743" s="368" t="n">
        <f aca="false">+[5]data1cf!Z743</f>
        <v>0</v>
      </c>
      <c r="AB743" s="368"/>
      <c r="AC743" s="369" t="n">
        <f aca="false">XNPV(0.1,B743:AA743,$B$1:$AA$1)</f>
        <v>-21958.8264632784</v>
      </c>
      <c r="AD743" s="369" t="n">
        <f aca="false">SUMPRODUCT(B743:AA743,$B$1010:$AA$1010)</f>
        <v>-3145.22664186539</v>
      </c>
      <c r="AE743" s="370" t="n">
        <f aca="false">SUMPRODUCT(B743:AA743,$B$1012:$AA$1012)</f>
        <v>-9423.87031763327</v>
      </c>
      <c r="AF743" s="371" t="n">
        <f aca="false">XIRR(B743:AA743,$B$1:$AA$1)</f>
        <v>0.0540845319292408</v>
      </c>
      <c r="AG743" s="372" t="n">
        <f aca="false">1-EXP(-(1/0.25)*(AD743/ABS($AD$1010)))</f>
        <v>-658840.516043775</v>
      </c>
    </row>
    <row r="744" customFormat="false" ht="12.75" hidden="false" customHeight="false" outlineLevel="0" collapsed="false">
      <c r="A744" s="363"/>
      <c r="B744" s="368" t="n">
        <f aca="false">+[5]data1cf!A744</f>
        <v>-102107.595796477</v>
      </c>
      <c r="C744" s="368" t="n">
        <f aca="false">+[5]data1cf!B744</f>
        <v>14367.9349654283</v>
      </c>
      <c r="D744" s="368" t="n">
        <f aca="false">+[5]data1cf!C744</f>
        <v>12367.4063509675</v>
      </c>
      <c r="E744" s="368" t="n">
        <f aca="false">+[5]data1cf!D744</f>
        <v>10366.1408466513</v>
      </c>
      <c r="F744" s="368" t="n">
        <f aca="false">+[5]data1cf!E744</f>
        <v>9913.72417852357</v>
      </c>
      <c r="G744" s="368" t="n">
        <f aca="false">+[5]data1cf!F744</f>
        <v>9630.67535877092</v>
      </c>
      <c r="H744" s="368" t="n">
        <f aca="false">+[5]data1cf!G744</f>
        <v>8684.76386186837</v>
      </c>
      <c r="I744" s="368" t="n">
        <f aca="false">+[5]data1cf!H744</f>
        <v>8523.61295166155</v>
      </c>
      <c r="J744" s="368" t="n">
        <f aca="false">+[5]data1cf!I744</f>
        <v>8511.17874912656</v>
      </c>
      <c r="K744" s="368" t="n">
        <f aca="false">+[5]data1cf!J744</f>
        <v>8502.34146384009</v>
      </c>
      <c r="L744" s="368" t="n">
        <f aca="false">+[5]data1cf!K744</f>
        <v>8503.25081424615</v>
      </c>
      <c r="M744" s="368" t="n">
        <f aca="false">+[5]data1cf!L744</f>
        <v>8475.56282953727</v>
      </c>
      <c r="N744" s="368" t="n">
        <f aca="false">+[5]data1cf!M744</f>
        <v>8457.59808171424</v>
      </c>
      <c r="O744" s="368" t="n">
        <f aca="false">+[5]data1cf!N744</f>
        <v>8131.7925124054</v>
      </c>
      <c r="P744" s="368" t="n">
        <f aca="false">+[5]data1cf!O744</f>
        <v>8023.61559618842</v>
      </c>
      <c r="Q744" s="368" t="n">
        <f aca="false">+[5]data1cf!P744</f>
        <v>7995.37746757781</v>
      </c>
      <c r="R744" s="368" t="n">
        <f aca="false">+[5]data1cf!Q744</f>
        <v>1171.13328074727</v>
      </c>
      <c r="S744" s="368" t="n">
        <f aca="false">+[5]data1cf!R744</f>
        <v>0</v>
      </c>
      <c r="T744" s="368" t="n">
        <f aca="false">+[5]data1cf!S744</f>
        <v>0</v>
      </c>
      <c r="U744" s="368" t="n">
        <f aca="false">+[5]data1cf!T744</f>
        <v>0</v>
      </c>
      <c r="V744" s="368" t="n">
        <f aca="false">+[5]data1cf!U744</f>
        <v>0</v>
      </c>
      <c r="W744" s="368" t="n">
        <f aca="false">+[5]data1cf!V744</f>
        <v>0</v>
      </c>
      <c r="X744" s="368" t="n">
        <f aca="false">+[5]data1cf!W744</f>
        <v>0</v>
      </c>
      <c r="Y744" s="368" t="n">
        <f aca="false">+[5]data1cf!X744</f>
        <v>0</v>
      </c>
      <c r="Z744" s="368" t="n">
        <f aca="false">+[5]data1cf!Y744</f>
        <v>0</v>
      </c>
      <c r="AA744" s="368" t="n">
        <f aca="false">+[5]data1cf!Z744</f>
        <v>0</v>
      </c>
      <c r="AB744" s="368"/>
      <c r="AC744" s="369" t="n">
        <f aca="false">XNPV(0.1,B744:AA744,$B$1:$AA$1)</f>
        <v>-25881.9021400021</v>
      </c>
      <c r="AD744" s="369" t="n">
        <f aca="false">SUMPRODUCT(B744:AA744,$B$1010:$AA$1010)</f>
        <v>-6838.08179158694</v>
      </c>
      <c r="AE744" s="370" t="n">
        <f aca="false">SUMPRODUCT(B744:AA744,$B$1012:$AA$1012)</f>
        <v>-13195.2156730581</v>
      </c>
      <c r="AF744" s="371" t="n">
        <f aca="false">XIRR(B744:AA744,$B$1:$AA$1)</f>
        <v>0.0481494995054602</v>
      </c>
      <c r="AG744" s="372" t="n">
        <f aca="false">1-EXP(-(1/0.25)*(AD744/ABS($AD$1010)))</f>
        <v>-4473980621399.7</v>
      </c>
    </row>
    <row r="745" customFormat="false" ht="12.75" hidden="false" customHeight="false" outlineLevel="0" collapsed="false">
      <c r="A745" s="363"/>
      <c r="B745" s="368" t="n">
        <f aca="false">+[5]data1cf!A745</f>
        <v>-95708.0605196245</v>
      </c>
      <c r="C745" s="368" t="n">
        <f aca="false">+[5]data1cf!B745</f>
        <v>14157.2813039484</v>
      </c>
      <c r="D745" s="368" t="n">
        <f aca="false">+[5]data1cf!C745</f>
        <v>12161.9995741371</v>
      </c>
      <c r="E745" s="368" t="n">
        <f aca="false">+[5]data1cf!D745</f>
        <v>10252.5315909098</v>
      </c>
      <c r="F745" s="368" t="n">
        <f aca="false">+[5]data1cf!E745</f>
        <v>9672.57499891373</v>
      </c>
      <c r="G745" s="368" t="n">
        <f aca="false">+[5]data1cf!F745</f>
        <v>9568.48677744145</v>
      </c>
      <c r="H745" s="368" t="n">
        <f aca="false">+[5]data1cf!G745</f>
        <v>8529.75278250399</v>
      </c>
      <c r="I745" s="368" t="n">
        <f aca="false">+[5]data1cf!H745</f>
        <v>8376.81273203878</v>
      </c>
      <c r="J745" s="368" t="n">
        <f aca="false">+[5]data1cf!I745</f>
        <v>8364.37852950379</v>
      </c>
      <c r="K745" s="368" t="n">
        <f aca="false">+[5]data1cf!J745</f>
        <v>8355.29243028575</v>
      </c>
      <c r="L745" s="368" t="n">
        <f aca="false">+[5]data1cf!K745</f>
        <v>8356.45059462338</v>
      </c>
      <c r="M745" s="368" t="n">
        <f aca="false">+[5]data1cf!L745</f>
        <v>8328.51379598293</v>
      </c>
      <c r="N745" s="368" t="n">
        <f aca="false">+[5]data1cf!M745</f>
        <v>8310.79786209147</v>
      </c>
      <c r="O745" s="368" t="n">
        <f aca="false">+[5]data1cf!N745</f>
        <v>7984.74347885107</v>
      </c>
      <c r="P745" s="368" t="n">
        <f aca="false">+[5]data1cf!O745</f>
        <v>7876.81537656565</v>
      </c>
      <c r="Q745" s="368" t="n">
        <f aca="false">+[5]data1cf!P745</f>
        <v>7848.32843402347</v>
      </c>
      <c r="R745" s="368" t="n">
        <f aca="false">+[5]data1cf!Q745</f>
        <v>1097.73317093589</v>
      </c>
      <c r="S745" s="368" t="n">
        <f aca="false">+[5]data1cf!R745</f>
        <v>0</v>
      </c>
      <c r="T745" s="368" t="n">
        <f aca="false">+[5]data1cf!S745</f>
        <v>0</v>
      </c>
      <c r="U745" s="368" t="n">
        <f aca="false">+[5]data1cf!T745</f>
        <v>0</v>
      </c>
      <c r="V745" s="368" t="n">
        <f aca="false">+[5]data1cf!U745</f>
        <v>0</v>
      </c>
      <c r="W745" s="368" t="n">
        <f aca="false">+[5]data1cf!V745</f>
        <v>0</v>
      </c>
      <c r="X745" s="368" t="n">
        <f aca="false">+[5]data1cf!W745</f>
        <v>0</v>
      </c>
      <c r="Y745" s="368" t="n">
        <f aca="false">+[5]data1cf!X745</f>
        <v>0</v>
      </c>
      <c r="Z745" s="368" t="n">
        <f aca="false">+[5]data1cf!Y745</f>
        <v>0</v>
      </c>
      <c r="AA745" s="368" t="n">
        <f aca="false">+[5]data1cf!Z745</f>
        <v>0</v>
      </c>
      <c r="AB745" s="368"/>
      <c r="AC745" s="369" t="n">
        <f aca="false">XNPV(0.1,B745:AA745,$B$1:$AA$1)</f>
        <v>-20712.8040523889</v>
      </c>
      <c r="AD745" s="369" t="n">
        <f aca="false">SUMPRODUCT(B745:AA745,$B$1010:$AA$1010)</f>
        <v>-1995.63435485247</v>
      </c>
      <c r="AE745" s="370" t="n">
        <f aca="false">SUMPRODUCT(B745:AA745,$B$1012:$AA$1012)</f>
        <v>-8242.34021225363</v>
      </c>
      <c r="AF745" s="371" t="n">
        <f aca="false">XIRR(B745:AA745,$B$1:$AA$1)</f>
        <v>0.056036573460102</v>
      </c>
      <c r="AG745" s="372" t="n">
        <f aca="false">1-EXP(-(1/0.25)*(AD745/ABS($AD$1010)))</f>
        <v>-4919.3320351279</v>
      </c>
    </row>
    <row r="746" customFormat="false" ht="12.75" hidden="false" customHeight="false" outlineLevel="0" collapsed="false">
      <c r="A746" s="363"/>
      <c r="B746" s="368" t="n">
        <f aca="false">+[5]data1cf!A746</f>
        <v>-99416.7296210661</v>
      </c>
      <c r="C746" s="368" t="n">
        <f aca="false">+[5]data1cf!B746</f>
        <v>14293.0067420535</v>
      </c>
      <c r="D746" s="368" t="n">
        <f aca="false">+[5]data1cf!C746</f>
        <v>12361.0922404736</v>
      </c>
      <c r="E746" s="368" t="n">
        <f aca="false">+[5]data1cf!D746</f>
        <v>10327.5972498977</v>
      </c>
      <c r="F746" s="368" t="n">
        <f aca="false">+[5]data1cf!E746</f>
        <v>9844.2436416824</v>
      </c>
      <c r="G746" s="368" t="n">
        <f aca="false">+[5]data1cf!F746</f>
        <v>9533.70563103137</v>
      </c>
      <c r="H746" s="368" t="n">
        <f aca="false">+[5]data1cf!G746</f>
        <v>8619.58505555969</v>
      </c>
      <c r="I746" s="368" t="n">
        <f aca="false">+[5]data1cf!H746</f>
        <v>8461.88663429057</v>
      </c>
      <c r="J746" s="368" t="n">
        <f aca="false">+[5]data1cf!I746</f>
        <v>8449.45243175558</v>
      </c>
      <c r="K746" s="368" t="n">
        <f aca="false">+[5]data1cf!J746</f>
        <v>8440.51052559221</v>
      </c>
      <c r="L746" s="368" t="n">
        <f aca="false">+[5]data1cf!K746</f>
        <v>8441.52449687517</v>
      </c>
      <c r="M746" s="368" t="n">
        <f aca="false">+[5]data1cf!L746</f>
        <v>8413.73189128938</v>
      </c>
      <c r="N746" s="368" t="n">
        <f aca="false">+[5]data1cf!M746</f>
        <v>8395.87176434326</v>
      </c>
      <c r="O746" s="368" t="n">
        <f aca="false">+[5]data1cf!N746</f>
        <v>8069.96157415752</v>
      </c>
      <c r="P746" s="368" t="n">
        <f aca="false">+[5]data1cf!O746</f>
        <v>7961.88927881744</v>
      </c>
      <c r="Q746" s="368" t="n">
        <f aca="false">+[5]data1cf!P746</f>
        <v>7933.54652932993</v>
      </c>
      <c r="R746" s="368" t="n">
        <f aca="false">+[5]data1cf!Q746</f>
        <v>1140.27012206178</v>
      </c>
      <c r="S746" s="368" t="n">
        <f aca="false">+[5]data1cf!R746</f>
        <v>0</v>
      </c>
      <c r="T746" s="368" t="n">
        <f aca="false">+[5]data1cf!S746</f>
        <v>0</v>
      </c>
      <c r="U746" s="368" t="n">
        <f aca="false">+[5]data1cf!T746</f>
        <v>0</v>
      </c>
      <c r="V746" s="368" t="n">
        <f aca="false">+[5]data1cf!U746</f>
        <v>0</v>
      </c>
      <c r="W746" s="368" t="n">
        <f aca="false">+[5]data1cf!V746</f>
        <v>0</v>
      </c>
      <c r="X746" s="368" t="n">
        <f aca="false">+[5]data1cf!W746</f>
        <v>0</v>
      </c>
      <c r="Y746" s="368" t="n">
        <f aca="false">+[5]data1cf!X746</f>
        <v>0</v>
      </c>
      <c r="Z746" s="368" t="n">
        <f aca="false">+[5]data1cf!Y746</f>
        <v>0</v>
      </c>
      <c r="AA746" s="368" t="n">
        <f aca="false">+[5]data1cf!Z746</f>
        <v>0</v>
      </c>
      <c r="AB746" s="368"/>
      <c r="AC746" s="369" t="n">
        <f aca="false">XNPV(0.1,B746:AA746,$B$1:$AA$1)</f>
        <v>-23645.095842338</v>
      </c>
      <c r="AD746" s="369" t="n">
        <f aca="false">SUMPRODUCT(B746:AA746,$B$1010:$AA$1010)</f>
        <v>-4737.23817265445</v>
      </c>
      <c r="AE746" s="370" t="n">
        <f aca="false">SUMPRODUCT(B746:AA746,$B$1012:$AA$1012)</f>
        <v>-11048.1388998818</v>
      </c>
      <c r="AF746" s="371" t="n">
        <f aca="false">XIRR(B746:AA746,$B$1:$AA$1)</f>
        <v>0.0514634652906271</v>
      </c>
      <c r="AG746" s="372" t="n">
        <f aca="false">1-EXP(-(1/0.25)*(AD746/ABS($AD$1010)))</f>
        <v>-580843071.102805</v>
      </c>
    </row>
    <row r="747" customFormat="false" ht="12.75" hidden="false" customHeight="false" outlineLevel="0" collapsed="false">
      <c r="A747" s="363"/>
      <c r="B747" s="368" t="n">
        <f aca="false">+[5]data1cf!A747</f>
        <v>-98639.4818648228</v>
      </c>
      <c r="C747" s="368" t="n">
        <f aca="false">+[5]data1cf!B747</f>
        <v>14295.392012063</v>
      </c>
      <c r="D747" s="368" t="n">
        <f aca="false">+[5]data1cf!C747</f>
        <v>12324.7931093039</v>
      </c>
      <c r="E747" s="368" t="n">
        <f aca="false">+[5]data1cf!D747</f>
        <v>10326.0693782083</v>
      </c>
      <c r="F747" s="368" t="n">
        <f aca="false">+[5]data1cf!E747</f>
        <v>9828.24230530363</v>
      </c>
      <c r="G747" s="368" t="n">
        <f aca="false">+[5]data1cf!F747</f>
        <v>9583.6161860926</v>
      </c>
      <c r="H747" s="368" t="n">
        <f aca="false">+[5]data1cf!G747</f>
        <v>8600.7583738685</v>
      </c>
      <c r="I747" s="368" t="n">
        <f aca="false">+[5]data1cf!H747</f>
        <v>8444.05719256055</v>
      </c>
      <c r="J747" s="368" t="n">
        <f aca="false">+[5]data1cf!I747</f>
        <v>8431.62299002556</v>
      </c>
      <c r="K747" s="368" t="n">
        <f aca="false">+[5]data1cf!J747</f>
        <v>8422.65086446943</v>
      </c>
      <c r="L747" s="368" t="n">
        <f aca="false">+[5]data1cf!K747</f>
        <v>8423.69505514515</v>
      </c>
      <c r="M747" s="368" t="n">
        <f aca="false">+[5]data1cf!L747</f>
        <v>8395.8722301666</v>
      </c>
      <c r="N747" s="368" t="n">
        <f aca="false">+[5]data1cf!M747</f>
        <v>8378.04232261324</v>
      </c>
      <c r="O747" s="368" t="n">
        <f aca="false">+[5]data1cf!N747</f>
        <v>8052.10191303474</v>
      </c>
      <c r="P747" s="368" t="n">
        <f aca="false">+[5]data1cf!O747</f>
        <v>7944.05983708743</v>
      </c>
      <c r="Q747" s="368" t="n">
        <f aca="false">+[5]data1cf!P747</f>
        <v>7915.68686820715</v>
      </c>
      <c r="R747" s="368" t="n">
        <f aca="false">+[5]data1cf!Q747</f>
        <v>1131.35540119677</v>
      </c>
      <c r="S747" s="368" t="n">
        <f aca="false">+[5]data1cf!R747</f>
        <v>0</v>
      </c>
      <c r="T747" s="368" t="n">
        <f aca="false">+[5]data1cf!S747</f>
        <v>0</v>
      </c>
      <c r="U747" s="368" t="n">
        <f aca="false">+[5]data1cf!T747</f>
        <v>0</v>
      </c>
      <c r="V747" s="368" t="n">
        <f aca="false">+[5]data1cf!U747</f>
        <v>0</v>
      </c>
      <c r="W747" s="368" t="n">
        <f aca="false">+[5]data1cf!V747</f>
        <v>0</v>
      </c>
      <c r="X747" s="368" t="n">
        <f aca="false">+[5]data1cf!W747</f>
        <v>0</v>
      </c>
      <c r="Y747" s="368" t="n">
        <f aca="false">+[5]data1cf!X747</f>
        <v>0</v>
      </c>
      <c r="Z747" s="368" t="n">
        <f aca="false">+[5]data1cf!Y747</f>
        <v>0</v>
      </c>
      <c r="AA747" s="368" t="n">
        <f aca="false">+[5]data1cf!Z747</f>
        <v>0</v>
      </c>
      <c r="AB747" s="368"/>
      <c r="AC747" s="369" t="n">
        <f aca="false">XNPV(0.1,B747:AA747,$B$1:$AA$1)</f>
        <v>-22947.2807159718</v>
      </c>
      <c r="AD747" s="369" t="n">
        <f aca="false">SUMPRODUCT(B747:AA747,$B$1010:$AA$1010)</f>
        <v>-4067.82401873553</v>
      </c>
      <c r="AE747" s="370" t="n">
        <f aca="false">SUMPRODUCT(B747:AA747,$B$1012:$AA$1012)</f>
        <v>-10368.6288969668</v>
      </c>
      <c r="AF747" s="371" t="n">
        <f aca="false">XIRR(B747:AA747,$B$1:$AA$1)</f>
        <v>0.0525565141402748</v>
      </c>
      <c r="AG747" s="372" t="n">
        <f aca="false">1-EXP(-(1/0.25)*(AD747/ABS($AD$1010)))</f>
        <v>-33544308.8989162</v>
      </c>
    </row>
    <row r="748" customFormat="false" ht="12.75" hidden="false" customHeight="false" outlineLevel="0" collapsed="false">
      <c r="A748" s="363"/>
      <c r="B748" s="368" t="n">
        <f aca="false">+[5]data1cf!A748</f>
        <v>-87133.2100513546</v>
      </c>
      <c r="C748" s="368" t="n">
        <f aca="false">+[5]data1cf!B748</f>
        <v>14048.611487804</v>
      </c>
      <c r="D748" s="368" t="n">
        <f aca="false">+[5]data1cf!C748</f>
        <v>11894.7408066939</v>
      </c>
      <c r="E748" s="368" t="n">
        <f aca="false">+[5]data1cf!D748</f>
        <v>9956.55941869212</v>
      </c>
      <c r="F748" s="368" t="n">
        <f aca="false">+[5]data1cf!E748</f>
        <v>9504.17928904833</v>
      </c>
      <c r="G748" s="368" t="n">
        <f aca="false">+[5]data1cf!F748</f>
        <v>9291.84635073809</v>
      </c>
      <c r="H748" s="368" t="n">
        <f aca="false">+[5]data1cf!G748</f>
        <v>8322.05069649744</v>
      </c>
      <c r="I748" s="368" t="n">
        <f aca="false">+[5]data1cf!H748</f>
        <v>8180.11252217704</v>
      </c>
      <c r="J748" s="368" t="n">
        <f aca="false">+[5]data1cf!I748</f>
        <v>8167.67831964205</v>
      </c>
      <c r="K748" s="368" t="n">
        <f aca="false">+[5]data1cf!J748</f>
        <v>8158.25883023781</v>
      </c>
      <c r="L748" s="368" t="n">
        <f aca="false">+[5]data1cf!K748</f>
        <v>8159.75038476164</v>
      </c>
      <c r="M748" s="368" t="n">
        <f aca="false">+[5]data1cf!L748</f>
        <v>8131.48019593499</v>
      </c>
      <c r="N748" s="368" t="n">
        <f aca="false">+[5]data1cf!M748</f>
        <v>8114.09765222974</v>
      </c>
      <c r="O748" s="368" t="n">
        <f aca="false">+[5]data1cf!N748</f>
        <v>7787.70987880312</v>
      </c>
      <c r="P748" s="368" t="n">
        <f aca="false">+[5]data1cf!O748</f>
        <v>7680.11516670392</v>
      </c>
      <c r="Q748" s="368" t="n">
        <f aca="false">+[5]data1cf!P748</f>
        <v>7651.29483397553</v>
      </c>
      <c r="R748" s="368" t="n">
        <f aca="false">+[5]data1cf!Q748</f>
        <v>999.383066005016</v>
      </c>
      <c r="S748" s="368" t="n">
        <f aca="false">+[5]data1cf!R748</f>
        <v>0</v>
      </c>
      <c r="T748" s="368" t="n">
        <f aca="false">+[5]data1cf!S748</f>
        <v>0</v>
      </c>
      <c r="U748" s="368" t="n">
        <f aca="false">+[5]data1cf!T748</f>
        <v>0</v>
      </c>
      <c r="V748" s="368" t="n">
        <f aca="false">+[5]data1cf!U748</f>
        <v>0</v>
      </c>
      <c r="W748" s="368" t="n">
        <f aca="false">+[5]data1cf!V748</f>
        <v>0</v>
      </c>
      <c r="X748" s="368" t="n">
        <f aca="false">+[5]data1cf!W748</f>
        <v>0</v>
      </c>
      <c r="Y748" s="368" t="n">
        <f aca="false">+[5]data1cf!X748</f>
        <v>0</v>
      </c>
      <c r="Z748" s="368" t="n">
        <f aca="false">+[5]data1cf!Y748</f>
        <v>0</v>
      </c>
      <c r="AA748" s="368" t="n">
        <f aca="false">+[5]data1cf!Z748</f>
        <v>0</v>
      </c>
      <c r="AB748" s="368"/>
      <c r="AC748" s="369" t="n">
        <f aca="false">XNPV(0.1,B748:AA748,$B$1:$AA$1)</f>
        <v>-13744.5647659364</v>
      </c>
      <c r="AD748" s="369" t="n">
        <f aca="false">SUMPRODUCT(B748:AA748,$B$1010:$AA$1010)</f>
        <v>4520.14003739769</v>
      </c>
      <c r="AE748" s="370" t="n">
        <f aca="false">SUMPRODUCT(B748:AA748,$B$1012:$AA$1012)</f>
        <v>-1573.94749644803</v>
      </c>
      <c r="AF748" s="371" t="n">
        <f aca="false">XIRR(B748:AA748,$B$1:$AA$1)</f>
        <v>0.068241243472749</v>
      </c>
      <c r="AG748" s="372" t="n">
        <f aca="false">1-EXP(-(1/0.25)*(AD748/ABS($AD$1010)))</f>
        <v>0.999999995659093</v>
      </c>
    </row>
    <row r="749" customFormat="false" ht="12.75" hidden="false" customHeight="false" outlineLevel="0" collapsed="false">
      <c r="A749" s="363"/>
      <c r="B749" s="368" t="n">
        <f aca="false">+[5]data1cf!A749</f>
        <v>-102504.560700508</v>
      </c>
      <c r="C749" s="368" t="n">
        <f aca="false">+[5]data1cf!B749</f>
        <v>14338.6536695677</v>
      </c>
      <c r="D749" s="368" t="n">
        <f aca="false">+[5]data1cf!C749</f>
        <v>12398.459953652</v>
      </c>
      <c r="E749" s="368" t="n">
        <f aca="false">+[5]data1cf!D749</f>
        <v>10330.2731953124</v>
      </c>
      <c r="F749" s="368" t="n">
        <f aca="false">+[5]data1cf!E749</f>
        <v>9909.35615863003</v>
      </c>
      <c r="G749" s="368" t="n">
        <f aca="false">+[5]data1cf!F749</f>
        <v>9513.79993724102</v>
      </c>
      <c r="H749" s="368" t="n">
        <f aca="false">+[5]data1cf!G749</f>
        <v>8694.37924104539</v>
      </c>
      <c r="I749" s="368" t="n">
        <f aca="false">+[5]data1cf!H749</f>
        <v>8532.7190089881</v>
      </c>
      <c r="J749" s="368" t="n">
        <f aca="false">+[5]data1cf!I749</f>
        <v>8520.28480645311</v>
      </c>
      <c r="K749" s="368" t="n">
        <f aca="false">+[5]data1cf!J749</f>
        <v>8511.46295516211</v>
      </c>
      <c r="L749" s="368" t="n">
        <f aca="false">+[5]data1cf!K749</f>
        <v>8512.35687157271</v>
      </c>
      <c r="M749" s="368" t="n">
        <f aca="false">+[5]data1cf!L749</f>
        <v>8484.68432085929</v>
      </c>
      <c r="N749" s="368" t="n">
        <f aca="false">+[5]data1cf!M749</f>
        <v>8466.7041390408</v>
      </c>
      <c r="O749" s="368" t="n">
        <f aca="false">+[5]data1cf!N749</f>
        <v>8140.91400372742</v>
      </c>
      <c r="P749" s="368" t="n">
        <f aca="false">+[5]data1cf!O749</f>
        <v>8032.72165351498</v>
      </c>
      <c r="Q749" s="368" t="n">
        <f aca="false">+[5]data1cf!P749</f>
        <v>8004.49895889983</v>
      </c>
      <c r="R749" s="368" t="n">
        <f aca="false">+[5]data1cf!Q749</f>
        <v>1175.68630941055</v>
      </c>
      <c r="S749" s="368" t="n">
        <f aca="false">+[5]data1cf!R749</f>
        <v>0</v>
      </c>
      <c r="T749" s="368" t="n">
        <f aca="false">+[5]data1cf!S749</f>
        <v>0</v>
      </c>
      <c r="U749" s="368" t="n">
        <f aca="false">+[5]data1cf!T749</f>
        <v>0</v>
      </c>
      <c r="V749" s="368" t="n">
        <f aca="false">+[5]data1cf!U749</f>
        <v>0</v>
      </c>
      <c r="W749" s="368" t="n">
        <f aca="false">+[5]data1cf!V749</f>
        <v>0</v>
      </c>
      <c r="X749" s="368" t="n">
        <f aca="false">+[5]data1cf!W749</f>
        <v>0</v>
      </c>
      <c r="Y749" s="368" t="n">
        <f aca="false">+[5]data1cf!X749</f>
        <v>0</v>
      </c>
      <c r="Z749" s="368" t="n">
        <f aca="false">+[5]data1cf!Y749</f>
        <v>0</v>
      </c>
      <c r="AA749" s="368" t="n">
        <f aca="false">+[5]data1cf!Z749</f>
        <v>0</v>
      </c>
      <c r="AB749" s="368"/>
      <c r="AC749" s="369" t="n">
        <f aca="false">XNPV(0.1,B749:AA749,$B$1:$AA$1)</f>
        <v>-26346.2881197591</v>
      </c>
      <c r="AD749" s="369" t="n">
        <f aca="false">SUMPRODUCT(B749:AA749,$B$1010:$AA$1010)</f>
        <v>-7306.28412818829</v>
      </c>
      <c r="AE749" s="370" t="n">
        <f aca="false">SUMPRODUCT(B749:AA749,$B$1012:$AA$1012)</f>
        <v>-13663.1841003742</v>
      </c>
      <c r="AF749" s="371" t="n">
        <f aca="false">XIRR(B749:AA749,$B$1:$AA$1)</f>
        <v>0.0474174587102961</v>
      </c>
      <c r="AG749" s="372" t="n">
        <f aca="false">1-EXP(-(1/0.25)*(AD749/ABS($AD$1010)))</f>
        <v>-32876459727623.2</v>
      </c>
    </row>
    <row r="750" customFormat="false" ht="12.75" hidden="false" customHeight="false" outlineLevel="0" collapsed="false">
      <c r="A750" s="363"/>
      <c r="B750" s="368" t="n">
        <f aca="false">+[5]data1cf!A750</f>
        <v>-90291.8620802052</v>
      </c>
      <c r="C750" s="368" t="n">
        <f aca="false">+[5]data1cf!B750</f>
        <v>14115.4355982147</v>
      </c>
      <c r="D750" s="368" t="n">
        <f aca="false">+[5]data1cf!C750</f>
        <v>12003.6114356603</v>
      </c>
      <c r="E750" s="368" t="n">
        <f aca="false">+[5]data1cf!D750</f>
        <v>10049.4968012966</v>
      </c>
      <c r="F750" s="368" t="n">
        <f aca="false">+[5]data1cf!E750</f>
        <v>9662.40595739863</v>
      </c>
      <c r="G750" s="368" t="n">
        <f aca="false">+[5]data1cf!F750</f>
        <v>9390.99591838367</v>
      </c>
      <c r="H750" s="368" t="n">
        <f aca="false">+[5]data1cf!G750</f>
        <v>8398.56032401675</v>
      </c>
      <c r="I750" s="368" t="n">
        <f aca="false">+[5]data1cf!H750</f>
        <v>8252.56947279725</v>
      </c>
      <c r="J750" s="368" t="n">
        <f aca="false">+[5]data1cf!I750</f>
        <v>8240.13527026226</v>
      </c>
      <c r="K750" s="368" t="n">
        <f aca="false">+[5]data1cf!J750</f>
        <v>8230.8385892489</v>
      </c>
      <c r="L750" s="368" t="n">
        <f aca="false">+[5]data1cf!K750</f>
        <v>8232.20733538185</v>
      </c>
      <c r="M750" s="368" t="n">
        <f aca="false">+[5]data1cf!L750</f>
        <v>8204.05995494608</v>
      </c>
      <c r="N750" s="368" t="n">
        <f aca="false">+[5]data1cf!M750</f>
        <v>8186.55460284994</v>
      </c>
      <c r="O750" s="368" t="n">
        <f aca="false">+[5]data1cf!N750</f>
        <v>7860.28963781421</v>
      </c>
      <c r="P750" s="368" t="n">
        <f aca="false">+[5]data1cf!O750</f>
        <v>7752.57211732412</v>
      </c>
      <c r="Q750" s="368" t="n">
        <f aca="false">+[5]data1cf!P750</f>
        <v>7723.87459298662</v>
      </c>
      <c r="R750" s="368" t="n">
        <f aca="false">+[5]data1cf!Q750</f>
        <v>1035.61154131512</v>
      </c>
      <c r="S750" s="368" t="n">
        <f aca="false">+[5]data1cf!R750</f>
        <v>0</v>
      </c>
      <c r="T750" s="368" t="n">
        <f aca="false">+[5]data1cf!S750</f>
        <v>0</v>
      </c>
      <c r="U750" s="368" t="n">
        <f aca="false">+[5]data1cf!T750</f>
        <v>0</v>
      </c>
      <c r="V750" s="368" t="n">
        <f aca="false">+[5]data1cf!U750</f>
        <v>0</v>
      </c>
      <c r="W750" s="368" t="n">
        <f aca="false">+[5]data1cf!V750</f>
        <v>0</v>
      </c>
      <c r="X750" s="368" t="n">
        <f aca="false">+[5]data1cf!W750</f>
        <v>0</v>
      </c>
      <c r="Y750" s="368" t="n">
        <f aca="false">+[5]data1cf!X750</f>
        <v>0</v>
      </c>
      <c r="Z750" s="368" t="n">
        <f aca="false">+[5]data1cf!Y750</f>
        <v>0</v>
      </c>
      <c r="AA750" s="368" t="n">
        <f aca="false">+[5]data1cf!Z750</f>
        <v>0</v>
      </c>
      <c r="AB750" s="368"/>
      <c r="AC750" s="369" t="n">
        <f aca="false">XNPV(0.1,B750:AA750,$B$1:$AA$1)</f>
        <v>-16226.5393619023</v>
      </c>
      <c r="AD750" s="369" t="n">
        <f aca="false">SUMPRODUCT(B750:AA750,$B$1010:$AA$1010)</f>
        <v>2216.65301959926</v>
      </c>
      <c r="AE750" s="370" t="n">
        <f aca="false">SUMPRODUCT(B750:AA750,$B$1012:$AA$1012)</f>
        <v>-3937.03155464342</v>
      </c>
      <c r="AF750" s="371" t="n">
        <f aca="false">XIRR(B750:AA750,$B$1:$AA$1)</f>
        <v>0.0636846458576508</v>
      </c>
      <c r="AG750" s="372" t="n">
        <f aca="false">1-EXP(-(1/0.25)*(AD750/ABS($AD$1010)))</f>
        <v>0.999920729205299</v>
      </c>
    </row>
    <row r="751" customFormat="false" ht="12.75" hidden="false" customHeight="false" outlineLevel="0" collapsed="false">
      <c r="A751" s="363"/>
      <c r="B751" s="368" t="n">
        <f aca="false">+[5]data1cf!A751</f>
        <v>-99255.5734900551</v>
      </c>
      <c r="C751" s="368" t="n">
        <f aca="false">+[5]data1cf!B751</f>
        <v>14281.5508967227</v>
      </c>
      <c r="D751" s="368" t="n">
        <f aca="false">+[5]data1cf!C751</f>
        <v>12322.7005245147</v>
      </c>
      <c r="E751" s="368" t="n">
        <f aca="false">+[5]data1cf!D751</f>
        <v>10289.2749107003</v>
      </c>
      <c r="F751" s="368" t="n">
        <f aca="false">+[5]data1cf!E751</f>
        <v>9860.87379271574</v>
      </c>
      <c r="G751" s="368" t="n">
        <f aca="false">+[5]data1cf!F751</f>
        <v>9599.58073932918</v>
      </c>
      <c r="H751" s="368" t="n">
        <f aca="false">+[5]data1cf!G751</f>
        <v>8615.68149307687</v>
      </c>
      <c r="I751" s="368" t="n">
        <f aca="false">+[5]data1cf!H751</f>
        <v>8458.18984157008</v>
      </c>
      <c r="J751" s="368" t="n">
        <f aca="false">+[5]data1cf!I751</f>
        <v>8445.75563903509</v>
      </c>
      <c r="K751" s="368" t="n">
        <f aca="false">+[5]data1cf!J751</f>
        <v>8436.80746712135</v>
      </c>
      <c r="L751" s="368" t="n">
        <f aca="false">+[5]data1cf!K751</f>
        <v>8437.82770415468</v>
      </c>
      <c r="M751" s="368" t="n">
        <f aca="false">+[5]data1cf!L751</f>
        <v>8410.02883281852</v>
      </c>
      <c r="N751" s="368" t="n">
        <f aca="false">+[5]data1cf!M751</f>
        <v>8392.17497162277</v>
      </c>
      <c r="O751" s="368" t="n">
        <f aca="false">+[5]data1cf!N751</f>
        <v>8066.25851568666</v>
      </c>
      <c r="P751" s="368" t="n">
        <f aca="false">+[5]data1cf!O751</f>
        <v>7958.19248609695</v>
      </c>
      <c r="Q751" s="368" t="n">
        <f aca="false">+[5]data1cf!P751</f>
        <v>7929.84347085906</v>
      </c>
      <c r="R751" s="368" t="n">
        <f aca="false">+[5]data1cf!Q751</f>
        <v>1138.42172570154</v>
      </c>
      <c r="S751" s="368" t="n">
        <f aca="false">+[5]data1cf!R751</f>
        <v>0</v>
      </c>
      <c r="T751" s="368" t="n">
        <f aca="false">+[5]data1cf!S751</f>
        <v>0</v>
      </c>
      <c r="U751" s="368" t="n">
        <f aca="false">+[5]data1cf!T751</f>
        <v>0</v>
      </c>
      <c r="V751" s="368" t="n">
        <f aca="false">+[5]data1cf!U751</f>
        <v>0</v>
      </c>
      <c r="W751" s="368" t="n">
        <f aca="false">+[5]data1cf!V751</f>
        <v>0</v>
      </c>
      <c r="X751" s="368" t="n">
        <f aca="false">+[5]data1cf!W751</f>
        <v>0</v>
      </c>
      <c r="Y751" s="368" t="n">
        <f aca="false">+[5]data1cf!X751</f>
        <v>0</v>
      </c>
      <c r="Z751" s="368" t="n">
        <f aca="false">+[5]data1cf!Y751</f>
        <v>0</v>
      </c>
      <c r="AA751" s="368" t="n">
        <f aca="false">+[5]data1cf!Z751</f>
        <v>0</v>
      </c>
      <c r="AB751" s="368"/>
      <c r="AC751" s="369" t="n">
        <f aca="false">XNPV(0.1,B751:AA751,$B$1:$AA$1)</f>
        <v>-23517.232293137</v>
      </c>
      <c r="AD751" s="369" t="n">
        <f aca="false">SUMPRODUCT(B751:AA751,$B$1010:$AA$1010)</f>
        <v>-4611.54712109522</v>
      </c>
      <c r="AE751" s="370" t="n">
        <f aca="false">SUMPRODUCT(B751:AA751,$B$1012:$AA$1012)</f>
        <v>-10921.5667401359</v>
      </c>
      <c r="AF751" s="371" t="n">
        <f aca="false">XIRR(B751:AA751,$B$1:$AA$1)</f>
        <v>0.0516682700087894</v>
      </c>
      <c r="AG751" s="372" t="n">
        <f aca="false">1-EXP(-(1/0.25)*(AD751/ABS($AD$1010)))</f>
        <v>-340036787.456923</v>
      </c>
    </row>
    <row r="752" customFormat="false" ht="12.75" hidden="false" customHeight="false" outlineLevel="0" collapsed="false">
      <c r="A752" s="363"/>
      <c r="B752" s="368" t="n">
        <f aca="false">+[5]data1cf!A752</f>
        <v>-97899.9455018714</v>
      </c>
      <c r="C752" s="368" t="n">
        <f aca="false">+[5]data1cf!B752</f>
        <v>14243.9004143381</v>
      </c>
      <c r="D752" s="368" t="n">
        <f aca="false">+[5]data1cf!C752</f>
        <v>12259.5945203661</v>
      </c>
      <c r="E752" s="368" t="n">
        <f aca="false">+[5]data1cf!D752</f>
        <v>10228.6843494223</v>
      </c>
      <c r="F752" s="368" t="n">
        <f aca="false">+[5]data1cf!E752</f>
        <v>9963.11616000436</v>
      </c>
      <c r="G752" s="368" t="n">
        <f aca="false">+[5]data1cf!F752</f>
        <v>9517.69757064103</v>
      </c>
      <c r="H752" s="368" t="n">
        <f aca="false">+[5]data1cf!G752</f>
        <v>8582.84514659636</v>
      </c>
      <c r="I752" s="368" t="n">
        <f aca="false">+[5]data1cf!H752</f>
        <v>8427.09282002354</v>
      </c>
      <c r="J752" s="368" t="n">
        <f aca="false">+[5]data1cf!I752</f>
        <v>8414.65861748855</v>
      </c>
      <c r="K752" s="368" t="n">
        <f aca="false">+[5]data1cf!J752</f>
        <v>8405.65773875862</v>
      </c>
      <c r="L752" s="368" t="n">
        <f aca="false">+[5]data1cf!K752</f>
        <v>8406.73068260814</v>
      </c>
      <c r="M752" s="368" t="n">
        <f aca="false">+[5]data1cf!L752</f>
        <v>8378.8791044558</v>
      </c>
      <c r="N752" s="368" t="n">
        <f aca="false">+[5]data1cf!M752</f>
        <v>8361.07795007623</v>
      </c>
      <c r="O752" s="368" t="n">
        <f aca="false">+[5]data1cf!N752</f>
        <v>8035.10878732393</v>
      </c>
      <c r="P752" s="368" t="n">
        <f aca="false">+[5]data1cf!O752</f>
        <v>7927.09546455041</v>
      </c>
      <c r="Q752" s="368" t="n">
        <f aca="false">+[5]data1cf!P752</f>
        <v>7898.69374249634</v>
      </c>
      <c r="R752" s="368" t="n">
        <f aca="false">+[5]data1cf!Q752</f>
        <v>1122.87321492826</v>
      </c>
      <c r="S752" s="368" t="n">
        <f aca="false">+[5]data1cf!R752</f>
        <v>0</v>
      </c>
      <c r="T752" s="368" t="n">
        <f aca="false">+[5]data1cf!S752</f>
        <v>0</v>
      </c>
      <c r="U752" s="368" t="n">
        <f aca="false">+[5]data1cf!T752</f>
        <v>0</v>
      </c>
      <c r="V752" s="368" t="n">
        <f aca="false">+[5]data1cf!U752</f>
        <v>0</v>
      </c>
      <c r="W752" s="368" t="n">
        <f aca="false">+[5]data1cf!V752</f>
        <v>0</v>
      </c>
      <c r="X752" s="368" t="n">
        <f aca="false">+[5]data1cf!W752</f>
        <v>0</v>
      </c>
      <c r="Y752" s="368" t="n">
        <f aca="false">+[5]data1cf!X752</f>
        <v>0</v>
      </c>
      <c r="Z752" s="368" t="n">
        <f aca="false">+[5]data1cf!Y752</f>
        <v>0</v>
      </c>
      <c r="AA752" s="368" t="n">
        <f aca="false">+[5]data1cf!Z752</f>
        <v>0</v>
      </c>
      <c r="AB752" s="368"/>
      <c r="AC752" s="369" t="n">
        <f aca="false">XNPV(0.1,B752:AA752,$B$1:$AA$1)</f>
        <v>-22397.4913279358</v>
      </c>
      <c r="AD752" s="369" t="n">
        <f aca="false">SUMPRODUCT(B752:AA752,$B$1010:$AA$1010)</f>
        <v>-3556.43473439461</v>
      </c>
      <c r="AE752" s="370" t="n">
        <f aca="false">SUMPRODUCT(B752:AA752,$B$1012:$AA$1012)</f>
        <v>-9844.3117170819</v>
      </c>
      <c r="AF752" s="371" t="n">
        <f aca="false">XIRR(B752:AA752,$B$1:$AA$1)</f>
        <v>0.0533984638963473</v>
      </c>
      <c r="AG752" s="372" t="n">
        <f aca="false">1-EXP(-(1/0.25)*(AD752/ABS($AD$1010)))</f>
        <v>-3797785.34697206</v>
      </c>
    </row>
    <row r="753" customFormat="false" ht="12.75" hidden="false" customHeight="false" outlineLevel="0" collapsed="false">
      <c r="A753" s="363"/>
      <c r="B753" s="368" t="n">
        <f aca="false">+[5]data1cf!A753</f>
        <v>-87050.1524690307</v>
      </c>
      <c r="C753" s="368" t="n">
        <f aca="false">+[5]data1cf!B753</f>
        <v>14062.5472611477</v>
      </c>
      <c r="D753" s="368" t="n">
        <f aca="false">+[5]data1cf!C753</f>
        <v>11886.5755565404</v>
      </c>
      <c r="E753" s="368" t="n">
        <f aca="false">+[5]data1cf!D753</f>
        <v>9874.82445160769</v>
      </c>
      <c r="F753" s="368" t="n">
        <f aca="false">+[5]data1cf!E753</f>
        <v>9426.48309614482</v>
      </c>
      <c r="G753" s="368" t="n">
        <f aca="false">+[5]data1cf!F753</f>
        <v>9176.7200153537</v>
      </c>
      <c r="H753" s="368" t="n">
        <f aca="false">+[5]data1cf!G753</f>
        <v>8320.03885580457</v>
      </c>
      <c r="I753" s="368" t="n">
        <f aca="false">+[5]data1cf!H753</f>
        <v>8178.2072476846</v>
      </c>
      <c r="J753" s="368" t="n">
        <f aca="false">+[5]data1cf!I753</f>
        <v>8165.77304514961</v>
      </c>
      <c r="K753" s="368" t="n">
        <f aca="false">+[5]data1cf!J753</f>
        <v>8156.35032646656</v>
      </c>
      <c r="L753" s="368" t="n">
        <f aca="false">+[5]data1cf!K753</f>
        <v>8157.8451102692</v>
      </c>
      <c r="M753" s="368" t="n">
        <f aca="false">+[5]data1cf!L753</f>
        <v>8129.57169216374</v>
      </c>
      <c r="N753" s="368" t="n">
        <f aca="false">+[5]data1cf!M753</f>
        <v>8112.19237773729</v>
      </c>
      <c r="O753" s="368" t="n">
        <f aca="false">+[5]data1cf!N753</f>
        <v>7785.80137503188</v>
      </c>
      <c r="P753" s="368" t="n">
        <f aca="false">+[5]data1cf!O753</f>
        <v>7678.20989221147</v>
      </c>
      <c r="Q753" s="368" t="n">
        <f aca="false">+[5]data1cf!P753</f>
        <v>7649.38633020428</v>
      </c>
      <c r="R753" s="368" t="n">
        <f aca="false">+[5]data1cf!Q753</f>
        <v>998.430428758794</v>
      </c>
      <c r="S753" s="368" t="n">
        <f aca="false">+[5]data1cf!R753</f>
        <v>0</v>
      </c>
      <c r="T753" s="368" t="n">
        <f aca="false">+[5]data1cf!S753</f>
        <v>0</v>
      </c>
      <c r="U753" s="368" t="n">
        <f aca="false">+[5]data1cf!T753</f>
        <v>0</v>
      </c>
      <c r="V753" s="368" t="n">
        <f aca="false">+[5]data1cf!U753</f>
        <v>0</v>
      </c>
      <c r="W753" s="368" t="n">
        <f aca="false">+[5]data1cf!V753</f>
        <v>0</v>
      </c>
      <c r="X753" s="368" t="n">
        <f aca="false">+[5]data1cf!W753</f>
        <v>0</v>
      </c>
      <c r="Y753" s="368" t="n">
        <f aca="false">+[5]data1cf!X753</f>
        <v>0</v>
      </c>
      <c r="Z753" s="368" t="n">
        <f aca="false">+[5]data1cf!Y753</f>
        <v>0</v>
      </c>
      <c r="AA753" s="368" t="n">
        <f aca="false">+[5]data1cf!Z753</f>
        <v>0</v>
      </c>
      <c r="AB753" s="368"/>
      <c r="AC753" s="369" t="n">
        <f aca="false">XNPV(0.1,B753:AA753,$B$1:$AA$1)</f>
        <v>-13849.0324080151</v>
      </c>
      <c r="AD753" s="369" t="n">
        <f aca="false">SUMPRODUCT(B753:AA753,$B$1010:$AA$1010)</f>
        <v>4378.27174201846</v>
      </c>
      <c r="AE753" s="370" t="n">
        <f aca="false">SUMPRODUCT(B753:AA753,$B$1012:$AA$1012)</f>
        <v>-1704.67067567804</v>
      </c>
      <c r="AF753" s="371" t="n">
        <f aca="false">XIRR(B753:AA753,$B$1:$AA$1)</f>
        <v>0.0679795180366821</v>
      </c>
      <c r="AG753" s="372" t="n">
        <f aca="false">1-EXP(-(1/0.25)*(AD753/ABS($AD$1010)))</f>
        <v>0.999999992055953</v>
      </c>
    </row>
    <row r="754" customFormat="false" ht="12.75" hidden="false" customHeight="false" outlineLevel="0" collapsed="false">
      <c r="A754" s="363"/>
      <c r="B754" s="368" t="n">
        <f aca="false">+[5]data1cf!A754</f>
        <v>-97283.3268085603</v>
      </c>
      <c r="C754" s="368" t="n">
        <f aca="false">+[5]data1cf!B754</f>
        <v>14255.4774729174</v>
      </c>
      <c r="D754" s="368" t="n">
        <f aca="false">+[5]data1cf!C754</f>
        <v>12340.8678434419</v>
      </c>
      <c r="E754" s="368" t="n">
        <f aca="false">+[5]data1cf!D754</f>
        <v>10244.6174530888</v>
      </c>
      <c r="F754" s="368" t="n">
        <f aca="false">+[5]data1cf!E754</f>
        <v>9762.39053561986</v>
      </c>
      <c r="G754" s="368" t="n">
        <f aca="false">+[5]data1cf!F754</f>
        <v>9496.73563975848</v>
      </c>
      <c r="H754" s="368" t="n">
        <f aca="false">+[5]data1cf!G754</f>
        <v>8567.9092606185</v>
      </c>
      <c r="I754" s="368" t="n">
        <f aca="false">+[5]data1cf!H754</f>
        <v>8412.94808049394</v>
      </c>
      <c r="J754" s="368" t="n">
        <f aca="false">+[5]data1cf!I754</f>
        <v>8400.51387795895</v>
      </c>
      <c r="K754" s="368" t="n">
        <f aca="false">+[5]data1cf!J754</f>
        <v>8391.48902509422</v>
      </c>
      <c r="L754" s="368" t="n">
        <f aca="false">+[5]data1cf!K754</f>
        <v>8392.58594307854</v>
      </c>
      <c r="M754" s="368" t="n">
        <f aca="false">+[5]data1cf!L754</f>
        <v>8364.7103907914</v>
      </c>
      <c r="N754" s="368" t="n">
        <f aca="false">+[5]data1cf!M754</f>
        <v>8346.93321054663</v>
      </c>
      <c r="O754" s="368" t="n">
        <f aca="false">+[5]data1cf!N754</f>
        <v>8020.94007365954</v>
      </c>
      <c r="P754" s="368" t="n">
        <f aca="false">+[5]data1cf!O754</f>
        <v>7912.95072502081</v>
      </c>
      <c r="Q754" s="368" t="n">
        <f aca="false">+[5]data1cf!P754</f>
        <v>7884.52502883194</v>
      </c>
      <c r="R754" s="368" t="n">
        <f aca="false">+[5]data1cf!Q754</f>
        <v>1115.80084516346</v>
      </c>
      <c r="S754" s="368" t="n">
        <f aca="false">+[5]data1cf!R754</f>
        <v>0</v>
      </c>
      <c r="T754" s="368" t="n">
        <f aca="false">+[5]data1cf!S754</f>
        <v>0</v>
      </c>
      <c r="U754" s="368" t="n">
        <f aca="false">+[5]data1cf!T754</f>
        <v>0</v>
      </c>
      <c r="V754" s="368" t="n">
        <f aca="false">+[5]data1cf!U754</f>
        <v>0</v>
      </c>
      <c r="W754" s="368" t="n">
        <f aca="false">+[5]data1cf!V754</f>
        <v>0</v>
      </c>
      <c r="X754" s="368" t="n">
        <f aca="false">+[5]data1cf!W754</f>
        <v>0</v>
      </c>
      <c r="Y754" s="368" t="n">
        <f aca="false">+[5]data1cf!X754</f>
        <v>0</v>
      </c>
      <c r="Z754" s="368" t="n">
        <f aca="false">+[5]data1cf!Y754</f>
        <v>0</v>
      </c>
      <c r="AA754" s="368" t="n">
        <f aca="false">+[5]data1cf!Z754</f>
        <v>0</v>
      </c>
      <c r="AB754" s="368"/>
      <c r="AC754" s="369" t="n">
        <f aca="false">XNPV(0.1,B754:AA754,$B$1:$AA$1)</f>
        <v>-21897.2493035221</v>
      </c>
      <c r="AD754" s="369" t="n">
        <f aca="false">SUMPRODUCT(B754:AA754,$B$1010:$AA$1010)</f>
        <v>-3100.40146667907</v>
      </c>
      <c r="AE754" s="370" t="n">
        <f aca="false">SUMPRODUCT(B754:AA754,$B$1012:$AA$1012)</f>
        <v>-9373.79413938796</v>
      </c>
      <c r="AF754" s="371" t="n">
        <f aca="false">XIRR(B754:AA754,$B$1:$AA$1)</f>
        <v>0.054158086674182</v>
      </c>
      <c r="AG754" s="372" t="n">
        <f aca="false">1-EXP(-(1/0.25)*(AD754/ABS($AD$1010)))</f>
        <v>-544317.120403183</v>
      </c>
    </row>
    <row r="755" customFormat="false" ht="12.75" hidden="false" customHeight="false" outlineLevel="0" collapsed="false">
      <c r="A755" s="363"/>
      <c r="B755" s="368" t="n">
        <f aca="false">+[5]data1cf!A755</f>
        <v>-103518.995576584</v>
      </c>
      <c r="C755" s="368" t="n">
        <f aca="false">+[5]data1cf!B755</f>
        <v>14364.2220957478</v>
      </c>
      <c r="D755" s="368" t="n">
        <f aca="false">+[5]data1cf!C755</f>
        <v>12495.0359570964</v>
      </c>
      <c r="E755" s="368" t="n">
        <f aca="false">+[5]data1cf!D755</f>
        <v>10451.8100699344</v>
      </c>
      <c r="F755" s="368" t="n">
        <f aca="false">+[5]data1cf!E755</f>
        <v>10019.022705905</v>
      </c>
      <c r="G755" s="368" t="n">
        <f aca="false">+[5]data1cf!F755</f>
        <v>9808.98853722697</v>
      </c>
      <c r="H755" s="368" t="n">
        <f aca="false">+[5]data1cf!G755</f>
        <v>8718.95112607808</v>
      </c>
      <c r="I755" s="368" t="n">
        <f aca="false">+[5]data1cf!H755</f>
        <v>8555.98933349739</v>
      </c>
      <c r="J755" s="368" t="n">
        <f aca="false">+[5]data1cf!I755</f>
        <v>8543.5551309624</v>
      </c>
      <c r="K755" s="368" t="n">
        <f aca="false">+[5]data1cf!J755</f>
        <v>8534.77272089938</v>
      </c>
      <c r="L755" s="368" t="n">
        <f aca="false">+[5]data1cf!K755</f>
        <v>8535.62719608199</v>
      </c>
      <c r="M755" s="368" t="n">
        <f aca="false">+[5]data1cf!L755</f>
        <v>8507.99408659656</v>
      </c>
      <c r="N755" s="368" t="n">
        <f aca="false">+[5]data1cf!M755</f>
        <v>8489.97446355008</v>
      </c>
      <c r="O755" s="368" t="n">
        <f aca="false">+[5]data1cf!N755</f>
        <v>8164.22376946469</v>
      </c>
      <c r="P755" s="368" t="n">
        <f aca="false">+[5]data1cf!O755</f>
        <v>8055.99197802426</v>
      </c>
      <c r="Q755" s="368" t="n">
        <f aca="false">+[5]data1cf!P755</f>
        <v>8027.8087246371</v>
      </c>
      <c r="R755" s="368" t="n">
        <f aca="false">+[5]data1cf!Q755</f>
        <v>1187.32147166519</v>
      </c>
      <c r="S755" s="368" t="n">
        <f aca="false">+[5]data1cf!R755</f>
        <v>0</v>
      </c>
      <c r="T755" s="368" t="n">
        <f aca="false">+[5]data1cf!S755</f>
        <v>0</v>
      </c>
      <c r="U755" s="368" t="n">
        <f aca="false">+[5]data1cf!T755</f>
        <v>0</v>
      </c>
      <c r="V755" s="368" t="n">
        <f aca="false">+[5]data1cf!U755</f>
        <v>0</v>
      </c>
      <c r="W755" s="368" t="n">
        <f aca="false">+[5]data1cf!V755</f>
        <v>0</v>
      </c>
      <c r="X755" s="368" t="n">
        <f aca="false">+[5]data1cf!W755</f>
        <v>0</v>
      </c>
      <c r="Y755" s="368" t="n">
        <f aca="false">+[5]data1cf!X755</f>
        <v>0</v>
      </c>
      <c r="Z755" s="368" t="n">
        <f aca="false">+[5]data1cf!Y755</f>
        <v>0</v>
      </c>
      <c r="AA755" s="368" t="n">
        <f aca="false">+[5]data1cf!Z755</f>
        <v>0</v>
      </c>
      <c r="AB755" s="368"/>
      <c r="AC755" s="369" t="n">
        <f aca="false">XNPV(0.1,B755:AA755,$B$1:$AA$1)</f>
        <v>-26816.2334313213</v>
      </c>
      <c r="AD755" s="369" t="n">
        <f aca="false">SUMPRODUCT(B755:AA755,$B$1010:$AA$1010)</f>
        <v>-7660.59283828667</v>
      </c>
      <c r="AE755" s="370" t="n">
        <f aca="false">SUMPRODUCT(B755:AA755,$B$1012:$AA$1012)</f>
        <v>-14053.7368134104</v>
      </c>
      <c r="AF755" s="371" t="n">
        <f aca="false">XIRR(B755:AA755,$B$1:$AA$1)</f>
        <v>0.0469194336335231</v>
      </c>
      <c r="AG755" s="372" t="n">
        <f aca="false">1-EXP(-(1/0.25)*(AD755/ABS($AD$1010)))</f>
        <v>-148719781291062</v>
      </c>
    </row>
    <row r="756" customFormat="false" ht="12.75" hidden="false" customHeight="false" outlineLevel="0" collapsed="false">
      <c r="A756" s="363"/>
      <c r="B756" s="368" t="n">
        <f aca="false">+[5]data1cf!A756</f>
        <v>-85782.3337373148</v>
      </c>
      <c r="C756" s="368" t="n">
        <f aca="false">+[5]data1cf!B756</f>
        <v>14005.5853817255</v>
      </c>
      <c r="D756" s="368" t="n">
        <f aca="false">+[5]data1cf!C756</f>
        <v>11748.4818846439</v>
      </c>
      <c r="E756" s="368" t="n">
        <f aca="false">+[5]data1cf!D756</f>
        <v>9768.03400210248</v>
      </c>
      <c r="F756" s="368" t="n">
        <f aca="false">+[5]data1cf!E756</f>
        <v>9538.08599150097</v>
      </c>
      <c r="G756" s="368" t="n">
        <f aca="false">+[5]data1cf!F756</f>
        <v>9130.84379500791</v>
      </c>
      <c r="H756" s="368" t="n">
        <f aca="false">+[5]data1cf!G756</f>
        <v>8289.32944620845</v>
      </c>
      <c r="I756" s="368" t="n">
        <f aca="false">+[5]data1cf!H756</f>
        <v>8149.12450023402</v>
      </c>
      <c r="J756" s="368" t="n">
        <f aca="false">+[5]data1cf!I756</f>
        <v>8136.69029769903</v>
      </c>
      <c r="K756" s="368" t="n">
        <f aca="false">+[5]data1cf!J756</f>
        <v>8127.2182862237</v>
      </c>
      <c r="L756" s="368" t="n">
        <f aca="false">+[5]data1cf!K756</f>
        <v>8128.76236281862</v>
      </c>
      <c r="M756" s="368" t="n">
        <f aca="false">+[5]data1cf!L756</f>
        <v>8100.43965192088</v>
      </c>
      <c r="N756" s="368" t="n">
        <f aca="false">+[5]data1cf!M756</f>
        <v>8083.10963028671</v>
      </c>
      <c r="O756" s="368" t="n">
        <f aca="false">+[5]data1cf!N756</f>
        <v>7756.66933478901</v>
      </c>
      <c r="P756" s="368" t="n">
        <f aca="false">+[5]data1cf!O756</f>
        <v>7649.12714476089</v>
      </c>
      <c r="Q756" s="368" t="n">
        <f aca="false">+[5]data1cf!P756</f>
        <v>7620.25428996142</v>
      </c>
      <c r="R756" s="368" t="n">
        <f aca="false">+[5]data1cf!Q756</f>
        <v>983.889055033506</v>
      </c>
      <c r="S756" s="368" t="n">
        <f aca="false">+[5]data1cf!R756</f>
        <v>0</v>
      </c>
      <c r="T756" s="368" t="n">
        <f aca="false">+[5]data1cf!S756</f>
        <v>0</v>
      </c>
      <c r="U756" s="368" t="n">
        <f aca="false">+[5]data1cf!T756</f>
        <v>0</v>
      </c>
      <c r="V756" s="368" t="n">
        <f aca="false">+[5]data1cf!U756</f>
        <v>0</v>
      </c>
      <c r="W756" s="368" t="n">
        <f aca="false">+[5]data1cf!V756</f>
        <v>0</v>
      </c>
      <c r="X756" s="368" t="n">
        <f aca="false">+[5]data1cf!W756</f>
        <v>0</v>
      </c>
      <c r="Y756" s="368" t="n">
        <f aca="false">+[5]data1cf!X756</f>
        <v>0</v>
      </c>
      <c r="Z756" s="368" t="n">
        <f aca="false">+[5]data1cf!Y756</f>
        <v>0</v>
      </c>
      <c r="AA756" s="368" t="n">
        <f aca="false">+[5]data1cf!Z756</f>
        <v>0</v>
      </c>
      <c r="AB756" s="368"/>
      <c r="AC756" s="369" t="n">
        <f aca="false">XNPV(0.1,B756:AA756,$B$1:$AA$1)</f>
        <v>-12894.6051077241</v>
      </c>
      <c r="AD756" s="369" t="n">
        <f aca="false">SUMPRODUCT(B756:AA756,$B$1010:$AA$1010)</f>
        <v>5266.81429720478</v>
      </c>
      <c r="AE756" s="370" t="n">
        <f aca="false">SUMPRODUCT(B756:AA756,$B$1012:$AA$1012)</f>
        <v>-794.016743438805</v>
      </c>
      <c r="AF756" s="371" t="n">
        <f aca="false">XIRR(B756:AA756,$B$1:$AA$1)</f>
        <v>0.0698113080012063</v>
      </c>
      <c r="AG756" s="372" t="n">
        <f aca="false">1-EXP(-(1/0.25)*(AD756/ABS($AD$1010)))</f>
        <v>0.999999999819612</v>
      </c>
    </row>
    <row r="757" customFormat="false" ht="12.75" hidden="false" customHeight="false" outlineLevel="0" collapsed="false">
      <c r="A757" s="363"/>
      <c r="B757" s="368" t="n">
        <f aca="false">+[5]data1cf!A757</f>
        <v>-89140.1144016721</v>
      </c>
      <c r="C757" s="368" t="n">
        <f aca="false">+[5]data1cf!B757</f>
        <v>14027.0594000104</v>
      </c>
      <c r="D757" s="368" t="n">
        <f aca="false">+[5]data1cf!C757</f>
        <v>11961.3584082816</v>
      </c>
      <c r="E757" s="368" t="n">
        <f aca="false">+[5]data1cf!D757</f>
        <v>10031.2972682495</v>
      </c>
      <c r="F757" s="368" t="n">
        <f aca="false">+[5]data1cf!E757</f>
        <v>9510.57473192505</v>
      </c>
      <c r="G757" s="368" t="n">
        <f aca="false">+[5]data1cf!F757</f>
        <v>9260.44057628301</v>
      </c>
      <c r="H757" s="368" t="n">
        <f aca="false">+[5]data1cf!G757</f>
        <v>8370.66241532787</v>
      </c>
      <c r="I757" s="368" t="n">
        <f aca="false">+[5]data1cf!H757</f>
        <v>8226.14930244985</v>
      </c>
      <c r="J757" s="368" t="n">
        <f aca="false">+[5]data1cf!I757</f>
        <v>8213.71509991486</v>
      </c>
      <c r="K757" s="368" t="n">
        <f aca="false">+[5]data1cf!J757</f>
        <v>8204.37363895175</v>
      </c>
      <c r="L757" s="368" t="n">
        <f aca="false">+[5]data1cf!K757</f>
        <v>8205.78716503445</v>
      </c>
      <c r="M757" s="368" t="n">
        <f aca="false">+[5]data1cf!L757</f>
        <v>8177.59500464893</v>
      </c>
      <c r="N757" s="368" t="n">
        <f aca="false">+[5]data1cf!M757</f>
        <v>8160.13443250254</v>
      </c>
      <c r="O757" s="368" t="n">
        <f aca="false">+[5]data1cf!N757</f>
        <v>7833.82468751707</v>
      </c>
      <c r="P757" s="368" t="n">
        <f aca="false">+[5]data1cf!O757</f>
        <v>7726.15194697672</v>
      </c>
      <c r="Q757" s="368" t="n">
        <f aca="false">+[5]data1cf!P757</f>
        <v>7697.40964268947</v>
      </c>
      <c r="R757" s="368" t="n">
        <f aca="false">+[5]data1cf!Q757</f>
        <v>1022.40145614142</v>
      </c>
      <c r="S757" s="368" t="n">
        <f aca="false">+[5]data1cf!R757</f>
        <v>0</v>
      </c>
      <c r="T757" s="368" t="n">
        <f aca="false">+[5]data1cf!S757</f>
        <v>0</v>
      </c>
      <c r="U757" s="368" t="n">
        <f aca="false">+[5]data1cf!T757</f>
        <v>0</v>
      </c>
      <c r="V757" s="368" t="n">
        <f aca="false">+[5]data1cf!U757</f>
        <v>0</v>
      </c>
      <c r="W757" s="368" t="n">
        <f aca="false">+[5]data1cf!V757</f>
        <v>0</v>
      </c>
      <c r="X757" s="368" t="n">
        <f aca="false">+[5]data1cf!W757</f>
        <v>0</v>
      </c>
      <c r="Y757" s="368" t="n">
        <f aca="false">+[5]data1cf!X757</f>
        <v>0</v>
      </c>
      <c r="Z757" s="368" t="n">
        <f aca="false">+[5]data1cf!Y757</f>
        <v>0</v>
      </c>
      <c r="AA757" s="368" t="n">
        <f aca="false">+[5]data1cf!Z757</f>
        <v>0</v>
      </c>
      <c r="AB757" s="368"/>
      <c r="AC757" s="369" t="n">
        <f aca="false">XNPV(0.1,B757:AA757,$B$1:$AA$1)</f>
        <v>-15492.929351752</v>
      </c>
      <c r="AD757" s="369" t="n">
        <f aca="false">SUMPRODUCT(B757:AA757,$B$1010:$AA$1010)</f>
        <v>2858.9746251447</v>
      </c>
      <c r="AE757" s="370" t="n">
        <f aca="false">SUMPRODUCT(B757:AA757,$B$1012:$AA$1012)</f>
        <v>-3265.33506115065</v>
      </c>
      <c r="AF757" s="371" t="n">
        <f aca="false">XIRR(B757:AA757,$B$1:$AA$1)</f>
        <v>0.0649431032083041</v>
      </c>
      <c r="AG757" s="372" t="n">
        <f aca="false">1-EXP(-(1/0.25)*(AD757/ABS($AD$1010)))</f>
        <v>0.999994861984189</v>
      </c>
    </row>
    <row r="758" customFormat="false" ht="12.75" hidden="false" customHeight="false" outlineLevel="0" collapsed="false">
      <c r="A758" s="363"/>
      <c r="B758" s="368" t="n">
        <f aca="false">+[5]data1cf!A758</f>
        <v>-96419.6835953555</v>
      </c>
      <c r="C758" s="368" t="n">
        <f aca="false">+[5]data1cf!B758</f>
        <v>14118.1539087412</v>
      </c>
      <c r="D758" s="368" t="n">
        <f aca="false">+[5]data1cf!C758</f>
        <v>12192.2383870437</v>
      </c>
      <c r="E758" s="368" t="n">
        <f aca="false">+[5]data1cf!D758</f>
        <v>10262.6824425368</v>
      </c>
      <c r="F758" s="368" t="n">
        <f aca="false">+[5]data1cf!E758</f>
        <v>9858.55543775513</v>
      </c>
      <c r="G758" s="368" t="n">
        <f aca="false">+[5]data1cf!F758</f>
        <v>9473.29294868188</v>
      </c>
      <c r="H758" s="368" t="n">
        <f aca="false">+[5]data1cf!G758</f>
        <v>8546.98988743388</v>
      </c>
      <c r="I758" s="368" t="n">
        <f aca="false">+[5]data1cf!H758</f>
        <v>8393.13679609759</v>
      </c>
      <c r="J758" s="368" t="n">
        <f aca="false">+[5]data1cf!I758</f>
        <v>8380.7025935626</v>
      </c>
      <c r="K758" s="368" t="n">
        <f aca="false">+[5]data1cf!J758</f>
        <v>8371.64416224975</v>
      </c>
      <c r="L758" s="368" t="n">
        <f aca="false">+[5]data1cf!K758</f>
        <v>8372.77465868219</v>
      </c>
      <c r="M758" s="368" t="n">
        <f aca="false">+[5]data1cf!L758</f>
        <v>8344.86552794692</v>
      </c>
      <c r="N758" s="368" t="n">
        <f aca="false">+[5]data1cf!M758</f>
        <v>8327.12192615028</v>
      </c>
      <c r="O758" s="368" t="n">
        <f aca="false">+[5]data1cf!N758</f>
        <v>8001.09521081506</v>
      </c>
      <c r="P758" s="368" t="n">
        <f aca="false">+[5]data1cf!O758</f>
        <v>7893.13944062446</v>
      </c>
      <c r="Q758" s="368" t="n">
        <f aca="false">+[5]data1cf!P758</f>
        <v>7864.68016598746</v>
      </c>
      <c r="R758" s="368" t="n">
        <f aca="false">+[5]data1cf!Q758</f>
        <v>1105.89520296529</v>
      </c>
      <c r="S758" s="368" t="n">
        <f aca="false">+[5]data1cf!R758</f>
        <v>0</v>
      </c>
      <c r="T758" s="368" t="n">
        <f aca="false">+[5]data1cf!S758</f>
        <v>0</v>
      </c>
      <c r="U758" s="368" t="n">
        <f aca="false">+[5]data1cf!T758</f>
        <v>0</v>
      </c>
      <c r="V758" s="368" t="n">
        <f aca="false">+[5]data1cf!U758</f>
        <v>0</v>
      </c>
      <c r="W758" s="368" t="n">
        <f aca="false">+[5]data1cf!V758</f>
        <v>0</v>
      </c>
      <c r="X758" s="368" t="n">
        <f aca="false">+[5]data1cf!W758</f>
        <v>0</v>
      </c>
      <c r="Y758" s="368" t="n">
        <f aca="false">+[5]data1cf!X758</f>
        <v>0</v>
      </c>
      <c r="Z758" s="368" t="n">
        <f aca="false">+[5]data1cf!Y758</f>
        <v>0</v>
      </c>
      <c r="AA758" s="368" t="n">
        <f aca="false">+[5]data1cf!Z758</f>
        <v>0</v>
      </c>
      <c r="AB758" s="368"/>
      <c r="AC758" s="369" t="n">
        <f aca="false">XNPV(0.1,B758:AA758,$B$1:$AA$1)</f>
        <v>-21294.923073941</v>
      </c>
      <c r="AD758" s="369" t="n">
        <f aca="false">SUMPRODUCT(B758:AA758,$B$1010:$AA$1010)</f>
        <v>-2538.2476993473</v>
      </c>
      <c r="AE758" s="370" t="n">
        <f aca="false">SUMPRODUCT(B758:AA758,$B$1012:$AA$1012)</f>
        <v>-8798.05865723109</v>
      </c>
      <c r="AF758" s="371" t="n">
        <f aca="false">XIRR(B758:AA758,$B$1:$AA$1)</f>
        <v>0.0551068170038552</v>
      </c>
      <c r="AG758" s="372" t="n">
        <f aca="false">1-EXP(-(1/0.25)*(AD758/ABS($AD$1010)))</f>
        <v>-49640.8963651115</v>
      </c>
    </row>
    <row r="759" customFormat="false" ht="12.75" hidden="false" customHeight="false" outlineLevel="0" collapsed="false">
      <c r="A759" s="363"/>
      <c r="B759" s="368" t="n">
        <f aca="false">+[5]data1cf!A759</f>
        <v>-97815.6907920333</v>
      </c>
      <c r="C759" s="368" t="n">
        <f aca="false">+[5]data1cf!B759</f>
        <v>14168.4465519661</v>
      </c>
      <c r="D759" s="368" t="n">
        <f aca="false">+[5]data1cf!C759</f>
        <v>12259.1619497159</v>
      </c>
      <c r="E759" s="368" t="n">
        <f aca="false">+[5]data1cf!D759</f>
        <v>10316.1781438029</v>
      </c>
      <c r="F759" s="368" t="n">
        <f aca="false">+[5]data1cf!E759</f>
        <v>9854.6442962964</v>
      </c>
      <c r="G759" s="368" t="n">
        <f aca="false">+[5]data1cf!F759</f>
        <v>9625.83598817428</v>
      </c>
      <c r="H759" s="368" t="n">
        <f aca="false">+[5]data1cf!G759</f>
        <v>8580.80430879354</v>
      </c>
      <c r="I759" s="368" t="n">
        <f aca="false">+[5]data1cf!H759</f>
        <v>8425.16008438362</v>
      </c>
      <c r="J759" s="368" t="n">
        <f aca="false">+[5]data1cf!I759</f>
        <v>8412.72588184863</v>
      </c>
      <c r="K759" s="368" t="n">
        <f aca="false">+[5]data1cf!J759</f>
        <v>8403.72172729558</v>
      </c>
      <c r="L759" s="368" t="n">
        <f aca="false">+[5]data1cf!K759</f>
        <v>8404.79794696822</v>
      </c>
      <c r="M759" s="368" t="n">
        <f aca="false">+[5]data1cf!L759</f>
        <v>8376.94309299276</v>
      </c>
      <c r="N759" s="368" t="n">
        <f aca="false">+[5]data1cf!M759</f>
        <v>8359.14521443631</v>
      </c>
      <c r="O759" s="368" t="n">
        <f aca="false">+[5]data1cf!N759</f>
        <v>8033.1727758609</v>
      </c>
      <c r="P759" s="368" t="n">
        <f aca="false">+[5]data1cf!O759</f>
        <v>7925.16272891049</v>
      </c>
      <c r="Q759" s="368" t="n">
        <f aca="false">+[5]data1cf!P759</f>
        <v>7896.7577310333</v>
      </c>
      <c r="R759" s="368" t="n">
        <f aca="false">+[5]data1cf!Q759</f>
        <v>1121.9068471083</v>
      </c>
      <c r="S759" s="368" t="n">
        <f aca="false">+[5]data1cf!R759</f>
        <v>0</v>
      </c>
      <c r="T759" s="368" t="n">
        <f aca="false">+[5]data1cf!S759</f>
        <v>0</v>
      </c>
      <c r="U759" s="368" t="n">
        <f aca="false">+[5]data1cf!T759</f>
        <v>0</v>
      </c>
      <c r="V759" s="368" t="n">
        <f aca="false">+[5]data1cf!U759</f>
        <v>0</v>
      </c>
      <c r="W759" s="368" t="n">
        <f aca="false">+[5]data1cf!V759</f>
        <v>0</v>
      </c>
      <c r="X759" s="368" t="n">
        <f aca="false">+[5]data1cf!W759</f>
        <v>0</v>
      </c>
      <c r="Y759" s="368" t="n">
        <f aca="false">+[5]data1cf!X759</f>
        <v>0</v>
      </c>
      <c r="Z759" s="368" t="n">
        <f aca="false">+[5]data1cf!Y759</f>
        <v>0</v>
      </c>
      <c r="AA759" s="368" t="n">
        <f aca="false">+[5]data1cf!Z759</f>
        <v>0</v>
      </c>
      <c r="AB759" s="368"/>
      <c r="AC759" s="369" t="n">
        <f aca="false">XNPV(0.1,B759:AA759,$B$1:$AA$1)</f>
        <v>-22331.0549659594</v>
      </c>
      <c r="AD759" s="369" t="n">
        <f aca="false">SUMPRODUCT(B759:AA759,$B$1010:$AA$1010)</f>
        <v>-3485.89782267396</v>
      </c>
      <c r="AE759" s="370" t="n">
        <f aca="false">SUMPRODUCT(B759:AA759,$B$1012:$AA$1012)</f>
        <v>-9774.92999749995</v>
      </c>
      <c r="AF759" s="371" t="n">
        <f aca="false">XIRR(B759:AA759,$B$1:$AA$1)</f>
        <v>0.0535171819270879</v>
      </c>
      <c r="AG759" s="372" t="n">
        <f aca="false">1-EXP(-(1/0.25)*(AD759/ABS($AD$1010)))</f>
        <v>-2812124.7541543</v>
      </c>
    </row>
    <row r="760" customFormat="false" ht="12.75" hidden="false" customHeight="false" outlineLevel="0" collapsed="false">
      <c r="A760" s="363"/>
      <c r="B760" s="368" t="n">
        <f aca="false">+[5]data1cf!A760</f>
        <v>-101274.043365425</v>
      </c>
      <c r="C760" s="368" t="n">
        <f aca="false">+[5]data1cf!B760</f>
        <v>14339.1546543815</v>
      </c>
      <c r="D760" s="368" t="n">
        <f aca="false">+[5]data1cf!C760</f>
        <v>12413.0974786714</v>
      </c>
      <c r="E760" s="368" t="n">
        <f aca="false">+[5]data1cf!D760</f>
        <v>10315.0142231721</v>
      </c>
      <c r="F760" s="368" t="n">
        <f aca="false">+[5]data1cf!E760</f>
        <v>9751.2818474857</v>
      </c>
      <c r="G760" s="368" t="n">
        <f aca="false">+[5]data1cf!F760</f>
        <v>9683.12492169009</v>
      </c>
      <c r="H760" s="368" t="n">
        <f aca="false">+[5]data1cf!G760</f>
        <v>8664.57335483086</v>
      </c>
      <c r="I760" s="368" t="n">
        <f aca="false">+[5]data1cf!H760</f>
        <v>8504.49192573518</v>
      </c>
      <c r="J760" s="368" t="n">
        <f aca="false">+[5]data1cf!I760</f>
        <v>8492.05772320019</v>
      </c>
      <c r="K760" s="368" t="n">
        <f aca="false">+[5]data1cf!J760</f>
        <v>8483.18802939519</v>
      </c>
      <c r="L760" s="368" t="n">
        <f aca="false">+[5]data1cf!K760</f>
        <v>8484.12978831978</v>
      </c>
      <c r="M760" s="368" t="n">
        <f aca="false">+[5]data1cf!L760</f>
        <v>8456.40939509237</v>
      </c>
      <c r="N760" s="368" t="n">
        <f aca="false">+[5]data1cf!M760</f>
        <v>8438.47705578787</v>
      </c>
      <c r="O760" s="368" t="n">
        <f aca="false">+[5]data1cf!N760</f>
        <v>8112.63907796051</v>
      </c>
      <c r="P760" s="368" t="n">
        <f aca="false">+[5]data1cf!O760</f>
        <v>8004.49457026205</v>
      </c>
      <c r="Q760" s="368" t="n">
        <f aca="false">+[5]data1cf!P760</f>
        <v>7976.22403313291</v>
      </c>
      <c r="R760" s="368" t="n">
        <f aca="false">+[5]data1cf!Q760</f>
        <v>1161.57276778408</v>
      </c>
      <c r="S760" s="368" t="n">
        <f aca="false">+[5]data1cf!R760</f>
        <v>0</v>
      </c>
      <c r="T760" s="368" t="n">
        <f aca="false">+[5]data1cf!S760</f>
        <v>0</v>
      </c>
      <c r="U760" s="368" t="n">
        <f aca="false">+[5]data1cf!T760</f>
        <v>0</v>
      </c>
      <c r="V760" s="368" t="n">
        <f aca="false">+[5]data1cf!U760</f>
        <v>0</v>
      </c>
      <c r="W760" s="368" t="n">
        <f aca="false">+[5]data1cf!V760</f>
        <v>0</v>
      </c>
      <c r="X760" s="368" t="n">
        <f aca="false">+[5]data1cf!W760</f>
        <v>0</v>
      </c>
      <c r="Y760" s="368" t="n">
        <f aca="false">+[5]data1cf!X760</f>
        <v>0</v>
      </c>
      <c r="Z760" s="368" t="n">
        <f aca="false">+[5]data1cf!Y760</f>
        <v>0</v>
      </c>
      <c r="AA760" s="368" t="n">
        <f aca="false">+[5]data1cf!Z760</f>
        <v>0</v>
      </c>
      <c r="AB760" s="368"/>
      <c r="AC760" s="369" t="n">
        <f aca="false">XNPV(0.1,B760:AA760,$B$1:$AA$1)</f>
        <v>-25229.1537342316</v>
      </c>
      <c r="AD760" s="369" t="n">
        <f aca="false">SUMPRODUCT(B760:AA760,$B$1010:$AA$1010)</f>
        <v>-6234.0173108086</v>
      </c>
      <c r="AE760" s="370" t="n">
        <f aca="false">SUMPRODUCT(B760:AA760,$B$1012:$AA$1012)</f>
        <v>-12575.0252167342</v>
      </c>
      <c r="AF760" s="371" t="n">
        <f aca="false">XIRR(B760:AA760,$B$1:$AA$1)</f>
        <v>0.0490835417691151</v>
      </c>
      <c r="AG760" s="372" t="n">
        <f aca="false">1-EXP(-(1/0.25)*(AD760/ABS($AD$1010)))</f>
        <v>-341313418088.061</v>
      </c>
    </row>
    <row r="761" customFormat="false" ht="12.75" hidden="false" customHeight="false" outlineLevel="0" collapsed="false">
      <c r="A761" s="363"/>
      <c r="B761" s="368" t="n">
        <f aca="false">+[5]data1cf!A761</f>
        <v>-96452.6902029816</v>
      </c>
      <c r="C761" s="368" t="n">
        <f aca="false">+[5]data1cf!B761</f>
        <v>14244.8481991416</v>
      </c>
      <c r="D761" s="368" t="n">
        <f aca="false">+[5]data1cf!C761</f>
        <v>12217.8981982038</v>
      </c>
      <c r="E761" s="368" t="n">
        <f aca="false">+[5]data1cf!D761</f>
        <v>10309.9428066003</v>
      </c>
      <c r="F761" s="368" t="n">
        <f aca="false">+[5]data1cf!E761</f>
        <v>9747.05324851021</v>
      </c>
      <c r="G761" s="368" t="n">
        <f aca="false">+[5]data1cf!F761</f>
        <v>9382.16016085023</v>
      </c>
      <c r="H761" s="368" t="n">
        <f aca="false">+[5]data1cf!G761</f>
        <v>8547.78938140538</v>
      </c>
      <c r="I761" s="368" t="n">
        <f aca="false">+[5]data1cf!H761</f>
        <v>8393.89394127124</v>
      </c>
      <c r="J761" s="368" t="n">
        <f aca="false">+[5]data1cf!I761</f>
        <v>8381.45973873625</v>
      </c>
      <c r="K761" s="368" t="n">
        <f aca="false">+[5]data1cf!J761</f>
        <v>8372.40259072031</v>
      </c>
      <c r="L761" s="368" t="n">
        <f aca="false">+[5]data1cf!K761</f>
        <v>8373.53180385584</v>
      </c>
      <c r="M761" s="368" t="n">
        <f aca="false">+[5]data1cf!L761</f>
        <v>8345.62395641749</v>
      </c>
      <c r="N761" s="368" t="n">
        <f aca="false">+[5]data1cf!M761</f>
        <v>8327.87907132394</v>
      </c>
      <c r="O761" s="368" t="n">
        <f aca="false">+[5]data1cf!N761</f>
        <v>8001.85363928562</v>
      </c>
      <c r="P761" s="368" t="n">
        <f aca="false">+[5]data1cf!O761</f>
        <v>7893.89658579812</v>
      </c>
      <c r="Q761" s="368" t="n">
        <f aca="false">+[5]data1cf!P761</f>
        <v>7865.43859445803</v>
      </c>
      <c r="R761" s="368" t="n">
        <f aca="false">+[5]data1cf!Q761</f>
        <v>1106.27377555212</v>
      </c>
      <c r="S761" s="368" t="n">
        <f aca="false">+[5]data1cf!R761</f>
        <v>0</v>
      </c>
      <c r="T761" s="368" t="n">
        <f aca="false">+[5]data1cf!S761</f>
        <v>0</v>
      </c>
      <c r="U761" s="368" t="n">
        <f aca="false">+[5]data1cf!T761</f>
        <v>0</v>
      </c>
      <c r="V761" s="368" t="n">
        <f aca="false">+[5]data1cf!U761</f>
        <v>0</v>
      </c>
      <c r="W761" s="368" t="n">
        <f aca="false">+[5]data1cf!V761</f>
        <v>0</v>
      </c>
      <c r="X761" s="368" t="n">
        <f aca="false">+[5]data1cf!W761</f>
        <v>0</v>
      </c>
      <c r="Y761" s="368" t="n">
        <f aca="false">+[5]data1cf!X761</f>
        <v>0</v>
      </c>
      <c r="Z761" s="368" t="n">
        <f aca="false">+[5]data1cf!Y761</f>
        <v>0</v>
      </c>
      <c r="AA761" s="368" t="n">
        <f aca="false">+[5]data1cf!Z761</f>
        <v>0</v>
      </c>
      <c r="AB761" s="368"/>
      <c r="AC761" s="369" t="n">
        <f aca="false">XNPV(0.1,B761:AA761,$B$1:$AA$1)</f>
        <v>-21285.7684990854</v>
      </c>
      <c r="AD761" s="369" t="n">
        <f aca="false">SUMPRODUCT(B761:AA761,$B$1010:$AA$1010)</f>
        <v>-2542.70308069217</v>
      </c>
      <c r="AE761" s="370" t="n">
        <f aca="false">SUMPRODUCT(B761:AA761,$B$1012:$AA$1012)</f>
        <v>-8798.37184048745</v>
      </c>
      <c r="AF761" s="371" t="n">
        <f aca="false">XIRR(B761:AA761,$B$1:$AA$1)</f>
        <v>0.0550986674004739</v>
      </c>
      <c r="AG761" s="372" t="n">
        <f aca="false">1-EXP(-(1/0.25)*(AD761/ABS($AD$1010)))</f>
        <v>-50592.0634709262</v>
      </c>
    </row>
    <row r="762" customFormat="false" ht="12.75" hidden="false" customHeight="false" outlineLevel="0" collapsed="false">
      <c r="A762" s="363"/>
      <c r="B762" s="368" t="n">
        <f aca="false">+[5]data1cf!A762</f>
        <v>-102329.733424033</v>
      </c>
      <c r="C762" s="368" t="n">
        <f aca="false">+[5]data1cf!B762</f>
        <v>14322.2538068919</v>
      </c>
      <c r="D762" s="368" t="n">
        <f aca="false">+[5]data1cf!C762</f>
        <v>12469.281282983</v>
      </c>
      <c r="E762" s="368" t="n">
        <f aca="false">+[5]data1cf!D762</f>
        <v>10408.053564278</v>
      </c>
      <c r="F762" s="368" t="n">
        <f aca="false">+[5]data1cf!E762</f>
        <v>9902.08667956575</v>
      </c>
      <c r="G762" s="368" t="n">
        <f aca="false">+[5]data1cf!F762</f>
        <v>9662.19575742173</v>
      </c>
      <c r="H762" s="368" t="n">
        <f aca="false">+[5]data1cf!G762</f>
        <v>8690.14453279606</v>
      </c>
      <c r="I762" s="368" t="n">
        <f aca="false">+[5]data1cf!H762</f>
        <v>8528.70861112758</v>
      </c>
      <c r="J762" s="368" t="n">
        <f aca="false">+[5]data1cf!I762</f>
        <v>8516.2744085926</v>
      </c>
      <c r="K762" s="368" t="n">
        <f aca="false">+[5]data1cf!J762</f>
        <v>8507.44576001708</v>
      </c>
      <c r="L762" s="368" t="n">
        <f aca="false">+[5]data1cf!K762</f>
        <v>8508.34647371219</v>
      </c>
      <c r="M762" s="368" t="n">
        <f aca="false">+[5]data1cf!L762</f>
        <v>8480.66712571426</v>
      </c>
      <c r="N762" s="368" t="n">
        <f aca="false">+[5]data1cf!M762</f>
        <v>8462.69374118028</v>
      </c>
      <c r="O762" s="368" t="n">
        <f aca="false">+[5]data1cf!N762</f>
        <v>8136.89680858239</v>
      </c>
      <c r="P762" s="368" t="n">
        <f aca="false">+[5]data1cf!O762</f>
        <v>8028.71125565446</v>
      </c>
      <c r="Q762" s="368" t="n">
        <f aca="false">+[5]data1cf!P762</f>
        <v>8000.4817637548</v>
      </c>
      <c r="R762" s="368" t="n">
        <f aca="false">+[5]data1cf!Q762</f>
        <v>1173.68111048029</v>
      </c>
      <c r="S762" s="368" t="n">
        <f aca="false">+[5]data1cf!R762</f>
        <v>0</v>
      </c>
      <c r="T762" s="368" t="n">
        <f aca="false">+[5]data1cf!S762</f>
        <v>0</v>
      </c>
      <c r="U762" s="368" t="n">
        <f aca="false">+[5]data1cf!T762</f>
        <v>0</v>
      </c>
      <c r="V762" s="368" t="n">
        <f aca="false">+[5]data1cf!U762</f>
        <v>0</v>
      </c>
      <c r="W762" s="368" t="n">
        <f aca="false">+[5]data1cf!V762</f>
        <v>0</v>
      </c>
      <c r="X762" s="368" t="n">
        <f aca="false">+[5]data1cf!W762</f>
        <v>0</v>
      </c>
      <c r="Y762" s="368" t="n">
        <f aca="false">+[5]data1cf!X762</f>
        <v>0</v>
      </c>
      <c r="Z762" s="368" t="n">
        <f aca="false">+[5]data1cf!Y762</f>
        <v>0</v>
      </c>
      <c r="AA762" s="368" t="n">
        <f aca="false">+[5]data1cf!Z762</f>
        <v>0</v>
      </c>
      <c r="AB762" s="368"/>
      <c r="AC762" s="369" t="n">
        <f aca="false">XNPV(0.1,B762:AA762,$B$1:$AA$1)</f>
        <v>-25998.1402999091</v>
      </c>
      <c r="AD762" s="369" t="n">
        <f aca="false">SUMPRODUCT(B762:AA762,$B$1010:$AA$1010)</f>
        <v>-6932.68361856709</v>
      </c>
      <c r="AE762" s="370" t="n">
        <f aca="false">SUMPRODUCT(B762:AA762,$B$1012:$AA$1012)</f>
        <v>-13296.6016309834</v>
      </c>
      <c r="AF762" s="371" t="n">
        <f aca="false">XIRR(B762:AA762,$B$1:$AA$1)</f>
        <v>0.0480098907058762</v>
      </c>
      <c r="AG762" s="372" t="n">
        <f aca="false">1-EXP(-(1/0.25)*(AD762/ABS($AD$1010)))</f>
        <v>-6694387342790.79</v>
      </c>
    </row>
    <row r="763" customFormat="false" ht="12.75" hidden="false" customHeight="false" outlineLevel="0" collapsed="false">
      <c r="A763" s="363"/>
      <c r="B763" s="368" t="n">
        <f aca="false">+[5]data1cf!A763</f>
        <v>-93172.4939263391</v>
      </c>
      <c r="C763" s="368" t="n">
        <f aca="false">+[5]data1cf!B763</f>
        <v>14187.3901050752</v>
      </c>
      <c r="D763" s="368" t="n">
        <f aca="false">+[5]data1cf!C763</f>
        <v>12079.0250892044</v>
      </c>
      <c r="E763" s="368" t="n">
        <f aca="false">+[5]data1cf!D763</f>
        <v>10016.7034279102</v>
      </c>
      <c r="F763" s="368" t="n">
        <f aca="false">+[5]data1cf!E763</f>
        <v>9630.46900225834</v>
      </c>
      <c r="G763" s="368" t="n">
        <f aca="false">+[5]data1cf!F763</f>
        <v>9424.71920018331</v>
      </c>
      <c r="H763" s="368" t="n">
        <f aca="false">+[5]data1cf!G763</f>
        <v>8468.33567994544</v>
      </c>
      <c r="I763" s="368" t="n">
        <f aca="false">+[5]data1cf!H763</f>
        <v>8318.64886284209</v>
      </c>
      <c r="J763" s="368" t="n">
        <f aca="false">+[5]data1cf!I763</f>
        <v>8306.2146603071</v>
      </c>
      <c r="K763" s="368" t="n">
        <f aca="false">+[5]data1cf!J763</f>
        <v>8297.02997825991</v>
      </c>
      <c r="L763" s="368" t="n">
        <f aca="false">+[5]data1cf!K763</f>
        <v>8298.28672542669</v>
      </c>
      <c r="M763" s="368" t="n">
        <f aca="false">+[5]data1cf!L763</f>
        <v>8270.25134395709</v>
      </c>
      <c r="N763" s="368" t="n">
        <f aca="false">+[5]data1cf!M763</f>
        <v>8252.63399289478</v>
      </c>
      <c r="O763" s="368" t="n">
        <f aca="false">+[5]data1cf!N763</f>
        <v>7926.48102682523</v>
      </c>
      <c r="P763" s="368" t="n">
        <f aca="false">+[5]data1cf!O763</f>
        <v>7818.65150736896</v>
      </c>
      <c r="Q763" s="368" t="n">
        <f aca="false">+[5]data1cf!P763</f>
        <v>7790.06598199763</v>
      </c>
      <c r="R763" s="368" t="n">
        <f aca="false">+[5]data1cf!Q763</f>
        <v>1068.65123633754</v>
      </c>
      <c r="S763" s="368" t="n">
        <f aca="false">+[5]data1cf!R763</f>
        <v>0</v>
      </c>
      <c r="T763" s="368" t="n">
        <f aca="false">+[5]data1cf!S763</f>
        <v>0</v>
      </c>
      <c r="U763" s="368" t="n">
        <f aca="false">+[5]data1cf!T763</f>
        <v>0</v>
      </c>
      <c r="V763" s="368" t="n">
        <f aca="false">+[5]data1cf!U763</f>
        <v>0</v>
      </c>
      <c r="W763" s="368" t="n">
        <f aca="false">+[5]data1cf!V763</f>
        <v>0</v>
      </c>
      <c r="X763" s="368" t="n">
        <f aca="false">+[5]data1cf!W763</f>
        <v>0</v>
      </c>
      <c r="Y763" s="368" t="n">
        <f aca="false">+[5]data1cf!X763</f>
        <v>0</v>
      </c>
      <c r="Z763" s="368" t="n">
        <f aca="false">+[5]data1cf!Y763</f>
        <v>0</v>
      </c>
      <c r="AA763" s="368" t="n">
        <f aca="false">+[5]data1cf!Z763</f>
        <v>0</v>
      </c>
      <c r="AB763" s="368"/>
      <c r="AC763" s="369" t="n">
        <f aca="false">XNPV(0.1,B763:AA763,$B$1:$AA$1)</f>
        <v>-18743.6002611115</v>
      </c>
      <c r="AD763" s="369" t="n">
        <f aca="false">SUMPRODUCT(B763:AA763,$B$1010:$AA$1010)</f>
        <v>-180.659386520343</v>
      </c>
      <c r="AE763" s="370" t="n">
        <f aca="false">SUMPRODUCT(B763:AA763,$B$1012:$AA$1012)</f>
        <v>-6376.25789655457</v>
      </c>
      <c r="AF763" s="371" t="n">
        <f aca="false">XIRR(B763:AA763,$B$1:$AA$1)</f>
        <v>0.0592386960845761</v>
      </c>
      <c r="AG763" s="372" t="n">
        <f aca="false">1-EXP(-(1/0.25)*(AD763/ABS($AD$1010)))</f>
        <v>-1.15886894604413</v>
      </c>
    </row>
    <row r="764" customFormat="false" ht="12.75" hidden="false" customHeight="false" outlineLevel="0" collapsed="false">
      <c r="A764" s="363"/>
      <c r="B764" s="368" t="n">
        <f aca="false">+[5]data1cf!A764</f>
        <v>-90926.222591282</v>
      </c>
      <c r="C764" s="368" t="n">
        <f aca="false">+[5]data1cf!B764</f>
        <v>14129.0456308971</v>
      </c>
      <c r="D764" s="368" t="n">
        <f aca="false">+[5]data1cf!C764</f>
        <v>12010.9099324407</v>
      </c>
      <c r="E764" s="368" t="n">
        <f aca="false">+[5]data1cf!D764</f>
        <v>10084.6292941171</v>
      </c>
      <c r="F764" s="368" t="n">
        <f aca="false">+[5]data1cf!E764</f>
        <v>9644.48415845178</v>
      </c>
      <c r="G764" s="368" t="n">
        <f aca="false">+[5]data1cf!F764</f>
        <v>9312.83211121917</v>
      </c>
      <c r="H764" s="368" t="n">
        <f aca="false">+[5]data1cf!G764</f>
        <v>8413.92595656257</v>
      </c>
      <c r="I764" s="368" t="n">
        <f aca="false">+[5]data1cf!H764</f>
        <v>8267.12119543295</v>
      </c>
      <c r="J764" s="368" t="n">
        <f aca="false">+[5]data1cf!I764</f>
        <v>8254.68699289795</v>
      </c>
      <c r="K764" s="368" t="n">
        <f aca="false">+[5]data1cf!J764</f>
        <v>8245.41497582126</v>
      </c>
      <c r="L764" s="368" t="n">
        <f aca="false">+[5]data1cf!K764</f>
        <v>8246.75905801755</v>
      </c>
      <c r="M764" s="368" t="n">
        <f aca="false">+[5]data1cf!L764</f>
        <v>8218.63634151844</v>
      </c>
      <c r="N764" s="368" t="n">
        <f aca="false">+[5]data1cf!M764</f>
        <v>8201.10632548564</v>
      </c>
      <c r="O764" s="368" t="n">
        <f aca="false">+[5]data1cf!N764</f>
        <v>7874.86602438658</v>
      </c>
      <c r="P764" s="368" t="n">
        <f aca="false">+[5]data1cf!O764</f>
        <v>7767.12383995982</v>
      </c>
      <c r="Q764" s="368" t="n">
        <f aca="false">+[5]data1cf!P764</f>
        <v>7738.45097955898</v>
      </c>
      <c r="R764" s="368" t="n">
        <f aca="false">+[5]data1cf!Q764</f>
        <v>1042.88740263297</v>
      </c>
      <c r="S764" s="368" t="n">
        <f aca="false">+[5]data1cf!R764</f>
        <v>0</v>
      </c>
      <c r="T764" s="368" t="n">
        <f aca="false">+[5]data1cf!S764</f>
        <v>0</v>
      </c>
      <c r="U764" s="368" t="n">
        <f aca="false">+[5]data1cf!T764</f>
        <v>0</v>
      </c>
      <c r="V764" s="368" t="n">
        <f aca="false">+[5]data1cf!U764</f>
        <v>0</v>
      </c>
      <c r="W764" s="368" t="n">
        <f aca="false">+[5]data1cf!V764</f>
        <v>0</v>
      </c>
      <c r="X764" s="368" t="n">
        <f aca="false">+[5]data1cf!W764</f>
        <v>0</v>
      </c>
      <c r="Y764" s="368" t="n">
        <f aca="false">+[5]data1cf!X764</f>
        <v>0</v>
      </c>
      <c r="Z764" s="368" t="n">
        <f aca="false">+[5]data1cf!Y764</f>
        <v>0</v>
      </c>
      <c r="AA764" s="368" t="n">
        <f aca="false">+[5]data1cf!Z764</f>
        <v>0</v>
      </c>
      <c r="AB764" s="368"/>
      <c r="AC764" s="369" t="n">
        <f aca="false">XNPV(0.1,B764:AA764,$B$1:$AA$1)</f>
        <v>-16819.3124631818</v>
      </c>
      <c r="AD764" s="369" t="n">
        <f aca="false">SUMPRODUCT(B764:AA764,$B$1010:$AA$1010)</f>
        <v>1640.3275330014</v>
      </c>
      <c r="AE764" s="370" t="n">
        <f aca="false">SUMPRODUCT(B764:AA764,$B$1012:$AA$1012)</f>
        <v>-4519.59313927133</v>
      </c>
      <c r="AF764" s="371" t="n">
        <f aca="false">XIRR(B764:AA764,$B$1:$AA$1)</f>
        <v>0.0625959934335994</v>
      </c>
      <c r="AG764" s="372" t="n">
        <f aca="false">1-EXP(-(1/0.25)*(AD764/ABS($AD$1010)))</f>
        <v>0.999076714905091</v>
      </c>
    </row>
    <row r="765" customFormat="false" ht="12.75" hidden="false" customHeight="false" outlineLevel="0" collapsed="false">
      <c r="A765" s="363"/>
      <c r="B765" s="368" t="n">
        <f aca="false">+[5]data1cf!A765</f>
        <v>-95039.8511263262</v>
      </c>
      <c r="C765" s="368" t="n">
        <f aca="false">+[5]data1cf!B765</f>
        <v>14196.0260443351</v>
      </c>
      <c r="D765" s="368" t="n">
        <f aca="false">+[5]data1cf!C765</f>
        <v>12051.3476001746</v>
      </c>
      <c r="E765" s="368" t="n">
        <f aca="false">+[5]data1cf!D765</f>
        <v>10183.0096650172</v>
      </c>
      <c r="F765" s="368" t="n">
        <f aca="false">+[5]data1cf!E765</f>
        <v>9681.52816843905</v>
      </c>
      <c r="G765" s="368" t="n">
        <f aca="false">+[5]data1cf!F765</f>
        <v>9481.4719290525</v>
      </c>
      <c r="H765" s="368" t="n">
        <f aca="false">+[5]data1cf!G765</f>
        <v>8513.56725420926</v>
      </c>
      <c r="I765" s="368" t="n">
        <f aca="false">+[5]data1cf!H765</f>
        <v>8361.48454312403</v>
      </c>
      <c r="J765" s="368" t="n">
        <f aca="false">+[5]data1cf!I765</f>
        <v>8349.05034058904</v>
      </c>
      <c r="K765" s="368" t="n">
        <f aca="false">+[5]data1cf!J765</f>
        <v>8339.93826138979</v>
      </c>
      <c r="L765" s="368" t="n">
        <f aca="false">+[5]data1cf!K765</f>
        <v>8341.12240570863</v>
      </c>
      <c r="M765" s="368" t="n">
        <f aca="false">+[5]data1cf!L765</f>
        <v>8313.15962708697</v>
      </c>
      <c r="N765" s="368" t="n">
        <f aca="false">+[5]data1cf!M765</f>
        <v>8295.46967317672</v>
      </c>
      <c r="O765" s="368" t="n">
        <f aca="false">+[5]data1cf!N765</f>
        <v>7969.38930995511</v>
      </c>
      <c r="P765" s="368" t="n">
        <f aca="false">+[5]data1cf!O765</f>
        <v>7861.4871876509</v>
      </c>
      <c r="Q765" s="368" t="n">
        <f aca="false">+[5]data1cf!P765</f>
        <v>7832.97426512751</v>
      </c>
      <c r="R765" s="368" t="n">
        <f aca="false">+[5]data1cf!Q765</f>
        <v>1090.06907647851</v>
      </c>
      <c r="S765" s="368" t="n">
        <f aca="false">+[5]data1cf!R765</f>
        <v>0</v>
      </c>
      <c r="T765" s="368" t="n">
        <f aca="false">+[5]data1cf!S765</f>
        <v>0</v>
      </c>
      <c r="U765" s="368" t="n">
        <f aca="false">+[5]data1cf!T765</f>
        <v>0</v>
      </c>
      <c r="V765" s="368" t="n">
        <f aca="false">+[5]data1cf!U765</f>
        <v>0</v>
      </c>
      <c r="W765" s="368" t="n">
        <f aca="false">+[5]data1cf!V765</f>
        <v>0</v>
      </c>
      <c r="X765" s="368" t="n">
        <f aca="false">+[5]data1cf!W765</f>
        <v>0</v>
      </c>
      <c r="Y765" s="368" t="n">
        <f aca="false">+[5]data1cf!X765</f>
        <v>0</v>
      </c>
      <c r="Z765" s="368" t="n">
        <f aca="false">+[5]data1cf!Y765</f>
        <v>0</v>
      </c>
      <c r="AA765" s="368" t="n">
        <f aca="false">+[5]data1cf!Z765</f>
        <v>0</v>
      </c>
      <c r="AB765" s="368"/>
      <c r="AC765" s="369" t="n">
        <f aca="false">XNPV(0.1,B765:AA765,$B$1:$AA$1)</f>
        <v>-20261.542469232</v>
      </c>
      <c r="AD765" s="369" t="n">
        <f aca="false">SUMPRODUCT(B765:AA765,$B$1010:$AA$1010)</f>
        <v>-1595.47799993958</v>
      </c>
      <c r="AE765" s="370" t="n">
        <f aca="false">SUMPRODUCT(B765:AA765,$B$1012:$AA$1012)</f>
        <v>-7825.69055153096</v>
      </c>
      <c r="AF765" s="371" t="n">
        <f aca="false">XIRR(B765:AA765,$B$1:$AA$1)</f>
        <v>0.0567292984977081</v>
      </c>
      <c r="AG765" s="372" t="n">
        <f aca="false">1-EXP(-(1/0.25)*(AD765/ABS($AD$1010)))</f>
        <v>-893.72783177711</v>
      </c>
    </row>
    <row r="766" customFormat="false" ht="12.75" hidden="false" customHeight="false" outlineLevel="0" collapsed="false">
      <c r="A766" s="363"/>
      <c r="B766" s="368" t="n">
        <f aca="false">+[5]data1cf!A766</f>
        <v>-102029.777336405</v>
      </c>
      <c r="C766" s="368" t="n">
        <f aca="false">+[5]data1cf!B766</f>
        <v>14305.6566019225</v>
      </c>
      <c r="D766" s="368" t="n">
        <f aca="false">+[5]data1cf!C766</f>
        <v>12415.4101787022</v>
      </c>
      <c r="E766" s="368" t="n">
        <f aca="false">+[5]data1cf!D766</f>
        <v>10388.3614528213</v>
      </c>
      <c r="F766" s="368" t="n">
        <f aca="false">+[5]data1cf!E766</f>
        <v>9912.5180446085</v>
      </c>
      <c r="G766" s="368" t="n">
        <f aca="false">+[5]data1cf!F766</f>
        <v>9723.11590520745</v>
      </c>
      <c r="H766" s="368" t="n">
        <f aca="false">+[5]data1cf!G766</f>
        <v>8682.87892445207</v>
      </c>
      <c r="I766" s="368" t="n">
        <f aca="false">+[5]data1cf!H766</f>
        <v>8521.82785844226</v>
      </c>
      <c r="J766" s="368" t="n">
        <f aca="false">+[5]data1cf!I766</f>
        <v>8509.39365590727</v>
      </c>
      <c r="K766" s="368" t="n">
        <f aca="false">+[5]data1cf!J766</f>
        <v>8500.55334503907</v>
      </c>
      <c r="L766" s="368" t="n">
        <f aca="false">+[5]data1cf!K766</f>
        <v>8501.46572102686</v>
      </c>
      <c r="M766" s="368" t="n">
        <f aca="false">+[5]data1cf!L766</f>
        <v>8473.77471073625</v>
      </c>
      <c r="N766" s="368" t="n">
        <f aca="false">+[5]data1cf!M766</f>
        <v>8455.81298849495</v>
      </c>
      <c r="O766" s="368" t="n">
        <f aca="false">+[5]data1cf!N766</f>
        <v>8130.00439360438</v>
      </c>
      <c r="P766" s="368" t="n">
        <f aca="false">+[5]data1cf!O766</f>
        <v>8021.83050296913</v>
      </c>
      <c r="Q766" s="368" t="n">
        <f aca="false">+[5]data1cf!P766</f>
        <v>7993.58934877679</v>
      </c>
      <c r="R766" s="368" t="n">
        <f aca="false">+[5]data1cf!Q766</f>
        <v>1170.24073413763</v>
      </c>
      <c r="S766" s="368" t="n">
        <f aca="false">+[5]data1cf!R766</f>
        <v>0</v>
      </c>
      <c r="T766" s="368" t="n">
        <f aca="false">+[5]data1cf!S766</f>
        <v>0</v>
      </c>
      <c r="U766" s="368" t="n">
        <f aca="false">+[5]data1cf!T766</f>
        <v>0</v>
      </c>
      <c r="V766" s="368" t="n">
        <f aca="false">+[5]data1cf!U766</f>
        <v>0</v>
      </c>
      <c r="W766" s="368" t="n">
        <f aca="false">+[5]data1cf!V766</f>
        <v>0</v>
      </c>
      <c r="X766" s="368" t="n">
        <f aca="false">+[5]data1cf!W766</f>
        <v>0</v>
      </c>
      <c r="Y766" s="368" t="n">
        <f aca="false">+[5]data1cf!X766</f>
        <v>0</v>
      </c>
      <c r="Z766" s="368" t="n">
        <f aca="false">+[5]data1cf!Y766</f>
        <v>0</v>
      </c>
      <c r="AA766" s="368" t="n">
        <f aca="false">+[5]data1cf!Z766</f>
        <v>0</v>
      </c>
      <c r="AB766" s="368"/>
      <c r="AC766" s="369" t="n">
        <f aca="false">XNPV(0.1,B766:AA766,$B$1:$AA$1)</f>
        <v>-25754.8484215299</v>
      </c>
      <c r="AD766" s="369" t="n">
        <f aca="false">SUMPRODUCT(B766:AA766,$B$1010:$AA$1010)</f>
        <v>-6697.99352012067</v>
      </c>
      <c r="AE766" s="370" t="n">
        <f aca="false">SUMPRODUCT(B766:AA766,$B$1012:$AA$1012)</f>
        <v>-13058.8220602832</v>
      </c>
      <c r="AF766" s="371" t="n">
        <f aca="false">XIRR(B766:AA766,$B$1:$AA$1)</f>
        <v>0.0483738807607823</v>
      </c>
      <c r="AG766" s="372" t="n">
        <f aca="false">1-EXP(-(1/0.25)*(AD766/ABS($AD$1010)))</f>
        <v>-2463348301752.56</v>
      </c>
    </row>
    <row r="767" customFormat="false" ht="12.75" hidden="false" customHeight="false" outlineLevel="0" collapsed="false">
      <c r="A767" s="363"/>
      <c r="B767" s="368" t="n">
        <f aca="false">+[5]data1cf!A767</f>
        <v>-85315.2654044588</v>
      </c>
      <c r="C767" s="368" t="n">
        <f aca="false">+[5]data1cf!B767</f>
        <v>13994.7005065846</v>
      </c>
      <c r="D767" s="368" t="n">
        <f aca="false">+[5]data1cf!C767</f>
        <v>11815.6977607968</v>
      </c>
      <c r="E767" s="368" t="n">
        <f aca="false">+[5]data1cf!D767</f>
        <v>9897.43458196098</v>
      </c>
      <c r="F767" s="368" t="n">
        <f aca="false">+[5]data1cf!E767</f>
        <v>9382.34196511332</v>
      </c>
      <c r="G767" s="368" t="n">
        <f aca="false">+[5]data1cf!F767</f>
        <v>9127.81300436035</v>
      </c>
      <c r="H767" s="368" t="n">
        <f aca="false">+[5]data1cf!G767</f>
        <v>8278.01600495361</v>
      </c>
      <c r="I767" s="368" t="n">
        <f aca="false">+[5]data1cf!H767</f>
        <v>8138.41032633297</v>
      </c>
      <c r="J767" s="368" t="n">
        <f aca="false">+[5]data1cf!I767</f>
        <v>8125.97612379798</v>
      </c>
      <c r="K767" s="368" t="n">
        <f aca="false">+[5]data1cf!J767</f>
        <v>8116.48595270587</v>
      </c>
      <c r="L767" s="368" t="n">
        <f aca="false">+[5]data1cf!K767</f>
        <v>8118.04818891757</v>
      </c>
      <c r="M767" s="368" t="n">
        <f aca="false">+[5]data1cf!L767</f>
        <v>8089.70731840304</v>
      </c>
      <c r="N767" s="368" t="n">
        <f aca="false">+[5]data1cf!M767</f>
        <v>8072.39545638566</v>
      </c>
      <c r="O767" s="368" t="n">
        <f aca="false">+[5]data1cf!N767</f>
        <v>7745.93700127118</v>
      </c>
      <c r="P767" s="368" t="n">
        <f aca="false">+[5]data1cf!O767</f>
        <v>7638.41297085984</v>
      </c>
      <c r="Q767" s="368" t="n">
        <f aca="false">+[5]data1cf!P767</f>
        <v>7609.52195644359</v>
      </c>
      <c r="R767" s="368" t="n">
        <f aca="false">+[5]data1cf!Q767</f>
        <v>978.53196808298</v>
      </c>
      <c r="S767" s="368" t="n">
        <f aca="false">+[5]data1cf!R767</f>
        <v>0</v>
      </c>
      <c r="T767" s="368" t="n">
        <f aca="false">+[5]data1cf!S767</f>
        <v>0</v>
      </c>
      <c r="U767" s="368" t="n">
        <f aca="false">+[5]data1cf!T767</f>
        <v>0</v>
      </c>
      <c r="V767" s="368" t="n">
        <f aca="false">+[5]data1cf!U767</f>
        <v>0</v>
      </c>
      <c r="W767" s="368" t="n">
        <f aca="false">+[5]data1cf!V767</f>
        <v>0</v>
      </c>
      <c r="X767" s="368" t="n">
        <f aca="false">+[5]data1cf!W767</f>
        <v>0</v>
      </c>
      <c r="Y767" s="368" t="n">
        <f aca="false">+[5]data1cf!X767</f>
        <v>0</v>
      </c>
      <c r="Z767" s="368" t="n">
        <f aca="false">+[5]data1cf!Y767</f>
        <v>0</v>
      </c>
      <c r="AA767" s="368" t="n">
        <f aca="false">+[5]data1cf!Z767</f>
        <v>0</v>
      </c>
      <c r="AB767" s="368"/>
      <c r="AC767" s="369" t="n">
        <f aca="false">XNPV(0.1,B767:AA767,$B$1:$AA$1)</f>
        <v>-12435.3061935235</v>
      </c>
      <c r="AD767" s="369" t="n">
        <f aca="false">SUMPRODUCT(B767:AA767,$B$1010:$AA$1010)</f>
        <v>5705.38534279085</v>
      </c>
      <c r="AE767" s="370" t="n">
        <f aca="false">SUMPRODUCT(B767:AA767,$B$1012:$AA$1012)</f>
        <v>-348.137427092432</v>
      </c>
      <c r="AF767" s="371" t="n">
        <f aca="false">XIRR(B767:AA767,$B$1:$AA$1)</f>
        <v>0.0707244232800429</v>
      </c>
      <c r="AG767" s="372" t="n">
        <f aca="false">1-EXP(-(1/0.25)*(AD767/ABS($AD$1010)))</f>
        <v>0.999999999972149</v>
      </c>
    </row>
    <row r="768" customFormat="false" ht="12.75" hidden="false" customHeight="false" outlineLevel="0" collapsed="false">
      <c r="A768" s="363"/>
      <c r="B768" s="368" t="n">
        <f aca="false">+[5]data1cf!A768</f>
        <v>-86976.0802151058</v>
      </c>
      <c r="C768" s="368" t="n">
        <f aca="false">+[5]data1cf!B768</f>
        <v>14070.1931342117</v>
      </c>
      <c r="D768" s="368" t="n">
        <f aca="false">+[5]data1cf!C768</f>
        <v>11919.858426333</v>
      </c>
      <c r="E768" s="368" t="n">
        <f aca="false">+[5]data1cf!D768</f>
        <v>9852.04607287645</v>
      </c>
      <c r="F768" s="368" t="n">
        <f aca="false">+[5]data1cf!E768</f>
        <v>9530.38025910063</v>
      </c>
      <c r="G768" s="368" t="n">
        <f aca="false">+[5]data1cf!F768</f>
        <v>9172.59942083624</v>
      </c>
      <c r="H768" s="368" t="n">
        <f aca="false">+[5]data1cf!G768</f>
        <v>8318.24465989266</v>
      </c>
      <c r="I768" s="368" t="n">
        <f aca="false">+[5]data1cf!H768</f>
        <v>8176.50808943736</v>
      </c>
      <c r="J768" s="368" t="n">
        <f aca="false">+[5]data1cf!I768</f>
        <v>8164.07388690237</v>
      </c>
      <c r="K768" s="368" t="n">
        <f aca="false">+[5]data1cf!J768</f>
        <v>8154.6482882901</v>
      </c>
      <c r="L768" s="368" t="n">
        <f aca="false">+[5]data1cf!K768</f>
        <v>8156.14595202197</v>
      </c>
      <c r="M768" s="368" t="n">
        <f aca="false">+[5]data1cf!L768</f>
        <v>8127.86965398728</v>
      </c>
      <c r="N768" s="368" t="n">
        <f aca="false">+[5]data1cf!M768</f>
        <v>8110.49321949006</v>
      </c>
      <c r="O768" s="368" t="n">
        <f aca="false">+[5]data1cf!N768</f>
        <v>7784.09933685541</v>
      </c>
      <c r="P768" s="368" t="n">
        <f aca="false">+[5]data1cf!O768</f>
        <v>7676.51073396424</v>
      </c>
      <c r="Q768" s="368" t="n">
        <f aca="false">+[5]data1cf!P768</f>
        <v>7647.68429202782</v>
      </c>
      <c r="R768" s="368" t="n">
        <f aca="false">+[5]data1cf!Q768</f>
        <v>997.580849635178</v>
      </c>
      <c r="S768" s="368" t="n">
        <f aca="false">+[5]data1cf!R768</f>
        <v>0</v>
      </c>
      <c r="T768" s="368" t="n">
        <f aca="false">+[5]data1cf!S768</f>
        <v>0</v>
      </c>
      <c r="U768" s="368" t="n">
        <f aca="false">+[5]data1cf!T768</f>
        <v>0</v>
      </c>
      <c r="V768" s="368" t="n">
        <f aca="false">+[5]data1cf!U768</f>
        <v>0</v>
      </c>
      <c r="W768" s="368" t="n">
        <f aca="false">+[5]data1cf!V768</f>
        <v>0</v>
      </c>
      <c r="X768" s="368" t="n">
        <f aca="false">+[5]data1cf!W768</f>
        <v>0</v>
      </c>
      <c r="Y768" s="368" t="n">
        <f aca="false">+[5]data1cf!X768</f>
        <v>0</v>
      </c>
      <c r="Z768" s="368" t="n">
        <f aca="false">+[5]data1cf!Y768</f>
        <v>0</v>
      </c>
      <c r="AA768" s="368" t="n">
        <f aca="false">+[5]data1cf!Z768</f>
        <v>0</v>
      </c>
      <c r="AB768" s="368"/>
      <c r="AC768" s="369" t="n">
        <f aca="false">XNPV(0.1,B768:AA768,$B$1:$AA$1)</f>
        <v>-13695.9529970092</v>
      </c>
      <c r="AD768" s="369" t="n">
        <f aca="false">SUMPRODUCT(B768:AA768,$B$1010:$AA$1010)</f>
        <v>4541.24408369197</v>
      </c>
      <c r="AE768" s="370" t="n">
        <f aca="false">SUMPRODUCT(B768:AA768,$B$1012:$AA$1012)</f>
        <v>-1544.32585920349</v>
      </c>
      <c r="AF768" s="371" t="n">
        <f aca="false">XIRR(B768:AA768,$B$1:$AA$1)</f>
        <v>0.0682992583199263</v>
      </c>
      <c r="AG768" s="372" t="n">
        <f aca="false">1-EXP(-(1/0.25)*(AD768/ABS($AD$1010)))</f>
        <v>0.999999996032315</v>
      </c>
    </row>
    <row r="769" customFormat="false" ht="12.75" hidden="false" customHeight="false" outlineLevel="0" collapsed="false">
      <c r="A769" s="363"/>
      <c r="B769" s="368" t="n">
        <f aca="false">+[5]data1cf!A769</f>
        <v>-89037.8018922442</v>
      </c>
      <c r="C769" s="368" t="n">
        <f aca="false">+[5]data1cf!B769</f>
        <v>14070.6134524979</v>
      </c>
      <c r="D769" s="368" t="n">
        <f aca="false">+[5]data1cf!C769</f>
        <v>11940.9438023775</v>
      </c>
      <c r="E769" s="368" t="n">
        <f aca="false">+[5]data1cf!D769</f>
        <v>10073.5034194243</v>
      </c>
      <c r="F769" s="368" t="n">
        <f aca="false">+[5]data1cf!E769</f>
        <v>9529.12041279217</v>
      </c>
      <c r="G769" s="368" t="n">
        <f aca="false">+[5]data1cf!F769</f>
        <v>9191.59267604298</v>
      </c>
      <c r="H769" s="368" t="n">
        <f aca="false">+[5]data1cf!G769</f>
        <v>8368.18417716951</v>
      </c>
      <c r="I769" s="368" t="n">
        <f aca="false">+[5]data1cf!H769</f>
        <v>8223.80233533358</v>
      </c>
      <c r="J769" s="368" t="n">
        <f aca="false">+[5]data1cf!I769</f>
        <v>8211.36813279859</v>
      </c>
      <c r="K769" s="368" t="n">
        <f aca="false">+[5]data1cf!J769</f>
        <v>8202.02269392512</v>
      </c>
      <c r="L769" s="368" t="n">
        <f aca="false">+[5]data1cf!K769</f>
        <v>8203.44019791818</v>
      </c>
      <c r="M769" s="368" t="n">
        <f aca="false">+[5]data1cf!L769</f>
        <v>8175.2440596223</v>
      </c>
      <c r="N769" s="368" t="n">
        <f aca="false">+[5]data1cf!M769</f>
        <v>8157.78746538627</v>
      </c>
      <c r="O769" s="368" t="n">
        <f aca="false">+[5]data1cf!N769</f>
        <v>7831.47374249043</v>
      </c>
      <c r="P769" s="368" t="n">
        <f aca="false">+[5]data1cf!O769</f>
        <v>7723.80497986045</v>
      </c>
      <c r="Q769" s="368" t="n">
        <f aca="false">+[5]data1cf!P769</f>
        <v>7695.05869766284</v>
      </c>
      <c r="R769" s="368" t="n">
        <f aca="false">+[5]data1cf!Q769</f>
        <v>1021.22797258328</v>
      </c>
      <c r="S769" s="368" t="n">
        <f aca="false">+[5]data1cf!R769</f>
        <v>0</v>
      </c>
      <c r="T769" s="368" t="n">
        <f aca="false">+[5]data1cf!S769</f>
        <v>0</v>
      </c>
      <c r="U769" s="368" t="n">
        <f aca="false">+[5]data1cf!T769</f>
        <v>0</v>
      </c>
      <c r="V769" s="368" t="n">
        <f aca="false">+[5]data1cf!U769</f>
        <v>0</v>
      </c>
      <c r="W769" s="368" t="n">
        <f aca="false">+[5]data1cf!V769</f>
        <v>0</v>
      </c>
      <c r="X769" s="368" t="n">
        <f aca="false">+[5]data1cf!W769</f>
        <v>0</v>
      </c>
      <c r="Y769" s="368" t="n">
        <f aca="false">+[5]data1cf!X769</f>
        <v>0</v>
      </c>
      <c r="Z769" s="368" t="n">
        <f aca="false">+[5]data1cf!Y769</f>
        <v>0</v>
      </c>
      <c r="AA769" s="368" t="n">
        <f aca="false">+[5]data1cf!Z769</f>
        <v>0</v>
      </c>
      <c r="AB769" s="368"/>
      <c r="AC769" s="369" t="n">
        <f aca="false">XNPV(0.1,B769:AA769,$B$1:$AA$1)</f>
        <v>-15375.5445302912</v>
      </c>
      <c r="AD769" s="369" t="n">
        <f aca="false">SUMPRODUCT(B769:AA769,$B$1010:$AA$1010)</f>
        <v>2969.43684625903</v>
      </c>
      <c r="AE769" s="370" t="n">
        <f aca="false">SUMPRODUCT(B769:AA769,$B$1012:$AA$1012)</f>
        <v>-3152.47307688013</v>
      </c>
      <c r="AF769" s="371" t="n">
        <f aca="false">XIRR(B769:AA769,$B$1:$AA$1)</f>
        <v>0.0651587269840986</v>
      </c>
      <c r="AG769" s="372" t="n">
        <f aca="false">1-EXP(-(1/0.25)*(AD769/ABS($AD$1010)))</f>
        <v>0.999996790507203</v>
      </c>
    </row>
    <row r="770" customFormat="false" ht="12.75" hidden="false" customHeight="false" outlineLevel="0" collapsed="false">
      <c r="A770" s="363"/>
      <c r="B770" s="368" t="n">
        <f aca="false">+[5]data1cf!A770</f>
        <v>-94497.3685793194</v>
      </c>
      <c r="C770" s="368" t="n">
        <f aca="false">+[5]data1cf!B770</f>
        <v>14150.0324461192</v>
      </c>
      <c r="D770" s="368" t="n">
        <f aca="false">+[5]data1cf!C770</f>
        <v>12189.5795163199</v>
      </c>
      <c r="E770" s="368" t="n">
        <f aca="false">+[5]data1cf!D770</f>
        <v>10127.3668230868</v>
      </c>
      <c r="F770" s="368" t="n">
        <f aca="false">+[5]data1cf!E770</f>
        <v>9852.20941009488</v>
      </c>
      <c r="G770" s="368" t="n">
        <f aca="false">+[5]data1cf!F770</f>
        <v>9400.92958731619</v>
      </c>
      <c r="H770" s="368" t="n">
        <f aca="false">+[5]data1cf!G770</f>
        <v>8500.42711175985</v>
      </c>
      <c r="I770" s="368" t="n">
        <f aca="false">+[5]data1cf!H770</f>
        <v>8349.04042748173</v>
      </c>
      <c r="J770" s="368" t="n">
        <f aca="false">+[5]data1cf!I770</f>
        <v>8336.60622494674</v>
      </c>
      <c r="K770" s="368" t="n">
        <f aca="false">+[5]data1cf!J770</f>
        <v>8327.47305402607</v>
      </c>
      <c r="L770" s="368" t="n">
        <f aca="false">+[5]data1cf!K770</f>
        <v>8328.67829006633</v>
      </c>
      <c r="M770" s="368" t="n">
        <f aca="false">+[5]data1cf!L770</f>
        <v>8300.69441972324</v>
      </c>
      <c r="N770" s="368" t="n">
        <f aca="false">+[5]data1cf!M770</f>
        <v>8283.02555753443</v>
      </c>
      <c r="O770" s="368" t="n">
        <f aca="false">+[5]data1cf!N770</f>
        <v>7956.92410259138</v>
      </c>
      <c r="P770" s="368" t="n">
        <f aca="false">+[5]data1cf!O770</f>
        <v>7849.04307200861</v>
      </c>
      <c r="Q770" s="368" t="n">
        <f aca="false">+[5]data1cf!P770</f>
        <v>7820.50905776379</v>
      </c>
      <c r="R770" s="368" t="n">
        <f aca="false">+[5]data1cf!Q770</f>
        <v>1083.84701865736</v>
      </c>
      <c r="S770" s="368" t="n">
        <f aca="false">+[5]data1cf!R770</f>
        <v>0</v>
      </c>
      <c r="T770" s="368" t="n">
        <f aca="false">+[5]data1cf!S770</f>
        <v>0</v>
      </c>
      <c r="U770" s="368" t="n">
        <f aca="false">+[5]data1cf!T770</f>
        <v>0</v>
      </c>
      <c r="V770" s="368" t="n">
        <f aca="false">+[5]data1cf!U770</f>
        <v>0</v>
      </c>
      <c r="W770" s="368" t="n">
        <f aca="false">+[5]data1cf!V770</f>
        <v>0</v>
      </c>
      <c r="X770" s="368" t="n">
        <f aca="false">+[5]data1cf!W770</f>
        <v>0</v>
      </c>
      <c r="Y770" s="368" t="n">
        <f aca="false">+[5]data1cf!X770</f>
        <v>0</v>
      </c>
      <c r="Z770" s="368" t="n">
        <f aca="false">+[5]data1cf!Y770</f>
        <v>0</v>
      </c>
      <c r="AA770" s="368" t="n">
        <f aca="false">+[5]data1cf!Z770</f>
        <v>0</v>
      </c>
      <c r="AB770" s="368"/>
      <c r="AC770" s="369" t="n">
        <f aca="false">XNPV(0.1,B770:AA770,$B$1:$AA$1)</f>
        <v>-19671.1238591137</v>
      </c>
      <c r="AD770" s="369" t="n">
        <f aca="false">SUMPRODUCT(B770:AA770,$B$1010:$AA$1010)</f>
        <v>-1013.85797698296</v>
      </c>
      <c r="AE770" s="370" t="n">
        <f aca="false">SUMPRODUCT(B770:AA770,$B$1012:$AA$1012)</f>
        <v>-7239.94218308911</v>
      </c>
      <c r="AF770" s="371" t="n">
        <f aca="false">XIRR(B770:AA770,$B$1:$AA$1)</f>
        <v>0.0577483255018431</v>
      </c>
      <c r="AG770" s="372" t="n">
        <f aca="false">1-EXP(-(1/0.25)*(AD770/ABS($AD$1010)))</f>
        <v>-74.1057615630814</v>
      </c>
    </row>
    <row r="771" customFormat="false" ht="12.75" hidden="false" customHeight="false" outlineLevel="0" collapsed="false">
      <c r="A771" s="363"/>
      <c r="B771" s="368" t="n">
        <f aca="false">+[5]data1cf!A771</f>
        <v>-91484.0915016383</v>
      </c>
      <c r="C771" s="368" t="n">
        <f aca="false">+[5]data1cf!B771</f>
        <v>14106.4921237338</v>
      </c>
      <c r="D771" s="368" t="n">
        <f aca="false">+[5]data1cf!C771</f>
        <v>12026.1255540116</v>
      </c>
      <c r="E771" s="368" t="n">
        <f aca="false">+[5]data1cf!D771</f>
        <v>10151.658230369</v>
      </c>
      <c r="F771" s="368" t="n">
        <f aca="false">+[5]data1cf!E771</f>
        <v>9698.47773015391</v>
      </c>
      <c r="G771" s="368" t="n">
        <f aca="false">+[5]data1cf!F771</f>
        <v>9309.2704309344</v>
      </c>
      <c r="H771" s="368" t="n">
        <f aca="false">+[5]data1cf!G771</f>
        <v>8427.43879119776</v>
      </c>
      <c r="I771" s="368" t="n">
        <f aca="false">+[5]data1cf!H771</f>
        <v>8279.91826194139</v>
      </c>
      <c r="J771" s="368" t="n">
        <f aca="false">+[5]data1cf!I771</f>
        <v>8267.4840594064</v>
      </c>
      <c r="K771" s="368" t="n">
        <f aca="false">+[5]data1cf!J771</f>
        <v>8258.23373227295</v>
      </c>
      <c r="L771" s="368" t="n">
        <f aca="false">+[5]data1cf!K771</f>
        <v>8259.55612452599</v>
      </c>
      <c r="M771" s="368" t="n">
        <f aca="false">+[5]data1cf!L771</f>
        <v>8231.45509797012</v>
      </c>
      <c r="N771" s="368" t="n">
        <f aca="false">+[5]data1cf!M771</f>
        <v>8213.90339199408</v>
      </c>
      <c r="O771" s="368" t="n">
        <f aca="false">+[5]data1cf!N771</f>
        <v>7887.68478083826</v>
      </c>
      <c r="P771" s="368" t="n">
        <f aca="false">+[5]data1cf!O771</f>
        <v>7779.92090646826</v>
      </c>
      <c r="Q771" s="368" t="n">
        <f aca="false">+[5]data1cf!P771</f>
        <v>7751.26973601066</v>
      </c>
      <c r="R771" s="368" t="n">
        <f aca="false">+[5]data1cf!Q771</f>
        <v>1049.28593588719</v>
      </c>
      <c r="S771" s="368" t="n">
        <f aca="false">+[5]data1cf!R771</f>
        <v>0</v>
      </c>
      <c r="T771" s="368" t="n">
        <f aca="false">+[5]data1cf!S771</f>
        <v>0</v>
      </c>
      <c r="U771" s="368" t="n">
        <f aca="false">+[5]data1cf!T771</f>
        <v>0</v>
      </c>
      <c r="V771" s="368" t="n">
        <f aca="false">+[5]data1cf!U771</f>
        <v>0</v>
      </c>
      <c r="W771" s="368" t="n">
        <f aca="false">+[5]data1cf!V771</f>
        <v>0</v>
      </c>
      <c r="X771" s="368" t="n">
        <f aca="false">+[5]data1cf!W771</f>
        <v>0</v>
      </c>
      <c r="Y771" s="368" t="n">
        <f aca="false">+[5]data1cf!X771</f>
        <v>0</v>
      </c>
      <c r="Z771" s="368" t="n">
        <f aca="false">+[5]data1cf!Y771</f>
        <v>0</v>
      </c>
      <c r="AA771" s="368" t="n">
        <f aca="false">+[5]data1cf!Z771</f>
        <v>0</v>
      </c>
      <c r="AB771" s="368"/>
      <c r="AC771" s="369" t="n">
        <f aca="false">XNPV(0.1,B771:AA771,$B$1:$AA$1)</f>
        <v>-17249.4941595682</v>
      </c>
      <c r="AD771" s="369" t="n">
        <f aca="false">SUMPRODUCT(B771:AA771,$B$1010:$AA$1010)</f>
        <v>1245.33982649491</v>
      </c>
      <c r="AE771" s="370" t="n">
        <f aca="false">SUMPRODUCT(B771:AA771,$B$1012:$AA$1012)</f>
        <v>-4926.15066277706</v>
      </c>
      <c r="AF771" s="371" t="n">
        <f aca="false">XIRR(B771:AA771,$B$1:$AA$1)</f>
        <v>0.0618518716018978</v>
      </c>
      <c r="AG771" s="372" t="n">
        <f aca="false">1-EXP(-(1/0.25)*(AD771/ABS($AD$1010)))</f>
        <v>0.995033195047021</v>
      </c>
    </row>
    <row r="772" customFormat="false" ht="12.75" hidden="false" customHeight="false" outlineLevel="0" collapsed="false">
      <c r="A772" s="363"/>
      <c r="B772" s="368" t="n">
        <f aca="false">+[5]data1cf!A772</f>
        <v>-97831.5007727833</v>
      </c>
      <c r="C772" s="368" t="n">
        <f aca="false">+[5]data1cf!B772</f>
        <v>14196.7231403998</v>
      </c>
      <c r="D772" s="368" t="n">
        <f aca="false">+[5]data1cf!C772</f>
        <v>12361.2774453797</v>
      </c>
      <c r="E772" s="368" t="n">
        <f aca="false">+[5]data1cf!D772</f>
        <v>10240.2605410985</v>
      </c>
      <c r="F772" s="368" t="n">
        <f aca="false">+[5]data1cf!E772</f>
        <v>9838.22241035451</v>
      </c>
      <c r="G772" s="368" t="n">
        <f aca="false">+[5]data1cf!F772</f>
        <v>9353.27376480191</v>
      </c>
      <c r="H772" s="368" t="n">
        <f aca="false">+[5]data1cf!G772</f>
        <v>8581.18726194166</v>
      </c>
      <c r="I772" s="368" t="n">
        <f aca="false">+[5]data1cf!H772</f>
        <v>8425.52275269404</v>
      </c>
      <c r="J772" s="368" t="n">
        <f aca="false">+[5]data1cf!I772</f>
        <v>8413.08855015905</v>
      </c>
      <c r="K772" s="368" t="n">
        <f aca="false">+[5]data1cf!J772</f>
        <v>8404.08501029806</v>
      </c>
      <c r="L772" s="368" t="n">
        <f aca="false">+[5]data1cf!K772</f>
        <v>8405.16061527864</v>
      </c>
      <c r="M772" s="368" t="n">
        <f aca="false">+[5]data1cf!L772</f>
        <v>8377.30637599524</v>
      </c>
      <c r="N772" s="368" t="n">
        <f aca="false">+[5]data1cf!M772</f>
        <v>8359.50788274673</v>
      </c>
      <c r="O772" s="368" t="n">
        <f aca="false">+[5]data1cf!N772</f>
        <v>8033.53605886337</v>
      </c>
      <c r="P772" s="368" t="n">
        <f aca="false">+[5]data1cf!O772</f>
        <v>7925.52539722091</v>
      </c>
      <c r="Q772" s="368" t="n">
        <f aca="false">+[5]data1cf!P772</f>
        <v>7897.12101403578</v>
      </c>
      <c r="R772" s="368" t="n">
        <f aca="false">+[5]data1cf!Q772</f>
        <v>1122.08818126352</v>
      </c>
      <c r="S772" s="368" t="n">
        <f aca="false">+[5]data1cf!R772</f>
        <v>0</v>
      </c>
      <c r="T772" s="368" t="n">
        <f aca="false">+[5]data1cf!S772</f>
        <v>0</v>
      </c>
      <c r="U772" s="368" t="n">
        <f aca="false">+[5]data1cf!T772</f>
        <v>0</v>
      </c>
      <c r="V772" s="368" t="n">
        <f aca="false">+[5]data1cf!U772</f>
        <v>0</v>
      </c>
      <c r="W772" s="368" t="n">
        <f aca="false">+[5]data1cf!V772</f>
        <v>0</v>
      </c>
      <c r="X772" s="368" t="n">
        <f aca="false">+[5]data1cf!W772</f>
        <v>0</v>
      </c>
      <c r="Y772" s="368" t="n">
        <f aca="false">+[5]data1cf!X772</f>
        <v>0</v>
      </c>
      <c r="Z772" s="368" t="n">
        <f aca="false">+[5]data1cf!Y772</f>
        <v>0</v>
      </c>
      <c r="AA772" s="368" t="n">
        <f aca="false">+[5]data1cf!Z772</f>
        <v>0</v>
      </c>
      <c r="AB772" s="368"/>
      <c r="AC772" s="369" t="n">
        <f aca="false">XNPV(0.1,B772:AA772,$B$1:$AA$1)</f>
        <v>-22472.7856880643</v>
      </c>
      <c r="AD772" s="369" t="n">
        <f aca="false">SUMPRODUCT(B772:AA772,$B$1010:$AA$1010)</f>
        <v>-3666.36251922608</v>
      </c>
      <c r="AE772" s="370" t="n">
        <f aca="false">SUMPRODUCT(B772:AA772,$B$1012:$AA$1012)</f>
        <v>-9943.76435412934</v>
      </c>
      <c r="AF772" s="371" t="n">
        <f aca="false">XIRR(B772:AA772,$B$1:$AA$1)</f>
        <v>0.0532089361803021</v>
      </c>
      <c r="AG772" s="372" t="n">
        <f aca="false">1-EXP(-(1/0.25)*(AD772/ABS($AD$1010)))</f>
        <v>-6065977.04027034</v>
      </c>
    </row>
    <row r="773" customFormat="false" ht="12.75" hidden="false" customHeight="false" outlineLevel="0" collapsed="false">
      <c r="A773" s="363"/>
      <c r="B773" s="368" t="n">
        <f aca="false">+[5]data1cf!A773</f>
        <v>-89758.0372677827</v>
      </c>
      <c r="C773" s="368" t="n">
        <f aca="false">+[5]data1cf!B773</f>
        <v>14052.6722971886</v>
      </c>
      <c r="D773" s="368" t="n">
        <f aca="false">+[5]data1cf!C773</f>
        <v>11994.9077557516</v>
      </c>
      <c r="E773" s="368" t="n">
        <f aca="false">+[5]data1cf!D773</f>
        <v>10040.9344359785</v>
      </c>
      <c r="F773" s="368" t="n">
        <f aca="false">+[5]data1cf!E773</f>
        <v>9670.02575233253</v>
      </c>
      <c r="G773" s="368" t="n">
        <f aca="false">+[5]data1cf!F773</f>
        <v>9283.61510812875</v>
      </c>
      <c r="H773" s="368" t="n">
        <f aca="false">+[5]data1cf!G773</f>
        <v>8385.62989129229</v>
      </c>
      <c r="I773" s="368" t="n">
        <f aca="false">+[5]data1cf!H773</f>
        <v>8240.32395866013</v>
      </c>
      <c r="J773" s="368" t="n">
        <f aca="false">+[5]data1cf!I773</f>
        <v>8227.88975612514</v>
      </c>
      <c r="K773" s="368" t="n">
        <f aca="false">+[5]data1cf!J773</f>
        <v>8218.57232000307</v>
      </c>
      <c r="L773" s="368" t="n">
        <f aca="false">+[5]data1cf!K773</f>
        <v>8219.96182124473</v>
      </c>
      <c r="M773" s="368" t="n">
        <f aca="false">+[5]data1cf!L773</f>
        <v>8191.79368570025</v>
      </c>
      <c r="N773" s="368" t="n">
        <f aca="false">+[5]data1cf!M773</f>
        <v>8174.30908871282</v>
      </c>
      <c r="O773" s="368" t="n">
        <f aca="false">+[5]data1cf!N773</f>
        <v>7848.02336856839</v>
      </c>
      <c r="P773" s="368" t="n">
        <f aca="false">+[5]data1cf!O773</f>
        <v>7740.326603187</v>
      </c>
      <c r="Q773" s="368" t="n">
        <f aca="false">+[5]data1cf!P773</f>
        <v>7711.60832374079</v>
      </c>
      <c r="R773" s="368" t="n">
        <f aca="false">+[5]data1cf!Q773</f>
        <v>1029.48878424656</v>
      </c>
      <c r="S773" s="368" t="n">
        <f aca="false">+[5]data1cf!R773</f>
        <v>0</v>
      </c>
      <c r="T773" s="368" t="n">
        <f aca="false">+[5]data1cf!S773</f>
        <v>0</v>
      </c>
      <c r="U773" s="368" t="n">
        <f aca="false">+[5]data1cf!T773</f>
        <v>0</v>
      </c>
      <c r="V773" s="368" t="n">
        <f aca="false">+[5]data1cf!U773</f>
        <v>0</v>
      </c>
      <c r="W773" s="368" t="n">
        <f aca="false">+[5]data1cf!V773</f>
        <v>0</v>
      </c>
      <c r="X773" s="368" t="n">
        <f aca="false">+[5]data1cf!W773</f>
        <v>0</v>
      </c>
      <c r="Y773" s="368" t="n">
        <f aca="false">+[5]data1cf!X773</f>
        <v>0</v>
      </c>
      <c r="Z773" s="368" t="n">
        <f aca="false">+[5]data1cf!Y773</f>
        <v>0</v>
      </c>
      <c r="AA773" s="368" t="n">
        <f aca="false">+[5]data1cf!Z773</f>
        <v>0</v>
      </c>
      <c r="AB773" s="368"/>
      <c r="AC773" s="369" t="n">
        <f aca="false">XNPV(0.1,B773:AA773,$B$1:$AA$1)</f>
        <v>-15873.2821298188</v>
      </c>
      <c r="AD773" s="369" t="n">
        <f aca="false">SUMPRODUCT(B773:AA773,$B$1010:$AA$1010)</f>
        <v>2530.60744323083</v>
      </c>
      <c r="AE773" s="370" t="n">
        <f aca="false">SUMPRODUCT(B773:AA773,$B$1012:$AA$1012)</f>
        <v>-3610.27318597459</v>
      </c>
      <c r="AF773" s="371" t="n">
        <f aca="false">XIRR(B773:AA773,$B$1:$AA$1)</f>
        <v>0.064294189144418</v>
      </c>
      <c r="AG773" s="372" t="n">
        <f aca="false">1-EXP(-(1/0.25)*(AD773/ABS($AD$1010)))</f>
        <v>0.999979189314717</v>
      </c>
    </row>
    <row r="774" customFormat="false" ht="12.75" hidden="false" customHeight="false" outlineLevel="0" collapsed="false">
      <c r="A774" s="363"/>
      <c r="B774" s="368" t="n">
        <f aca="false">+[5]data1cf!A774</f>
        <v>-86764.190054752</v>
      </c>
      <c r="C774" s="368" t="n">
        <f aca="false">+[5]data1cf!B774</f>
        <v>14133.8202194319</v>
      </c>
      <c r="D774" s="368" t="n">
        <f aca="false">+[5]data1cf!C774</f>
        <v>11876.7689949592</v>
      </c>
      <c r="E774" s="368" t="n">
        <f aca="false">+[5]data1cf!D774</f>
        <v>9799.57811083339</v>
      </c>
      <c r="F774" s="368" t="n">
        <f aca="false">+[5]data1cf!E774</f>
        <v>9533.12594757293</v>
      </c>
      <c r="G774" s="368" t="n">
        <f aca="false">+[5]data1cf!F774</f>
        <v>9235.8970433033</v>
      </c>
      <c r="H774" s="368" t="n">
        <f aca="false">+[5]data1cf!G774</f>
        <v>8313.11220557493</v>
      </c>
      <c r="I774" s="368" t="n">
        <f aca="false">+[5]data1cf!H774</f>
        <v>8171.64749867098</v>
      </c>
      <c r="J774" s="368" t="n">
        <f aca="false">+[5]data1cf!I774</f>
        <v>8159.21329613599</v>
      </c>
      <c r="K774" s="368" t="n">
        <f aca="false">+[5]data1cf!J774</f>
        <v>8149.77945923428</v>
      </c>
      <c r="L774" s="368" t="n">
        <f aca="false">+[5]data1cf!K774</f>
        <v>8151.28536125558</v>
      </c>
      <c r="M774" s="368" t="n">
        <f aca="false">+[5]data1cf!L774</f>
        <v>8123.00082493145</v>
      </c>
      <c r="N774" s="368" t="n">
        <f aca="false">+[5]data1cf!M774</f>
        <v>8105.63262872367</v>
      </c>
      <c r="O774" s="368" t="n">
        <f aca="false">+[5]data1cf!N774</f>
        <v>7779.23050779959</v>
      </c>
      <c r="P774" s="368" t="n">
        <f aca="false">+[5]data1cf!O774</f>
        <v>7671.65014319785</v>
      </c>
      <c r="Q774" s="368" t="n">
        <f aca="false">+[5]data1cf!P774</f>
        <v>7642.815462972</v>
      </c>
      <c r="R774" s="368" t="n">
        <f aca="false">+[5]data1cf!Q774</f>
        <v>995.150554251984</v>
      </c>
      <c r="S774" s="368" t="n">
        <f aca="false">+[5]data1cf!R774</f>
        <v>0</v>
      </c>
      <c r="T774" s="368" t="n">
        <f aca="false">+[5]data1cf!S774</f>
        <v>0</v>
      </c>
      <c r="U774" s="368" t="n">
        <f aca="false">+[5]data1cf!T774</f>
        <v>0</v>
      </c>
      <c r="V774" s="368" t="n">
        <f aca="false">+[5]data1cf!U774</f>
        <v>0</v>
      </c>
      <c r="W774" s="368" t="n">
        <f aca="false">+[5]data1cf!V774</f>
        <v>0</v>
      </c>
      <c r="X774" s="368" t="n">
        <f aca="false">+[5]data1cf!W774</f>
        <v>0</v>
      </c>
      <c r="Y774" s="368" t="n">
        <f aca="false">+[5]data1cf!X774</f>
        <v>0</v>
      </c>
      <c r="Z774" s="368" t="n">
        <f aca="false">+[5]data1cf!Y774</f>
        <v>0</v>
      </c>
      <c r="AA774" s="368" t="n">
        <f aca="false">+[5]data1cf!Z774</f>
        <v>0</v>
      </c>
      <c r="AB774" s="368"/>
      <c r="AC774" s="369" t="n">
        <f aca="false">XNPV(0.1,B774:AA774,$B$1:$AA$1)</f>
        <v>-13479.2884409484</v>
      </c>
      <c r="AD774" s="369" t="n">
        <f aca="false">SUMPRODUCT(B774:AA774,$B$1010:$AA$1010)</f>
        <v>4752.92088923278</v>
      </c>
      <c r="AE774" s="370" t="n">
        <f aca="false">SUMPRODUCT(B774:AA774,$B$1012:$AA$1012)</f>
        <v>-1330.76028830806</v>
      </c>
      <c r="AF774" s="371" t="n">
        <f aca="false">XIRR(B774:AA774,$B$1:$AA$1)</f>
        <v>0.0687267309571606</v>
      </c>
      <c r="AG774" s="372" t="n">
        <f aca="false">1-EXP(-(1/0.25)*(AD774/ABS($AD$1010)))</f>
        <v>0.999999998389623</v>
      </c>
    </row>
    <row r="775" customFormat="false" ht="12.75" hidden="false" customHeight="false" outlineLevel="0" collapsed="false">
      <c r="A775" s="363"/>
      <c r="B775" s="368" t="n">
        <f aca="false">+[5]data1cf!A775</f>
        <v>-92620.5448581467</v>
      </c>
      <c r="C775" s="368" t="n">
        <f aca="false">+[5]data1cf!B775</f>
        <v>14128.3364205295</v>
      </c>
      <c r="D775" s="368" t="n">
        <f aca="false">+[5]data1cf!C775</f>
        <v>12098.7071437986</v>
      </c>
      <c r="E775" s="368" t="n">
        <f aca="false">+[5]data1cf!D775</f>
        <v>10108.7580876901</v>
      </c>
      <c r="F775" s="368" t="n">
        <f aca="false">+[5]data1cf!E775</f>
        <v>9791.97060123085</v>
      </c>
      <c r="G775" s="368" t="n">
        <f aca="false">+[5]data1cf!F775</f>
        <v>9416.67038526714</v>
      </c>
      <c r="H775" s="368" t="n">
        <f aca="false">+[5]data1cf!G775</f>
        <v>8454.96623714791</v>
      </c>
      <c r="I775" s="368" t="n">
        <f aca="false">+[5]data1cf!H775</f>
        <v>8305.98759277701</v>
      </c>
      <c r="J775" s="368" t="n">
        <f aca="false">+[5]data1cf!I775</f>
        <v>8293.55339024202</v>
      </c>
      <c r="K775" s="368" t="n">
        <f aca="false">+[5]data1cf!J775</f>
        <v>8284.34724841506</v>
      </c>
      <c r="L775" s="368" t="n">
        <f aca="false">+[5]data1cf!K775</f>
        <v>8285.62545536161</v>
      </c>
      <c r="M775" s="368" t="n">
        <f aca="false">+[5]data1cf!L775</f>
        <v>8257.56861411224</v>
      </c>
      <c r="N775" s="368" t="n">
        <f aca="false">+[5]data1cf!M775</f>
        <v>8239.9727228297</v>
      </c>
      <c r="O775" s="368" t="n">
        <f aca="false">+[5]data1cf!N775</f>
        <v>7913.79829698038</v>
      </c>
      <c r="P775" s="368" t="n">
        <f aca="false">+[5]data1cf!O775</f>
        <v>7805.99023730388</v>
      </c>
      <c r="Q775" s="368" t="n">
        <f aca="false">+[5]data1cf!P775</f>
        <v>7777.38325215278</v>
      </c>
      <c r="R775" s="368" t="n">
        <f aca="false">+[5]data1cf!Q775</f>
        <v>1062.320601305</v>
      </c>
      <c r="S775" s="368" t="n">
        <f aca="false">+[5]data1cf!R775</f>
        <v>0</v>
      </c>
      <c r="T775" s="368" t="n">
        <f aca="false">+[5]data1cf!S775</f>
        <v>0</v>
      </c>
      <c r="U775" s="368" t="n">
        <f aca="false">+[5]data1cf!T775</f>
        <v>0</v>
      </c>
      <c r="V775" s="368" t="n">
        <f aca="false">+[5]data1cf!U775</f>
        <v>0</v>
      </c>
      <c r="W775" s="368" t="n">
        <f aca="false">+[5]data1cf!V775</f>
        <v>0</v>
      </c>
      <c r="X775" s="368" t="n">
        <f aca="false">+[5]data1cf!W775</f>
        <v>0</v>
      </c>
      <c r="Y775" s="368" t="n">
        <f aca="false">+[5]data1cf!X775</f>
        <v>0</v>
      </c>
      <c r="Z775" s="368" t="n">
        <f aca="false">+[5]data1cf!Y775</f>
        <v>0</v>
      </c>
      <c r="AA775" s="368" t="n">
        <f aca="false">+[5]data1cf!Z775</f>
        <v>0</v>
      </c>
      <c r="AB775" s="368"/>
      <c r="AC775" s="369" t="n">
        <f aca="false">XNPV(0.1,B775:AA775,$B$1:$AA$1)</f>
        <v>-18104.7251378736</v>
      </c>
      <c r="AD775" s="369" t="n">
        <f aca="false">SUMPRODUCT(B775:AA775,$B$1010:$AA$1010)</f>
        <v>463.674638360818</v>
      </c>
      <c r="AE775" s="370" t="n">
        <f aca="false">SUMPRODUCT(B775:AA775,$B$1012:$AA$1012)</f>
        <v>-5732.06069542315</v>
      </c>
      <c r="AF775" s="371" t="n">
        <f aca="false">XIRR(B775:AA775,$B$1:$AA$1)</f>
        <v>0.0604025150842593</v>
      </c>
      <c r="AG775" s="372" t="n">
        <f aca="false">1-EXP(-(1/0.25)*(AD775/ABS($AD$1010)))</f>
        <v>0.861265185954645</v>
      </c>
    </row>
    <row r="776" customFormat="false" ht="12.75" hidden="false" customHeight="false" outlineLevel="0" collapsed="false">
      <c r="A776" s="363"/>
      <c r="B776" s="368" t="n">
        <f aca="false">+[5]data1cf!A776</f>
        <v>-85456.1142695118</v>
      </c>
      <c r="C776" s="368" t="n">
        <f aca="false">+[5]data1cf!B776</f>
        <v>14050.0087139881</v>
      </c>
      <c r="D776" s="368" t="n">
        <f aca="false">+[5]data1cf!C776</f>
        <v>11811.4998650995</v>
      </c>
      <c r="E776" s="368" t="n">
        <f aca="false">+[5]data1cf!D776</f>
        <v>9866.29160617243</v>
      </c>
      <c r="F776" s="368" t="n">
        <f aca="false">+[5]data1cf!E776</f>
        <v>9544.96336873438</v>
      </c>
      <c r="G776" s="368" t="n">
        <f aca="false">+[5]data1cf!F776</f>
        <v>9145.69191547457</v>
      </c>
      <c r="H776" s="368" t="n">
        <f aca="false">+[5]data1cf!G776</f>
        <v>8281.42767996666</v>
      </c>
      <c r="I776" s="368" t="n">
        <f aca="false">+[5]data1cf!H776</f>
        <v>8141.64128661819</v>
      </c>
      <c r="J776" s="368" t="n">
        <f aca="false">+[5]data1cf!I776</f>
        <v>8129.20708408321</v>
      </c>
      <c r="K776" s="368" t="n">
        <f aca="false">+[5]data1cf!J776</f>
        <v>8119.72238919496</v>
      </c>
      <c r="L776" s="368" t="n">
        <f aca="false">+[5]data1cf!K776</f>
        <v>8121.2791492028</v>
      </c>
      <c r="M776" s="368" t="n">
        <f aca="false">+[5]data1cf!L776</f>
        <v>8092.94375489214</v>
      </c>
      <c r="N776" s="368" t="n">
        <f aca="false">+[5]data1cf!M776</f>
        <v>8075.62641667089</v>
      </c>
      <c r="O776" s="368" t="n">
        <f aca="false">+[5]data1cf!N776</f>
        <v>7749.17343776028</v>
      </c>
      <c r="P776" s="368" t="n">
        <f aca="false">+[5]data1cf!O776</f>
        <v>7641.64393114507</v>
      </c>
      <c r="Q776" s="368" t="n">
        <f aca="false">+[5]data1cf!P776</f>
        <v>7612.75839293268</v>
      </c>
      <c r="R776" s="368" t="n">
        <f aca="false">+[5]data1cf!Q776</f>
        <v>980.147448225593</v>
      </c>
      <c r="S776" s="368" t="n">
        <f aca="false">+[5]data1cf!R776</f>
        <v>0</v>
      </c>
      <c r="T776" s="368" t="n">
        <f aca="false">+[5]data1cf!S776</f>
        <v>0</v>
      </c>
      <c r="U776" s="368" t="n">
        <f aca="false">+[5]data1cf!T776</f>
        <v>0</v>
      </c>
      <c r="V776" s="368" t="n">
        <f aca="false">+[5]data1cf!U776</f>
        <v>0</v>
      </c>
      <c r="W776" s="368" t="n">
        <f aca="false">+[5]data1cf!V776</f>
        <v>0</v>
      </c>
      <c r="X776" s="368" t="n">
        <f aca="false">+[5]data1cf!W776</f>
        <v>0</v>
      </c>
      <c r="Y776" s="368" t="n">
        <f aca="false">+[5]data1cf!X776</f>
        <v>0</v>
      </c>
      <c r="Z776" s="368" t="n">
        <f aca="false">+[5]data1cf!Y776</f>
        <v>0</v>
      </c>
      <c r="AA776" s="368" t="n">
        <f aca="false">+[5]data1cf!Z776</f>
        <v>0</v>
      </c>
      <c r="AB776" s="368"/>
      <c r="AC776" s="369" t="n">
        <f aca="false">XNPV(0.1,B776:AA776,$B$1:$AA$1)</f>
        <v>-12417.8143236799</v>
      </c>
      <c r="AD776" s="369" t="n">
        <f aca="false">SUMPRODUCT(B776:AA776,$B$1010:$AA$1010)</f>
        <v>5749.98949513285</v>
      </c>
      <c r="AE776" s="370" t="n">
        <f aca="false">SUMPRODUCT(B776:AA776,$B$1012:$AA$1012)</f>
        <v>-311.714432379376</v>
      </c>
      <c r="AF776" s="371" t="n">
        <f aca="false">XIRR(B776:AA776,$B$1:$AA$1)</f>
        <v>0.0707964320693556</v>
      </c>
      <c r="AG776" s="372" t="n">
        <f aca="false">1-EXP(-(1/0.25)*(AD776/ABS($AD$1010)))</f>
        <v>0.999999999976969</v>
      </c>
    </row>
    <row r="777" customFormat="false" ht="12.75" hidden="false" customHeight="false" outlineLevel="0" collapsed="false">
      <c r="A777" s="363"/>
      <c r="B777" s="368" t="n">
        <f aca="false">+[5]data1cf!A777</f>
        <v>-97184.4202598577</v>
      </c>
      <c r="C777" s="368" t="n">
        <f aca="false">+[5]data1cf!B777</f>
        <v>14244.9467110666</v>
      </c>
      <c r="D777" s="368" t="n">
        <f aca="false">+[5]data1cf!C777</f>
        <v>12275.8132656116</v>
      </c>
      <c r="E777" s="368" t="n">
        <f aca="false">+[5]data1cf!D777</f>
        <v>10269.1340146393</v>
      </c>
      <c r="F777" s="368" t="n">
        <f aca="false">+[5]data1cf!E777</f>
        <v>9864.62383321731</v>
      </c>
      <c r="G777" s="368" t="n">
        <f aca="false">+[5]data1cf!F777</f>
        <v>9529.50492854978</v>
      </c>
      <c r="H777" s="368" t="n">
        <f aca="false">+[5]data1cf!G777</f>
        <v>8565.51352245825</v>
      </c>
      <c r="I777" s="368" t="n">
        <f aca="false">+[5]data1cf!H777</f>
        <v>8410.67924339194</v>
      </c>
      <c r="J777" s="368" t="n">
        <f aca="false">+[5]data1cf!I777</f>
        <v>8398.24504085695</v>
      </c>
      <c r="K777" s="368" t="n">
        <f aca="false">+[5]data1cf!J777</f>
        <v>8389.21634250561</v>
      </c>
      <c r="L777" s="368" t="n">
        <f aca="false">+[5]data1cf!K777</f>
        <v>8390.31710597654</v>
      </c>
      <c r="M777" s="368" t="n">
        <f aca="false">+[5]data1cf!L777</f>
        <v>8362.43770820279</v>
      </c>
      <c r="N777" s="368" t="n">
        <f aca="false">+[5]data1cf!M777</f>
        <v>8344.66437344463</v>
      </c>
      <c r="O777" s="368" t="n">
        <f aca="false">+[5]data1cf!N777</f>
        <v>8018.66739107093</v>
      </c>
      <c r="P777" s="368" t="n">
        <f aca="false">+[5]data1cf!O777</f>
        <v>7910.68188791881</v>
      </c>
      <c r="Q777" s="368" t="n">
        <f aca="false">+[5]data1cf!P777</f>
        <v>7882.25234624333</v>
      </c>
      <c r="R777" s="368" t="n">
        <f aca="false">+[5]data1cf!Q777</f>
        <v>1114.66642661246</v>
      </c>
      <c r="S777" s="368" t="n">
        <f aca="false">+[5]data1cf!R777</f>
        <v>0</v>
      </c>
      <c r="T777" s="368" t="n">
        <f aca="false">+[5]data1cf!S777</f>
        <v>0</v>
      </c>
      <c r="U777" s="368" t="n">
        <f aca="false">+[5]data1cf!T777</f>
        <v>0</v>
      </c>
      <c r="V777" s="368" t="n">
        <f aca="false">+[5]data1cf!U777</f>
        <v>0</v>
      </c>
      <c r="W777" s="368" t="n">
        <f aca="false">+[5]data1cf!V777</f>
        <v>0</v>
      </c>
      <c r="X777" s="368" t="n">
        <f aca="false">+[5]data1cf!W777</f>
        <v>0</v>
      </c>
      <c r="Y777" s="368" t="n">
        <f aca="false">+[5]data1cf!X777</f>
        <v>0</v>
      </c>
      <c r="Z777" s="368" t="n">
        <f aca="false">+[5]data1cf!Y777</f>
        <v>0</v>
      </c>
      <c r="AA777" s="368" t="n">
        <f aca="false">+[5]data1cf!Z777</f>
        <v>0</v>
      </c>
      <c r="AB777" s="368"/>
      <c r="AC777" s="369" t="n">
        <f aca="false">XNPV(0.1,B777:AA777,$B$1:$AA$1)</f>
        <v>-21762.0746766275</v>
      </c>
      <c r="AD777" s="369" t="n">
        <f aca="false">SUMPRODUCT(B777:AA777,$B$1010:$AA$1010)</f>
        <v>-2954.56694562563</v>
      </c>
      <c r="AE777" s="370" t="n">
        <f aca="false">SUMPRODUCT(B777:AA777,$B$1012:$AA$1012)</f>
        <v>-9230.8952461794</v>
      </c>
      <c r="AF777" s="371" t="n">
        <f aca="false">XIRR(B777:AA777,$B$1:$AA$1)</f>
        <v>0.0544054360106852</v>
      </c>
      <c r="AG777" s="372" t="n">
        <f aca="false">1-EXP(-(1/0.25)*(AD777/ABS($AD$1010)))</f>
        <v>-292450.43082489</v>
      </c>
    </row>
    <row r="778" customFormat="false" ht="12.75" hidden="false" customHeight="false" outlineLevel="0" collapsed="false">
      <c r="A778" s="363"/>
      <c r="B778" s="368" t="n">
        <f aca="false">+[5]data1cf!A778</f>
        <v>-102480.281631565</v>
      </c>
      <c r="C778" s="368" t="n">
        <f aca="false">+[5]data1cf!B778</f>
        <v>14403.7853489673</v>
      </c>
      <c r="D778" s="368" t="n">
        <f aca="false">+[5]data1cf!C778</f>
        <v>12465.0125809807</v>
      </c>
      <c r="E778" s="368" t="n">
        <f aca="false">+[5]data1cf!D778</f>
        <v>10470.5603073795</v>
      </c>
      <c r="F778" s="368" t="n">
        <f aca="false">+[5]data1cf!E778</f>
        <v>9987.04431439907</v>
      </c>
      <c r="G778" s="368" t="n">
        <f aca="false">+[5]data1cf!F778</f>
        <v>9488.4149557733</v>
      </c>
      <c r="H778" s="368" t="n">
        <f aca="false">+[5]data1cf!G778</f>
        <v>8693.79114761047</v>
      </c>
      <c r="I778" s="368" t="n">
        <f aca="false">+[5]data1cf!H778</f>
        <v>8532.1620665698</v>
      </c>
      <c r="J778" s="368" t="n">
        <f aca="false">+[5]data1cf!I778</f>
        <v>8519.72786403481</v>
      </c>
      <c r="K778" s="368" t="n">
        <f aca="false">+[5]data1cf!J778</f>
        <v>8510.90506877361</v>
      </c>
      <c r="L778" s="368" t="n">
        <f aca="false">+[5]data1cf!K778</f>
        <v>8511.7999291544</v>
      </c>
      <c r="M778" s="368" t="n">
        <f aca="false">+[5]data1cf!L778</f>
        <v>8484.12643447079</v>
      </c>
      <c r="N778" s="368" t="n">
        <f aca="false">+[5]data1cf!M778</f>
        <v>8466.14719662249</v>
      </c>
      <c r="O778" s="368" t="n">
        <f aca="false">+[5]data1cf!N778</f>
        <v>8140.35611733892</v>
      </c>
      <c r="P778" s="368" t="n">
        <f aca="false">+[5]data1cf!O778</f>
        <v>8032.16471109667</v>
      </c>
      <c r="Q778" s="368" t="n">
        <f aca="false">+[5]data1cf!P778</f>
        <v>8003.94107251133</v>
      </c>
      <c r="R778" s="368" t="n">
        <f aca="false">+[5]data1cf!Q778</f>
        <v>1175.4078382014</v>
      </c>
      <c r="S778" s="368" t="n">
        <f aca="false">+[5]data1cf!R778</f>
        <v>0</v>
      </c>
      <c r="T778" s="368" t="n">
        <f aca="false">+[5]data1cf!S778</f>
        <v>0</v>
      </c>
      <c r="U778" s="368" t="n">
        <f aca="false">+[5]data1cf!T778</f>
        <v>0</v>
      </c>
      <c r="V778" s="368" t="n">
        <f aca="false">+[5]data1cf!U778</f>
        <v>0</v>
      </c>
      <c r="W778" s="368" t="n">
        <f aca="false">+[5]data1cf!V778</f>
        <v>0</v>
      </c>
      <c r="X778" s="368" t="n">
        <f aca="false">+[5]data1cf!W778</f>
        <v>0</v>
      </c>
      <c r="Y778" s="368" t="n">
        <f aca="false">+[5]data1cf!X778</f>
        <v>0</v>
      </c>
      <c r="Z778" s="368" t="n">
        <f aca="false">+[5]data1cf!Y778</f>
        <v>0</v>
      </c>
      <c r="AA778" s="368" t="n">
        <f aca="false">+[5]data1cf!Z778</f>
        <v>0</v>
      </c>
      <c r="AB778" s="368"/>
      <c r="AC778" s="369" t="n">
        <f aca="false">XNPV(0.1,B778:AA778,$B$1:$AA$1)</f>
        <v>-26067.3509087309</v>
      </c>
      <c r="AD778" s="369" t="n">
        <f aca="false">SUMPRODUCT(B778:AA778,$B$1010:$AA$1010)</f>
        <v>-7000.56646115921</v>
      </c>
      <c r="AE778" s="370" t="n">
        <f aca="false">SUMPRODUCT(B778:AA778,$B$1012:$AA$1012)</f>
        <v>-13364.9065853492</v>
      </c>
      <c r="AF778" s="371" t="n">
        <f aca="false">XIRR(B778:AA778,$B$1:$AA$1)</f>
        <v>0.0479042145900149</v>
      </c>
      <c r="AG778" s="372" t="n">
        <f aca="false">1-EXP(-(1/0.25)*(AD778/ABS($AD$1010)))</f>
        <v>-8939155793998.95</v>
      </c>
    </row>
    <row r="779" customFormat="false" ht="12.75" hidden="false" customHeight="false" outlineLevel="0" collapsed="false">
      <c r="A779" s="363"/>
      <c r="B779" s="368" t="n">
        <f aca="false">+[5]data1cf!A779</f>
        <v>-86772.3632662522</v>
      </c>
      <c r="C779" s="368" t="n">
        <f aca="false">+[5]data1cf!B779</f>
        <v>14075.1815770714</v>
      </c>
      <c r="D779" s="368" t="n">
        <f aca="false">+[5]data1cf!C779</f>
        <v>11849.9585521363</v>
      </c>
      <c r="E779" s="368" t="n">
        <f aca="false">+[5]data1cf!D779</f>
        <v>9825.02812530442</v>
      </c>
      <c r="F779" s="368" t="n">
        <f aca="false">+[5]data1cf!E779</f>
        <v>9367.04779039395</v>
      </c>
      <c r="G779" s="368" t="n">
        <f aca="false">+[5]data1cf!F779</f>
        <v>9113.68541524071</v>
      </c>
      <c r="H779" s="368" t="n">
        <f aca="false">+[5]data1cf!G779</f>
        <v>8313.31017906546</v>
      </c>
      <c r="I779" s="368" t="n">
        <f aca="false">+[5]data1cf!H779</f>
        <v>8171.83498560422</v>
      </c>
      <c r="J779" s="368" t="n">
        <f aca="false">+[5]data1cf!I779</f>
        <v>8159.40078306923</v>
      </c>
      <c r="K779" s="368" t="n">
        <f aca="false">+[5]data1cf!J779</f>
        <v>8149.96726394198</v>
      </c>
      <c r="L779" s="368" t="n">
        <f aca="false">+[5]data1cf!K779</f>
        <v>8151.47284818882</v>
      </c>
      <c r="M779" s="368" t="n">
        <f aca="false">+[5]data1cf!L779</f>
        <v>8123.18862963916</v>
      </c>
      <c r="N779" s="368" t="n">
        <f aca="false">+[5]data1cf!M779</f>
        <v>8105.82011565691</v>
      </c>
      <c r="O779" s="368" t="n">
        <f aca="false">+[5]data1cf!N779</f>
        <v>7779.4183125073</v>
      </c>
      <c r="P779" s="368" t="n">
        <f aca="false">+[5]data1cf!O779</f>
        <v>7671.83763013109</v>
      </c>
      <c r="Q779" s="368" t="n">
        <f aca="false">+[5]data1cf!P779</f>
        <v>7643.0032676797</v>
      </c>
      <c r="R779" s="368" t="n">
        <f aca="false">+[5]data1cf!Q779</f>
        <v>995.244297718606</v>
      </c>
      <c r="S779" s="368" t="n">
        <f aca="false">+[5]data1cf!R779</f>
        <v>0</v>
      </c>
      <c r="T779" s="368" t="n">
        <f aca="false">+[5]data1cf!S779</f>
        <v>0</v>
      </c>
      <c r="U779" s="368" t="n">
        <f aca="false">+[5]data1cf!T779</f>
        <v>0</v>
      </c>
      <c r="V779" s="368" t="n">
        <f aca="false">+[5]data1cf!U779</f>
        <v>0</v>
      </c>
      <c r="W779" s="368" t="n">
        <f aca="false">+[5]data1cf!V779</f>
        <v>0</v>
      </c>
      <c r="X779" s="368" t="n">
        <f aca="false">+[5]data1cf!W779</f>
        <v>0</v>
      </c>
      <c r="Y779" s="368" t="n">
        <f aca="false">+[5]data1cf!X779</f>
        <v>0</v>
      </c>
      <c r="Z779" s="368" t="n">
        <f aca="false">+[5]data1cf!Y779</f>
        <v>0</v>
      </c>
      <c r="AA779" s="368" t="n">
        <f aca="false">+[5]data1cf!Z779</f>
        <v>0</v>
      </c>
      <c r="AB779" s="368"/>
      <c r="AC779" s="369" t="n">
        <f aca="false">XNPV(0.1,B779:AA779,$B$1:$AA$1)</f>
        <v>-13732.3315881599</v>
      </c>
      <c r="AD779" s="369" t="n">
        <f aca="false">SUMPRODUCT(B779:AA779,$B$1010:$AA$1010)</f>
        <v>4460.54189498612</v>
      </c>
      <c r="AE779" s="370" t="n">
        <f aca="false">SUMPRODUCT(B779:AA779,$B$1012:$AA$1012)</f>
        <v>-1611.70183683043</v>
      </c>
      <c r="AF779" s="371" t="n">
        <f aca="false">XIRR(B779:AA779,$B$1:$AA$1)</f>
        <v>0.0681636230825197</v>
      </c>
      <c r="AG779" s="372" t="n">
        <f aca="false">1-EXP(-(1/0.25)*(AD779/ABS($AD$1010)))</f>
        <v>0.999999994404497</v>
      </c>
    </row>
    <row r="780" customFormat="false" ht="12.75" hidden="false" customHeight="false" outlineLevel="0" collapsed="false">
      <c r="A780" s="363"/>
      <c r="B780" s="368" t="n">
        <f aca="false">+[5]data1cf!A780</f>
        <v>-96277.2163553616</v>
      </c>
      <c r="C780" s="368" t="n">
        <f aca="false">+[5]data1cf!B780</f>
        <v>14256.6003273652</v>
      </c>
      <c r="D780" s="368" t="n">
        <f aca="false">+[5]data1cf!C780</f>
        <v>12318.7569820158</v>
      </c>
      <c r="E780" s="368" t="n">
        <f aca="false">+[5]data1cf!D780</f>
        <v>10197.671540159</v>
      </c>
      <c r="F780" s="368" t="n">
        <f aca="false">+[5]data1cf!E780</f>
        <v>9884.6739561885</v>
      </c>
      <c r="G780" s="368" t="n">
        <f aca="false">+[5]data1cf!F780</f>
        <v>9451.24214546401</v>
      </c>
      <c r="H780" s="368" t="n">
        <f aca="false">+[5]data1cf!G780</f>
        <v>8543.53901175461</v>
      </c>
      <c r="I780" s="368" t="n">
        <f aca="false">+[5]data1cf!H780</f>
        <v>8389.86871158592</v>
      </c>
      <c r="J780" s="368" t="n">
        <f aca="false">+[5]data1cf!I780</f>
        <v>8377.43450905093</v>
      </c>
      <c r="K780" s="368" t="n">
        <f aca="false">+[5]data1cf!J780</f>
        <v>8368.37053861179</v>
      </c>
      <c r="L780" s="368" t="n">
        <f aca="false">+[5]data1cf!K780</f>
        <v>8369.50657417052</v>
      </c>
      <c r="M780" s="368" t="n">
        <f aca="false">+[5]data1cf!L780</f>
        <v>8341.59190430897</v>
      </c>
      <c r="N780" s="368" t="n">
        <f aca="false">+[5]data1cf!M780</f>
        <v>8323.85384163861</v>
      </c>
      <c r="O780" s="368" t="n">
        <f aca="false">+[5]data1cf!N780</f>
        <v>7997.8215871771</v>
      </c>
      <c r="P780" s="368" t="n">
        <f aca="false">+[5]data1cf!O780</f>
        <v>7889.87135611279</v>
      </c>
      <c r="Q780" s="368" t="n">
        <f aca="false">+[5]data1cf!P780</f>
        <v>7861.40654234951</v>
      </c>
      <c r="R780" s="368" t="n">
        <f aca="false">+[5]data1cf!Q780</f>
        <v>1104.26116070946</v>
      </c>
      <c r="S780" s="368" t="n">
        <f aca="false">+[5]data1cf!R780</f>
        <v>0</v>
      </c>
      <c r="T780" s="368" t="n">
        <f aca="false">+[5]data1cf!S780</f>
        <v>0</v>
      </c>
      <c r="U780" s="368" t="n">
        <f aca="false">+[5]data1cf!T780</f>
        <v>0</v>
      </c>
      <c r="V780" s="368" t="n">
        <f aca="false">+[5]data1cf!U780</f>
        <v>0</v>
      </c>
      <c r="W780" s="368" t="n">
        <f aca="false">+[5]data1cf!V780</f>
        <v>0</v>
      </c>
      <c r="X780" s="368" t="n">
        <f aca="false">+[5]data1cf!W780</f>
        <v>0</v>
      </c>
      <c r="Y780" s="368" t="n">
        <f aca="false">+[5]data1cf!X780</f>
        <v>0</v>
      </c>
      <c r="Z780" s="368" t="n">
        <f aca="false">+[5]data1cf!Y780</f>
        <v>0</v>
      </c>
      <c r="AA780" s="368" t="n">
        <f aca="false">+[5]data1cf!Z780</f>
        <v>0</v>
      </c>
      <c r="AB780" s="368"/>
      <c r="AC780" s="369" t="n">
        <f aca="false">XNPV(0.1,B780:AA780,$B$1:$AA$1)</f>
        <v>-20979.6722005455</v>
      </c>
      <c r="AD780" s="369" t="n">
        <f aca="false">SUMPRODUCT(B780:AA780,$B$1010:$AA$1010)</f>
        <v>-2220.06357220035</v>
      </c>
      <c r="AE780" s="370" t="n">
        <f aca="false">SUMPRODUCT(B780:AA780,$B$1012:$AA$1012)</f>
        <v>-8480.08876046435</v>
      </c>
      <c r="AF780" s="371" t="n">
        <f aca="false">XIRR(B780:AA780,$B$1:$AA$1)</f>
        <v>0.0556522168004873</v>
      </c>
      <c r="AG780" s="372" t="n">
        <f aca="false">1-EXP(-(1/0.25)*(AD780/ABS($AD$1010)))</f>
        <v>-12798.6009899109</v>
      </c>
    </row>
    <row r="781" customFormat="false" ht="12.75" hidden="false" customHeight="false" outlineLevel="0" collapsed="false">
      <c r="A781" s="363"/>
      <c r="B781" s="368" t="n">
        <f aca="false">+[5]data1cf!A781</f>
        <v>-100420.642465391</v>
      </c>
      <c r="C781" s="368" t="n">
        <f aca="false">+[5]data1cf!B781</f>
        <v>14276.1401249505</v>
      </c>
      <c r="D781" s="368" t="n">
        <f aca="false">+[5]data1cf!C781</f>
        <v>12392.3808373803</v>
      </c>
      <c r="E781" s="368" t="n">
        <f aca="false">+[5]data1cf!D781</f>
        <v>10295.0989481029</v>
      </c>
      <c r="F781" s="368" t="n">
        <f aca="false">+[5]data1cf!E781</f>
        <v>9874.95734656919</v>
      </c>
      <c r="G781" s="368" t="n">
        <f aca="false">+[5]data1cf!F781</f>
        <v>9681.97747032792</v>
      </c>
      <c r="H781" s="368" t="n">
        <f aca="false">+[5]data1cf!G781</f>
        <v>8643.902073414</v>
      </c>
      <c r="I781" s="368" t="n">
        <f aca="false">+[5]data1cf!H781</f>
        <v>8484.9155918091</v>
      </c>
      <c r="J781" s="368" t="n">
        <f aca="false">+[5]data1cf!I781</f>
        <v>8472.48138927411</v>
      </c>
      <c r="K781" s="368" t="n">
        <f aca="false">+[5]data1cf!J781</f>
        <v>8463.57851524212</v>
      </c>
      <c r="L781" s="368" t="n">
        <f aca="false">+[5]data1cf!K781</f>
        <v>8464.5534543937</v>
      </c>
      <c r="M781" s="368" t="n">
        <f aca="false">+[5]data1cf!L781</f>
        <v>8436.7998809393</v>
      </c>
      <c r="N781" s="368" t="n">
        <f aca="false">+[5]data1cf!M781</f>
        <v>8418.90072186179</v>
      </c>
      <c r="O781" s="368" t="n">
        <f aca="false">+[5]data1cf!N781</f>
        <v>8093.02956380744</v>
      </c>
      <c r="P781" s="368" t="n">
        <f aca="false">+[5]data1cf!O781</f>
        <v>7984.91823633597</v>
      </c>
      <c r="Q781" s="368" t="n">
        <f aca="false">+[5]data1cf!P781</f>
        <v>7956.61451897984</v>
      </c>
      <c r="R781" s="368" t="n">
        <f aca="false">+[5]data1cf!Q781</f>
        <v>1151.78460082104</v>
      </c>
      <c r="S781" s="368" t="n">
        <f aca="false">+[5]data1cf!R781</f>
        <v>0</v>
      </c>
      <c r="T781" s="368" t="n">
        <f aca="false">+[5]data1cf!S781</f>
        <v>0</v>
      </c>
      <c r="U781" s="368" t="n">
        <f aca="false">+[5]data1cf!T781</f>
        <v>0</v>
      </c>
      <c r="V781" s="368" t="n">
        <f aca="false">+[5]data1cf!U781</f>
        <v>0</v>
      </c>
      <c r="W781" s="368" t="n">
        <f aca="false">+[5]data1cf!V781</f>
        <v>0</v>
      </c>
      <c r="X781" s="368" t="n">
        <f aca="false">+[5]data1cf!W781</f>
        <v>0</v>
      </c>
      <c r="Y781" s="368" t="n">
        <f aca="false">+[5]data1cf!X781</f>
        <v>0</v>
      </c>
      <c r="Z781" s="368" t="n">
        <f aca="false">+[5]data1cf!Y781</f>
        <v>0</v>
      </c>
      <c r="AA781" s="368" t="n">
        <f aca="false">+[5]data1cf!Z781</f>
        <v>0</v>
      </c>
      <c r="AB781" s="368"/>
      <c r="AC781" s="369" t="n">
        <f aca="false">XNPV(0.1,B781:AA781,$B$1:$AA$1)</f>
        <v>-24458.8039225868</v>
      </c>
      <c r="AD781" s="369" t="n">
        <f aca="false">SUMPRODUCT(B781:AA781,$B$1010:$AA$1010)</f>
        <v>-5488.24248212074</v>
      </c>
      <c r="AE781" s="370" t="n">
        <f aca="false">SUMPRODUCT(B781:AA781,$B$1012:$AA$1012)</f>
        <v>-11820.0439057492</v>
      </c>
      <c r="AF781" s="371" t="n">
        <f aca="false">XIRR(B781:AA781,$B$1:$AA$1)</f>
        <v>0.0502648500074084</v>
      </c>
      <c r="AG781" s="372" t="n">
        <f aca="false">1-EXP(-(1/0.25)*(AD781/ABS($AD$1010)))</f>
        <v>-14237818437.0342</v>
      </c>
    </row>
    <row r="782" customFormat="false" ht="12.75" hidden="false" customHeight="false" outlineLevel="0" collapsed="false">
      <c r="A782" s="363"/>
      <c r="B782" s="368" t="n">
        <f aca="false">+[5]data1cf!A782</f>
        <v>-86206.3937942248</v>
      </c>
      <c r="C782" s="368" t="n">
        <f aca="false">+[5]data1cf!B782</f>
        <v>14074.5008890365</v>
      </c>
      <c r="D782" s="368" t="n">
        <f aca="false">+[5]data1cf!C782</f>
        <v>11804.3105739051</v>
      </c>
      <c r="E782" s="368" t="n">
        <f aca="false">+[5]data1cf!D782</f>
        <v>9859.97601180811</v>
      </c>
      <c r="F782" s="368" t="n">
        <f aca="false">+[5]data1cf!E782</f>
        <v>9489.51683483434</v>
      </c>
      <c r="G782" s="368" t="n">
        <f aca="false">+[5]data1cf!F782</f>
        <v>9120.5388662985</v>
      </c>
      <c r="H782" s="368" t="n">
        <f aca="false">+[5]data1cf!G782</f>
        <v>8299.60113068134</v>
      </c>
      <c r="I782" s="368" t="n">
        <f aca="false">+[5]data1cf!H782</f>
        <v>8158.85209869149</v>
      </c>
      <c r="J782" s="368" t="n">
        <f aca="false">+[5]data1cf!I782</f>
        <v>8146.4178961565</v>
      </c>
      <c r="K782" s="368" t="n">
        <f aca="false">+[5]data1cf!J782</f>
        <v>8136.96237213618</v>
      </c>
      <c r="L782" s="368" t="n">
        <f aca="false">+[5]data1cf!K782</f>
        <v>8138.48996127609</v>
      </c>
      <c r="M782" s="368" t="n">
        <f aca="false">+[5]data1cf!L782</f>
        <v>8110.18373783336</v>
      </c>
      <c r="N782" s="368" t="n">
        <f aca="false">+[5]data1cf!M782</f>
        <v>8092.83722874418</v>
      </c>
      <c r="O782" s="368" t="n">
        <f aca="false">+[5]data1cf!N782</f>
        <v>7766.41342070149</v>
      </c>
      <c r="P782" s="368" t="n">
        <f aca="false">+[5]data1cf!O782</f>
        <v>7658.85474321836</v>
      </c>
      <c r="Q782" s="368" t="n">
        <f aca="false">+[5]data1cf!P782</f>
        <v>7629.9983758739</v>
      </c>
      <c r="R782" s="368" t="n">
        <f aca="false">+[5]data1cf!Q782</f>
        <v>988.75285426224</v>
      </c>
      <c r="S782" s="368" t="n">
        <f aca="false">+[5]data1cf!R782</f>
        <v>0</v>
      </c>
      <c r="T782" s="368" t="n">
        <f aca="false">+[5]data1cf!S782</f>
        <v>0</v>
      </c>
      <c r="U782" s="368" t="n">
        <f aca="false">+[5]data1cf!T782</f>
        <v>0</v>
      </c>
      <c r="V782" s="368" t="n">
        <f aca="false">+[5]data1cf!U782</f>
        <v>0</v>
      </c>
      <c r="W782" s="368" t="n">
        <f aca="false">+[5]data1cf!V782</f>
        <v>0</v>
      </c>
      <c r="X782" s="368" t="n">
        <f aca="false">+[5]data1cf!W782</f>
        <v>0</v>
      </c>
      <c r="Y782" s="368" t="n">
        <f aca="false">+[5]data1cf!X782</f>
        <v>0</v>
      </c>
      <c r="Z782" s="368" t="n">
        <f aca="false">+[5]data1cf!Y782</f>
        <v>0</v>
      </c>
      <c r="AA782" s="368" t="n">
        <f aca="false">+[5]data1cf!Z782</f>
        <v>0</v>
      </c>
      <c r="AB782" s="368"/>
      <c r="AC782" s="369" t="n">
        <f aca="false">XNPV(0.1,B782:AA782,$B$1:$AA$1)</f>
        <v>-13141.9154526437</v>
      </c>
      <c r="AD782" s="369" t="n">
        <f aca="false">SUMPRODUCT(B782:AA782,$B$1010:$AA$1010)</f>
        <v>5044.91691675337</v>
      </c>
      <c r="AE782" s="370" t="n">
        <f aca="false">SUMPRODUCT(B782:AA782,$B$1012:$AA$1012)</f>
        <v>-1024.16571872171</v>
      </c>
      <c r="AF782" s="371" t="n">
        <f aca="false">XIRR(B782:AA782,$B$1:$AA$1)</f>
        <v>0.0693440724742417</v>
      </c>
      <c r="AG782" s="372" t="n">
        <f aca="false">1-EXP(-(1/0.25)*(AD782/ABS($AD$1010)))</f>
        <v>0.999999999535779</v>
      </c>
    </row>
    <row r="783" customFormat="false" ht="12.75" hidden="false" customHeight="false" outlineLevel="0" collapsed="false">
      <c r="A783" s="363"/>
      <c r="B783" s="368" t="n">
        <f aca="false">+[5]data1cf!A783</f>
        <v>-87696.0290000197</v>
      </c>
      <c r="C783" s="368" t="n">
        <f aca="false">+[5]data1cf!B783</f>
        <v>14029.2400202676</v>
      </c>
      <c r="D783" s="368" t="n">
        <f aca="false">+[5]data1cf!C783</f>
        <v>11903.1282770982</v>
      </c>
      <c r="E783" s="368" t="n">
        <f aca="false">+[5]data1cf!D783</f>
        <v>9965.85140896478</v>
      </c>
      <c r="F783" s="368" t="n">
        <f aca="false">+[5]data1cf!E783</f>
        <v>9634.09114758027</v>
      </c>
      <c r="G783" s="368" t="n">
        <f aca="false">+[5]data1cf!F783</f>
        <v>9242.63822323755</v>
      </c>
      <c r="H783" s="368" t="n">
        <f aca="false">+[5]data1cf!G783</f>
        <v>8335.68343214855</v>
      </c>
      <c r="I783" s="368" t="n">
        <f aca="false">+[5]data1cf!H783</f>
        <v>8193.02313860426</v>
      </c>
      <c r="J783" s="368" t="n">
        <f aca="false">+[5]data1cf!I783</f>
        <v>8180.58893606927</v>
      </c>
      <c r="K783" s="368" t="n">
        <f aca="false">+[5]data1cf!J783</f>
        <v>8171.19132906575</v>
      </c>
      <c r="L783" s="368" t="n">
        <f aca="false">+[5]data1cf!K783</f>
        <v>8172.66100118886</v>
      </c>
      <c r="M783" s="368" t="n">
        <f aca="false">+[5]data1cf!L783</f>
        <v>8144.41269476293</v>
      </c>
      <c r="N783" s="368" t="n">
        <f aca="false">+[5]data1cf!M783</f>
        <v>8127.00826865695</v>
      </c>
      <c r="O783" s="368" t="n">
        <f aca="false">+[5]data1cf!N783</f>
        <v>7800.64237763107</v>
      </c>
      <c r="P783" s="368" t="n">
        <f aca="false">+[5]data1cf!O783</f>
        <v>7693.02578313113</v>
      </c>
      <c r="Q783" s="368" t="n">
        <f aca="false">+[5]data1cf!P783</f>
        <v>7664.22733280347</v>
      </c>
      <c r="R783" s="368" t="n">
        <f aca="false">+[5]data1cf!Q783</f>
        <v>1005.83837421863</v>
      </c>
      <c r="S783" s="368" t="n">
        <f aca="false">+[5]data1cf!R783</f>
        <v>0</v>
      </c>
      <c r="T783" s="368" t="n">
        <f aca="false">+[5]data1cf!S783</f>
        <v>0</v>
      </c>
      <c r="U783" s="368" t="n">
        <f aca="false">+[5]data1cf!T783</f>
        <v>0</v>
      </c>
      <c r="V783" s="368" t="n">
        <f aca="false">+[5]data1cf!U783</f>
        <v>0</v>
      </c>
      <c r="W783" s="368" t="n">
        <f aca="false">+[5]data1cf!V783</f>
        <v>0</v>
      </c>
      <c r="X783" s="368" t="n">
        <f aca="false">+[5]data1cf!W783</f>
        <v>0</v>
      </c>
      <c r="Y783" s="368" t="n">
        <f aca="false">+[5]data1cf!X783</f>
        <v>0</v>
      </c>
      <c r="Z783" s="368" t="n">
        <f aca="false">+[5]data1cf!Y783</f>
        <v>0</v>
      </c>
      <c r="AA783" s="368" t="n">
        <f aca="false">+[5]data1cf!Z783</f>
        <v>0</v>
      </c>
      <c r="AB783" s="368"/>
      <c r="AC783" s="369" t="n">
        <f aca="false">XNPV(0.1,B783:AA783,$B$1:$AA$1)</f>
        <v>-14201.8593325581</v>
      </c>
      <c r="AD783" s="369" t="n">
        <f aca="false">SUMPRODUCT(B783:AA783,$B$1010:$AA$1010)</f>
        <v>4095.07589172686</v>
      </c>
      <c r="AE783" s="370" t="n">
        <f aca="false">SUMPRODUCT(B783:AA783,$B$1012:$AA$1012)</f>
        <v>-2009.70268979058</v>
      </c>
      <c r="AF783" s="371" t="n">
        <f aca="false">XIRR(B783:AA783,$B$1:$AA$1)</f>
        <v>0.0673786891941237</v>
      </c>
      <c r="AG783" s="372" t="n">
        <f aca="false">1-EXP(-(1/0.25)*(AD783/ABS($AD$1010)))</f>
        <v>0.999999973456132</v>
      </c>
    </row>
    <row r="784" customFormat="false" ht="12.75" hidden="false" customHeight="false" outlineLevel="0" collapsed="false">
      <c r="A784" s="363"/>
      <c r="B784" s="368" t="n">
        <f aca="false">+[5]data1cf!A784</f>
        <v>-88437.2472690685</v>
      </c>
      <c r="C784" s="368" t="n">
        <f aca="false">+[5]data1cf!B784</f>
        <v>13969.2060214724</v>
      </c>
      <c r="D784" s="368" t="n">
        <f aca="false">+[5]data1cf!C784</f>
        <v>11893.438700783</v>
      </c>
      <c r="E784" s="368" t="n">
        <f aca="false">+[5]data1cf!D784</f>
        <v>9869.45947173811</v>
      </c>
      <c r="F784" s="368" t="n">
        <f aca="false">+[5]data1cf!E784</f>
        <v>9559.54829179706</v>
      </c>
      <c r="G784" s="368" t="n">
        <f aca="false">+[5]data1cf!F784</f>
        <v>9225.93876798961</v>
      </c>
      <c r="H784" s="368" t="n">
        <f aca="false">+[5]data1cf!G784</f>
        <v>8353.63739895384</v>
      </c>
      <c r="I784" s="368" t="n">
        <f aca="false">+[5]data1cf!H784</f>
        <v>8210.02609272162</v>
      </c>
      <c r="J784" s="368" t="n">
        <f aca="false">+[5]data1cf!I784</f>
        <v>8197.59189018664</v>
      </c>
      <c r="K784" s="368" t="n">
        <f aca="false">+[5]data1cf!J784</f>
        <v>8188.22310174942</v>
      </c>
      <c r="L784" s="368" t="n">
        <f aca="false">+[5]data1cf!K784</f>
        <v>8189.66395530623</v>
      </c>
      <c r="M784" s="368" t="n">
        <f aca="false">+[5]data1cf!L784</f>
        <v>8161.4444674466</v>
      </c>
      <c r="N784" s="368" t="n">
        <f aca="false">+[5]data1cf!M784</f>
        <v>8144.01122277432</v>
      </c>
      <c r="O784" s="368" t="n">
        <f aca="false">+[5]data1cf!N784</f>
        <v>7817.67415031473</v>
      </c>
      <c r="P784" s="368" t="n">
        <f aca="false">+[5]data1cf!O784</f>
        <v>7710.0287372485</v>
      </c>
      <c r="Q784" s="368" t="n">
        <f aca="false">+[5]data1cf!P784</f>
        <v>7681.25910548714</v>
      </c>
      <c r="R784" s="368" t="n">
        <f aca="false">+[5]data1cf!Q784</f>
        <v>1014.33985127731</v>
      </c>
      <c r="S784" s="368" t="n">
        <f aca="false">+[5]data1cf!R784</f>
        <v>0</v>
      </c>
      <c r="T784" s="368" t="n">
        <f aca="false">+[5]data1cf!S784</f>
        <v>0</v>
      </c>
      <c r="U784" s="368" t="n">
        <f aca="false">+[5]data1cf!T784</f>
        <v>0</v>
      </c>
      <c r="V784" s="368" t="n">
        <f aca="false">+[5]data1cf!U784</f>
        <v>0</v>
      </c>
      <c r="W784" s="368" t="n">
        <f aca="false">+[5]data1cf!V784</f>
        <v>0</v>
      </c>
      <c r="X784" s="368" t="n">
        <f aca="false">+[5]data1cf!W784</f>
        <v>0</v>
      </c>
      <c r="Y784" s="368" t="n">
        <f aca="false">+[5]data1cf!X784</f>
        <v>0</v>
      </c>
      <c r="Z784" s="368" t="n">
        <f aca="false">+[5]data1cf!Y784</f>
        <v>0</v>
      </c>
      <c r="AA784" s="368" t="n">
        <f aca="false">+[5]data1cf!Z784</f>
        <v>0</v>
      </c>
      <c r="AB784" s="368"/>
      <c r="AC784" s="369" t="n">
        <f aca="false">XNPV(0.1,B784:AA784,$B$1:$AA$1)</f>
        <v>-15072.0791170864</v>
      </c>
      <c r="AD784" s="369" t="n">
        <f aca="false">SUMPRODUCT(B784:AA784,$B$1010:$AA$1010)</f>
        <v>3229.6749885823</v>
      </c>
      <c r="AE784" s="370" t="n">
        <f aca="false">SUMPRODUCT(B784:AA784,$B$1012:$AA$1012)</f>
        <v>-2878.49141431647</v>
      </c>
      <c r="AF784" s="371" t="n">
        <f aca="false">XIRR(B784:AA784,$B$1:$AA$1)</f>
        <v>0.0656803734033761</v>
      </c>
      <c r="AG784" s="372" t="n">
        <f aca="false">1-EXP(-(1/0.25)*(AD784/ABS($AD$1010)))</f>
        <v>0.999998940778951</v>
      </c>
    </row>
    <row r="785" customFormat="false" ht="12.75" hidden="false" customHeight="false" outlineLevel="0" collapsed="false">
      <c r="A785" s="363"/>
      <c r="B785" s="368" t="n">
        <f aca="false">+[5]data1cf!A785</f>
        <v>-85671.1731993832</v>
      </c>
      <c r="C785" s="368" t="n">
        <f aca="false">+[5]data1cf!B785</f>
        <v>14060.6487739069</v>
      </c>
      <c r="D785" s="368" t="n">
        <f aca="false">+[5]data1cf!C785</f>
        <v>11796.141099028</v>
      </c>
      <c r="E785" s="368" t="n">
        <f aca="false">+[5]data1cf!D785</f>
        <v>9896.38241944211</v>
      </c>
      <c r="F785" s="368" t="n">
        <f aca="false">+[5]data1cf!E785</f>
        <v>9389.66561348146</v>
      </c>
      <c r="G785" s="368" t="n">
        <f aca="false">+[5]data1cf!F785</f>
        <v>9192.54078141572</v>
      </c>
      <c r="H785" s="368" t="n">
        <f aca="false">+[5]data1cf!G785</f>
        <v>8286.63688898014</v>
      </c>
      <c r="I785" s="368" t="n">
        <f aca="false">+[5]data1cf!H785</f>
        <v>8146.5745664223</v>
      </c>
      <c r="J785" s="368" t="n">
        <f aca="false">+[5]data1cf!I785</f>
        <v>8134.14036388731</v>
      </c>
      <c r="K785" s="368" t="n">
        <f aca="false">+[5]data1cf!J785</f>
        <v>8124.66403049026</v>
      </c>
      <c r="L785" s="368" t="n">
        <f aca="false">+[5]data1cf!K785</f>
        <v>8126.2124290069</v>
      </c>
      <c r="M785" s="368" t="n">
        <f aca="false">+[5]data1cf!L785</f>
        <v>8097.88539618744</v>
      </c>
      <c r="N785" s="368" t="n">
        <f aca="false">+[5]data1cf!M785</f>
        <v>8080.55969647499</v>
      </c>
      <c r="O785" s="368" t="n">
        <f aca="false">+[5]data1cf!N785</f>
        <v>7754.11507905558</v>
      </c>
      <c r="P785" s="368" t="n">
        <f aca="false">+[5]data1cf!O785</f>
        <v>7646.57721094917</v>
      </c>
      <c r="Q785" s="368" t="n">
        <f aca="false">+[5]data1cf!P785</f>
        <v>7617.70003422798</v>
      </c>
      <c r="R785" s="368" t="n">
        <f aca="false">+[5]data1cf!Q785</f>
        <v>982.614088127645</v>
      </c>
      <c r="S785" s="368" t="n">
        <f aca="false">+[5]data1cf!R785</f>
        <v>0</v>
      </c>
      <c r="T785" s="368" t="n">
        <f aca="false">+[5]data1cf!S785</f>
        <v>0</v>
      </c>
      <c r="U785" s="368" t="n">
        <f aca="false">+[5]data1cf!T785</f>
        <v>0</v>
      </c>
      <c r="V785" s="368" t="n">
        <f aca="false">+[5]data1cf!U785</f>
        <v>0</v>
      </c>
      <c r="W785" s="368" t="n">
        <f aca="false">+[5]data1cf!V785</f>
        <v>0</v>
      </c>
      <c r="X785" s="368" t="n">
        <f aca="false">+[5]data1cf!W785</f>
        <v>0</v>
      </c>
      <c r="Y785" s="368" t="n">
        <f aca="false">+[5]data1cf!X785</f>
        <v>0</v>
      </c>
      <c r="Z785" s="368" t="n">
        <f aca="false">+[5]data1cf!Y785</f>
        <v>0</v>
      </c>
      <c r="AA785" s="368" t="n">
        <f aca="false">+[5]data1cf!Z785</f>
        <v>0</v>
      </c>
      <c r="AB785" s="368"/>
      <c r="AC785" s="369" t="n">
        <f aca="false">XNPV(0.1,B785:AA785,$B$1:$AA$1)</f>
        <v>-12670.737606971</v>
      </c>
      <c r="AD785" s="369" t="n">
        <f aca="false">SUMPRODUCT(B785:AA785,$B$1010:$AA$1010)</f>
        <v>5495.16236474566</v>
      </c>
      <c r="AE785" s="370" t="n">
        <f aca="false">SUMPRODUCT(B785:AA785,$B$1012:$AA$1012)</f>
        <v>-566.605981768877</v>
      </c>
      <c r="AF785" s="371" t="n">
        <f aca="false">XIRR(B785:AA785,$B$1:$AA$1)</f>
        <v>0.0702751925692037</v>
      </c>
      <c r="AG785" s="372" t="n">
        <f aca="false">1-EXP(-(1/0.25)*(AD785/ABS($AD$1010)))</f>
        <v>0.999999999931805</v>
      </c>
    </row>
    <row r="786" customFormat="false" ht="12.75" hidden="false" customHeight="false" outlineLevel="0" collapsed="false">
      <c r="A786" s="363"/>
      <c r="B786" s="368" t="n">
        <f aca="false">+[5]data1cf!A786</f>
        <v>-90740.5701554756</v>
      </c>
      <c r="C786" s="368" t="n">
        <f aca="false">+[5]data1cf!B786</f>
        <v>14165.4726302842</v>
      </c>
      <c r="D786" s="368" t="n">
        <f aca="false">+[5]data1cf!C786</f>
        <v>11910.9544156891</v>
      </c>
      <c r="E786" s="368" t="n">
        <f aca="false">+[5]data1cf!D786</f>
        <v>10098.7138002816</v>
      </c>
      <c r="F786" s="368" t="n">
        <f aca="false">+[5]data1cf!E786</f>
        <v>9699.62369068689</v>
      </c>
      <c r="G786" s="368" t="n">
        <f aca="false">+[5]data1cf!F786</f>
        <v>9283.31794500265</v>
      </c>
      <c r="H786" s="368" t="n">
        <f aca="false">+[5]data1cf!G786</f>
        <v>8409.42903870588</v>
      </c>
      <c r="I786" s="368" t="n">
        <f aca="false">+[5]data1cf!H786</f>
        <v>8262.86247707749</v>
      </c>
      <c r="J786" s="368" t="n">
        <f aca="false">+[5]data1cf!I786</f>
        <v>8250.4282745425</v>
      </c>
      <c r="K786" s="368" t="n">
        <f aca="false">+[5]data1cf!J786</f>
        <v>8241.14903929911</v>
      </c>
      <c r="L786" s="368" t="n">
        <f aca="false">+[5]data1cf!K786</f>
        <v>8242.50033966209</v>
      </c>
      <c r="M786" s="368" t="n">
        <f aca="false">+[5]data1cf!L786</f>
        <v>8214.37040499629</v>
      </c>
      <c r="N786" s="368" t="n">
        <f aca="false">+[5]data1cf!M786</f>
        <v>8196.84760713019</v>
      </c>
      <c r="O786" s="368" t="n">
        <f aca="false">+[5]data1cf!N786</f>
        <v>7870.60008786442</v>
      </c>
      <c r="P786" s="368" t="n">
        <f aca="false">+[5]data1cf!O786</f>
        <v>7762.86512160437</v>
      </c>
      <c r="Q786" s="368" t="n">
        <f aca="false">+[5]data1cf!P786</f>
        <v>7734.18504303683</v>
      </c>
      <c r="R786" s="368" t="n">
        <f aca="false">+[5]data1cf!Q786</f>
        <v>1040.75804345524</v>
      </c>
      <c r="S786" s="368" t="n">
        <f aca="false">+[5]data1cf!R786</f>
        <v>0</v>
      </c>
      <c r="T786" s="368" t="n">
        <f aca="false">+[5]data1cf!S786</f>
        <v>0</v>
      </c>
      <c r="U786" s="368" t="n">
        <f aca="false">+[5]data1cf!T786</f>
        <v>0</v>
      </c>
      <c r="V786" s="368" t="n">
        <f aca="false">+[5]data1cf!U786</f>
        <v>0</v>
      </c>
      <c r="W786" s="368" t="n">
        <f aca="false">+[5]data1cf!V786</f>
        <v>0</v>
      </c>
      <c r="X786" s="368" t="n">
        <f aca="false">+[5]data1cf!W786</f>
        <v>0</v>
      </c>
      <c r="Y786" s="368" t="n">
        <f aca="false">+[5]data1cf!X786</f>
        <v>0</v>
      </c>
      <c r="Z786" s="368" t="n">
        <f aca="false">+[5]data1cf!Y786</f>
        <v>0</v>
      </c>
      <c r="AA786" s="368" t="n">
        <f aca="false">+[5]data1cf!Z786</f>
        <v>0</v>
      </c>
      <c r="AB786" s="368"/>
      <c r="AC786" s="369" t="n">
        <f aca="false">XNPV(0.1,B786:AA786,$B$1:$AA$1)</f>
        <v>-16670.0655957134</v>
      </c>
      <c r="AD786" s="369" t="n">
        <f aca="false">SUMPRODUCT(B786:AA786,$B$1010:$AA$1010)</f>
        <v>1780.46602420841</v>
      </c>
      <c r="AE786" s="370" t="n">
        <f aca="false">SUMPRODUCT(B786:AA786,$B$1012:$AA$1012)</f>
        <v>-4376.36641634478</v>
      </c>
      <c r="AF786" s="371" t="n">
        <f aca="false">XIRR(B786:AA786,$B$1:$AA$1)</f>
        <v>0.0628608362970111</v>
      </c>
      <c r="AG786" s="372" t="n">
        <f aca="false">1-EXP(-(1/0.25)*(AD786/ABS($AD$1010)))</f>
        <v>0.999491753214838</v>
      </c>
    </row>
    <row r="787" customFormat="false" ht="12.75" hidden="false" customHeight="false" outlineLevel="0" collapsed="false">
      <c r="A787" s="363"/>
      <c r="B787" s="368" t="n">
        <f aca="false">+[5]data1cf!A787</f>
        <v>-89127.4515258835</v>
      </c>
      <c r="C787" s="368" t="n">
        <f aca="false">+[5]data1cf!B787</f>
        <v>14094.6425501739</v>
      </c>
      <c r="D787" s="368" t="n">
        <f aca="false">+[5]data1cf!C787</f>
        <v>11956.0439159026</v>
      </c>
      <c r="E787" s="368" t="n">
        <f aca="false">+[5]data1cf!D787</f>
        <v>9969.84005350825</v>
      </c>
      <c r="F787" s="368" t="n">
        <f aca="false">+[5]data1cf!E787</f>
        <v>9581.83711474216</v>
      </c>
      <c r="G787" s="368" t="n">
        <f aca="false">+[5]data1cf!F787</f>
        <v>9306.25168451317</v>
      </c>
      <c r="H787" s="368" t="n">
        <f aca="false">+[5]data1cf!G787</f>
        <v>8370.35569211143</v>
      </c>
      <c r="I787" s="368" t="n">
        <f aca="false">+[5]data1cf!H787</f>
        <v>8225.85882620956</v>
      </c>
      <c r="J787" s="368" t="n">
        <f aca="false">+[5]data1cf!I787</f>
        <v>8213.42462367457</v>
      </c>
      <c r="K787" s="368" t="n">
        <f aca="false">+[5]data1cf!J787</f>
        <v>8204.08267037885</v>
      </c>
      <c r="L787" s="368" t="n">
        <f aca="false">+[5]data1cf!K787</f>
        <v>8205.49668879416</v>
      </c>
      <c r="M787" s="368" t="n">
        <f aca="false">+[5]data1cf!L787</f>
        <v>8177.30403607603</v>
      </c>
      <c r="N787" s="368" t="n">
        <f aca="false">+[5]data1cf!M787</f>
        <v>8159.84395626225</v>
      </c>
      <c r="O787" s="368" t="n">
        <f aca="false">+[5]data1cf!N787</f>
        <v>7833.53371894417</v>
      </c>
      <c r="P787" s="368" t="n">
        <f aca="false">+[5]data1cf!O787</f>
        <v>7725.86147073643</v>
      </c>
      <c r="Q787" s="368" t="n">
        <f aca="false">+[5]data1cf!P787</f>
        <v>7697.11867411657</v>
      </c>
      <c r="R787" s="368" t="n">
        <f aca="false">+[5]data1cf!Q787</f>
        <v>1022.25621802127</v>
      </c>
      <c r="S787" s="368" t="n">
        <f aca="false">+[5]data1cf!R787</f>
        <v>0</v>
      </c>
      <c r="T787" s="368" t="n">
        <f aca="false">+[5]data1cf!S787</f>
        <v>0</v>
      </c>
      <c r="U787" s="368" t="n">
        <f aca="false">+[5]data1cf!T787</f>
        <v>0</v>
      </c>
      <c r="V787" s="368" t="n">
        <f aca="false">+[5]data1cf!U787</f>
        <v>0</v>
      </c>
      <c r="W787" s="368" t="n">
        <f aca="false">+[5]data1cf!V787</f>
        <v>0</v>
      </c>
      <c r="X787" s="368" t="n">
        <f aca="false">+[5]data1cf!W787</f>
        <v>0</v>
      </c>
      <c r="Y787" s="368" t="n">
        <f aca="false">+[5]data1cf!X787</f>
        <v>0</v>
      </c>
      <c r="Z787" s="368" t="n">
        <f aca="false">+[5]data1cf!Y787</f>
        <v>0</v>
      </c>
      <c r="AA787" s="368" t="n">
        <f aca="false">+[5]data1cf!Z787</f>
        <v>0</v>
      </c>
      <c r="AB787" s="368"/>
      <c r="AC787" s="369" t="n">
        <f aca="false">XNPV(0.1,B787:AA787,$B$1:$AA$1)</f>
        <v>-15393.4306561204</v>
      </c>
      <c r="AD787" s="369" t="n">
        <f aca="false">SUMPRODUCT(B787:AA787,$B$1010:$AA$1010)</f>
        <v>2969.45936860765</v>
      </c>
      <c r="AE787" s="370" t="n">
        <f aca="false">SUMPRODUCT(B787:AA787,$B$1012:$AA$1012)</f>
        <v>-3158.02292498699</v>
      </c>
      <c r="AF787" s="371" t="n">
        <f aca="false">XIRR(B787:AA787,$B$1:$AA$1)</f>
        <v>0.0651514492098031</v>
      </c>
      <c r="AG787" s="372" t="n">
        <f aca="false">1-EXP(-(1/0.25)*(AD787/ABS($AD$1010)))</f>
        <v>0.999996790815114</v>
      </c>
    </row>
    <row r="788" customFormat="false" ht="12.75" hidden="false" customHeight="false" outlineLevel="0" collapsed="false">
      <c r="A788" s="363"/>
      <c r="B788" s="368" t="n">
        <f aca="false">+[5]data1cf!A788</f>
        <v>-102096.312456893</v>
      </c>
      <c r="C788" s="368" t="n">
        <f aca="false">+[5]data1cf!B788</f>
        <v>14313.2201819912</v>
      </c>
      <c r="D788" s="368" t="n">
        <f aca="false">+[5]data1cf!C788</f>
        <v>12430.8206519842</v>
      </c>
      <c r="E788" s="368" t="n">
        <f aca="false">+[5]data1cf!D788</f>
        <v>10362.9868848734</v>
      </c>
      <c r="F788" s="368" t="n">
        <f aca="false">+[5]data1cf!E788</f>
        <v>9864.51837485181</v>
      </c>
      <c r="G788" s="368" t="n">
        <f aca="false">+[5]data1cf!F788</f>
        <v>9581.63762133712</v>
      </c>
      <c r="H788" s="368" t="n">
        <f aca="false">+[5]data1cf!G788</f>
        <v>8684.49055410897</v>
      </c>
      <c r="I788" s="368" t="n">
        <f aca="false">+[5]data1cf!H788</f>
        <v>8523.35412087817</v>
      </c>
      <c r="J788" s="368" t="n">
        <f aca="false">+[5]data1cf!I788</f>
        <v>8510.91991834318</v>
      </c>
      <c r="K788" s="368" t="n">
        <f aca="false">+[5]data1cf!J788</f>
        <v>8502.08219436046</v>
      </c>
      <c r="L788" s="368" t="n">
        <f aca="false">+[5]data1cf!K788</f>
        <v>8502.99198346277</v>
      </c>
      <c r="M788" s="368" t="n">
        <f aca="false">+[5]data1cf!L788</f>
        <v>8475.30356005764</v>
      </c>
      <c r="N788" s="368" t="n">
        <f aca="false">+[5]data1cf!M788</f>
        <v>8457.33925093086</v>
      </c>
      <c r="O788" s="368" t="n">
        <f aca="false">+[5]data1cf!N788</f>
        <v>8131.53324292578</v>
      </c>
      <c r="P788" s="368" t="n">
        <f aca="false">+[5]data1cf!O788</f>
        <v>8023.35676540504</v>
      </c>
      <c r="Q788" s="368" t="n">
        <f aca="false">+[5]data1cf!P788</f>
        <v>7995.11819809818</v>
      </c>
      <c r="R788" s="368" t="n">
        <f aca="false">+[5]data1cf!Q788</f>
        <v>1171.00386535558</v>
      </c>
      <c r="S788" s="368" t="n">
        <f aca="false">+[5]data1cf!R788</f>
        <v>0</v>
      </c>
      <c r="T788" s="368" t="n">
        <f aca="false">+[5]data1cf!S788</f>
        <v>0</v>
      </c>
      <c r="U788" s="368" t="n">
        <f aca="false">+[5]data1cf!T788</f>
        <v>0</v>
      </c>
      <c r="V788" s="368" t="n">
        <f aca="false">+[5]data1cf!U788</f>
        <v>0</v>
      </c>
      <c r="W788" s="368" t="n">
        <f aca="false">+[5]data1cf!V788</f>
        <v>0</v>
      </c>
      <c r="X788" s="368" t="n">
        <f aca="false">+[5]data1cf!W788</f>
        <v>0</v>
      </c>
      <c r="Y788" s="368" t="n">
        <f aca="false">+[5]data1cf!X788</f>
        <v>0</v>
      </c>
      <c r="Z788" s="368" t="n">
        <f aca="false">+[5]data1cf!Y788</f>
        <v>0</v>
      </c>
      <c r="AA788" s="368" t="n">
        <f aca="false">+[5]data1cf!Z788</f>
        <v>0</v>
      </c>
      <c r="AB788" s="368"/>
      <c r="AC788" s="369" t="n">
        <f aca="false">XNPV(0.1,B788:AA788,$B$1:$AA$1)</f>
        <v>-25935.3974755864</v>
      </c>
      <c r="AD788" s="369" t="n">
        <f aca="false">SUMPRODUCT(B788:AA788,$B$1010:$AA$1010)</f>
        <v>-6902.90550849715</v>
      </c>
      <c r="AE788" s="370" t="n">
        <f aca="false">SUMPRODUCT(B788:AA788,$B$1012:$AA$1012)</f>
        <v>-13256.6578090615</v>
      </c>
      <c r="AF788" s="371" t="n">
        <f aca="false">XIRR(B788:AA788,$B$1:$AA$1)</f>
        <v>0.0480434612494138</v>
      </c>
      <c r="AG788" s="372" t="n">
        <f aca="false">1-EXP(-(1/0.25)*(AD788/ABS($AD$1010)))</f>
        <v>-5896852659370.22</v>
      </c>
    </row>
    <row r="789" customFormat="false" ht="12.75" hidden="false" customHeight="false" outlineLevel="0" collapsed="false">
      <c r="A789" s="363"/>
      <c r="B789" s="368" t="n">
        <f aca="false">+[5]data1cf!A789</f>
        <v>-94563.3908780028</v>
      </c>
      <c r="C789" s="368" t="n">
        <f aca="false">+[5]data1cf!B789</f>
        <v>14215.3521142309</v>
      </c>
      <c r="D789" s="368" t="n">
        <f aca="false">+[5]data1cf!C789</f>
        <v>12140.8676760415</v>
      </c>
      <c r="E789" s="368" t="n">
        <f aca="false">+[5]data1cf!D789</f>
        <v>10212.7780605434</v>
      </c>
      <c r="F789" s="368" t="n">
        <f aca="false">+[5]data1cf!E789</f>
        <v>9665.2999525455</v>
      </c>
      <c r="G789" s="368" t="n">
        <f aca="false">+[5]data1cf!F789</f>
        <v>9444.30505671129</v>
      </c>
      <c r="H789" s="368" t="n">
        <f aca="false">+[5]data1cf!G789</f>
        <v>8502.02631972391</v>
      </c>
      <c r="I789" s="368" t="n">
        <f aca="false">+[5]data1cf!H789</f>
        <v>8350.55492619569</v>
      </c>
      <c r="J789" s="368" t="n">
        <f aca="false">+[5]data1cf!I789</f>
        <v>8338.1207236607</v>
      </c>
      <c r="K789" s="368" t="n">
        <f aca="false">+[5]data1cf!J789</f>
        <v>8328.990119687</v>
      </c>
      <c r="L789" s="368" t="n">
        <f aca="false">+[5]data1cf!K789</f>
        <v>8330.19278878029</v>
      </c>
      <c r="M789" s="368" t="n">
        <f aca="false">+[5]data1cf!L789</f>
        <v>8302.21148538418</v>
      </c>
      <c r="N789" s="368" t="n">
        <f aca="false">+[5]data1cf!M789</f>
        <v>8284.54005624838</v>
      </c>
      <c r="O789" s="368" t="n">
        <f aca="false">+[5]data1cf!N789</f>
        <v>7958.44116825231</v>
      </c>
      <c r="P789" s="368" t="n">
        <f aca="false">+[5]data1cf!O789</f>
        <v>7850.55757072256</v>
      </c>
      <c r="Q789" s="368" t="n">
        <f aca="false">+[5]data1cf!P789</f>
        <v>7822.02612342472</v>
      </c>
      <c r="R789" s="368" t="n">
        <f aca="false">+[5]data1cf!Q789</f>
        <v>1084.60426801434</v>
      </c>
      <c r="S789" s="368" t="n">
        <f aca="false">+[5]data1cf!R789</f>
        <v>0</v>
      </c>
      <c r="T789" s="368" t="n">
        <f aca="false">+[5]data1cf!S789</f>
        <v>0</v>
      </c>
      <c r="U789" s="368" t="n">
        <f aca="false">+[5]data1cf!T789</f>
        <v>0</v>
      </c>
      <c r="V789" s="368" t="n">
        <f aca="false">+[5]data1cf!U789</f>
        <v>0</v>
      </c>
      <c r="W789" s="368" t="n">
        <f aca="false">+[5]data1cf!V789</f>
        <v>0</v>
      </c>
      <c r="X789" s="368" t="n">
        <f aca="false">+[5]data1cf!W789</f>
        <v>0</v>
      </c>
      <c r="Y789" s="368" t="n">
        <f aca="false">+[5]data1cf!X789</f>
        <v>0</v>
      </c>
      <c r="Z789" s="368" t="n">
        <f aca="false">+[5]data1cf!Y789</f>
        <v>0</v>
      </c>
      <c r="AA789" s="368" t="n">
        <f aca="false">+[5]data1cf!Z789</f>
        <v>0</v>
      </c>
      <c r="AB789" s="368"/>
      <c r="AC789" s="369" t="n">
        <f aca="false">XNPV(0.1,B789:AA789,$B$1:$AA$1)</f>
        <v>-19748.5704254433</v>
      </c>
      <c r="AD789" s="369" t="n">
        <f aca="false">SUMPRODUCT(B789:AA789,$B$1010:$AA$1010)</f>
        <v>-1098.19817209684</v>
      </c>
      <c r="AE789" s="370" t="n">
        <f aca="false">SUMPRODUCT(B789:AA789,$B$1012:$AA$1012)</f>
        <v>-7322.47510716007</v>
      </c>
      <c r="AF789" s="371" t="n">
        <f aca="false">XIRR(B789:AA789,$B$1:$AA$1)</f>
        <v>0.0576007174730976</v>
      </c>
      <c r="AG789" s="372" t="n">
        <f aca="false">1-EXP(-(1/0.25)*(AD789/ABS($AD$1010)))</f>
        <v>-106.573576932512</v>
      </c>
    </row>
    <row r="790" customFormat="false" ht="12.75" hidden="false" customHeight="false" outlineLevel="0" collapsed="false">
      <c r="A790" s="363"/>
      <c r="B790" s="368" t="n">
        <f aca="false">+[5]data1cf!A790</f>
        <v>-101513.570926904</v>
      </c>
      <c r="C790" s="368" t="n">
        <f aca="false">+[5]data1cf!B790</f>
        <v>14388.8737783561</v>
      </c>
      <c r="D790" s="368" t="n">
        <f aca="false">+[5]data1cf!C790</f>
        <v>12428.5701001107</v>
      </c>
      <c r="E790" s="368" t="n">
        <f aca="false">+[5]data1cf!D790</f>
        <v>10464.3752372316</v>
      </c>
      <c r="F790" s="368" t="n">
        <f aca="false">+[5]data1cf!E790</f>
        <v>9967.52548430381</v>
      </c>
      <c r="G790" s="368" t="n">
        <f aca="false">+[5]data1cf!F790</f>
        <v>9648.17167926503</v>
      </c>
      <c r="H790" s="368" t="n">
        <f aca="false">+[5]data1cf!G790</f>
        <v>8670.3752489116</v>
      </c>
      <c r="I790" s="368" t="n">
        <f aca="false">+[5]data1cf!H790</f>
        <v>8509.98649637343</v>
      </c>
      <c r="J790" s="368" t="n">
        <f aca="false">+[5]data1cf!I790</f>
        <v>8497.55229383845</v>
      </c>
      <c r="K790" s="368" t="n">
        <f aca="false">+[5]data1cf!J790</f>
        <v>8488.69191286504</v>
      </c>
      <c r="L790" s="368" t="n">
        <f aca="false">+[5]data1cf!K790</f>
        <v>8489.62435895804</v>
      </c>
      <c r="M790" s="368" t="n">
        <f aca="false">+[5]data1cf!L790</f>
        <v>8461.91327856222</v>
      </c>
      <c r="N790" s="368" t="n">
        <f aca="false">+[5]data1cf!M790</f>
        <v>8443.97162642613</v>
      </c>
      <c r="O790" s="368" t="n">
        <f aca="false">+[5]data1cf!N790</f>
        <v>8118.14296143036</v>
      </c>
      <c r="P790" s="368" t="n">
        <f aca="false">+[5]data1cf!O790</f>
        <v>8009.98914090031</v>
      </c>
      <c r="Q790" s="368" t="n">
        <f aca="false">+[5]data1cf!P790</f>
        <v>7981.72791660276</v>
      </c>
      <c r="R790" s="368" t="n">
        <f aca="false">+[5]data1cf!Q790</f>
        <v>1164.32005310321</v>
      </c>
      <c r="S790" s="368" t="n">
        <f aca="false">+[5]data1cf!R790</f>
        <v>0</v>
      </c>
      <c r="T790" s="368" t="n">
        <f aca="false">+[5]data1cf!S790</f>
        <v>0</v>
      </c>
      <c r="U790" s="368" t="n">
        <f aca="false">+[5]data1cf!T790</f>
        <v>0</v>
      </c>
      <c r="V790" s="368" t="n">
        <f aca="false">+[5]data1cf!U790</f>
        <v>0</v>
      </c>
      <c r="W790" s="368" t="n">
        <f aca="false">+[5]data1cf!V790</f>
        <v>0</v>
      </c>
      <c r="X790" s="368" t="n">
        <f aca="false">+[5]data1cf!W790</f>
        <v>0</v>
      </c>
      <c r="Y790" s="368" t="n">
        <f aca="false">+[5]data1cf!X790</f>
        <v>0</v>
      </c>
      <c r="Z790" s="368" t="n">
        <f aca="false">+[5]data1cf!Y790</f>
        <v>0</v>
      </c>
      <c r="AA790" s="368" t="n">
        <f aca="false">+[5]data1cf!Z790</f>
        <v>0</v>
      </c>
      <c r="AB790" s="368"/>
      <c r="AC790" s="369" t="n">
        <f aca="false">XNPV(0.1,B790:AA790,$B$1:$AA$1)</f>
        <v>-25150.8172306932</v>
      </c>
      <c r="AD790" s="369" t="n">
        <f aca="false">SUMPRODUCT(B790:AA790,$B$1010:$AA$1010)</f>
        <v>-6106.07381670276</v>
      </c>
      <c r="AE790" s="370" t="n">
        <f aca="false">SUMPRODUCT(B790:AA790,$B$1012:$AA$1012)</f>
        <v>-12461.8415196709</v>
      </c>
      <c r="AF790" s="371" t="n">
        <f aca="false">XIRR(B790:AA790,$B$1:$AA$1)</f>
        <v>0.0493028125508535</v>
      </c>
      <c r="AG790" s="372" t="n">
        <f aca="false">1-EXP(-(1/0.25)*(AD790/ABS($AD$1010)))</f>
        <v>-197903445517.839</v>
      </c>
    </row>
    <row r="791" customFormat="false" ht="12.75" hidden="false" customHeight="false" outlineLevel="0" collapsed="false">
      <c r="A791" s="363"/>
      <c r="B791" s="368" t="n">
        <f aca="false">+[5]data1cf!A791</f>
        <v>-90789.7447861031</v>
      </c>
      <c r="C791" s="368" t="n">
        <f aca="false">+[5]data1cf!B791</f>
        <v>14134.3761023345</v>
      </c>
      <c r="D791" s="368" t="n">
        <f aca="false">+[5]data1cf!C791</f>
        <v>12049.313491771</v>
      </c>
      <c r="E791" s="368" t="n">
        <f aca="false">+[5]data1cf!D791</f>
        <v>10082.9511531498</v>
      </c>
      <c r="F791" s="368" t="n">
        <f aca="false">+[5]data1cf!E791</f>
        <v>9630.92055862624</v>
      </c>
      <c r="G791" s="368" t="n">
        <f aca="false">+[5]data1cf!F791</f>
        <v>9198.0395188022</v>
      </c>
      <c r="H791" s="368" t="n">
        <f aca="false">+[5]data1cf!G791</f>
        <v>8410.62015841086</v>
      </c>
      <c r="I791" s="368" t="n">
        <f aca="false">+[5]data1cf!H791</f>
        <v>8263.99050376439</v>
      </c>
      <c r="J791" s="368" t="n">
        <f aca="false">+[5]data1cf!I791</f>
        <v>8251.5563012294</v>
      </c>
      <c r="K791" s="368" t="n">
        <f aca="false">+[5]data1cf!J791</f>
        <v>8242.27897789564</v>
      </c>
      <c r="L791" s="368" t="n">
        <f aca="false">+[5]data1cf!K791</f>
        <v>8243.62836634899</v>
      </c>
      <c r="M791" s="368" t="n">
        <f aca="false">+[5]data1cf!L791</f>
        <v>8215.50034359282</v>
      </c>
      <c r="N791" s="368" t="n">
        <f aca="false">+[5]data1cf!M791</f>
        <v>8197.97563381708</v>
      </c>
      <c r="O791" s="368" t="n">
        <f aca="false">+[5]data1cf!N791</f>
        <v>7871.73002646095</v>
      </c>
      <c r="P791" s="368" t="n">
        <f aca="false">+[5]data1cf!O791</f>
        <v>7763.99314829126</v>
      </c>
      <c r="Q791" s="368" t="n">
        <f aca="false">+[5]data1cf!P791</f>
        <v>7735.31498163336</v>
      </c>
      <c r="R791" s="368" t="n">
        <f aca="false">+[5]data1cf!Q791</f>
        <v>1041.32205679869</v>
      </c>
      <c r="S791" s="368" t="n">
        <f aca="false">+[5]data1cf!R791</f>
        <v>0</v>
      </c>
      <c r="T791" s="368" t="n">
        <f aca="false">+[5]data1cf!S791</f>
        <v>0</v>
      </c>
      <c r="U791" s="368" t="n">
        <f aca="false">+[5]data1cf!T791</f>
        <v>0</v>
      </c>
      <c r="V791" s="368" t="n">
        <f aca="false">+[5]data1cf!U791</f>
        <v>0</v>
      </c>
      <c r="W791" s="368" t="n">
        <f aca="false">+[5]data1cf!V791</f>
        <v>0</v>
      </c>
      <c r="X791" s="368" t="n">
        <f aca="false">+[5]data1cf!W791</f>
        <v>0</v>
      </c>
      <c r="Y791" s="368" t="n">
        <f aca="false">+[5]data1cf!X791</f>
        <v>0</v>
      </c>
      <c r="Z791" s="368" t="n">
        <f aca="false">+[5]data1cf!Y791</f>
        <v>0</v>
      </c>
      <c r="AA791" s="368" t="n">
        <f aca="false">+[5]data1cf!Z791</f>
        <v>0</v>
      </c>
      <c r="AB791" s="368"/>
      <c r="AC791" s="369" t="n">
        <f aca="false">XNPV(0.1,B791:AA791,$B$1:$AA$1)</f>
        <v>-16740.4216889261</v>
      </c>
      <c r="AD791" s="369" t="n">
        <f aca="false">SUMPRODUCT(B791:AA791,$B$1010:$AA$1010)</f>
        <v>1698.86230186313</v>
      </c>
      <c r="AE791" s="370" t="n">
        <f aca="false">SUMPRODUCT(B791:AA791,$B$1012:$AA$1012)</f>
        <v>-4454.6216726296</v>
      </c>
      <c r="AF791" s="371" t="n">
        <f aca="false">XIRR(B791:AA791,$B$1:$AA$1)</f>
        <v>0.0627111396148982</v>
      </c>
      <c r="AG791" s="372" t="n">
        <f aca="false">1-EXP(-(1/0.25)*(AD791/ABS($AD$1010)))</f>
        <v>0.999280477425914</v>
      </c>
    </row>
    <row r="792" customFormat="false" ht="12.75" hidden="false" customHeight="false" outlineLevel="0" collapsed="false">
      <c r="A792" s="363"/>
      <c r="B792" s="368" t="n">
        <f aca="false">+[5]data1cf!A792</f>
        <v>-95826.8690335224</v>
      </c>
      <c r="C792" s="368" t="n">
        <f aca="false">+[5]data1cf!B792</f>
        <v>14213.0832347264</v>
      </c>
      <c r="D792" s="368" t="n">
        <f aca="false">+[5]data1cf!C792</f>
        <v>12207.9632920342</v>
      </c>
      <c r="E792" s="368" t="n">
        <f aca="false">+[5]data1cf!D792</f>
        <v>10257.4368566726</v>
      </c>
      <c r="F792" s="368" t="n">
        <f aca="false">+[5]data1cf!E792</f>
        <v>9722.99093552558</v>
      </c>
      <c r="G792" s="368" t="n">
        <f aca="false">+[5]data1cf!F792</f>
        <v>9475.80176278376</v>
      </c>
      <c r="H792" s="368" t="n">
        <f aca="false">+[5]data1cf!G792</f>
        <v>8532.63059084166</v>
      </c>
      <c r="I792" s="368" t="n">
        <f aca="false">+[5]data1cf!H792</f>
        <v>8379.53810430079</v>
      </c>
      <c r="J792" s="368" t="n">
        <f aca="false">+[5]data1cf!I792</f>
        <v>8367.1039017658</v>
      </c>
      <c r="K792" s="368" t="n">
        <f aca="false">+[5]data1cf!J792</f>
        <v>8358.02242182278</v>
      </c>
      <c r="L792" s="368" t="n">
        <f aca="false">+[5]data1cf!K792</f>
        <v>8359.17596688539</v>
      </c>
      <c r="M792" s="368" t="n">
        <f aca="false">+[5]data1cf!L792</f>
        <v>8331.24378751996</v>
      </c>
      <c r="N792" s="368" t="n">
        <f aca="false">+[5]data1cf!M792</f>
        <v>8313.52323435348</v>
      </c>
      <c r="O792" s="368" t="n">
        <f aca="false">+[5]data1cf!N792</f>
        <v>7987.47347038809</v>
      </c>
      <c r="P792" s="368" t="n">
        <f aca="false">+[5]data1cf!O792</f>
        <v>7879.54074882766</v>
      </c>
      <c r="Q792" s="368" t="n">
        <f aca="false">+[5]data1cf!P792</f>
        <v>7851.0584255605</v>
      </c>
      <c r="R792" s="368" t="n">
        <f aca="false">+[5]data1cf!Q792</f>
        <v>1099.09585706689</v>
      </c>
      <c r="S792" s="368" t="n">
        <f aca="false">+[5]data1cf!R792</f>
        <v>0</v>
      </c>
      <c r="T792" s="368" t="n">
        <f aca="false">+[5]data1cf!S792</f>
        <v>0</v>
      </c>
      <c r="U792" s="368" t="n">
        <f aca="false">+[5]data1cf!T792</f>
        <v>0</v>
      </c>
      <c r="V792" s="368" t="n">
        <f aca="false">+[5]data1cf!U792</f>
        <v>0</v>
      </c>
      <c r="W792" s="368" t="n">
        <f aca="false">+[5]data1cf!V792</f>
        <v>0</v>
      </c>
      <c r="X792" s="368" t="n">
        <f aca="false">+[5]data1cf!W792</f>
        <v>0</v>
      </c>
      <c r="Y792" s="368" t="n">
        <f aca="false">+[5]data1cf!X792</f>
        <v>0</v>
      </c>
      <c r="Z792" s="368" t="n">
        <f aca="false">+[5]data1cf!Y792</f>
        <v>0</v>
      </c>
      <c r="AA792" s="368" t="n">
        <f aca="false">+[5]data1cf!Z792</f>
        <v>0</v>
      </c>
      <c r="AB792" s="368"/>
      <c r="AC792" s="369" t="n">
        <f aca="false">XNPV(0.1,B792:AA792,$B$1:$AA$1)</f>
        <v>-20751.552517347</v>
      </c>
      <c r="AD792" s="369" t="n">
        <f aca="false">SUMPRODUCT(B792:AA792,$B$1010:$AA$1010)</f>
        <v>-2030.3178776987</v>
      </c>
      <c r="AE792" s="370" t="n">
        <f aca="false">SUMPRODUCT(B792:AA792,$B$1012:$AA$1012)</f>
        <v>-8278.26826495343</v>
      </c>
      <c r="AF792" s="371" t="n">
        <f aca="false">XIRR(B792:AA792,$B$1:$AA$1)</f>
        <v>0.055976865887704</v>
      </c>
      <c r="AG792" s="372" t="n">
        <f aca="false">1-EXP(-(1/0.25)*(AD792/ABS($AD$1010)))</f>
        <v>-5702.74576900013</v>
      </c>
    </row>
    <row r="793" customFormat="false" ht="12.75" hidden="false" customHeight="false" outlineLevel="0" collapsed="false">
      <c r="A793" s="363"/>
      <c r="B793" s="368" t="n">
        <f aca="false">+[5]data1cf!A793</f>
        <v>-102539.274852238</v>
      </c>
      <c r="C793" s="368" t="n">
        <f aca="false">+[5]data1cf!B793</f>
        <v>14306.9790816677</v>
      </c>
      <c r="D793" s="368" t="n">
        <f aca="false">+[5]data1cf!C793</f>
        <v>12438.8530739864</v>
      </c>
      <c r="E793" s="368" t="n">
        <f aca="false">+[5]data1cf!D793</f>
        <v>10452.6259072838</v>
      </c>
      <c r="F793" s="368" t="n">
        <f aca="false">+[5]data1cf!E793</f>
        <v>9937.27235135009</v>
      </c>
      <c r="G793" s="368" t="n">
        <f aca="false">+[5]data1cf!F793</f>
        <v>9600.63358637235</v>
      </c>
      <c r="H793" s="368" t="n">
        <f aca="false">+[5]data1cf!G793</f>
        <v>8695.22009556</v>
      </c>
      <c r="I793" s="368" t="n">
        <f aca="false">+[5]data1cf!H793</f>
        <v>8533.51532385747</v>
      </c>
      <c r="J793" s="368" t="n">
        <f aca="false">+[5]data1cf!I793</f>
        <v>8521.08112132248</v>
      </c>
      <c r="K793" s="368" t="n">
        <f aca="false">+[5]data1cf!J793</f>
        <v>8512.2606197177</v>
      </c>
      <c r="L793" s="368" t="n">
        <f aca="false">+[5]data1cf!K793</f>
        <v>8513.15318644207</v>
      </c>
      <c r="M793" s="368" t="n">
        <f aca="false">+[5]data1cf!L793</f>
        <v>8485.48198541488</v>
      </c>
      <c r="N793" s="368" t="n">
        <f aca="false">+[5]data1cf!M793</f>
        <v>8467.50045391017</v>
      </c>
      <c r="O793" s="368" t="n">
        <f aca="false">+[5]data1cf!N793</f>
        <v>8141.71166828301</v>
      </c>
      <c r="P793" s="368" t="n">
        <f aca="false">+[5]data1cf!O793</f>
        <v>8033.51796838435</v>
      </c>
      <c r="Q793" s="368" t="n">
        <f aca="false">+[5]data1cf!P793</f>
        <v>8005.29662345542</v>
      </c>
      <c r="R793" s="368" t="n">
        <f aca="false">+[5]data1cf!Q793</f>
        <v>1176.08446684523</v>
      </c>
      <c r="S793" s="368" t="n">
        <f aca="false">+[5]data1cf!R793</f>
        <v>0</v>
      </c>
      <c r="T793" s="368" t="n">
        <f aca="false">+[5]data1cf!S793</f>
        <v>0</v>
      </c>
      <c r="U793" s="368" t="n">
        <f aca="false">+[5]data1cf!T793</f>
        <v>0</v>
      </c>
      <c r="V793" s="368" t="n">
        <f aca="false">+[5]data1cf!U793</f>
        <v>0</v>
      </c>
      <c r="W793" s="368" t="n">
        <f aca="false">+[5]data1cf!V793</f>
        <v>0</v>
      </c>
      <c r="X793" s="368" t="n">
        <f aca="false">+[5]data1cf!W793</f>
        <v>0</v>
      </c>
      <c r="Y793" s="368" t="n">
        <f aca="false">+[5]data1cf!X793</f>
        <v>0</v>
      </c>
      <c r="Z793" s="368" t="n">
        <f aca="false">+[5]data1cf!Y793</f>
        <v>0</v>
      </c>
      <c r="AA793" s="368" t="n">
        <f aca="false">+[5]data1cf!Z793</f>
        <v>0</v>
      </c>
      <c r="AB793" s="368"/>
      <c r="AC793" s="369" t="n">
        <f aca="false">XNPV(0.1,B793:AA793,$B$1:$AA$1)</f>
        <v>-26208.4074298084</v>
      </c>
      <c r="AD793" s="369" t="n">
        <f aca="false">SUMPRODUCT(B793:AA793,$B$1010:$AA$1010)</f>
        <v>-7137.3474456742</v>
      </c>
      <c r="AE793" s="370" t="n">
        <f aca="false">SUMPRODUCT(B793:AA793,$B$1012:$AA$1012)</f>
        <v>-13503.3615839181</v>
      </c>
      <c r="AF793" s="371" t="n">
        <f aca="false">XIRR(B793:AA793,$B$1:$AA$1)</f>
        <v>0.0476927537652927</v>
      </c>
      <c r="AG793" s="372" t="n">
        <f aca="false">1-EXP(-(1/0.25)*(AD793/ABS($AD$1010)))</f>
        <v>-16008335738640</v>
      </c>
    </row>
    <row r="794" customFormat="false" ht="12.75" hidden="false" customHeight="false" outlineLevel="0" collapsed="false">
      <c r="A794" s="363"/>
      <c r="B794" s="368" t="n">
        <f aca="false">+[5]data1cf!A794</f>
        <v>-100162.593029972</v>
      </c>
      <c r="C794" s="368" t="n">
        <f aca="false">+[5]data1cf!B794</f>
        <v>14280.2232789746</v>
      </c>
      <c r="D794" s="368" t="n">
        <f aca="false">+[5]data1cf!C794</f>
        <v>12360.3675180461</v>
      </c>
      <c r="E794" s="368" t="n">
        <f aca="false">+[5]data1cf!D794</f>
        <v>10314.0513305482</v>
      </c>
      <c r="F794" s="368" t="n">
        <f aca="false">+[5]data1cf!E794</f>
        <v>9870.53194558437</v>
      </c>
      <c r="G794" s="368" t="n">
        <f aca="false">+[5]data1cf!F794</f>
        <v>9558.71149041237</v>
      </c>
      <c r="H794" s="368" t="n">
        <f aca="false">+[5]data1cf!G794</f>
        <v>8637.65153805741</v>
      </c>
      <c r="I794" s="368" t="n">
        <f aca="false">+[5]data1cf!H794</f>
        <v>8478.99614420013</v>
      </c>
      <c r="J794" s="368" t="n">
        <f aca="false">+[5]data1cf!I794</f>
        <v>8466.56194166514</v>
      </c>
      <c r="K794" s="368" t="n">
        <f aca="false">+[5]data1cf!J794</f>
        <v>8457.64903467111</v>
      </c>
      <c r="L794" s="368" t="n">
        <f aca="false">+[5]data1cf!K794</f>
        <v>8458.63400678473</v>
      </c>
      <c r="M794" s="368" t="n">
        <f aca="false">+[5]data1cf!L794</f>
        <v>8430.87040036829</v>
      </c>
      <c r="N794" s="368" t="n">
        <f aca="false">+[5]data1cf!M794</f>
        <v>8412.98127425282</v>
      </c>
      <c r="O794" s="368" t="n">
        <f aca="false">+[5]data1cf!N794</f>
        <v>8087.10008323642</v>
      </c>
      <c r="P794" s="368" t="n">
        <f aca="false">+[5]data1cf!O794</f>
        <v>7978.998788727</v>
      </c>
      <c r="Q794" s="368" t="n">
        <f aca="false">+[5]data1cf!P794</f>
        <v>7950.68503840883</v>
      </c>
      <c r="R794" s="368" t="n">
        <f aca="false">+[5]data1cf!Q794</f>
        <v>1148.82487701656</v>
      </c>
      <c r="S794" s="368" t="n">
        <f aca="false">+[5]data1cf!R794</f>
        <v>0</v>
      </c>
      <c r="T794" s="368" t="n">
        <f aca="false">+[5]data1cf!S794</f>
        <v>0</v>
      </c>
      <c r="U794" s="368" t="n">
        <f aca="false">+[5]data1cf!T794</f>
        <v>0</v>
      </c>
      <c r="V794" s="368" t="n">
        <f aca="false">+[5]data1cf!U794</f>
        <v>0</v>
      </c>
      <c r="W794" s="368" t="n">
        <f aca="false">+[5]data1cf!V794</f>
        <v>0</v>
      </c>
      <c r="X794" s="368" t="n">
        <f aca="false">+[5]data1cf!W794</f>
        <v>0</v>
      </c>
      <c r="Y794" s="368" t="n">
        <f aca="false">+[5]data1cf!X794</f>
        <v>0</v>
      </c>
      <c r="Z794" s="368" t="n">
        <f aca="false">+[5]data1cf!Y794</f>
        <v>0</v>
      </c>
      <c r="AA794" s="368" t="n">
        <f aca="false">+[5]data1cf!Z794</f>
        <v>0</v>
      </c>
      <c r="AB794" s="368"/>
      <c r="AC794" s="369" t="n">
        <f aca="false">XNPV(0.1,B794:AA794,$B$1:$AA$1)</f>
        <v>-24312.2100499933</v>
      </c>
      <c r="AD794" s="369" t="n">
        <f aca="false">SUMPRODUCT(B794:AA794,$B$1010:$AA$1010)</f>
        <v>-5370.03395959768</v>
      </c>
      <c r="AE794" s="370" t="n">
        <f aca="false">SUMPRODUCT(B794:AA794,$B$1012:$AA$1012)</f>
        <v>-11692.8198339459</v>
      </c>
      <c r="AF794" s="371" t="n">
        <f aca="false">XIRR(B794:AA794,$B$1:$AA$1)</f>
        <v>0.0504464593888879</v>
      </c>
      <c r="AG794" s="372" t="n">
        <f aca="false">1-EXP(-(1/0.25)*(AD794/ABS($AD$1010)))</f>
        <v>-8605051756.23727</v>
      </c>
    </row>
    <row r="795" customFormat="false" ht="12.75" hidden="false" customHeight="false" outlineLevel="0" collapsed="false">
      <c r="A795" s="363"/>
      <c r="B795" s="368" t="n">
        <f aca="false">+[5]data1cf!A795</f>
        <v>-97819.1343639787</v>
      </c>
      <c r="C795" s="368" t="n">
        <f aca="false">+[5]data1cf!B795</f>
        <v>14216.6675768373</v>
      </c>
      <c r="D795" s="368" t="n">
        <f aca="false">+[5]data1cf!C795</f>
        <v>12267.8296743806</v>
      </c>
      <c r="E795" s="368" t="n">
        <f aca="false">+[5]data1cf!D795</f>
        <v>10290.4137462291</v>
      </c>
      <c r="F795" s="368" t="n">
        <f aca="false">+[5]data1cf!E795</f>
        <v>9734.56224940577</v>
      </c>
      <c r="G795" s="368" t="n">
        <f aca="false">+[5]data1cf!F795</f>
        <v>9501.640390307</v>
      </c>
      <c r="H795" s="368" t="n">
        <f aca="false">+[5]data1cf!G795</f>
        <v>8580.88771981966</v>
      </c>
      <c r="I795" s="368" t="n">
        <f aca="false">+[5]data1cf!H795</f>
        <v>8425.23907716919</v>
      </c>
      <c r="J795" s="368" t="n">
        <f aca="false">+[5]data1cf!I795</f>
        <v>8412.8048746342</v>
      </c>
      <c r="K795" s="368" t="n">
        <f aca="false">+[5]data1cf!J795</f>
        <v>8403.80085396723</v>
      </c>
      <c r="L795" s="368" t="n">
        <f aca="false">+[5]data1cf!K795</f>
        <v>8404.87693975379</v>
      </c>
      <c r="M795" s="368" t="n">
        <f aca="false">+[5]data1cf!L795</f>
        <v>8377.02221966441</v>
      </c>
      <c r="N795" s="368" t="n">
        <f aca="false">+[5]data1cf!M795</f>
        <v>8359.22420722188</v>
      </c>
      <c r="O795" s="368" t="n">
        <f aca="false">+[5]data1cf!N795</f>
        <v>8033.25190253255</v>
      </c>
      <c r="P795" s="368" t="n">
        <f aca="false">+[5]data1cf!O795</f>
        <v>7925.24172169606</v>
      </c>
      <c r="Q795" s="368" t="n">
        <f aca="false">+[5]data1cf!P795</f>
        <v>7896.83685770495</v>
      </c>
      <c r="R795" s="368" t="n">
        <f aca="false">+[5]data1cf!Q795</f>
        <v>1121.94634350109</v>
      </c>
      <c r="S795" s="368" t="n">
        <f aca="false">+[5]data1cf!R795</f>
        <v>0</v>
      </c>
      <c r="T795" s="368" t="n">
        <f aca="false">+[5]data1cf!S795</f>
        <v>0</v>
      </c>
      <c r="U795" s="368" t="n">
        <f aca="false">+[5]data1cf!T795</f>
        <v>0</v>
      </c>
      <c r="V795" s="368" t="n">
        <f aca="false">+[5]data1cf!U795</f>
        <v>0</v>
      </c>
      <c r="W795" s="368" t="n">
        <f aca="false">+[5]data1cf!V795</f>
        <v>0</v>
      </c>
      <c r="X795" s="368" t="n">
        <f aca="false">+[5]data1cf!W795</f>
        <v>0</v>
      </c>
      <c r="Y795" s="368" t="n">
        <f aca="false">+[5]data1cf!X795</f>
        <v>0</v>
      </c>
      <c r="Z795" s="368" t="n">
        <f aca="false">+[5]data1cf!Y795</f>
        <v>0</v>
      </c>
      <c r="AA795" s="368" t="n">
        <f aca="false">+[5]data1cf!Z795</f>
        <v>0</v>
      </c>
      <c r="AB795" s="368"/>
      <c r="AC795" s="369" t="n">
        <f aca="false">XNPV(0.1,B795:AA795,$B$1:$AA$1)</f>
        <v>-22461.6311954694</v>
      </c>
      <c r="AD795" s="369" t="n">
        <f aca="false">SUMPRODUCT(B795:AA795,$B$1010:$AA$1010)</f>
        <v>-3648.74894060676</v>
      </c>
      <c r="AE795" s="370" t="n">
        <f aca="false">SUMPRODUCT(B795:AA795,$B$1012:$AA$1012)</f>
        <v>-9928.25125141567</v>
      </c>
      <c r="AF795" s="371" t="n">
        <f aca="false">XIRR(B795:AA795,$B$1:$AA$1)</f>
        <v>0.0532400359037581</v>
      </c>
      <c r="AG795" s="372" t="n">
        <f aca="false">1-EXP(-(1/0.25)*(AD795/ABS($AD$1010)))</f>
        <v>-5627493.61324153</v>
      </c>
    </row>
    <row r="796" customFormat="false" ht="12.75" hidden="false" customHeight="false" outlineLevel="0" collapsed="false">
      <c r="A796" s="363"/>
      <c r="B796" s="368" t="n">
        <f aca="false">+[5]data1cf!A796</f>
        <v>-102219.252522345</v>
      </c>
      <c r="C796" s="368" t="n">
        <f aca="false">+[5]data1cf!B796</f>
        <v>14365.4701347248</v>
      </c>
      <c r="D796" s="368" t="n">
        <f aca="false">+[5]data1cf!C796</f>
        <v>12437.931408573</v>
      </c>
      <c r="E796" s="368" t="n">
        <f aca="false">+[5]data1cf!D796</f>
        <v>10448.8311256437</v>
      </c>
      <c r="F796" s="368" t="n">
        <f aca="false">+[5]data1cf!E796</f>
        <v>9938.82619338862</v>
      </c>
      <c r="G796" s="368" t="n">
        <f aca="false">+[5]data1cf!F796</f>
        <v>9702.21814454863</v>
      </c>
      <c r="H796" s="368" t="n">
        <f aca="false">+[5]data1cf!G796</f>
        <v>8687.46843787997</v>
      </c>
      <c r="I796" s="368" t="n">
        <f aca="false">+[5]data1cf!H796</f>
        <v>8526.17426762759</v>
      </c>
      <c r="J796" s="368" t="n">
        <f aca="false">+[5]data1cf!I796</f>
        <v>8513.7400650926</v>
      </c>
      <c r="K796" s="368" t="n">
        <f aca="false">+[5]data1cf!J796</f>
        <v>8504.90712101963</v>
      </c>
      <c r="L796" s="368" t="n">
        <f aca="false">+[5]data1cf!K796</f>
        <v>8505.81213021219</v>
      </c>
      <c r="M796" s="368" t="n">
        <f aca="false">+[5]data1cf!L796</f>
        <v>8478.12848671681</v>
      </c>
      <c r="N796" s="368" t="n">
        <f aca="false">+[5]data1cf!M796</f>
        <v>8460.15939768029</v>
      </c>
      <c r="O796" s="368" t="n">
        <f aca="false">+[5]data1cf!N796</f>
        <v>8134.35816958494</v>
      </c>
      <c r="P796" s="368" t="n">
        <f aca="false">+[5]data1cf!O796</f>
        <v>8026.17691215447</v>
      </c>
      <c r="Q796" s="368" t="n">
        <f aca="false">+[5]data1cf!P796</f>
        <v>7997.94312475735</v>
      </c>
      <c r="R796" s="368" t="n">
        <f aca="false">+[5]data1cf!Q796</f>
        <v>1172.41393873029</v>
      </c>
      <c r="S796" s="368" t="n">
        <f aca="false">+[5]data1cf!R796</f>
        <v>0</v>
      </c>
      <c r="T796" s="368" t="n">
        <f aca="false">+[5]data1cf!S796</f>
        <v>0</v>
      </c>
      <c r="U796" s="368" t="n">
        <f aca="false">+[5]data1cf!T796</f>
        <v>0</v>
      </c>
      <c r="V796" s="368" t="n">
        <f aca="false">+[5]data1cf!U796</f>
        <v>0</v>
      </c>
      <c r="W796" s="368" t="n">
        <f aca="false">+[5]data1cf!V796</f>
        <v>0</v>
      </c>
      <c r="X796" s="368" t="n">
        <f aca="false">+[5]data1cf!W796</f>
        <v>0</v>
      </c>
      <c r="Y796" s="368" t="n">
        <f aca="false">+[5]data1cf!X796</f>
        <v>0</v>
      </c>
      <c r="Z796" s="368" t="n">
        <f aca="false">+[5]data1cf!Y796</f>
        <v>0</v>
      </c>
      <c r="AA796" s="368" t="n">
        <f aca="false">+[5]data1cf!Z796</f>
        <v>0</v>
      </c>
      <c r="AB796" s="368"/>
      <c r="AC796" s="369" t="n">
        <f aca="false">XNPV(0.1,B796:AA796,$B$1:$AA$1)</f>
        <v>-25803.7376820895</v>
      </c>
      <c r="AD796" s="369" t="n">
        <f aca="false">SUMPRODUCT(B796:AA796,$B$1010:$AA$1010)</f>
        <v>-6728.90260665961</v>
      </c>
      <c r="AE796" s="370" t="n">
        <f aca="false">SUMPRODUCT(B796:AA796,$B$1012:$AA$1012)</f>
        <v>-13095.2737805318</v>
      </c>
      <c r="AF796" s="371" t="n">
        <f aca="false">XIRR(B796:AA796,$B$1:$AA$1)</f>
        <v>0.0483323657530002</v>
      </c>
      <c r="AG796" s="372" t="n">
        <f aca="false">1-EXP(-(1/0.25)*(AD796/ABS($AD$1010)))</f>
        <v>-2810015595085.89</v>
      </c>
    </row>
    <row r="797" customFormat="false" ht="12.75" hidden="false" customHeight="false" outlineLevel="0" collapsed="false">
      <c r="A797" s="363"/>
      <c r="B797" s="368" t="n">
        <f aca="false">+[5]data1cf!A797</f>
        <v>-87606.4888345015</v>
      </c>
      <c r="C797" s="368" t="n">
        <f aca="false">+[5]data1cf!B797</f>
        <v>13972.1594025069</v>
      </c>
      <c r="D797" s="368" t="n">
        <f aca="false">+[5]data1cf!C797</f>
        <v>11905.5206908247</v>
      </c>
      <c r="E797" s="368" t="n">
        <f aca="false">+[5]data1cf!D797</f>
        <v>9914.8630145056</v>
      </c>
      <c r="F797" s="368" t="n">
        <f aca="false">+[5]data1cf!E797</f>
        <v>9484.65499964205</v>
      </c>
      <c r="G797" s="368" t="n">
        <f aca="false">+[5]data1cf!F797</f>
        <v>9123.50381643627</v>
      </c>
      <c r="H797" s="368" t="n">
        <f aca="false">+[5]data1cf!G797</f>
        <v>8333.51456876973</v>
      </c>
      <c r="I797" s="368" t="n">
        <f aca="false">+[5]data1cf!H797</f>
        <v>8190.96915883941</v>
      </c>
      <c r="J797" s="368" t="n">
        <f aca="false">+[5]data1cf!I797</f>
        <v>8178.53495630442</v>
      </c>
      <c r="K797" s="368" t="n">
        <f aca="false">+[5]data1cf!J797</f>
        <v>8169.13386797926</v>
      </c>
      <c r="L797" s="368" t="n">
        <f aca="false">+[5]data1cf!K797</f>
        <v>8170.60702142401</v>
      </c>
      <c r="M797" s="368" t="n">
        <f aca="false">+[5]data1cf!L797</f>
        <v>8142.35523367644</v>
      </c>
      <c r="N797" s="368" t="n">
        <f aca="false">+[5]data1cf!M797</f>
        <v>8124.9542888921</v>
      </c>
      <c r="O797" s="368" t="n">
        <f aca="false">+[5]data1cf!N797</f>
        <v>7798.58491654457</v>
      </c>
      <c r="P797" s="368" t="n">
        <f aca="false">+[5]data1cf!O797</f>
        <v>7690.97180336628</v>
      </c>
      <c r="Q797" s="368" t="n">
        <f aca="false">+[5]data1cf!P797</f>
        <v>7662.16987171698</v>
      </c>
      <c r="R797" s="368" t="n">
        <f aca="false">+[5]data1cf!Q797</f>
        <v>1004.8113843362</v>
      </c>
      <c r="S797" s="368" t="n">
        <f aca="false">+[5]data1cf!R797</f>
        <v>0</v>
      </c>
      <c r="T797" s="368" t="n">
        <f aca="false">+[5]data1cf!S797</f>
        <v>0</v>
      </c>
      <c r="U797" s="368" t="n">
        <f aca="false">+[5]data1cf!T797</f>
        <v>0</v>
      </c>
      <c r="V797" s="368" t="n">
        <f aca="false">+[5]data1cf!U797</f>
        <v>0</v>
      </c>
      <c r="W797" s="368" t="n">
        <f aca="false">+[5]data1cf!V797</f>
        <v>0</v>
      </c>
      <c r="X797" s="368" t="n">
        <f aca="false">+[5]data1cf!W797</f>
        <v>0</v>
      </c>
      <c r="Y797" s="368" t="n">
        <f aca="false">+[5]data1cf!X797</f>
        <v>0</v>
      </c>
      <c r="Z797" s="368" t="n">
        <f aca="false">+[5]data1cf!Y797</f>
        <v>0</v>
      </c>
      <c r="AA797" s="368" t="n">
        <f aca="false">+[5]data1cf!Z797</f>
        <v>0</v>
      </c>
      <c r="AB797" s="368"/>
      <c r="AC797" s="369" t="n">
        <f aca="false">XNPV(0.1,B797:AA797,$B$1:$AA$1)</f>
        <v>-14384.6501197917</v>
      </c>
      <c r="AD797" s="369" t="n">
        <f aca="false">SUMPRODUCT(B797:AA797,$B$1010:$AA$1010)</f>
        <v>3866.12804420696</v>
      </c>
      <c r="AE797" s="370" t="n">
        <f aca="false">SUMPRODUCT(B797:AA797,$B$1012:$AA$1012)</f>
        <v>-2224.99829925953</v>
      </c>
      <c r="AF797" s="371" t="n">
        <f aca="false">XIRR(B797:AA797,$B$1:$AA$1)</f>
        <v>0.0669505936853229</v>
      </c>
      <c r="AG797" s="372" t="n">
        <f aca="false">1-EXP(-(1/0.25)*(AD797/ABS($AD$1010)))</f>
        <v>0.999999929607587</v>
      </c>
    </row>
    <row r="798" customFormat="false" ht="12.75" hidden="false" customHeight="false" outlineLevel="0" collapsed="false">
      <c r="A798" s="363"/>
      <c r="B798" s="368" t="n">
        <f aca="false">+[5]data1cf!A798</f>
        <v>-93732.1313305349</v>
      </c>
      <c r="C798" s="368" t="n">
        <f aca="false">+[5]data1cf!B798</f>
        <v>14199.8594338836</v>
      </c>
      <c r="D798" s="368" t="n">
        <f aca="false">+[5]data1cf!C798</f>
        <v>12220.5712411058</v>
      </c>
      <c r="E798" s="368" t="n">
        <f aca="false">+[5]data1cf!D798</f>
        <v>10125.2781823733</v>
      </c>
      <c r="F798" s="368" t="n">
        <f aca="false">+[5]data1cf!E798</f>
        <v>9772.38051176412</v>
      </c>
      <c r="G798" s="368" t="n">
        <f aca="false">+[5]data1cf!F798</f>
        <v>9474.01757671359</v>
      </c>
      <c r="H798" s="368" t="n">
        <f aca="false">+[5]data1cf!G798</f>
        <v>8481.89135146285</v>
      </c>
      <c r="I798" s="368" t="n">
        <f aca="false">+[5]data1cf!H798</f>
        <v>8331.48649718441</v>
      </c>
      <c r="J798" s="368" t="n">
        <f aca="false">+[5]data1cf!I798</f>
        <v>8319.05229464943</v>
      </c>
      <c r="K798" s="368" t="n">
        <f aca="false">+[5]data1cf!J798</f>
        <v>8309.88937130452</v>
      </c>
      <c r="L798" s="368" t="n">
        <f aca="false">+[5]data1cf!K798</f>
        <v>8311.12435976902</v>
      </c>
      <c r="M798" s="368" t="n">
        <f aca="false">+[5]data1cf!L798</f>
        <v>8283.11073700169</v>
      </c>
      <c r="N798" s="368" t="n">
        <f aca="false">+[5]data1cf!M798</f>
        <v>8265.47162723711</v>
      </c>
      <c r="O798" s="368" t="n">
        <f aca="false">+[5]data1cf!N798</f>
        <v>7939.34041986983</v>
      </c>
      <c r="P798" s="368" t="n">
        <f aca="false">+[5]data1cf!O798</f>
        <v>7831.48914171129</v>
      </c>
      <c r="Q798" s="368" t="n">
        <f aca="false">+[5]data1cf!P798</f>
        <v>7802.92537504224</v>
      </c>
      <c r="R798" s="368" t="n">
        <f aca="false">+[5]data1cf!Q798</f>
        <v>1075.0700535087</v>
      </c>
      <c r="S798" s="368" t="n">
        <f aca="false">+[5]data1cf!R798</f>
        <v>0</v>
      </c>
      <c r="T798" s="368" t="n">
        <f aca="false">+[5]data1cf!S798</f>
        <v>0</v>
      </c>
      <c r="U798" s="368" t="n">
        <f aca="false">+[5]data1cf!T798</f>
        <v>0</v>
      </c>
      <c r="V798" s="368" t="n">
        <f aca="false">+[5]data1cf!U798</f>
        <v>0</v>
      </c>
      <c r="W798" s="368" t="n">
        <f aca="false">+[5]data1cf!V798</f>
        <v>0</v>
      </c>
      <c r="X798" s="368" t="n">
        <f aca="false">+[5]data1cf!W798</f>
        <v>0</v>
      </c>
      <c r="Y798" s="368" t="n">
        <f aca="false">+[5]data1cf!X798</f>
        <v>0</v>
      </c>
      <c r="Z798" s="368" t="n">
        <f aca="false">+[5]data1cf!Y798</f>
        <v>0</v>
      </c>
      <c r="AA798" s="368" t="n">
        <f aca="false">+[5]data1cf!Z798</f>
        <v>0</v>
      </c>
      <c r="AB798" s="368"/>
      <c r="AC798" s="369" t="n">
        <f aca="false">XNPV(0.1,B798:AA798,$B$1:$AA$1)</f>
        <v>-18915.12025808</v>
      </c>
      <c r="AD798" s="369" t="n">
        <f aca="false">SUMPRODUCT(B798:AA798,$B$1010:$AA$1010)</f>
        <v>-283.625629206924</v>
      </c>
      <c r="AE798" s="370" t="n">
        <f aca="false">SUMPRODUCT(B798:AA798,$B$1012:$AA$1012)</f>
        <v>-6500.32301505706</v>
      </c>
      <c r="AF798" s="371" t="n">
        <f aca="false">XIRR(B798:AA798,$B$1:$AA$1)</f>
        <v>0.0590469901764989</v>
      </c>
      <c r="AG798" s="372" t="n">
        <f aca="false">1-EXP(-(1/0.25)*(AD798/ABS($AD$1010)))</f>
        <v>-2.34747609324569</v>
      </c>
    </row>
    <row r="799" customFormat="false" ht="12.75" hidden="false" customHeight="false" outlineLevel="0" collapsed="false">
      <c r="A799" s="363"/>
      <c r="B799" s="368" t="n">
        <f aca="false">+[5]data1cf!A799</f>
        <v>-90611.4066973847</v>
      </c>
      <c r="C799" s="368" t="n">
        <f aca="false">+[5]data1cf!B799</f>
        <v>14056.7673022134</v>
      </c>
      <c r="D799" s="368" t="n">
        <f aca="false">+[5]data1cf!C799</f>
        <v>11914.818724764</v>
      </c>
      <c r="E799" s="368" t="n">
        <f aca="false">+[5]data1cf!D799</f>
        <v>10033.8584073891</v>
      </c>
      <c r="F799" s="368" t="n">
        <f aca="false">+[5]data1cf!E799</f>
        <v>9643.35183647851</v>
      </c>
      <c r="G799" s="368" t="n">
        <f aca="false">+[5]data1cf!F799</f>
        <v>9284.27420869331</v>
      </c>
      <c r="H799" s="368" t="n">
        <f aca="false">+[5]data1cf!G799</f>
        <v>8406.30041042478</v>
      </c>
      <c r="I799" s="368" t="n">
        <f aca="false">+[5]data1cf!H799</f>
        <v>8259.89957067966</v>
      </c>
      <c r="J799" s="368" t="n">
        <f aca="false">+[5]data1cf!I799</f>
        <v>8247.46536814467</v>
      </c>
      <c r="K799" s="368" t="n">
        <f aca="false">+[5]data1cf!J799</f>
        <v>8238.18111102602</v>
      </c>
      <c r="L799" s="368" t="n">
        <f aca="false">+[5]data1cf!K799</f>
        <v>8239.53743326426</v>
      </c>
      <c r="M799" s="368" t="n">
        <f aca="false">+[5]data1cf!L799</f>
        <v>8211.4024767232</v>
      </c>
      <c r="N799" s="368" t="n">
        <f aca="false">+[5]data1cf!M799</f>
        <v>8193.88470073235</v>
      </c>
      <c r="O799" s="368" t="n">
        <f aca="false">+[5]data1cf!N799</f>
        <v>7867.63215959134</v>
      </c>
      <c r="P799" s="368" t="n">
        <f aca="false">+[5]data1cf!O799</f>
        <v>7759.90221520653</v>
      </c>
      <c r="Q799" s="368" t="n">
        <f aca="false">+[5]data1cf!P799</f>
        <v>7731.21711476374</v>
      </c>
      <c r="R799" s="368" t="n">
        <f aca="false">+[5]data1cf!Q799</f>
        <v>1039.27659025632</v>
      </c>
      <c r="S799" s="368" t="n">
        <f aca="false">+[5]data1cf!R799</f>
        <v>0</v>
      </c>
      <c r="T799" s="368" t="n">
        <f aca="false">+[5]data1cf!S799</f>
        <v>0</v>
      </c>
      <c r="U799" s="368" t="n">
        <f aca="false">+[5]data1cf!T799</f>
        <v>0</v>
      </c>
      <c r="V799" s="368" t="n">
        <f aca="false">+[5]data1cf!U799</f>
        <v>0</v>
      </c>
      <c r="W799" s="368" t="n">
        <f aca="false">+[5]data1cf!V799</f>
        <v>0</v>
      </c>
      <c r="X799" s="368" t="n">
        <f aca="false">+[5]data1cf!W799</f>
        <v>0</v>
      </c>
      <c r="Y799" s="368" t="n">
        <f aca="false">+[5]data1cf!X799</f>
        <v>0</v>
      </c>
      <c r="Z799" s="368" t="n">
        <f aca="false">+[5]data1cf!Y799</f>
        <v>0</v>
      </c>
      <c r="AA799" s="368" t="n">
        <f aca="false">+[5]data1cf!Z799</f>
        <v>0</v>
      </c>
      <c r="AB799" s="368"/>
      <c r="AC799" s="369" t="n">
        <f aca="false">XNPV(0.1,B799:AA799,$B$1:$AA$1)</f>
        <v>-16734.7959828367</v>
      </c>
      <c r="AD799" s="369" t="n">
        <f aca="false">SUMPRODUCT(B799:AA799,$B$1010:$AA$1010)</f>
        <v>1693.12545007712</v>
      </c>
      <c r="AE799" s="370" t="n">
        <f aca="false">SUMPRODUCT(B799:AA799,$B$1012:$AA$1012)</f>
        <v>-4456.97594312615</v>
      </c>
      <c r="AF799" s="371" t="n">
        <f aca="false">XIRR(B799:AA799,$B$1:$AA$1)</f>
        <v>0.0627032903725203</v>
      </c>
      <c r="AG799" s="372" t="n">
        <f aca="false">1-EXP(-(1/0.25)*(AD799/ABS($AD$1010)))</f>
        <v>0.999262676962758</v>
      </c>
    </row>
    <row r="800" customFormat="false" ht="12.75" hidden="false" customHeight="false" outlineLevel="0" collapsed="false">
      <c r="A800" s="363"/>
      <c r="B800" s="368" t="n">
        <f aca="false">+[5]data1cf!A800</f>
        <v>-98867.9049536623</v>
      </c>
      <c r="C800" s="368" t="n">
        <f aca="false">+[5]data1cf!B800</f>
        <v>14265.460926949</v>
      </c>
      <c r="D800" s="368" t="n">
        <f aca="false">+[5]data1cf!C800</f>
        <v>12276.1415018932</v>
      </c>
      <c r="E800" s="368" t="n">
        <f aca="false">+[5]data1cf!D800</f>
        <v>10327.0955024368</v>
      </c>
      <c r="F800" s="368" t="n">
        <f aca="false">+[5]data1cf!E800</f>
        <v>9837.35270483962</v>
      </c>
      <c r="G800" s="368" t="n">
        <f aca="false">+[5]data1cf!F800</f>
        <v>9689.13539102804</v>
      </c>
      <c r="H800" s="368" t="n">
        <f aca="false">+[5]data1cf!G800</f>
        <v>8606.29129274791</v>
      </c>
      <c r="I800" s="368" t="n">
        <f aca="false">+[5]data1cf!H800</f>
        <v>8449.29703548006</v>
      </c>
      <c r="J800" s="368" t="n">
        <f aca="false">+[5]data1cf!I800</f>
        <v>8436.86283294507</v>
      </c>
      <c r="K800" s="368" t="n">
        <f aca="false">+[5]data1cf!J800</f>
        <v>8427.89958847863</v>
      </c>
      <c r="L800" s="368" t="n">
        <f aca="false">+[5]data1cf!K800</f>
        <v>8428.93489806466</v>
      </c>
      <c r="M800" s="368" t="n">
        <f aca="false">+[5]data1cf!L800</f>
        <v>8401.12095417581</v>
      </c>
      <c r="N800" s="368" t="n">
        <f aca="false">+[5]data1cf!M800</f>
        <v>8383.28216553275</v>
      </c>
      <c r="O800" s="368" t="n">
        <f aca="false">+[5]data1cf!N800</f>
        <v>8057.35063704394</v>
      </c>
      <c r="P800" s="368" t="n">
        <f aca="false">+[5]data1cf!O800</f>
        <v>7949.29968000693</v>
      </c>
      <c r="Q800" s="368" t="n">
        <f aca="false">+[5]data1cf!P800</f>
        <v>7920.93559221635</v>
      </c>
      <c r="R800" s="368" t="n">
        <f aca="false">+[5]data1cf!Q800</f>
        <v>1133.97532265652</v>
      </c>
      <c r="S800" s="368" t="n">
        <f aca="false">+[5]data1cf!R800</f>
        <v>0</v>
      </c>
      <c r="T800" s="368" t="n">
        <f aca="false">+[5]data1cf!S800</f>
        <v>0</v>
      </c>
      <c r="U800" s="368" t="n">
        <f aca="false">+[5]data1cf!T800</f>
        <v>0</v>
      </c>
      <c r="V800" s="368" t="n">
        <f aca="false">+[5]data1cf!U800</f>
        <v>0</v>
      </c>
      <c r="W800" s="368" t="n">
        <f aca="false">+[5]data1cf!V800</f>
        <v>0</v>
      </c>
      <c r="X800" s="368" t="n">
        <f aca="false">+[5]data1cf!W800</f>
        <v>0</v>
      </c>
      <c r="Y800" s="368" t="n">
        <f aca="false">+[5]data1cf!X800</f>
        <v>0</v>
      </c>
      <c r="Z800" s="368" t="n">
        <f aca="false">+[5]data1cf!Y800</f>
        <v>0</v>
      </c>
      <c r="AA800" s="368" t="n">
        <f aca="false">+[5]data1cf!Z800</f>
        <v>0</v>
      </c>
      <c r="AB800" s="368"/>
      <c r="AC800" s="369" t="n">
        <f aca="false">XNPV(0.1,B800:AA800,$B$1:$AA$1)</f>
        <v>-23149.8932879036</v>
      </c>
      <c r="AD800" s="369" t="n">
        <f aca="false">SUMPRODUCT(B800:AA800,$B$1010:$AA$1010)</f>
        <v>-4250.12747166654</v>
      </c>
      <c r="AE800" s="370" t="n">
        <f aca="false">SUMPRODUCT(B800:AA800,$B$1012:$AA$1012)</f>
        <v>-10557.6135744932</v>
      </c>
      <c r="AF800" s="371" t="n">
        <f aca="false">XIRR(B800:AA800,$B$1:$AA$1)</f>
        <v>0.0522600528620932</v>
      </c>
      <c r="AG800" s="372" t="n">
        <f aca="false">1-EXP(-(1/0.25)*(AD800/ABS($AD$1010)))</f>
        <v>-72926725.9366192</v>
      </c>
    </row>
    <row r="801" customFormat="false" ht="12.75" hidden="false" customHeight="false" outlineLevel="0" collapsed="false">
      <c r="A801" s="363"/>
      <c r="B801" s="368" t="n">
        <f aca="false">+[5]data1cf!A801</f>
        <v>-89719.8945656884</v>
      </c>
      <c r="C801" s="368" t="n">
        <f aca="false">+[5]data1cf!B801</f>
        <v>14107.2059468964</v>
      </c>
      <c r="D801" s="368" t="n">
        <f aca="false">+[5]data1cf!C801</f>
        <v>12036.709557314</v>
      </c>
      <c r="E801" s="368" t="n">
        <f aca="false">+[5]data1cf!D801</f>
        <v>9949.81501837859</v>
      </c>
      <c r="F801" s="368" t="n">
        <f aca="false">+[5]data1cf!E801</f>
        <v>9666.32754352843</v>
      </c>
      <c r="G801" s="368" t="n">
        <f aca="false">+[5]data1cf!F801</f>
        <v>9291.5032035805</v>
      </c>
      <c r="H801" s="368" t="n">
        <f aca="false">+[5]data1cf!G801</f>
        <v>8384.70598960792</v>
      </c>
      <c r="I801" s="368" t="n">
        <f aca="false">+[5]data1cf!H801</f>
        <v>8239.44899558825</v>
      </c>
      <c r="J801" s="368" t="n">
        <f aca="false">+[5]data1cf!I801</f>
        <v>8227.01479305326</v>
      </c>
      <c r="K801" s="368" t="n">
        <f aca="false">+[5]data1cf!J801</f>
        <v>8217.69587394293</v>
      </c>
      <c r="L801" s="368" t="n">
        <f aca="false">+[5]data1cf!K801</f>
        <v>8219.08685817285</v>
      </c>
      <c r="M801" s="368" t="n">
        <f aca="false">+[5]data1cf!L801</f>
        <v>8190.91723964011</v>
      </c>
      <c r="N801" s="368" t="n">
        <f aca="false">+[5]data1cf!M801</f>
        <v>8173.43412564094</v>
      </c>
      <c r="O801" s="368" t="n">
        <f aca="false">+[5]data1cf!N801</f>
        <v>7847.14692250825</v>
      </c>
      <c r="P801" s="368" t="n">
        <f aca="false">+[5]data1cf!O801</f>
        <v>7739.45164011512</v>
      </c>
      <c r="Q801" s="368" t="n">
        <f aca="false">+[5]data1cf!P801</f>
        <v>7710.73187768065</v>
      </c>
      <c r="R801" s="368" t="n">
        <f aca="false">+[5]data1cf!Q801</f>
        <v>1029.05130271062</v>
      </c>
      <c r="S801" s="368" t="n">
        <f aca="false">+[5]data1cf!R801</f>
        <v>0</v>
      </c>
      <c r="T801" s="368" t="n">
        <f aca="false">+[5]data1cf!S801</f>
        <v>0</v>
      </c>
      <c r="U801" s="368" t="n">
        <f aca="false">+[5]data1cf!T801</f>
        <v>0</v>
      </c>
      <c r="V801" s="368" t="n">
        <f aca="false">+[5]data1cf!U801</f>
        <v>0</v>
      </c>
      <c r="W801" s="368" t="n">
        <f aca="false">+[5]data1cf!V801</f>
        <v>0</v>
      </c>
      <c r="X801" s="368" t="n">
        <f aca="false">+[5]data1cf!W801</f>
        <v>0</v>
      </c>
      <c r="Y801" s="368" t="n">
        <f aca="false">+[5]data1cf!X801</f>
        <v>0</v>
      </c>
      <c r="Z801" s="368" t="n">
        <f aca="false">+[5]data1cf!Y801</f>
        <v>0</v>
      </c>
      <c r="AA801" s="368" t="n">
        <f aca="false">+[5]data1cf!Z801</f>
        <v>0</v>
      </c>
      <c r="AB801" s="368"/>
      <c r="AC801" s="369" t="n">
        <f aca="false">XNPV(0.1,B801:AA801,$B$1:$AA$1)</f>
        <v>-15820.5562231814</v>
      </c>
      <c r="AD801" s="369" t="n">
        <f aca="false">SUMPRODUCT(B801:AA801,$B$1010:$AA$1010)</f>
        <v>2578.6159248368</v>
      </c>
      <c r="AE801" s="370" t="n">
        <f aca="false">SUMPRODUCT(B801:AA801,$B$1012:$AA$1012)</f>
        <v>-3560.76076151392</v>
      </c>
      <c r="AF801" s="371" t="n">
        <f aca="false">XIRR(B801:AA801,$B$1:$AA$1)</f>
        <v>0.0643876549206338</v>
      </c>
      <c r="AG801" s="372" t="n">
        <f aca="false">1-EXP(-(1/0.25)*(AD801/ABS($AD$1010)))</f>
        <v>0.999983038315295</v>
      </c>
    </row>
    <row r="802" customFormat="false" ht="12.75" hidden="false" customHeight="false" outlineLevel="0" collapsed="false">
      <c r="A802" s="363"/>
      <c r="B802" s="368" t="n">
        <f aca="false">+[5]data1cf!A802</f>
        <v>-89847.4381687061</v>
      </c>
      <c r="C802" s="368" t="n">
        <f aca="false">+[5]data1cf!B802</f>
        <v>13988.6932665527</v>
      </c>
      <c r="D802" s="368" t="n">
        <f aca="false">+[5]data1cf!C802</f>
        <v>11903.9782172671</v>
      </c>
      <c r="E802" s="368" t="n">
        <f aca="false">+[5]data1cf!D802</f>
        <v>9936.33028860247</v>
      </c>
      <c r="F802" s="368" t="n">
        <f aca="false">+[5]data1cf!E802</f>
        <v>9596.88510276151</v>
      </c>
      <c r="G802" s="368" t="n">
        <f aca="false">+[5]data1cf!F802</f>
        <v>9227.2435540294</v>
      </c>
      <c r="H802" s="368" t="n">
        <f aca="false">+[5]data1cf!G802</f>
        <v>8387.79538137068</v>
      </c>
      <c r="I802" s="368" t="n">
        <f aca="false">+[5]data1cf!H802</f>
        <v>8242.37474380659</v>
      </c>
      <c r="J802" s="368" t="n">
        <f aca="false">+[5]data1cf!I802</f>
        <v>8229.9405412716</v>
      </c>
      <c r="K802" s="368" t="n">
        <f aca="false">+[5]data1cf!J802</f>
        <v>8220.62658105656</v>
      </c>
      <c r="L802" s="368" t="n">
        <f aca="false">+[5]data1cf!K802</f>
        <v>8222.01260639119</v>
      </c>
      <c r="M802" s="368" t="n">
        <f aca="false">+[5]data1cf!L802</f>
        <v>8193.84794675374</v>
      </c>
      <c r="N802" s="368" t="n">
        <f aca="false">+[5]data1cf!M802</f>
        <v>8176.35987385929</v>
      </c>
      <c r="O802" s="368" t="n">
        <f aca="false">+[5]data1cf!N802</f>
        <v>7850.07762962188</v>
      </c>
      <c r="P802" s="368" t="n">
        <f aca="false">+[5]data1cf!O802</f>
        <v>7742.37738833347</v>
      </c>
      <c r="Q802" s="368" t="n">
        <f aca="false">+[5]data1cf!P802</f>
        <v>7713.66258479428</v>
      </c>
      <c r="R802" s="368" t="n">
        <f aca="false">+[5]data1cf!Q802</f>
        <v>1030.51417681979</v>
      </c>
      <c r="S802" s="368" t="n">
        <f aca="false">+[5]data1cf!R802</f>
        <v>0</v>
      </c>
      <c r="T802" s="368" t="n">
        <f aca="false">+[5]data1cf!S802</f>
        <v>0</v>
      </c>
      <c r="U802" s="368" t="n">
        <f aca="false">+[5]data1cf!T802</f>
        <v>0</v>
      </c>
      <c r="V802" s="368" t="n">
        <f aca="false">+[5]data1cf!U802</f>
        <v>0</v>
      </c>
      <c r="W802" s="368" t="n">
        <f aca="false">+[5]data1cf!V802</f>
        <v>0</v>
      </c>
      <c r="X802" s="368" t="n">
        <f aca="false">+[5]data1cf!W802</f>
        <v>0</v>
      </c>
      <c r="Y802" s="368" t="n">
        <f aca="false">+[5]data1cf!X802</f>
        <v>0</v>
      </c>
      <c r="Z802" s="368" t="n">
        <f aca="false">+[5]data1cf!Y802</f>
        <v>0</v>
      </c>
      <c r="AA802" s="368" t="n">
        <f aca="false">+[5]data1cf!Z802</f>
        <v>0</v>
      </c>
      <c r="AB802" s="368"/>
      <c r="AC802" s="369" t="n">
        <f aca="false">XNPV(0.1,B802:AA802,$B$1:$AA$1)</f>
        <v>-16251.3696677478</v>
      </c>
      <c r="AD802" s="369" t="n">
        <f aca="false">SUMPRODUCT(B802:AA802,$B$1010:$AA$1010)</f>
        <v>2119.20423169403</v>
      </c>
      <c r="AE802" s="370" t="n">
        <f aca="false">SUMPRODUCT(B802:AA802,$B$1012:$AA$1012)</f>
        <v>-4012.40885388812</v>
      </c>
      <c r="AF802" s="371" t="n">
        <f aca="false">XIRR(B802:AA802,$B$1:$AA$1)</f>
        <v>0.0635233920992078</v>
      </c>
      <c r="AG802" s="372" t="n">
        <f aca="false">1-EXP(-(1/0.25)*(AD802/ABS($AD$1010)))</f>
        <v>0.999879940389632</v>
      </c>
    </row>
    <row r="803" customFormat="false" ht="12.75" hidden="false" customHeight="false" outlineLevel="0" collapsed="false">
      <c r="A803" s="363"/>
      <c r="B803" s="368" t="n">
        <f aca="false">+[5]data1cf!A803</f>
        <v>-95729.0275633843</v>
      </c>
      <c r="C803" s="368" t="n">
        <f aca="false">+[5]data1cf!B803</f>
        <v>14201.7555019043</v>
      </c>
      <c r="D803" s="368" t="n">
        <f aca="false">+[5]data1cf!C803</f>
        <v>12192.6362512628</v>
      </c>
      <c r="E803" s="368" t="n">
        <f aca="false">+[5]data1cf!D803</f>
        <v>10193.548920103</v>
      </c>
      <c r="F803" s="368" t="n">
        <f aca="false">+[5]data1cf!E803</f>
        <v>9715.56745316182</v>
      </c>
      <c r="G803" s="368" t="n">
        <f aca="false">+[5]data1cf!F803</f>
        <v>9462.81378777161</v>
      </c>
      <c r="H803" s="368" t="n">
        <f aca="false">+[5]data1cf!G803</f>
        <v>8530.26065127003</v>
      </c>
      <c r="I803" s="368" t="n">
        <f aca="false">+[5]data1cf!H803</f>
        <v>8377.29369924899</v>
      </c>
      <c r="J803" s="368" t="n">
        <f aca="false">+[5]data1cf!I803</f>
        <v>8364.859496714</v>
      </c>
      <c r="K803" s="368" t="n">
        <f aca="false">+[5]data1cf!J803</f>
        <v>8355.77421269463</v>
      </c>
      <c r="L803" s="368" t="n">
        <f aca="false">+[5]data1cf!K803</f>
        <v>8356.9315618336</v>
      </c>
      <c r="M803" s="368" t="n">
        <f aca="false">+[5]data1cf!L803</f>
        <v>8328.99557839181</v>
      </c>
      <c r="N803" s="368" t="n">
        <f aca="false">+[5]data1cf!M803</f>
        <v>8311.27882930169</v>
      </c>
      <c r="O803" s="368" t="n">
        <f aca="false">+[5]data1cf!N803</f>
        <v>7985.22526125994</v>
      </c>
      <c r="P803" s="368" t="n">
        <f aca="false">+[5]data1cf!O803</f>
        <v>7877.29634377587</v>
      </c>
      <c r="Q803" s="368" t="n">
        <f aca="false">+[5]data1cf!P803</f>
        <v>7848.81021643235</v>
      </c>
      <c r="R803" s="368" t="n">
        <f aca="false">+[5]data1cf!Q803</f>
        <v>1097.97365454099</v>
      </c>
      <c r="S803" s="368" t="n">
        <f aca="false">+[5]data1cf!R803</f>
        <v>0</v>
      </c>
      <c r="T803" s="368" t="n">
        <f aca="false">+[5]data1cf!S803</f>
        <v>0</v>
      </c>
      <c r="U803" s="368" t="n">
        <f aca="false">+[5]data1cf!T803</f>
        <v>0</v>
      </c>
      <c r="V803" s="368" t="n">
        <f aca="false">+[5]data1cf!U803</f>
        <v>0</v>
      </c>
      <c r="W803" s="368" t="n">
        <f aca="false">+[5]data1cf!V803</f>
        <v>0</v>
      </c>
      <c r="X803" s="368" t="n">
        <f aca="false">+[5]data1cf!W803</f>
        <v>0</v>
      </c>
      <c r="Y803" s="368" t="n">
        <f aca="false">+[5]data1cf!X803</f>
        <v>0</v>
      </c>
      <c r="Z803" s="368" t="n">
        <f aca="false">+[5]data1cf!Y803</f>
        <v>0</v>
      </c>
      <c r="AA803" s="368" t="n">
        <f aca="false">+[5]data1cf!Z803</f>
        <v>0</v>
      </c>
      <c r="AB803" s="368"/>
      <c r="AC803" s="369" t="n">
        <f aca="false">XNPV(0.1,B803:AA803,$B$1:$AA$1)</f>
        <v>-20746.6684581309</v>
      </c>
      <c r="AD803" s="369" t="n">
        <f aca="false">SUMPRODUCT(B803:AA803,$B$1010:$AA$1010)</f>
        <v>-2040.06070395398</v>
      </c>
      <c r="AE803" s="370" t="n">
        <f aca="false">SUMPRODUCT(B803:AA803,$B$1012:$AA$1012)</f>
        <v>-8283.57221436834</v>
      </c>
      <c r="AF803" s="371" t="n">
        <f aca="false">XIRR(B803:AA803,$B$1:$AA$1)</f>
        <v>0.0559592760259477</v>
      </c>
      <c r="AG803" s="372" t="n">
        <f aca="false">1-EXP(-(1/0.25)*(AD803/ABS($AD$1010)))</f>
        <v>-5944.45004074511</v>
      </c>
    </row>
    <row r="804" customFormat="false" ht="12.75" hidden="false" customHeight="false" outlineLevel="0" collapsed="false">
      <c r="A804" s="363"/>
      <c r="B804" s="368" t="n">
        <f aca="false">+[5]data1cf!A804</f>
        <v>-98914.2543023891</v>
      </c>
      <c r="C804" s="368" t="n">
        <f aca="false">+[5]data1cf!B804</f>
        <v>14285.5126373048</v>
      </c>
      <c r="D804" s="368" t="n">
        <f aca="false">+[5]data1cf!C804</f>
        <v>12343.9832130152</v>
      </c>
      <c r="E804" s="368" t="n">
        <f aca="false">+[5]data1cf!D804</f>
        <v>10219.1194763189</v>
      </c>
      <c r="F804" s="368" t="n">
        <f aca="false">+[5]data1cf!E804</f>
        <v>9888.5430122861</v>
      </c>
      <c r="G804" s="368" t="n">
        <f aca="false">+[5]data1cf!F804</f>
        <v>9616.00902664236</v>
      </c>
      <c r="H804" s="368" t="n">
        <f aca="false">+[5]data1cf!G804</f>
        <v>8607.41397779662</v>
      </c>
      <c r="I804" s="368" t="n">
        <f aca="false">+[5]data1cf!H804</f>
        <v>8450.36025246037</v>
      </c>
      <c r="J804" s="368" t="n">
        <f aca="false">+[5]data1cf!I804</f>
        <v>8437.92604992538</v>
      </c>
      <c r="K804" s="368" t="n">
        <f aca="false">+[5]data1cf!J804</f>
        <v>8428.96460752162</v>
      </c>
      <c r="L804" s="368" t="n">
        <f aca="false">+[5]data1cf!K804</f>
        <v>8429.99811504498</v>
      </c>
      <c r="M804" s="368" t="n">
        <f aca="false">+[5]data1cf!L804</f>
        <v>8402.1859732188</v>
      </c>
      <c r="N804" s="368" t="n">
        <f aca="false">+[5]data1cf!M804</f>
        <v>8384.34538251307</v>
      </c>
      <c r="O804" s="368" t="n">
        <f aca="false">+[5]data1cf!N804</f>
        <v>8058.41565608693</v>
      </c>
      <c r="P804" s="368" t="n">
        <f aca="false">+[5]data1cf!O804</f>
        <v>7950.36289698725</v>
      </c>
      <c r="Q804" s="368" t="n">
        <f aca="false">+[5]data1cf!P804</f>
        <v>7922.00061125934</v>
      </c>
      <c r="R804" s="368" t="n">
        <f aca="false">+[5]data1cf!Q804</f>
        <v>1134.50693114668</v>
      </c>
      <c r="S804" s="368" t="n">
        <f aca="false">+[5]data1cf!R804</f>
        <v>0</v>
      </c>
      <c r="T804" s="368" t="n">
        <f aca="false">+[5]data1cf!S804</f>
        <v>0</v>
      </c>
      <c r="U804" s="368" t="n">
        <f aca="false">+[5]data1cf!T804</f>
        <v>0</v>
      </c>
      <c r="V804" s="368" t="n">
        <f aca="false">+[5]data1cf!U804</f>
        <v>0</v>
      </c>
      <c r="W804" s="368" t="n">
        <f aca="false">+[5]data1cf!V804</f>
        <v>0</v>
      </c>
      <c r="X804" s="368" t="n">
        <f aca="false">+[5]data1cf!W804</f>
        <v>0</v>
      </c>
      <c r="Y804" s="368" t="n">
        <f aca="false">+[5]data1cf!X804</f>
        <v>0</v>
      </c>
      <c r="Z804" s="368" t="n">
        <f aca="false">+[5]data1cf!Y804</f>
        <v>0</v>
      </c>
      <c r="AA804" s="368" t="n">
        <f aca="false">+[5]data1cf!Z804</f>
        <v>0</v>
      </c>
      <c r="AB804" s="368"/>
      <c r="AC804" s="369" t="n">
        <f aca="false">XNPV(0.1,B804:AA804,$B$1:$AA$1)</f>
        <v>-23209.2978625611</v>
      </c>
      <c r="AD804" s="369" t="n">
        <f aca="false">SUMPRODUCT(B804:AA804,$B$1010:$AA$1010)</f>
        <v>-4316.66091478985</v>
      </c>
      <c r="AE804" s="370" t="n">
        <f aca="false">SUMPRODUCT(B804:AA804,$B$1012:$AA$1012)</f>
        <v>-10622.0621909734</v>
      </c>
      <c r="AF804" s="371" t="n">
        <f aca="false">XIRR(B804:AA804,$B$1:$AA$1)</f>
        <v>0.0521488844611374</v>
      </c>
      <c r="AG804" s="372" t="n">
        <f aca="false">1-EXP(-(1/0.25)*(AD804/ABS($AD$1010)))</f>
        <v>-96822423.668218</v>
      </c>
    </row>
    <row r="805" customFormat="false" ht="12.75" hidden="false" customHeight="false" outlineLevel="0" collapsed="false">
      <c r="A805" s="363"/>
      <c r="B805" s="368" t="n">
        <f aca="false">+[5]data1cf!A805</f>
        <v>-89430.8676783605</v>
      </c>
      <c r="C805" s="368" t="n">
        <f aca="false">+[5]data1cf!B805</f>
        <v>14007.9241757605</v>
      </c>
      <c r="D805" s="368" t="n">
        <f aca="false">+[5]data1cf!C805</f>
        <v>12034.2273878969</v>
      </c>
      <c r="E805" s="368" t="n">
        <f aca="false">+[5]data1cf!D805</f>
        <v>9799.98741781449</v>
      </c>
      <c r="F805" s="368" t="n">
        <f aca="false">+[5]data1cf!E805</f>
        <v>9543.28390689513</v>
      </c>
      <c r="G805" s="368" t="n">
        <f aca="false">+[5]data1cf!F805</f>
        <v>9069.15945358344</v>
      </c>
      <c r="H805" s="368" t="n">
        <f aca="false">+[5]data1cf!G805</f>
        <v>8377.70511097661</v>
      </c>
      <c r="I805" s="368" t="n">
        <f aca="false">+[5]data1cf!H805</f>
        <v>8232.81895001446</v>
      </c>
      <c r="J805" s="368" t="n">
        <f aca="false">+[5]data1cf!I805</f>
        <v>8220.38474747947</v>
      </c>
      <c r="K805" s="368" t="n">
        <f aca="false">+[5]data1cf!J805</f>
        <v>8211.05459100376</v>
      </c>
      <c r="L805" s="368" t="n">
        <f aca="false">+[5]data1cf!K805</f>
        <v>8212.45681259906</v>
      </c>
      <c r="M805" s="368" t="n">
        <f aca="false">+[5]data1cf!L805</f>
        <v>8184.27595670094</v>
      </c>
      <c r="N805" s="368" t="n">
        <f aca="false">+[5]data1cf!M805</f>
        <v>8166.80408006715</v>
      </c>
      <c r="O805" s="368" t="n">
        <f aca="false">+[5]data1cf!N805</f>
        <v>7840.50563956907</v>
      </c>
      <c r="P805" s="368" t="n">
        <f aca="false">+[5]data1cf!O805</f>
        <v>7732.82159454133</v>
      </c>
      <c r="Q805" s="368" t="n">
        <f aca="false">+[5]data1cf!P805</f>
        <v>7704.09059474148</v>
      </c>
      <c r="R805" s="368" t="n">
        <f aca="false">+[5]data1cf!Q805</f>
        <v>1025.73627992372</v>
      </c>
      <c r="S805" s="368" t="n">
        <f aca="false">+[5]data1cf!R805</f>
        <v>0</v>
      </c>
      <c r="T805" s="368" t="n">
        <f aca="false">+[5]data1cf!S805</f>
        <v>0</v>
      </c>
      <c r="U805" s="368" t="n">
        <f aca="false">+[5]data1cf!T805</f>
        <v>0</v>
      </c>
      <c r="V805" s="368" t="n">
        <f aca="false">+[5]data1cf!U805</f>
        <v>0</v>
      </c>
      <c r="W805" s="368" t="n">
        <f aca="false">+[5]data1cf!V805</f>
        <v>0</v>
      </c>
      <c r="X805" s="368" t="n">
        <f aca="false">+[5]data1cf!W805</f>
        <v>0</v>
      </c>
      <c r="Y805" s="368" t="n">
        <f aca="false">+[5]data1cf!X805</f>
        <v>0</v>
      </c>
      <c r="Z805" s="368" t="n">
        <f aca="false">+[5]data1cf!Y805</f>
        <v>0</v>
      </c>
      <c r="AA805" s="368" t="n">
        <f aca="false">+[5]data1cf!Z805</f>
        <v>0</v>
      </c>
      <c r="AB805" s="368"/>
      <c r="AC805" s="369" t="n">
        <f aca="false">XNPV(0.1,B805:AA805,$B$1:$AA$1)</f>
        <v>-15984.6379261267</v>
      </c>
      <c r="AD805" s="369" t="n">
        <f aca="false">SUMPRODUCT(B805:AA805,$B$1010:$AA$1010)</f>
        <v>2337.24756346346</v>
      </c>
      <c r="AE805" s="370" t="n">
        <f aca="false">SUMPRODUCT(B805:AA805,$B$1012:$AA$1012)</f>
        <v>-3778.9165802456</v>
      </c>
      <c r="AF805" s="371" t="n">
        <f aca="false">XIRR(B805:AA805,$B$1:$AA$1)</f>
        <v>0.0639543430618413</v>
      </c>
      <c r="AG805" s="372" t="n">
        <f aca="false">1-EXP(-(1/0.25)*(AD805/ABS($AD$1010)))</f>
        <v>0.999952574816031</v>
      </c>
    </row>
    <row r="806" customFormat="false" ht="12.75" hidden="false" customHeight="false" outlineLevel="0" collapsed="false">
      <c r="A806" s="363"/>
      <c r="B806" s="368" t="n">
        <f aca="false">+[5]data1cf!A806</f>
        <v>-100778.40883959</v>
      </c>
      <c r="C806" s="368" t="n">
        <f aca="false">+[5]data1cf!B806</f>
        <v>14286.4510924441</v>
      </c>
      <c r="D806" s="368" t="n">
        <f aca="false">+[5]data1cf!C806</f>
        <v>12472.9957615947</v>
      </c>
      <c r="E806" s="368" t="n">
        <f aca="false">+[5]data1cf!D806</f>
        <v>10333.230276332</v>
      </c>
      <c r="F806" s="368" t="n">
        <f aca="false">+[5]data1cf!E806</f>
        <v>9986.94576339554</v>
      </c>
      <c r="G806" s="368" t="n">
        <f aca="false">+[5]data1cf!F806</f>
        <v>9573.15864088852</v>
      </c>
      <c r="H806" s="368" t="n">
        <f aca="false">+[5]data1cf!G806</f>
        <v>8652.56797639379</v>
      </c>
      <c r="I806" s="368" t="n">
        <f aca="false">+[5]data1cf!H806</f>
        <v>8493.12246622014</v>
      </c>
      <c r="J806" s="368" t="n">
        <f aca="false">+[5]data1cf!I806</f>
        <v>8480.68826368514</v>
      </c>
      <c r="K806" s="368" t="n">
        <f aca="false">+[5]data1cf!J806</f>
        <v>8471.79929960979</v>
      </c>
      <c r="L806" s="368" t="n">
        <f aca="false">+[5]data1cf!K806</f>
        <v>8472.76032880474</v>
      </c>
      <c r="M806" s="368" t="n">
        <f aca="false">+[5]data1cf!L806</f>
        <v>8445.02066530697</v>
      </c>
      <c r="N806" s="368" t="n">
        <f aca="false">+[5]data1cf!M806</f>
        <v>8427.10759627283</v>
      </c>
      <c r="O806" s="368" t="n">
        <f aca="false">+[5]data1cf!N806</f>
        <v>8101.2503481751</v>
      </c>
      <c r="P806" s="368" t="n">
        <f aca="false">+[5]data1cf!O806</f>
        <v>7993.12511074701</v>
      </c>
      <c r="Q806" s="368" t="n">
        <f aca="false">+[5]data1cf!P806</f>
        <v>7964.83530334751</v>
      </c>
      <c r="R806" s="368" t="n">
        <f aca="false">+[5]data1cf!Q806</f>
        <v>1155.88803802656</v>
      </c>
      <c r="S806" s="368" t="n">
        <f aca="false">+[5]data1cf!R806</f>
        <v>0</v>
      </c>
      <c r="T806" s="368" t="n">
        <f aca="false">+[5]data1cf!S806</f>
        <v>0</v>
      </c>
      <c r="U806" s="368" t="n">
        <f aca="false">+[5]data1cf!T806</f>
        <v>0</v>
      </c>
      <c r="V806" s="368" t="n">
        <f aca="false">+[5]data1cf!U806</f>
        <v>0</v>
      </c>
      <c r="W806" s="368" t="n">
        <f aca="false">+[5]data1cf!V806</f>
        <v>0</v>
      </c>
      <c r="X806" s="368" t="n">
        <f aca="false">+[5]data1cf!W806</f>
        <v>0</v>
      </c>
      <c r="Y806" s="368" t="n">
        <f aca="false">+[5]data1cf!X806</f>
        <v>0</v>
      </c>
      <c r="Z806" s="368" t="n">
        <f aca="false">+[5]data1cf!Y806</f>
        <v>0</v>
      </c>
      <c r="AA806" s="368" t="n">
        <f aca="false">+[5]data1cf!Z806</f>
        <v>0</v>
      </c>
      <c r="AB806" s="368"/>
      <c r="AC806" s="369" t="n">
        <f aca="false">XNPV(0.1,B806:AA806,$B$1:$AA$1)</f>
        <v>-24670.5702565327</v>
      </c>
      <c r="AD806" s="369" t="n">
        <f aca="false">SUMPRODUCT(B806:AA806,$B$1010:$AA$1010)</f>
        <v>-5677.06837367613</v>
      </c>
      <c r="AE806" s="370" t="n">
        <f aca="false">SUMPRODUCT(B806:AA806,$B$1012:$AA$1012)</f>
        <v>-12016.1495295785</v>
      </c>
      <c r="AF806" s="371" t="n">
        <f aca="false">XIRR(B806:AA806,$B$1:$AA$1)</f>
        <v>0.0499686603373791</v>
      </c>
      <c r="AG806" s="372" t="n">
        <f aca="false">1-EXP(-(1/0.25)*(AD806/ABS($AD$1010)))</f>
        <v>-31825706551.0976</v>
      </c>
    </row>
    <row r="807" customFormat="false" ht="12.75" hidden="false" customHeight="false" outlineLevel="0" collapsed="false">
      <c r="A807" s="363"/>
      <c r="B807" s="368" t="n">
        <f aca="false">+[5]data1cf!A807</f>
        <v>-99269.2650313905</v>
      </c>
      <c r="C807" s="368" t="n">
        <f aca="false">+[5]data1cf!B807</f>
        <v>14357.1298142285</v>
      </c>
      <c r="D807" s="368" t="n">
        <f aca="false">+[5]data1cf!C807</f>
        <v>12388.5237632443</v>
      </c>
      <c r="E807" s="368" t="n">
        <f aca="false">+[5]data1cf!D807</f>
        <v>10309.1995993566</v>
      </c>
      <c r="F807" s="368" t="n">
        <f aca="false">+[5]data1cf!E807</f>
        <v>9755.3808779481</v>
      </c>
      <c r="G807" s="368" t="n">
        <f aca="false">+[5]data1cf!F807</f>
        <v>9611.38956962266</v>
      </c>
      <c r="H807" s="368" t="n">
        <f aca="false">+[5]data1cf!G807</f>
        <v>8616.01313287706</v>
      </c>
      <c r="I807" s="368" t="n">
        <f aca="false">+[5]data1cf!H807</f>
        <v>8458.50391457508</v>
      </c>
      <c r="J807" s="368" t="n">
        <f aca="false">+[5]data1cf!I807</f>
        <v>8446.06971204009</v>
      </c>
      <c r="K807" s="368" t="n">
        <f aca="false">+[5]data1cf!J807</f>
        <v>8437.12207245347</v>
      </c>
      <c r="L807" s="368" t="n">
        <f aca="false">+[5]data1cf!K807</f>
        <v>8438.14177715968</v>
      </c>
      <c r="M807" s="368" t="n">
        <f aca="false">+[5]data1cf!L807</f>
        <v>8410.34343815065</v>
      </c>
      <c r="N807" s="368" t="n">
        <f aca="false">+[5]data1cf!M807</f>
        <v>8392.48904462778</v>
      </c>
      <c r="O807" s="368" t="n">
        <f aca="false">+[5]data1cf!N807</f>
        <v>8066.57312101879</v>
      </c>
      <c r="P807" s="368" t="n">
        <f aca="false">+[5]data1cf!O807</f>
        <v>7958.50655910195</v>
      </c>
      <c r="Q807" s="368" t="n">
        <f aca="false">+[5]data1cf!P807</f>
        <v>7930.15807619119</v>
      </c>
      <c r="R807" s="368" t="n">
        <f aca="false">+[5]data1cf!Q807</f>
        <v>1138.57876220404</v>
      </c>
      <c r="S807" s="368" t="n">
        <f aca="false">+[5]data1cf!R807</f>
        <v>0</v>
      </c>
      <c r="T807" s="368" t="n">
        <f aca="false">+[5]data1cf!S807</f>
        <v>0</v>
      </c>
      <c r="U807" s="368" t="n">
        <f aca="false">+[5]data1cf!T807</f>
        <v>0</v>
      </c>
      <c r="V807" s="368" t="n">
        <f aca="false">+[5]data1cf!U807</f>
        <v>0</v>
      </c>
      <c r="W807" s="368" t="n">
        <f aca="false">+[5]data1cf!V807</f>
        <v>0</v>
      </c>
      <c r="X807" s="368" t="n">
        <f aca="false">+[5]data1cf!W807</f>
        <v>0</v>
      </c>
      <c r="Y807" s="368" t="n">
        <f aca="false">+[5]data1cf!X807</f>
        <v>0</v>
      </c>
      <c r="Z807" s="368" t="n">
        <f aca="false">+[5]data1cf!Y807</f>
        <v>0</v>
      </c>
      <c r="AA807" s="368" t="n">
        <f aca="false">+[5]data1cf!Z807</f>
        <v>0</v>
      </c>
      <c r="AB807" s="368"/>
      <c r="AC807" s="369" t="n">
        <f aca="false">XNPV(0.1,B807:AA807,$B$1:$AA$1)</f>
        <v>-23456.3263760917</v>
      </c>
      <c r="AD807" s="369" t="n">
        <f aca="false">SUMPRODUCT(B807:AA807,$B$1010:$AA$1010)</f>
        <v>-4551.6355672977</v>
      </c>
      <c r="AE807" s="370" t="n">
        <f aca="false">SUMPRODUCT(B807:AA807,$B$1012:$AA$1012)</f>
        <v>-10861.2717760261</v>
      </c>
      <c r="AF807" s="371" t="n">
        <f aca="false">XIRR(B807:AA807,$B$1:$AA$1)</f>
        <v>0.0517667348952849</v>
      </c>
      <c r="AG807" s="372" t="n">
        <f aca="false">1-EXP(-(1/0.25)*(AD807/ABS($AD$1010)))</f>
        <v>-263443448.337437</v>
      </c>
    </row>
    <row r="808" customFormat="false" ht="12.75" hidden="false" customHeight="false" outlineLevel="0" collapsed="false">
      <c r="A808" s="363"/>
      <c r="B808" s="368" t="n">
        <f aca="false">+[5]data1cf!A808</f>
        <v>-100321.16361647</v>
      </c>
      <c r="C808" s="368" t="n">
        <f aca="false">+[5]data1cf!B808</f>
        <v>14340.6961960573</v>
      </c>
      <c r="D808" s="368" t="n">
        <f aca="false">+[5]data1cf!C808</f>
        <v>12351.8627226536</v>
      </c>
      <c r="E808" s="368" t="n">
        <f aca="false">+[5]data1cf!D808</f>
        <v>10376.9629903705</v>
      </c>
      <c r="F808" s="368" t="n">
        <f aca="false">+[5]data1cf!E808</f>
        <v>9896.4841913077</v>
      </c>
      <c r="G808" s="368" t="n">
        <f aca="false">+[5]data1cf!F808</f>
        <v>9564.77274432657</v>
      </c>
      <c r="H808" s="368" t="n">
        <f aca="false">+[5]data1cf!G808</f>
        <v>8641.49247286051</v>
      </c>
      <c r="I808" s="368" t="n">
        <f aca="false">+[5]data1cf!H808</f>
        <v>8482.63362659793</v>
      </c>
      <c r="J808" s="368" t="n">
        <f aca="false">+[5]data1cf!I808</f>
        <v>8470.19942406294</v>
      </c>
      <c r="K808" s="368" t="n">
        <f aca="false">+[5]data1cf!J808</f>
        <v>8461.29268229331</v>
      </c>
      <c r="L808" s="368" t="n">
        <f aca="false">+[5]data1cf!K808</f>
        <v>8462.27148918253</v>
      </c>
      <c r="M808" s="368" t="n">
        <f aca="false">+[5]data1cf!L808</f>
        <v>8434.51404799049</v>
      </c>
      <c r="N808" s="368" t="n">
        <f aca="false">+[5]data1cf!M808</f>
        <v>8416.61875665062</v>
      </c>
      <c r="O808" s="368" t="n">
        <f aca="false">+[5]data1cf!N808</f>
        <v>8090.74373085862</v>
      </c>
      <c r="P808" s="368" t="n">
        <f aca="false">+[5]data1cf!O808</f>
        <v>7982.6362711248</v>
      </c>
      <c r="Q808" s="368" t="n">
        <f aca="false">+[5]data1cf!P808</f>
        <v>7954.32868603103</v>
      </c>
      <c r="R808" s="368" t="n">
        <f aca="false">+[5]data1cf!Q808</f>
        <v>1150.64361821546</v>
      </c>
      <c r="S808" s="368" t="n">
        <f aca="false">+[5]data1cf!R808</f>
        <v>0</v>
      </c>
      <c r="T808" s="368" t="n">
        <f aca="false">+[5]data1cf!S808</f>
        <v>0</v>
      </c>
      <c r="U808" s="368" t="n">
        <f aca="false">+[5]data1cf!T808</f>
        <v>0</v>
      </c>
      <c r="V808" s="368" t="n">
        <f aca="false">+[5]data1cf!U808</f>
        <v>0</v>
      </c>
      <c r="W808" s="368" t="n">
        <f aca="false">+[5]data1cf!V808</f>
        <v>0</v>
      </c>
      <c r="X808" s="368" t="n">
        <f aca="false">+[5]data1cf!W808</f>
        <v>0</v>
      </c>
      <c r="Y808" s="368" t="n">
        <f aca="false">+[5]data1cf!X808</f>
        <v>0</v>
      </c>
      <c r="Z808" s="368" t="n">
        <f aca="false">+[5]data1cf!Y808</f>
        <v>0</v>
      </c>
      <c r="AA808" s="368" t="n">
        <f aca="false">+[5]data1cf!Z808</f>
        <v>0</v>
      </c>
      <c r="AB808" s="368"/>
      <c r="AC808" s="369" t="n">
        <f aca="false">XNPV(0.1,B808:AA808,$B$1:$AA$1)</f>
        <v>-24339.7075773948</v>
      </c>
      <c r="AD808" s="369" t="n">
        <f aca="false">SUMPRODUCT(B808:AA808,$B$1010:$AA$1010)</f>
        <v>-5379.03782810697</v>
      </c>
      <c r="AE808" s="370" t="n">
        <f aca="false">SUMPRODUCT(B808:AA808,$B$1012:$AA$1012)</f>
        <v>-11707.5037619627</v>
      </c>
      <c r="AF808" s="371" t="n">
        <f aca="false">XIRR(B808:AA808,$B$1:$AA$1)</f>
        <v>0.050437543488534</v>
      </c>
      <c r="AG808" s="372" t="n">
        <f aca="false">1-EXP(-(1/0.25)*(AD808/ABS($AD$1010)))</f>
        <v>-8941511989.40124</v>
      </c>
    </row>
    <row r="809" customFormat="false" ht="12.75" hidden="false" customHeight="false" outlineLevel="0" collapsed="false">
      <c r="A809" s="363"/>
      <c r="B809" s="368" t="n">
        <f aca="false">+[5]data1cf!A809</f>
        <v>-90889.3422394383</v>
      </c>
      <c r="C809" s="368" t="n">
        <f aca="false">+[5]data1cf!B809</f>
        <v>14090.8218924957</v>
      </c>
      <c r="D809" s="368" t="n">
        <f aca="false">+[5]data1cf!C809</f>
        <v>11949.9962121092</v>
      </c>
      <c r="E809" s="368" t="n">
        <f aca="false">+[5]data1cf!D809</f>
        <v>10095.6981411554</v>
      </c>
      <c r="F809" s="368" t="n">
        <f aca="false">+[5]data1cf!E809</f>
        <v>9642.96126920333</v>
      </c>
      <c r="G809" s="368" t="n">
        <f aca="false">+[5]data1cf!F809</f>
        <v>9412.60982783052</v>
      </c>
      <c r="H809" s="368" t="n">
        <f aca="false">+[5]data1cf!G809</f>
        <v>8413.03263182893</v>
      </c>
      <c r="I809" s="368" t="n">
        <f aca="false">+[5]data1cf!H809</f>
        <v>8266.27518966593</v>
      </c>
      <c r="J809" s="368" t="n">
        <f aca="false">+[5]data1cf!I809</f>
        <v>8253.84098713094</v>
      </c>
      <c r="K809" s="368" t="n">
        <f aca="false">+[5]data1cf!J809</f>
        <v>8244.56753614617</v>
      </c>
      <c r="L809" s="368" t="n">
        <f aca="false">+[5]data1cf!K809</f>
        <v>8245.91305225053</v>
      </c>
      <c r="M809" s="368" t="n">
        <f aca="false">+[5]data1cf!L809</f>
        <v>8217.78890184335</v>
      </c>
      <c r="N809" s="368" t="n">
        <f aca="false">+[5]data1cf!M809</f>
        <v>8200.26031971862</v>
      </c>
      <c r="O809" s="368" t="n">
        <f aca="false">+[5]data1cf!N809</f>
        <v>7874.01858471148</v>
      </c>
      <c r="P809" s="368" t="n">
        <f aca="false">+[5]data1cf!O809</f>
        <v>7766.2778341928</v>
      </c>
      <c r="Q809" s="368" t="n">
        <f aca="false">+[5]data1cf!P809</f>
        <v>7737.60353988389</v>
      </c>
      <c r="R809" s="368" t="n">
        <f aca="false">+[5]data1cf!Q809</f>
        <v>1042.46439974946</v>
      </c>
      <c r="S809" s="368" t="n">
        <f aca="false">+[5]data1cf!R809</f>
        <v>0</v>
      </c>
      <c r="T809" s="368" t="n">
        <f aca="false">+[5]data1cf!S809</f>
        <v>0</v>
      </c>
      <c r="U809" s="368" t="n">
        <f aca="false">+[5]data1cf!T809</f>
        <v>0</v>
      </c>
      <c r="V809" s="368" t="n">
        <f aca="false">+[5]data1cf!U809</f>
        <v>0</v>
      </c>
      <c r="W809" s="368" t="n">
        <f aca="false">+[5]data1cf!V809</f>
        <v>0</v>
      </c>
      <c r="X809" s="368" t="n">
        <f aca="false">+[5]data1cf!W809</f>
        <v>0</v>
      </c>
      <c r="Y809" s="368" t="n">
        <f aca="false">+[5]data1cf!X809</f>
        <v>0</v>
      </c>
      <c r="Z809" s="368" t="n">
        <f aca="false">+[5]data1cf!Y809</f>
        <v>0</v>
      </c>
      <c r="AA809" s="368" t="n">
        <f aca="false">+[5]data1cf!Z809</f>
        <v>0</v>
      </c>
      <c r="AB809" s="368"/>
      <c r="AC809" s="369" t="n">
        <f aca="false">XNPV(0.1,B809:AA809,$B$1:$AA$1)</f>
        <v>-16801.6437486342</v>
      </c>
      <c r="AD809" s="369" t="n">
        <f aca="false">SUMPRODUCT(B809:AA809,$B$1010:$AA$1010)</f>
        <v>1665.4632230375</v>
      </c>
      <c r="AE809" s="370" t="n">
        <f aca="false">SUMPRODUCT(B809:AA809,$B$1012:$AA$1012)</f>
        <v>-4496.75513435691</v>
      </c>
      <c r="AF809" s="371" t="n">
        <f aca="false">XIRR(B809:AA809,$B$1:$AA$1)</f>
        <v>0.0626408774162145</v>
      </c>
      <c r="AG809" s="372" t="n">
        <f aca="false">1-EXP(-(1/0.25)*(AD809/ABS($AD$1010)))</f>
        <v>0.999170466545386</v>
      </c>
    </row>
    <row r="810" customFormat="false" ht="12.75" hidden="false" customHeight="false" outlineLevel="0" collapsed="false">
      <c r="A810" s="363"/>
      <c r="B810" s="368" t="n">
        <f aca="false">+[5]data1cf!A810</f>
        <v>-98335.4143660122</v>
      </c>
      <c r="C810" s="368" t="n">
        <f aca="false">+[5]data1cf!B810</f>
        <v>14226.3506419598</v>
      </c>
      <c r="D810" s="368" t="n">
        <f aca="false">+[5]data1cf!C810</f>
        <v>12321.6197465146</v>
      </c>
      <c r="E810" s="368" t="n">
        <f aca="false">+[5]data1cf!D810</f>
        <v>10384.6854953111</v>
      </c>
      <c r="F810" s="368" t="n">
        <f aca="false">+[5]data1cf!E810</f>
        <v>9877.68417621606</v>
      </c>
      <c r="G810" s="368" t="n">
        <f aca="false">+[5]data1cf!F810</f>
        <v>9516.23558351106</v>
      </c>
      <c r="H810" s="368" t="n">
        <f aca="false">+[5]data1cf!G810</f>
        <v>8593.39317793611</v>
      </c>
      <c r="I810" s="368" t="n">
        <f aca="false">+[5]data1cf!H810</f>
        <v>8437.08212739184</v>
      </c>
      <c r="J810" s="368" t="n">
        <f aca="false">+[5]data1cf!I810</f>
        <v>8424.64792485685</v>
      </c>
      <c r="K810" s="368" t="n">
        <f aca="false">+[5]data1cf!J810</f>
        <v>8415.66397715636</v>
      </c>
      <c r="L810" s="368" t="n">
        <f aca="false">+[5]data1cf!K810</f>
        <v>8416.71998997644</v>
      </c>
      <c r="M810" s="368" t="n">
        <f aca="false">+[5]data1cf!L810</f>
        <v>8388.88534285354</v>
      </c>
      <c r="N810" s="368" t="n">
        <f aca="false">+[5]data1cf!M810</f>
        <v>8371.06725744453</v>
      </c>
      <c r="O810" s="368" t="n">
        <f aca="false">+[5]data1cf!N810</f>
        <v>8045.11502572167</v>
      </c>
      <c r="P810" s="368" t="n">
        <f aca="false">+[5]data1cf!O810</f>
        <v>7937.08477191871</v>
      </c>
      <c r="Q810" s="368" t="n">
        <f aca="false">+[5]data1cf!P810</f>
        <v>7908.69998089408</v>
      </c>
      <c r="R810" s="368" t="n">
        <f aca="false">+[5]data1cf!Q810</f>
        <v>1127.86786861241</v>
      </c>
      <c r="S810" s="368" t="n">
        <f aca="false">+[5]data1cf!R810</f>
        <v>0</v>
      </c>
      <c r="T810" s="368" t="n">
        <f aca="false">+[5]data1cf!S810</f>
        <v>0</v>
      </c>
      <c r="U810" s="368" t="n">
        <f aca="false">+[5]data1cf!T810</f>
        <v>0</v>
      </c>
      <c r="V810" s="368" t="n">
        <f aca="false">+[5]data1cf!U810</f>
        <v>0</v>
      </c>
      <c r="W810" s="368" t="n">
        <f aca="false">+[5]data1cf!V810</f>
        <v>0</v>
      </c>
      <c r="X810" s="368" t="n">
        <f aca="false">+[5]data1cf!W810</f>
        <v>0</v>
      </c>
      <c r="Y810" s="368" t="n">
        <f aca="false">+[5]data1cf!X810</f>
        <v>0</v>
      </c>
      <c r="Z810" s="368" t="n">
        <f aca="false">+[5]data1cf!Y810</f>
        <v>0</v>
      </c>
      <c r="AA810" s="368" t="n">
        <f aca="false">+[5]data1cf!Z810</f>
        <v>0</v>
      </c>
      <c r="AB810" s="368"/>
      <c r="AC810" s="369" t="n">
        <f aca="false">XNPV(0.1,B810:AA810,$B$1:$AA$1)</f>
        <v>-22700.2262980025</v>
      </c>
      <c r="AD810" s="369" t="n">
        <f aca="false">SUMPRODUCT(B810:AA810,$B$1010:$AA$1010)</f>
        <v>-3833.26022941269</v>
      </c>
      <c r="AE810" s="370" t="n">
        <f aca="false">SUMPRODUCT(B810:AA810,$B$1012:$AA$1012)</f>
        <v>-10129.6220195922</v>
      </c>
      <c r="AF810" s="371" t="n">
        <f aca="false">XIRR(B810:AA810,$B$1:$AA$1)</f>
        <v>0.052942139714444</v>
      </c>
      <c r="AG810" s="372" t="n">
        <f aca="false">1-EXP(-(1/0.25)*(AD810/ABS($AD$1010)))</f>
        <v>-12350015.0860668</v>
      </c>
    </row>
    <row r="811" customFormat="false" ht="12.75" hidden="false" customHeight="false" outlineLevel="0" collapsed="false">
      <c r="A811" s="363"/>
      <c r="B811" s="368" t="n">
        <f aca="false">+[5]data1cf!A811</f>
        <v>-85375.5922243724</v>
      </c>
      <c r="C811" s="368" t="n">
        <f aca="false">+[5]data1cf!B811</f>
        <v>13899.2761869995</v>
      </c>
      <c r="D811" s="368" t="n">
        <f aca="false">+[5]data1cf!C811</f>
        <v>11801.5978263918</v>
      </c>
      <c r="E811" s="368" t="n">
        <f aca="false">+[5]data1cf!D811</f>
        <v>9834.50409122362</v>
      </c>
      <c r="F811" s="368" t="n">
        <f aca="false">+[5]data1cf!E811</f>
        <v>9571.86751417199</v>
      </c>
      <c r="G811" s="368" t="n">
        <f aca="false">+[5]data1cf!F811</f>
        <v>9155.774790499</v>
      </c>
      <c r="H811" s="368" t="n">
        <f aca="false">+[5]data1cf!G811</f>
        <v>8279.477255664</v>
      </c>
      <c r="I811" s="368" t="n">
        <f aca="false">+[5]data1cf!H811</f>
        <v>8139.79417532033</v>
      </c>
      <c r="J811" s="368" t="n">
        <f aca="false">+[5]data1cf!I811</f>
        <v>8127.35997278534</v>
      </c>
      <c r="K811" s="368" t="n">
        <f aca="false">+[5]data1cf!J811</f>
        <v>8117.87214719999</v>
      </c>
      <c r="L811" s="368" t="n">
        <f aca="false">+[5]data1cf!K811</f>
        <v>8119.43203790493</v>
      </c>
      <c r="M811" s="368" t="n">
        <f aca="false">+[5]data1cf!L811</f>
        <v>8091.09351289716</v>
      </c>
      <c r="N811" s="368" t="n">
        <f aca="false">+[5]data1cf!M811</f>
        <v>8073.77930537302</v>
      </c>
      <c r="O811" s="368" t="n">
        <f aca="false">+[5]data1cf!N811</f>
        <v>7747.3231957653</v>
      </c>
      <c r="P811" s="368" t="n">
        <f aca="false">+[5]data1cf!O811</f>
        <v>7639.7968198472</v>
      </c>
      <c r="Q811" s="368" t="n">
        <f aca="false">+[5]data1cf!P811</f>
        <v>7610.90815093771</v>
      </c>
      <c r="R811" s="368" t="n">
        <f aca="false">+[5]data1cf!Q811</f>
        <v>979.223892576661</v>
      </c>
      <c r="S811" s="368" t="n">
        <f aca="false">+[5]data1cf!R811</f>
        <v>0</v>
      </c>
      <c r="T811" s="368" t="n">
        <f aca="false">+[5]data1cf!S811</f>
        <v>0</v>
      </c>
      <c r="U811" s="368" t="n">
        <f aca="false">+[5]data1cf!T811</f>
        <v>0</v>
      </c>
      <c r="V811" s="368" t="n">
        <f aca="false">+[5]data1cf!U811</f>
        <v>0</v>
      </c>
      <c r="W811" s="368" t="n">
        <f aca="false">+[5]data1cf!V811</f>
        <v>0</v>
      </c>
      <c r="X811" s="368" t="n">
        <f aca="false">+[5]data1cf!W811</f>
        <v>0</v>
      </c>
      <c r="Y811" s="368" t="n">
        <f aca="false">+[5]data1cf!X811</f>
        <v>0</v>
      </c>
      <c r="Z811" s="368" t="n">
        <f aca="false">+[5]data1cf!Y811</f>
        <v>0</v>
      </c>
      <c r="AA811" s="368" t="n">
        <f aca="false">+[5]data1cf!Z811</f>
        <v>0</v>
      </c>
      <c r="AB811" s="368"/>
      <c r="AC811" s="369" t="n">
        <f aca="false">XNPV(0.1,B811:AA811,$B$1:$AA$1)</f>
        <v>-12489.054883318</v>
      </c>
      <c r="AD811" s="369" t="n">
        <f aca="false">SUMPRODUCT(B811:AA811,$B$1010:$AA$1010)</f>
        <v>5670.29281950672</v>
      </c>
      <c r="AE811" s="370" t="n">
        <f aca="false">SUMPRODUCT(B811:AA811,$B$1012:$AA$1012)</f>
        <v>-388.944370297353</v>
      </c>
      <c r="AF811" s="371" t="n">
        <f aca="false">XIRR(B811:AA811,$B$1:$AA$1)</f>
        <v>0.0706382589953309</v>
      </c>
      <c r="AG811" s="372" t="n">
        <f aca="false">1-EXP(-(1/0.25)*(AD811/ABS($AD$1010)))</f>
        <v>0.999999999967659</v>
      </c>
    </row>
    <row r="812" customFormat="false" ht="12.75" hidden="false" customHeight="false" outlineLevel="0" collapsed="false">
      <c r="A812" s="363"/>
      <c r="B812" s="368" t="n">
        <f aca="false">+[5]data1cf!A812</f>
        <v>-99929.806211437</v>
      </c>
      <c r="C812" s="368" t="n">
        <f aca="false">+[5]data1cf!B812</f>
        <v>14322.6446506314</v>
      </c>
      <c r="D812" s="368" t="n">
        <f aca="false">+[5]data1cf!C812</f>
        <v>12339.4032361003</v>
      </c>
      <c r="E812" s="368" t="n">
        <f aca="false">+[5]data1cf!D812</f>
        <v>10282.4863645173</v>
      </c>
      <c r="F812" s="368" t="n">
        <f aca="false">+[5]data1cf!E812</f>
        <v>9893.87275718198</v>
      </c>
      <c r="G812" s="368" t="n">
        <f aca="false">+[5]data1cf!F812</f>
        <v>9601.49630706608</v>
      </c>
      <c r="H812" s="368" t="n">
        <f aca="false">+[5]data1cf!G812</f>
        <v>8632.01291987003</v>
      </c>
      <c r="I812" s="368" t="n">
        <f aca="false">+[5]data1cf!H812</f>
        <v>8473.6562008124</v>
      </c>
      <c r="J812" s="368" t="n">
        <f aca="false">+[5]data1cf!I812</f>
        <v>8461.22199827742</v>
      </c>
      <c r="K812" s="368" t="n">
        <f aca="false">+[5]data1cf!J812</f>
        <v>8452.30004053188</v>
      </c>
      <c r="L812" s="368" t="n">
        <f aca="false">+[5]data1cf!K812</f>
        <v>8453.29406339701</v>
      </c>
      <c r="M812" s="368" t="n">
        <f aca="false">+[5]data1cf!L812</f>
        <v>8425.52140622905</v>
      </c>
      <c r="N812" s="368" t="n">
        <f aca="false">+[5]data1cf!M812</f>
        <v>8407.6413308651</v>
      </c>
      <c r="O812" s="368" t="n">
        <f aca="false">+[5]data1cf!N812</f>
        <v>8081.75108909719</v>
      </c>
      <c r="P812" s="368" t="n">
        <f aca="false">+[5]data1cf!O812</f>
        <v>7973.65884533928</v>
      </c>
      <c r="Q812" s="368" t="n">
        <f aca="false">+[5]data1cf!P812</f>
        <v>7945.3360442696</v>
      </c>
      <c r="R812" s="368" t="n">
        <f aca="false">+[5]data1cf!Q812</f>
        <v>1146.1549053227</v>
      </c>
      <c r="S812" s="368" t="n">
        <f aca="false">+[5]data1cf!R812</f>
        <v>0</v>
      </c>
      <c r="T812" s="368" t="n">
        <f aca="false">+[5]data1cf!S812</f>
        <v>0</v>
      </c>
      <c r="U812" s="368" t="n">
        <f aca="false">+[5]data1cf!T812</f>
        <v>0</v>
      </c>
      <c r="V812" s="368" t="n">
        <f aca="false">+[5]data1cf!U812</f>
        <v>0</v>
      </c>
      <c r="W812" s="368" t="n">
        <f aca="false">+[5]data1cf!V812</f>
        <v>0</v>
      </c>
      <c r="X812" s="368" t="n">
        <f aca="false">+[5]data1cf!W812</f>
        <v>0</v>
      </c>
      <c r="Y812" s="368" t="n">
        <f aca="false">+[5]data1cf!X812</f>
        <v>0</v>
      </c>
      <c r="Z812" s="368" t="n">
        <f aca="false">+[5]data1cf!Y812</f>
        <v>0</v>
      </c>
      <c r="AA812" s="368" t="n">
        <f aca="false">+[5]data1cf!Z812</f>
        <v>0</v>
      </c>
      <c r="AB812" s="368"/>
      <c r="AC812" s="369" t="n">
        <f aca="false">XNPV(0.1,B812:AA812,$B$1:$AA$1)</f>
        <v>-24060.5120060037</v>
      </c>
      <c r="AD812" s="369" t="n">
        <f aca="false">SUMPRODUCT(B812:AA812,$B$1010:$AA$1010)</f>
        <v>-5121.60274624145</v>
      </c>
      <c r="AE812" s="370" t="n">
        <f aca="false">SUMPRODUCT(B812:AA812,$B$1012:$AA$1012)</f>
        <v>-11442.9016341296</v>
      </c>
      <c r="AF812" s="371" t="n">
        <f aca="false">XIRR(B812:AA812,$B$1:$AA$1)</f>
        <v>0.0508470142997252</v>
      </c>
      <c r="AG812" s="372" t="n">
        <f aca="false">1-EXP(-(1/0.25)*(AD812/ABS($AD$1010)))</f>
        <v>-2986392742.53988</v>
      </c>
    </row>
    <row r="813" customFormat="false" ht="12.75" hidden="false" customHeight="false" outlineLevel="0" collapsed="false">
      <c r="A813" s="363"/>
      <c r="B813" s="368" t="n">
        <f aca="false">+[5]data1cf!A813</f>
        <v>-103951.348850248</v>
      </c>
      <c r="C813" s="368" t="n">
        <f aca="false">+[5]data1cf!B813</f>
        <v>14287.861989753</v>
      </c>
      <c r="D813" s="368" t="n">
        <f aca="false">+[5]data1cf!C813</f>
        <v>12480.7732021514</v>
      </c>
      <c r="E813" s="368" t="n">
        <f aca="false">+[5]data1cf!D813</f>
        <v>10530.1101902398</v>
      </c>
      <c r="F813" s="368" t="n">
        <f aca="false">+[5]data1cf!E813</f>
        <v>9960.44137903123</v>
      </c>
      <c r="G813" s="368" t="n">
        <f aca="false">+[5]data1cf!F813</f>
        <v>9639.65886585105</v>
      </c>
      <c r="H813" s="368" t="n">
        <f aca="false">+[5]data1cf!G813</f>
        <v>8729.42369083755</v>
      </c>
      <c r="I813" s="368" t="n">
        <f aca="false">+[5]data1cf!H813</f>
        <v>8565.90717171262</v>
      </c>
      <c r="J813" s="368" t="n">
        <f aca="false">+[5]data1cf!I813</f>
        <v>8553.47296917763</v>
      </c>
      <c r="K813" s="368" t="n">
        <f aca="false">+[5]data1cf!J813</f>
        <v>8544.70736900989</v>
      </c>
      <c r="L813" s="368" t="n">
        <f aca="false">+[5]data1cf!K813</f>
        <v>8545.54503429722</v>
      </c>
      <c r="M813" s="368" t="n">
        <f aca="false">+[5]data1cf!L813</f>
        <v>8517.92873470707</v>
      </c>
      <c r="N813" s="368" t="n">
        <f aca="false">+[5]data1cf!M813</f>
        <v>8499.89230176531</v>
      </c>
      <c r="O813" s="368" t="n">
        <f aca="false">+[5]data1cf!N813</f>
        <v>8174.1584175752</v>
      </c>
      <c r="P813" s="368" t="n">
        <f aca="false">+[5]data1cf!O813</f>
        <v>8065.90981623949</v>
      </c>
      <c r="Q813" s="368" t="n">
        <f aca="false">+[5]data1cf!P813</f>
        <v>8037.74337274761</v>
      </c>
      <c r="R813" s="368" t="n">
        <f aca="false">+[5]data1cf!Q813</f>
        <v>1192.28039077281</v>
      </c>
      <c r="S813" s="368" t="n">
        <f aca="false">+[5]data1cf!R813</f>
        <v>0</v>
      </c>
      <c r="T813" s="368" t="n">
        <f aca="false">+[5]data1cf!S813</f>
        <v>0</v>
      </c>
      <c r="U813" s="368" t="n">
        <f aca="false">+[5]data1cf!T813</f>
        <v>0</v>
      </c>
      <c r="V813" s="368" t="n">
        <f aca="false">+[5]data1cf!U813</f>
        <v>0</v>
      </c>
      <c r="W813" s="368" t="n">
        <f aca="false">+[5]data1cf!V813</f>
        <v>0</v>
      </c>
      <c r="X813" s="368" t="n">
        <f aca="false">+[5]data1cf!W813</f>
        <v>0</v>
      </c>
      <c r="Y813" s="368" t="n">
        <f aca="false">+[5]data1cf!X813</f>
        <v>0</v>
      </c>
      <c r="Z813" s="368" t="n">
        <f aca="false">+[5]data1cf!Y813</f>
        <v>0</v>
      </c>
      <c r="AA813" s="368" t="n">
        <f aca="false">+[5]data1cf!Z813</f>
        <v>0</v>
      </c>
      <c r="AB813" s="368"/>
      <c r="AC813" s="369" t="n">
        <f aca="false">XNPV(0.1,B813:AA813,$B$1:$AA$1)</f>
        <v>-27376.8644065298</v>
      </c>
      <c r="AD813" s="369" t="n">
        <f aca="false">SUMPRODUCT(B813:AA813,$B$1010:$AA$1010)</f>
        <v>-8231.54825303092</v>
      </c>
      <c r="AE813" s="370" t="n">
        <f aca="false">SUMPRODUCT(B813:AA813,$B$1012:$AA$1012)</f>
        <v>-14622.637085981</v>
      </c>
      <c r="AF813" s="371" t="n">
        <f aca="false">XIRR(B813:AA813,$B$1:$AA$1)</f>
        <v>0.0460404224297172</v>
      </c>
      <c r="AG813" s="372" t="n">
        <f aca="false">1-EXP(-(1/0.25)*(AD813/ABS($AD$1010)))</f>
        <v>-1692998319337012</v>
      </c>
    </row>
    <row r="814" customFormat="false" ht="12.75" hidden="false" customHeight="false" outlineLevel="0" collapsed="false">
      <c r="A814" s="363"/>
      <c r="B814" s="368" t="n">
        <f aca="false">+[5]data1cf!A814</f>
        <v>-101132.261787929</v>
      </c>
      <c r="C814" s="368" t="n">
        <f aca="false">+[5]data1cf!B814</f>
        <v>14321.6544799783</v>
      </c>
      <c r="D814" s="368" t="n">
        <f aca="false">+[5]data1cf!C814</f>
        <v>12399.7979553813</v>
      </c>
      <c r="E814" s="368" t="n">
        <f aca="false">+[5]data1cf!D814</f>
        <v>10299.8743892382</v>
      </c>
      <c r="F814" s="368" t="n">
        <f aca="false">+[5]data1cf!E814</f>
        <v>9935.63960265682</v>
      </c>
      <c r="G814" s="368" t="n">
        <f aca="false">+[5]data1cf!F814</f>
        <v>9682.70035835959</v>
      </c>
      <c r="H814" s="368" t="n">
        <f aca="false">+[5]data1cf!G814</f>
        <v>8661.13908743316</v>
      </c>
      <c r="I814" s="368" t="n">
        <f aca="false">+[5]data1cf!H814</f>
        <v>8501.23956977266</v>
      </c>
      <c r="J814" s="368" t="n">
        <f aca="false">+[5]data1cf!I814</f>
        <v>8488.80536723767</v>
      </c>
      <c r="K814" s="368" t="n">
        <f aca="false">+[5]data1cf!J814</f>
        <v>8479.93016096495</v>
      </c>
      <c r="L814" s="368" t="n">
        <f aca="false">+[5]data1cf!K814</f>
        <v>8480.87743235727</v>
      </c>
      <c r="M814" s="368" t="n">
        <f aca="false">+[5]data1cf!L814</f>
        <v>8453.15152666213</v>
      </c>
      <c r="N814" s="368" t="n">
        <f aca="false">+[5]data1cf!M814</f>
        <v>8435.22469982536</v>
      </c>
      <c r="O814" s="368" t="n">
        <f aca="false">+[5]data1cf!N814</f>
        <v>8109.38120953026</v>
      </c>
      <c r="P814" s="368" t="n">
        <f aca="false">+[5]data1cf!O814</f>
        <v>8001.24221429954</v>
      </c>
      <c r="Q814" s="368" t="n">
        <f aca="false">+[5]data1cf!P814</f>
        <v>7972.96616470267</v>
      </c>
      <c r="R814" s="368" t="n">
        <f aca="false">+[5]data1cf!Q814</f>
        <v>1159.94658980283</v>
      </c>
      <c r="S814" s="368" t="n">
        <f aca="false">+[5]data1cf!R814</f>
        <v>0</v>
      </c>
      <c r="T814" s="368" t="n">
        <f aca="false">+[5]data1cf!S814</f>
        <v>0</v>
      </c>
      <c r="U814" s="368" t="n">
        <f aca="false">+[5]data1cf!T814</f>
        <v>0</v>
      </c>
      <c r="V814" s="368" t="n">
        <f aca="false">+[5]data1cf!U814</f>
        <v>0</v>
      </c>
      <c r="W814" s="368" t="n">
        <f aca="false">+[5]data1cf!V814</f>
        <v>0</v>
      </c>
      <c r="X814" s="368" t="n">
        <f aca="false">+[5]data1cf!W814</f>
        <v>0</v>
      </c>
      <c r="Y814" s="368" t="n">
        <f aca="false">+[5]data1cf!X814</f>
        <v>0</v>
      </c>
      <c r="Z814" s="368" t="n">
        <f aca="false">+[5]data1cf!Y814</f>
        <v>0</v>
      </c>
      <c r="AA814" s="368" t="n">
        <f aca="false">+[5]data1cf!Z814</f>
        <v>0</v>
      </c>
      <c r="AB814" s="368"/>
      <c r="AC814" s="369" t="n">
        <f aca="false">XNPV(0.1,B814:AA814,$B$1:$AA$1)</f>
        <v>-25012.8828528743</v>
      </c>
      <c r="AD814" s="369" t="n">
        <f aca="false">SUMPRODUCT(B814:AA814,$B$1010:$AA$1010)</f>
        <v>-6003.68848627928</v>
      </c>
      <c r="AE814" s="370" t="n">
        <f aca="false">SUMPRODUCT(B814:AA814,$B$1012:$AA$1012)</f>
        <v>-12348.4256373741</v>
      </c>
      <c r="AF814" s="371" t="n">
        <f aca="false">XIRR(B814:AA814,$B$1:$AA$1)</f>
        <v>0.049453295741597</v>
      </c>
      <c r="AG814" s="372" t="n">
        <f aca="false">1-EXP(-(1/0.25)*(AD814/ABS($AD$1010)))</f>
        <v>-127948989091.724</v>
      </c>
    </row>
    <row r="815" customFormat="false" ht="12.75" hidden="false" customHeight="false" outlineLevel="0" collapsed="false">
      <c r="A815" s="363"/>
      <c r="B815" s="368" t="n">
        <f aca="false">+[5]data1cf!A815</f>
        <v>-88047.8116925377</v>
      </c>
      <c r="C815" s="368" t="n">
        <f aca="false">+[5]data1cf!B815</f>
        <v>14095.4986630422</v>
      </c>
      <c r="D815" s="368" t="n">
        <f aca="false">+[5]data1cf!C815</f>
        <v>11931.6978463874</v>
      </c>
      <c r="E815" s="368" t="n">
        <f aca="false">+[5]data1cf!D815</f>
        <v>10064.8024091455</v>
      </c>
      <c r="F815" s="368" t="n">
        <f aca="false">+[5]data1cf!E815</f>
        <v>9491.26887547252</v>
      </c>
      <c r="G815" s="368" t="n">
        <f aca="false">+[5]data1cf!F815</f>
        <v>9336.63342123114</v>
      </c>
      <c r="H815" s="368" t="n">
        <f aca="false">+[5]data1cf!G815</f>
        <v>8344.20439695457</v>
      </c>
      <c r="I815" s="368" t="n">
        <f aca="false">+[5]data1cf!H815</f>
        <v>8201.09275214447</v>
      </c>
      <c r="J815" s="368" t="n">
        <f aca="false">+[5]data1cf!I815</f>
        <v>8188.65854960948</v>
      </c>
      <c r="K815" s="368" t="n">
        <f aca="false">+[5]data1cf!J815</f>
        <v>8179.27461991705</v>
      </c>
      <c r="L815" s="368" t="n">
        <f aca="false">+[5]data1cf!K815</f>
        <v>8180.73061472907</v>
      </c>
      <c r="M815" s="368" t="n">
        <f aca="false">+[5]data1cf!L815</f>
        <v>8152.49598561422</v>
      </c>
      <c r="N815" s="368" t="n">
        <f aca="false">+[5]data1cf!M815</f>
        <v>8135.07788219716</v>
      </c>
      <c r="O815" s="368" t="n">
        <f aca="false">+[5]data1cf!N815</f>
        <v>7808.72566848236</v>
      </c>
      <c r="P815" s="368" t="n">
        <f aca="false">+[5]data1cf!O815</f>
        <v>7701.09539667134</v>
      </c>
      <c r="Q815" s="368" t="n">
        <f aca="false">+[5]data1cf!P815</f>
        <v>7672.31062365477</v>
      </c>
      <c r="R815" s="368" t="n">
        <f aca="false">+[5]data1cf!Q815</f>
        <v>1009.87318098873</v>
      </c>
      <c r="S815" s="368" t="n">
        <f aca="false">+[5]data1cf!R815</f>
        <v>0</v>
      </c>
      <c r="T815" s="368" t="n">
        <f aca="false">+[5]data1cf!S815</f>
        <v>0</v>
      </c>
      <c r="U815" s="368" t="n">
        <f aca="false">+[5]data1cf!T815</f>
        <v>0</v>
      </c>
      <c r="V815" s="368" t="n">
        <f aca="false">+[5]data1cf!U815</f>
        <v>0</v>
      </c>
      <c r="W815" s="368" t="n">
        <f aca="false">+[5]data1cf!V815</f>
        <v>0</v>
      </c>
      <c r="X815" s="368" t="n">
        <f aca="false">+[5]data1cf!W815</f>
        <v>0</v>
      </c>
      <c r="Y815" s="368" t="n">
        <f aca="false">+[5]data1cf!X815</f>
        <v>0</v>
      </c>
      <c r="Z815" s="368" t="n">
        <f aca="false">+[5]data1cf!Y815</f>
        <v>0</v>
      </c>
      <c r="AA815" s="368" t="n">
        <f aca="false">+[5]data1cf!Z815</f>
        <v>0</v>
      </c>
      <c r="AB815" s="368"/>
      <c r="AC815" s="369" t="n">
        <f aca="false">XNPV(0.1,B815:AA815,$B$1:$AA$1)</f>
        <v>-14402.7370345039</v>
      </c>
      <c r="AD815" s="369" t="n">
        <f aca="false">SUMPRODUCT(B815:AA815,$B$1010:$AA$1010)</f>
        <v>3918.29999663954</v>
      </c>
      <c r="AE815" s="370" t="n">
        <f aca="false">SUMPRODUCT(B815:AA815,$B$1012:$AA$1012)</f>
        <v>-2194.34213610386</v>
      </c>
      <c r="AF815" s="371" t="n">
        <f aca="false">XIRR(B815:AA815,$B$1:$AA$1)</f>
        <v>0.0670181855892297</v>
      </c>
      <c r="AG815" s="372" t="n">
        <f aca="false">1-EXP(-(1/0.25)*(AD815/ABS($AD$1010)))</f>
        <v>0.99999994363547</v>
      </c>
    </row>
    <row r="816" customFormat="false" ht="12.75" hidden="false" customHeight="false" outlineLevel="0" collapsed="false">
      <c r="A816" s="363"/>
      <c r="B816" s="368" t="n">
        <f aca="false">+[5]data1cf!A816</f>
        <v>-88354.6031194248</v>
      </c>
      <c r="C816" s="368" t="n">
        <f aca="false">+[5]data1cf!B816</f>
        <v>14067.0836940911</v>
      </c>
      <c r="D816" s="368" t="n">
        <f aca="false">+[5]data1cf!C816</f>
        <v>11844.8047621693</v>
      </c>
      <c r="E816" s="368" t="n">
        <f aca="false">+[5]data1cf!D816</f>
        <v>9959.2545547862</v>
      </c>
      <c r="F816" s="368" t="n">
        <f aca="false">+[5]data1cf!E816</f>
        <v>9535.93193783434</v>
      </c>
      <c r="G816" s="368" t="n">
        <f aca="false">+[5]data1cf!F816</f>
        <v>9314.01715219379</v>
      </c>
      <c r="H816" s="368" t="n">
        <f aca="false">+[5]data1cf!G816</f>
        <v>8351.63557252657</v>
      </c>
      <c r="I816" s="368" t="n">
        <f aca="false">+[5]data1cf!H816</f>
        <v>8208.13030204412</v>
      </c>
      <c r="J816" s="368" t="n">
        <f aca="false">+[5]data1cf!I816</f>
        <v>8195.69609950913</v>
      </c>
      <c r="K816" s="368" t="n">
        <f aca="false">+[5]data1cf!J816</f>
        <v>8186.32409786737</v>
      </c>
      <c r="L816" s="368" t="n">
        <f aca="false">+[5]data1cf!K816</f>
        <v>8187.76816462872</v>
      </c>
      <c r="M816" s="368" t="n">
        <f aca="false">+[5]data1cf!L816</f>
        <v>8159.54546356455</v>
      </c>
      <c r="N816" s="368" t="n">
        <f aca="false">+[5]data1cf!M816</f>
        <v>8142.11543209681</v>
      </c>
      <c r="O816" s="368" t="n">
        <f aca="false">+[5]data1cf!N816</f>
        <v>7815.77514643269</v>
      </c>
      <c r="P816" s="368" t="n">
        <f aca="false">+[5]data1cf!O816</f>
        <v>7708.13294657099</v>
      </c>
      <c r="Q816" s="368" t="n">
        <f aca="false">+[5]data1cf!P816</f>
        <v>7679.36010160509</v>
      </c>
      <c r="R816" s="368" t="n">
        <f aca="false">+[5]data1cf!Q816</f>
        <v>1013.39195593855</v>
      </c>
      <c r="S816" s="368" t="n">
        <f aca="false">+[5]data1cf!R816</f>
        <v>0</v>
      </c>
      <c r="T816" s="368" t="n">
        <f aca="false">+[5]data1cf!S816</f>
        <v>0</v>
      </c>
      <c r="U816" s="368" t="n">
        <f aca="false">+[5]data1cf!T816</f>
        <v>0</v>
      </c>
      <c r="V816" s="368" t="n">
        <f aca="false">+[5]data1cf!U816</f>
        <v>0</v>
      </c>
      <c r="W816" s="368" t="n">
        <f aca="false">+[5]data1cf!V816</f>
        <v>0</v>
      </c>
      <c r="X816" s="368" t="n">
        <f aca="false">+[5]data1cf!W816</f>
        <v>0</v>
      </c>
      <c r="Y816" s="368" t="n">
        <f aca="false">+[5]data1cf!X816</f>
        <v>0</v>
      </c>
      <c r="Z816" s="368" t="n">
        <f aca="false">+[5]data1cf!Y816</f>
        <v>0</v>
      </c>
      <c r="AA816" s="368" t="n">
        <f aca="false">+[5]data1cf!Z816</f>
        <v>0</v>
      </c>
      <c r="AB816" s="368"/>
      <c r="AC816" s="369" t="n">
        <f aca="false">XNPV(0.1,B816:AA816,$B$1:$AA$1)</f>
        <v>-14842.1400969396</v>
      </c>
      <c r="AD816" s="369" t="n">
        <f aca="false">SUMPRODUCT(B816:AA816,$B$1010:$AA$1010)</f>
        <v>3475.218321455</v>
      </c>
      <c r="AE816" s="370" t="n">
        <f aca="false">SUMPRODUCT(B816:AA816,$B$1012:$AA$1012)</f>
        <v>-2637.28342865333</v>
      </c>
      <c r="AF816" s="371" t="n">
        <f aca="false">XIRR(B816:AA816,$B$1:$AA$1)</f>
        <v>0.0661517575373698</v>
      </c>
      <c r="AG816" s="372" t="n">
        <f aca="false">1-EXP(-(1/0.25)*(AD816/ABS($AD$1010)))</f>
        <v>0.999999627845977</v>
      </c>
    </row>
    <row r="817" customFormat="false" ht="12.75" hidden="false" customHeight="false" outlineLevel="0" collapsed="false">
      <c r="A817" s="363"/>
      <c r="B817" s="368" t="n">
        <f aca="false">+[5]data1cf!A817</f>
        <v>-87014.182530732</v>
      </c>
      <c r="C817" s="368" t="n">
        <f aca="false">+[5]data1cf!B817</f>
        <v>14072.2987093697</v>
      </c>
      <c r="D817" s="368" t="n">
        <f aca="false">+[5]data1cf!C817</f>
        <v>11877.1922879208</v>
      </c>
      <c r="E817" s="368" t="n">
        <f aca="false">+[5]data1cf!D817</f>
        <v>9932.93587269437</v>
      </c>
      <c r="F817" s="368" t="n">
        <f aca="false">+[5]data1cf!E817</f>
        <v>9555.17560772966</v>
      </c>
      <c r="G817" s="368" t="n">
        <f aca="false">+[5]data1cf!F817</f>
        <v>9254.43310090274</v>
      </c>
      <c r="H817" s="368" t="n">
        <f aca="false">+[5]data1cf!G817</f>
        <v>8319.16758332631</v>
      </c>
      <c r="I817" s="368" t="n">
        <f aca="false">+[5]data1cf!H817</f>
        <v>8177.38212607598</v>
      </c>
      <c r="J817" s="368" t="n">
        <f aca="false">+[5]data1cf!I817</f>
        <v>8164.94792354099</v>
      </c>
      <c r="K817" s="368" t="n">
        <f aca="false">+[5]data1cf!J817</f>
        <v>8155.52380634674</v>
      </c>
      <c r="L817" s="368" t="n">
        <f aca="false">+[5]data1cf!K817</f>
        <v>8157.01998866058</v>
      </c>
      <c r="M817" s="368" t="n">
        <f aca="false">+[5]data1cf!L817</f>
        <v>8128.74517204392</v>
      </c>
      <c r="N817" s="368" t="n">
        <f aca="false">+[5]data1cf!M817</f>
        <v>8111.36725612867</v>
      </c>
      <c r="O817" s="368" t="n">
        <f aca="false">+[5]data1cf!N817</f>
        <v>7784.97485491205</v>
      </c>
      <c r="P817" s="368" t="n">
        <f aca="false">+[5]data1cf!O817</f>
        <v>7677.38477060285</v>
      </c>
      <c r="Q817" s="368" t="n">
        <f aca="false">+[5]data1cf!P817</f>
        <v>7648.55981008446</v>
      </c>
      <c r="R817" s="368" t="n">
        <f aca="false">+[5]data1cf!Q817</f>
        <v>998.017867954483</v>
      </c>
      <c r="S817" s="368" t="n">
        <f aca="false">+[5]data1cf!R817</f>
        <v>0</v>
      </c>
      <c r="T817" s="368" t="n">
        <f aca="false">+[5]data1cf!S817</f>
        <v>0</v>
      </c>
      <c r="U817" s="368" t="n">
        <f aca="false">+[5]data1cf!T817</f>
        <v>0</v>
      </c>
      <c r="V817" s="368" t="n">
        <f aca="false">+[5]data1cf!U817</f>
        <v>0</v>
      </c>
      <c r="W817" s="368" t="n">
        <f aca="false">+[5]data1cf!V817</f>
        <v>0</v>
      </c>
      <c r="X817" s="368" t="n">
        <f aca="false">+[5]data1cf!W817</f>
        <v>0</v>
      </c>
      <c r="Y817" s="368" t="n">
        <f aca="false">+[5]data1cf!X817</f>
        <v>0</v>
      </c>
      <c r="Z817" s="368" t="n">
        <f aca="false">+[5]data1cf!Y817</f>
        <v>0</v>
      </c>
      <c r="AA817" s="368" t="n">
        <f aca="false">+[5]data1cf!Z817</f>
        <v>0</v>
      </c>
      <c r="AB817" s="368"/>
      <c r="AC817" s="369" t="n">
        <f aca="false">XNPV(0.1,B817:AA817,$B$1:$AA$1)</f>
        <v>-13635.4482886338</v>
      </c>
      <c r="AD817" s="369" t="n">
        <f aca="false">SUMPRODUCT(B817:AA817,$B$1010:$AA$1010)</f>
        <v>4622.9243409279</v>
      </c>
      <c r="AE817" s="370" t="n">
        <f aca="false">SUMPRODUCT(B817:AA817,$B$1012:$AA$1012)</f>
        <v>-1468.98062524993</v>
      </c>
      <c r="AF817" s="371" t="n">
        <f aca="false">XIRR(B817:AA817,$B$1:$AA$1)</f>
        <v>0.0684503132942611</v>
      </c>
      <c r="AG817" s="372" t="n">
        <f aca="false">1-EXP(-(1/0.25)*(AD817/ABS($AD$1010)))</f>
        <v>0.999999997198273</v>
      </c>
    </row>
    <row r="818" customFormat="false" ht="12.75" hidden="false" customHeight="false" outlineLevel="0" collapsed="false">
      <c r="A818" s="363"/>
      <c r="B818" s="368" t="n">
        <f aca="false">+[5]data1cf!A818</f>
        <v>-94568.2234043759</v>
      </c>
      <c r="C818" s="368" t="n">
        <f aca="false">+[5]data1cf!B818</f>
        <v>14199.7287232484</v>
      </c>
      <c r="D818" s="368" t="n">
        <f aca="false">+[5]data1cf!C818</f>
        <v>12197.3689504242</v>
      </c>
      <c r="E818" s="368" t="n">
        <f aca="false">+[5]data1cf!D818</f>
        <v>10261.4162620774</v>
      </c>
      <c r="F818" s="368" t="n">
        <f aca="false">+[5]data1cf!E818</f>
        <v>9801.00797130171</v>
      </c>
      <c r="G818" s="368" t="n">
        <f aca="false">+[5]data1cf!F818</f>
        <v>9411.75862069287</v>
      </c>
      <c r="H818" s="368" t="n">
        <f aca="false">+[5]data1cf!G818</f>
        <v>8502.14337433753</v>
      </c>
      <c r="I818" s="368" t="n">
        <f aca="false">+[5]data1cf!H818</f>
        <v>8350.66578048467</v>
      </c>
      <c r="J818" s="368" t="n">
        <f aca="false">+[5]data1cf!I818</f>
        <v>8338.23157794968</v>
      </c>
      <c r="K818" s="368" t="n">
        <f aca="false">+[5]data1cf!J818</f>
        <v>8329.1011618646</v>
      </c>
      <c r="L818" s="368" t="n">
        <f aca="false">+[5]data1cf!K818</f>
        <v>8330.30364306927</v>
      </c>
      <c r="M818" s="368" t="n">
        <f aca="false">+[5]data1cf!L818</f>
        <v>8302.32252756178</v>
      </c>
      <c r="N818" s="368" t="n">
        <f aca="false">+[5]data1cf!M818</f>
        <v>8284.65091053736</v>
      </c>
      <c r="O818" s="368" t="n">
        <f aca="false">+[5]data1cf!N818</f>
        <v>7958.55221042992</v>
      </c>
      <c r="P818" s="368" t="n">
        <f aca="false">+[5]data1cf!O818</f>
        <v>7850.66842501154</v>
      </c>
      <c r="Q818" s="368" t="n">
        <f aca="false">+[5]data1cf!P818</f>
        <v>7822.13716560232</v>
      </c>
      <c r="R818" s="368" t="n">
        <f aca="false">+[5]data1cf!Q818</f>
        <v>1084.65969515883</v>
      </c>
      <c r="S818" s="368" t="n">
        <f aca="false">+[5]data1cf!R818</f>
        <v>0</v>
      </c>
      <c r="T818" s="368" t="n">
        <f aca="false">+[5]data1cf!S818</f>
        <v>0</v>
      </c>
      <c r="U818" s="368" t="n">
        <f aca="false">+[5]data1cf!T818</f>
        <v>0</v>
      </c>
      <c r="V818" s="368" t="n">
        <f aca="false">+[5]data1cf!U818</f>
        <v>0</v>
      </c>
      <c r="W818" s="368" t="n">
        <f aca="false">+[5]data1cf!V818</f>
        <v>0</v>
      </c>
      <c r="X818" s="368" t="n">
        <f aca="false">+[5]data1cf!W818</f>
        <v>0</v>
      </c>
      <c r="Y818" s="368" t="n">
        <f aca="false">+[5]data1cf!X818</f>
        <v>0</v>
      </c>
      <c r="Z818" s="368" t="n">
        <f aca="false">+[5]data1cf!Y818</f>
        <v>0</v>
      </c>
      <c r="AA818" s="368" t="n">
        <f aca="false">+[5]data1cf!Z818</f>
        <v>0</v>
      </c>
      <c r="AB818" s="368"/>
      <c r="AC818" s="369" t="n">
        <f aca="false">XNPV(0.1,B818:AA818,$B$1:$AA$1)</f>
        <v>-19611.4887502061</v>
      </c>
      <c r="AD818" s="369" t="n">
        <f aca="false">SUMPRODUCT(B818:AA818,$B$1010:$AA$1010)</f>
        <v>-940.205931956901</v>
      </c>
      <c r="AE818" s="370" t="n">
        <f aca="false">SUMPRODUCT(B818:AA818,$B$1012:$AA$1012)</f>
        <v>-7170.42070811337</v>
      </c>
      <c r="AF818" s="371" t="n">
        <f aca="false">XIRR(B818:AA818,$B$1:$AA$1)</f>
        <v>0.0578780172522503</v>
      </c>
      <c r="AG818" s="372" t="n">
        <f aca="false">1-EXP(-(1/0.25)*(AD818/ABS($AD$1010)))</f>
        <v>-53.8800319928541</v>
      </c>
    </row>
    <row r="819" customFormat="false" ht="12.75" hidden="false" customHeight="false" outlineLevel="0" collapsed="false">
      <c r="A819" s="363"/>
      <c r="B819" s="368" t="n">
        <f aca="false">+[5]data1cf!A819</f>
        <v>-91926.0231962549</v>
      </c>
      <c r="C819" s="368" t="n">
        <f aca="false">+[5]data1cf!B819</f>
        <v>14105.8721487032</v>
      </c>
      <c r="D819" s="368" t="n">
        <f aca="false">+[5]data1cf!C819</f>
        <v>12064.1834882412</v>
      </c>
      <c r="E819" s="368" t="n">
        <f aca="false">+[5]data1cf!D819</f>
        <v>10071.2061920574</v>
      </c>
      <c r="F819" s="368" t="n">
        <f aca="false">+[5]data1cf!E819</f>
        <v>9644.98421454206</v>
      </c>
      <c r="G819" s="368" t="n">
        <f aca="false">+[5]data1cf!F819</f>
        <v>9395.42158920549</v>
      </c>
      <c r="H819" s="368" t="n">
        <f aca="false">+[5]data1cf!G819</f>
        <v>8438.14336676837</v>
      </c>
      <c r="I819" s="368" t="n">
        <f aca="false">+[5]data1cf!H819</f>
        <v>8290.05582147054</v>
      </c>
      <c r="J819" s="368" t="n">
        <f aca="false">+[5]data1cf!I819</f>
        <v>8277.62161893555</v>
      </c>
      <c r="K819" s="368" t="n">
        <f aca="false">+[5]data1cf!J819</f>
        <v>8268.38847410638</v>
      </c>
      <c r="L819" s="368" t="n">
        <f aca="false">+[5]data1cf!K819</f>
        <v>8269.69368405514</v>
      </c>
      <c r="M819" s="368" t="n">
        <f aca="false">+[5]data1cf!L819</f>
        <v>8241.60983980356</v>
      </c>
      <c r="N819" s="368" t="n">
        <f aca="false">+[5]data1cf!M819</f>
        <v>8224.04095152323</v>
      </c>
      <c r="O819" s="368" t="n">
        <f aca="false">+[5]data1cf!N819</f>
        <v>7897.83952267169</v>
      </c>
      <c r="P819" s="368" t="n">
        <f aca="false">+[5]data1cf!O819</f>
        <v>7790.05846599741</v>
      </c>
      <c r="Q819" s="368" t="n">
        <f aca="false">+[5]data1cf!P819</f>
        <v>7761.4244778441</v>
      </c>
      <c r="R819" s="368" t="n">
        <f aca="false">+[5]data1cf!Q819</f>
        <v>1054.35471565176</v>
      </c>
      <c r="S819" s="368" t="n">
        <f aca="false">+[5]data1cf!R819</f>
        <v>0</v>
      </c>
      <c r="T819" s="368" t="n">
        <f aca="false">+[5]data1cf!S819</f>
        <v>0</v>
      </c>
      <c r="U819" s="368" t="n">
        <f aca="false">+[5]data1cf!T819</f>
        <v>0</v>
      </c>
      <c r="V819" s="368" t="n">
        <f aca="false">+[5]data1cf!U819</f>
        <v>0</v>
      </c>
      <c r="W819" s="368" t="n">
        <f aca="false">+[5]data1cf!V819</f>
        <v>0</v>
      </c>
      <c r="X819" s="368" t="n">
        <f aca="false">+[5]data1cf!W819</f>
        <v>0</v>
      </c>
      <c r="Y819" s="368" t="n">
        <f aca="false">+[5]data1cf!X819</f>
        <v>0</v>
      </c>
      <c r="Z819" s="368" t="n">
        <f aca="false">+[5]data1cf!Y819</f>
        <v>0</v>
      </c>
      <c r="AA819" s="368" t="n">
        <f aca="false">+[5]data1cf!Z819</f>
        <v>0</v>
      </c>
      <c r="AB819" s="368"/>
      <c r="AC819" s="369" t="n">
        <f aca="false">XNPV(0.1,B819:AA819,$B$1:$AA$1)</f>
        <v>-17663.9264026485</v>
      </c>
      <c r="AD819" s="369" t="n">
        <f aca="false">SUMPRODUCT(B819:AA819,$B$1010:$AA$1010)</f>
        <v>848.534098139718</v>
      </c>
      <c r="AE819" s="370" t="n">
        <f aca="false">SUMPRODUCT(B819:AA819,$B$1012:$AA$1012)</f>
        <v>-5329.30442072107</v>
      </c>
      <c r="AF819" s="371" t="n">
        <f aca="false">XIRR(B819:AA819,$B$1:$AA$1)</f>
        <v>0.0611163060174953</v>
      </c>
      <c r="AG819" s="372" t="n">
        <f aca="false">1-EXP(-(1/0.25)*(AD819/ABS($AD$1010)))</f>
        <v>0.973073383097978</v>
      </c>
    </row>
    <row r="820" customFormat="false" ht="12.75" hidden="false" customHeight="false" outlineLevel="0" collapsed="false">
      <c r="A820" s="363"/>
      <c r="B820" s="368" t="n">
        <f aca="false">+[5]data1cf!A820</f>
        <v>-93339.5451954005</v>
      </c>
      <c r="C820" s="368" t="n">
        <f aca="false">+[5]data1cf!B820</f>
        <v>14223.7526390416</v>
      </c>
      <c r="D820" s="368" t="n">
        <f aca="false">+[5]data1cf!C820</f>
        <v>12142.3287007587</v>
      </c>
      <c r="E820" s="368" t="n">
        <f aca="false">+[5]data1cf!D820</f>
        <v>10110.5362757982</v>
      </c>
      <c r="F820" s="368" t="n">
        <f aca="false">+[5]data1cf!E820</f>
        <v>9660.35513072769</v>
      </c>
      <c r="G820" s="368" t="n">
        <f aca="false">+[5]data1cf!F820</f>
        <v>9423.41838754036</v>
      </c>
      <c r="H820" s="368" t="n">
        <f aca="false">+[5]data1cf!G820</f>
        <v>8472.38203587695</v>
      </c>
      <c r="I820" s="368" t="n">
        <f aca="false">+[5]data1cf!H820</f>
        <v>8322.48088531334</v>
      </c>
      <c r="J820" s="368" t="n">
        <f aca="false">+[5]data1cf!I820</f>
        <v>8310.04668277835</v>
      </c>
      <c r="K820" s="368" t="n">
        <f aca="false">+[5]data1cf!J820</f>
        <v>8300.86849568451</v>
      </c>
      <c r="L820" s="368" t="n">
        <f aca="false">+[5]data1cf!K820</f>
        <v>8302.11874789794</v>
      </c>
      <c r="M820" s="368" t="n">
        <f aca="false">+[5]data1cf!L820</f>
        <v>8274.08986138169</v>
      </c>
      <c r="N820" s="368" t="n">
        <f aca="false">+[5]data1cf!M820</f>
        <v>8256.46601536603</v>
      </c>
      <c r="O820" s="368" t="n">
        <f aca="false">+[5]data1cf!N820</f>
        <v>7930.31954424982</v>
      </c>
      <c r="P820" s="368" t="n">
        <f aca="false">+[5]data1cf!O820</f>
        <v>7822.48352984021</v>
      </c>
      <c r="Q820" s="368" t="n">
        <f aca="false">+[5]data1cf!P820</f>
        <v>7793.90449942223</v>
      </c>
      <c r="R820" s="368" t="n">
        <f aca="false">+[5]data1cf!Q820</f>
        <v>1070.56724757317</v>
      </c>
      <c r="S820" s="368" t="n">
        <f aca="false">+[5]data1cf!R820</f>
        <v>0</v>
      </c>
      <c r="T820" s="368" t="n">
        <f aca="false">+[5]data1cf!S820</f>
        <v>0</v>
      </c>
      <c r="U820" s="368" t="n">
        <f aca="false">+[5]data1cf!T820</f>
        <v>0</v>
      </c>
      <c r="V820" s="368" t="n">
        <f aca="false">+[5]data1cf!U820</f>
        <v>0</v>
      </c>
      <c r="W820" s="368" t="n">
        <f aca="false">+[5]data1cf!V820</f>
        <v>0</v>
      </c>
      <c r="X820" s="368" t="n">
        <f aca="false">+[5]data1cf!W820</f>
        <v>0</v>
      </c>
      <c r="Y820" s="368" t="n">
        <f aca="false">+[5]data1cf!X820</f>
        <v>0</v>
      </c>
      <c r="Z820" s="368" t="n">
        <f aca="false">+[5]data1cf!Y820</f>
        <v>0</v>
      </c>
      <c r="AA820" s="368" t="n">
        <f aca="false">+[5]data1cf!Z820</f>
        <v>0</v>
      </c>
      <c r="AB820" s="368"/>
      <c r="AC820" s="369" t="n">
        <f aca="false">XNPV(0.1,B820:AA820,$B$1:$AA$1)</f>
        <v>-18720.0556658116</v>
      </c>
      <c r="AD820" s="369" t="n">
        <f aca="false">SUMPRODUCT(B820:AA820,$B$1010:$AA$1010)</f>
        <v>-131.407651040588</v>
      </c>
      <c r="AE820" s="370" t="n">
        <f aca="false">SUMPRODUCT(B820:AA820,$B$1012:$AA$1012)</f>
        <v>-6334.71536591046</v>
      </c>
      <c r="AF820" s="371" t="n">
        <f aca="false">XIRR(B820:AA820,$B$1:$AA$1)</f>
        <v>0.0593245525345255</v>
      </c>
      <c r="AG820" s="372" t="n">
        <f aca="false">1-EXP(-(1/0.25)*(AD820/ABS($AD$1010)))</f>
        <v>-0.750285198009658</v>
      </c>
    </row>
    <row r="821" customFormat="false" ht="12.75" hidden="false" customHeight="false" outlineLevel="0" collapsed="false">
      <c r="A821" s="363"/>
      <c r="B821" s="368" t="n">
        <f aca="false">+[5]data1cf!A821</f>
        <v>-93077.7468754993</v>
      </c>
      <c r="C821" s="368" t="n">
        <f aca="false">+[5]data1cf!B821</f>
        <v>14185.3490526937</v>
      </c>
      <c r="D821" s="368" t="n">
        <f aca="false">+[5]data1cf!C821</f>
        <v>12142.5684114545</v>
      </c>
      <c r="E821" s="368" t="n">
        <f aca="false">+[5]data1cf!D821</f>
        <v>10090.3105601253</v>
      </c>
      <c r="F821" s="368" t="n">
        <f aca="false">+[5]data1cf!E821</f>
        <v>9741.61372604638</v>
      </c>
      <c r="G821" s="368" t="n">
        <f aca="false">+[5]data1cf!F821</f>
        <v>9325.41531424769</v>
      </c>
      <c r="H821" s="368" t="n">
        <f aca="false">+[5]data1cf!G821</f>
        <v>8466.04069414071</v>
      </c>
      <c r="I821" s="368" t="n">
        <f aca="false">+[5]data1cf!H821</f>
        <v>8316.47544129346</v>
      </c>
      <c r="J821" s="368" t="n">
        <f aca="false">+[5]data1cf!I821</f>
        <v>8304.04123875847</v>
      </c>
      <c r="K821" s="368" t="n">
        <f aca="false">+[5]data1cf!J821</f>
        <v>8294.85287294595</v>
      </c>
      <c r="L821" s="368" t="n">
        <f aca="false">+[5]data1cf!K821</f>
        <v>8296.11330387806</v>
      </c>
      <c r="M821" s="368" t="n">
        <f aca="false">+[5]data1cf!L821</f>
        <v>8268.07423864313</v>
      </c>
      <c r="N821" s="368" t="n">
        <f aca="false">+[5]data1cf!M821</f>
        <v>8250.46057134615</v>
      </c>
      <c r="O821" s="368" t="n">
        <f aca="false">+[5]data1cf!N821</f>
        <v>7924.30392151127</v>
      </c>
      <c r="P821" s="368" t="n">
        <f aca="false">+[5]data1cf!O821</f>
        <v>7816.47808582033</v>
      </c>
      <c r="Q821" s="368" t="n">
        <f aca="false">+[5]data1cf!P821</f>
        <v>7787.88887668367</v>
      </c>
      <c r="R821" s="368" t="n">
        <f aca="false">+[5]data1cf!Q821</f>
        <v>1067.56452556323</v>
      </c>
      <c r="S821" s="368" t="n">
        <f aca="false">+[5]data1cf!R821</f>
        <v>0</v>
      </c>
      <c r="T821" s="368" t="n">
        <f aca="false">+[5]data1cf!S821</f>
        <v>0</v>
      </c>
      <c r="U821" s="368" t="n">
        <f aca="false">+[5]data1cf!T821</f>
        <v>0</v>
      </c>
      <c r="V821" s="368" t="n">
        <f aca="false">+[5]data1cf!U821</f>
        <v>0</v>
      </c>
      <c r="W821" s="368" t="n">
        <f aca="false">+[5]data1cf!V821</f>
        <v>0</v>
      </c>
      <c r="X821" s="368" t="n">
        <f aca="false">+[5]data1cf!W821</f>
        <v>0</v>
      </c>
      <c r="Y821" s="368" t="n">
        <f aca="false">+[5]data1cf!X821</f>
        <v>0</v>
      </c>
      <c r="Z821" s="368" t="n">
        <f aca="false">+[5]data1cf!Y821</f>
        <v>0</v>
      </c>
      <c r="AA821" s="368" t="n">
        <f aca="false">+[5]data1cf!Z821</f>
        <v>0</v>
      </c>
      <c r="AB821" s="368"/>
      <c r="AC821" s="369" t="n">
        <f aca="false">XNPV(0.1,B821:AA821,$B$1:$AA$1)</f>
        <v>-18537.2660851569</v>
      </c>
      <c r="AD821" s="369" t="n">
        <f aca="false">SUMPRODUCT(B821:AA821,$B$1010:$AA$1010)</f>
        <v>33.7796994265767</v>
      </c>
      <c r="AE821" s="370" t="n">
        <f aca="false">SUMPRODUCT(B821:AA821,$B$1012:$AA$1012)</f>
        <v>-6163.6763347016</v>
      </c>
      <c r="AF821" s="371" t="n">
        <f aca="false">XIRR(B821:AA821,$B$1:$AA$1)</f>
        <v>0.0596236190791008</v>
      </c>
      <c r="AG821" s="372" t="n">
        <f aca="false">1-EXP(-(1/0.25)*(AD821/ABS($AD$1010)))</f>
        <v>0.134023001520086</v>
      </c>
    </row>
    <row r="822" customFormat="false" ht="12.75" hidden="false" customHeight="false" outlineLevel="0" collapsed="false">
      <c r="A822" s="363"/>
      <c r="B822" s="368" t="n">
        <f aca="false">+[5]data1cf!A822</f>
        <v>-85289.2774258132</v>
      </c>
      <c r="C822" s="368" t="n">
        <f aca="false">+[5]data1cf!B822</f>
        <v>13957.5833518481</v>
      </c>
      <c r="D822" s="368" t="n">
        <f aca="false">+[5]data1cf!C822</f>
        <v>11820.2353788129</v>
      </c>
      <c r="E822" s="368" t="n">
        <f aca="false">+[5]data1cf!D822</f>
        <v>9699.08400005445</v>
      </c>
      <c r="F822" s="368" t="n">
        <f aca="false">+[5]data1cf!E822</f>
        <v>9500.7720487413</v>
      </c>
      <c r="G822" s="368" t="n">
        <f aca="false">+[5]data1cf!F822</f>
        <v>9060.15549366835</v>
      </c>
      <c r="H822" s="368" t="n">
        <f aca="false">+[5]data1cf!G822</f>
        <v>8277.38651789775</v>
      </c>
      <c r="I822" s="368" t="n">
        <f aca="false">+[5]data1cf!H822</f>
        <v>8137.81418289322</v>
      </c>
      <c r="J822" s="368" t="n">
        <f aca="false">+[5]data1cf!I822</f>
        <v>8125.37998035823</v>
      </c>
      <c r="K822" s="368" t="n">
        <f aca="false">+[5]data1cf!J822</f>
        <v>8115.88879885351</v>
      </c>
      <c r="L822" s="368" t="n">
        <f aca="false">+[5]data1cf!K822</f>
        <v>8117.45204547782</v>
      </c>
      <c r="M822" s="368" t="n">
        <f aca="false">+[5]data1cf!L822</f>
        <v>8089.11016455069</v>
      </c>
      <c r="N822" s="368" t="n">
        <f aca="false">+[5]data1cf!M822</f>
        <v>8071.79931294592</v>
      </c>
      <c r="O822" s="368" t="n">
        <f aca="false">+[5]data1cf!N822</f>
        <v>7745.33984741882</v>
      </c>
      <c r="P822" s="368" t="n">
        <f aca="false">+[5]data1cf!O822</f>
        <v>7637.81682742009</v>
      </c>
      <c r="Q822" s="368" t="n">
        <f aca="false">+[5]data1cf!P822</f>
        <v>7608.92480259123</v>
      </c>
      <c r="R822" s="368" t="n">
        <f aca="false">+[5]data1cf!Q822</f>
        <v>978.233896363106</v>
      </c>
      <c r="S822" s="368" t="n">
        <f aca="false">+[5]data1cf!R822</f>
        <v>0</v>
      </c>
      <c r="T822" s="368" t="n">
        <f aca="false">+[5]data1cf!S822</f>
        <v>0</v>
      </c>
      <c r="U822" s="368" t="n">
        <f aca="false">+[5]data1cf!T822</f>
        <v>0</v>
      </c>
      <c r="V822" s="368" t="n">
        <f aca="false">+[5]data1cf!U822</f>
        <v>0</v>
      </c>
      <c r="W822" s="368" t="n">
        <f aca="false">+[5]data1cf!V822</f>
        <v>0</v>
      </c>
      <c r="X822" s="368" t="n">
        <f aca="false">+[5]data1cf!W822</f>
        <v>0</v>
      </c>
      <c r="Y822" s="368" t="n">
        <f aca="false">+[5]data1cf!X822</f>
        <v>0</v>
      </c>
      <c r="Z822" s="368" t="n">
        <f aca="false">+[5]data1cf!Y822</f>
        <v>0</v>
      </c>
      <c r="AA822" s="368" t="n">
        <f aca="false">+[5]data1cf!Z822</f>
        <v>0</v>
      </c>
      <c r="AB822" s="368"/>
      <c r="AC822" s="369" t="n">
        <f aca="false">XNPV(0.1,B822:AA822,$B$1:$AA$1)</f>
        <v>-12551.7854232807</v>
      </c>
      <c r="AD822" s="369" t="n">
        <f aca="false">SUMPRODUCT(B822:AA822,$B$1010:$AA$1010)</f>
        <v>5571.98201314537</v>
      </c>
      <c r="AE822" s="370" t="n">
        <f aca="false">SUMPRODUCT(B822:AA822,$B$1012:$AA$1012)</f>
        <v>-476.608804517634</v>
      </c>
      <c r="AF822" s="371" t="n">
        <f aca="false">XIRR(B822:AA822,$B$1:$AA$1)</f>
        <v>0.0704616784406837</v>
      </c>
      <c r="AG822" s="372" t="n">
        <f aca="false">1-EXP(-(1/0.25)*(AD822/ABS($AD$1010)))</f>
        <v>0.999999999950837</v>
      </c>
    </row>
    <row r="823" customFormat="false" ht="12.75" hidden="false" customHeight="false" outlineLevel="0" collapsed="false">
      <c r="A823" s="363"/>
      <c r="B823" s="368" t="n">
        <f aca="false">+[5]data1cf!A823</f>
        <v>-86976.3530352136</v>
      </c>
      <c r="C823" s="368" t="n">
        <f aca="false">+[5]data1cf!B823</f>
        <v>13986.175735998</v>
      </c>
      <c r="D823" s="368" t="n">
        <f aca="false">+[5]data1cf!C823</f>
        <v>11839.6858235759</v>
      </c>
      <c r="E823" s="368" t="n">
        <f aca="false">+[5]data1cf!D823</f>
        <v>10051.088033748</v>
      </c>
      <c r="F823" s="368" t="n">
        <f aca="false">+[5]data1cf!E823</f>
        <v>9658.40609887054</v>
      </c>
      <c r="G823" s="368" t="n">
        <f aca="false">+[5]data1cf!F823</f>
        <v>9176.56545956379</v>
      </c>
      <c r="H823" s="368" t="n">
        <f aca="false">+[5]data1cf!G823</f>
        <v>8318.25126820679</v>
      </c>
      <c r="I823" s="368" t="n">
        <f aca="false">+[5]data1cf!H823</f>
        <v>8176.51434771238</v>
      </c>
      <c r="J823" s="368" t="n">
        <f aca="false">+[5]data1cf!I823</f>
        <v>8164.08014517739</v>
      </c>
      <c r="K823" s="368" t="n">
        <f aca="false">+[5]data1cf!J823</f>
        <v>8154.65455717236</v>
      </c>
      <c r="L823" s="368" t="n">
        <f aca="false">+[5]data1cf!K823</f>
        <v>8156.15221029698</v>
      </c>
      <c r="M823" s="368" t="n">
        <f aca="false">+[5]data1cf!L823</f>
        <v>8127.87592286954</v>
      </c>
      <c r="N823" s="368" t="n">
        <f aca="false">+[5]data1cf!M823</f>
        <v>8110.49947776507</v>
      </c>
      <c r="O823" s="368" t="n">
        <f aca="false">+[5]data1cf!N823</f>
        <v>7784.10560573767</v>
      </c>
      <c r="P823" s="368" t="n">
        <f aca="false">+[5]data1cf!O823</f>
        <v>7676.51699223925</v>
      </c>
      <c r="Q823" s="368" t="n">
        <f aca="false">+[5]data1cf!P823</f>
        <v>7647.69056091008</v>
      </c>
      <c r="R823" s="368" t="n">
        <f aca="false">+[5]data1cf!Q823</f>
        <v>997.583978772686</v>
      </c>
      <c r="S823" s="368" t="n">
        <f aca="false">+[5]data1cf!R823</f>
        <v>0</v>
      </c>
      <c r="T823" s="368" t="n">
        <f aca="false">+[5]data1cf!S823</f>
        <v>0</v>
      </c>
      <c r="U823" s="368" t="n">
        <f aca="false">+[5]data1cf!T823</f>
        <v>0</v>
      </c>
      <c r="V823" s="368" t="n">
        <f aca="false">+[5]data1cf!U823</f>
        <v>0</v>
      </c>
      <c r="W823" s="368" t="n">
        <f aca="false">+[5]data1cf!V823</f>
        <v>0</v>
      </c>
      <c r="X823" s="368" t="n">
        <f aca="false">+[5]data1cf!W823</f>
        <v>0</v>
      </c>
      <c r="Y823" s="368" t="n">
        <f aca="false">+[5]data1cf!X823</f>
        <v>0</v>
      </c>
      <c r="Z823" s="368" t="n">
        <f aca="false">+[5]data1cf!Y823</f>
        <v>0</v>
      </c>
      <c r="AA823" s="368" t="n">
        <f aca="false">+[5]data1cf!Z823</f>
        <v>0</v>
      </c>
      <c r="AB823" s="368"/>
      <c r="AC823" s="369" t="n">
        <f aca="false">XNPV(0.1,B823:AA823,$B$1:$AA$1)</f>
        <v>-13599.4349449095</v>
      </c>
      <c r="AD823" s="369" t="n">
        <f aca="false">SUMPRODUCT(B823:AA823,$B$1010:$AA$1010)</f>
        <v>4664.93553393787</v>
      </c>
      <c r="AE823" s="370" t="n">
        <f aca="false">SUMPRODUCT(B823:AA823,$B$1012:$AA$1012)</f>
        <v>-1428.56076098595</v>
      </c>
      <c r="AF823" s="371" t="n">
        <f aca="false">XIRR(B823:AA823,$B$1:$AA$1)</f>
        <v>0.068530467727982</v>
      </c>
      <c r="AG823" s="372" t="n">
        <f aca="false">1-EXP(-(1/0.25)*(AD823/ABS($AD$1010)))</f>
        <v>0.99999999765737</v>
      </c>
    </row>
    <row r="824" customFormat="false" ht="12.75" hidden="false" customHeight="false" outlineLevel="0" collapsed="false">
      <c r="A824" s="363"/>
      <c r="B824" s="368" t="n">
        <f aca="false">+[5]data1cf!A824</f>
        <v>-93865.5086901623</v>
      </c>
      <c r="C824" s="368" t="n">
        <f aca="false">+[5]data1cf!B824</f>
        <v>14179.9227583687</v>
      </c>
      <c r="D824" s="368" t="n">
        <f aca="false">+[5]data1cf!C824</f>
        <v>12087.8309123356</v>
      </c>
      <c r="E824" s="368" t="n">
        <f aca="false">+[5]data1cf!D824</f>
        <v>10093.9121577016</v>
      </c>
      <c r="F824" s="368" t="n">
        <f aca="false">+[5]data1cf!E824</f>
        <v>9734.69569557752</v>
      </c>
      <c r="G824" s="368" t="n">
        <f aca="false">+[5]data1cf!F824</f>
        <v>9201.39925191223</v>
      </c>
      <c r="H824" s="368" t="n">
        <f aca="false">+[5]data1cf!G824</f>
        <v>8485.12204987832</v>
      </c>
      <c r="I824" s="368" t="n">
        <f aca="false">+[5]data1cf!H824</f>
        <v>8334.54606711238</v>
      </c>
      <c r="J824" s="368" t="n">
        <f aca="false">+[5]data1cf!I824</f>
        <v>8322.11186457739</v>
      </c>
      <c r="K824" s="368" t="n">
        <f aca="false">+[5]data1cf!J824</f>
        <v>8312.95412694423</v>
      </c>
      <c r="L824" s="368" t="n">
        <f aca="false">+[5]data1cf!K824</f>
        <v>8314.18392969698</v>
      </c>
      <c r="M824" s="368" t="n">
        <f aca="false">+[5]data1cf!L824</f>
        <v>8286.1754926414</v>
      </c>
      <c r="N824" s="368" t="n">
        <f aca="false">+[5]data1cf!M824</f>
        <v>8268.53119716507</v>
      </c>
      <c r="O824" s="368" t="n">
        <f aca="false">+[5]data1cf!N824</f>
        <v>7942.40517550954</v>
      </c>
      <c r="P824" s="368" t="n">
        <f aca="false">+[5]data1cf!O824</f>
        <v>7834.54871163925</v>
      </c>
      <c r="Q824" s="368" t="n">
        <f aca="false">+[5]data1cf!P824</f>
        <v>7805.99013068194</v>
      </c>
      <c r="R824" s="368" t="n">
        <f aca="false">+[5]data1cf!Q824</f>
        <v>1076.59983847269</v>
      </c>
      <c r="S824" s="368" t="n">
        <f aca="false">+[5]data1cf!R824</f>
        <v>0</v>
      </c>
      <c r="T824" s="368" t="n">
        <f aca="false">+[5]data1cf!S824</f>
        <v>0</v>
      </c>
      <c r="U824" s="368" t="n">
        <f aca="false">+[5]data1cf!T824</f>
        <v>0</v>
      </c>
      <c r="V824" s="368" t="n">
        <f aca="false">+[5]data1cf!U824</f>
        <v>0</v>
      </c>
      <c r="W824" s="368" t="n">
        <f aca="false">+[5]data1cf!V824</f>
        <v>0</v>
      </c>
      <c r="X824" s="368" t="n">
        <f aca="false">+[5]data1cf!W824</f>
        <v>0</v>
      </c>
      <c r="Y824" s="368" t="n">
        <f aca="false">+[5]data1cf!X824</f>
        <v>0</v>
      </c>
      <c r="Z824" s="368" t="n">
        <f aca="false">+[5]data1cf!Y824</f>
        <v>0</v>
      </c>
      <c r="AA824" s="368" t="n">
        <f aca="false">+[5]data1cf!Z824</f>
        <v>0</v>
      </c>
      <c r="AB824" s="368"/>
      <c r="AC824" s="369" t="n">
        <f aca="false">XNPV(0.1,B824:AA824,$B$1:$AA$1)</f>
        <v>-19382.7173692085</v>
      </c>
      <c r="AD824" s="369" t="n">
        <f aca="false">SUMPRODUCT(B824:AA824,$B$1010:$AA$1010)</f>
        <v>-802.766641720612</v>
      </c>
      <c r="AE824" s="370" t="n">
        <f aca="false">SUMPRODUCT(B824:AA824,$B$1012:$AA$1012)</f>
        <v>-7004.70708449399</v>
      </c>
      <c r="AF824" s="371" t="n">
        <f aca="false">XIRR(B824:AA824,$B$1:$AA$1)</f>
        <v>0.0581252321565935</v>
      </c>
      <c r="AG824" s="372" t="n">
        <f aca="false">1-EXP(-(1/0.25)*(AD824/ABS($AD$1010)))</f>
        <v>-29.5595383459872</v>
      </c>
    </row>
    <row r="825" customFormat="false" ht="12.75" hidden="false" customHeight="false" outlineLevel="0" collapsed="false">
      <c r="A825" s="363"/>
      <c r="B825" s="368" t="n">
        <f aca="false">+[5]data1cf!A825</f>
        <v>-96126.3623154845</v>
      </c>
      <c r="C825" s="368" t="n">
        <f aca="false">+[5]data1cf!B825</f>
        <v>14223.7277655638</v>
      </c>
      <c r="D825" s="368" t="n">
        <f aca="false">+[5]data1cf!C825</f>
        <v>12163.3694774729</v>
      </c>
      <c r="E825" s="368" t="n">
        <f aca="false">+[5]data1cf!D825</f>
        <v>10139.9426152931</v>
      </c>
      <c r="F825" s="368" t="n">
        <f aca="false">+[5]data1cf!E825</f>
        <v>9602.59229507319</v>
      </c>
      <c r="G825" s="368" t="n">
        <f aca="false">+[5]data1cf!F825</f>
        <v>9522.45745044423</v>
      </c>
      <c r="H825" s="368" t="n">
        <f aca="false">+[5]data1cf!G825</f>
        <v>8539.88498899574</v>
      </c>
      <c r="I825" s="368" t="n">
        <f aca="false">+[5]data1cf!H825</f>
        <v>8386.40824059437</v>
      </c>
      <c r="J825" s="368" t="n">
        <f aca="false">+[5]data1cf!I825</f>
        <v>8373.97403805938</v>
      </c>
      <c r="K825" s="368" t="n">
        <f aca="false">+[5]data1cf!J825</f>
        <v>8364.90420241517</v>
      </c>
      <c r="L825" s="368" t="n">
        <f aca="false">+[5]data1cf!K825</f>
        <v>8366.04610317897</v>
      </c>
      <c r="M825" s="368" t="n">
        <f aca="false">+[5]data1cf!L825</f>
        <v>8338.12556811235</v>
      </c>
      <c r="N825" s="368" t="n">
        <f aca="false">+[5]data1cf!M825</f>
        <v>8320.39337064706</v>
      </c>
      <c r="O825" s="368" t="n">
        <f aca="false">+[5]data1cf!N825</f>
        <v>7994.35525098048</v>
      </c>
      <c r="P825" s="368" t="n">
        <f aca="false">+[5]data1cf!O825</f>
        <v>7886.41088512124</v>
      </c>
      <c r="Q825" s="368" t="n">
        <f aca="false">+[5]data1cf!P825</f>
        <v>7857.94020615289</v>
      </c>
      <c r="R825" s="368" t="n">
        <f aca="false">+[5]data1cf!Q825</f>
        <v>1102.53092521368</v>
      </c>
      <c r="S825" s="368" t="n">
        <f aca="false">+[5]data1cf!R825</f>
        <v>0</v>
      </c>
      <c r="T825" s="368" t="n">
        <f aca="false">+[5]data1cf!S825</f>
        <v>0</v>
      </c>
      <c r="U825" s="368" t="n">
        <f aca="false">+[5]data1cf!T825</f>
        <v>0</v>
      </c>
      <c r="V825" s="368" t="n">
        <f aca="false">+[5]data1cf!U825</f>
        <v>0</v>
      </c>
      <c r="W825" s="368" t="n">
        <f aca="false">+[5]data1cf!V825</f>
        <v>0</v>
      </c>
      <c r="X825" s="368" t="n">
        <f aca="false">+[5]data1cf!W825</f>
        <v>0</v>
      </c>
      <c r="Y825" s="368" t="n">
        <f aca="false">+[5]data1cf!X825</f>
        <v>0</v>
      </c>
      <c r="Z825" s="368" t="n">
        <f aca="false">+[5]data1cf!Y825</f>
        <v>0</v>
      </c>
      <c r="AA825" s="368" t="n">
        <f aca="false">+[5]data1cf!Z825</f>
        <v>0</v>
      </c>
      <c r="AB825" s="368"/>
      <c r="AC825" s="369" t="n">
        <f aca="false">XNPV(0.1,B825:AA825,$B$1:$AA$1)</f>
        <v>-21192.5438760627</v>
      </c>
      <c r="AD825" s="369" t="n">
        <f aca="false">SUMPRODUCT(B825:AA825,$B$1010:$AA$1010)</f>
        <v>-2482.55189692149</v>
      </c>
      <c r="AE825" s="370" t="n">
        <f aca="false">SUMPRODUCT(B825:AA825,$B$1012:$AA$1012)</f>
        <v>-8728.18301206573</v>
      </c>
      <c r="AF825" s="371" t="n">
        <f aca="false">XIRR(B825:AA825,$B$1:$AA$1)</f>
        <v>0.0551991484727998</v>
      </c>
      <c r="AG825" s="372" t="n">
        <f aca="false">1-EXP(-(1/0.25)*(AD825/ABS($AD$1010)))</f>
        <v>-39155.9766071523</v>
      </c>
    </row>
    <row r="826" customFormat="false" ht="12.75" hidden="false" customHeight="false" outlineLevel="0" collapsed="false">
      <c r="A826" s="363"/>
      <c r="B826" s="368" t="n">
        <f aca="false">+[5]data1cf!A826</f>
        <v>-99383.0515531651</v>
      </c>
      <c r="C826" s="368" t="n">
        <f aca="false">+[5]data1cf!B826</f>
        <v>14157.2098823555</v>
      </c>
      <c r="D826" s="368" t="n">
        <f aca="false">+[5]data1cf!C826</f>
        <v>12328.2537645584</v>
      </c>
      <c r="E826" s="368" t="n">
        <f aca="false">+[5]data1cf!D826</f>
        <v>10411.0379649006</v>
      </c>
      <c r="F826" s="368" t="n">
        <f aca="false">+[5]data1cf!E826</f>
        <v>9894.23333712113</v>
      </c>
      <c r="G826" s="368" t="n">
        <f aca="false">+[5]data1cf!F826</f>
        <v>9533.5167455799</v>
      </c>
      <c r="H826" s="368" t="n">
        <f aca="false">+[5]data1cf!G826</f>
        <v>8618.76929731625</v>
      </c>
      <c r="I826" s="368" t="n">
        <f aca="false">+[5]data1cf!H826</f>
        <v>8461.11408635537</v>
      </c>
      <c r="J826" s="368" t="n">
        <f aca="false">+[5]data1cf!I826</f>
        <v>8448.67988382038</v>
      </c>
      <c r="K826" s="368" t="n">
        <f aca="false">+[5]data1cf!J826</f>
        <v>8439.73666825373</v>
      </c>
      <c r="L826" s="368" t="n">
        <f aca="false">+[5]data1cf!K826</f>
        <v>8440.75194893998</v>
      </c>
      <c r="M826" s="368" t="n">
        <f aca="false">+[5]data1cf!L826</f>
        <v>8412.95803395091</v>
      </c>
      <c r="N826" s="368" t="n">
        <f aca="false">+[5]data1cf!M826</f>
        <v>8395.09921640807</v>
      </c>
      <c r="O826" s="368" t="n">
        <f aca="false">+[5]data1cf!N826</f>
        <v>8069.18771681904</v>
      </c>
      <c r="P826" s="368" t="n">
        <f aca="false">+[5]data1cf!O826</f>
        <v>7961.11673088225</v>
      </c>
      <c r="Q826" s="368" t="n">
        <f aca="false">+[5]data1cf!P826</f>
        <v>7932.77267199145</v>
      </c>
      <c r="R826" s="368" t="n">
        <f aca="false">+[5]data1cf!Q826</f>
        <v>1139.88384809418</v>
      </c>
      <c r="S826" s="368" t="n">
        <f aca="false">+[5]data1cf!R826</f>
        <v>0</v>
      </c>
      <c r="T826" s="368" t="n">
        <f aca="false">+[5]data1cf!S826</f>
        <v>0</v>
      </c>
      <c r="U826" s="368" t="n">
        <f aca="false">+[5]data1cf!T826</f>
        <v>0</v>
      </c>
      <c r="V826" s="368" t="n">
        <f aca="false">+[5]data1cf!U826</f>
        <v>0</v>
      </c>
      <c r="W826" s="368" t="n">
        <f aca="false">+[5]data1cf!V826</f>
        <v>0</v>
      </c>
      <c r="X826" s="368" t="n">
        <f aca="false">+[5]data1cf!W826</f>
        <v>0</v>
      </c>
      <c r="Y826" s="368" t="n">
        <f aca="false">+[5]data1cf!X826</f>
        <v>0</v>
      </c>
      <c r="Z826" s="368" t="n">
        <f aca="false">+[5]data1cf!Y826</f>
        <v>0</v>
      </c>
      <c r="AA826" s="368" t="n">
        <f aca="false">+[5]data1cf!Z826</f>
        <v>0</v>
      </c>
      <c r="AB826" s="368"/>
      <c r="AC826" s="369" t="n">
        <f aca="false">XNPV(0.1,B826:AA826,$B$1:$AA$1)</f>
        <v>-23668.3658162212</v>
      </c>
      <c r="AD826" s="369" t="n">
        <f aca="false">SUMPRODUCT(B826:AA826,$B$1010:$AA$1010)</f>
        <v>-4755.19412270792</v>
      </c>
      <c r="AE826" s="370" t="n">
        <f aca="false">SUMPRODUCT(B826:AA826,$B$1012:$AA$1012)</f>
        <v>-11067.6683531198</v>
      </c>
      <c r="AF826" s="371" t="n">
        <f aca="false">XIRR(B826:AA826,$B$1:$AA$1)</f>
        <v>0.0514347437787057</v>
      </c>
      <c r="AG826" s="372" t="n">
        <f aca="false">1-EXP(-(1/0.25)*(AD826/ABS($AD$1010)))</f>
        <v>-627015039.932241</v>
      </c>
    </row>
    <row r="827" customFormat="false" ht="12.75" hidden="false" customHeight="false" outlineLevel="0" collapsed="false">
      <c r="A827" s="363"/>
      <c r="B827" s="368" t="n">
        <f aca="false">+[5]data1cf!A827</f>
        <v>-97146.8696723724</v>
      </c>
      <c r="C827" s="368" t="n">
        <f aca="false">+[5]data1cf!B827</f>
        <v>14191.0330682514</v>
      </c>
      <c r="D827" s="368" t="n">
        <f aca="false">+[5]data1cf!C827</f>
        <v>12256.4918133011</v>
      </c>
      <c r="E827" s="368" t="n">
        <f aca="false">+[5]data1cf!D827</f>
        <v>10230.5005244122</v>
      </c>
      <c r="F827" s="368" t="n">
        <f aca="false">+[5]data1cf!E827</f>
        <v>9688.29595802416</v>
      </c>
      <c r="G827" s="368" t="n">
        <f aca="false">+[5]data1cf!F827</f>
        <v>9457.87822242615</v>
      </c>
      <c r="H827" s="368" t="n">
        <f aca="false">+[5]data1cf!G827</f>
        <v>8564.60396311604</v>
      </c>
      <c r="I827" s="368" t="n">
        <f aca="false">+[5]data1cf!H827</f>
        <v>8409.81786295549</v>
      </c>
      <c r="J827" s="368" t="n">
        <f aca="false">+[5]data1cf!I827</f>
        <v>8397.3836604205</v>
      </c>
      <c r="K827" s="368" t="n">
        <f aca="false">+[5]data1cf!J827</f>
        <v>8388.35350210233</v>
      </c>
      <c r="L827" s="368" t="n">
        <f aca="false">+[5]data1cf!K827</f>
        <v>8389.45572554009</v>
      </c>
      <c r="M827" s="368" t="n">
        <f aca="false">+[5]data1cf!L827</f>
        <v>8361.57486779951</v>
      </c>
      <c r="N827" s="368" t="n">
        <f aca="false">+[5]data1cf!M827</f>
        <v>8343.80299300819</v>
      </c>
      <c r="O827" s="368" t="n">
        <f aca="false">+[5]data1cf!N827</f>
        <v>8017.80455066764</v>
      </c>
      <c r="P827" s="368" t="n">
        <f aca="false">+[5]data1cf!O827</f>
        <v>7909.82050748237</v>
      </c>
      <c r="Q827" s="368" t="n">
        <f aca="false">+[5]data1cf!P827</f>
        <v>7881.38950584005</v>
      </c>
      <c r="R827" s="368" t="n">
        <f aca="false">+[5]data1cf!Q827</f>
        <v>1114.23573639424</v>
      </c>
      <c r="S827" s="368" t="n">
        <f aca="false">+[5]data1cf!R827</f>
        <v>0</v>
      </c>
      <c r="T827" s="368" t="n">
        <f aca="false">+[5]data1cf!S827</f>
        <v>0</v>
      </c>
      <c r="U827" s="368" t="n">
        <f aca="false">+[5]data1cf!T827</f>
        <v>0</v>
      </c>
      <c r="V827" s="368" t="n">
        <f aca="false">+[5]data1cf!U827</f>
        <v>0</v>
      </c>
      <c r="W827" s="368" t="n">
        <f aca="false">+[5]data1cf!V827</f>
        <v>0</v>
      </c>
      <c r="X827" s="368" t="n">
        <f aca="false">+[5]data1cf!W827</f>
        <v>0</v>
      </c>
      <c r="Y827" s="368" t="n">
        <f aca="false">+[5]data1cf!X827</f>
        <v>0</v>
      </c>
      <c r="Z827" s="368" t="n">
        <f aca="false">+[5]data1cf!Y827</f>
        <v>0</v>
      </c>
      <c r="AA827" s="368" t="n">
        <f aca="false">+[5]data1cf!Z827</f>
        <v>0</v>
      </c>
      <c r="AB827" s="368"/>
      <c r="AC827" s="369" t="n">
        <f aca="false">XNPV(0.1,B827:AA827,$B$1:$AA$1)</f>
        <v>-21986.7914948656</v>
      </c>
      <c r="AD827" s="369" t="n">
        <f aca="false">SUMPRODUCT(B827:AA827,$B$1010:$AA$1010)</f>
        <v>-3220.27631091189</v>
      </c>
      <c r="AE827" s="370" t="n">
        <f aca="false">SUMPRODUCT(B827:AA827,$B$1012:$AA$1012)</f>
        <v>-9484.6593085339</v>
      </c>
      <c r="AF827" s="371" t="n">
        <f aca="false">XIRR(B827:AA827,$B$1:$AA$1)</f>
        <v>0.0539516332764922</v>
      </c>
      <c r="AG827" s="372" t="n">
        <f aca="false">1-EXP(-(1/0.25)*(AD827/ABS($AD$1010)))</f>
        <v>-907037.058854817</v>
      </c>
    </row>
    <row r="828" customFormat="false" ht="12.75" hidden="false" customHeight="false" outlineLevel="0" collapsed="false">
      <c r="A828" s="363"/>
      <c r="B828" s="368" t="n">
        <f aca="false">+[5]data1cf!A828</f>
        <v>-93305.547797757</v>
      </c>
      <c r="C828" s="368" t="n">
        <f aca="false">+[5]data1cf!B828</f>
        <v>14130.9029392894</v>
      </c>
      <c r="D828" s="368" t="n">
        <f aca="false">+[5]data1cf!C828</f>
        <v>12134.882984685</v>
      </c>
      <c r="E828" s="368" t="n">
        <f aca="false">+[5]data1cf!D828</f>
        <v>10229.5259643141</v>
      </c>
      <c r="F828" s="368" t="n">
        <f aca="false">+[5]data1cf!E828</f>
        <v>9753.41946489311</v>
      </c>
      <c r="G828" s="368" t="n">
        <f aca="false">+[5]data1cf!F828</f>
        <v>9505.26902472612</v>
      </c>
      <c r="H828" s="368" t="n">
        <f aca="false">+[5]data1cf!G828</f>
        <v>8471.55854275186</v>
      </c>
      <c r="I828" s="368" t="n">
        <f aca="false">+[5]data1cf!H828</f>
        <v>8321.70101220932</v>
      </c>
      <c r="J828" s="368" t="n">
        <f aca="false">+[5]data1cf!I828</f>
        <v>8309.26680967433</v>
      </c>
      <c r="K828" s="368" t="n">
        <f aca="false">+[5]data1cf!J828</f>
        <v>8300.08730076167</v>
      </c>
      <c r="L828" s="368" t="n">
        <f aca="false">+[5]data1cf!K828</f>
        <v>8301.33887479392</v>
      </c>
      <c r="M828" s="368" t="n">
        <f aca="false">+[5]data1cf!L828</f>
        <v>8273.30866645884</v>
      </c>
      <c r="N828" s="368" t="n">
        <f aca="false">+[5]data1cf!M828</f>
        <v>8255.68614226201</v>
      </c>
      <c r="O828" s="368" t="n">
        <f aca="false">+[5]data1cf!N828</f>
        <v>7929.53834932698</v>
      </c>
      <c r="P828" s="368" t="n">
        <f aca="false">+[5]data1cf!O828</f>
        <v>7821.70365673619</v>
      </c>
      <c r="Q828" s="368" t="n">
        <f aca="false">+[5]data1cf!P828</f>
        <v>7793.12330449938</v>
      </c>
      <c r="R828" s="368" t="n">
        <f aca="false">+[5]data1cf!Q828</f>
        <v>1070.17731102115</v>
      </c>
      <c r="S828" s="368" t="n">
        <f aca="false">+[5]data1cf!R828</f>
        <v>0</v>
      </c>
      <c r="T828" s="368" t="n">
        <f aca="false">+[5]data1cf!S828</f>
        <v>0</v>
      </c>
      <c r="U828" s="368" t="n">
        <f aca="false">+[5]data1cf!T828</f>
        <v>0</v>
      </c>
      <c r="V828" s="368" t="n">
        <f aca="false">+[5]data1cf!U828</f>
        <v>0</v>
      </c>
      <c r="W828" s="368" t="n">
        <f aca="false">+[5]data1cf!V828</f>
        <v>0</v>
      </c>
      <c r="X828" s="368" t="n">
        <f aca="false">+[5]data1cf!W828</f>
        <v>0</v>
      </c>
      <c r="Y828" s="368" t="n">
        <f aca="false">+[5]data1cf!X828</f>
        <v>0</v>
      </c>
      <c r="Z828" s="368" t="n">
        <f aca="false">+[5]data1cf!Y828</f>
        <v>0</v>
      </c>
      <c r="AA828" s="368" t="n">
        <f aca="false">+[5]data1cf!Z828</f>
        <v>0</v>
      </c>
      <c r="AB828" s="368"/>
      <c r="AC828" s="369" t="n">
        <f aca="false">XNPV(0.1,B828:AA828,$B$1:$AA$1)</f>
        <v>-18575.9709745717</v>
      </c>
      <c r="AD828" s="369" t="n">
        <f aca="false">SUMPRODUCT(B828:AA828,$B$1010:$AA$1010)</f>
        <v>42.071998952177</v>
      </c>
      <c r="AE828" s="370" t="n">
        <f aca="false">SUMPRODUCT(B828:AA828,$B$1012:$AA$1012)</f>
        <v>-6169.79509174344</v>
      </c>
      <c r="AF828" s="371" t="n">
        <f aca="false">XIRR(B828:AA828,$B$1:$AA$1)</f>
        <v>0.0596327269253813</v>
      </c>
      <c r="AG828" s="372" t="n">
        <f aca="false">1-EXP(-(1/0.25)*(AD828/ABS($AD$1010)))</f>
        <v>0.164078860504714</v>
      </c>
    </row>
    <row r="829" customFormat="false" ht="12.75" hidden="false" customHeight="false" outlineLevel="0" collapsed="false">
      <c r="A829" s="363"/>
      <c r="B829" s="368" t="n">
        <f aca="false">+[5]data1cf!A829</f>
        <v>-85642.1342098444</v>
      </c>
      <c r="C829" s="368" t="n">
        <f aca="false">+[5]data1cf!B829</f>
        <v>13927.4606448243</v>
      </c>
      <c r="D829" s="368" t="n">
        <f aca="false">+[5]data1cf!C829</f>
        <v>11833.9385821682</v>
      </c>
      <c r="E829" s="368" t="n">
        <f aca="false">+[5]data1cf!D829</f>
        <v>9787.36356847548</v>
      </c>
      <c r="F829" s="368" t="n">
        <f aca="false">+[5]data1cf!E829</f>
        <v>9373.34386054292</v>
      </c>
      <c r="G829" s="368" t="n">
        <f aca="false">+[5]data1cf!F829</f>
        <v>9261.7370024994</v>
      </c>
      <c r="H829" s="368" t="n">
        <f aca="false">+[5]data1cf!G829</f>
        <v>8285.93349960618</v>
      </c>
      <c r="I829" s="368" t="n">
        <f aca="false">+[5]data1cf!H829</f>
        <v>8145.90843523347</v>
      </c>
      <c r="J829" s="368" t="n">
        <f aca="false">+[5]data1cf!I829</f>
        <v>8133.47423269848</v>
      </c>
      <c r="K829" s="368" t="n">
        <f aca="false">+[5]data1cf!J829</f>
        <v>8123.99677026552</v>
      </c>
      <c r="L829" s="368" t="n">
        <f aca="false">+[5]data1cf!K829</f>
        <v>8125.54629781807</v>
      </c>
      <c r="M829" s="368" t="n">
        <f aca="false">+[5]data1cf!L829</f>
        <v>8097.2181359627</v>
      </c>
      <c r="N829" s="368" t="n">
        <f aca="false">+[5]data1cf!M829</f>
        <v>8079.89356528616</v>
      </c>
      <c r="O829" s="368" t="n">
        <f aca="false">+[5]data1cf!N829</f>
        <v>7753.44781883083</v>
      </c>
      <c r="P829" s="368" t="n">
        <f aca="false">+[5]data1cf!O829</f>
        <v>7645.91107976034</v>
      </c>
      <c r="Q829" s="368" t="n">
        <f aca="false">+[5]data1cf!P829</f>
        <v>7617.03277400324</v>
      </c>
      <c r="R829" s="368" t="n">
        <f aca="false">+[5]data1cf!Q829</f>
        <v>982.281022533231</v>
      </c>
      <c r="S829" s="368" t="n">
        <f aca="false">+[5]data1cf!R829</f>
        <v>0</v>
      </c>
      <c r="T829" s="368" t="n">
        <f aca="false">+[5]data1cf!S829</f>
        <v>0</v>
      </c>
      <c r="U829" s="368" t="n">
        <f aca="false">+[5]data1cf!T829</f>
        <v>0</v>
      </c>
      <c r="V829" s="368" t="n">
        <f aca="false">+[5]data1cf!U829</f>
        <v>0</v>
      </c>
      <c r="W829" s="368" t="n">
        <f aca="false">+[5]data1cf!V829</f>
        <v>0</v>
      </c>
      <c r="X829" s="368" t="n">
        <f aca="false">+[5]data1cf!W829</f>
        <v>0</v>
      </c>
      <c r="Y829" s="368" t="n">
        <f aca="false">+[5]data1cf!X829</f>
        <v>0</v>
      </c>
      <c r="Z829" s="368" t="n">
        <f aca="false">+[5]data1cf!Y829</f>
        <v>0</v>
      </c>
      <c r="AA829" s="368" t="n">
        <f aca="false">+[5]data1cf!Z829</f>
        <v>0</v>
      </c>
      <c r="AB829" s="368"/>
      <c r="AC829" s="369" t="n">
        <f aca="false">XNPV(0.1,B829:AA829,$B$1:$AA$1)</f>
        <v>-12784.2609175401</v>
      </c>
      <c r="AD829" s="369" t="n">
        <f aca="false">SUMPRODUCT(B829:AA829,$B$1010:$AA$1010)</f>
        <v>5374.62949925313</v>
      </c>
      <c r="AE829" s="370" t="n">
        <f aca="false">SUMPRODUCT(B829:AA829,$B$1012:$AA$1012)</f>
        <v>-685.275087266853</v>
      </c>
      <c r="AF829" s="371" t="n">
        <f aca="false">XIRR(B829:AA829,$B$1:$AA$1)</f>
        <v>0.0700332606016261</v>
      </c>
      <c r="AG829" s="372" t="n">
        <f aca="false">1-EXP(-(1/0.25)*(AD829/ABS($AD$1010)))</f>
        <v>0.999999999886042</v>
      </c>
    </row>
    <row r="830" customFormat="false" ht="12.75" hidden="false" customHeight="false" outlineLevel="0" collapsed="false">
      <c r="A830" s="363"/>
      <c r="B830" s="368" t="n">
        <f aca="false">+[5]data1cf!A830</f>
        <v>-99535.6152163798</v>
      </c>
      <c r="C830" s="368" t="n">
        <f aca="false">+[5]data1cf!B830</f>
        <v>14391.6630909985</v>
      </c>
      <c r="D830" s="368" t="n">
        <f aca="false">+[5]data1cf!C830</f>
        <v>12356.1900930986</v>
      </c>
      <c r="E830" s="368" t="n">
        <f aca="false">+[5]data1cf!D830</f>
        <v>10408.5597069586</v>
      </c>
      <c r="F830" s="368" t="n">
        <f aca="false">+[5]data1cf!E830</f>
        <v>9879.329913497</v>
      </c>
      <c r="G830" s="368" t="n">
        <f aca="false">+[5]data1cf!F830</f>
        <v>9654.91939192645</v>
      </c>
      <c r="H830" s="368" t="n">
        <f aca="false">+[5]data1cf!G830</f>
        <v>8622.46473098192</v>
      </c>
      <c r="I830" s="368" t="n">
        <f aca="false">+[5]data1cf!H830</f>
        <v>8464.61377473859</v>
      </c>
      <c r="J830" s="368" t="n">
        <f aca="false">+[5]data1cf!I830</f>
        <v>8452.1795722036</v>
      </c>
      <c r="K830" s="368" t="n">
        <f aca="false">+[5]data1cf!J830</f>
        <v>8443.24228831217</v>
      </c>
      <c r="L830" s="368" t="n">
        <f aca="false">+[5]data1cf!K830</f>
        <v>8444.25163732319</v>
      </c>
      <c r="M830" s="368" t="n">
        <f aca="false">+[5]data1cf!L830</f>
        <v>8416.46365400935</v>
      </c>
      <c r="N830" s="368" t="n">
        <f aca="false">+[5]data1cf!M830</f>
        <v>8398.59890479128</v>
      </c>
      <c r="O830" s="368" t="n">
        <f aca="false">+[5]data1cf!N830</f>
        <v>8072.69333687749</v>
      </c>
      <c r="P830" s="368" t="n">
        <f aca="false">+[5]data1cf!O830</f>
        <v>7964.61641926546</v>
      </c>
      <c r="Q830" s="368" t="n">
        <f aca="false">+[5]data1cf!P830</f>
        <v>7936.27829204989</v>
      </c>
      <c r="R830" s="368" t="n">
        <f aca="false">+[5]data1cf!Q830</f>
        <v>1141.63369228579</v>
      </c>
      <c r="S830" s="368" t="n">
        <f aca="false">+[5]data1cf!R830</f>
        <v>0</v>
      </c>
      <c r="T830" s="368" t="n">
        <f aca="false">+[5]data1cf!S830</f>
        <v>0</v>
      </c>
      <c r="U830" s="368" t="n">
        <f aca="false">+[5]data1cf!T830</f>
        <v>0</v>
      </c>
      <c r="V830" s="368" t="n">
        <f aca="false">+[5]data1cf!U830</f>
        <v>0</v>
      </c>
      <c r="W830" s="368" t="n">
        <f aca="false">+[5]data1cf!V830</f>
        <v>0</v>
      </c>
      <c r="X830" s="368" t="n">
        <f aca="false">+[5]data1cf!W830</f>
        <v>0</v>
      </c>
      <c r="Y830" s="368" t="n">
        <f aca="false">+[5]data1cf!X830</f>
        <v>0</v>
      </c>
      <c r="Z830" s="368" t="n">
        <f aca="false">+[5]data1cf!Y830</f>
        <v>0</v>
      </c>
      <c r="AA830" s="368" t="n">
        <f aca="false">+[5]data1cf!Z830</f>
        <v>0</v>
      </c>
      <c r="AB830" s="368"/>
      <c r="AC830" s="369" t="n">
        <f aca="false">XNPV(0.1,B830:AA830,$B$1:$AA$1)</f>
        <v>-23507.5427880483</v>
      </c>
      <c r="AD830" s="369" t="n">
        <f aca="false">SUMPRODUCT(B830:AA830,$B$1010:$AA$1010)</f>
        <v>-4561.78507999652</v>
      </c>
      <c r="AE830" s="370" t="n">
        <f aca="false">SUMPRODUCT(B830:AA830,$B$1012:$AA$1012)</f>
        <v>-10883.9828114404</v>
      </c>
      <c r="AF830" s="371" t="n">
        <f aca="false">XIRR(B830:AA830,$B$1:$AA$1)</f>
        <v>0.0517596624745791</v>
      </c>
      <c r="AG830" s="372" t="n">
        <f aca="false">1-EXP(-(1/0.25)*(AD830/ABS($AD$1010)))</f>
        <v>-275083385.946964</v>
      </c>
    </row>
    <row r="831" customFormat="false" ht="12.75" hidden="false" customHeight="false" outlineLevel="0" collapsed="false">
      <c r="A831" s="363"/>
      <c r="B831" s="368" t="n">
        <f aca="false">+[5]data1cf!A831</f>
        <v>-88253.1355453064</v>
      </c>
      <c r="C831" s="368" t="n">
        <f aca="false">+[5]data1cf!B831</f>
        <v>14048.4929962343</v>
      </c>
      <c r="D831" s="368" t="n">
        <f aca="false">+[5]data1cf!C831</f>
        <v>11863.97440214</v>
      </c>
      <c r="E831" s="368" t="n">
        <f aca="false">+[5]data1cf!D831</f>
        <v>10014.262027869</v>
      </c>
      <c r="F831" s="368" t="n">
        <f aca="false">+[5]data1cf!E831</f>
        <v>9463.9517074846</v>
      </c>
      <c r="G831" s="368" t="n">
        <f aca="false">+[5]data1cf!F831</f>
        <v>9243.52733797161</v>
      </c>
      <c r="H831" s="368" t="n">
        <f aca="false">+[5]data1cf!G831</f>
        <v>8349.17780059406</v>
      </c>
      <c r="I831" s="368" t="n">
        <f aca="false">+[5]data1cf!H831</f>
        <v>8205.8027170679</v>
      </c>
      <c r="J831" s="368" t="n">
        <f aca="false">+[5]data1cf!I831</f>
        <v>8193.36851453291</v>
      </c>
      <c r="K831" s="368" t="n">
        <f aca="false">+[5]data1cf!J831</f>
        <v>8183.99256783188</v>
      </c>
      <c r="L831" s="368" t="n">
        <f aca="false">+[5]data1cf!K831</f>
        <v>8185.4405796525</v>
      </c>
      <c r="M831" s="368" t="n">
        <f aca="false">+[5]data1cf!L831</f>
        <v>8157.21393352905</v>
      </c>
      <c r="N831" s="368" t="n">
        <f aca="false">+[5]data1cf!M831</f>
        <v>8139.7878471206</v>
      </c>
      <c r="O831" s="368" t="n">
        <f aca="false">+[5]data1cf!N831</f>
        <v>7813.44361639719</v>
      </c>
      <c r="P831" s="368" t="n">
        <f aca="false">+[5]data1cf!O831</f>
        <v>7705.80536159478</v>
      </c>
      <c r="Q831" s="368" t="n">
        <f aca="false">+[5]data1cf!P831</f>
        <v>7677.02857156959</v>
      </c>
      <c r="R831" s="368" t="n">
        <f aca="false">+[5]data1cf!Q831</f>
        <v>1012.22816345045</v>
      </c>
      <c r="S831" s="368" t="n">
        <f aca="false">+[5]data1cf!R831</f>
        <v>0</v>
      </c>
      <c r="T831" s="368" t="n">
        <f aca="false">+[5]data1cf!S831</f>
        <v>0</v>
      </c>
      <c r="U831" s="368" t="n">
        <f aca="false">+[5]data1cf!T831</f>
        <v>0</v>
      </c>
      <c r="V831" s="368" t="n">
        <f aca="false">+[5]data1cf!U831</f>
        <v>0</v>
      </c>
      <c r="W831" s="368" t="n">
        <f aca="false">+[5]data1cf!V831</f>
        <v>0</v>
      </c>
      <c r="X831" s="368" t="n">
        <f aca="false">+[5]data1cf!W831</f>
        <v>0</v>
      </c>
      <c r="Y831" s="368" t="n">
        <f aca="false">+[5]data1cf!X831</f>
        <v>0</v>
      </c>
      <c r="Z831" s="368" t="n">
        <f aca="false">+[5]data1cf!Y831</f>
        <v>0</v>
      </c>
      <c r="AA831" s="368" t="n">
        <f aca="false">+[5]data1cf!Z831</f>
        <v>0</v>
      </c>
      <c r="AB831" s="368"/>
      <c r="AC831" s="369" t="n">
        <f aca="false">XNPV(0.1,B831:AA831,$B$1:$AA$1)</f>
        <v>-14802.5312614755</v>
      </c>
      <c r="AD831" s="369" t="n">
        <f aca="false">SUMPRODUCT(B831:AA831,$B$1010:$AA$1010)</f>
        <v>3498.13150500102</v>
      </c>
      <c r="AE831" s="370" t="n">
        <f aca="false">SUMPRODUCT(B831:AA831,$B$1012:$AA$1012)</f>
        <v>-2609.16165112118</v>
      </c>
      <c r="AF831" s="371" t="n">
        <f aca="false">XIRR(B831:AA831,$B$1:$AA$1)</f>
        <v>0.0662043245721209</v>
      </c>
      <c r="AG831" s="372" t="n">
        <f aca="false">1-EXP(-(1/0.25)*(AD831/ABS($AD$1010)))</f>
        <v>0.99999966245435</v>
      </c>
    </row>
    <row r="832" customFormat="false" ht="12.75" hidden="false" customHeight="false" outlineLevel="0" collapsed="false">
      <c r="A832" s="363"/>
      <c r="B832" s="368" t="n">
        <f aca="false">+[5]data1cf!A832</f>
        <v>-96307.5866622699</v>
      </c>
      <c r="C832" s="368" t="n">
        <f aca="false">+[5]data1cf!B832</f>
        <v>14163.7218695604</v>
      </c>
      <c r="D832" s="368" t="n">
        <f aca="false">+[5]data1cf!C832</f>
        <v>12156.6711949103</v>
      </c>
      <c r="E832" s="368" t="n">
        <f aca="false">+[5]data1cf!D832</f>
        <v>10212.1642432927</v>
      </c>
      <c r="F832" s="368" t="n">
        <f aca="false">+[5]data1cf!E832</f>
        <v>9913.75791652012</v>
      </c>
      <c r="G832" s="368" t="n">
        <f aca="false">+[5]data1cf!F832</f>
        <v>9542.71049541231</v>
      </c>
      <c r="H832" s="368" t="n">
        <f aca="false">+[5]data1cf!G832</f>
        <v>8544.27464861742</v>
      </c>
      <c r="I832" s="368" t="n">
        <f aca="false">+[5]data1cf!H832</f>
        <v>8390.56538213015</v>
      </c>
      <c r="J832" s="368" t="n">
        <f aca="false">+[5]data1cf!I832</f>
        <v>8378.13117959516</v>
      </c>
      <c r="K832" s="368" t="n">
        <f aca="false">+[5]data1cf!J832</f>
        <v>8369.06838995355</v>
      </c>
      <c r="L832" s="368" t="n">
        <f aca="false">+[5]data1cf!K832</f>
        <v>8370.20324471475</v>
      </c>
      <c r="M832" s="368" t="n">
        <f aca="false">+[5]data1cf!L832</f>
        <v>8342.28975565073</v>
      </c>
      <c r="N832" s="368" t="n">
        <f aca="false">+[5]data1cf!M832</f>
        <v>8324.55051218285</v>
      </c>
      <c r="O832" s="368" t="n">
        <f aca="false">+[5]data1cf!N832</f>
        <v>7998.51943851886</v>
      </c>
      <c r="P832" s="368" t="n">
        <f aca="false">+[5]data1cf!O832</f>
        <v>7890.56802665702</v>
      </c>
      <c r="Q832" s="368" t="n">
        <f aca="false">+[5]data1cf!P832</f>
        <v>7862.10439369127</v>
      </c>
      <c r="R832" s="368" t="n">
        <f aca="false">+[5]data1cf!Q832</f>
        <v>1104.60949598157</v>
      </c>
      <c r="S832" s="368" t="n">
        <f aca="false">+[5]data1cf!R832</f>
        <v>0</v>
      </c>
      <c r="T832" s="368" t="n">
        <f aca="false">+[5]data1cf!S832</f>
        <v>0</v>
      </c>
      <c r="U832" s="368" t="n">
        <f aca="false">+[5]data1cf!T832</f>
        <v>0</v>
      </c>
      <c r="V832" s="368" t="n">
        <f aca="false">+[5]data1cf!U832</f>
        <v>0</v>
      </c>
      <c r="W832" s="368" t="n">
        <f aca="false">+[5]data1cf!V832</f>
        <v>0</v>
      </c>
      <c r="X832" s="368" t="n">
        <f aca="false">+[5]data1cf!W832</f>
        <v>0</v>
      </c>
      <c r="Y832" s="368" t="n">
        <f aca="false">+[5]data1cf!X832</f>
        <v>0</v>
      </c>
      <c r="Z832" s="368" t="n">
        <f aca="false">+[5]data1cf!Y832</f>
        <v>0</v>
      </c>
      <c r="AA832" s="368" t="n">
        <f aca="false">+[5]data1cf!Z832</f>
        <v>0</v>
      </c>
      <c r="AB832" s="368"/>
      <c r="AC832" s="369" t="n">
        <f aca="false">XNPV(0.1,B832:AA832,$B$1:$AA$1)</f>
        <v>-21138.1171430419</v>
      </c>
      <c r="AD832" s="369" t="n">
        <f aca="false">SUMPRODUCT(B832:AA832,$B$1010:$AA$1010)</f>
        <v>-2375.08352023386</v>
      </c>
      <c r="AE832" s="370" t="n">
        <f aca="false">SUMPRODUCT(B832:AA832,$B$1012:$AA$1012)</f>
        <v>-8636.55583738344</v>
      </c>
      <c r="AF832" s="371" t="n">
        <f aca="false">XIRR(B832:AA832,$B$1:$AA$1)</f>
        <v>0.0553863627344081</v>
      </c>
      <c r="AG832" s="372" t="n">
        <f aca="false">1-EXP(-(1/0.25)*(AD832/ABS($AD$1010)))</f>
        <v>-24772.5839151281</v>
      </c>
    </row>
    <row r="833" customFormat="false" ht="12.75" hidden="false" customHeight="false" outlineLevel="0" collapsed="false">
      <c r="A833" s="363"/>
      <c r="B833" s="368" t="n">
        <f aca="false">+[5]data1cf!A833</f>
        <v>-87571.1905238736</v>
      </c>
      <c r="C833" s="368" t="n">
        <f aca="false">+[5]data1cf!B833</f>
        <v>14036.5671592401</v>
      </c>
      <c r="D833" s="368" t="n">
        <f aca="false">+[5]data1cf!C833</f>
        <v>11931.6745087612</v>
      </c>
      <c r="E833" s="368" t="n">
        <f aca="false">+[5]data1cf!D833</f>
        <v>9930.04454198241</v>
      </c>
      <c r="F833" s="368" t="n">
        <f aca="false">+[5]data1cf!E833</f>
        <v>9563.51633272973</v>
      </c>
      <c r="G833" s="368" t="n">
        <f aca="false">+[5]data1cf!F833</f>
        <v>9286.52441514396</v>
      </c>
      <c r="H833" s="368" t="n">
        <f aca="false">+[5]data1cf!G833</f>
        <v>8332.65956461811</v>
      </c>
      <c r="I833" s="368" t="n">
        <f aca="false">+[5]data1cf!H833</f>
        <v>8190.15944383225</v>
      </c>
      <c r="J833" s="368" t="n">
        <f aca="false">+[5]data1cf!I833</f>
        <v>8177.72524129726</v>
      </c>
      <c r="K833" s="368" t="n">
        <f aca="false">+[5]data1cf!J833</f>
        <v>8168.32278057379</v>
      </c>
      <c r="L833" s="368" t="n">
        <f aca="false">+[5]data1cf!K833</f>
        <v>8169.79730641685</v>
      </c>
      <c r="M833" s="368" t="n">
        <f aca="false">+[5]data1cf!L833</f>
        <v>8141.54414627097</v>
      </c>
      <c r="N833" s="368" t="n">
        <f aca="false">+[5]data1cf!M833</f>
        <v>8124.14457388494</v>
      </c>
      <c r="O833" s="368" t="n">
        <f aca="false">+[5]data1cf!N833</f>
        <v>7797.7738291391</v>
      </c>
      <c r="P833" s="368" t="n">
        <f aca="false">+[5]data1cf!O833</f>
        <v>7690.16208835912</v>
      </c>
      <c r="Q833" s="368" t="n">
        <f aca="false">+[5]data1cf!P833</f>
        <v>7661.35878431151</v>
      </c>
      <c r="R833" s="368" t="n">
        <f aca="false">+[5]data1cf!Q833</f>
        <v>1004.40652683262</v>
      </c>
      <c r="S833" s="368" t="n">
        <f aca="false">+[5]data1cf!R833</f>
        <v>0</v>
      </c>
      <c r="T833" s="368" t="n">
        <f aca="false">+[5]data1cf!S833</f>
        <v>0</v>
      </c>
      <c r="U833" s="368" t="n">
        <f aca="false">+[5]data1cf!T833</f>
        <v>0</v>
      </c>
      <c r="V833" s="368" t="n">
        <f aca="false">+[5]data1cf!U833</f>
        <v>0</v>
      </c>
      <c r="W833" s="368" t="n">
        <f aca="false">+[5]data1cf!V833</f>
        <v>0</v>
      </c>
      <c r="X833" s="368" t="n">
        <f aca="false">+[5]data1cf!W833</f>
        <v>0</v>
      </c>
      <c r="Y833" s="368" t="n">
        <f aca="false">+[5]data1cf!X833</f>
        <v>0</v>
      </c>
      <c r="Z833" s="368" t="n">
        <f aca="false">+[5]data1cf!Y833</f>
        <v>0</v>
      </c>
      <c r="AA833" s="368" t="n">
        <f aca="false">+[5]data1cf!Z833</f>
        <v>0</v>
      </c>
      <c r="AB833" s="368"/>
      <c r="AC833" s="369" t="n">
        <f aca="false">XNPV(0.1,B833:AA833,$B$1:$AA$1)</f>
        <v>-14105.9438127197</v>
      </c>
      <c r="AD833" s="369" t="n">
        <f aca="false">SUMPRODUCT(B833:AA833,$B$1010:$AA$1010)</f>
        <v>4182.26372950626</v>
      </c>
      <c r="AE833" s="370" t="n">
        <f aca="false">SUMPRODUCT(B833:AA833,$B$1012:$AA$1012)</f>
        <v>-1919.71549936047</v>
      </c>
      <c r="AF833" s="371" t="n">
        <f aca="false">XIRR(B833:AA833,$B$1:$AA$1)</f>
        <v>0.0675560508296746</v>
      </c>
      <c r="AG833" s="372" t="n">
        <f aca="false">1-EXP(-(1/0.25)*(AD833/ABS($AD$1010)))</f>
        <v>0.999999981691043</v>
      </c>
    </row>
    <row r="834" customFormat="false" ht="12.75" hidden="false" customHeight="false" outlineLevel="0" collapsed="false">
      <c r="A834" s="363"/>
      <c r="B834" s="368" t="n">
        <f aca="false">+[5]data1cf!A834</f>
        <v>-97887.868978748</v>
      </c>
      <c r="C834" s="368" t="n">
        <f aca="false">+[5]data1cf!B834</f>
        <v>14205.4021919689</v>
      </c>
      <c r="D834" s="368" t="n">
        <f aca="false">+[5]data1cf!C834</f>
        <v>12286.6952757971</v>
      </c>
      <c r="E834" s="368" t="n">
        <f aca="false">+[5]data1cf!D834</f>
        <v>10196.8432201365</v>
      </c>
      <c r="F834" s="368" t="n">
        <f aca="false">+[5]data1cf!E834</f>
        <v>9866.54935929163</v>
      </c>
      <c r="G834" s="368" t="n">
        <f aca="false">+[5]data1cf!F834</f>
        <v>9434.9294301726</v>
      </c>
      <c r="H834" s="368" t="n">
        <f aca="false">+[5]data1cf!G834</f>
        <v>8582.55262615491</v>
      </c>
      <c r="I834" s="368" t="n">
        <f aca="false">+[5]data1cf!H834</f>
        <v>8426.81579424431</v>
      </c>
      <c r="J834" s="368" t="n">
        <f aca="false">+[5]data1cf!I834</f>
        <v>8414.38159170932</v>
      </c>
      <c r="K834" s="368" t="n">
        <f aca="false">+[5]data1cf!J834</f>
        <v>8405.38024344417</v>
      </c>
      <c r="L834" s="368" t="n">
        <f aca="false">+[5]data1cf!K834</f>
        <v>8406.45365682891</v>
      </c>
      <c r="M834" s="368" t="n">
        <f aca="false">+[5]data1cf!L834</f>
        <v>8378.60160914135</v>
      </c>
      <c r="N834" s="368" t="n">
        <f aca="false">+[5]data1cf!M834</f>
        <v>8360.800924297</v>
      </c>
      <c r="O834" s="368" t="n">
        <f aca="false">+[5]data1cf!N834</f>
        <v>8034.83129200948</v>
      </c>
      <c r="P834" s="368" t="n">
        <f aca="false">+[5]data1cf!O834</f>
        <v>7926.81843877118</v>
      </c>
      <c r="Q834" s="368" t="n">
        <f aca="false">+[5]data1cf!P834</f>
        <v>7898.41624718189</v>
      </c>
      <c r="R834" s="368" t="n">
        <f aca="false">+[5]data1cf!Q834</f>
        <v>1122.73470203865</v>
      </c>
      <c r="S834" s="368" t="n">
        <f aca="false">+[5]data1cf!R834</f>
        <v>0</v>
      </c>
      <c r="T834" s="368" t="n">
        <f aca="false">+[5]data1cf!S834</f>
        <v>0</v>
      </c>
      <c r="U834" s="368" t="n">
        <f aca="false">+[5]data1cf!T834</f>
        <v>0</v>
      </c>
      <c r="V834" s="368" t="n">
        <f aca="false">+[5]data1cf!U834</f>
        <v>0</v>
      </c>
      <c r="W834" s="368" t="n">
        <f aca="false">+[5]data1cf!V834</f>
        <v>0</v>
      </c>
      <c r="X834" s="368" t="n">
        <f aca="false">+[5]data1cf!W834</f>
        <v>0</v>
      </c>
      <c r="Y834" s="368" t="n">
        <f aca="false">+[5]data1cf!X834</f>
        <v>0</v>
      </c>
      <c r="Z834" s="368" t="n">
        <f aca="false">+[5]data1cf!Y834</f>
        <v>0</v>
      </c>
      <c r="AA834" s="368" t="n">
        <f aca="false">+[5]data1cf!Z834</f>
        <v>0</v>
      </c>
      <c r="AB834" s="368"/>
      <c r="AC834" s="369" t="n">
        <f aca="false">XNPV(0.1,B834:AA834,$B$1:$AA$1)</f>
        <v>-22540.3521517494</v>
      </c>
      <c r="AD834" s="369" t="n">
        <f aca="false">SUMPRODUCT(B834:AA834,$B$1010:$AA$1010)</f>
        <v>-3726.19724623328</v>
      </c>
      <c r="AE834" s="370" t="n">
        <f aca="false">SUMPRODUCT(B834:AA834,$B$1012:$AA$1012)</f>
        <v>-10006.1810485682</v>
      </c>
      <c r="AF834" s="371" t="n">
        <f aca="false">XIRR(B834:AA834,$B$1:$AA$1)</f>
        <v>0.053110515103278</v>
      </c>
      <c r="AG834" s="372" t="n">
        <f aca="false">1-EXP(-(1/0.25)*(AD834/ABS($AD$1010)))</f>
        <v>-7827032.68970483</v>
      </c>
    </row>
    <row r="835" customFormat="false" ht="12.75" hidden="false" customHeight="false" outlineLevel="0" collapsed="false">
      <c r="A835" s="363"/>
      <c r="B835" s="368" t="n">
        <f aca="false">+[5]data1cf!A835</f>
        <v>-103147.026944909</v>
      </c>
      <c r="C835" s="368" t="n">
        <f aca="false">+[5]data1cf!B835</f>
        <v>14455.1569834246</v>
      </c>
      <c r="D835" s="368" t="n">
        <f aca="false">+[5]data1cf!C835</f>
        <v>12543.9583034761</v>
      </c>
      <c r="E835" s="368" t="n">
        <f aca="false">+[5]data1cf!D835</f>
        <v>10380.7472238464</v>
      </c>
      <c r="F835" s="368" t="n">
        <f aca="false">+[5]data1cf!E835</f>
        <v>9956.25141797779</v>
      </c>
      <c r="G835" s="368" t="n">
        <f aca="false">+[5]data1cf!F835</f>
        <v>9668.16511734913</v>
      </c>
      <c r="H835" s="368" t="n">
        <f aca="false">+[5]data1cf!G835</f>
        <v>8709.94121260917</v>
      </c>
      <c r="I835" s="368" t="n">
        <f aca="false">+[5]data1cf!H835</f>
        <v>8547.45667066166</v>
      </c>
      <c r="J835" s="368" t="n">
        <f aca="false">+[5]data1cf!I835</f>
        <v>8535.02246812667</v>
      </c>
      <c r="K835" s="368" t="n">
        <f aca="false">+[5]data1cf!J835</f>
        <v>8526.22559592325</v>
      </c>
      <c r="L835" s="368" t="n">
        <f aca="false">+[5]data1cf!K835</f>
        <v>8527.09453324626</v>
      </c>
      <c r="M835" s="368" t="n">
        <f aca="false">+[5]data1cf!L835</f>
        <v>8499.44696162043</v>
      </c>
      <c r="N835" s="368" t="n">
        <f aca="false">+[5]data1cf!M835</f>
        <v>8481.44180071435</v>
      </c>
      <c r="O835" s="368" t="n">
        <f aca="false">+[5]data1cf!N835</f>
        <v>8155.67664448856</v>
      </c>
      <c r="P835" s="368" t="n">
        <f aca="false">+[5]data1cf!O835</f>
        <v>8047.45931518853</v>
      </c>
      <c r="Q835" s="368" t="n">
        <f aca="false">+[5]data1cf!P835</f>
        <v>8019.26159966097</v>
      </c>
      <c r="R835" s="368" t="n">
        <f aca="false">+[5]data1cf!Q835</f>
        <v>1183.05514024733</v>
      </c>
      <c r="S835" s="368" t="n">
        <f aca="false">+[5]data1cf!R835</f>
        <v>0</v>
      </c>
      <c r="T835" s="368" t="n">
        <f aca="false">+[5]data1cf!S835</f>
        <v>0</v>
      </c>
      <c r="U835" s="368" t="n">
        <f aca="false">+[5]data1cf!T835</f>
        <v>0</v>
      </c>
      <c r="V835" s="368" t="n">
        <f aca="false">+[5]data1cf!U835</f>
        <v>0</v>
      </c>
      <c r="W835" s="368" t="n">
        <f aca="false">+[5]data1cf!V835</f>
        <v>0</v>
      </c>
      <c r="X835" s="368" t="n">
        <f aca="false">+[5]data1cf!W835</f>
        <v>0</v>
      </c>
      <c r="Y835" s="368" t="n">
        <f aca="false">+[5]data1cf!X835</f>
        <v>0</v>
      </c>
      <c r="Z835" s="368" t="n">
        <f aca="false">+[5]data1cf!Y835</f>
        <v>0</v>
      </c>
      <c r="AA835" s="368" t="n">
        <f aca="false">+[5]data1cf!Z835</f>
        <v>0</v>
      </c>
      <c r="AB835" s="368"/>
      <c r="AC835" s="369" t="n">
        <f aca="false">XNPV(0.1,B835:AA835,$B$1:$AA$1)</f>
        <v>-26538.580068909</v>
      </c>
      <c r="AD835" s="369" t="n">
        <f aca="false">SUMPRODUCT(B835:AA835,$B$1010:$AA$1010)</f>
        <v>-7425.10563783495</v>
      </c>
      <c r="AE835" s="370" t="n">
        <f aca="false">SUMPRODUCT(B835:AA835,$B$1012:$AA$1012)</f>
        <v>-13804.8102167659</v>
      </c>
      <c r="AF835" s="371" t="n">
        <f aca="false">XIRR(B835:AA835,$B$1:$AA$1)</f>
        <v>0.047264816298855</v>
      </c>
      <c r="AG835" s="372" t="n">
        <f aca="false">1-EXP(-(1/0.25)*(AD835/ABS($AD$1010)))</f>
        <v>-54539236804361.1</v>
      </c>
    </row>
    <row r="836" customFormat="false" ht="12.75" hidden="false" customHeight="false" outlineLevel="0" collapsed="false">
      <c r="A836" s="363"/>
      <c r="B836" s="368" t="n">
        <f aca="false">+[5]data1cf!A836</f>
        <v>-101288.214346295</v>
      </c>
      <c r="C836" s="368" t="n">
        <f aca="false">+[5]data1cf!B836</f>
        <v>14257.8457807004</v>
      </c>
      <c r="D836" s="368" t="n">
        <f aca="false">+[5]data1cf!C836</f>
        <v>12369.3506335207</v>
      </c>
      <c r="E836" s="368" t="n">
        <f aca="false">+[5]data1cf!D836</f>
        <v>10386.1569536993</v>
      </c>
      <c r="F836" s="368" t="n">
        <f aca="false">+[5]data1cf!E836</f>
        <v>9944.94232092076</v>
      </c>
      <c r="G836" s="368" t="n">
        <f aca="false">+[5]data1cf!F836</f>
        <v>9531.19995795213</v>
      </c>
      <c r="H836" s="368" t="n">
        <f aca="false">+[5]data1cf!G836</f>
        <v>8664.91660773053</v>
      </c>
      <c r="I836" s="368" t="n">
        <f aca="false">+[5]data1cf!H836</f>
        <v>8504.81699669955</v>
      </c>
      <c r="J836" s="368" t="n">
        <f aca="false">+[5]data1cf!I836</f>
        <v>8492.38279416456</v>
      </c>
      <c r="K836" s="368" t="n">
        <f aca="false">+[5]data1cf!J836</f>
        <v>8483.5136513273</v>
      </c>
      <c r="L836" s="368" t="n">
        <f aca="false">+[5]data1cf!K836</f>
        <v>8484.45485928415</v>
      </c>
      <c r="M836" s="368" t="n">
        <f aca="false">+[5]data1cf!L836</f>
        <v>8456.73501702448</v>
      </c>
      <c r="N836" s="368" t="n">
        <f aca="false">+[5]data1cf!M836</f>
        <v>8438.80212675224</v>
      </c>
      <c r="O836" s="368" t="n">
        <f aca="false">+[5]data1cf!N836</f>
        <v>8112.96469989262</v>
      </c>
      <c r="P836" s="368" t="n">
        <f aca="false">+[5]data1cf!O836</f>
        <v>8004.81964122642</v>
      </c>
      <c r="Q836" s="368" t="n">
        <f aca="false">+[5]data1cf!P836</f>
        <v>7976.54965506502</v>
      </c>
      <c r="R836" s="368" t="n">
        <f aca="false">+[5]data1cf!Q836</f>
        <v>1161.73530326627</v>
      </c>
      <c r="S836" s="368" t="n">
        <f aca="false">+[5]data1cf!R836</f>
        <v>0</v>
      </c>
      <c r="T836" s="368" t="n">
        <f aca="false">+[5]data1cf!S836</f>
        <v>0</v>
      </c>
      <c r="U836" s="368" t="n">
        <f aca="false">+[5]data1cf!T836</f>
        <v>0</v>
      </c>
      <c r="V836" s="368" t="n">
        <f aca="false">+[5]data1cf!U836</f>
        <v>0</v>
      </c>
      <c r="W836" s="368" t="n">
        <f aca="false">+[5]data1cf!V836</f>
        <v>0</v>
      </c>
      <c r="X836" s="368" t="n">
        <f aca="false">+[5]data1cf!W836</f>
        <v>0</v>
      </c>
      <c r="Y836" s="368" t="n">
        <f aca="false">+[5]data1cf!X836</f>
        <v>0</v>
      </c>
      <c r="Z836" s="368" t="n">
        <f aca="false">+[5]data1cf!Y836</f>
        <v>0</v>
      </c>
      <c r="AA836" s="368" t="n">
        <f aca="false">+[5]data1cf!Z836</f>
        <v>0</v>
      </c>
      <c r="AB836" s="368"/>
      <c r="AC836" s="369" t="n">
        <f aca="false">XNPV(0.1,B836:AA836,$B$1:$AA$1)</f>
        <v>-25260.7351606537</v>
      </c>
      <c r="AD836" s="369" t="n">
        <f aca="false">SUMPRODUCT(B836:AA836,$B$1010:$AA$1010)</f>
        <v>-6261.71238751073</v>
      </c>
      <c r="AE836" s="370" t="n">
        <f aca="false">SUMPRODUCT(B836:AA836,$B$1012:$AA$1012)</f>
        <v>-12603.7526188314</v>
      </c>
      <c r="AF836" s="371" t="n">
        <f aca="false">XIRR(B836:AA836,$B$1:$AA$1)</f>
        <v>0.0490397314290149</v>
      </c>
      <c r="AG836" s="372" t="n">
        <f aca="false">1-EXP(-(1/0.25)*(AD836/ABS($AD$1010)))</f>
        <v>-384052182331.344</v>
      </c>
    </row>
    <row r="837" customFormat="false" ht="12.75" hidden="false" customHeight="false" outlineLevel="0" collapsed="false">
      <c r="A837" s="363"/>
      <c r="B837" s="368" t="n">
        <f aca="false">+[5]data1cf!A837</f>
        <v>-85818.7178307393</v>
      </c>
      <c r="C837" s="368" t="n">
        <f aca="false">+[5]data1cf!B837</f>
        <v>14010.4563945638</v>
      </c>
      <c r="D837" s="368" t="n">
        <f aca="false">+[5]data1cf!C837</f>
        <v>11852.0280617543</v>
      </c>
      <c r="E837" s="368" t="n">
        <f aca="false">+[5]data1cf!D837</f>
        <v>9776.35211647015</v>
      </c>
      <c r="F837" s="368" t="n">
        <f aca="false">+[5]data1cf!E837</f>
        <v>9536.38498022795</v>
      </c>
      <c r="G837" s="368" t="n">
        <f aca="false">+[5]data1cf!F837</f>
        <v>9208.81107004807</v>
      </c>
      <c r="H837" s="368" t="n">
        <f aca="false">+[5]data1cf!G837</f>
        <v>8290.21075045156</v>
      </c>
      <c r="I837" s="368" t="n">
        <f aca="false">+[5]data1cf!H837</f>
        <v>8149.9591222299</v>
      </c>
      <c r="J837" s="368" t="n">
        <f aca="false">+[5]data1cf!I837</f>
        <v>8137.52491969492</v>
      </c>
      <c r="K837" s="368" t="n">
        <f aca="false">+[5]data1cf!J837</f>
        <v>8128.05432283313</v>
      </c>
      <c r="L837" s="368" t="n">
        <f aca="false">+[5]data1cf!K837</f>
        <v>8129.59698481451</v>
      </c>
      <c r="M837" s="368" t="n">
        <f aca="false">+[5]data1cf!L837</f>
        <v>8101.27568853031</v>
      </c>
      <c r="N837" s="368" t="n">
        <f aca="false">+[5]data1cf!M837</f>
        <v>8083.9442522826</v>
      </c>
      <c r="O837" s="368" t="n">
        <f aca="false">+[5]data1cf!N837</f>
        <v>7757.50537139845</v>
      </c>
      <c r="P837" s="368" t="n">
        <f aca="false">+[5]data1cf!O837</f>
        <v>7649.96176675678</v>
      </c>
      <c r="Q837" s="368" t="n">
        <f aca="false">+[5]data1cf!P837</f>
        <v>7621.09032657085</v>
      </c>
      <c r="R837" s="368" t="n">
        <f aca="false">+[5]data1cf!Q837</f>
        <v>984.306366031448</v>
      </c>
      <c r="S837" s="368" t="n">
        <f aca="false">+[5]data1cf!R837</f>
        <v>0</v>
      </c>
      <c r="T837" s="368" t="n">
        <f aca="false">+[5]data1cf!S837</f>
        <v>0</v>
      </c>
      <c r="U837" s="368" t="n">
        <f aca="false">+[5]data1cf!T837</f>
        <v>0</v>
      </c>
      <c r="V837" s="368" t="n">
        <f aca="false">+[5]data1cf!U837</f>
        <v>0</v>
      </c>
      <c r="W837" s="368" t="n">
        <f aca="false">+[5]data1cf!V837</f>
        <v>0</v>
      </c>
      <c r="X837" s="368" t="n">
        <f aca="false">+[5]data1cf!W837</f>
        <v>0</v>
      </c>
      <c r="Y837" s="368" t="n">
        <f aca="false">+[5]data1cf!X837</f>
        <v>0</v>
      </c>
      <c r="Z837" s="368" t="n">
        <f aca="false">+[5]data1cf!Y837</f>
        <v>0</v>
      </c>
      <c r="AA837" s="368" t="n">
        <f aca="false">+[5]data1cf!Z837</f>
        <v>0</v>
      </c>
      <c r="AB837" s="368"/>
      <c r="AC837" s="369" t="n">
        <f aca="false">XNPV(0.1,B837:AA837,$B$1:$AA$1)</f>
        <v>-12784.2216561193</v>
      </c>
      <c r="AD837" s="369" t="n">
        <f aca="false">SUMPRODUCT(B837:AA837,$B$1010:$AA$1010)</f>
        <v>5398.06880278329</v>
      </c>
      <c r="AE837" s="370" t="n">
        <f aca="false">SUMPRODUCT(B837:AA837,$B$1012:$AA$1012)</f>
        <v>-668.877881621355</v>
      </c>
      <c r="AF837" s="371" t="n">
        <f aca="false">XIRR(B837:AA837,$B$1:$AA$1)</f>
        <v>0.0700650424744832</v>
      </c>
      <c r="AG837" s="372" t="n">
        <f aca="false">1-EXP(-(1/0.25)*(AD837/ABS($AD$1010)))</f>
        <v>0.999999999896871</v>
      </c>
    </row>
    <row r="838" customFormat="false" ht="12.75" hidden="false" customHeight="false" outlineLevel="0" collapsed="false">
      <c r="A838" s="363"/>
      <c r="B838" s="368" t="n">
        <f aca="false">+[5]data1cf!A838</f>
        <v>-96834.230956237</v>
      </c>
      <c r="C838" s="368" t="n">
        <f aca="false">+[5]data1cf!B838</f>
        <v>14239.7706216256</v>
      </c>
      <c r="D838" s="368" t="n">
        <f aca="false">+[5]data1cf!C838</f>
        <v>12321.5106801985</v>
      </c>
      <c r="E838" s="368" t="n">
        <f aca="false">+[5]data1cf!D838</f>
        <v>10214.3158530112</v>
      </c>
      <c r="F838" s="368" t="n">
        <f aca="false">+[5]data1cf!E838</f>
        <v>9820.73398871847</v>
      </c>
      <c r="G838" s="368" t="n">
        <f aca="false">+[5]data1cf!F838</f>
        <v>9452.49991020606</v>
      </c>
      <c r="H838" s="368" t="n">
        <f aca="false">+[5]data1cf!G838</f>
        <v>8557.03115310052</v>
      </c>
      <c r="I838" s="368" t="n">
        <f aca="false">+[5]data1cf!H838</f>
        <v>8402.64618091832</v>
      </c>
      <c r="J838" s="368" t="n">
        <f aca="false">+[5]data1cf!I838</f>
        <v>8390.21197838333</v>
      </c>
      <c r="K838" s="368" t="n">
        <f aca="false">+[5]data1cf!J838</f>
        <v>8381.16966467187</v>
      </c>
      <c r="L838" s="368" t="n">
        <f aca="false">+[5]data1cf!K838</f>
        <v>8382.28404350292</v>
      </c>
      <c r="M838" s="368" t="n">
        <f aca="false">+[5]data1cf!L838</f>
        <v>8354.39103036905</v>
      </c>
      <c r="N838" s="368" t="n">
        <f aca="false">+[5]data1cf!M838</f>
        <v>8336.63131097101</v>
      </c>
      <c r="O838" s="368" t="n">
        <f aca="false">+[5]data1cf!N838</f>
        <v>8010.62071323718</v>
      </c>
      <c r="P838" s="368" t="n">
        <f aca="false">+[5]data1cf!O838</f>
        <v>7902.64882544519</v>
      </c>
      <c r="Q838" s="368" t="n">
        <f aca="false">+[5]data1cf!P838</f>
        <v>7874.20566840959</v>
      </c>
      <c r="R838" s="368" t="n">
        <f aca="false">+[5]data1cf!Q838</f>
        <v>1110.64989537566</v>
      </c>
      <c r="S838" s="368" t="n">
        <f aca="false">+[5]data1cf!R838</f>
        <v>0</v>
      </c>
      <c r="T838" s="368" t="n">
        <f aca="false">+[5]data1cf!S838</f>
        <v>0</v>
      </c>
      <c r="U838" s="368" t="n">
        <f aca="false">+[5]data1cf!T838</f>
        <v>0</v>
      </c>
      <c r="V838" s="368" t="n">
        <f aca="false">+[5]data1cf!U838</f>
        <v>0</v>
      </c>
      <c r="W838" s="368" t="n">
        <f aca="false">+[5]data1cf!V838</f>
        <v>0</v>
      </c>
      <c r="X838" s="368" t="n">
        <f aca="false">+[5]data1cf!W838</f>
        <v>0</v>
      </c>
      <c r="Y838" s="368" t="n">
        <f aca="false">+[5]data1cf!X838</f>
        <v>0</v>
      </c>
      <c r="Z838" s="368" t="n">
        <f aca="false">+[5]data1cf!Y838</f>
        <v>0</v>
      </c>
      <c r="AA838" s="368" t="n">
        <f aca="false">+[5]data1cf!Z838</f>
        <v>0</v>
      </c>
      <c r="AB838" s="368"/>
      <c r="AC838" s="369" t="n">
        <f aca="false">XNPV(0.1,B838:AA838,$B$1:$AA$1)</f>
        <v>-21529.5523408914</v>
      </c>
      <c r="AD838" s="369" t="n">
        <f aca="false">SUMPRODUCT(B838:AA838,$B$1010:$AA$1010)</f>
        <v>-2754.52415382512</v>
      </c>
      <c r="AE838" s="370" t="n">
        <f aca="false">SUMPRODUCT(B838:AA838,$B$1012:$AA$1012)</f>
        <v>-9020.44467252677</v>
      </c>
      <c r="AF838" s="371" t="n">
        <f aca="false">XIRR(B838:AA838,$B$1:$AA$1)</f>
        <v>0.054740837518575</v>
      </c>
      <c r="AG838" s="372" t="n">
        <f aca="false">1-EXP(-(1/0.25)*(AD838/ABS($AD$1010)))</f>
        <v>-124728.012278035</v>
      </c>
    </row>
    <row r="839" customFormat="false" ht="12.75" hidden="false" customHeight="false" outlineLevel="0" collapsed="false">
      <c r="A839" s="363"/>
      <c r="B839" s="368" t="n">
        <f aca="false">+[5]data1cf!A839</f>
        <v>-102249.823915805</v>
      </c>
      <c r="C839" s="368" t="n">
        <f aca="false">+[5]data1cf!B839</f>
        <v>14382.6509610132</v>
      </c>
      <c r="D839" s="368" t="n">
        <f aca="false">+[5]data1cf!C839</f>
        <v>12447.2889783216</v>
      </c>
      <c r="E839" s="368" t="n">
        <f aca="false">+[5]data1cf!D839</f>
        <v>10416.4874416113</v>
      </c>
      <c r="F839" s="368" t="n">
        <f aca="false">+[5]data1cf!E839</f>
        <v>9950.93337621688</v>
      </c>
      <c r="G839" s="368" t="n">
        <f aca="false">+[5]data1cf!F839</f>
        <v>9617.22938477997</v>
      </c>
      <c r="H839" s="368" t="n">
        <f aca="false">+[5]data1cf!G839</f>
        <v>8688.20894550948</v>
      </c>
      <c r="I839" s="368" t="n">
        <f aca="false">+[5]data1cf!H839</f>
        <v>8526.87555093644</v>
      </c>
      <c r="J839" s="368" t="n">
        <f aca="false">+[5]data1cf!I839</f>
        <v>8514.44134840145</v>
      </c>
      <c r="K839" s="368" t="n">
        <f aca="false">+[5]data1cf!J839</f>
        <v>8505.60959294425</v>
      </c>
      <c r="L839" s="368" t="n">
        <f aca="false">+[5]data1cf!K839</f>
        <v>8506.51341352104</v>
      </c>
      <c r="M839" s="368" t="n">
        <f aca="false">+[5]data1cf!L839</f>
        <v>8478.83095864143</v>
      </c>
      <c r="N839" s="368" t="n">
        <f aca="false">+[5]data1cf!M839</f>
        <v>8460.86068098913</v>
      </c>
      <c r="O839" s="368" t="n">
        <f aca="false">+[5]data1cf!N839</f>
        <v>8135.06064150957</v>
      </c>
      <c r="P839" s="368" t="n">
        <f aca="false">+[5]data1cf!O839</f>
        <v>8026.87819546331</v>
      </c>
      <c r="Q839" s="368" t="n">
        <f aca="false">+[5]data1cf!P839</f>
        <v>7998.64559668197</v>
      </c>
      <c r="R839" s="368" t="n">
        <f aca="false">+[5]data1cf!Q839</f>
        <v>1172.76458038471</v>
      </c>
      <c r="S839" s="368" t="n">
        <f aca="false">+[5]data1cf!R839</f>
        <v>0</v>
      </c>
      <c r="T839" s="368" t="n">
        <f aca="false">+[5]data1cf!S839</f>
        <v>0</v>
      </c>
      <c r="U839" s="368" t="n">
        <f aca="false">+[5]data1cf!T839</f>
        <v>0</v>
      </c>
      <c r="V839" s="368" t="n">
        <f aca="false">+[5]data1cf!U839</f>
        <v>0</v>
      </c>
      <c r="W839" s="368" t="n">
        <f aca="false">+[5]data1cf!V839</f>
        <v>0</v>
      </c>
      <c r="X839" s="368" t="n">
        <f aca="false">+[5]data1cf!W839</f>
        <v>0</v>
      </c>
      <c r="Y839" s="368" t="n">
        <f aca="false">+[5]data1cf!X839</f>
        <v>0</v>
      </c>
      <c r="Z839" s="368" t="n">
        <f aca="false">+[5]data1cf!Y839</f>
        <v>0</v>
      </c>
      <c r="AA839" s="368" t="n">
        <f aca="false">+[5]data1cf!Z839</f>
        <v>0</v>
      </c>
      <c r="AB839" s="368"/>
      <c r="AC839" s="369" t="n">
        <f aca="false">XNPV(0.1,B839:AA839,$B$1:$AA$1)</f>
        <v>-25876.9692400731</v>
      </c>
      <c r="AD839" s="369" t="n">
        <f aca="false">SUMPRODUCT(B839:AA839,$B$1010:$AA$1010)</f>
        <v>-6813.24665943988</v>
      </c>
      <c r="AE839" s="370" t="n">
        <f aca="false">SUMPRODUCT(B839:AA839,$B$1012:$AA$1012)</f>
        <v>-13176.3551395626</v>
      </c>
      <c r="AF839" s="371" t="n">
        <f aca="false">XIRR(B839:AA839,$B$1:$AA$1)</f>
        <v>0.0481959668297812</v>
      </c>
      <c r="AG839" s="372" t="n">
        <f aca="false">1-EXP(-(1/0.25)*(AD839/ABS($AD$1010)))</f>
        <v>-4024836311004.34</v>
      </c>
    </row>
    <row r="840" customFormat="false" ht="12.75" hidden="false" customHeight="false" outlineLevel="0" collapsed="false">
      <c r="A840" s="363"/>
      <c r="B840" s="368" t="n">
        <f aca="false">+[5]data1cf!A840</f>
        <v>-88831.5489480698</v>
      </c>
      <c r="C840" s="368" t="n">
        <f aca="false">+[5]data1cf!B840</f>
        <v>13997.310083292</v>
      </c>
      <c r="D840" s="368" t="n">
        <f aca="false">+[5]data1cf!C840</f>
        <v>11981.3178565913</v>
      </c>
      <c r="E840" s="368" t="n">
        <f aca="false">+[5]data1cf!D840</f>
        <v>9993.20622295395</v>
      </c>
      <c r="F840" s="368" t="n">
        <f aca="false">+[5]data1cf!E840</f>
        <v>9605.13507408657</v>
      </c>
      <c r="G840" s="368" t="n">
        <f aca="false">+[5]data1cf!F840</f>
        <v>9221.94226635736</v>
      </c>
      <c r="H840" s="368" t="n">
        <f aca="false">+[5]data1cf!G840</f>
        <v>8363.18826885501</v>
      </c>
      <c r="I840" s="368" t="n">
        <f aca="false">+[5]data1cf!H840</f>
        <v>8219.07105779657</v>
      </c>
      <c r="J840" s="368" t="n">
        <f aca="false">+[5]data1cf!I840</f>
        <v>8206.63685526158</v>
      </c>
      <c r="K840" s="368" t="n">
        <f aca="false">+[5]data1cf!J840</f>
        <v>8197.28339727364</v>
      </c>
      <c r="L840" s="368" t="n">
        <f aca="false">+[5]data1cf!K840</f>
        <v>8198.70892038117</v>
      </c>
      <c r="M840" s="368" t="n">
        <f aca="false">+[5]data1cf!L840</f>
        <v>8170.50476297082</v>
      </c>
      <c r="N840" s="368" t="n">
        <f aca="false">+[5]data1cf!M840</f>
        <v>8153.05618784926</v>
      </c>
      <c r="O840" s="368" t="n">
        <f aca="false">+[5]data1cf!N840</f>
        <v>7826.73444583896</v>
      </c>
      <c r="P840" s="368" t="n">
        <f aca="false">+[5]data1cf!O840</f>
        <v>7719.07370232345</v>
      </c>
      <c r="Q840" s="368" t="n">
        <f aca="false">+[5]data1cf!P840</f>
        <v>7690.31940101136</v>
      </c>
      <c r="R840" s="368" t="n">
        <f aca="false">+[5]data1cf!Q840</f>
        <v>1018.86233381478</v>
      </c>
      <c r="S840" s="368" t="n">
        <f aca="false">+[5]data1cf!R840</f>
        <v>0</v>
      </c>
      <c r="T840" s="368" t="n">
        <f aca="false">+[5]data1cf!S840</f>
        <v>0</v>
      </c>
      <c r="U840" s="368" t="n">
        <f aca="false">+[5]data1cf!T840</f>
        <v>0</v>
      </c>
      <c r="V840" s="368" t="n">
        <f aca="false">+[5]data1cf!U840</f>
        <v>0</v>
      </c>
      <c r="W840" s="368" t="n">
        <f aca="false">+[5]data1cf!V840</f>
        <v>0</v>
      </c>
      <c r="X840" s="368" t="n">
        <f aca="false">+[5]data1cf!W840</f>
        <v>0</v>
      </c>
      <c r="Y840" s="368" t="n">
        <f aca="false">+[5]data1cf!X840</f>
        <v>0</v>
      </c>
      <c r="Z840" s="368" t="n">
        <f aca="false">+[5]data1cf!Y840</f>
        <v>0</v>
      </c>
      <c r="AA840" s="368" t="n">
        <f aca="false">+[5]data1cf!Z840</f>
        <v>0</v>
      </c>
      <c r="AB840" s="368"/>
      <c r="AC840" s="369" t="n">
        <f aca="false">XNPV(0.1,B840:AA840,$B$1:$AA$1)</f>
        <v>-15210.8531130271</v>
      </c>
      <c r="AD840" s="369" t="n">
        <f aca="false">SUMPRODUCT(B840:AA840,$B$1010:$AA$1010)</f>
        <v>3131.64187400148</v>
      </c>
      <c r="AE840" s="370" t="n">
        <f aca="false">SUMPRODUCT(B840:AA840,$B$1012:$AA$1012)</f>
        <v>-2989.12530137905</v>
      </c>
      <c r="AF840" s="371" t="n">
        <f aca="false">XIRR(B840:AA840,$B$1:$AA$1)</f>
        <v>0.065472788821093</v>
      </c>
      <c r="AG840" s="372" t="n">
        <f aca="false">1-EXP(-(1/0.25)*(AD840/ABS($AD$1010)))</f>
        <v>0.999998391758203</v>
      </c>
    </row>
    <row r="841" customFormat="false" ht="12.75" hidden="false" customHeight="false" outlineLevel="0" collapsed="false">
      <c r="A841" s="363"/>
      <c r="B841" s="368" t="n">
        <f aca="false">+[5]data1cf!A841</f>
        <v>-102150.208551106</v>
      </c>
      <c r="C841" s="368" t="n">
        <f aca="false">+[5]data1cf!B841</f>
        <v>14467.7120266198</v>
      </c>
      <c r="D841" s="368" t="n">
        <f aca="false">+[5]data1cf!C841</f>
        <v>12457.6790356631</v>
      </c>
      <c r="E841" s="368" t="n">
        <f aca="false">+[5]data1cf!D841</f>
        <v>10345.2058002276</v>
      </c>
      <c r="F841" s="368" t="n">
        <f aca="false">+[5]data1cf!E841</f>
        <v>9896.95942172056</v>
      </c>
      <c r="G841" s="368" t="n">
        <f aca="false">+[5]data1cf!F841</f>
        <v>9541.68982348653</v>
      </c>
      <c r="H841" s="368" t="n">
        <f aca="false">+[5]data1cf!G841</f>
        <v>8685.79603823806</v>
      </c>
      <c r="I841" s="368" t="n">
        <f aca="false">+[5]data1cf!H841</f>
        <v>8524.59045416254</v>
      </c>
      <c r="J841" s="368" t="n">
        <f aca="false">+[5]data1cf!I841</f>
        <v>8512.15625162755</v>
      </c>
      <c r="K841" s="368" t="n">
        <f aca="false">+[5]data1cf!J841</f>
        <v>8503.32062312498</v>
      </c>
      <c r="L841" s="368" t="n">
        <f aca="false">+[5]data1cf!K841</f>
        <v>8504.22831674714</v>
      </c>
      <c r="M841" s="368" t="n">
        <f aca="false">+[5]data1cf!L841</f>
        <v>8476.54198882216</v>
      </c>
      <c r="N841" s="368" t="n">
        <f aca="false">+[5]data1cf!M841</f>
        <v>8458.57558421524</v>
      </c>
      <c r="O841" s="368" t="n">
        <f aca="false">+[5]data1cf!N841</f>
        <v>8132.77167169029</v>
      </c>
      <c r="P841" s="368" t="n">
        <f aca="false">+[5]data1cf!O841</f>
        <v>8024.59309868942</v>
      </c>
      <c r="Q841" s="368" t="n">
        <f aca="false">+[5]data1cf!P841</f>
        <v>7996.3566268627</v>
      </c>
      <c r="R841" s="368" t="n">
        <f aca="false">+[5]data1cf!Q841</f>
        <v>1171.62203199777</v>
      </c>
      <c r="S841" s="368" t="n">
        <f aca="false">+[5]data1cf!R841</f>
        <v>0</v>
      </c>
      <c r="T841" s="368" t="n">
        <f aca="false">+[5]data1cf!S841</f>
        <v>0</v>
      </c>
      <c r="U841" s="368" t="n">
        <f aca="false">+[5]data1cf!T841</f>
        <v>0</v>
      </c>
      <c r="V841" s="368" t="n">
        <f aca="false">+[5]data1cf!U841</f>
        <v>0</v>
      </c>
      <c r="W841" s="368" t="n">
        <f aca="false">+[5]data1cf!V841</f>
        <v>0</v>
      </c>
      <c r="X841" s="368" t="n">
        <f aca="false">+[5]data1cf!W841</f>
        <v>0</v>
      </c>
      <c r="Y841" s="368" t="n">
        <f aca="false">+[5]data1cf!X841</f>
        <v>0</v>
      </c>
      <c r="Z841" s="368" t="n">
        <f aca="false">+[5]data1cf!Y841</f>
        <v>0</v>
      </c>
      <c r="AA841" s="368" t="n">
        <f aca="false">+[5]data1cf!Z841</f>
        <v>0</v>
      </c>
      <c r="AB841" s="368"/>
      <c r="AC841" s="369" t="n">
        <f aca="false">XNPV(0.1,B841:AA841,$B$1:$AA$1)</f>
        <v>-25837.7671170942</v>
      </c>
      <c r="AD841" s="369" t="n">
        <f aca="false">SUMPRODUCT(B841:AA841,$B$1010:$AA$1010)</f>
        <v>-6798.27130714702</v>
      </c>
      <c r="AE841" s="370" t="n">
        <f aca="false">SUMPRODUCT(B841:AA841,$B$1012:$AA$1012)</f>
        <v>-13153.9603918902</v>
      </c>
      <c r="AF841" s="371" t="n">
        <f aca="false">XIRR(B841:AA841,$B$1:$AA$1)</f>
        <v>0.0482105627704125</v>
      </c>
      <c r="AG841" s="372" t="n">
        <f aca="false">1-EXP(-(1/0.25)*(AD841/ABS($AD$1010)))</f>
        <v>-3776098279046.31</v>
      </c>
    </row>
    <row r="842" customFormat="false" ht="12.75" hidden="false" customHeight="false" outlineLevel="0" collapsed="false">
      <c r="A842" s="363"/>
      <c r="B842" s="368" t="n">
        <f aca="false">+[5]data1cf!A842</f>
        <v>-95859.793308787</v>
      </c>
      <c r="C842" s="368" t="n">
        <f aca="false">+[5]data1cf!B842</f>
        <v>14218.8766797283</v>
      </c>
      <c r="D842" s="368" t="n">
        <f aca="false">+[5]data1cf!C842</f>
        <v>12267.5465816287</v>
      </c>
      <c r="E842" s="368" t="n">
        <f aca="false">+[5]data1cf!D842</f>
        <v>10102.5727326439</v>
      </c>
      <c r="F842" s="368" t="n">
        <f aca="false">+[5]data1cf!E842</f>
        <v>9893.25835275331</v>
      </c>
      <c r="G842" s="368" t="n">
        <f aca="false">+[5]data1cf!F842</f>
        <v>9489.06666007973</v>
      </c>
      <c r="H842" s="368" t="n">
        <f aca="false">+[5]data1cf!G842</f>
        <v>8533.42809053895</v>
      </c>
      <c r="I842" s="368" t="n">
        <f aca="false">+[5]data1cf!H842</f>
        <v>8380.29336083593</v>
      </c>
      <c r="J842" s="368" t="n">
        <f aca="false">+[5]data1cf!I842</f>
        <v>8367.85915830094</v>
      </c>
      <c r="K842" s="368" t="n">
        <f aca="false">+[5]data1cf!J842</f>
        <v>8358.77895845375</v>
      </c>
      <c r="L842" s="368" t="n">
        <f aca="false">+[5]data1cf!K842</f>
        <v>8359.93122342054</v>
      </c>
      <c r="M842" s="368" t="n">
        <f aca="false">+[5]data1cf!L842</f>
        <v>8332.00032415093</v>
      </c>
      <c r="N842" s="368" t="n">
        <f aca="false">+[5]data1cf!M842</f>
        <v>8314.27849088863</v>
      </c>
      <c r="O842" s="368" t="n">
        <f aca="false">+[5]data1cf!N842</f>
        <v>7988.23000701906</v>
      </c>
      <c r="P842" s="368" t="n">
        <f aca="false">+[5]data1cf!O842</f>
        <v>7880.29600536281</v>
      </c>
      <c r="Q842" s="368" t="n">
        <f aca="false">+[5]data1cf!P842</f>
        <v>7851.81496219147</v>
      </c>
      <c r="R842" s="368" t="n">
        <f aca="false">+[5]data1cf!Q842</f>
        <v>1099.47348533446</v>
      </c>
      <c r="S842" s="368" t="n">
        <f aca="false">+[5]data1cf!R842</f>
        <v>0</v>
      </c>
      <c r="T842" s="368" t="n">
        <f aca="false">+[5]data1cf!S842</f>
        <v>0</v>
      </c>
      <c r="U842" s="368" t="n">
        <f aca="false">+[5]data1cf!T842</f>
        <v>0</v>
      </c>
      <c r="V842" s="368" t="n">
        <f aca="false">+[5]data1cf!U842</f>
        <v>0</v>
      </c>
      <c r="W842" s="368" t="n">
        <f aca="false">+[5]data1cf!V842</f>
        <v>0</v>
      </c>
      <c r="X842" s="368" t="n">
        <f aca="false">+[5]data1cf!W842</f>
        <v>0</v>
      </c>
      <c r="Y842" s="368" t="n">
        <f aca="false">+[5]data1cf!X842</f>
        <v>0</v>
      </c>
      <c r="Z842" s="368" t="n">
        <f aca="false">+[5]data1cf!Y842</f>
        <v>0</v>
      </c>
      <c r="AA842" s="368" t="n">
        <f aca="false">+[5]data1cf!Z842</f>
        <v>0</v>
      </c>
      <c r="AB842" s="368"/>
      <c r="AC842" s="369" t="n">
        <f aca="false">XNPV(0.1,B842:AA842,$B$1:$AA$1)</f>
        <v>-20718.8157880061</v>
      </c>
      <c r="AD842" s="369" t="n">
        <f aca="false">SUMPRODUCT(B842:AA842,$B$1010:$AA$1010)</f>
        <v>-1984.16863945837</v>
      </c>
      <c r="AE842" s="370" t="n">
        <f aca="false">SUMPRODUCT(B842:AA842,$B$1012:$AA$1012)</f>
        <v>-8236.09600354879</v>
      </c>
      <c r="AF842" s="371" t="n">
        <f aca="false">XIRR(B842:AA842,$B$1:$AA$1)</f>
        <v>0.0560567397389886</v>
      </c>
      <c r="AG842" s="372" t="n">
        <f aca="false">1-EXP(-(1/0.25)*(AD842/ABS($AD$1010)))</f>
        <v>-4684.78578305491</v>
      </c>
    </row>
    <row r="843" customFormat="false" ht="12.75" hidden="false" customHeight="false" outlineLevel="0" collapsed="false">
      <c r="A843" s="363"/>
      <c r="B843" s="368" t="n">
        <f aca="false">+[5]data1cf!A843</f>
        <v>-98438.4272335369</v>
      </c>
      <c r="C843" s="368" t="n">
        <f aca="false">+[5]data1cf!B843</f>
        <v>14138.5901307246</v>
      </c>
      <c r="D843" s="368" t="n">
        <f aca="false">+[5]data1cf!C843</f>
        <v>12276.9087888603</v>
      </c>
      <c r="E843" s="368" t="n">
        <f aca="false">+[5]data1cf!D843</f>
        <v>10249.7921499873</v>
      </c>
      <c r="F843" s="368" t="n">
        <f aca="false">+[5]data1cf!E843</f>
        <v>9863.03075686595</v>
      </c>
      <c r="G843" s="368" t="n">
        <f aca="false">+[5]data1cf!F843</f>
        <v>9557.22022851263</v>
      </c>
      <c r="H843" s="368" t="n">
        <f aca="false">+[5]data1cf!G843</f>
        <v>8595.88838033638</v>
      </c>
      <c r="I843" s="368" t="n">
        <f aca="false">+[5]data1cf!H843</f>
        <v>8439.44516016256</v>
      </c>
      <c r="J843" s="368" t="n">
        <f aca="false">+[5]data1cf!I843</f>
        <v>8427.01095762757</v>
      </c>
      <c r="K843" s="368" t="n">
        <f aca="false">+[5]data1cf!J843</f>
        <v>8418.03101506737</v>
      </c>
      <c r="L843" s="368" t="n">
        <f aca="false">+[5]data1cf!K843</f>
        <v>8419.08302274716</v>
      </c>
      <c r="M843" s="368" t="n">
        <f aca="false">+[5]data1cf!L843</f>
        <v>8391.25238076455</v>
      </c>
      <c r="N843" s="368" t="n">
        <f aca="false">+[5]data1cf!M843</f>
        <v>8373.43029021525</v>
      </c>
      <c r="O843" s="368" t="n">
        <f aca="false">+[5]data1cf!N843</f>
        <v>8047.48206363268</v>
      </c>
      <c r="P843" s="368" t="n">
        <f aca="false">+[5]data1cf!O843</f>
        <v>7939.44780468943</v>
      </c>
      <c r="Q843" s="368" t="n">
        <f aca="false">+[5]data1cf!P843</f>
        <v>7911.06701880509</v>
      </c>
      <c r="R843" s="368" t="n">
        <f aca="false">+[5]data1cf!Q843</f>
        <v>1129.04938499778</v>
      </c>
      <c r="S843" s="368" t="n">
        <f aca="false">+[5]data1cf!R843</f>
        <v>0</v>
      </c>
      <c r="T843" s="368" t="n">
        <f aca="false">+[5]data1cf!S843</f>
        <v>0</v>
      </c>
      <c r="U843" s="368" t="n">
        <f aca="false">+[5]data1cf!T843</f>
        <v>0</v>
      </c>
      <c r="V843" s="368" t="n">
        <f aca="false">+[5]data1cf!U843</f>
        <v>0</v>
      </c>
      <c r="W843" s="368" t="n">
        <f aca="false">+[5]data1cf!V843</f>
        <v>0</v>
      </c>
      <c r="X843" s="368" t="n">
        <f aca="false">+[5]data1cf!W843</f>
        <v>0</v>
      </c>
      <c r="Y843" s="368" t="n">
        <f aca="false">+[5]data1cf!X843</f>
        <v>0</v>
      </c>
      <c r="Z843" s="368" t="n">
        <f aca="false">+[5]data1cf!Y843</f>
        <v>0</v>
      </c>
      <c r="AA843" s="368" t="n">
        <f aca="false">+[5]data1cf!Z843</f>
        <v>0</v>
      </c>
      <c r="AB843" s="368"/>
      <c r="AC843" s="369" t="n">
        <f aca="false">XNPV(0.1,B843:AA843,$B$1:$AA$1)</f>
        <v>-22996.5020310297</v>
      </c>
      <c r="AD843" s="369" t="n">
        <f aca="false">SUMPRODUCT(B843:AA843,$B$1010:$AA$1010)</f>
        <v>-4141.93538738658</v>
      </c>
      <c r="AE843" s="370" t="n">
        <f aca="false">SUMPRODUCT(B843:AA843,$B$1012:$AA$1012)</f>
        <v>-10435.2306815072</v>
      </c>
      <c r="AF843" s="371" t="n">
        <f aca="false">XIRR(B843:AA843,$B$1:$AA$1)</f>
        <v>0.0524281292569795</v>
      </c>
      <c r="AG843" s="372" t="n">
        <f aca="false">1-EXP(-(1/0.25)*(AD843/ABS($AD$1010)))</f>
        <v>-45996789.0558429</v>
      </c>
    </row>
    <row r="844" customFormat="false" ht="12.75" hidden="false" customHeight="false" outlineLevel="0" collapsed="false">
      <c r="A844" s="363"/>
      <c r="B844" s="368" t="n">
        <f aca="false">+[5]data1cf!A844</f>
        <v>-96395.2283994738</v>
      </c>
      <c r="C844" s="368" t="n">
        <f aca="false">+[5]data1cf!B844</f>
        <v>14205.4537793712</v>
      </c>
      <c r="D844" s="368" t="n">
        <f aca="false">+[5]data1cf!C844</f>
        <v>12196.9963050047</v>
      </c>
      <c r="E844" s="368" t="n">
        <f aca="false">+[5]data1cf!D844</f>
        <v>10196.6991007835</v>
      </c>
      <c r="F844" s="368" t="n">
        <f aca="false">+[5]data1cf!E844</f>
        <v>9708.58686169814</v>
      </c>
      <c r="G844" s="368" t="n">
        <f aca="false">+[5]data1cf!F844</f>
        <v>9539.30477218888</v>
      </c>
      <c r="H844" s="368" t="n">
        <f aca="false">+[5]data1cf!G844</f>
        <v>8546.39752780999</v>
      </c>
      <c r="I844" s="368" t="n">
        <f aca="false">+[5]data1cf!H844</f>
        <v>8392.57581346822</v>
      </c>
      <c r="J844" s="368" t="n">
        <f aca="false">+[5]data1cf!I844</f>
        <v>8380.14161093323</v>
      </c>
      <c r="K844" s="368" t="n">
        <f aca="false">+[5]data1cf!J844</f>
        <v>8371.08222880236</v>
      </c>
      <c r="L844" s="368" t="n">
        <f aca="false">+[5]data1cf!K844</f>
        <v>8372.21367605282</v>
      </c>
      <c r="M844" s="368" t="n">
        <f aca="false">+[5]data1cf!L844</f>
        <v>8344.30359449954</v>
      </c>
      <c r="N844" s="368" t="n">
        <f aca="false">+[5]data1cf!M844</f>
        <v>8326.56094352091</v>
      </c>
      <c r="O844" s="368" t="n">
        <f aca="false">+[5]data1cf!N844</f>
        <v>8000.53327736768</v>
      </c>
      <c r="P844" s="368" t="n">
        <f aca="false">+[5]data1cf!O844</f>
        <v>7892.57845799509</v>
      </c>
      <c r="Q844" s="368" t="n">
        <f aca="false">+[5]data1cf!P844</f>
        <v>7864.11823254008</v>
      </c>
      <c r="R844" s="368" t="n">
        <f aca="false">+[5]data1cf!Q844</f>
        <v>1105.61471165061</v>
      </c>
      <c r="S844" s="368" t="n">
        <f aca="false">+[5]data1cf!R844</f>
        <v>0</v>
      </c>
      <c r="T844" s="368" t="n">
        <f aca="false">+[5]data1cf!S844</f>
        <v>0</v>
      </c>
      <c r="U844" s="368" t="n">
        <f aca="false">+[5]data1cf!T844</f>
        <v>0</v>
      </c>
      <c r="V844" s="368" t="n">
        <f aca="false">+[5]data1cf!U844</f>
        <v>0</v>
      </c>
      <c r="W844" s="368" t="n">
        <f aca="false">+[5]data1cf!V844</f>
        <v>0</v>
      </c>
      <c r="X844" s="368" t="n">
        <f aca="false">+[5]data1cf!W844</f>
        <v>0</v>
      </c>
      <c r="Y844" s="368" t="n">
        <f aca="false">+[5]data1cf!X844</f>
        <v>0</v>
      </c>
      <c r="Z844" s="368" t="n">
        <f aca="false">+[5]data1cf!Y844</f>
        <v>0</v>
      </c>
      <c r="AA844" s="368" t="n">
        <f aca="false">+[5]data1cf!Z844</f>
        <v>0</v>
      </c>
      <c r="AB844" s="368"/>
      <c r="AC844" s="369" t="n">
        <f aca="false">XNPV(0.1,B844:AA844,$B$1:$AA$1)</f>
        <v>-21300.3796765683</v>
      </c>
      <c r="AD844" s="369" t="n">
        <f aca="false">SUMPRODUCT(B844:AA844,$B$1010:$AA$1010)</f>
        <v>-2556.76959426337</v>
      </c>
      <c r="AE844" s="370" t="n">
        <f aca="false">SUMPRODUCT(B844:AA844,$B$1012:$AA$1012)</f>
        <v>-8812.78110091221</v>
      </c>
      <c r="AF844" s="371" t="n">
        <f aca="false">XIRR(B844:AA844,$B$1:$AA$1)</f>
        <v>0.0550748613000784</v>
      </c>
      <c r="AG844" s="372" t="n">
        <f aca="false">1-EXP(-(1/0.25)*(AD844/ABS($AD$1010)))</f>
        <v>-53716.3434457626</v>
      </c>
    </row>
    <row r="845" customFormat="false" ht="12.75" hidden="false" customHeight="false" outlineLevel="0" collapsed="false">
      <c r="A845" s="363"/>
      <c r="B845" s="368" t="n">
        <f aca="false">+[5]data1cf!A845</f>
        <v>-92226.4731018462</v>
      </c>
      <c r="C845" s="368" t="n">
        <f aca="false">+[5]data1cf!B845</f>
        <v>14142.2103627402</v>
      </c>
      <c r="D845" s="368" t="n">
        <f aca="false">+[5]data1cf!C845</f>
        <v>12140.4960878602</v>
      </c>
      <c r="E845" s="368" t="n">
        <f aca="false">+[5]data1cf!D845</f>
        <v>10063.7474717491</v>
      </c>
      <c r="F845" s="368" t="n">
        <f aca="false">+[5]data1cf!E845</f>
        <v>9564.69161420221</v>
      </c>
      <c r="G845" s="368" t="n">
        <f aca="false">+[5]data1cf!F845</f>
        <v>9393.17082561639</v>
      </c>
      <c r="H845" s="368" t="n">
        <f aca="false">+[5]data1cf!G845</f>
        <v>8445.42093648958</v>
      </c>
      <c r="I845" s="368" t="n">
        <f aca="false">+[5]data1cf!H845</f>
        <v>8296.94790194488</v>
      </c>
      <c r="J845" s="368" t="n">
        <f aca="false">+[5]data1cf!I845</f>
        <v>8284.51369940989</v>
      </c>
      <c r="K845" s="368" t="n">
        <f aca="false">+[5]data1cf!J845</f>
        <v>8275.29223607305</v>
      </c>
      <c r="L845" s="368" t="n">
        <f aca="false">+[5]data1cf!K845</f>
        <v>8276.58576452948</v>
      </c>
      <c r="M845" s="368" t="n">
        <f aca="false">+[5]data1cf!L845</f>
        <v>8248.51360177023</v>
      </c>
      <c r="N845" s="368" t="n">
        <f aca="false">+[5]data1cf!M845</f>
        <v>8230.93303199757</v>
      </c>
      <c r="O845" s="368" t="n">
        <f aca="false">+[5]data1cf!N845</f>
        <v>7904.74328463836</v>
      </c>
      <c r="P845" s="368" t="n">
        <f aca="false">+[5]data1cf!O845</f>
        <v>7796.95054647175</v>
      </c>
      <c r="Q845" s="368" t="n">
        <f aca="false">+[5]data1cf!P845</f>
        <v>7768.32823981077</v>
      </c>
      <c r="R845" s="368" t="n">
        <f aca="false">+[5]data1cf!Q845</f>
        <v>1057.80075588893</v>
      </c>
      <c r="S845" s="368" t="n">
        <f aca="false">+[5]data1cf!R845</f>
        <v>0</v>
      </c>
      <c r="T845" s="368" t="n">
        <f aca="false">+[5]data1cf!S845</f>
        <v>0</v>
      </c>
      <c r="U845" s="368" t="n">
        <f aca="false">+[5]data1cf!T845</f>
        <v>0</v>
      </c>
      <c r="V845" s="368" t="n">
        <f aca="false">+[5]data1cf!U845</f>
        <v>0</v>
      </c>
      <c r="W845" s="368" t="n">
        <f aca="false">+[5]data1cf!V845</f>
        <v>0</v>
      </c>
      <c r="X845" s="368" t="n">
        <f aca="false">+[5]data1cf!W845</f>
        <v>0</v>
      </c>
      <c r="Y845" s="368" t="n">
        <f aca="false">+[5]data1cf!X845</f>
        <v>0</v>
      </c>
      <c r="Z845" s="368" t="n">
        <f aca="false">+[5]data1cf!Y845</f>
        <v>0</v>
      </c>
      <c r="AA845" s="368" t="n">
        <f aca="false">+[5]data1cf!Z845</f>
        <v>0</v>
      </c>
      <c r="AB845" s="368"/>
      <c r="AC845" s="369" t="n">
        <f aca="false">XNPV(0.1,B845:AA845,$B$1:$AA$1)</f>
        <v>-17902.8567169224</v>
      </c>
      <c r="AD845" s="369" t="n">
        <f aca="false">SUMPRODUCT(B845:AA845,$B$1010:$AA$1010)</f>
        <v>617.521586800893</v>
      </c>
      <c r="AE845" s="370" t="n">
        <f aca="false">SUMPRODUCT(B845:AA845,$B$1012:$AA$1012)</f>
        <v>-5563.26417854154</v>
      </c>
      <c r="AF845" s="371" t="n">
        <f aca="false">XIRR(B845:AA845,$B$1:$AA$1)</f>
        <v>0.060691803280623</v>
      </c>
      <c r="AG845" s="372" t="n">
        <f aca="false">1-EXP(-(1/0.25)*(AD845/ABS($AD$1010)))</f>
        <v>0.927961752426513</v>
      </c>
    </row>
    <row r="846" customFormat="false" ht="12.75" hidden="false" customHeight="false" outlineLevel="0" collapsed="false">
      <c r="A846" s="363"/>
      <c r="B846" s="368" t="n">
        <f aca="false">+[5]data1cf!A846</f>
        <v>-98021.7588430092</v>
      </c>
      <c r="C846" s="368" t="n">
        <f aca="false">+[5]data1cf!B846</f>
        <v>14257.629327237</v>
      </c>
      <c r="D846" s="368" t="n">
        <f aca="false">+[5]data1cf!C846</f>
        <v>12271.4054505685</v>
      </c>
      <c r="E846" s="368" t="n">
        <f aca="false">+[5]data1cf!D846</f>
        <v>10195.6384663021</v>
      </c>
      <c r="F846" s="368" t="n">
        <f aca="false">+[5]data1cf!E846</f>
        <v>9853.02611290444</v>
      </c>
      <c r="G846" s="368" t="n">
        <f aca="false">+[5]data1cf!F846</f>
        <v>9531.80594616773</v>
      </c>
      <c r="H846" s="368" t="n">
        <f aca="false">+[5]data1cf!G846</f>
        <v>8585.79573858061</v>
      </c>
      <c r="I846" s="368" t="n">
        <f aca="false">+[5]data1cf!H846</f>
        <v>8429.88712061857</v>
      </c>
      <c r="J846" s="368" t="n">
        <f aca="false">+[5]data1cf!I846</f>
        <v>8417.45291808358</v>
      </c>
      <c r="K846" s="368" t="n">
        <f aca="false">+[5]data1cf!J846</f>
        <v>8408.45677545635</v>
      </c>
      <c r="L846" s="368" t="n">
        <f aca="false">+[5]data1cf!K846</f>
        <v>8409.52498320317</v>
      </c>
      <c r="M846" s="368" t="n">
        <f aca="false">+[5]data1cf!L846</f>
        <v>8381.67814115353</v>
      </c>
      <c r="N846" s="368" t="n">
        <f aca="false">+[5]data1cf!M846</f>
        <v>8363.87225067126</v>
      </c>
      <c r="O846" s="368" t="n">
        <f aca="false">+[5]data1cf!N846</f>
        <v>8037.90782402167</v>
      </c>
      <c r="P846" s="368" t="n">
        <f aca="false">+[5]data1cf!O846</f>
        <v>7929.88976514544</v>
      </c>
      <c r="Q846" s="368" t="n">
        <f aca="false">+[5]data1cf!P846</f>
        <v>7901.49277919407</v>
      </c>
      <c r="R846" s="368" t="n">
        <f aca="false">+[5]data1cf!Q846</f>
        <v>1124.27036522578</v>
      </c>
      <c r="S846" s="368" t="n">
        <f aca="false">+[5]data1cf!R846</f>
        <v>0</v>
      </c>
      <c r="T846" s="368" t="n">
        <f aca="false">+[5]data1cf!S846</f>
        <v>0</v>
      </c>
      <c r="U846" s="368" t="n">
        <f aca="false">+[5]data1cf!T846</f>
        <v>0</v>
      </c>
      <c r="V846" s="368" t="n">
        <f aca="false">+[5]data1cf!U846</f>
        <v>0</v>
      </c>
      <c r="W846" s="368" t="n">
        <f aca="false">+[5]data1cf!V846</f>
        <v>0</v>
      </c>
      <c r="X846" s="368" t="n">
        <f aca="false">+[5]data1cf!W846</f>
        <v>0</v>
      </c>
      <c r="Y846" s="368" t="n">
        <f aca="false">+[5]data1cf!X846</f>
        <v>0</v>
      </c>
      <c r="Z846" s="368" t="n">
        <f aca="false">+[5]data1cf!Y846</f>
        <v>0</v>
      </c>
      <c r="AA846" s="368" t="n">
        <f aca="false">+[5]data1cf!Z846</f>
        <v>0</v>
      </c>
      <c r="AB846" s="368"/>
      <c r="AC846" s="369" t="n">
        <f aca="false">XNPV(0.1,B846:AA846,$B$1:$AA$1)</f>
        <v>-22577.2502301794</v>
      </c>
      <c r="AD846" s="369" t="n">
        <f aca="false">SUMPRODUCT(B846:AA846,$B$1010:$AA$1010)</f>
        <v>-3744.98192756201</v>
      </c>
      <c r="AE846" s="370" t="n">
        <f aca="false">SUMPRODUCT(B846:AA846,$B$1012:$AA$1012)</f>
        <v>-10030.6453395627</v>
      </c>
      <c r="AF846" s="371" t="n">
        <f aca="false">XIRR(B846:AA846,$B$1:$AA$1)</f>
        <v>0.0530828484953343</v>
      </c>
      <c r="AG846" s="372" t="n">
        <f aca="false">1-EXP(-(1/0.25)*(AD846/ABS($AD$1010)))</f>
        <v>-8479094.5742185</v>
      </c>
    </row>
    <row r="847" customFormat="false" ht="12.75" hidden="false" customHeight="false" outlineLevel="0" collapsed="false">
      <c r="A847" s="363"/>
      <c r="B847" s="368" t="n">
        <f aca="false">+[5]data1cf!A847</f>
        <v>-93281.2837151537</v>
      </c>
      <c r="C847" s="368" t="n">
        <f aca="false">+[5]data1cf!B847</f>
        <v>14318.8419321385</v>
      </c>
      <c r="D847" s="368" t="n">
        <f aca="false">+[5]data1cf!C847</f>
        <v>12164.5087460873</v>
      </c>
      <c r="E847" s="368" t="n">
        <f aca="false">+[5]data1cf!D847</f>
        <v>10179.5949561527</v>
      </c>
      <c r="F847" s="368" t="n">
        <f aca="false">+[5]data1cf!E847</f>
        <v>9626.77735897724</v>
      </c>
      <c r="G847" s="368" t="n">
        <f aca="false">+[5]data1cf!F847</f>
        <v>9301.87464488267</v>
      </c>
      <c r="H847" s="368" t="n">
        <f aca="false">+[5]data1cf!G847</f>
        <v>8470.97081231966</v>
      </c>
      <c r="I847" s="368" t="n">
        <f aca="false">+[5]data1cf!H847</f>
        <v>8321.14441356566</v>
      </c>
      <c r="J847" s="368" t="n">
        <f aca="false">+[5]data1cf!I847</f>
        <v>8308.71021103067</v>
      </c>
      <c r="K847" s="368" t="n">
        <f aca="false">+[5]data1cf!J847</f>
        <v>8299.52975873048</v>
      </c>
      <c r="L847" s="368" t="n">
        <f aca="false">+[5]data1cf!K847</f>
        <v>8300.78227615026</v>
      </c>
      <c r="M847" s="368" t="n">
        <f aca="false">+[5]data1cf!L847</f>
        <v>8272.75112442766</v>
      </c>
      <c r="N847" s="368" t="n">
        <f aca="false">+[5]data1cf!M847</f>
        <v>8255.12954361836</v>
      </c>
      <c r="O847" s="368" t="n">
        <f aca="false">+[5]data1cf!N847</f>
        <v>7928.98080729579</v>
      </c>
      <c r="P847" s="368" t="n">
        <f aca="false">+[5]data1cf!O847</f>
        <v>7821.14705809254</v>
      </c>
      <c r="Q847" s="368" t="n">
        <f aca="false">+[5]data1cf!P847</f>
        <v>7792.5657624682</v>
      </c>
      <c r="R847" s="368" t="n">
        <f aca="false">+[5]data1cf!Q847</f>
        <v>1069.89901169933</v>
      </c>
      <c r="S847" s="368" t="n">
        <f aca="false">+[5]data1cf!R847</f>
        <v>0</v>
      </c>
      <c r="T847" s="368" t="n">
        <f aca="false">+[5]data1cf!S847</f>
        <v>0</v>
      </c>
      <c r="U847" s="368" t="n">
        <f aca="false">+[5]data1cf!T847</f>
        <v>0</v>
      </c>
      <c r="V847" s="368" t="n">
        <f aca="false">+[5]data1cf!U847</f>
        <v>0</v>
      </c>
      <c r="W847" s="368" t="n">
        <f aca="false">+[5]data1cf!V847</f>
        <v>0</v>
      </c>
      <c r="X847" s="368" t="n">
        <f aca="false">+[5]data1cf!W847</f>
        <v>0</v>
      </c>
      <c r="Y847" s="368" t="n">
        <f aca="false">+[5]data1cf!X847</f>
        <v>0</v>
      </c>
      <c r="Z847" s="368" t="n">
        <f aca="false">+[5]data1cf!Y847</f>
        <v>0</v>
      </c>
      <c r="AA847" s="368" t="n">
        <f aca="false">+[5]data1cf!Z847</f>
        <v>0</v>
      </c>
      <c r="AB847" s="368"/>
      <c r="AC847" s="369" t="n">
        <f aca="false">XNPV(0.1,B847:AA847,$B$1:$AA$1)</f>
        <v>-18608.8157101379</v>
      </c>
      <c r="AD847" s="369" t="n">
        <f aca="false">SUMPRODUCT(B847:AA847,$B$1010:$AA$1010)</f>
        <v>-31.3195432363842</v>
      </c>
      <c r="AE847" s="370" t="n">
        <f aca="false">SUMPRODUCT(B847:AA847,$B$1012:$AA$1012)</f>
        <v>-6230.93995372748</v>
      </c>
      <c r="AF847" s="371" t="n">
        <f aca="false">XIRR(B847:AA847,$B$1:$AA$1)</f>
        <v>0.0595062060693933</v>
      </c>
      <c r="AG847" s="372" t="n">
        <f aca="false">1-EXP(-(1/0.25)*(AD847/ABS($AD$1010)))</f>
        <v>-0.142726416135408</v>
      </c>
    </row>
    <row r="848" customFormat="false" ht="12.75" hidden="false" customHeight="false" outlineLevel="0" collapsed="false">
      <c r="A848" s="363"/>
      <c r="B848" s="368" t="n">
        <f aca="false">+[5]data1cf!A848</f>
        <v>-88461.8401260683</v>
      </c>
      <c r="C848" s="368" t="n">
        <f aca="false">+[5]data1cf!B848</f>
        <v>13993.245585181</v>
      </c>
      <c r="D848" s="368" t="n">
        <f aca="false">+[5]data1cf!C848</f>
        <v>11885.5337509164</v>
      </c>
      <c r="E848" s="368" t="n">
        <f aca="false">+[5]data1cf!D848</f>
        <v>9862.31626956595</v>
      </c>
      <c r="F848" s="368" t="n">
        <f aca="false">+[5]data1cf!E848</f>
        <v>9550.94756509373</v>
      </c>
      <c r="G848" s="368" t="n">
        <f aca="false">+[5]data1cf!F848</f>
        <v>9204.19755299809</v>
      </c>
      <c r="H848" s="368" t="n">
        <f aca="false">+[5]data1cf!G848</f>
        <v>8354.23309303837</v>
      </c>
      <c r="I848" s="368" t="n">
        <f aca="false">+[5]data1cf!H848</f>
        <v>8210.59023318692</v>
      </c>
      <c r="J848" s="368" t="n">
        <f aca="false">+[5]data1cf!I848</f>
        <v>8198.15603065192</v>
      </c>
      <c r="K848" s="368" t="n">
        <f aca="false">+[5]data1cf!J848</f>
        <v>8188.78819838499</v>
      </c>
      <c r="L848" s="368" t="n">
        <f aca="false">+[5]data1cf!K848</f>
        <v>8190.22809577152</v>
      </c>
      <c r="M848" s="368" t="n">
        <f aca="false">+[5]data1cf!L848</f>
        <v>8162.00956408216</v>
      </c>
      <c r="N848" s="368" t="n">
        <f aca="false">+[5]data1cf!M848</f>
        <v>8144.57536323961</v>
      </c>
      <c r="O848" s="368" t="n">
        <f aca="false">+[5]data1cf!N848</f>
        <v>7818.2392469503</v>
      </c>
      <c r="P848" s="368" t="n">
        <f aca="false">+[5]data1cf!O848</f>
        <v>7710.59287771379</v>
      </c>
      <c r="Q848" s="368" t="n">
        <f aca="false">+[5]data1cf!P848</f>
        <v>7681.82420212271</v>
      </c>
      <c r="R848" s="368" t="n">
        <f aca="false">+[5]data1cf!Q848</f>
        <v>1014.62192150995</v>
      </c>
      <c r="S848" s="368" t="n">
        <f aca="false">+[5]data1cf!R848</f>
        <v>0</v>
      </c>
      <c r="T848" s="368" t="n">
        <f aca="false">+[5]data1cf!S848</f>
        <v>0</v>
      </c>
      <c r="U848" s="368" t="n">
        <f aca="false">+[5]data1cf!T848</f>
        <v>0</v>
      </c>
      <c r="V848" s="368" t="n">
        <f aca="false">+[5]data1cf!U848</f>
        <v>0</v>
      </c>
      <c r="W848" s="368" t="n">
        <f aca="false">+[5]data1cf!V848</f>
        <v>0</v>
      </c>
      <c r="X848" s="368" t="n">
        <f aca="false">+[5]data1cf!W848</f>
        <v>0</v>
      </c>
      <c r="Y848" s="368" t="n">
        <f aca="false">+[5]data1cf!X848</f>
        <v>0</v>
      </c>
      <c r="Z848" s="368" t="n">
        <f aca="false">+[5]data1cf!Y848</f>
        <v>0</v>
      </c>
      <c r="AA848" s="368" t="n">
        <f aca="false">+[5]data1cf!Z848</f>
        <v>0</v>
      </c>
      <c r="AB848" s="368"/>
      <c r="AC848" s="369" t="n">
        <f aca="false">XNPV(0.1,B848:AA848,$B$1:$AA$1)</f>
        <v>-15103.8522045322</v>
      </c>
      <c r="AD848" s="369" t="n">
        <f aca="false">SUMPRODUCT(B848:AA848,$B$1010:$AA$1010)</f>
        <v>3194.41783973489</v>
      </c>
      <c r="AE848" s="370" t="n">
        <f aca="false">SUMPRODUCT(B848:AA848,$B$1012:$AA$1012)</f>
        <v>-2912.76343987547</v>
      </c>
      <c r="AF848" s="371" t="n">
        <f aca="false">XIRR(B848:AA848,$B$1:$AA$1)</f>
        <v>0.0656134632446404</v>
      </c>
      <c r="AG848" s="372" t="n">
        <f aca="false">1-EXP(-(1/0.25)*(AD848/ABS($AD$1010)))</f>
        <v>0.999998769126053</v>
      </c>
    </row>
    <row r="849" customFormat="false" ht="12.75" hidden="false" customHeight="false" outlineLevel="0" collapsed="false">
      <c r="A849" s="363"/>
      <c r="B849" s="368" t="n">
        <f aca="false">+[5]data1cf!A849</f>
        <v>-96468.7357009802</v>
      </c>
      <c r="C849" s="368" t="n">
        <f aca="false">+[5]data1cf!B849</f>
        <v>14272.861462308</v>
      </c>
      <c r="D849" s="368" t="n">
        <f aca="false">+[5]data1cf!C849</f>
        <v>12245.3577963465</v>
      </c>
      <c r="E849" s="368" t="n">
        <f aca="false">+[5]data1cf!D849</f>
        <v>10276.3273566213</v>
      </c>
      <c r="F849" s="368" t="n">
        <f aca="false">+[5]data1cf!E849</f>
        <v>9671.39866062473</v>
      </c>
      <c r="G849" s="368" t="n">
        <f aca="false">+[5]data1cf!F849</f>
        <v>9540.41407577297</v>
      </c>
      <c r="H849" s="368" t="n">
        <f aca="false">+[5]data1cf!G849</f>
        <v>8548.17803930883</v>
      </c>
      <c r="I849" s="368" t="n">
        <f aca="false">+[5]data1cf!H849</f>
        <v>8394.26201215893</v>
      </c>
      <c r="J849" s="368" t="n">
        <f aca="false">+[5]data1cf!I849</f>
        <v>8381.82780962395</v>
      </c>
      <c r="K849" s="368" t="n">
        <f aca="false">+[5]data1cf!J849</f>
        <v>8372.77128545696</v>
      </c>
      <c r="L849" s="368" t="n">
        <f aca="false">+[5]data1cf!K849</f>
        <v>8373.89987474353</v>
      </c>
      <c r="M849" s="368" t="n">
        <f aca="false">+[5]data1cf!L849</f>
        <v>8345.99265115414</v>
      </c>
      <c r="N849" s="368" t="n">
        <f aca="false">+[5]data1cf!M849</f>
        <v>8328.24714221163</v>
      </c>
      <c r="O849" s="368" t="n">
        <f aca="false">+[5]data1cf!N849</f>
        <v>8002.22233402227</v>
      </c>
      <c r="P849" s="368" t="n">
        <f aca="false">+[5]data1cf!O849</f>
        <v>7894.26465668581</v>
      </c>
      <c r="Q849" s="368" t="n">
        <f aca="false">+[5]data1cf!P849</f>
        <v>7865.80728919468</v>
      </c>
      <c r="R849" s="368" t="n">
        <f aca="false">+[5]data1cf!Q849</f>
        <v>1106.45781099596</v>
      </c>
      <c r="S849" s="368" t="n">
        <f aca="false">+[5]data1cf!R849</f>
        <v>0</v>
      </c>
      <c r="T849" s="368" t="n">
        <f aca="false">+[5]data1cf!S849</f>
        <v>0</v>
      </c>
      <c r="U849" s="368" t="n">
        <f aca="false">+[5]data1cf!T849</f>
        <v>0</v>
      </c>
      <c r="V849" s="368" t="n">
        <f aca="false">+[5]data1cf!U849</f>
        <v>0</v>
      </c>
      <c r="W849" s="368" t="n">
        <f aca="false">+[5]data1cf!V849</f>
        <v>0</v>
      </c>
      <c r="X849" s="368" t="n">
        <f aca="false">+[5]data1cf!W849</f>
        <v>0</v>
      </c>
      <c r="Y849" s="368" t="n">
        <f aca="false">+[5]data1cf!X849</f>
        <v>0</v>
      </c>
      <c r="Z849" s="368" t="n">
        <f aca="false">+[5]data1cf!Y849</f>
        <v>0</v>
      </c>
      <c r="AA849" s="368" t="n">
        <f aca="false">+[5]data1cf!Z849</f>
        <v>0</v>
      </c>
      <c r="AB849" s="368"/>
      <c r="AC849" s="369" t="n">
        <f aca="false">XNPV(0.1,B849:AA849,$B$1:$AA$1)</f>
        <v>-21230.8748867155</v>
      </c>
      <c r="AD849" s="369" t="n">
        <f aca="false">SUMPRODUCT(B849:AA849,$B$1010:$AA$1010)</f>
        <v>-2474.52616860222</v>
      </c>
      <c r="AE849" s="370" t="n">
        <f aca="false">SUMPRODUCT(B849:AA849,$B$1012:$AA$1012)</f>
        <v>-8734.25734069791</v>
      </c>
      <c r="AF849" s="371" t="n">
        <f aca="false">XIRR(B849:AA849,$B$1:$AA$1)</f>
        <v>0.0552168538562838</v>
      </c>
      <c r="AG849" s="372" t="n">
        <f aca="false">1-EXP(-(1/0.25)*(AD849/ABS($AD$1010)))</f>
        <v>-37839.8836426056</v>
      </c>
    </row>
    <row r="850" customFormat="false" ht="12.75" hidden="false" customHeight="false" outlineLevel="0" collapsed="false">
      <c r="A850" s="363"/>
      <c r="B850" s="368" t="n">
        <f aca="false">+[5]data1cf!A850</f>
        <v>-89266.8321348945</v>
      </c>
      <c r="C850" s="368" t="n">
        <f aca="false">+[5]data1cf!B850</f>
        <v>14028.2768491653</v>
      </c>
      <c r="D850" s="368" t="n">
        <f aca="false">+[5]data1cf!C850</f>
        <v>11934.1718516023</v>
      </c>
      <c r="E850" s="368" t="n">
        <f aca="false">+[5]data1cf!D850</f>
        <v>9875.33023617421</v>
      </c>
      <c r="F850" s="368" t="n">
        <f aca="false">+[5]data1cf!E850</f>
        <v>9568.1946741582</v>
      </c>
      <c r="G850" s="368" t="n">
        <f aca="false">+[5]data1cf!F850</f>
        <v>9351.66484560961</v>
      </c>
      <c r="H850" s="368" t="n">
        <f aca="false">+[5]data1cf!G850</f>
        <v>8373.73180267424</v>
      </c>
      <c r="I850" s="368" t="n">
        <f aca="false">+[5]data1cf!H850</f>
        <v>8229.05610587578</v>
      </c>
      <c r="J850" s="368" t="n">
        <f aca="false">+[5]data1cf!I850</f>
        <v>8216.62190334079</v>
      </c>
      <c r="K850" s="368" t="n">
        <f aca="false">+[5]data1cf!J850</f>
        <v>8207.28536916316</v>
      </c>
      <c r="L850" s="368" t="n">
        <f aca="false">+[5]data1cf!K850</f>
        <v>8208.69396846038</v>
      </c>
      <c r="M850" s="368" t="n">
        <f aca="false">+[5]data1cf!L850</f>
        <v>8180.50673486033</v>
      </c>
      <c r="N850" s="368" t="n">
        <f aca="false">+[5]data1cf!M850</f>
        <v>8163.04123592847</v>
      </c>
      <c r="O850" s="368" t="n">
        <f aca="false">+[5]data1cf!N850</f>
        <v>7836.73641772847</v>
      </c>
      <c r="P850" s="368" t="n">
        <f aca="false">+[5]data1cf!O850</f>
        <v>7729.05875040265</v>
      </c>
      <c r="Q850" s="368" t="n">
        <f aca="false">+[5]data1cf!P850</f>
        <v>7700.32137290088</v>
      </c>
      <c r="R850" s="368" t="n">
        <f aca="false">+[5]data1cf!Q850</f>
        <v>1023.85485785439</v>
      </c>
      <c r="S850" s="368" t="n">
        <f aca="false">+[5]data1cf!R850</f>
        <v>0</v>
      </c>
      <c r="T850" s="368" t="n">
        <f aca="false">+[5]data1cf!S850</f>
        <v>0</v>
      </c>
      <c r="U850" s="368" t="n">
        <f aca="false">+[5]data1cf!T850</f>
        <v>0</v>
      </c>
      <c r="V850" s="368" t="n">
        <f aca="false">+[5]data1cf!U850</f>
        <v>0</v>
      </c>
      <c r="W850" s="368" t="n">
        <f aca="false">+[5]data1cf!V850</f>
        <v>0</v>
      </c>
      <c r="X850" s="368" t="n">
        <f aca="false">+[5]data1cf!W850</f>
        <v>0</v>
      </c>
      <c r="Y850" s="368" t="n">
        <f aca="false">+[5]data1cf!X850</f>
        <v>0</v>
      </c>
      <c r="Z850" s="368" t="n">
        <f aca="false">+[5]data1cf!Y850</f>
        <v>0</v>
      </c>
      <c r="AA850" s="368" t="n">
        <f aca="false">+[5]data1cf!Z850</f>
        <v>0</v>
      </c>
      <c r="AB850" s="368"/>
      <c r="AC850" s="369" t="n">
        <f aca="false">XNPV(0.1,B850:AA850,$B$1:$AA$1)</f>
        <v>-15650.6823446931</v>
      </c>
      <c r="AD850" s="369" t="n">
        <f aca="false">SUMPRODUCT(B850:AA850,$B$1010:$AA$1010)</f>
        <v>2708.60491393519</v>
      </c>
      <c r="AE850" s="370" t="n">
        <f aca="false">SUMPRODUCT(B850:AA850,$B$1012:$AA$1012)</f>
        <v>-3418.38886724998</v>
      </c>
      <c r="AF850" s="371" t="n">
        <f aca="false">XIRR(B850:AA850,$B$1:$AA$1)</f>
        <v>0.0646512475382819</v>
      </c>
      <c r="AG850" s="372" t="n">
        <f aca="false">1-EXP(-(1/0.25)*(AD850/ABS($AD$1010)))</f>
        <v>0.999990250446182</v>
      </c>
    </row>
    <row r="851" customFormat="false" ht="12.75" hidden="false" customHeight="false" outlineLevel="0" collapsed="false">
      <c r="A851" s="363"/>
      <c r="B851" s="368" t="n">
        <f aca="false">+[5]data1cf!A851</f>
        <v>-95420.3219817767</v>
      </c>
      <c r="C851" s="368" t="n">
        <f aca="false">+[5]data1cf!B851</f>
        <v>14141.2314784542</v>
      </c>
      <c r="D851" s="368" t="n">
        <f aca="false">+[5]data1cf!C851</f>
        <v>12181.153980317</v>
      </c>
      <c r="E851" s="368" t="n">
        <f aca="false">+[5]data1cf!D851</f>
        <v>10120.5550515827</v>
      </c>
      <c r="F851" s="368" t="n">
        <f aca="false">+[5]data1cf!E851</f>
        <v>9852.21196291895</v>
      </c>
      <c r="G851" s="368" t="n">
        <f aca="false">+[5]data1cf!F851</f>
        <v>9394.58628360925</v>
      </c>
      <c r="H851" s="368" t="n">
        <f aca="false">+[5]data1cf!G851</f>
        <v>8522.78311058299</v>
      </c>
      <c r="I851" s="368" t="n">
        <f aca="false">+[5]data1cf!H851</f>
        <v>8370.21224017138</v>
      </c>
      <c r="J851" s="368" t="n">
        <f aca="false">+[5]data1cf!I851</f>
        <v>8357.77803763639</v>
      </c>
      <c r="K851" s="368" t="n">
        <f aca="false">+[5]data1cf!J851</f>
        <v>8348.680751144</v>
      </c>
      <c r="L851" s="368" t="n">
        <f aca="false">+[5]data1cf!K851</f>
        <v>8349.85010275598</v>
      </c>
      <c r="M851" s="368" t="n">
        <f aca="false">+[5]data1cf!L851</f>
        <v>8321.90211684118</v>
      </c>
      <c r="N851" s="368" t="n">
        <f aca="false">+[5]data1cf!M851</f>
        <v>8304.19737022407</v>
      </c>
      <c r="O851" s="368" t="n">
        <f aca="false">+[5]data1cf!N851</f>
        <v>7978.13179970932</v>
      </c>
      <c r="P851" s="368" t="n">
        <f aca="false">+[5]data1cf!O851</f>
        <v>7870.21488469825</v>
      </c>
      <c r="Q851" s="368" t="n">
        <f aca="false">+[5]data1cf!P851</f>
        <v>7841.71675488172</v>
      </c>
      <c r="R851" s="368" t="n">
        <f aca="false">+[5]data1cf!Q851</f>
        <v>1094.43292500219</v>
      </c>
      <c r="S851" s="368" t="n">
        <f aca="false">+[5]data1cf!R851</f>
        <v>0</v>
      </c>
      <c r="T851" s="368" t="n">
        <f aca="false">+[5]data1cf!S851</f>
        <v>0</v>
      </c>
      <c r="U851" s="368" t="n">
        <f aca="false">+[5]data1cf!T851</f>
        <v>0</v>
      </c>
      <c r="V851" s="368" t="n">
        <f aca="false">+[5]data1cf!U851</f>
        <v>0</v>
      </c>
      <c r="W851" s="368" t="n">
        <f aca="false">+[5]data1cf!V851</f>
        <v>0</v>
      </c>
      <c r="X851" s="368" t="n">
        <f aca="false">+[5]data1cf!W851</f>
        <v>0</v>
      </c>
      <c r="Y851" s="368" t="n">
        <f aca="false">+[5]data1cf!X851</f>
        <v>0</v>
      </c>
      <c r="Z851" s="368" t="n">
        <f aca="false">+[5]data1cf!Y851</f>
        <v>0</v>
      </c>
      <c r="AA851" s="368" t="n">
        <f aca="false">+[5]data1cf!Z851</f>
        <v>0</v>
      </c>
      <c r="AB851" s="368"/>
      <c r="AC851" s="369" t="n">
        <f aca="false">XNPV(0.1,B851:AA851,$B$1:$AA$1)</f>
        <v>-20534.3542028289</v>
      </c>
      <c r="AD851" s="369" t="n">
        <f aca="false">SUMPRODUCT(B851:AA851,$B$1010:$AA$1010)</f>
        <v>-1843.18647101473</v>
      </c>
      <c r="AE851" s="370" t="n">
        <f aca="false">SUMPRODUCT(B851:AA851,$B$1012:$AA$1012)</f>
        <v>-8081.44848584319</v>
      </c>
      <c r="AF851" s="371" t="n">
        <f aca="false">XIRR(B851:AA851,$B$1:$AA$1)</f>
        <v>0.0562985319918776</v>
      </c>
      <c r="AG851" s="372" t="n">
        <f aca="false">1-EXP(-(1/0.25)*(AD851/ABS($AD$1010)))</f>
        <v>-2569.16149684842</v>
      </c>
    </row>
    <row r="852" customFormat="false" ht="12.75" hidden="false" customHeight="false" outlineLevel="0" collapsed="false">
      <c r="A852" s="363"/>
      <c r="B852" s="368" t="n">
        <f aca="false">+[5]data1cf!A852</f>
        <v>-89649.877398624</v>
      </c>
      <c r="C852" s="368" t="n">
        <f aca="false">+[5]data1cf!B852</f>
        <v>14035.5311788262</v>
      </c>
      <c r="D852" s="368" t="n">
        <f aca="false">+[5]data1cf!C852</f>
        <v>12019.5546490208</v>
      </c>
      <c r="E852" s="368" t="n">
        <f aca="false">+[5]data1cf!D852</f>
        <v>9968.82592038226</v>
      </c>
      <c r="F852" s="368" t="n">
        <f aca="false">+[5]data1cf!E852</f>
        <v>9435.28460128614</v>
      </c>
      <c r="G852" s="368" t="n">
        <f aca="false">+[5]data1cf!F852</f>
        <v>9346.82354000616</v>
      </c>
      <c r="H852" s="368" t="n">
        <f aca="false">+[5]data1cf!G852</f>
        <v>8383.01001698316</v>
      </c>
      <c r="I852" s="368" t="n">
        <f aca="false">+[5]data1cf!H852</f>
        <v>8237.84285778953</v>
      </c>
      <c r="J852" s="368" t="n">
        <f aca="false">+[5]data1cf!I852</f>
        <v>8225.40865525454</v>
      </c>
      <c r="K852" s="368" t="n">
        <f aca="false">+[5]data1cf!J852</f>
        <v>8216.08701387676</v>
      </c>
      <c r="L852" s="368" t="n">
        <f aca="false">+[5]data1cf!K852</f>
        <v>8217.48072037413</v>
      </c>
      <c r="M852" s="368" t="n">
        <f aca="false">+[5]data1cf!L852</f>
        <v>8189.30837957393</v>
      </c>
      <c r="N852" s="368" t="n">
        <f aca="false">+[5]data1cf!M852</f>
        <v>8171.82798784222</v>
      </c>
      <c r="O852" s="368" t="n">
        <f aca="false">+[5]data1cf!N852</f>
        <v>7845.53806244207</v>
      </c>
      <c r="P852" s="368" t="n">
        <f aca="false">+[5]data1cf!O852</f>
        <v>7737.8455023164</v>
      </c>
      <c r="Q852" s="368" t="n">
        <f aca="false">+[5]data1cf!P852</f>
        <v>7709.12301761447</v>
      </c>
      <c r="R852" s="368" t="n">
        <f aca="false">+[5]data1cf!Q852</f>
        <v>1028.24823381126</v>
      </c>
      <c r="S852" s="368" t="n">
        <f aca="false">+[5]data1cf!R852</f>
        <v>0</v>
      </c>
      <c r="T852" s="368" t="n">
        <f aca="false">+[5]data1cf!S852</f>
        <v>0</v>
      </c>
      <c r="U852" s="368" t="n">
        <f aca="false">+[5]data1cf!T852</f>
        <v>0</v>
      </c>
      <c r="V852" s="368" t="n">
        <f aca="false">+[5]data1cf!U852</f>
        <v>0</v>
      </c>
      <c r="W852" s="368" t="n">
        <f aca="false">+[5]data1cf!V852</f>
        <v>0</v>
      </c>
      <c r="X852" s="368" t="n">
        <f aca="false">+[5]data1cf!W852</f>
        <v>0</v>
      </c>
      <c r="Y852" s="368" t="n">
        <f aca="false">+[5]data1cf!X852</f>
        <v>0</v>
      </c>
      <c r="Z852" s="368" t="n">
        <f aca="false">+[5]data1cf!Y852</f>
        <v>0</v>
      </c>
      <c r="AA852" s="368" t="n">
        <f aca="false">+[5]data1cf!Z852</f>
        <v>0</v>
      </c>
      <c r="AB852" s="368"/>
      <c r="AC852" s="369" t="n">
        <f aca="false">XNPV(0.1,B852:AA852,$B$1:$AA$1)</f>
        <v>-15945.3685501774</v>
      </c>
      <c r="AD852" s="369" t="n">
        <f aca="false">SUMPRODUCT(B852:AA852,$B$1010:$AA$1010)</f>
        <v>2427.82409126585</v>
      </c>
      <c r="AE852" s="370" t="n">
        <f aca="false">SUMPRODUCT(B852:AA852,$B$1012:$AA$1012)</f>
        <v>-3704.02876914429</v>
      </c>
      <c r="AF852" s="371" t="n">
        <f aca="false">XIRR(B852:AA852,$B$1:$AA$1)</f>
        <v>0.0641097254909116</v>
      </c>
      <c r="AG852" s="372" t="n">
        <f aca="false">1-EXP(-(1/0.25)*(AD852/ABS($AD$1010)))</f>
        <v>0.99996775671872</v>
      </c>
    </row>
    <row r="853" customFormat="false" ht="12.75" hidden="false" customHeight="false" outlineLevel="0" collapsed="false">
      <c r="A853" s="363"/>
      <c r="B853" s="368" t="n">
        <f aca="false">+[5]data1cf!A853</f>
        <v>-87510.6859823552</v>
      </c>
      <c r="C853" s="368" t="n">
        <f aca="false">+[5]data1cf!B853</f>
        <v>13994.5992818289</v>
      </c>
      <c r="D853" s="368" t="n">
        <f aca="false">+[5]data1cf!C853</f>
        <v>11807.0520970199</v>
      </c>
      <c r="E853" s="368" t="n">
        <f aca="false">+[5]data1cf!D853</f>
        <v>9933.54626321154</v>
      </c>
      <c r="F853" s="368" t="n">
        <f aca="false">+[5]data1cf!E853</f>
        <v>9477.22424600197</v>
      </c>
      <c r="G853" s="368" t="n">
        <f aca="false">+[5]data1cf!F853</f>
        <v>9235.48901570358</v>
      </c>
      <c r="H853" s="368" t="n">
        <f aca="false">+[5]data1cf!G853</f>
        <v>8331.19400909236</v>
      </c>
      <c r="I853" s="368" t="n">
        <f aca="false">+[5]data1cf!H853</f>
        <v>8188.77151805345</v>
      </c>
      <c r="J853" s="368" t="n">
        <f aca="false">+[5]data1cf!I853</f>
        <v>8176.33731551846</v>
      </c>
      <c r="K853" s="368" t="n">
        <f aca="false">+[5]data1cf!J853</f>
        <v>8166.93250237842</v>
      </c>
      <c r="L853" s="368" t="n">
        <f aca="false">+[5]data1cf!K853</f>
        <v>8168.40938063805</v>
      </c>
      <c r="M853" s="368" t="n">
        <f aca="false">+[5]data1cf!L853</f>
        <v>8140.1538680756</v>
      </c>
      <c r="N853" s="368" t="n">
        <f aca="false">+[5]data1cf!M853</f>
        <v>8122.75664810615</v>
      </c>
      <c r="O853" s="368" t="n">
        <f aca="false">+[5]data1cf!N853</f>
        <v>7796.38355094373</v>
      </c>
      <c r="P853" s="368" t="n">
        <f aca="false">+[5]data1cf!O853</f>
        <v>7688.77416258033</v>
      </c>
      <c r="Q853" s="368" t="n">
        <f aca="false">+[5]data1cf!P853</f>
        <v>7659.96850611614</v>
      </c>
      <c r="R853" s="368" t="n">
        <f aca="false">+[5]data1cf!Q853</f>
        <v>1003.71256394322</v>
      </c>
      <c r="S853" s="368" t="n">
        <f aca="false">+[5]data1cf!R853</f>
        <v>0</v>
      </c>
      <c r="T853" s="368" t="n">
        <f aca="false">+[5]data1cf!S853</f>
        <v>0</v>
      </c>
      <c r="U853" s="368" t="n">
        <f aca="false">+[5]data1cf!T853</f>
        <v>0</v>
      </c>
      <c r="V853" s="368" t="n">
        <f aca="false">+[5]data1cf!U853</f>
        <v>0</v>
      </c>
      <c r="W853" s="368" t="n">
        <f aca="false">+[5]data1cf!V853</f>
        <v>0</v>
      </c>
      <c r="X853" s="368" t="n">
        <f aca="false">+[5]data1cf!W853</f>
        <v>0</v>
      </c>
      <c r="Y853" s="368" t="n">
        <f aca="false">+[5]data1cf!X853</f>
        <v>0</v>
      </c>
      <c r="Z853" s="368" t="n">
        <f aca="false">+[5]data1cf!Y853</f>
        <v>0</v>
      </c>
      <c r="AA853" s="368" t="n">
        <f aca="false">+[5]data1cf!Z853</f>
        <v>0</v>
      </c>
      <c r="AB853" s="368"/>
      <c r="AC853" s="369" t="n">
        <f aca="false">XNPV(0.1,B853:AA853,$B$1:$AA$1)</f>
        <v>-14280.0219369687</v>
      </c>
      <c r="AD853" s="369" t="n">
        <f aca="false">SUMPRODUCT(B853:AA853,$B$1010:$AA$1010)</f>
        <v>3977.33600783184</v>
      </c>
      <c r="AE853" s="370" t="n">
        <f aca="false">SUMPRODUCT(B853:AA853,$B$1012:$AA$1012)</f>
        <v>-2115.67507191922</v>
      </c>
      <c r="AF853" s="371" t="n">
        <f aca="false">XIRR(B853:AA853,$B$1:$AA$1)</f>
        <v>0.0671668756916943</v>
      </c>
      <c r="AG853" s="372" t="n">
        <f aca="false">1-EXP(-(1/0.25)*(AD853/ABS($AD$1010)))</f>
        <v>0.999999956168415</v>
      </c>
    </row>
    <row r="854" customFormat="false" ht="12.75" hidden="false" customHeight="false" outlineLevel="0" collapsed="false">
      <c r="A854" s="363"/>
      <c r="B854" s="368" t="n">
        <f aca="false">+[5]data1cf!A854</f>
        <v>-86990.9600119716</v>
      </c>
      <c r="C854" s="368" t="n">
        <f aca="false">+[5]data1cf!B854</f>
        <v>13955.0746212371</v>
      </c>
      <c r="D854" s="368" t="n">
        <f aca="false">+[5]data1cf!C854</f>
        <v>11829.3847414896</v>
      </c>
      <c r="E854" s="368" t="n">
        <f aca="false">+[5]data1cf!D854</f>
        <v>9944.92385569656</v>
      </c>
      <c r="F854" s="368" t="n">
        <f aca="false">+[5]data1cf!E854</f>
        <v>9537.52043580562</v>
      </c>
      <c r="G854" s="368" t="n">
        <f aca="false">+[5]data1cf!F854</f>
        <v>9191.94341026371</v>
      </c>
      <c r="H854" s="368" t="n">
        <f aca="false">+[5]data1cf!G854</f>
        <v>8318.6050819035</v>
      </c>
      <c r="I854" s="368" t="n">
        <f aca="false">+[5]data1cf!H854</f>
        <v>8176.84942007363</v>
      </c>
      <c r="J854" s="368" t="n">
        <f aca="false">+[5]data1cf!I854</f>
        <v>8164.41521753864</v>
      </c>
      <c r="K854" s="368" t="n">
        <f aca="false">+[5]data1cf!J854</f>
        <v>8154.99019745287</v>
      </c>
      <c r="L854" s="368" t="n">
        <f aca="false">+[5]data1cf!K854</f>
        <v>8156.48728265823</v>
      </c>
      <c r="M854" s="368" t="n">
        <f aca="false">+[5]data1cf!L854</f>
        <v>8128.21156315004</v>
      </c>
      <c r="N854" s="368" t="n">
        <f aca="false">+[5]data1cf!M854</f>
        <v>8110.83455012632</v>
      </c>
      <c r="O854" s="368" t="n">
        <f aca="false">+[5]data1cf!N854</f>
        <v>7784.44124601818</v>
      </c>
      <c r="P854" s="368" t="n">
        <f aca="false">+[5]data1cf!O854</f>
        <v>7676.8520646005</v>
      </c>
      <c r="Q854" s="368" t="n">
        <f aca="false">+[5]data1cf!P854</f>
        <v>7648.02620119058</v>
      </c>
      <c r="R854" s="368" t="n">
        <f aca="false">+[5]data1cf!Q854</f>
        <v>997.75151495331</v>
      </c>
      <c r="S854" s="368" t="n">
        <f aca="false">+[5]data1cf!R854</f>
        <v>0</v>
      </c>
      <c r="T854" s="368" t="n">
        <f aca="false">+[5]data1cf!S854</f>
        <v>0</v>
      </c>
      <c r="U854" s="368" t="n">
        <f aca="false">+[5]data1cf!T854</f>
        <v>0</v>
      </c>
      <c r="V854" s="368" t="n">
        <f aca="false">+[5]data1cf!U854</f>
        <v>0</v>
      </c>
      <c r="W854" s="368" t="n">
        <f aca="false">+[5]data1cf!V854</f>
        <v>0</v>
      </c>
      <c r="X854" s="368" t="n">
        <f aca="false">+[5]data1cf!W854</f>
        <v>0</v>
      </c>
      <c r="Y854" s="368" t="n">
        <f aca="false">+[5]data1cf!X854</f>
        <v>0</v>
      </c>
      <c r="Z854" s="368" t="n">
        <f aca="false">+[5]data1cf!Y854</f>
        <v>0</v>
      </c>
      <c r="AA854" s="368" t="n">
        <f aca="false">+[5]data1cf!Z854</f>
        <v>0</v>
      </c>
      <c r="AB854" s="368"/>
      <c r="AC854" s="369" t="n">
        <f aca="false">XNPV(0.1,B854:AA854,$B$1:$AA$1)</f>
        <v>-13802.2423341543</v>
      </c>
      <c r="AD854" s="369" t="n">
        <f aca="false">SUMPRODUCT(B854:AA854,$B$1010:$AA$1010)</f>
        <v>4437.14304078345</v>
      </c>
      <c r="AE854" s="370" t="n">
        <f aca="false">SUMPRODUCT(B854:AA854,$B$1012:$AA$1012)</f>
        <v>-1649.28678079187</v>
      </c>
      <c r="AF854" s="371" t="n">
        <f aca="false">XIRR(B854:AA854,$B$1:$AA$1)</f>
        <v>0.0680896852043317</v>
      </c>
      <c r="AG854" s="372" t="n">
        <f aca="false">1-EXP(-(1/0.25)*(AD854/ABS($AD$1010)))</f>
        <v>0.999999993818017</v>
      </c>
    </row>
    <row r="855" customFormat="false" ht="12.75" hidden="false" customHeight="false" outlineLevel="0" collapsed="false">
      <c r="A855" s="363"/>
      <c r="B855" s="368" t="n">
        <f aca="false">+[5]data1cf!A855</f>
        <v>-87496.4887731878</v>
      </c>
      <c r="C855" s="368" t="n">
        <f aca="false">+[5]data1cf!B855</f>
        <v>13969.7599826447</v>
      </c>
      <c r="D855" s="368" t="n">
        <f aca="false">+[5]data1cf!C855</f>
        <v>11848.4531291164</v>
      </c>
      <c r="E855" s="368" t="n">
        <f aca="false">+[5]data1cf!D855</f>
        <v>9849.86386915301</v>
      </c>
      <c r="F855" s="368" t="n">
        <f aca="false">+[5]data1cf!E855</f>
        <v>9491.94862654772</v>
      </c>
      <c r="G855" s="368" t="n">
        <f aca="false">+[5]data1cf!F855</f>
        <v>9166.50729434596</v>
      </c>
      <c r="H855" s="368" t="n">
        <f aca="false">+[5]data1cf!G855</f>
        <v>8330.85012088458</v>
      </c>
      <c r="I855" s="368" t="n">
        <f aca="false">+[5]data1cf!H855</f>
        <v>8188.44584543292</v>
      </c>
      <c r="J855" s="368" t="n">
        <f aca="false">+[5]data1cf!I855</f>
        <v>8176.01164289793</v>
      </c>
      <c r="K855" s="368" t="n">
        <f aca="false">+[5]data1cf!J855</f>
        <v>8166.60627777039</v>
      </c>
      <c r="L855" s="368" t="n">
        <f aca="false">+[5]data1cf!K855</f>
        <v>8168.08370801752</v>
      </c>
      <c r="M855" s="368" t="n">
        <f aca="false">+[5]data1cf!L855</f>
        <v>8139.82764346757</v>
      </c>
      <c r="N855" s="368" t="n">
        <f aca="false">+[5]data1cf!M855</f>
        <v>8122.43097548561</v>
      </c>
      <c r="O855" s="368" t="n">
        <f aca="false">+[5]data1cf!N855</f>
        <v>7796.05732633571</v>
      </c>
      <c r="P855" s="368" t="n">
        <f aca="false">+[5]data1cf!O855</f>
        <v>7688.44848995979</v>
      </c>
      <c r="Q855" s="368" t="n">
        <f aca="false">+[5]data1cf!P855</f>
        <v>7659.64228150811</v>
      </c>
      <c r="R855" s="368" t="n">
        <f aca="false">+[5]data1cf!Q855</f>
        <v>1003.54972763296</v>
      </c>
      <c r="S855" s="368" t="n">
        <f aca="false">+[5]data1cf!R855</f>
        <v>0</v>
      </c>
      <c r="T855" s="368" t="n">
        <f aca="false">+[5]data1cf!S855</f>
        <v>0</v>
      </c>
      <c r="U855" s="368" t="n">
        <f aca="false">+[5]data1cf!T855</f>
        <v>0</v>
      </c>
      <c r="V855" s="368" t="n">
        <f aca="false">+[5]data1cf!U855</f>
        <v>0</v>
      </c>
      <c r="W855" s="368" t="n">
        <f aca="false">+[5]data1cf!V855</f>
        <v>0</v>
      </c>
      <c r="X855" s="368" t="n">
        <f aca="false">+[5]data1cf!W855</f>
        <v>0</v>
      </c>
      <c r="Y855" s="368" t="n">
        <f aca="false">+[5]data1cf!X855</f>
        <v>0</v>
      </c>
      <c r="Z855" s="368" t="n">
        <f aca="false">+[5]data1cf!Y855</f>
        <v>0</v>
      </c>
      <c r="AA855" s="368" t="n">
        <f aca="false">+[5]data1cf!Z855</f>
        <v>0</v>
      </c>
      <c r="AB855" s="368"/>
      <c r="AC855" s="369" t="n">
        <f aca="false">XNPV(0.1,B855:AA855,$B$1:$AA$1)</f>
        <v>-14351.1093184673</v>
      </c>
      <c r="AD855" s="369" t="n">
        <f aca="false">SUMPRODUCT(B855:AA855,$B$1010:$AA$1010)</f>
        <v>3891.4454989434</v>
      </c>
      <c r="AE855" s="370" t="n">
        <f aca="false">SUMPRODUCT(B855:AA855,$B$1012:$AA$1012)</f>
        <v>-2197.17441682537</v>
      </c>
      <c r="AF855" s="371" t="n">
        <f aca="false">XIRR(B855:AA855,$B$1:$AA$1)</f>
        <v>0.067004676904502</v>
      </c>
      <c r="AG855" s="372" t="n">
        <f aca="false">1-EXP(-(1/0.25)*(AD855/ABS($AD$1010)))</f>
        <v>0.999999936804281</v>
      </c>
    </row>
    <row r="856" customFormat="false" ht="12.75" hidden="false" customHeight="false" outlineLevel="0" collapsed="false">
      <c r="A856" s="363"/>
      <c r="B856" s="368" t="n">
        <f aca="false">+[5]data1cf!A856</f>
        <v>-91641.2925340148</v>
      </c>
      <c r="C856" s="368" t="n">
        <f aca="false">+[5]data1cf!B856</f>
        <v>14043.270383943</v>
      </c>
      <c r="D856" s="368" t="n">
        <f aca="false">+[5]data1cf!C856</f>
        <v>12062.1193861238</v>
      </c>
      <c r="E856" s="368" t="n">
        <f aca="false">+[5]data1cf!D856</f>
        <v>10027.747326264</v>
      </c>
      <c r="F856" s="368" t="n">
        <f aca="false">+[5]data1cf!E856</f>
        <v>9751.1795918968</v>
      </c>
      <c r="G856" s="368" t="n">
        <f aca="false">+[5]data1cf!F856</f>
        <v>9221.0153505582</v>
      </c>
      <c r="H856" s="368" t="n">
        <f aca="false">+[5]data1cf!G856</f>
        <v>8431.24655233223</v>
      </c>
      <c r="I856" s="368" t="n">
        <f aca="false">+[5]data1cf!H856</f>
        <v>8283.52432786328</v>
      </c>
      <c r="J856" s="368" t="n">
        <f aca="false">+[5]data1cf!I856</f>
        <v>8271.09012532829</v>
      </c>
      <c r="K856" s="368" t="n">
        <f aca="false">+[5]data1cf!J856</f>
        <v>8261.84591017098</v>
      </c>
      <c r="L856" s="368" t="n">
        <f aca="false">+[5]data1cf!K856</f>
        <v>8263.16219044788</v>
      </c>
      <c r="M856" s="368" t="n">
        <f aca="false">+[5]data1cf!L856</f>
        <v>8235.06727586815</v>
      </c>
      <c r="N856" s="368" t="n">
        <f aca="false">+[5]data1cf!M856</f>
        <v>8217.50945791597</v>
      </c>
      <c r="O856" s="368" t="n">
        <f aca="false">+[5]data1cf!N856</f>
        <v>7891.29695873629</v>
      </c>
      <c r="P856" s="368" t="n">
        <f aca="false">+[5]data1cf!O856</f>
        <v>7783.52697239016</v>
      </c>
      <c r="Q856" s="368" t="n">
        <f aca="false">+[5]data1cf!P856</f>
        <v>7754.88191390869</v>
      </c>
      <c r="R856" s="368" t="n">
        <f aca="false">+[5]data1cf!Q856</f>
        <v>1051.08896884814</v>
      </c>
      <c r="S856" s="368" t="n">
        <f aca="false">+[5]data1cf!R856</f>
        <v>0</v>
      </c>
      <c r="T856" s="368" t="n">
        <f aca="false">+[5]data1cf!S856</f>
        <v>0</v>
      </c>
      <c r="U856" s="368" t="n">
        <f aca="false">+[5]data1cf!T856</f>
        <v>0</v>
      </c>
      <c r="V856" s="368" t="n">
        <f aca="false">+[5]data1cf!U856</f>
        <v>0</v>
      </c>
      <c r="W856" s="368" t="n">
        <f aca="false">+[5]data1cf!V856</f>
        <v>0</v>
      </c>
      <c r="X856" s="368" t="n">
        <f aca="false">+[5]data1cf!W856</f>
        <v>0</v>
      </c>
      <c r="Y856" s="368" t="n">
        <f aca="false">+[5]data1cf!X856</f>
        <v>0</v>
      </c>
      <c r="Z856" s="368" t="n">
        <f aca="false">+[5]data1cf!Y856</f>
        <v>0</v>
      </c>
      <c r="AA856" s="368" t="n">
        <f aca="false">+[5]data1cf!Z856</f>
        <v>0</v>
      </c>
      <c r="AB856" s="368"/>
      <c r="AC856" s="369" t="n">
        <f aca="false">XNPV(0.1,B856:AA856,$B$1:$AA$1)</f>
        <v>-17532.0380200214</v>
      </c>
      <c r="AD856" s="369" t="n">
        <f aca="false">SUMPRODUCT(B856:AA856,$B$1010:$AA$1010)</f>
        <v>950.775009928882</v>
      </c>
      <c r="AE856" s="370" t="n">
        <f aca="false">SUMPRODUCT(B856:AA856,$B$1012:$AA$1012)</f>
        <v>-5217.60160934767</v>
      </c>
      <c r="AF856" s="371" t="n">
        <f aca="false">XIRR(B856:AA856,$B$1:$AA$1)</f>
        <v>0.0613098391371763</v>
      </c>
      <c r="AG856" s="372" t="n">
        <f aca="false">1-EXP(-(1/0.25)*(AD856/ABS($AD$1010)))</f>
        <v>0.982580628771082</v>
      </c>
    </row>
    <row r="857" customFormat="false" ht="12.75" hidden="false" customHeight="false" outlineLevel="0" collapsed="false">
      <c r="A857" s="363"/>
      <c r="B857" s="368" t="n">
        <f aca="false">+[5]data1cf!A857</f>
        <v>-93039.7541249077</v>
      </c>
      <c r="C857" s="368" t="n">
        <f aca="false">+[5]data1cf!B857</f>
        <v>14153.1044245861</v>
      </c>
      <c r="D857" s="368" t="n">
        <f aca="false">+[5]data1cf!C857</f>
        <v>12095.7985584006</v>
      </c>
      <c r="E857" s="368" t="n">
        <f aca="false">+[5]data1cf!D857</f>
        <v>10054.8512555075</v>
      </c>
      <c r="F857" s="368" t="n">
        <f aca="false">+[5]data1cf!E857</f>
        <v>9592.92635320443</v>
      </c>
      <c r="G857" s="368" t="n">
        <f aca="false">+[5]data1cf!F857</f>
        <v>9481.19665611837</v>
      </c>
      <c r="H857" s="368" t="n">
        <f aca="false">+[5]data1cf!G857</f>
        <v>8465.12042461762</v>
      </c>
      <c r="I857" s="368" t="n">
        <f aca="false">+[5]data1cf!H857</f>
        <v>8315.60391798909</v>
      </c>
      <c r="J857" s="368" t="n">
        <f aca="false">+[5]data1cf!I857</f>
        <v>8303.1697154541</v>
      </c>
      <c r="K857" s="368" t="n">
        <f aca="false">+[5]data1cf!J857</f>
        <v>8293.97987248344</v>
      </c>
      <c r="L857" s="368" t="n">
        <f aca="false">+[5]data1cf!K857</f>
        <v>8295.24178057369</v>
      </c>
      <c r="M857" s="368" t="n">
        <f aca="false">+[5]data1cf!L857</f>
        <v>8267.20123818062</v>
      </c>
      <c r="N857" s="368" t="n">
        <f aca="false">+[5]data1cf!M857</f>
        <v>8249.58904804178</v>
      </c>
      <c r="O857" s="368" t="n">
        <f aca="false">+[5]data1cf!N857</f>
        <v>7923.43092104875</v>
      </c>
      <c r="P857" s="368" t="n">
        <f aca="false">+[5]data1cf!O857</f>
        <v>7815.60656251596</v>
      </c>
      <c r="Q857" s="368" t="n">
        <f aca="false">+[5]data1cf!P857</f>
        <v>7787.01587622116</v>
      </c>
      <c r="R857" s="368" t="n">
        <f aca="false">+[5]data1cf!Q857</f>
        <v>1067.12876391104</v>
      </c>
      <c r="S857" s="368" t="n">
        <f aca="false">+[5]data1cf!R857</f>
        <v>0</v>
      </c>
      <c r="T857" s="368" t="n">
        <f aca="false">+[5]data1cf!S857</f>
        <v>0</v>
      </c>
      <c r="U857" s="368" t="n">
        <f aca="false">+[5]data1cf!T857</f>
        <v>0</v>
      </c>
      <c r="V857" s="368" t="n">
        <f aca="false">+[5]data1cf!U857</f>
        <v>0</v>
      </c>
      <c r="W857" s="368" t="n">
        <f aca="false">+[5]data1cf!V857</f>
        <v>0</v>
      </c>
      <c r="X857" s="368" t="n">
        <f aca="false">+[5]data1cf!W857</f>
        <v>0</v>
      </c>
      <c r="Y857" s="368" t="n">
        <f aca="false">+[5]data1cf!X857</f>
        <v>0</v>
      </c>
      <c r="Z857" s="368" t="n">
        <f aca="false">+[5]data1cf!Y857</f>
        <v>0</v>
      </c>
      <c r="AA857" s="368" t="n">
        <f aca="false">+[5]data1cf!Z857</f>
        <v>0</v>
      </c>
      <c r="AB857" s="368"/>
      <c r="AC857" s="369" t="n">
        <f aca="false">XNPV(0.1,B857:AA857,$B$1:$AA$1)</f>
        <v>-18602.1367231418</v>
      </c>
      <c r="AD857" s="369" t="n">
        <f aca="false">SUMPRODUCT(B857:AA857,$B$1010:$AA$1010)</f>
        <v>-37.4794632378044</v>
      </c>
      <c r="AE857" s="370" t="n">
        <f aca="false">SUMPRODUCT(B857:AA857,$B$1012:$AA$1012)</f>
        <v>-6233.31066282734</v>
      </c>
      <c r="AF857" s="371" t="n">
        <f aca="false">XIRR(B857:AA857,$B$1:$AA$1)</f>
        <v>0.0594962924207487</v>
      </c>
      <c r="AG857" s="372" t="n">
        <f aca="false">1-EXP(-(1/0.25)*(AD857/ABS($AD$1010)))</f>
        <v>-0.173108921698658</v>
      </c>
    </row>
    <row r="858" customFormat="false" ht="12.75" hidden="false" customHeight="false" outlineLevel="0" collapsed="false">
      <c r="A858" s="363"/>
      <c r="B858" s="368" t="n">
        <f aca="false">+[5]data1cf!A858</f>
        <v>-100271.177573768</v>
      </c>
      <c r="C858" s="368" t="n">
        <f aca="false">+[5]data1cf!B858</f>
        <v>14334.3627462532</v>
      </c>
      <c r="D858" s="368" t="n">
        <f aca="false">+[5]data1cf!C858</f>
        <v>12355.2853019935</v>
      </c>
      <c r="E858" s="368" t="n">
        <f aca="false">+[5]data1cf!D858</f>
        <v>10367.8825051988</v>
      </c>
      <c r="F858" s="368" t="n">
        <f aca="false">+[5]data1cf!E858</f>
        <v>9914.10885692742</v>
      </c>
      <c r="G858" s="368" t="n">
        <f aca="false">+[5]data1cf!F858</f>
        <v>9517.96895124733</v>
      </c>
      <c r="H858" s="368" t="n">
        <f aca="false">+[5]data1cf!G858</f>
        <v>8640.28169893754</v>
      </c>
      <c r="I858" s="368" t="n">
        <f aca="false">+[5]data1cf!H858</f>
        <v>8481.48698676719</v>
      </c>
      <c r="J858" s="368" t="n">
        <f aca="false">+[5]data1cf!I858</f>
        <v>8469.0527842322</v>
      </c>
      <c r="K858" s="368" t="n">
        <f aca="false">+[5]data1cf!J858</f>
        <v>8460.14409900523</v>
      </c>
      <c r="L858" s="368" t="n">
        <f aca="false">+[5]data1cf!K858</f>
        <v>8461.12484935179</v>
      </c>
      <c r="M858" s="368" t="n">
        <f aca="false">+[5]data1cf!L858</f>
        <v>8433.36546470241</v>
      </c>
      <c r="N858" s="368" t="n">
        <f aca="false">+[5]data1cf!M858</f>
        <v>8415.47211681988</v>
      </c>
      <c r="O858" s="368" t="n">
        <f aca="false">+[5]data1cf!N858</f>
        <v>8089.59514757054</v>
      </c>
      <c r="P858" s="368" t="n">
        <f aca="false">+[5]data1cf!O858</f>
        <v>7981.48963129406</v>
      </c>
      <c r="Q858" s="368" t="n">
        <f aca="false">+[5]data1cf!P858</f>
        <v>7953.18010274295</v>
      </c>
      <c r="R858" s="368" t="n">
        <f aca="false">+[5]data1cf!Q858</f>
        <v>1150.07029830009</v>
      </c>
      <c r="S858" s="368" t="n">
        <f aca="false">+[5]data1cf!R858</f>
        <v>0</v>
      </c>
      <c r="T858" s="368" t="n">
        <f aca="false">+[5]data1cf!S858</f>
        <v>0</v>
      </c>
      <c r="U858" s="368" t="n">
        <f aca="false">+[5]data1cf!T858</f>
        <v>0</v>
      </c>
      <c r="V858" s="368" t="n">
        <f aca="false">+[5]data1cf!U858</f>
        <v>0</v>
      </c>
      <c r="W858" s="368" t="n">
        <f aca="false">+[5]data1cf!V858</f>
        <v>0</v>
      </c>
      <c r="X858" s="368" t="n">
        <f aca="false">+[5]data1cf!W858</f>
        <v>0</v>
      </c>
      <c r="Y858" s="368" t="n">
        <f aca="false">+[5]data1cf!X858</f>
        <v>0</v>
      </c>
      <c r="Z858" s="368" t="n">
        <f aca="false">+[5]data1cf!Y858</f>
        <v>0</v>
      </c>
      <c r="AA858" s="368" t="n">
        <f aca="false">+[5]data1cf!Z858</f>
        <v>0</v>
      </c>
      <c r="AB858" s="368"/>
      <c r="AC858" s="369" t="n">
        <f aca="false">XNPV(0.1,B858:AA858,$B$1:$AA$1)</f>
        <v>-24321.0261783508</v>
      </c>
      <c r="AD858" s="369" t="n">
        <f aca="false">SUMPRODUCT(B858:AA858,$B$1010:$AA$1010)</f>
        <v>-5367.64390012857</v>
      </c>
      <c r="AE858" s="370" t="n">
        <f aca="false">SUMPRODUCT(B858:AA858,$B$1012:$AA$1012)</f>
        <v>-11693.816627543</v>
      </c>
      <c r="AF858" s="371" t="n">
        <f aca="false">XIRR(B858:AA858,$B$1:$AA$1)</f>
        <v>0.0504536048830084</v>
      </c>
      <c r="AG858" s="372" t="n">
        <f aca="false">1-EXP(-(1/0.25)*(AD858/ABS($AD$1010)))</f>
        <v>-8517885383.4626</v>
      </c>
    </row>
    <row r="859" customFormat="false" ht="12.75" hidden="false" customHeight="false" outlineLevel="0" collapsed="false">
      <c r="A859" s="363"/>
      <c r="B859" s="368" t="n">
        <f aca="false">+[5]data1cf!A859</f>
        <v>-96768.6299402214</v>
      </c>
      <c r="C859" s="368" t="n">
        <f aca="false">+[5]data1cf!B859</f>
        <v>14204.4564477007</v>
      </c>
      <c r="D859" s="368" t="n">
        <f aca="false">+[5]data1cf!C859</f>
        <v>12199.4816544109</v>
      </c>
      <c r="E859" s="368" t="n">
        <f aca="false">+[5]data1cf!D859</f>
        <v>10086.1942675665</v>
      </c>
      <c r="F859" s="368" t="n">
        <f aca="false">+[5]data1cf!E859</f>
        <v>9735.3471421413</v>
      </c>
      <c r="G859" s="368" t="n">
        <f aca="false">+[5]data1cf!F859</f>
        <v>9464.12889968858</v>
      </c>
      <c r="H859" s="368" t="n">
        <f aca="false">+[5]data1cf!G859</f>
        <v>8555.44214954635</v>
      </c>
      <c r="I859" s="368" t="n">
        <f aca="false">+[5]data1cf!H859</f>
        <v>8401.14134609174</v>
      </c>
      <c r="J859" s="368" t="n">
        <f aca="false">+[5]data1cf!I859</f>
        <v>8388.70714355675</v>
      </c>
      <c r="K859" s="368" t="n">
        <f aca="false">+[5]data1cf!J859</f>
        <v>8379.66227927778</v>
      </c>
      <c r="L859" s="368" t="n">
        <f aca="false">+[5]data1cf!K859</f>
        <v>8380.77920867634</v>
      </c>
      <c r="M859" s="368" t="n">
        <f aca="false">+[5]data1cf!L859</f>
        <v>8352.88364497496</v>
      </c>
      <c r="N859" s="368" t="n">
        <f aca="false">+[5]data1cf!M859</f>
        <v>8335.12647614443</v>
      </c>
      <c r="O859" s="368" t="n">
        <f aca="false">+[5]data1cf!N859</f>
        <v>8009.1133278431</v>
      </c>
      <c r="P859" s="368" t="n">
        <f aca="false">+[5]data1cf!O859</f>
        <v>7901.14399061861</v>
      </c>
      <c r="Q859" s="368" t="n">
        <f aca="false">+[5]data1cf!P859</f>
        <v>7872.6982830155</v>
      </c>
      <c r="R859" s="368" t="n">
        <f aca="false">+[5]data1cf!Q859</f>
        <v>1109.89747796236</v>
      </c>
      <c r="S859" s="368" t="n">
        <f aca="false">+[5]data1cf!R859</f>
        <v>0</v>
      </c>
      <c r="T859" s="368" t="n">
        <f aca="false">+[5]data1cf!S859</f>
        <v>0</v>
      </c>
      <c r="U859" s="368" t="n">
        <f aca="false">+[5]data1cf!T859</f>
        <v>0</v>
      </c>
      <c r="V859" s="368" t="n">
        <f aca="false">+[5]data1cf!U859</f>
        <v>0</v>
      </c>
      <c r="W859" s="368" t="n">
        <f aca="false">+[5]data1cf!V859</f>
        <v>0</v>
      </c>
      <c r="X859" s="368" t="n">
        <f aca="false">+[5]data1cf!W859</f>
        <v>0</v>
      </c>
      <c r="Y859" s="368" t="n">
        <f aca="false">+[5]data1cf!X859</f>
        <v>0</v>
      </c>
      <c r="Z859" s="368" t="n">
        <f aca="false">+[5]data1cf!Y859</f>
        <v>0</v>
      </c>
      <c r="AA859" s="368" t="n">
        <f aca="false">+[5]data1cf!Z859</f>
        <v>0</v>
      </c>
      <c r="AB859" s="368"/>
      <c r="AC859" s="369" t="n">
        <f aca="false">XNPV(0.1,B859:AA859,$B$1:$AA$1)</f>
        <v>-21750.1519207973</v>
      </c>
      <c r="AD859" s="369" t="n">
        <f aca="false">SUMPRODUCT(B859:AA859,$B$1010:$AA$1010)</f>
        <v>-3010.00768388924</v>
      </c>
      <c r="AE859" s="370" t="n">
        <f aca="false">SUMPRODUCT(B859:AA859,$B$1012:$AA$1012)</f>
        <v>-9265.92068548339</v>
      </c>
      <c r="AF859" s="371" t="n">
        <f aca="false">XIRR(B859:AA859,$B$1:$AA$1)</f>
        <v>0.0543033986302929</v>
      </c>
      <c r="AG859" s="372" t="n">
        <f aca="false">1-EXP(-(1/0.25)*(AD859/ABS($AD$1010)))</f>
        <v>-370356.449558083</v>
      </c>
    </row>
    <row r="860" customFormat="false" ht="12.75" hidden="false" customHeight="false" outlineLevel="0" collapsed="false">
      <c r="A860" s="363"/>
      <c r="B860" s="368" t="n">
        <f aca="false">+[5]data1cf!A860</f>
        <v>-97593.6640158173</v>
      </c>
      <c r="C860" s="368" t="n">
        <f aca="false">+[5]data1cf!B860</f>
        <v>14270.5630807027</v>
      </c>
      <c r="D860" s="368" t="n">
        <f aca="false">+[5]data1cf!C860</f>
        <v>12282.3343944329</v>
      </c>
      <c r="E860" s="368" t="n">
        <f aca="false">+[5]data1cf!D860</f>
        <v>10296.5177089346</v>
      </c>
      <c r="F860" s="368" t="n">
        <f aca="false">+[5]data1cf!E860</f>
        <v>9878.12711300108</v>
      </c>
      <c r="G860" s="368" t="n">
        <f aca="false">+[5]data1cf!F860</f>
        <v>9468.91023146475</v>
      </c>
      <c r="H860" s="368" t="n">
        <f aca="false">+[5]data1cf!G860</f>
        <v>8575.42632293361</v>
      </c>
      <c r="I860" s="368" t="n">
        <f aca="false">+[5]data1cf!H860</f>
        <v>8420.06696775865</v>
      </c>
      <c r="J860" s="368" t="n">
        <f aca="false">+[5]data1cf!I860</f>
        <v>8407.63276522366</v>
      </c>
      <c r="K860" s="368" t="n">
        <f aca="false">+[5]data1cf!J860</f>
        <v>8398.61997826955</v>
      </c>
      <c r="L860" s="368" t="n">
        <f aca="false">+[5]data1cf!K860</f>
        <v>8399.70483034325</v>
      </c>
      <c r="M860" s="368" t="n">
        <f aca="false">+[5]data1cf!L860</f>
        <v>8371.84134396673</v>
      </c>
      <c r="N860" s="368" t="n">
        <f aca="false">+[5]data1cf!M860</f>
        <v>8354.05209781134</v>
      </c>
      <c r="O860" s="368" t="n">
        <f aca="false">+[5]data1cf!N860</f>
        <v>8028.07102683486</v>
      </c>
      <c r="P860" s="368" t="n">
        <f aca="false">+[5]data1cf!O860</f>
        <v>7920.06961228552</v>
      </c>
      <c r="Q860" s="368" t="n">
        <f aca="false">+[5]data1cf!P860</f>
        <v>7891.65598200727</v>
      </c>
      <c r="R860" s="368" t="n">
        <f aca="false">+[5]data1cf!Q860</f>
        <v>1119.36028879582</v>
      </c>
      <c r="S860" s="368" t="n">
        <f aca="false">+[5]data1cf!R860</f>
        <v>0</v>
      </c>
      <c r="T860" s="368" t="n">
        <f aca="false">+[5]data1cf!S860</f>
        <v>0</v>
      </c>
      <c r="U860" s="368" t="n">
        <f aca="false">+[5]data1cf!T860</f>
        <v>0</v>
      </c>
      <c r="V860" s="368" t="n">
        <f aca="false">+[5]data1cf!U860</f>
        <v>0</v>
      </c>
      <c r="W860" s="368" t="n">
        <f aca="false">+[5]data1cf!V860</f>
        <v>0</v>
      </c>
      <c r="X860" s="368" t="n">
        <f aca="false">+[5]data1cf!W860</f>
        <v>0</v>
      </c>
      <c r="Y860" s="368" t="n">
        <f aca="false">+[5]data1cf!X860</f>
        <v>0</v>
      </c>
      <c r="Z860" s="368" t="n">
        <f aca="false">+[5]data1cf!Y860</f>
        <v>0</v>
      </c>
      <c r="AA860" s="368" t="n">
        <f aca="false">+[5]data1cf!Z860</f>
        <v>0</v>
      </c>
      <c r="AB860" s="368"/>
      <c r="AC860" s="369" t="n">
        <f aca="false">XNPV(0.1,B860:AA860,$B$1:$AA$1)</f>
        <v>-22113.3387881031</v>
      </c>
      <c r="AD860" s="369" t="n">
        <f aca="false">SUMPRODUCT(B860:AA860,$B$1010:$AA$1010)</f>
        <v>-3292.24292095543</v>
      </c>
      <c r="AE860" s="370" t="n">
        <f aca="false">SUMPRODUCT(B860:AA860,$B$1012:$AA$1012)</f>
        <v>-9573.41930684162</v>
      </c>
      <c r="AF860" s="371" t="n">
        <f aca="false">XIRR(B860:AA860,$B$1:$AA$1)</f>
        <v>0.0538381695699834</v>
      </c>
      <c r="AG860" s="372" t="n">
        <f aca="false">1-EXP(-(1/0.25)*(AD860/ABS($AD$1010)))</f>
        <v>-1232440.44342757</v>
      </c>
    </row>
    <row r="861" customFormat="false" ht="12.75" hidden="false" customHeight="false" outlineLevel="0" collapsed="false">
      <c r="A861" s="363"/>
      <c r="B861" s="368" t="n">
        <f aca="false">+[5]data1cf!A861</f>
        <v>-102848.752860291</v>
      </c>
      <c r="C861" s="368" t="n">
        <f aca="false">+[5]data1cf!B861</f>
        <v>14264.3050168524</v>
      </c>
      <c r="D861" s="368" t="n">
        <f aca="false">+[5]data1cf!C861</f>
        <v>12511.0851410008</v>
      </c>
      <c r="E861" s="368" t="n">
        <f aca="false">+[5]data1cf!D861</f>
        <v>10563.7894209169</v>
      </c>
      <c r="F861" s="368" t="n">
        <f aca="false">+[5]data1cf!E861</f>
        <v>9980.6481051708</v>
      </c>
      <c r="G861" s="368" t="n">
        <f aca="false">+[5]data1cf!F861</f>
        <v>9589.62920288977</v>
      </c>
      <c r="H861" s="368" t="n">
        <f aca="false">+[5]data1cf!G861</f>
        <v>8702.71634614578</v>
      </c>
      <c r="I861" s="368" t="n">
        <f aca="false">+[5]data1cf!H861</f>
        <v>8540.6145017798</v>
      </c>
      <c r="J861" s="368" t="n">
        <f aca="false">+[5]data1cf!I861</f>
        <v>8528.18029924481</v>
      </c>
      <c r="K861" s="368" t="n">
        <f aca="false">+[5]data1cf!J861</f>
        <v>8519.37183014498</v>
      </c>
      <c r="L861" s="368" t="n">
        <f aca="false">+[5]data1cf!K861</f>
        <v>8520.2523643644</v>
      </c>
      <c r="M861" s="368" t="n">
        <f aca="false">+[5]data1cf!L861</f>
        <v>8492.59319584216</v>
      </c>
      <c r="N861" s="368" t="n">
        <f aca="false">+[5]data1cf!M861</f>
        <v>8474.59963183249</v>
      </c>
      <c r="O861" s="368" t="n">
        <f aca="false">+[5]data1cf!N861</f>
        <v>8148.82287871029</v>
      </c>
      <c r="P861" s="368" t="n">
        <f aca="false">+[5]data1cf!O861</f>
        <v>8040.61714630668</v>
      </c>
      <c r="Q861" s="368" t="n">
        <f aca="false">+[5]data1cf!P861</f>
        <v>8012.4078338827</v>
      </c>
      <c r="R861" s="368" t="n">
        <f aca="false">+[5]data1cf!Q861</f>
        <v>1179.6340558064</v>
      </c>
      <c r="S861" s="368" t="n">
        <f aca="false">+[5]data1cf!R861</f>
        <v>0</v>
      </c>
      <c r="T861" s="368" t="n">
        <f aca="false">+[5]data1cf!S861</f>
        <v>0</v>
      </c>
      <c r="U861" s="368" t="n">
        <f aca="false">+[5]data1cf!T861</f>
        <v>0</v>
      </c>
      <c r="V861" s="368" t="n">
        <f aca="false">+[5]data1cf!U861</f>
        <v>0</v>
      </c>
      <c r="W861" s="368" t="n">
        <f aca="false">+[5]data1cf!V861</f>
        <v>0</v>
      </c>
      <c r="X861" s="368" t="n">
        <f aca="false">+[5]data1cf!W861</f>
        <v>0</v>
      </c>
      <c r="Y861" s="368" t="n">
        <f aca="false">+[5]data1cf!X861</f>
        <v>0</v>
      </c>
      <c r="Z861" s="368" t="n">
        <f aca="false">+[5]data1cf!Y861</f>
        <v>0</v>
      </c>
      <c r="AA861" s="368" t="n">
        <f aca="false">+[5]data1cf!Z861</f>
        <v>0</v>
      </c>
      <c r="AB861" s="368"/>
      <c r="AC861" s="369" t="n">
        <f aca="false">XNPV(0.1,B861:AA861,$B$1:$AA$1)</f>
        <v>-26362.6369722038</v>
      </c>
      <c r="AD861" s="369" t="n">
        <f aca="false">SUMPRODUCT(B861:AA861,$B$1010:$AA$1010)</f>
        <v>-7260.73873043731</v>
      </c>
      <c r="AE861" s="370" t="n">
        <f aca="false">SUMPRODUCT(B861:AA861,$B$1012:$AA$1012)</f>
        <v>-13636.3551410647</v>
      </c>
      <c r="AF861" s="371" t="n">
        <f aca="false">XIRR(B861:AA861,$B$1:$AA$1)</f>
        <v>0.0475132577386168</v>
      </c>
      <c r="AG861" s="372" t="n">
        <f aca="false">1-EXP(-(1/0.25)*(AD861/ABS($AD$1010)))</f>
        <v>-27078489942901.2</v>
      </c>
    </row>
    <row r="862" customFormat="false" ht="12.75" hidden="false" customHeight="false" outlineLevel="0" collapsed="false">
      <c r="A862" s="363"/>
      <c r="B862" s="368" t="n">
        <f aca="false">+[5]data1cf!A862</f>
        <v>-90673.625619809</v>
      </c>
      <c r="C862" s="368" t="n">
        <f aca="false">+[5]data1cf!B862</f>
        <v>14005.4463103223</v>
      </c>
      <c r="D862" s="368" t="n">
        <f aca="false">+[5]data1cf!C862</f>
        <v>12028.5103498871</v>
      </c>
      <c r="E862" s="368" t="n">
        <f aca="false">+[5]data1cf!D862</f>
        <v>10020.7890200538</v>
      </c>
      <c r="F862" s="368" t="n">
        <f aca="false">+[5]data1cf!E862</f>
        <v>9657.64957843421</v>
      </c>
      <c r="G862" s="368" t="n">
        <f aca="false">+[5]data1cf!F862</f>
        <v>9420.56826876737</v>
      </c>
      <c r="H862" s="368" t="n">
        <f aca="false">+[5]data1cf!G862</f>
        <v>8407.80749209628</v>
      </c>
      <c r="I862" s="368" t="n">
        <f aca="false">+[5]data1cf!H862</f>
        <v>8261.32682298493</v>
      </c>
      <c r="J862" s="368" t="n">
        <f aca="false">+[5]data1cf!I862</f>
        <v>8248.89262044994</v>
      </c>
      <c r="K862" s="368" t="n">
        <f aca="false">+[5]data1cf!J862</f>
        <v>8239.610782403</v>
      </c>
      <c r="L862" s="368" t="n">
        <f aca="false">+[5]data1cf!K862</f>
        <v>8240.96468556953</v>
      </c>
      <c r="M862" s="368" t="n">
        <f aca="false">+[5]data1cf!L862</f>
        <v>8212.83214810018</v>
      </c>
      <c r="N862" s="368" t="n">
        <f aca="false">+[5]data1cf!M862</f>
        <v>8195.31195303762</v>
      </c>
      <c r="O862" s="368" t="n">
        <f aca="false">+[5]data1cf!N862</f>
        <v>7869.06183096831</v>
      </c>
      <c r="P862" s="368" t="n">
        <f aca="false">+[5]data1cf!O862</f>
        <v>7761.3294675118</v>
      </c>
      <c r="Q862" s="368" t="n">
        <f aca="false">+[5]data1cf!P862</f>
        <v>7732.64678614072</v>
      </c>
      <c r="R862" s="368" t="n">
        <f aca="false">+[5]data1cf!Q862</f>
        <v>1039.99021640896</v>
      </c>
      <c r="S862" s="368" t="n">
        <f aca="false">+[5]data1cf!R862</f>
        <v>0</v>
      </c>
      <c r="T862" s="368" t="n">
        <f aca="false">+[5]data1cf!S862</f>
        <v>0</v>
      </c>
      <c r="U862" s="368" t="n">
        <f aca="false">+[5]data1cf!T862</f>
        <v>0</v>
      </c>
      <c r="V862" s="368" t="n">
        <f aca="false">+[5]data1cf!U862</f>
        <v>0</v>
      </c>
      <c r="W862" s="368" t="n">
        <f aca="false">+[5]data1cf!V862</f>
        <v>0</v>
      </c>
      <c r="X862" s="368" t="n">
        <f aca="false">+[5]data1cf!W862</f>
        <v>0</v>
      </c>
      <c r="Y862" s="368" t="n">
        <f aca="false">+[5]data1cf!X862</f>
        <v>0</v>
      </c>
      <c r="Z862" s="368" t="n">
        <f aca="false">+[5]data1cf!Y862</f>
        <v>0</v>
      </c>
      <c r="AA862" s="368" t="n">
        <f aca="false">+[5]data1cf!Z862</f>
        <v>0</v>
      </c>
      <c r="AB862" s="368"/>
      <c r="AC862" s="369" t="n">
        <f aca="false">XNPV(0.1,B862:AA862,$B$1:$AA$1)</f>
        <v>-16659.5377308353</v>
      </c>
      <c r="AD862" s="369" t="n">
        <f aca="false">SUMPRODUCT(B862:AA862,$B$1010:$AA$1010)</f>
        <v>1796.79411004404</v>
      </c>
      <c r="AE862" s="370" t="n">
        <f aca="false">SUMPRODUCT(B862:AA862,$B$1012:$AA$1012)</f>
        <v>-4361.80197710791</v>
      </c>
      <c r="AF862" s="371" t="n">
        <f aca="false">XIRR(B862:AA862,$B$1:$AA$1)</f>
        <v>0.0628895613559125</v>
      </c>
      <c r="AG862" s="372" t="n">
        <f aca="false">1-EXP(-(1/0.25)*(AD862/ABS($AD$1010)))</f>
        <v>0.999525903115121</v>
      </c>
    </row>
    <row r="863" customFormat="false" ht="12.75" hidden="false" customHeight="false" outlineLevel="0" collapsed="false">
      <c r="A863" s="363"/>
      <c r="B863" s="368" t="n">
        <f aca="false">+[5]data1cf!A863</f>
        <v>-101856.83027733</v>
      </c>
      <c r="C863" s="368" t="n">
        <f aca="false">+[5]data1cf!B863</f>
        <v>14371.3757488078</v>
      </c>
      <c r="D863" s="368" t="n">
        <f aca="false">+[5]data1cf!C863</f>
        <v>12453.243788096</v>
      </c>
      <c r="E863" s="368" t="n">
        <f aca="false">+[5]data1cf!D863</f>
        <v>10365.5946444627</v>
      </c>
      <c r="F863" s="368" t="n">
        <f aca="false">+[5]data1cf!E863</f>
        <v>9905.33993670475</v>
      </c>
      <c r="G863" s="368" t="n">
        <f aca="false">+[5]data1cf!F863</f>
        <v>9623.17553351919</v>
      </c>
      <c r="H863" s="368" t="n">
        <f aca="false">+[5]data1cf!G863</f>
        <v>8678.68975927986</v>
      </c>
      <c r="I863" s="368" t="n">
        <f aca="false">+[5]data1cf!H863</f>
        <v>8517.86059126473</v>
      </c>
      <c r="J863" s="368" t="n">
        <f aca="false">+[5]data1cf!I863</f>
        <v>8505.42638872974</v>
      </c>
      <c r="K863" s="368" t="n">
        <f aca="false">+[5]data1cf!J863</f>
        <v>8496.57935367989</v>
      </c>
      <c r="L863" s="368" t="n">
        <f aca="false">+[5]data1cf!K863</f>
        <v>8497.49845384933</v>
      </c>
      <c r="M863" s="368" t="n">
        <f aca="false">+[5]data1cf!L863</f>
        <v>8469.80071937706</v>
      </c>
      <c r="N863" s="368" t="n">
        <f aca="false">+[5]data1cf!M863</f>
        <v>8451.84572131742</v>
      </c>
      <c r="O863" s="368" t="n">
        <f aca="false">+[5]data1cf!N863</f>
        <v>8126.0304022452</v>
      </c>
      <c r="P863" s="368" t="n">
        <f aca="false">+[5]data1cf!O863</f>
        <v>8017.8632357916</v>
      </c>
      <c r="Q863" s="368" t="n">
        <f aca="false">+[5]data1cf!P863</f>
        <v>7989.6153574176</v>
      </c>
      <c r="R863" s="368" t="n">
        <f aca="false">+[5]data1cf!Q863</f>
        <v>1168.25710054886</v>
      </c>
      <c r="S863" s="368" t="n">
        <f aca="false">+[5]data1cf!R863</f>
        <v>0</v>
      </c>
      <c r="T863" s="368" t="n">
        <f aca="false">+[5]data1cf!S863</f>
        <v>0</v>
      </c>
      <c r="U863" s="368" t="n">
        <f aca="false">+[5]data1cf!T863</f>
        <v>0</v>
      </c>
      <c r="V863" s="368" t="n">
        <f aca="false">+[5]data1cf!U863</f>
        <v>0</v>
      </c>
      <c r="W863" s="368" t="n">
        <f aca="false">+[5]data1cf!V863</f>
        <v>0</v>
      </c>
      <c r="X863" s="368" t="n">
        <f aca="false">+[5]data1cf!W863</f>
        <v>0</v>
      </c>
      <c r="Y863" s="368" t="n">
        <f aca="false">+[5]data1cf!X863</f>
        <v>0</v>
      </c>
      <c r="Z863" s="368" t="n">
        <f aca="false">+[5]data1cf!Y863</f>
        <v>0</v>
      </c>
      <c r="AA863" s="368" t="n">
        <f aca="false">+[5]data1cf!Z863</f>
        <v>0</v>
      </c>
      <c r="AB863" s="368"/>
      <c r="AC863" s="369" t="n">
        <f aca="false">XNPV(0.1,B863:AA863,$B$1:$AA$1)</f>
        <v>-25590.6294912836</v>
      </c>
      <c r="AD863" s="369" t="n">
        <f aca="false">SUMPRODUCT(B863:AA863,$B$1010:$AA$1010)</f>
        <v>-6552.39731017283</v>
      </c>
      <c r="AE863" s="370" t="n">
        <f aca="false">SUMPRODUCT(B863:AA863,$B$1012:$AA$1012)</f>
        <v>-12907.1691213344</v>
      </c>
      <c r="AF863" s="371" t="n">
        <f aca="false">XIRR(B863:AA863,$B$1:$AA$1)</f>
        <v>0.0485958107347716</v>
      </c>
      <c r="AG863" s="372" t="n">
        <f aca="false">1-EXP(-(1/0.25)*(AD863/ABS($AD$1010)))</f>
        <v>-1324852912755.09</v>
      </c>
    </row>
    <row r="864" customFormat="false" ht="12.75" hidden="false" customHeight="false" outlineLevel="0" collapsed="false">
      <c r="A864" s="363"/>
      <c r="B864" s="368" t="n">
        <f aca="false">+[5]data1cf!A864</f>
        <v>-93027.8348658457</v>
      </c>
      <c r="C864" s="368" t="n">
        <f aca="false">+[5]data1cf!B864</f>
        <v>14181.7117087994</v>
      </c>
      <c r="D864" s="368" t="n">
        <f aca="false">+[5]data1cf!C864</f>
        <v>12100.0155720389</v>
      </c>
      <c r="E864" s="368" t="n">
        <f aca="false">+[5]data1cf!D864</f>
        <v>10207.5092398189</v>
      </c>
      <c r="F864" s="368" t="n">
        <f aca="false">+[5]data1cf!E864</f>
        <v>9741.97264836781</v>
      </c>
      <c r="G864" s="368" t="n">
        <f aca="false">+[5]data1cf!F864</f>
        <v>9417.6151444202</v>
      </c>
      <c r="H864" s="368" t="n">
        <f aca="false">+[5]data1cf!G864</f>
        <v>8464.831713464</v>
      </c>
      <c r="I864" s="368" t="n">
        <f aca="false">+[5]data1cf!H864</f>
        <v>8315.33049972162</v>
      </c>
      <c r="J864" s="368" t="n">
        <f aca="false">+[5]data1cf!I864</f>
        <v>8302.89629718663</v>
      </c>
      <c r="K864" s="368" t="n">
        <f aca="false">+[5]data1cf!J864</f>
        <v>8293.70599079517</v>
      </c>
      <c r="L864" s="368" t="n">
        <f aca="false">+[5]data1cf!K864</f>
        <v>8294.96836230622</v>
      </c>
      <c r="M864" s="368" t="n">
        <f aca="false">+[5]data1cf!L864</f>
        <v>8266.92735649235</v>
      </c>
      <c r="N864" s="368" t="n">
        <f aca="false">+[5]data1cf!M864</f>
        <v>8249.31562977431</v>
      </c>
      <c r="O864" s="368" t="n">
        <f aca="false">+[5]data1cf!N864</f>
        <v>7923.15703936048</v>
      </c>
      <c r="P864" s="368" t="n">
        <f aca="false">+[5]data1cf!O864</f>
        <v>7815.33314424849</v>
      </c>
      <c r="Q864" s="368" t="n">
        <f aca="false">+[5]data1cf!P864</f>
        <v>7786.74199453289</v>
      </c>
      <c r="R864" s="368" t="n">
        <f aca="false">+[5]data1cf!Q864</f>
        <v>1066.9920547773</v>
      </c>
      <c r="S864" s="368" t="n">
        <f aca="false">+[5]data1cf!R864</f>
        <v>0</v>
      </c>
      <c r="T864" s="368" t="n">
        <f aca="false">+[5]data1cf!S864</f>
        <v>0</v>
      </c>
      <c r="U864" s="368" t="n">
        <f aca="false">+[5]data1cf!T864</f>
        <v>0</v>
      </c>
      <c r="V864" s="368" t="n">
        <f aca="false">+[5]data1cf!U864</f>
        <v>0</v>
      </c>
      <c r="W864" s="368" t="n">
        <f aca="false">+[5]data1cf!V864</f>
        <v>0</v>
      </c>
      <c r="X864" s="368" t="n">
        <f aca="false">+[5]data1cf!W864</f>
        <v>0</v>
      </c>
      <c r="Y864" s="368" t="n">
        <f aca="false">+[5]data1cf!X864</f>
        <v>0</v>
      </c>
      <c r="Z864" s="368" t="n">
        <f aca="false">+[5]data1cf!Y864</f>
        <v>0</v>
      </c>
      <c r="AA864" s="368" t="n">
        <f aca="false">+[5]data1cf!Z864</f>
        <v>0</v>
      </c>
      <c r="AB864" s="368"/>
      <c r="AC864" s="369" t="n">
        <f aca="false">XNPV(0.1,B864:AA864,$B$1:$AA$1)</f>
        <v>-18384.8385328269</v>
      </c>
      <c r="AD864" s="369" t="n">
        <f aca="false">SUMPRODUCT(B864:AA864,$B$1010:$AA$1010)</f>
        <v>205.750031685515</v>
      </c>
      <c r="AE864" s="370" t="n">
        <f aca="false">SUMPRODUCT(B864:AA864,$B$1012:$AA$1012)</f>
        <v>-5997.34697912555</v>
      </c>
      <c r="AF864" s="371" t="n">
        <f aca="false">XIRR(B864:AA864,$B$1:$AA$1)</f>
        <v>0.0599317441870609</v>
      </c>
      <c r="AG864" s="372" t="n">
        <f aca="false">1-EXP(-(1/0.25)*(AD864/ABS($AD$1010)))</f>
        <v>0.583749147199329</v>
      </c>
    </row>
    <row r="865" customFormat="false" ht="12.75" hidden="false" customHeight="false" outlineLevel="0" collapsed="false">
      <c r="A865" s="363"/>
      <c r="B865" s="368" t="n">
        <f aca="false">+[5]data1cf!A865</f>
        <v>-92029.6341253489</v>
      </c>
      <c r="C865" s="368" t="n">
        <f aca="false">+[5]data1cf!B865</f>
        <v>14052.0399020784</v>
      </c>
      <c r="D865" s="368" t="n">
        <f aca="false">+[5]data1cf!C865</f>
        <v>12110.3429435903</v>
      </c>
      <c r="E865" s="368" t="n">
        <f aca="false">+[5]data1cf!D865</f>
        <v>10007.1413405268</v>
      </c>
      <c r="F865" s="368" t="n">
        <f aca="false">+[5]data1cf!E865</f>
        <v>9711.71969970628</v>
      </c>
      <c r="G865" s="368" t="n">
        <f aca="false">+[5]data1cf!F865</f>
        <v>9469.46385140903</v>
      </c>
      <c r="H865" s="368" t="n">
        <f aca="false">+[5]data1cf!G865</f>
        <v>8440.65305555951</v>
      </c>
      <c r="I865" s="368" t="n">
        <f aca="false">+[5]data1cf!H865</f>
        <v>8292.43257329521</v>
      </c>
      <c r="J865" s="368" t="n">
        <f aca="false">+[5]data1cf!I865</f>
        <v>8279.99837076022</v>
      </c>
      <c r="K865" s="368" t="n">
        <f aca="false">+[5]data1cf!J865</f>
        <v>8270.76925432398</v>
      </c>
      <c r="L865" s="368" t="n">
        <f aca="false">+[5]data1cf!K865</f>
        <v>8272.07043587981</v>
      </c>
      <c r="M865" s="368" t="n">
        <f aca="false">+[5]data1cf!L865</f>
        <v>8243.99062002116</v>
      </c>
      <c r="N865" s="368" t="n">
        <f aca="false">+[5]data1cf!M865</f>
        <v>8226.41770334791</v>
      </c>
      <c r="O865" s="368" t="n">
        <f aca="false">+[5]data1cf!N865</f>
        <v>7900.22030288929</v>
      </c>
      <c r="P865" s="368" t="n">
        <f aca="false">+[5]data1cf!O865</f>
        <v>7792.43521782209</v>
      </c>
      <c r="Q865" s="368" t="n">
        <f aca="false">+[5]data1cf!P865</f>
        <v>7763.8052580617</v>
      </c>
      <c r="R865" s="368" t="n">
        <f aca="false">+[5]data1cf!Q865</f>
        <v>1055.5430915641</v>
      </c>
      <c r="S865" s="368" t="n">
        <f aca="false">+[5]data1cf!R865</f>
        <v>0</v>
      </c>
      <c r="T865" s="368" t="n">
        <f aca="false">+[5]data1cf!S865</f>
        <v>0</v>
      </c>
      <c r="U865" s="368" t="n">
        <f aca="false">+[5]data1cf!T865</f>
        <v>0</v>
      </c>
      <c r="V865" s="368" t="n">
        <f aca="false">+[5]data1cf!U865</f>
        <v>0</v>
      </c>
      <c r="W865" s="368" t="n">
        <f aca="false">+[5]data1cf!V865</f>
        <v>0</v>
      </c>
      <c r="X865" s="368" t="n">
        <f aca="false">+[5]data1cf!W865</f>
        <v>0</v>
      </c>
      <c r="Y865" s="368" t="n">
        <f aca="false">+[5]data1cf!X865</f>
        <v>0</v>
      </c>
      <c r="Z865" s="368" t="n">
        <f aca="false">+[5]data1cf!Y865</f>
        <v>0</v>
      </c>
      <c r="AA865" s="368" t="n">
        <f aca="false">+[5]data1cf!Z865</f>
        <v>0</v>
      </c>
      <c r="AB865" s="368"/>
      <c r="AC865" s="369" t="n">
        <f aca="false">XNPV(0.1,B865:AA865,$B$1:$AA$1)</f>
        <v>-17725.5255270181</v>
      </c>
      <c r="AD865" s="369" t="n">
        <f aca="false">SUMPRODUCT(B865:AA865,$B$1010:$AA$1010)</f>
        <v>804.5325376863</v>
      </c>
      <c r="AE865" s="370" t="n">
        <f aca="false">SUMPRODUCT(B865:AA865,$B$1012:$AA$1012)</f>
        <v>-5378.79112751821</v>
      </c>
      <c r="AF865" s="371" t="n">
        <f aca="false">XIRR(B865:AA865,$B$1:$AA$1)</f>
        <v>0.0610318411525154</v>
      </c>
      <c r="AG865" s="372" t="n">
        <f aca="false">1-EXP(-(1/0.25)*(AD865/ABS($AD$1010)))</f>
        <v>0.96752222710896</v>
      </c>
    </row>
    <row r="866" customFormat="false" ht="12.75" hidden="false" customHeight="false" outlineLevel="0" collapsed="false">
      <c r="A866" s="363"/>
      <c r="B866" s="368" t="n">
        <f aca="false">+[5]data1cf!A866</f>
        <v>-99083.7429089024</v>
      </c>
      <c r="C866" s="368" t="n">
        <f aca="false">+[5]data1cf!B866</f>
        <v>14264.4532474814</v>
      </c>
      <c r="D866" s="368" t="n">
        <f aca="false">+[5]data1cf!C866</f>
        <v>12383.6041614795</v>
      </c>
      <c r="E866" s="368" t="n">
        <f aca="false">+[5]data1cf!D866</f>
        <v>10361.127965163</v>
      </c>
      <c r="F866" s="368" t="n">
        <f aca="false">+[5]data1cf!E866</f>
        <v>9863.4009843286</v>
      </c>
      <c r="G866" s="368" t="n">
        <f aca="false">+[5]data1cf!F866</f>
        <v>9488.73235909473</v>
      </c>
      <c r="H866" s="368" t="n">
        <f aca="false">+[5]data1cf!G866</f>
        <v>8611.51937150085</v>
      </c>
      <c r="I866" s="368" t="n">
        <f aca="false">+[5]data1cf!H866</f>
        <v>8454.2481855029</v>
      </c>
      <c r="J866" s="368" t="n">
        <f aca="false">+[5]data1cf!I866</f>
        <v>8441.81398296791</v>
      </c>
      <c r="K866" s="368" t="n">
        <f aca="false">+[5]data1cf!J866</f>
        <v>8432.85913028117</v>
      </c>
      <c r="L866" s="368" t="n">
        <f aca="false">+[5]data1cf!K866</f>
        <v>8433.8860480875</v>
      </c>
      <c r="M866" s="368" t="n">
        <f aca="false">+[5]data1cf!L866</f>
        <v>8406.08049597835</v>
      </c>
      <c r="N866" s="368" t="n">
        <f aca="false">+[5]data1cf!M866</f>
        <v>8388.23331555559</v>
      </c>
      <c r="O866" s="368" t="n">
        <f aca="false">+[5]data1cf!N866</f>
        <v>8062.31017884648</v>
      </c>
      <c r="P866" s="368" t="n">
        <f aca="false">+[5]data1cf!O866</f>
        <v>7954.25083002977</v>
      </c>
      <c r="Q866" s="368" t="n">
        <f aca="false">+[5]data1cf!P866</f>
        <v>7925.89513401889</v>
      </c>
      <c r="R866" s="368" t="n">
        <f aca="false">+[5]data1cf!Q866</f>
        <v>1136.45089766795</v>
      </c>
      <c r="S866" s="368" t="n">
        <f aca="false">+[5]data1cf!R866</f>
        <v>0</v>
      </c>
      <c r="T866" s="368" t="n">
        <f aca="false">+[5]data1cf!S866</f>
        <v>0</v>
      </c>
      <c r="U866" s="368" t="n">
        <f aca="false">+[5]data1cf!T866</f>
        <v>0</v>
      </c>
      <c r="V866" s="368" t="n">
        <f aca="false">+[5]data1cf!U866</f>
        <v>0</v>
      </c>
      <c r="W866" s="368" t="n">
        <f aca="false">+[5]data1cf!V866</f>
        <v>0</v>
      </c>
      <c r="X866" s="368" t="n">
        <f aca="false">+[5]data1cf!W866</f>
        <v>0</v>
      </c>
      <c r="Y866" s="368" t="n">
        <f aca="false">+[5]data1cf!X866</f>
        <v>0</v>
      </c>
      <c r="Z866" s="368" t="n">
        <f aca="false">+[5]data1cf!Y866</f>
        <v>0</v>
      </c>
      <c r="AA866" s="368" t="n">
        <f aca="false">+[5]data1cf!Z866</f>
        <v>0</v>
      </c>
      <c r="AB866" s="368"/>
      <c r="AC866" s="369" t="n">
        <f aca="false">XNPV(0.1,B866:AA866,$B$1:$AA$1)</f>
        <v>-23339.3287655219</v>
      </c>
      <c r="AD866" s="369" t="n">
        <f aca="false">SUMPRODUCT(B866:AA866,$B$1010:$AA$1010)</f>
        <v>-4444.70049024081</v>
      </c>
      <c r="AE866" s="370" t="n">
        <f aca="false">SUMPRODUCT(B866:AA866,$B$1012:$AA$1012)</f>
        <v>-10750.8483509653</v>
      </c>
      <c r="AF866" s="371" t="n">
        <f aca="false">XIRR(B866:AA866,$B$1:$AA$1)</f>
        <v>0.0519387453533986</v>
      </c>
      <c r="AG866" s="372" t="n">
        <f aca="false">1-EXP(-(1/0.25)*(AD866/ABS($AD$1010)))</f>
        <v>-167052781.884564</v>
      </c>
    </row>
    <row r="867" customFormat="false" ht="12.75" hidden="false" customHeight="false" outlineLevel="0" collapsed="false">
      <c r="A867" s="363"/>
      <c r="B867" s="368" t="n">
        <f aca="false">+[5]data1cf!A867</f>
        <v>-98632.4086031003</v>
      </c>
      <c r="C867" s="368" t="n">
        <f aca="false">+[5]data1cf!B867</f>
        <v>14188.8080982834</v>
      </c>
      <c r="D867" s="368" t="n">
        <f aca="false">+[5]data1cf!C867</f>
        <v>12300.3224660125</v>
      </c>
      <c r="E867" s="368" t="n">
        <f aca="false">+[5]data1cf!D867</f>
        <v>10324.0180576296</v>
      </c>
      <c r="F867" s="368" t="n">
        <f aca="false">+[5]data1cf!E867</f>
        <v>9763.97407223625</v>
      </c>
      <c r="G867" s="368" t="n">
        <f aca="false">+[5]data1cf!F867</f>
        <v>9534.02387196949</v>
      </c>
      <c r="H867" s="368" t="n">
        <f aca="false">+[5]data1cf!G867</f>
        <v>8600.58704362548</v>
      </c>
      <c r="I867" s="368" t="n">
        <f aca="false">+[5]data1cf!H867</f>
        <v>8443.89493759525</v>
      </c>
      <c r="J867" s="368" t="n">
        <f aca="false">+[5]data1cf!I867</f>
        <v>8431.46073506026</v>
      </c>
      <c r="K867" s="368" t="n">
        <f aca="false">+[5]data1cf!J867</f>
        <v>8422.48833449571</v>
      </c>
      <c r="L867" s="368" t="n">
        <f aca="false">+[5]data1cf!K867</f>
        <v>8423.53280017985</v>
      </c>
      <c r="M867" s="368" t="n">
        <f aca="false">+[5]data1cf!L867</f>
        <v>8395.70970019289</v>
      </c>
      <c r="N867" s="368" t="n">
        <f aca="false">+[5]data1cf!M867</f>
        <v>8377.88006764794</v>
      </c>
      <c r="O867" s="368" t="n">
        <f aca="false">+[5]data1cf!N867</f>
        <v>8051.93938306102</v>
      </c>
      <c r="P867" s="368" t="n">
        <f aca="false">+[5]data1cf!O867</f>
        <v>7943.89758212212</v>
      </c>
      <c r="Q867" s="368" t="n">
        <f aca="false">+[5]data1cf!P867</f>
        <v>7915.52433823343</v>
      </c>
      <c r="R867" s="368" t="n">
        <f aca="false">+[5]data1cf!Q867</f>
        <v>1131.27427371412</v>
      </c>
      <c r="S867" s="368" t="n">
        <f aca="false">+[5]data1cf!R867</f>
        <v>0</v>
      </c>
      <c r="T867" s="368" t="n">
        <f aca="false">+[5]data1cf!S867</f>
        <v>0</v>
      </c>
      <c r="U867" s="368" t="n">
        <f aca="false">+[5]data1cf!T867</f>
        <v>0</v>
      </c>
      <c r="V867" s="368" t="n">
        <f aca="false">+[5]data1cf!U867</f>
        <v>0</v>
      </c>
      <c r="W867" s="368" t="n">
        <f aca="false">+[5]data1cf!V867</f>
        <v>0</v>
      </c>
      <c r="X867" s="368" t="n">
        <f aca="false">+[5]data1cf!W867</f>
        <v>0</v>
      </c>
      <c r="Y867" s="368" t="n">
        <f aca="false">+[5]data1cf!X867</f>
        <v>0</v>
      </c>
      <c r="Z867" s="368" t="n">
        <f aca="false">+[5]data1cf!Y867</f>
        <v>0</v>
      </c>
      <c r="AA867" s="368" t="n">
        <f aca="false">+[5]data1cf!Z867</f>
        <v>0</v>
      </c>
      <c r="AB867" s="368"/>
      <c r="AC867" s="369" t="n">
        <f aca="false">XNPV(0.1,B867:AA867,$B$1:$AA$1)</f>
        <v>-23134.1723341986</v>
      </c>
      <c r="AD867" s="369" t="n">
        <f aca="false">SUMPRODUCT(B867:AA867,$B$1010:$AA$1010)</f>
        <v>-4276.30524643091</v>
      </c>
      <c r="AE867" s="370" t="n">
        <f aca="false">SUMPRODUCT(B867:AA867,$B$1012:$AA$1012)</f>
        <v>-10570.9157767145</v>
      </c>
      <c r="AF867" s="371" t="n">
        <f aca="false">XIRR(B867:AA867,$B$1:$AA$1)</f>
        <v>0.0522075170644896</v>
      </c>
      <c r="AG867" s="372" t="n">
        <f aca="false">1-EXP(-(1/0.25)*(AD867/ABS($AD$1010)))</f>
        <v>-81529828.6584317</v>
      </c>
    </row>
    <row r="868" customFormat="false" ht="12.75" hidden="false" customHeight="false" outlineLevel="0" collapsed="false">
      <c r="A868" s="363"/>
      <c r="B868" s="368" t="n">
        <f aca="false">+[5]data1cf!A868</f>
        <v>-92270.4262484659</v>
      </c>
      <c r="C868" s="368" t="n">
        <f aca="false">+[5]data1cf!B868</f>
        <v>14132.8638534716</v>
      </c>
      <c r="D868" s="368" t="n">
        <f aca="false">+[5]data1cf!C868</f>
        <v>12075.7520968833</v>
      </c>
      <c r="E868" s="368" t="n">
        <f aca="false">+[5]data1cf!D868</f>
        <v>10014.1658044171</v>
      </c>
      <c r="F868" s="368" t="n">
        <f aca="false">+[5]data1cf!E868</f>
        <v>9650.81622570286</v>
      </c>
      <c r="G868" s="368" t="n">
        <f aca="false">+[5]data1cf!F868</f>
        <v>9407.03453721464</v>
      </c>
      <c r="H868" s="368" t="n">
        <f aca="false">+[5]data1cf!G868</f>
        <v>8446.48558015576</v>
      </c>
      <c r="I868" s="368" t="n">
        <f aca="false">+[5]data1cf!H868</f>
        <v>8297.95615196582</v>
      </c>
      <c r="J868" s="368" t="n">
        <f aca="false">+[5]data1cf!I868</f>
        <v>8285.52194943083</v>
      </c>
      <c r="K868" s="368" t="n">
        <f aca="false">+[5]data1cf!J868</f>
        <v>8276.30219499233</v>
      </c>
      <c r="L868" s="368" t="n">
        <f aca="false">+[5]data1cf!K868</f>
        <v>8277.59401455042</v>
      </c>
      <c r="M868" s="368" t="n">
        <f aca="false">+[5]data1cf!L868</f>
        <v>8249.52356068951</v>
      </c>
      <c r="N868" s="368" t="n">
        <f aca="false">+[5]data1cf!M868</f>
        <v>8231.94128201851</v>
      </c>
      <c r="O868" s="368" t="n">
        <f aca="false">+[5]data1cf!N868</f>
        <v>7905.75324355764</v>
      </c>
      <c r="P868" s="368" t="n">
        <f aca="false">+[5]data1cf!O868</f>
        <v>7797.95879649269</v>
      </c>
      <c r="Q868" s="368" t="n">
        <f aca="false">+[5]data1cf!P868</f>
        <v>7769.33819873005</v>
      </c>
      <c r="R868" s="368" t="n">
        <f aca="false">+[5]data1cf!Q868</f>
        <v>1058.3048808994</v>
      </c>
      <c r="S868" s="368" t="n">
        <f aca="false">+[5]data1cf!R868</f>
        <v>0</v>
      </c>
      <c r="T868" s="368" t="n">
        <f aca="false">+[5]data1cf!S868</f>
        <v>0</v>
      </c>
      <c r="U868" s="368" t="n">
        <f aca="false">+[5]data1cf!T868</f>
        <v>0</v>
      </c>
      <c r="V868" s="368" t="n">
        <f aca="false">+[5]data1cf!U868</f>
        <v>0</v>
      </c>
      <c r="W868" s="368" t="n">
        <f aca="false">+[5]data1cf!V868</f>
        <v>0</v>
      </c>
      <c r="X868" s="368" t="n">
        <f aca="false">+[5]data1cf!W868</f>
        <v>0</v>
      </c>
      <c r="Y868" s="368" t="n">
        <f aca="false">+[5]data1cf!X868</f>
        <v>0</v>
      </c>
      <c r="Z868" s="368" t="n">
        <f aca="false">+[5]data1cf!Y868</f>
        <v>0</v>
      </c>
      <c r="AA868" s="368" t="n">
        <f aca="false">+[5]data1cf!Z868</f>
        <v>0</v>
      </c>
      <c r="AB868" s="368"/>
      <c r="AC868" s="369" t="n">
        <f aca="false">XNPV(0.1,B868:AA868,$B$1:$AA$1)</f>
        <v>-17974.6391459724</v>
      </c>
      <c r="AD868" s="369" t="n">
        <f aca="false">SUMPRODUCT(B868:AA868,$B$1010:$AA$1010)</f>
        <v>550.001841444946</v>
      </c>
      <c r="AE868" s="370" t="n">
        <f aca="false">SUMPRODUCT(B868:AA868,$B$1012:$AA$1012)</f>
        <v>-5632.24509493206</v>
      </c>
      <c r="AF868" s="371" t="n">
        <f aca="false">XIRR(B868:AA868,$B$1:$AA$1)</f>
        <v>0.0605674326707038</v>
      </c>
      <c r="AG868" s="372" t="n">
        <f aca="false">1-EXP(-(1/0.25)*(AD868/ABS($AD$1010)))</f>
        <v>0.903954490292018</v>
      </c>
    </row>
    <row r="869" customFormat="false" ht="12.75" hidden="false" customHeight="false" outlineLevel="0" collapsed="false">
      <c r="A869" s="363"/>
      <c r="B869" s="368" t="n">
        <f aca="false">+[5]data1cf!A869</f>
        <v>-97446.177180105</v>
      </c>
      <c r="C869" s="368" t="n">
        <f aca="false">+[5]data1cf!B869</f>
        <v>14282.8278353884</v>
      </c>
      <c r="D869" s="368" t="n">
        <f aca="false">+[5]data1cf!C869</f>
        <v>12218.5721241184</v>
      </c>
      <c r="E869" s="368" t="n">
        <f aca="false">+[5]data1cf!D869</f>
        <v>10246.4249385437</v>
      </c>
      <c r="F869" s="368" t="n">
        <f aca="false">+[5]data1cf!E869</f>
        <v>9835.12382225214</v>
      </c>
      <c r="G869" s="368" t="n">
        <f aca="false">+[5]data1cf!F869</f>
        <v>9562.34456071108</v>
      </c>
      <c r="H869" s="368" t="n">
        <f aca="false">+[5]data1cf!G869</f>
        <v>8571.85386140214</v>
      </c>
      <c r="I869" s="368" t="n">
        <f aca="false">+[5]data1cf!H869</f>
        <v>8416.68373773687</v>
      </c>
      <c r="J869" s="368" t="n">
        <f aca="false">+[5]data1cf!I869</f>
        <v>8404.24953520188</v>
      </c>
      <c r="K869" s="368" t="n">
        <f aca="false">+[5]data1cf!J869</f>
        <v>8395.23101395961</v>
      </c>
      <c r="L869" s="368" t="n">
        <f aca="false">+[5]data1cf!K869</f>
        <v>8396.32160032147</v>
      </c>
      <c r="M869" s="368" t="n">
        <f aca="false">+[5]data1cf!L869</f>
        <v>8368.45237965679</v>
      </c>
      <c r="N869" s="368" t="n">
        <f aca="false">+[5]data1cf!M869</f>
        <v>8350.66886778957</v>
      </c>
      <c r="O869" s="368" t="n">
        <f aca="false">+[5]data1cf!N869</f>
        <v>8024.68206252492</v>
      </c>
      <c r="P869" s="368" t="n">
        <f aca="false">+[5]data1cf!O869</f>
        <v>7916.68638226375</v>
      </c>
      <c r="Q869" s="368" t="n">
        <f aca="false">+[5]data1cf!P869</f>
        <v>7888.26701769733</v>
      </c>
      <c r="R869" s="368" t="n">
        <f aca="false">+[5]data1cf!Q869</f>
        <v>1117.66867378493</v>
      </c>
      <c r="S869" s="368" t="n">
        <f aca="false">+[5]data1cf!R869</f>
        <v>0</v>
      </c>
      <c r="T869" s="368" t="n">
        <f aca="false">+[5]data1cf!S869</f>
        <v>0</v>
      </c>
      <c r="U869" s="368" t="n">
        <f aca="false">+[5]data1cf!T869</f>
        <v>0</v>
      </c>
      <c r="V869" s="368" t="n">
        <f aca="false">+[5]data1cf!U869</f>
        <v>0</v>
      </c>
      <c r="W869" s="368" t="n">
        <f aca="false">+[5]data1cf!V869</f>
        <v>0</v>
      </c>
      <c r="X869" s="368" t="n">
        <f aca="false">+[5]data1cf!W869</f>
        <v>0</v>
      </c>
      <c r="Y869" s="368" t="n">
        <f aca="false">+[5]data1cf!X869</f>
        <v>0</v>
      </c>
      <c r="Z869" s="368" t="n">
        <f aca="false">+[5]data1cf!Y869</f>
        <v>0</v>
      </c>
      <c r="AA869" s="368" t="n">
        <f aca="false">+[5]data1cf!Z869</f>
        <v>0</v>
      </c>
      <c r="AB869" s="368"/>
      <c r="AC869" s="369" t="n">
        <f aca="false">XNPV(0.1,B869:AA869,$B$1:$AA$1)</f>
        <v>-22029.7552490358</v>
      </c>
      <c r="AD869" s="369" t="n">
        <f aca="false">SUMPRODUCT(B869:AA869,$B$1010:$AA$1010)</f>
        <v>-3215.92163577697</v>
      </c>
      <c r="AE869" s="370" t="n">
        <f aca="false">SUMPRODUCT(B869:AA869,$B$1012:$AA$1012)</f>
        <v>-9494.83097622292</v>
      </c>
      <c r="AF869" s="371" t="n">
        <f aca="false">XIRR(B869:AA869,$B$1:$AA$1)</f>
        <v>0.053965721761802</v>
      </c>
      <c r="AG869" s="372" t="n">
        <f aca="false">1-EXP(-(1/0.25)*(AD869/ABS($AD$1010)))</f>
        <v>-890366.310387665</v>
      </c>
    </row>
    <row r="870" customFormat="false" ht="12.75" hidden="false" customHeight="false" outlineLevel="0" collapsed="false">
      <c r="A870" s="363"/>
      <c r="B870" s="368" t="n">
        <f aca="false">+[5]data1cf!A870</f>
        <v>-89352.9155129999</v>
      </c>
      <c r="C870" s="368" t="n">
        <f aca="false">+[5]data1cf!B870</f>
        <v>14018.9045787978</v>
      </c>
      <c r="D870" s="368" t="n">
        <f aca="false">+[5]data1cf!C870</f>
        <v>11922.8708219371</v>
      </c>
      <c r="E870" s="368" t="n">
        <f aca="false">+[5]data1cf!D870</f>
        <v>9954.13982302935</v>
      </c>
      <c r="F870" s="368" t="n">
        <f aca="false">+[5]data1cf!E870</f>
        <v>9573.20441905448</v>
      </c>
      <c r="G870" s="368" t="n">
        <f aca="false">+[5]data1cf!F870</f>
        <v>9252.16791082779</v>
      </c>
      <c r="H870" s="368" t="n">
        <f aca="false">+[5]data1cf!G870</f>
        <v>8375.81693491873</v>
      </c>
      <c r="I870" s="368" t="n">
        <f aca="false">+[5]data1cf!H870</f>
        <v>8231.03078970282</v>
      </c>
      <c r="J870" s="368" t="n">
        <f aca="false">+[5]data1cf!I870</f>
        <v>8218.59658716783</v>
      </c>
      <c r="K870" s="368" t="n">
        <f aca="false">+[5]data1cf!J870</f>
        <v>8209.26339991193</v>
      </c>
      <c r="L870" s="368" t="n">
        <f aca="false">+[5]data1cf!K870</f>
        <v>8210.66865228742</v>
      </c>
      <c r="M870" s="368" t="n">
        <f aca="false">+[5]data1cf!L870</f>
        <v>8182.48476560911</v>
      </c>
      <c r="N870" s="368" t="n">
        <f aca="false">+[5]data1cf!M870</f>
        <v>8165.01591975551</v>
      </c>
      <c r="O870" s="368" t="n">
        <f aca="false">+[5]data1cf!N870</f>
        <v>7838.71444847725</v>
      </c>
      <c r="P870" s="368" t="n">
        <f aca="false">+[5]data1cf!O870</f>
        <v>7731.03343422969</v>
      </c>
      <c r="Q870" s="368" t="n">
        <f aca="false">+[5]data1cf!P870</f>
        <v>7702.29940364965</v>
      </c>
      <c r="R870" s="368" t="n">
        <f aca="false">+[5]data1cf!Q870</f>
        <v>1024.8421997679</v>
      </c>
      <c r="S870" s="368" t="n">
        <f aca="false">+[5]data1cf!R870</f>
        <v>0</v>
      </c>
      <c r="T870" s="368" t="n">
        <f aca="false">+[5]data1cf!S870</f>
        <v>0</v>
      </c>
      <c r="U870" s="368" t="n">
        <f aca="false">+[5]data1cf!T870</f>
        <v>0</v>
      </c>
      <c r="V870" s="368" t="n">
        <f aca="false">+[5]data1cf!U870</f>
        <v>0</v>
      </c>
      <c r="W870" s="368" t="n">
        <f aca="false">+[5]data1cf!V870</f>
        <v>0</v>
      </c>
      <c r="X870" s="368" t="n">
        <f aca="false">+[5]data1cf!W870</f>
        <v>0</v>
      </c>
      <c r="Y870" s="368" t="n">
        <f aca="false">+[5]data1cf!X870</f>
        <v>0</v>
      </c>
      <c r="Z870" s="368" t="n">
        <f aca="false">+[5]data1cf!Y870</f>
        <v>0</v>
      </c>
      <c r="AA870" s="368" t="n">
        <f aca="false">+[5]data1cf!Z870</f>
        <v>0</v>
      </c>
      <c r="AB870" s="368"/>
      <c r="AC870" s="369" t="n">
        <f aca="false">XNPV(0.1,B870:AA870,$B$1:$AA$1)</f>
        <v>-15745.9605076241</v>
      </c>
      <c r="AD870" s="369" t="n">
        <f aca="false">SUMPRODUCT(B870:AA870,$B$1010:$AA$1010)</f>
        <v>2610.0512826359</v>
      </c>
      <c r="AE870" s="370" t="n">
        <f aca="false">SUMPRODUCT(B870:AA870,$B$1012:$AA$1012)</f>
        <v>-3516.06243105363</v>
      </c>
      <c r="AF870" s="371" t="n">
        <f aca="false">XIRR(B870:AA870,$B$1:$AA$1)</f>
        <v>0.0644635642520135</v>
      </c>
      <c r="AG870" s="372" t="n">
        <f aca="false">1-EXP(-(1/0.25)*(AD870/ABS($AD$1010)))</f>
        <v>0.999985164149171</v>
      </c>
    </row>
    <row r="871" customFormat="false" ht="12.75" hidden="false" customHeight="false" outlineLevel="0" collapsed="false">
      <c r="A871" s="363"/>
      <c r="B871" s="368" t="n">
        <f aca="false">+[5]data1cf!A871</f>
        <v>-97234.6310271763</v>
      </c>
      <c r="C871" s="368" t="n">
        <f aca="false">+[5]data1cf!B871</f>
        <v>14276.2512588281</v>
      </c>
      <c r="D871" s="368" t="n">
        <f aca="false">+[5]data1cf!C871</f>
        <v>12232.8803766879</v>
      </c>
      <c r="E871" s="368" t="n">
        <f aca="false">+[5]data1cf!D871</f>
        <v>10211.4594151302</v>
      </c>
      <c r="F871" s="368" t="n">
        <f aca="false">+[5]data1cf!E871</f>
        <v>9720.19064344138</v>
      </c>
      <c r="G871" s="368" t="n">
        <f aca="false">+[5]data1cf!F871</f>
        <v>9576.41338207681</v>
      </c>
      <c r="H871" s="368" t="n">
        <f aca="false">+[5]data1cf!G871</f>
        <v>8566.72973971483</v>
      </c>
      <c r="I871" s="368" t="n">
        <f aca="false">+[5]data1cf!H871</f>
        <v>8411.83103822561</v>
      </c>
      <c r="J871" s="368" t="n">
        <f aca="false">+[5]data1cf!I871</f>
        <v>8399.39683569062</v>
      </c>
      <c r="K871" s="368" t="n">
        <f aca="false">+[5]data1cf!J871</f>
        <v>8390.37008953392</v>
      </c>
      <c r="L871" s="368" t="n">
        <f aca="false">+[5]data1cf!K871</f>
        <v>8391.46890081021</v>
      </c>
      <c r="M871" s="368" t="n">
        <f aca="false">+[5]data1cf!L871</f>
        <v>8363.5914552311</v>
      </c>
      <c r="N871" s="368" t="n">
        <f aca="false">+[5]data1cf!M871</f>
        <v>8345.81616827831</v>
      </c>
      <c r="O871" s="368" t="n">
        <f aca="false">+[5]data1cf!N871</f>
        <v>8019.82113809923</v>
      </c>
      <c r="P871" s="368" t="n">
        <f aca="false">+[5]data1cf!O871</f>
        <v>7911.83368275249</v>
      </c>
      <c r="Q871" s="368" t="n">
        <f aca="false">+[5]data1cf!P871</f>
        <v>7883.40609327164</v>
      </c>
      <c r="R871" s="368" t="n">
        <f aca="false">+[5]data1cf!Q871</f>
        <v>1115.2423240293</v>
      </c>
      <c r="S871" s="368" t="n">
        <f aca="false">+[5]data1cf!R871</f>
        <v>0</v>
      </c>
      <c r="T871" s="368" t="n">
        <f aca="false">+[5]data1cf!S871</f>
        <v>0</v>
      </c>
      <c r="U871" s="368" t="n">
        <f aca="false">+[5]data1cf!T871</f>
        <v>0</v>
      </c>
      <c r="V871" s="368" t="n">
        <f aca="false">+[5]data1cf!U871</f>
        <v>0</v>
      </c>
      <c r="W871" s="368" t="n">
        <f aca="false">+[5]data1cf!V871</f>
        <v>0</v>
      </c>
      <c r="X871" s="368" t="n">
        <f aca="false">+[5]data1cf!W871</f>
        <v>0</v>
      </c>
      <c r="Y871" s="368" t="n">
        <f aca="false">+[5]data1cf!X871</f>
        <v>0</v>
      </c>
      <c r="Z871" s="368" t="n">
        <f aca="false">+[5]data1cf!Y871</f>
        <v>0</v>
      </c>
      <c r="AA871" s="368" t="n">
        <f aca="false">+[5]data1cf!Z871</f>
        <v>0</v>
      </c>
      <c r="AB871" s="368"/>
      <c r="AC871" s="369" t="n">
        <f aca="false">XNPV(0.1,B871:AA871,$B$1:$AA$1)</f>
        <v>-21927.5693706174</v>
      </c>
      <c r="AD871" s="369" t="n">
        <f aca="false">SUMPRODUCT(B871:AA871,$B$1010:$AA$1010)</f>
        <v>-3137.13267101195</v>
      </c>
      <c r="AE871" s="370" t="n">
        <f aca="false">SUMPRODUCT(B871:AA871,$B$1012:$AA$1012)</f>
        <v>-9408.76909476667</v>
      </c>
      <c r="AF871" s="371" t="n">
        <f aca="false">XIRR(B871:AA871,$B$1:$AA$1)</f>
        <v>0.0540955511327473</v>
      </c>
      <c r="AG871" s="372" t="n">
        <f aca="false">1-EXP(-(1/0.25)*(AD871/ABS($AD$1010)))</f>
        <v>-636511.335187257</v>
      </c>
    </row>
    <row r="872" customFormat="false" ht="12.75" hidden="false" customHeight="false" outlineLevel="0" collapsed="false">
      <c r="A872" s="363"/>
      <c r="B872" s="368" t="n">
        <f aca="false">+[5]data1cf!A872</f>
        <v>-99662.6085097169</v>
      </c>
      <c r="C872" s="368" t="n">
        <f aca="false">+[5]data1cf!B872</f>
        <v>14290.2961642043</v>
      </c>
      <c r="D872" s="368" t="n">
        <f aca="false">+[5]data1cf!C872</f>
        <v>12395.4055557739</v>
      </c>
      <c r="E872" s="368" t="n">
        <f aca="false">+[5]data1cf!D872</f>
        <v>10331.7947342259</v>
      </c>
      <c r="F872" s="368" t="n">
        <f aca="false">+[5]data1cf!E872</f>
        <v>9947.34110292578</v>
      </c>
      <c r="G872" s="368" t="n">
        <f aca="false">+[5]data1cf!F872</f>
        <v>9625.28318908865</v>
      </c>
      <c r="H872" s="368" t="n">
        <f aca="false">+[5]data1cf!G872</f>
        <v>8625.54079301152</v>
      </c>
      <c r="I872" s="368" t="n">
        <f aca="false">+[5]data1cf!H872</f>
        <v>8467.52689929311</v>
      </c>
      <c r="J872" s="368" t="n">
        <f aca="false">+[5]data1cf!I872</f>
        <v>8455.09269675812</v>
      </c>
      <c r="K872" s="368" t="n">
        <f aca="false">+[5]data1cf!J872</f>
        <v>8446.16035036594</v>
      </c>
      <c r="L872" s="368" t="n">
        <f aca="false">+[5]data1cf!K872</f>
        <v>8447.16476187771</v>
      </c>
      <c r="M872" s="368" t="n">
        <f aca="false">+[5]data1cf!L872</f>
        <v>8419.38171606311</v>
      </c>
      <c r="N872" s="368" t="n">
        <f aca="false">+[5]data1cf!M872</f>
        <v>8401.5120293458</v>
      </c>
      <c r="O872" s="368" t="n">
        <f aca="false">+[5]data1cf!N872</f>
        <v>8075.61139893125</v>
      </c>
      <c r="P872" s="368" t="n">
        <f aca="false">+[5]data1cf!O872</f>
        <v>7967.52954381998</v>
      </c>
      <c r="Q872" s="368" t="n">
        <f aca="false">+[5]data1cf!P872</f>
        <v>7939.19635410365</v>
      </c>
      <c r="R872" s="368" t="n">
        <f aca="false">+[5]data1cf!Q872</f>
        <v>1143.09025456305</v>
      </c>
      <c r="S872" s="368" t="n">
        <f aca="false">+[5]data1cf!R872</f>
        <v>0</v>
      </c>
      <c r="T872" s="368" t="n">
        <f aca="false">+[5]data1cf!S872</f>
        <v>0</v>
      </c>
      <c r="U872" s="368" t="n">
        <f aca="false">+[5]data1cf!T872</f>
        <v>0</v>
      </c>
      <c r="V872" s="368" t="n">
        <f aca="false">+[5]data1cf!U872</f>
        <v>0</v>
      </c>
      <c r="W872" s="368" t="n">
        <f aca="false">+[5]data1cf!V872</f>
        <v>0</v>
      </c>
      <c r="X872" s="368" t="n">
        <f aca="false">+[5]data1cf!W872</f>
        <v>0</v>
      </c>
      <c r="Y872" s="368" t="n">
        <f aca="false">+[5]data1cf!X872</f>
        <v>0</v>
      </c>
      <c r="Z872" s="368" t="n">
        <f aca="false">+[5]data1cf!Y872</f>
        <v>0</v>
      </c>
      <c r="AA872" s="368" t="n">
        <f aca="false">+[5]data1cf!Z872</f>
        <v>0</v>
      </c>
      <c r="AB872" s="368"/>
      <c r="AC872" s="369" t="n">
        <f aca="false">XNPV(0.1,B872:AA872,$B$1:$AA$1)</f>
        <v>-23712.3810888398</v>
      </c>
      <c r="AD872" s="369" t="n">
        <f aca="false">SUMPRODUCT(B872:AA872,$B$1010:$AA$1010)</f>
        <v>-4766.25448246475</v>
      </c>
      <c r="AE872" s="370" t="n">
        <f aca="false">SUMPRODUCT(B872:AA872,$B$1012:$AA$1012)</f>
        <v>-11088.9334873891</v>
      </c>
      <c r="AF872" s="371" t="n">
        <f aca="false">XIRR(B872:AA872,$B$1:$AA$1)</f>
        <v>0.0514255839717755</v>
      </c>
      <c r="AG872" s="372" t="n">
        <f aca="false">1-EXP(-(1/0.25)*(AD872/ABS($AD$1010)))</f>
        <v>-657264258.686507</v>
      </c>
    </row>
    <row r="873" customFormat="false" ht="12.75" hidden="false" customHeight="false" outlineLevel="0" collapsed="false">
      <c r="A873" s="363"/>
      <c r="B873" s="368" t="n">
        <f aca="false">+[5]data1cf!A873</f>
        <v>-93137.5058267813</v>
      </c>
      <c r="C873" s="368" t="n">
        <f aca="false">+[5]data1cf!B873</f>
        <v>14169.2243743549</v>
      </c>
      <c r="D873" s="368" t="n">
        <f aca="false">+[5]data1cf!C873</f>
        <v>12152.2176993264</v>
      </c>
      <c r="E873" s="368" t="n">
        <f aca="false">+[5]data1cf!D873</f>
        <v>10202.3321133794</v>
      </c>
      <c r="F873" s="368" t="n">
        <f aca="false">+[5]data1cf!E873</f>
        <v>9687.87205833807</v>
      </c>
      <c r="G873" s="368" t="n">
        <f aca="false">+[5]data1cf!F873</f>
        <v>9397.20260765471</v>
      </c>
      <c r="H873" s="368" t="n">
        <f aca="false">+[5]data1cf!G873</f>
        <v>8467.48818980081</v>
      </c>
      <c r="I873" s="368" t="n">
        <f aca="false">+[5]data1cf!H873</f>
        <v>8317.84626382871</v>
      </c>
      <c r="J873" s="368" t="n">
        <f aca="false">+[5]data1cf!I873</f>
        <v>8305.41206129372</v>
      </c>
      <c r="K873" s="368" t="n">
        <f aca="false">+[5]data1cf!J873</f>
        <v>8296.22601890923</v>
      </c>
      <c r="L873" s="368" t="n">
        <f aca="false">+[5]data1cf!K873</f>
        <v>8297.48412641331</v>
      </c>
      <c r="M873" s="368" t="n">
        <f aca="false">+[5]data1cf!L873</f>
        <v>8269.4473846064</v>
      </c>
      <c r="N873" s="368" t="n">
        <f aca="false">+[5]data1cf!M873</f>
        <v>8251.8313938814</v>
      </c>
      <c r="O873" s="368" t="n">
        <f aca="false">+[5]data1cf!N873</f>
        <v>7925.67706747454</v>
      </c>
      <c r="P873" s="368" t="n">
        <f aca="false">+[5]data1cf!O873</f>
        <v>7817.84890835558</v>
      </c>
      <c r="Q873" s="368" t="n">
        <f aca="false">+[5]data1cf!P873</f>
        <v>7789.26202264694</v>
      </c>
      <c r="R873" s="368" t="n">
        <f aca="false">+[5]data1cf!Q873</f>
        <v>1068.24993683085</v>
      </c>
      <c r="S873" s="368" t="n">
        <f aca="false">+[5]data1cf!R873</f>
        <v>0</v>
      </c>
      <c r="T873" s="368" t="n">
        <f aca="false">+[5]data1cf!S873</f>
        <v>0</v>
      </c>
      <c r="U873" s="368" t="n">
        <f aca="false">+[5]data1cf!T873</f>
        <v>0</v>
      </c>
      <c r="V873" s="368" t="n">
        <f aca="false">+[5]data1cf!U873</f>
        <v>0</v>
      </c>
      <c r="W873" s="368" t="n">
        <f aca="false">+[5]data1cf!V873</f>
        <v>0</v>
      </c>
      <c r="X873" s="368" t="n">
        <f aca="false">+[5]data1cf!W873</f>
        <v>0</v>
      </c>
      <c r="Y873" s="368" t="n">
        <f aca="false">+[5]data1cf!X873</f>
        <v>0</v>
      </c>
      <c r="Z873" s="368" t="n">
        <f aca="false">+[5]data1cf!Y873</f>
        <v>0</v>
      </c>
      <c r="AA873" s="368" t="n">
        <f aca="false">+[5]data1cf!Z873</f>
        <v>0</v>
      </c>
      <c r="AB873" s="368"/>
      <c r="AC873" s="369" t="n">
        <f aca="false">XNPV(0.1,B873:AA873,$B$1:$AA$1)</f>
        <v>-18506.2820855262</v>
      </c>
      <c r="AD873" s="369" t="n">
        <f aca="false">SUMPRODUCT(B873:AA873,$B$1010:$AA$1010)</f>
        <v>81.859502703378</v>
      </c>
      <c r="AE873" s="370" t="n">
        <f aca="false">SUMPRODUCT(B873:AA873,$B$1012:$AA$1012)</f>
        <v>-6120.74498580569</v>
      </c>
      <c r="AF873" s="371" t="n">
        <f aca="false">XIRR(B873:AA873,$B$1:$AA$1)</f>
        <v>0.0597083921639276</v>
      </c>
      <c r="AG873" s="372" t="n">
        <f aca="false">1-EXP(-(1/0.25)*(AD873/ABS($AD$1010)))</f>
        <v>0.294402532136171</v>
      </c>
    </row>
    <row r="874" customFormat="false" ht="12.75" hidden="false" customHeight="false" outlineLevel="0" collapsed="false">
      <c r="A874" s="363"/>
      <c r="B874" s="368" t="n">
        <f aca="false">+[5]data1cf!A874</f>
        <v>-101898.99203211</v>
      </c>
      <c r="C874" s="368" t="n">
        <f aca="false">+[5]data1cf!B874</f>
        <v>14331.818363994</v>
      </c>
      <c r="D874" s="368" t="n">
        <f aca="false">+[5]data1cf!C874</f>
        <v>12520.8727652383</v>
      </c>
      <c r="E874" s="368" t="n">
        <f aca="false">+[5]data1cf!D874</f>
        <v>10436.3666293012</v>
      </c>
      <c r="F874" s="368" t="n">
        <f aca="false">+[5]data1cf!E874</f>
        <v>9955.48370410615</v>
      </c>
      <c r="G874" s="368" t="n">
        <f aca="false">+[5]data1cf!F874</f>
        <v>9573.65912314502</v>
      </c>
      <c r="H874" s="368" t="n">
        <f aca="false">+[5]data1cf!G874</f>
        <v>8679.71101142298</v>
      </c>
      <c r="I874" s="368" t="n">
        <f aca="false">+[5]data1cf!H874</f>
        <v>8518.82774818999</v>
      </c>
      <c r="J874" s="368" t="n">
        <f aca="false">+[5]data1cf!I874</f>
        <v>8506.393545655</v>
      </c>
      <c r="K874" s="368" t="n">
        <f aca="false">+[5]data1cf!J874</f>
        <v>8497.54814985417</v>
      </c>
      <c r="L874" s="368" t="n">
        <f aca="false">+[5]data1cf!K874</f>
        <v>8498.46561077459</v>
      </c>
      <c r="M874" s="368" t="n">
        <f aca="false">+[5]data1cf!L874</f>
        <v>8470.76951555135</v>
      </c>
      <c r="N874" s="368" t="n">
        <f aca="false">+[5]data1cf!M874</f>
        <v>8452.81287824269</v>
      </c>
      <c r="O874" s="368" t="n">
        <f aca="false">+[5]data1cf!N874</f>
        <v>8126.99919841948</v>
      </c>
      <c r="P874" s="368" t="n">
        <f aca="false">+[5]data1cf!O874</f>
        <v>8018.83039271686</v>
      </c>
      <c r="Q874" s="368" t="n">
        <f aca="false">+[5]data1cf!P874</f>
        <v>7990.58415359189</v>
      </c>
      <c r="R874" s="368" t="n">
        <f aca="false">+[5]data1cf!Q874</f>
        <v>1168.74067901149</v>
      </c>
      <c r="S874" s="368" t="n">
        <f aca="false">+[5]data1cf!R874</f>
        <v>0</v>
      </c>
      <c r="T874" s="368" t="n">
        <f aca="false">+[5]data1cf!S874</f>
        <v>0</v>
      </c>
      <c r="U874" s="368" t="n">
        <f aca="false">+[5]data1cf!T874</f>
        <v>0</v>
      </c>
      <c r="V874" s="368" t="n">
        <f aca="false">+[5]data1cf!U874</f>
        <v>0</v>
      </c>
      <c r="W874" s="368" t="n">
        <f aca="false">+[5]data1cf!V874</f>
        <v>0</v>
      </c>
      <c r="X874" s="368" t="n">
        <f aca="false">+[5]data1cf!W874</f>
        <v>0</v>
      </c>
      <c r="Y874" s="368" t="n">
        <f aca="false">+[5]data1cf!X874</f>
        <v>0</v>
      </c>
      <c r="Z874" s="368" t="n">
        <f aca="false">+[5]data1cf!Y874</f>
        <v>0</v>
      </c>
      <c r="AA874" s="368" t="n">
        <f aca="false">+[5]data1cf!Z874</f>
        <v>0</v>
      </c>
      <c r="AB874" s="368"/>
      <c r="AC874" s="369" t="n">
        <f aca="false">XNPV(0.1,B874:AA874,$B$1:$AA$1)</f>
        <v>-25552.3898129826</v>
      </c>
      <c r="AD874" s="369" t="n">
        <f aca="false">SUMPRODUCT(B874:AA874,$B$1010:$AA$1010)</f>
        <v>-6502.72991188202</v>
      </c>
      <c r="AE874" s="370" t="n">
        <f aca="false">SUMPRODUCT(B874:AA874,$B$1012:$AA$1012)</f>
        <v>-12860.7755103749</v>
      </c>
      <c r="AF874" s="371" t="n">
        <f aca="false">XIRR(B874:AA874,$B$1:$AA$1)</f>
        <v>0.0486777178091031</v>
      </c>
      <c r="AG874" s="372" t="n">
        <f aca="false">1-EXP(-(1/0.25)*(AD874/ABS($AD$1010)))</f>
        <v>-1072213360761.03</v>
      </c>
    </row>
    <row r="875" customFormat="false" ht="12.75" hidden="false" customHeight="false" outlineLevel="0" collapsed="false">
      <c r="A875" s="363"/>
      <c r="B875" s="368" t="n">
        <f aca="false">+[5]data1cf!A875</f>
        <v>-97050.7759389797</v>
      </c>
      <c r="C875" s="368" t="n">
        <f aca="false">+[5]data1cf!B875</f>
        <v>14293.980871459</v>
      </c>
      <c r="D875" s="368" t="n">
        <f aca="false">+[5]data1cf!C875</f>
        <v>12254.3337526748</v>
      </c>
      <c r="E875" s="368" t="n">
        <f aca="false">+[5]data1cf!D875</f>
        <v>10210.7933483927</v>
      </c>
      <c r="F875" s="368" t="n">
        <f aca="false">+[5]data1cf!E875</f>
        <v>9857.94682774696</v>
      </c>
      <c r="G875" s="368" t="n">
        <f aca="false">+[5]data1cf!F875</f>
        <v>9579.75460771397</v>
      </c>
      <c r="H875" s="368" t="n">
        <f aca="false">+[5]data1cf!G875</f>
        <v>8562.27635764331</v>
      </c>
      <c r="I875" s="368" t="n">
        <f aca="false">+[5]data1cf!H875</f>
        <v>8407.61354958645</v>
      </c>
      <c r="J875" s="368" t="n">
        <f aca="false">+[5]data1cf!I875</f>
        <v>8395.17934705146</v>
      </c>
      <c r="K875" s="368" t="n">
        <f aca="false">+[5]data1cf!J875</f>
        <v>8386.14545260893</v>
      </c>
      <c r="L875" s="368" t="n">
        <f aca="false">+[5]data1cf!K875</f>
        <v>8387.25141217105</v>
      </c>
      <c r="M875" s="368" t="n">
        <f aca="false">+[5]data1cf!L875</f>
        <v>8359.36681830611</v>
      </c>
      <c r="N875" s="368" t="n">
        <f aca="false">+[5]data1cf!M875</f>
        <v>8341.59867963914</v>
      </c>
      <c r="O875" s="368" t="n">
        <f aca="false">+[5]data1cf!N875</f>
        <v>8015.59650117424</v>
      </c>
      <c r="P875" s="368" t="n">
        <f aca="false">+[5]data1cf!O875</f>
        <v>7907.61619411333</v>
      </c>
      <c r="Q875" s="368" t="n">
        <f aca="false">+[5]data1cf!P875</f>
        <v>7879.18145634665</v>
      </c>
      <c r="R875" s="368" t="n">
        <f aca="false">+[5]data1cf!Q875</f>
        <v>1113.13357970972</v>
      </c>
      <c r="S875" s="368" t="n">
        <f aca="false">+[5]data1cf!R875</f>
        <v>0</v>
      </c>
      <c r="T875" s="368" t="n">
        <f aca="false">+[5]data1cf!S875</f>
        <v>0</v>
      </c>
      <c r="U875" s="368" t="n">
        <f aca="false">+[5]data1cf!T875</f>
        <v>0</v>
      </c>
      <c r="V875" s="368" t="n">
        <f aca="false">+[5]data1cf!U875</f>
        <v>0</v>
      </c>
      <c r="W875" s="368" t="n">
        <f aca="false">+[5]data1cf!V875</f>
        <v>0</v>
      </c>
      <c r="X875" s="368" t="n">
        <f aca="false">+[5]data1cf!W875</f>
        <v>0</v>
      </c>
      <c r="Y875" s="368" t="n">
        <f aca="false">+[5]data1cf!X875</f>
        <v>0</v>
      </c>
      <c r="Z875" s="368" t="n">
        <f aca="false">+[5]data1cf!Y875</f>
        <v>0</v>
      </c>
      <c r="AA875" s="368" t="n">
        <f aca="false">+[5]data1cf!Z875</f>
        <v>0</v>
      </c>
      <c r="AB875" s="368"/>
      <c r="AC875" s="369" t="n">
        <f aca="false">XNPV(0.1,B875:AA875,$B$1:$AA$1)</f>
        <v>-21630.9132657074</v>
      </c>
      <c r="AD875" s="369" t="n">
        <f aca="false">SUMPRODUCT(B875:AA875,$B$1010:$AA$1010)</f>
        <v>-2827.89956251985</v>
      </c>
      <c r="AE875" s="370" t="n">
        <f aca="false">SUMPRODUCT(B875:AA875,$B$1012:$AA$1012)</f>
        <v>-9102.65889153095</v>
      </c>
      <c r="AF875" s="371" t="n">
        <f aca="false">XIRR(B875:AA875,$B$1:$AA$1)</f>
        <v>0.0546196124309852</v>
      </c>
      <c r="AG875" s="372" t="n">
        <f aca="false">1-EXP(-(1/0.25)*(AD875/ABS($AD$1010)))</f>
        <v>-170495.157025201</v>
      </c>
    </row>
    <row r="876" customFormat="false" ht="12.75" hidden="false" customHeight="false" outlineLevel="0" collapsed="false">
      <c r="A876" s="363"/>
      <c r="B876" s="368" t="n">
        <f aca="false">+[5]data1cf!A876</f>
        <v>-89712.2018950117</v>
      </c>
      <c r="C876" s="368" t="n">
        <f aca="false">+[5]data1cf!B876</f>
        <v>14098.0686070615</v>
      </c>
      <c r="D876" s="368" t="n">
        <f aca="false">+[5]data1cf!C876</f>
        <v>11982.5770146517</v>
      </c>
      <c r="E876" s="368" t="n">
        <f aca="false">+[5]data1cf!D876</f>
        <v>9767.71645838933</v>
      </c>
      <c r="F876" s="368" t="n">
        <f aca="false">+[5]data1cf!E876</f>
        <v>9604.72862273634</v>
      </c>
      <c r="G876" s="368" t="n">
        <f aca="false">+[5]data1cf!F876</f>
        <v>9390.70753920856</v>
      </c>
      <c r="H876" s="368" t="n">
        <f aca="false">+[5]data1cf!G876</f>
        <v>8384.51965589254</v>
      </c>
      <c r="I876" s="368" t="n">
        <f aca="false">+[5]data1cf!H876</f>
        <v>8239.27253187706</v>
      </c>
      <c r="J876" s="368" t="n">
        <f aca="false">+[5]data1cf!I876</f>
        <v>8226.83832934207</v>
      </c>
      <c r="K876" s="368" t="n">
        <f aca="false">+[5]data1cf!J876</f>
        <v>8217.51911114071</v>
      </c>
      <c r="L876" s="368" t="n">
        <f aca="false">+[5]data1cf!K876</f>
        <v>8218.91039446166</v>
      </c>
      <c r="M876" s="368" t="n">
        <f aca="false">+[5]data1cf!L876</f>
        <v>8190.74047683789</v>
      </c>
      <c r="N876" s="368" t="n">
        <f aca="false">+[5]data1cf!M876</f>
        <v>8173.25766192975</v>
      </c>
      <c r="O876" s="368" t="n">
        <f aca="false">+[5]data1cf!N876</f>
        <v>7846.97015970602</v>
      </c>
      <c r="P876" s="368" t="n">
        <f aca="false">+[5]data1cf!O876</f>
        <v>7739.27517640393</v>
      </c>
      <c r="Q876" s="368" t="n">
        <f aca="false">+[5]data1cf!P876</f>
        <v>7710.55511487843</v>
      </c>
      <c r="R876" s="368" t="n">
        <f aca="false">+[5]data1cf!Q876</f>
        <v>1028.96307085503</v>
      </c>
      <c r="S876" s="368" t="n">
        <f aca="false">+[5]data1cf!R876</f>
        <v>0</v>
      </c>
      <c r="T876" s="368" t="n">
        <f aca="false">+[5]data1cf!S876</f>
        <v>0</v>
      </c>
      <c r="U876" s="368" t="n">
        <f aca="false">+[5]data1cf!T876</f>
        <v>0</v>
      </c>
      <c r="V876" s="368" t="n">
        <f aca="false">+[5]data1cf!U876</f>
        <v>0</v>
      </c>
      <c r="W876" s="368" t="n">
        <f aca="false">+[5]data1cf!V876</f>
        <v>0</v>
      </c>
      <c r="X876" s="368" t="n">
        <f aca="false">+[5]data1cf!W876</f>
        <v>0</v>
      </c>
      <c r="Y876" s="368" t="n">
        <f aca="false">+[5]data1cf!X876</f>
        <v>0</v>
      </c>
      <c r="Z876" s="368" t="n">
        <f aca="false">+[5]data1cf!Y876</f>
        <v>0</v>
      </c>
      <c r="AA876" s="368" t="n">
        <f aca="false">+[5]data1cf!Z876</f>
        <v>0</v>
      </c>
      <c r="AB876" s="368"/>
      <c r="AC876" s="369" t="n">
        <f aca="false">XNPV(0.1,B876:AA876,$B$1:$AA$1)</f>
        <v>-15983.8516489784</v>
      </c>
      <c r="AD876" s="369" t="n">
        <f aca="false">SUMPRODUCT(B876:AA876,$B$1010:$AA$1010)</f>
        <v>2398.65537738589</v>
      </c>
      <c r="AE876" s="370" t="n">
        <f aca="false">SUMPRODUCT(B876:AA876,$B$1012:$AA$1012)</f>
        <v>-3736.17682419558</v>
      </c>
      <c r="AF876" s="371" t="n">
        <f aca="false">XIRR(B876:AA876,$B$1:$AA$1)</f>
        <v>0.0640506154284117</v>
      </c>
      <c r="AG876" s="372" t="n">
        <f aca="false">1-EXP(-(1/0.25)*(AD876/ABS($AD$1010)))</f>
        <v>0.999963490793984</v>
      </c>
    </row>
    <row r="877" customFormat="false" ht="12.75" hidden="false" customHeight="false" outlineLevel="0" collapsed="false">
      <c r="A877" s="363"/>
      <c r="B877" s="368" t="n">
        <f aca="false">+[5]data1cf!A877</f>
        <v>-93468.8858112362</v>
      </c>
      <c r="C877" s="368" t="n">
        <f aca="false">+[5]data1cf!B877</f>
        <v>14126.8856298823</v>
      </c>
      <c r="D877" s="368" t="n">
        <f aca="false">+[5]data1cf!C877</f>
        <v>12179.1824153309</v>
      </c>
      <c r="E877" s="368" t="n">
        <f aca="false">+[5]data1cf!D877</f>
        <v>10077.7332524656</v>
      </c>
      <c r="F877" s="368" t="n">
        <f aca="false">+[5]data1cf!E877</f>
        <v>9827.64590323238</v>
      </c>
      <c r="G877" s="368" t="n">
        <f aca="false">+[5]data1cf!F877</f>
        <v>9332.61196366594</v>
      </c>
      <c r="H877" s="368" t="n">
        <f aca="false">+[5]data1cf!G877</f>
        <v>8475.51495531547</v>
      </c>
      <c r="I877" s="368" t="n">
        <f aca="false">+[5]data1cf!H877</f>
        <v>8325.44785556812</v>
      </c>
      <c r="J877" s="368" t="n">
        <f aca="false">+[5]data1cf!I877</f>
        <v>8313.01365303313</v>
      </c>
      <c r="K877" s="368" t="n">
        <f aca="false">+[5]data1cf!J877</f>
        <v>8303.84049470243</v>
      </c>
      <c r="L877" s="368" t="n">
        <f aca="false">+[5]data1cf!K877</f>
        <v>8305.08571815272</v>
      </c>
      <c r="M877" s="368" t="n">
        <f aca="false">+[5]data1cf!L877</f>
        <v>8277.06186039961</v>
      </c>
      <c r="N877" s="368" t="n">
        <f aca="false">+[5]data1cf!M877</f>
        <v>8259.43298562081</v>
      </c>
      <c r="O877" s="368" t="n">
        <f aca="false">+[5]data1cf!N877</f>
        <v>7933.29154326774</v>
      </c>
      <c r="P877" s="368" t="n">
        <f aca="false">+[5]data1cf!O877</f>
        <v>7825.45050009499</v>
      </c>
      <c r="Q877" s="368" t="n">
        <f aca="false">+[5]data1cf!P877</f>
        <v>7796.87649844015</v>
      </c>
      <c r="R877" s="368" t="n">
        <f aca="false">+[5]data1cf!Q877</f>
        <v>1072.05073270055</v>
      </c>
      <c r="S877" s="368" t="n">
        <f aca="false">+[5]data1cf!R877</f>
        <v>0</v>
      </c>
      <c r="T877" s="368" t="n">
        <f aca="false">+[5]data1cf!S877</f>
        <v>0</v>
      </c>
      <c r="U877" s="368" t="n">
        <f aca="false">+[5]data1cf!T877</f>
        <v>0</v>
      </c>
      <c r="V877" s="368" t="n">
        <f aca="false">+[5]data1cf!U877</f>
        <v>0</v>
      </c>
      <c r="W877" s="368" t="n">
        <f aca="false">+[5]data1cf!V877</f>
        <v>0</v>
      </c>
      <c r="X877" s="368" t="n">
        <f aca="false">+[5]data1cf!W877</f>
        <v>0</v>
      </c>
      <c r="Y877" s="368" t="n">
        <f aca="false">+[5]data1cf!X877</f>
        <v>0</v>
      </c>
      <c r="Z877" s="368" t="n">
        <f aca="false">+[5]data1cf!Y877</f>
        <v>0</v>
      </c>
      <c r="AA877" s="368" t="n">
        <f aca="false">+[5]data1cf!Z877</f>
        <v>0</v>
      </c>
      <c r="AB877" s="368"/>
      <c r="AC877" s="369" t="n">
        <f aca="false">XNPV(0.1,B877:AA877,$B$1:$AA$1)</f>
        <v>-18862.0485867307</v>
      </c>
      <c r="AD877" s="369" t="n">
        <f aca="false">SUMPRODUCT(B877:AA877,$B$1010:$AA$1010)</f>
        <v>-264.774314993071</v>
      </c>
      <c r="AE877" s="370" t="n">
        <f aca="false">SUMPRODUCT(B877:AA877,$B$1012:$AA$1012)</f>
        <v>-6470.84448557644</v>
      </c>
      <c r="AF877" s="371" t="n">
        <f aca="false">XIRR(B877:AA877,$B$1:$AA$1)</f>
        <v>0.0590834861616423</v>
      </c>
      <c r="AG877" s="372" t="n">
        <f aca="false">1-EXP(-(1/0.25)*(AD877/ABS($AD$1010)))</f>
        <v>-2.08917053258628</v>
      </c>
    </row>
    <row r="878" customFormat="false" ht="12.75" hidden="false" customHeight="false" outlineLevel="0" collapsed="false">
      <c r="A878" s="363"/>
      <c r="B878" s="368" t="n">
        <f aca="false">+[5]data1cf!A878</f>
        <v>-101018.182296864</v>
      </c>
      <c r="C878" s="368" t="n">
        <f aca="false">+[5]data1cf!B878</f>
        <v>14317.0247343908</v>
      </c>
      <c r="D878" s="368" t="n">
        <f aca="false">+[5]data1cf!C878</f>
        <v>12443.6320872774</v>
      </c>
      <c r="E878" s="368" t="n">
        <f aca="false">+[5]data1cf!D878</f>
        <v>10409.3536999074</v>
      </c>
      <c r="F878" s="368" t="n">
        <f aca="false">+[5]data1cf!E878</f>
        <v>9888.59632562609</v>
      </c>
      <c r="G878" s="368" t="n">
        <f aca="false">+[5]data1cf!F878</f>
        <v>9612.58550333934</v>
      </c>
      <c r="H878" s="368" t="n">
        <f aca="false">+[5]data1cf!G878</f>
        <v>8658.37582662151</v>
      </c>
      <c r="I878" s="368" t="n">
        <f aca="false">+[5]data1cf!H878</f>
        <v>8498.62267751123</v>
      </c>
      <c r="J878" s="368" t="n">
        <f aca="false">+[5]data1cf!I878</f>
        <v>8486.18847497624</v>
      </c>
      <c r="K878" s="368" t="n">
        <f aca="false">+[5]data1cf!J878</f>
        <v>8477.3088332929</v>
      </c>
      <c r="L878" s="368" t="n">
        <f aca="false">+[5]data1cf!K878</f>
        <v>8478.26054009583</v>
      </c>
      <c r="M878" s="368" t="n">
        <f aca="false">+[5]data1cf!L878</f>
        <v>8450.53019899008</v>
      </c>
      <c r="N878" s="368" t="n">
        <f aca="false">+[5]data1cf!M878</f>
        <v>8432.60780756392</v>
      </c>
      <c r="O878" s="368" t="n">
        <f aca="false">+[5]data1cf!N878</f>
        <v>8106.75988185821</v>
      </c>
      <c r="P878" s="368" t="n">
        <f aca="false">+[5]data1cf!O878</f>
        <v>7998.6253220381</v>
      </c>
      <c r="Q878" s="368" t="n">
        <f aca="false">+[5]data1cf!P878</f>
        <v>7970.34483703062</v>
      </c>
      <c r="R878" s="368" t="n">
        <f aca="false">+[5]data1cf!Q878</f>
        <v>1158.63814367211</v>
      </c>
      <c r="S878" s="368" t="n">
        <f aca="false">+[5]data1cf!R878</f>
        <v>0</v>
      </c>
      <c r="T878" s="368" t="n">
        <f aca="false">+[5]data1cf!S878</f>
        <v>0</v>
      </c>
      <c r="U878" s="368" t="n">
        <f aca="false">+[5]data1cf!T878</f>
        <v>0</v>
      </c>
      <c r="V878" s="368" t="n">
        <f aca="false">+[5]data1cf!U878</f>
        <v>0</v>
      </c>
      <c r="W878" s="368" t="n">
        <f aca="false">+[5]data1cf!V878</f>
        <v>0</v>
      </c>
      <c r="X878" s="368" t="n">
        <f aca="false">+[5]data1cf!W878</f>
        <v>0</v>
      </c>
      <c r="Y878" s="368" t="n">
        <f aca="false">+[5]data1cf!X878</f>
        <v>0</v>
      </c>
      <c r="Z878" s="368" t="n">
        <f aca="false">+[5]data1cf!Y878</f>
        <v>0</v>
      </c>
      <c r="AA878" s="368" t="n">
        <f aca="false">+[5]data1cf!Z878</f>
        <v>0</v>
      </c>
      <c r="AB878" s="368"/>
      <c r="AC878" s="369" t="n">
        <f aca="false">XNPV(0.1,B878:AA878,$B$1:$AA$1)</f>
        <v>-24870.5606247698</v>
      </c>
      <c r="AD878" s="369" t="n">
        <f aca="false">SUMPRODUCT(B878:AA878,$B$1010:$AA$1010)</f>
        <v>-5867.54580340429</v>
      </c>
      <c r="AE878" s="370" t="n">
        <f aca="false">SUMPRODUCT(B878:AA878,$B$1012:$AA$1012)</f>
        <v>-12210.0156560064</v>
      </c>
      <c r="AF878" s="371" t="n">
        <f aca="false">XIRR(B878:AA878,$B$1:$AA$1)</f>
        <v>0.049667976144641</v>
      </c>
      <c r="AG878" s="372" t="n">
        <f aca="false">1-EXP(-(1/0.25)*(AD878/ABS($AD$1010)))</f>
        <v>-71642059474.9213</v>
      </c>
    </row>
    <row r="879" customFormat="false" ht="12.75" hidden="false" customHeight="false" outlineLevel="0" collapsed="false">
      <c r="A879" s="363"/>
      <c r="B879" s="368" t="n">
        <f aca="false">+[5]data1cf!A879</f>
        <v>-101051.111567575</v>
      </c>
      <c r="C879" s="368" t="n">
        <f aca="false">+[5]data1cf!B879</f>
        <v>14286.461351602</v>
      </c>
      <c r="D879" s="368" t="n">
        <f aca="false">+[5]data1cf!C879</f>
        <v>12498.9320611774</v>
      </c>
      <c r="E879" s="368" t="n">
        <f aca="false">+[5]data1cf!D879</f>
        <v>10370.7199374585</v>
      </c>
      <c r="F879" s="368" t="n">
        <f aca="false">+[5]data1cf!E879</f>
        <v>9852.37963583024</v>
      </c>
      <c r="G879" s="368" t="n">
        <f aca="false">+[5]data1cf!F879</f>
        <v>9568.76261155089</v>
      </c>
      <c r="H879" s="368" t="n">
        <f aca="false">+[5]data1cf!G879</f>
        <v>8659.1734473197</v>
      </c>
      <c r="I879" s="368" t="n">
        <f aca="false">+[5]data1cf!H879</f>
        <v>8499.37804863793</v>
      </c>
      <c r="J879" s="368" t="n">
        <f aca="false">+[5]data1cf!I879</f>
        <v>8486.94384610294</v>
      </c>
      <c r="K879" s="368" t="n">
        <f aca="false">+[5]data1cf!J879</f>
        <v>8478.06548470965</v>
      </c>
      <c r="L879" s="368" t="n">
        <f aca="false">+[5]data1cf!K879</f>
        <v>8479.01591122253</v>
      </c>
      <c r="M879" s="368" t="n">
        <f aca="false">+[5]data1cf!L879</f>
        <v>8451.28685040682</v>
      </c>
      <c r="N879" s="368" t="n">
        <f aca="false">+[5]data1cf!M879</f>
        <v>8433.36317869062</v>
      </c>
      <c r="O879" s="368" t="n">
        <f aca="false">+[5]data1cf!N879</f>
        <v>8107.51653327496</v>
      </c>
      <c r="P879" s="368" t="n">
        <f aca="false">+[5]data1cf!O879</f>
        <v>7999.3806931648</v>
      </c>
      <c r="Q879" s="368" t="n">
        <f aca="false">+[5]data1cf!P879</f>
        <v>7971.10148844736</v>
      </c>
      <c r="R879" s="368" t="n">
        <f aca="false">+[5]data1cf!Q879</f>
        <v>1159.01582923546</v>
      </c>
      <c r="S879" s="368" t="n">
        <f aca="false">+[5]data1cf!R879</f>
        <v>0</v>
      </c>
      <c r="T879" s="368" t="n">
        <f aca="false">+[5]data1cf!S879</f>
        <v>0</v>
      </c>
      <c r="U879" s="368" t="n">
        <f aca="false">+[5]data1cf!T879</f>
        <v>0</v>
      </c>
      <c r="V879" s="368" t="n">
        <f aca="false">+[5]data1cf!U879</f>
        <v>0</v>
      </c>
      <c r="W879" s="368" t="n">
        <f aca="false">+[5]data1cf!V879</f>
        <v>0</v>
      </c>
      <c r="X879" s="368" t="n">
        <f aca="false">+[5]data1cf!W879</f>
        <v>0</v>
      </c>
      <c r="Y879" s="368" t="n">
        <f aca="false">+[5]data1cf!X879</f>
        <v>0</v>
      </c>
      <c r="Z879" s="368" t="n">
        <f aca="false">+[5]data1cf!Y879</f>
        <v>0</v>
      </c>
      <c r="AA879" s="368" t="n">
        <f aca="false">+[5]data1cf!Z879</f>
        <v>0</v>
      </c>
      <c r="AB879" s="368"/>
      <c r="AC879" s="369" t="n">
        <f aca="false">XNPV(0.1,B879:AA879,$B$1:$AA$1)</f>
        <v>-24963.548686447</v>
      </c>
      <c r="AD879" s="369" t="n">
        <f aca="false">SUMPRODUCT(B879:AA879,$B$1010:$AA$1010)</f>
        <v>-5970.9502085757</v>
      </c>
      <c r="AE879" s="370" t="n">
        <f aca="false">SUMPRODUCT(B879:AA879,$B$1012:$AA$1012)</f>
        <v>-12310.4241837491</v>
      </c>
      <c r="AF879" s="371" t="n">
        <f aca="false">XIRR(B879:AA879,$B$1:$AA$1)</f>
        <v>0.0494997543212951</v>
      </c>
      <c r="AG879" s="372" t="n">
        <f aca="false">1-EXP(-(1/0.25)*(AD879/ABS($AD$1010)))</f>
        <v>-111293521098.833</v>
      </c>
    </row>
    <row r="880" customFormat="false" ht="12.75" hidden="false" customHeight="false" outlineLevel="0" collapsed="false">
      <c r="A880" s="363"/>
      <c r="B880" s="368" t="n">
        <f aca="false">+[5]data1cf!A880</f>
        <v>-95169.1166166352</v>
      </c>
      <c r="C880" s="368" t="n">
        <f aca="false">+[5]data1cf!B880</f>
        <v>14200.7557309424</v>
      </c>
      <c r="D880" s="368" t="n">
        <f aca="false">+[5]data1cf!C880</f>
        <v>12275.3832157815</v>
      </c>
      <c r="E880" s="368" t="n">
        <f aca="false">+[5]data1cf!D880</f>
        <v>10218.5267655798</v>
      </c>
      <c r="F880" s="368" t="n">
        <f aca="false">+[5]data1cf!E880</f>
        <v>9737.72170783943</v>
      </c>
      <c r="G880" s="368" t="n">
        <f aca="false">+[5]data1cf!F880</f>
        <v>9444.88707494193</v>
      </c>
      <c r="H880" s="368" t="n">
        <f aca="false">+[5]data1cf!G880</f>
        <v>8516.69835393924</v>
      </c>
      <c r="I880" s="368" t="n">
        <f aca="false">+[5]data1cf!H880</f>
        <v>8364.44979005933</v>
      </c>
      <c r="J880" s="368" t="n">
        <f aca="false">+[5]data1cf!I880</f>
        <v>8352.01558752434</v>
      </c>
      <c r="K880" s="368" t="n">
        <f aca="false">+[5]data1cf!J880</f>
        <v>8342.90853416735</v>
      </c>
      <c r="L880" s="368" t="n">
        <f aca="false">+[5]data1cf!K880</f>
        <v>8344.08765264393</v>
      </c>
      <c r="M880" s="368" t="n">
        <f aca="false">+[5]data1cf!L880</f>
        <v>8316.12989986453</v>
      </c>
      <c r="N880" s="368" t="n">
        <f aca="false">+[5]data1cf!M880</f>
        <v>8298.43492011202</v>
      </c>
      <c r="O880" s="368" t="n">
        <f aca="false">+[5]data1cf!N880</f>
        <v>7972.35958273267</v>
      </c>
      <c r="P880" s="368" t="n">
        <f aca="false">+[5]data1cf!O880</f>
        <v>7864.4524345862</v>
      </c>
      <c r="Q880" s="368" t="n">
        <f aca="false">+[5]data1cf!P880</f>
        <v>7835.94453790507</v>
      </c>
      <c r="R880" s="368" t="n">
        <f aca="false">+[5]data1cf!Q880</f>
        <v>1091.55169994616</v>
      </c>
      <c r="S880" s="368" t="n">
        <f aca="false">+[5]data1cf!R880</f>
        <v>0</v>
      </c>
      <c r="T880" s="368" t="n">
        <f aca="false">+[5]data1cf!S880</f>
        <v>0</v>
      </c>
      <c r="U880" s="368" t="n">
        <f aca="false">+[5]data1cf!T880</f>
        <v>0</v>
      </c>
      <c r="V880" s="368" t="n">
        <f aca="false">+[5]data1cf!U880</f>
        <v>0</v>
      </c>
      <c r="W880" s="368" t="n">
        <f aca="false">+[5]data1cf!V880</f>
        <v>0</v>
      </c>
      <c r="X880" s="368" t="n">
        <f aca="false">+[5]data1cf!W880</f>
        <v>0</v>
      </c>
      <c r="Y880" s="368" t="n">
        <f aca="false">+[5]data1cf!X880</f>
        <v>0</v>
      </c>
      <c r="Z880" s="368" t="n">
        <f aca="false">+[5]data1cf!Y880</f>
        <v>0</v>
      </c>
      <c r="AA880" s="368" t="n">
        <f aca="false">+[5]data1cf!Z880</f>
        <v>0</v>
      </c>
      <c r="AB880" s="368"/>
      <c r="AC880" s="369" t="n">
        <f aca="false">XNPV(0.1,B880:AA880,$B$1:$AA$1)</f>
        <v>-20147.3370877254</v>
      </c>
      <c r="AD880" s="369" t="n">
        <f aca="false">SUMPRODUCT(B880:AA880,$B$1010:$AA$1010)</f>
        <v>-1454.0413711132</v>
      </c>
      <c r="AE880" s="370" t="n">
        <f aca="false">SUMPRODUCT(B880:AA880,$B$1012:$AA$1012)</f>
        <v>-7692.14520743953</v>
      </c>
      <c r="AF880" s="371" t="n">
        <f aca="false">XIRR(B880:AA880,$B$1:$AA$1)</f>
        <v>0.0569762015924047</v>
      </c>
      <c r="AG880" s="372" t="n">
        <f aca="false">1-EXP(-(1/0.25)*(AD880/ABS($AD$1010)))</f>
        <v>-488.810580190731</v>
      </c>
    </row>
    <row r="881" customFormat="false" ht="12.75" hidden="false" customHeight="false" outlineLevel="0" collapsed="false">
      <c r="A881" s="363"/>
      <c r="B881" s="368" t="n">
        <f aca="false">+[5]data1cf!A881</f>
        <v>-96144.4014460242</v>
      </c>
      <c r="C881" s="368" t="n">
        <f aca="false">+[5]data1cf!B881</f>
        <v>14205.8514405037</v>
      </c>
      <c r="D881" s="368" t="n">
        <f aca="false">+[5]data1cf!C881</f>
        <v>12193.7118142958</v>
      </c>
      <c r="E881" s="368" t="n">
        <f aca="false">+[5]data1cf!D881</f>
        <v>10200.3000507071</v>
      </c>
      <c r="F881" s="368" t="n">
        <f aca="false">+[5]data1cf!E881</f>
        <v>9804.46356875789</v>
      </c>
      <c r="G881" s="368" t="n">
        <f aca="false">+[5]data1cf!F881</f>
        <v>9433.36135318281</v>
      </c>
      <c r="H881" s="368" t="n">
        <f aca="false">+[5]data1cf!G881</f>
        <v>8540.32193714506</v>
      </c>
      <c r="I881" s="368" t="n">
        <f aca="false">+[5]data1cf!H881</f>
        <v>8386.82204381765</v>
      </c>
      <c r="J881" s="368" t="n">
        <f aca="false">+[5]data1cf!I881</f>
        <v>8374.38784128266</v>
      </c>
      <c r="K881" s="368" t="n">
        <f aca="false">+[5]data1cf!J881</f>
        <v>8365.31870699984</v>
      </c>
      <c r="L881" s="368" t="n">
        <f aca="false">+[5]data1cf!K881</f>
        <v>8366.45990640225</v>
      </c>
      <c r="M881" s="368" t="n">
        <f aca="false">+[5]data1cf!L881</f>
        <v>8338.54007269702</v>
      </c>
      <c r="N881" s="368" t="n">
        <f aca="false">+[5]data1cf!M881</f>
        <v>8320.80717387034</v>
      </c>
      <c r="O881" s="368" t="n">
        <f aca="false">+[5]data1cf!N881</f>
        <v>7994.76975556515</v>
      </c>
      <c r="P881" s="368" t="n">
        <f aca="false">+[5]data1cf!O881</f>
        <v>7886.82468834452</v>
      </c>
      <c r="Q881" s="368" t="n">
        <f aca="false">+[5]data1cf!P881</f>
        <v>7858.35471073756</v>
      </c>
      <c r="R881" s="368" t="n">
        <f aca="false">+[5]data1cf!Q881</f>
        <v>1102.73782682532</v>
      </c>
      <c r="S881" s="368" t="n">
        <f aca="false">+[5]data1cf!R881</f>
        <v>0</v>
      </c>
      <c r="T881" s="368" t="n">
        <f aca="false">+[5]data1cf!S881</f>
        <v>0</v>
      </c>
      <c r="U881" s="368" t="n">
        <f aca="false">+[5]data1cf!T881</f>
        <v>0</v>
      </c>
      <c r="V881" s="368" t="n">
        <f aca="false">+[5]data1cf!U881</f>
        <v>0</v>
      </c>
      <c r="W881" s="368" t="n">
        <f aca="false">+[5]data1cf!V881</f>
        <v>0</v>
      </c>
      <c r="X881" s="368" t="n">
        <f aca="false">+[5]data1cf!W881</f>
        <v>0</v>
      </c>
      <c r="Y881" s="368" t="n">
        <f aca="false">+[5]data1cf!X881</f>
        <v>0</v>
      </c>
      <c r="Z881" s="368" t="n">
        <f aca="false">+[5]data1cf!Y881</f>
        <v>0</v>
      </c>
      <c r="AA881" s="368" t="n">
        <f aca="false">+[5]data1cf!Z881</f>
        <v>0</v>
      </c>
      <c r="AB881" s="368"/>
      <c r="AC881" s="369" t="n">
        <f aca="false">XNPV(0.1,B881:AA881,$B$1:$AA$1)</f>
        <v>-21072.2546231168</v>
      </c>
      <c r="AD881" s="369" t="n">
        <f aca="false">SUMPRODUCT(B881:AA881,$B$1010:$AA$1010)</f>
        <v>-2341.40388982661</v>
      </c>
      <c r="AE881" s="370" t="n">
        <f aca="false">SUMPRODUCT(B881:AA881,$B$1012:$AA$1012)</f>
        <v>-8592.93497322909</v>
      </c>
      <c r="AF881" s="371" t="n">
        <f aca="false">XIRR(B881:AA881,$B$1:$AA$1)</f>
        <v>0.0554419762340608</v>
      </c>
      <c r="AG881" s="372" t="n">
        <f aca="false">1-EXP(-(1/0.25)*(AD881/ABS($AD$1010)))</f>
        <v>-21461.5009347977</v>
      </c>
    </row>
    <row r="882" customFormat="false" ht="12.75" hidden="false" customHeight="false" outlineLevel="0" collapsed="false">
      <c r="A882" s="363"/>
      <c r="B882" s="368" t="n">
        <f aca="false">+[5]data1cf!A882</f>
        <v>-99984.7717012674</v>
      </c>
      <c r="C882" s="368" t="n">
        <f aca="false">+[5]data1cf!B882</f>
        <v>14362.0027092467</v>
      </c>
      <c r="D882" s="368" t="n">
        <f aca="false">+[5]data1cf!C882</f>
        <v>12348.8086507391</v>
      </c>
      <c r="E882" s="368" t="n">
        <f aca="false">+[5]data1cf!D882</f>
        <v>10355.5863231468</v>
      </c>
      <c r="F882" s="368" t="n">
        <f aca="false">+[5]data1cf!E882</f>
        <v>9922.24832681834</v>
      </c>
      <c r="G882" s="368" t="n">
        <f aca="false">+[5]data1cf!F882</f>
        <v>9633.53799988643</v>
      </c>
      <c r="H882" s="368" t="n">
        <f aca="false">+[5]data1cf!G882</f>
        <v>8633.34430715642</v>
      </c>
      <c r="I882" s="368" t="n">
        <f aca="false">+[5]data1cf!H882</f>
        <v>8474.91706517672</v>
      </c>
      <c r="J882" s="368" t="n">
        <f aca="false">+[5]data1cf!I882</f>
        <v>8462.48286264173</v>
      </c>
      <c r="K882" s="368" t="n">
        <f aca="false">+[5]data1cf!J882</f>
        <v>8453.56304195444</v>
      </c>
      <c r="L882" s="368" t="n">
        <f aca="false">+[5]data1cf!K882</f>
        <v>8454.55492776132</v>
      </c>
      <c r="M882" s="368" t="n">
        <f aca="false">+[5]data1cf!L882</f>
        <v>8426.78440765161</v>
      </c>
      <c r="N882" s="368" t="n">
        <f aca="false">+[5]data1cf!M882</f>
        <v>8408.90219522941</v>
      </c>
      <c r="O882" s="368" t="n">
        <f aca="false">+[5]data1cf!N882</f>
        <v>8083.01409051975</v>
      </c>
      <c r="P882" s="368" t="n">
        <f aca="false">+[5]data1cf!O882</f>
        <v>7974.91970970359</v>
      </c>
      <c r="Q882" s="368" t="n">
        <f aca="false">+[5]data1cf!P882</f>
        <v>7946.59904569216</v>
      </c>
      <c r="R882" s="368" t="n">
        <f aca="false">+[5]data1cf!Q882</f>
        <v>1146.78533750486</v>
      </c>
      <c r="S882" s="368" t="n">
        <f aca="false">+[5]data1cf!R882</f>
        <v>0</v>
      </c>
      <c r="T882" s="368" t="n">
        <f aca="false">+[5]data1cf!S882</f>
        <v>0</v>
      </c>
      <c r="U882" s="368" t="n">
        <f aca="false">+[5]data1cf!T882</f>
        <v>0</v>
      </c>
      <c r="V882" s="368" t="n">
        <f aca="false">+[5]data1cf!U882</f>
        <v>0</v>
      </c>
      <c r="W882" s="368" t="n">
        <f aca="false">+[5]data1cf!V882</f>
        <v>0</v>
      </c>
      <c r="X882" s="368" t="n">
        <f aca="false">+[5]data1cf!W882</f>
        <v>0</v>
      </c>
      <c r="Y882" s="368" t="n">
        <f aca="false">+[5]data1cf!X882</f>
        <v>0</v>
      </c>
      <c r="Z882" s="368" t="n">
        <f aca="false">+[5]data1cf!Y882</f>
        <v>0</v>
      </c>
      <c r="AA882" s="368" t="n">
        <f aca="false">+[5]data1cf!Z882</f>
        <v>0</v>
      </c>
      <c r="AB882" s="368"/>
      <c r="AC882" s="369" t="n">
        <f aca="false">XNPV(0.1,B882:AA882,$B$1:$AA$1)</f>
        <v>-23972.7667384508</v>
      </c>
      <c r="AD882" s="369" t="n">
        <f aca="false">SUMPRODUCT(B882:AA882,$B$1010:$AA$1010)</f>
        <v>-5014.00981286392</v>
      </c>
      <c r="AE882" s="370" t="n">
        <f aca="false">SUMPRODUCT(B882:AA882,$B$1012:$AA$1012)</f>
        <v>-11341.1468684909</v>
      </c>
      <c r="AF882" s="371" t="n">
        <f aca="false">XIRR(B882:AA882,$B$1:$AA$1)</f>
        <v>0.0510267920462662</v>
      </c>
      <c r="AG882" s="372" t="n">
        <f aca="false">1-EXP(-(1/0.25)*(AD882/ABS($AD$1010)))</f>
        <v>-1888409491.52884</v>
      </c>
    </row>
    <row r="883" customFormat="false" ht="12.75" hidden="false" customHeight="false" outlineLevel="0" collapsed="false">
      <c r="A883" s="363"/>
      <c r="B883" s="368" t="n">
        <f aca="false">+[5]data1cf!A883</f>
        <v>-93880.1122925711</v>
      </c>
      <c r="C883" s="368" t="n">
        <f aca="false">+[5]data1cf!B883</f>
        <v>14168.0042883213</v>
      </c>
      <c r="D883" s="368" t="n">
        <f aca="false">+[5]data1cf!C883</f>
        <v>12086.3271001635</v>
      </c>
      <c r="E883" s="368" t="n">
        <f aca="false">+[5]data1cf!D883</f>
        <v>10121.3817282746</v>
      </c>
      <c r="F883" s="368" t="n">
        <f aca="false">+[5]data1cf!E883</f>
        <v>9708.6582495004</v>
      </c>
      <c r="G883" s="368" t="n">
        <f aca="false">+[5]data1cf!F883</f>
        <v>9394.99393298188</v>
      </c>
      <c r="H883" s="368" t="n">
        <f aca="false">+[5]data1cf!G883</f>
        <v>8485.47578184072</v>
      </c>
      <c r="I883" s="368" t="n">
        <f aca="false">+[5]data1cf!H883</f>
        <v>8334.88106206876</v>
      </c>
      <c r="J883" s="368" t="n">
        <f aca="false">+[5]data1cf!I883</f>
        <v>8322.44685953377</v>
      </c>
      <c r="K883" s="368" t="n">
        <f aca="false">+[5]data1cf!J883</f>
        <v>8313.28968968866</v>
      </c>
      <c r="L883" s="368" t="n">
        <f aca="false">+[5]data1cf!K883</f>
        <v>8314.51892465336</v>
      </c>
      <c r="M883" s="368" t="n">
        <f aca="false">+[5]data1cf!L883</f>
        <v>8286.51105538584</v>
      </c>
      <c r="N883" s="368" t="n">
        <f aca="false">+[5]data1cf!M883</f>
        <v>8268.86619212145</v>
      </c>
      <c r="O883" s="368" t="n">
        <f aca="false">+[5]data1cf!N883</f>
        <v>7942.74073825397</v>
      </c>
      <c r="P883" s="368" t="n">
        <f aca="false">+[5]data1cf!O883</f>
        <v>7834.88370659563</v>
      </c>
      <c r="Q883" s="368" t="n">
        <f aca="false">+[5]data1cf!P883</f>
        <v>7806.32569342638</v>
      </c>
      <c r="R883" s="368" t="n">
        <f aca="false">+[5]data1cf!Q883</f>
        <v>1076.76733595087</v>
      </c>
      <c r="S883" s="368" t="n">
        <f aca="false">+[5]data1cf!R883</f>
        <v>0</v>
      </c>
      <c r="T883" s="368" t="n">
        <f aca="false">+[5]data1cf!S883</f>
        <v>0</v>
      </c>
      <c r="U883" s="368" t="n">
        <f aca="false">+[5]data1cf!T883</f>
        <v>0</v>
      </c>
      <c r="V883" s="368" t="n">
        <f aca="false">+[5]data1cf!U883</f>
        <v>0</v>
      </c>
      <c r="W883" s="368" t="n">
        <f aca="false">+[5]data1cf!V883</f>
        <v>0</v>
      </c>
      <c r="X883" s="368" t="n">
        <f aca="false">+[5]data1cf!W883</f>
        <v>0</v>
      </c>
      <c r="Y883" s="368" t="n">
        <f aca="false">+[5]data1cf!X883</f>
        <v>0</v>
      </c>
      <c r="Z883" s="368" t="n">
        <f aca="false">+[5]data1cf!Y883</f>
        <v>0</v>
      </c>
      <c r="AA883" s="368" t="n">
        <f aca="false">+[5]data1cf!Z883</f>
        <v>0</v>
      </c>
      <c r="AB883" s="368"/>
      <c r="AC883" s="369" t="n">
        <f aca="false">XNPV(0.1,B883:AA883,$B$1:$AA$1)</f>
        <v>-19285.0441794502</v>
      </c>
      <c r="AD883" s="369" t="n">
        <f aca="false">SUMPRODUCT(B883:AA883,$B$1010:$AA$1010)</f>
        <v>-678.338915512584</v>
      </c>
      <c r="AE883" s="370" t="n">
        <f aca="false">SUMPRODUCT(B883:AA883,$B$1012:$AA$1012)</f>
        <v>-6888.31871342748</v>
      </c>
      <c r="AF883" s="371" t="n">
        <f aca="false">XIRR(B883:AA883,$B$1:$AA$1)</f>
        <v>0.058345049476293</v>
      </c>
      <c r="AG883" s="372" t="n">
        <f aca="false">1-EXP(-(1/0.25)*(AD883/ABS($AD$1010)))</f>
        <v>-16.9866828874301</v>
      </c>
    </row>
    <row r="884" customFormat="false" ht="12.75" hidden="false" customHeight="false" outlineLevel="0" collapsed="false">
      <c r="A884" s="363"/>
      <c r="B884" s="368" t="n">
        <f aca="false">+[5]data1cf!A884</f>
        <v>-100008.257093294</v>
      </c>
      <c r="C884" s="368" t="n">
        <f aca="false">+[5]data1cf!B884</f>
        <v>14250.7728054842</v>
      </c>
      <c r="D884" s="368" t="n">
        <f aca="false">+[5]data1cf!C884</f>
        <v>12415.5173826308</v>
      </c>
      <c r="E884" s="368" t="n">
        <f aca="false">+[5]data1cf!D884</f>
        <v>10420.8796542372</v>
      </c>
      <c r="F884" s="368" t="n">
        <f aca="false">+[5]data1cf!E884</f>
        <v>9921.07018270356</v>
      </c>
      <c r="G884" s="368" t="n">
        <f aca="false">+[5]data1cf!F884</f>
        <v>9600.47258039738</v>
      </c>
      <c r="H884" s="368" t="n">
        <f aca="false">+[5]data1cf!G884</f>
        <v>8633.91317595858</v>
      </c>
      <c r="I884" s="368" t="n">
        <f aca="false">+[5]data1cf!H884</f>
        <v>8475.45580128149</v>
      </c>
      <c r="J884" s="368" t="n">
        <f aca="false">+[5]data1cf!I884</f>
        <v>8463.0215987465</v>
      </c>
      <c r="K884" s="368" t="n">
        <f aca="false">+[5]data1cf!J884</f>
        <v>8454.10269117125</v>
      </c>
      <c r="L884" s="368" t="n">
        <f aca="false">+[5]data1cf!K884</f>
        <v>8455.09366386609</v>
      </c>
      <c r="M884" s="368" t="n">
        <f aca="false">+[5]data1cf!L884</f>
        <v>8427.32405686843</v>
      </c>
      <c r="N884" s="368" t="n">
        <f aca="false">+[5]data1cf!M884</f>
        <v>8409.44093133418</v>
      </c>
      <c r="O884" s="368" t="n">
        <f aca="false">+[5]data1cf!N884</f>
        <v>8083.55373973656</v>
      </c>
      <c r="P884" s="368" t="n">
        <f aca="false">+[5]data1cf!O884</f>
        <v>7975.45844580837</v>
      </c>
      <c r="Q884" s="368" t="n">
        <f aca="false">+[5]data1cf!P884</f>
        <v>7947.13869490897</v>
      </c>
      <c r="R884" s="368" t="n">
        <f aca="false">+[5]data1cf!Q884</f>
        <v>1147.05470555724</v>
      </c>
      <c r="S884" s="368" t="n">
        <f aca="false">+[5]data1cf!R884</f>
        <v>0</v>
      </c>
      <c r="T884" s="368" t="n">
        <f aca="false">+[5]data1cf!S884</f>
        <v>0</v>
      </c>
      <c r="U884" s="368" t="n">
        <f aca="false">+[5]data1cf!T884</f>
        <v>0</v>
      </c>
      <c r="V884" s="368" t="n">
        <f aca="false">+[5]data1cf!U884</f>
        <v>0</v>
      </c>
      <c r="W884" s="368" t="n">
        <f aca="false">+[5]data1cf!V884</f>
        <v>0</v>
      </c>
      <c r="X884" s="368" t="n">
        <f aca="false">+[5]data1cf!W884</f>
        <v>0</v>
      </c>
      <c r="Y884" s="368" t="n">
        <f aca="false">+[5]data1cf!X884</f>
        <v>0</v>
      </c>
      <c r="Z884" s="368" t="n">
        <f aca="false">+[5]data1cf!Y884</f>
        <v>0</v>
      </c>
      <c r="AA884" s="368" t="n">
        <f aca="false">+[5]data1cf!Z884</f>
        <v>0</v>
      </c>
      <c r="AB884" s="368"/>
      <c r="AC884" s="369" t="n">
        <f aca="false">XNPV(0.1,B884:AA884,$B$1:$AA$1)</f>
        <v>-24012.4097559771</v>
      </c>
      <c r="AD884" s="369" t="n">
        <f aca="false">SUMPRODUCT(B884:AA884,$B$1010:$AA$1010)</f>
        <v>-5050.55740446573</v>
      </c>
      <c r="AE884" s="370" t="n">
        <f aca="false">SUMPRODUCT(B884:AA884,$B$1012:$AA$1012)</f>
        <v>-11378.6097625003</v>
      </c>
      <c r="AF884" s="371" t="n">
        <f aca="false">XIRR(B884:AA884,$B$1:$AA$1)</f>
        <v>0.0509678916406172</v>
      </c>
      <c r="AG884" s="372" t="n">
        <f aca="false">1-EXP(-(1/0.25)*(AD884/ABS($AD$1010)))</f>
        <v>-2206533456.06733</v>
      </c>
    </row>
    <row r="885" customFormat="false" ht="12.75" hidden="false" customHeight="false" outlineLevel="0" collapsed="false">
      <c r="A885" s="363"/>
      <c r="B885" s="368" t="n">
        <f aca="false">+[5]data1cf!A885</f>
        <v>-93518.8154327026</v>
      </c>
      <c r="C885" s="368" t="n">
        <f aca="false">+[5]data1cf!B885</f>
        <v>14172.8720313316</v>
      </c>
      <c r="D885" s="368" t="n">
        <f aca="false">+[5]data1cf!C885</f>
        <v>12158.6449728783</v>
      </c>
      <c r="E885" s="368" t="n">
        <f aca="false">+[5]data1cf!D885</f>
        <v>10148.1044810019</v>
      </c>
      <c r="F885" s="368" t="n">
        <f aca="false">+[5]data1cf!E885</f>
        <v>9726.36295950407</v>
      </c>
      <c r="G885" s="368" t="n">
        <f aca="false">+[5]data1cf!F885</f>
        <v>9418.66918764079</v>
      </c>
      <c r="H885" s="368" t="n">
        <f aca="false">+[5]data1cf!G885</f>
        <v>8476.72436258974</v>
      </c>
      <c r="I885" s="368" t="n">
        <f aca="false">+[5]data1cf!H885</f>
        <v>8326.59320114086</v>
      </c>
      <c r="J885" s="368" t="n">
        <f aca="false">+[5]data1cf!I885</f>
        <v>8314.15899860587</v>
      </c>
      <c r="K885" s="368" t="n">
        <f aca="false">+[5]data1cf!J885</f>
        <v>8304.98778153885</v>
      </c>
      <c r="L885" s="368" t="n">
        <f aca="false">+[5]data1cf!K885</f>
        <v>8306.23106372546</v>
      </c>
      <c r="M885" s="368" t="n">
        <f aca="false">+[5]data1cf!L885</f>
        <v>8278.20914723603</v>
      </c>
      <c r="N885" s="368" t="n">
        <f aca="false">+[5]data1cf!M885</f>
        <v>8260.57833119355</v>
      </c>
      <c r="O885" s="368" t="n">
        <f aca="false">+[5]data1cf!N885</f>
        <v>7934.43883010417</v>
      </c>
      <c r="P885" s="368" t="n">
        <f aca="false">+[5]data1cf!O885</f>
        <v>7826.59584566773</v>
      </c>
      <c r="Q885" s="368" t="n">
        <f aca="false">+[5]data1cf!P885</f>
        <v>7798.02378527657</v>
      </c>
      <c r="R885" s="368" t="n">
        <f aca="false">+[5]data1cf!Q885</f>
        <v>1072.62340548693</v>
      </c>
      <c r="S885" s="368" t="n">
        <f aca="false">+[5]data1cf!R885</f>
        <v>0</v>
      </c>
      <c r="T885" s="368" t="n">
        <f aca="false">+[5]data1cf!S885</f>
        <v>0</v>
      </c>
      <c r="U885" s="368" t="n">
        <f aca="false">+[5]data1cf!T885</f>
        <v>0</v>
      </c>
      <c r="V885" s="368" t="n">
        <f aca="false">+[5]data1cf!U885</f>
        <v>0</v>
      </c>
      <c r="W885" s="368" t="n">
        <f aca="false">+[5]data1cf!V885</f>
        <v>0</v>
      </c>
      <c r="X885" s="368" t="n">
        <f aca="false">+[5]data1cf!W885</f>
        <v>0</v>
      </c>
      <c r="Y885" s="368" t="n">
        <f aca="false">+[5]data1cf!X885</f>
        <v>0</v>
      </c>
      <c r="Z885" s="368" t="n">
        <f aca="false">+[5]data1cf!Y885</f>
        <v>0</v>
      </c>
      <c r="AA885" s="368" t="n">
        <f aca="false">+[5]data1cf!Z885</f>
        <v>0</v>
      </c>
      <c r="AB885" s="368"/>
      <c r="AC885" s="369" t="n">
        <f aca="false">XNPV(0.1,B885:AA885,$B$1:$AA$1)</f>
        <v>-18845.492630203</v>
      </c>
      <c r="AD885" s="369" t="n">
        <f aca="false">SUMPRODUCT(B885:AA885,$B$1010:$AA$1010)</f>
        <v>-239.30732236445</v>
      </c>
      <c r="AE885" s="370" t="n">
        <f aca="false">SUMPRODUCT(B885:AA885,$B$1012:$AA$1012)</f>
        <v>-6448.14843717533</v>
      </c>
      <c r="AF885" s="371" t="n">
        <f aca="false">XIRR(B885:AA885,$B$1:$AA$1)</f>
        <v>0.059128750088966</v>
      </c>
      <c r="AG885" s="372" t="n">
        <f aca="false">1-EXP(-(1/0.25)*(AD885/ABS($AD$1010)))</f>
        <v>-1.77157760143584</v>
      </c>
    </row>
    <row r="886" customFormat="false" ht="12.75" hidden="false" customHeight="false" outlineLevel="0" collapsed="false">
      <c r="A886" s="363"/>
      <c r="B886" s="368" t="n">
        <f aca="false">+[5]data1cf!A886</f>
        <v>-92334.9645558908</v>
      </c>
      <c r="C886" s="368" t="n">
        <f aca="false">+[5]data1cf!B886</f>
        <v>14143.8622917222</v>
      </c>
      <c r="D886" s="368" t="n">
        <f aca="false">+[5]data1cf!C886</f>
        <v>12094.3387291746</v>
      </c>
      <c r="E886" s="368" t="n">
        <f aca="false">+[5]data1cf!D886</f>
        <v>10131.1948717872</v>
      </c>
      <c r="F886" s="368" t="n">
        <f aca="false">+[5]data1cf!E886</f>
        <v>9660.65906903341</v>
      </c>
      <c r="G886" s="368" t="n">
        <f aca="false">+[5]data1cf!F886</f>
        <v>9349.54772944568</v>
      </c>
      <c r="H886" s="368" t="n">
        <f aca="false">+[5]data1cf!G886</f>
        <v>8448.0488425274</v>
      </c>
      <c r="I886" s="368" t="n">
        <f aca="false">+[5]data1cf!H886</f>
        <v>8299.4366091075</v>
      </c>
      <c r="J886" s="368" t="n">
        <f aca="false">+[5]data1cf!I886</f>
        <v>8287.00240657251</v>
      </c>
      <c r="K886" s="368" t="n">
        <f aca="false">+[5]data1cf!J886</f>
        <v>8277.7851613834</v>
      </c>
      <c r="L886" s="368" t="n">
        <f aca="false">+[5]data1cf!K886</f>
        <v>8279.0744716921</v>
      </c>
      <c r="M886" s="368" t="n">
        <f aca="false">+[5]data1cf!L886</f>
        <v>8251.00652708058</v>
      </c>
      <c r="N886" s="368" t="n">
        <f aca="false">+[5]data1cf!M886</f>
        <v>8233.42173916019</v>
      </c>
      <c r="O886" s="368" t="n">
        <f aca="false">+[5]data1cf!N886</f>
        <v>7907.23620994871</v>
      </c>
      <c r="P886" s="368" t="n">
        <f aca="false">+[5]data1cf!O886</f>
        <v>7799.43925363437</v>
      </c>
      <c r="Q886" s="368" t="n">
        <f aca="false">+[5]data1cf!P886</f>
        <v>7770.82116512112</v>
      </c>
      <c r="R886" s="368" t="n">
        <f aca="false">+[5]data1cf!Q886</f>
        <v>1059.04510947024</v>
      </c>
      <c r="S886" s="368" t="n">
        <f aca="false">+[5]data1cf!R886</f>
        <v>0</v>
      </c>
      <c r="T886" s="368" t="n">
        <f aca="false">+[5]data1cf!S886</f>
        <v>0</v>
      </c>
      <c r="U886" s="368" t="n">
        <f aca="false">+[5]data1cf!T886</f>
        <v>0</v>
      </c>
      <c r="V886" s="368" t="n">
        <f aca="false">+[5]data1cf!U886</f>
        <v>0</v>
      </c>
      <c r="W886" s="368" t="n">
        <f aca="false">+[5]data1cf!V886</f>
        <v>0</v>
      </c>
      <c r="X886" s="368" t="n">
        <f aca="false">+[5]data1cf!W886</f>
        <v>0</v>
      </c>
      <c r="Y886" s="368" t="n">
        <f aca="false">+[5]data1cf!X886</f>
        <v>0</v>
      </c>
      <c r="Z886" s="368" t="n">
        <f aca="false">+[5]data1cf!Y886</f>
        <v>0</v>
      </c>
      <c r="AA886" s="368" t="n">
        <f aca="false">+[5]data1cf!Z886</f>
        <v>0</v>
      </c>
      <c r="AB886" s="368"/>
      <c r="AC886" s="369" t="n">
        <f aca="false">XNPV(0.1,B886:AA886,$B$1:$AA$1)</f>
        <v>-17949.0283092343</v>
      </c>
      <c r="AD886" s="369" t="n">
        <f aca="false">SUMPRODUCT(B886:AA886,$B$1010:$AA$1010)</f>
        <v>584.872481885971</v>
      </c>
      <c r="AE886" s="370" t="n">
        <f aca="false">SUMPRODUCT(B886:AA886,$B$1012:$AA$1012)</f>
        <v>-5600.05080065971</v>
      </c>
      <c r="AF886" s="371" t="n">
        <f aca="false">XIRR(B886:AA886,$B$1:$AA$1)</f>
        <v>0.0606294967597521</v>
      </c>
      <c r="AG886" s="372" t="n">
        <f aca="false">1-EXP(-(1/0.25)*(AD886/ABS($AD$1010)))</f>
        <v>0.917212428569188</v>
      </c>
    </row>
    <row r="887" customFormat="false" ht="12.75" hidden="false" customHeight="false" outlineLevel="0" collapsed="false">
      <c r="A887" s="363"/>
      <c r="B887" s="368" t="n">
        <f aca="false">+[5]data1cf!A887</f>
        <v>-92611.3883630146</v>
      </c>
      <c r="C887" s="368" t="n">
        <f aca="false">+[5]data1cf!B887</f>
        <v>14127.4973987949</v>
      </c>
      <c r="D887" s="368" t="n">
        <f aca="false">+[5]data1cf!C887</f>
        <v>12141.2971399942</v>
      </c>
      <c r="E887" s="368" t="n">
        <f aca="false">+[5]data1cf!D887</f>
        <v>10039.3045382012</v>
      </c>
      <c r="F887" s="368" t="n">
        <f aca="false">+[5]data1cf!E887</f>
        <v>9656.3268340194</v>
      </c>
      <c r="G887" s="368" t="n">
        <f aca="false">+[5]data1cf!F887</f>
        <v>9469.71918814441</v>
      </c>
      <c r="H887" s="368" t="n">
        <f aca="false">+[5]data1cf!G887</f>
        <v>8454.74444632526</v>
      </c>
      <c r="I887" s="368" t="n">
        <f aca="false">+[5]data1cf!H887</f>
        <v>8305.77755010387</v>
      </c>
      <c r="J887" s="368" t="n">
        <f aca="false">+[5]data1cf!I887</f>
        <v>8293.34334756888</v>
      </c>
      <c r="K887" s="368" t="n">
        <f aca="false">+[5]data1cf!J887</f>
        <v>8284.1368497374</v>
      </c>
      <c r="L887" s="368" t="n">
        <f aca="false">+[5]data1cf!K887</f>
        <v>8285.41541268848</v>
      </c>
      <c r="M887" s="368" t="n">
        <f aca="false">+[5]data1cf!L887</f>
        <v>8257.35821543458</v>
      </c>
      <c r="N887" s="368" t="n">
        <f aca="false">+[5]data1cf!M887</f>
        <v>8239.76268015657</v>
      </c>
      <c r="O887" s="368" t="n">
        <f aca="false">+[5]data1cf!N887</f>
        <v>7913.58789830271</v>
      </c>
      <c r="P887" s="368" t="n">
        <f aca="false">+[5]data1cf!O887</f>
        <v>7805.78019463075</v>
      </c>
      <c r="Q887" s="368" t="n">
        <f aca="false">+[5]data1cf!P887</f>
        <v>7777.17285347512</v>
      </c>
      <c r="R887" s="368" t="n">
        <f aca="false">+[5]data1cf!Q887</f>
        <v>1062.21557996843</v>
      </c>
      <c r="S887" s="368" t="n">
        <f aca="false">+[5]data1cf!R887</f>
        <v>0</v>
      </c>
      <c r="T887" s="368" t="n">
        <f aca="false">+[5]data1cf!S887</f>
        <v>0</v>
      </c>
      <c r="U887" s="368" t="n">
        <f aca="false">+[5]data1cf!T887</f>
        <v>0</v>
      </c>
      <c r="V887" s="368" t="n">
        <f aca="false">+[5]data1cf!U887</f>
        <v>0</v>
      </c>
      <c r="W887" s="368" t="n">
        <f aca="false">+[5]data1cf!V887</f>
        <v>0</v>
      </c>
      <c r="X887" s="368" t="n">
        <f aca="false">+[5]data1cf!W887</f>
        <v>0</v>
      </c>
      <c r="Y887" s="368" t="n">
        <f aca="false">+[5]data1cf!X887</f>
        <v>0</v>
      </c>
      <c r="Z887" s="368" t="n">
        <f aca="false">+[5]data1cf!Y887</f>
        <v>0</v>
      </c>
      <c r="AA887" s="368" t="n">
        <f aca="false">+[5]data1cf!Z887</f>
        <v>0</v>
      </c>
      <c r="AB887" s="368"/>
      <c r="AC887" s="369" t="n">
        <f aca="false">XNPV(0.1,B887:AA887,$B$1:$AA$1)</f>
        <v>-18173.832638438</v>
      </c>
      <c r="AD887" s="369" t="n">
        <f aca="false">SUMPRODUCT(B887:AA887,$B$1010:$AA$1010)</f>
        <v>380.928484348029</v>
      </c>
      <c r="AE887" s="370" t="n">
        <f aca="false">SUMPRODUCT(B887:AA887,$B$1012:$AA$1012)</f>
        <v>-5810.90918957402</v>
      </c>
      <c r="AF887" s="371" t="n">
        <f aca="false">XIRR(B887:AA887,$B$1:$AA$1)</f>
        <v>0.0602546348737977</v>
      </c>
      <c r="AG887" s="372" t="n">
        <f aca="false">1-EXP(-(1/0.25)*(AD887/ABS($AD$1010)))</f>
        <v>0.802635617934406</v>
      </c>
    </row>
    <row r="888" customFormat="false" ht="12.75" hidden="false" customHeight="false" outlineLevel="0" collapsed="false">
      <c r="A888" s="363"/>
      <c r="B888" s="368" t="n">
        <f aca="false">+[5]data1cf!A888</f>
        <v>-90639.7730020153</v>
      </c>
      <c r="C888" s="368" t="n">
        <f aca="false">+[5]data1cf!B888</f>
        <v>14064.4090972706</v>
      </c>
      <c r="D888" s="368" t="n">
        <f aca="false">+[5]data1cf!C888</f>
        <v>12057.8063685466</v>
      </c>
      <c r="E888" s="368" t="n">
        <f aca="false">+[5]data1cf!D888</f>
        <v>10125.3033068164</v>
      </c>
      <c r="F888" s="368" t="n">
        <f aca="false">+[5]data1cf!E888</f>
        <v>9556.85201981291</v>
      </c>
      <c r="G888" s="368" t="n">
        <f aca="false">+[5]data1cf!F888</f>
        <v>9250.59627588191</v>
      </c>
      <c r="H888" s="368" t="n">
        <f aca="false">+[5]data1cf!G888</f>
        <v>8406.98750586345</v>
      </c>
      <c r="I888" s="368" t="n">
        <f aca="false">+[5]data1cf!H888</f>
        <v>8260.55027101484</v>
      </c>
      <c r="J888" s="368" t="n">
        <f aca="false">+[5]data1cf!I888</f>
        <v>8248.11606847985</v>
      </c>
      <c r="K888" s="368" t="n">
        <f aca="false">+[5]data1cf!J888</f>
        <v>8238.83291424313</v>
      </c>
      <c r="L888" s="368" t="n">
        <f aca="false">+[5]data1cf!K888</f>
        <v>8240.18813359944</v>
      </c>
      <c r="M888" s="368" t="n">
        <f aca="false">+[5]data1cf!L888</f>
        <v>8212.05427994031</v>
      </c>
      <c r="N888" s="368" t="n">
        <f aca="false">+[5]data1cf!M888</f>
        <v>8194.53540106753</v>
      </c>
      <c r="O888" s="368" t="n">
        <f aca="false">+[5]data1cf!N888</f>
        <v>7868.28396280844</v>
      </c>
      <c r="P888" s="368" t="n">
        <f aca="false">+[5]data1cf!O888</f>
        <v>7760.55291554171</v>
      </c>
      <c r="Q888" s="368" t="n">
        <f aca="false">+[5]data1cf!P888</f>
        <v>7731.86891798085</v>
      </c>
      <c r="R888" s="368" t="n">
        <f aca="false">+[5]data1cf!Q888</f>
        <v>1039.60194042391</v>
      </c>
      <c r="S888" s="368" t="n">
        <f aca="false">+[5]data1cf!R888</f>
        <v>0</v>
      </c>
      <c r="T888" s="368" t="n">
        <f aca="false">+[5]data1cf!S888</f>
        <v>0</v>
      </c>
      <c r="U888" s="368" t="n">
        <f aca="false">+[5]data1cf!T888</f>
        <v>0</v>
      </c>
      <c r="V888" s="368" t="n">
        <f aca="false">+[5]data1cf!U888</f>
        <v>0</v>
      </c>
      <c r="W888" s="368" t="n">
        <f aca="false">+[5]data1cf!V888</f>
        <v>0</v>
      </c>
      <c r="X888" s="368" t="n">
        <f aca="false">+[5]data1cf!W888</f>
        <v>0</v>
      </c>
      <c r="Y888" s="368" t="n">
        <f aca="false">+[5]data1cf!X888</f>
        <v>0</v>
      </c>
      <c r="Z888" s="368" t="n">
        <f aca="false">+[5]data1cf!Y888</f>
        <v>0</v>
      </c>
      <c r="AA888" s="368" t="n">
        <f aca="false">+[5]data1cf!Z888</f>
        <v>0</v>
      </c>
      <c r="AB888" s="368"/>
      <c r="AC888" s="369" t="n">
        <f aca="false">XNPV(0.1,B888:AA888,$B$1:$AA$1)</f>
        <v>-16646.7858607915</v>
      </c>
      <c r="AD888" s="369" t="n">
        <f aca="false">SUMPRODUCT(B888:AA888,$B$1010:$AA$1010)</f>
        <v>1786.80274574532</v>
      </c>
      <c r="AE888" s="370" t="n">
        <f aca="false">SUMPRODUCT(B888:AA888,$B$1012:$AA$1012)</f>
        <v>-4364.76482484712</v>
      </c>
      <c r="AF888" s="371" t="n">
        <f aca="false">XIRR(B888:AA888,$B$1:$AA$1)</f>
        <v>0.0628776954465446</v>
      </c>
      <c r="AG888" s="372" t="n">
        <f aca="false">1-EXP(-(1/0.25)*(AD888/ABS($AD$1010)))</f>
        <v>0.999505289098727</v>
      </c>
    </row>
    <row r="889" customFormat="false" ht="12.75" hidden="false" customHeight="false" outlineLevel="0" collapsed="false">
      <c r="A889" s="363"/>
      <c r="B889" s="368" t="n">
        <f aca="false">+[5]data1cf!A889</f>
        <v>-102822.048788332</v>
      </c>
      <c r="C889" s="368" t="n">
        <f aca="false">+[5]data1cf!B889</f>
        <v>14252.2035041487</v>
      </c>
      <c r="D889" s="368" t="n">
        <f aca="false">+[5]data1cf!C889</f>
        <v>12517.7900201203</v>
      </c>
      <c r="E889" s="368" t="n">
        <f aca="false">+[5]data1cf!D889</f>
        <v>10497.1956532655</v>
      </c>
      <c r="F889" s="368" t="n">
        <f aca="false">+[5]data1cf!E889</f>
        <v>10031.9068322378</v>
      </c>
      <c r="G889" s="368" t="n">
        <f aca="false">+[5]data1cf!F889</f>
        <v>9777.01624449169</v>
      </c>
      <c r="H889" s="368" t="n">
        <f aca="false">+[5]data1cf!G889</f>
        <v>8702.06951370581</v>
      </c>
      <c r="I889" s="368" t="n">
        <f aca="false">+[5]data1cf!H889</f>
        <v>8540.00193173232</v>
      </c>
      <c r="J889" s="368" t="n">
        <f aca="false">+[5]data1cf!I889</f>
        <v>8527.56772919733</v>
      </c>
      <c r="K889" s="368" t="n">
        <f aca="false">+[5]data1cf!J889</f>
        <v>8518.75822184319</v>
      </c>
      <c r="L889" s="368" t="n">
        <f aca="false">+[5]data1cf!K889</f>
        <v>8519.63979431692</v>
      </c>
      <c r="M889" s="368" t="n">
        <f aca="false">+[5]data1cf!L889</f>
        <v>8491.97958754036</v>
      </c>
      <c r="N889" s="368" t="n">
        <f aca="false">+[5]data1cf!M889</f>
        <v>8473.98706178502</v>
      </c>
      <c r="O889" s="368" t="n">
        <f aca="false">+[5]data1cf!N889</f>
        <v>8148.2092704085</v>
      </c>
      <c r="P889" s="368" t="n">
        <f aca="false">+[5]data1cf!O889</f>
        <v>8040.0045762592</v>
      </c>
      <c r="Q889" s="368" t="n">
        <f aca="false">+[5]data1cf!P889</f>
        <v>8011.7942255809</v>
      </c>
      <c r="R889" s="368" t="n">
        <f aca="false">+[5]data1cf!Q889</f>
        <v>1179.32777078266</v>
      </c>
      <c r="S889" s="368" t="n">
        <f aca="false">+[5]data1cf!R889</f>
        <v>0</v>
      </c>
      <c r="T889" s="368" t="n">
        <f aca="false">+[5]data1cf!S889</f>
        <v>0</v>
      </c>
      <c r="U889" s="368" t="n">
        <f aca="false">+[5]data1cf!T889</f>
        <v>0</v>
      </c>
      <c r="V889" s="368" t="n">
        <f aca="false">+[5]data1cf!U889</f>
        <v>0</v>
      </c>
      <c r="W889" s="368" t="n">
        <f aca="false">+[5]data1cf!V889</f>
        <v>0</v>
      </c>
      <c r="X889" s="368" t="n">
        <f aca="false">+[5]data1cf!W889</f>
        <v>0</v>
      </c>
      <c r="Y889" s="368" t="n">
        <f aca="false">+[5]data1cf!X889</f>
        <v>0</v>
      </c>
      <c r="Z889" s="368" t="n">
        <f aca="false">+[5]data1cf!Y889</f>
        <v>0</v>
      </c>
      <c r="AA889" s="368" t="n">
        <f aca="false">+[5]data1cf!Z889</f>
        <v>0</v>
      </c>
      <c r="AB889" s="368"/>
      <c r="AC889" s="369" t="n">
        <f aca="false">XNPV(0.1,B889:AA889,$B$1:$AA$1)</f>
        <v>-26242.5136370313</v>
      </c>
      <c r="AD889" s="369" t="n">
        <f aca="false">SUMPRODUCT(B889:AA889,$B$1010:$AA$1010)</f>
        <v>-7115.60698777035</v>
      </c>
      <c r="AE889" s="370" t="n">
        <f aca="false">SUMPRODUCT(B889:AA889,$B$1012:$AA$1012)</f>
        <v>-13498.6762719909</v>
      </c>
      <c r="AF889" s="371" t="n">
        <f aca="false">XIRR(B889:AA889,$B$1:$AA$1)</f>
        <v>0.0477488431794268</v>
      </c>
      <c r="AG889" s="372" t="n">
        <f aca="false">1-EXP(-(1/0.25)*(AD889/ABS($AD$1010)))</f>
        <v>-14592360998023.8</v>
      </c>
    </row>
    <row r="890" customFormat="false" ht="12.75" hidden="false" customHeight="false" outlineLevel="0" collapsed="false">
      <c r="A890" s="363"/>
      <c r="B890" s="368" t="n">
        <f aca="false">+[5]data1cf!A890</f>
        <v>-89809.4686068545</v>
      </c>
      <c r="C890" s="368" t="n">
        <f aca="false">+[5]data1cf!B890</f>
        <v>14102.5659968686</v>
      </c>
      <c r="D890" s="368" t="n">
        <f aca="false">+[5]data1cf!C890</f>
        <v>12040.0111718545</v>
      </c>
      <c r="E890" s="368" t="n">
        <f aca="false">+[5]data1cf!D890</f>
        <v>10071.5755046493</v>
      </c>
      <c r="F890" s="368" t="n">
        <f aca="false">+[5]data1cf!E890</f>
        <v>9609.32003281545</v>
      </c>
      <c r="G890" s="368" t="n">
        <f aca="false">+[5]data1cf!F890</f>
        <v>9317.19819263118</v>
      </c>
      <c r="H890" s="368" t="n">
        <f aca="false">+[5]data1cf!G890</f>
        <v>8386.87567353081</v>
      </c>
      <c r="I890" s="368" t="n">
        <f aca="false">+[5]data1cf!H890</f>
        <v>8241.50375243337</v>
      </c>
      <c r="J890" s="368" t="n">
        <f aca="false">+[5]data1cf!I890</f>
        <v>8229.06954989838</v>
      </c>
      <c r="K890" s="368" t="n">
        <f aca="false">+[5]data1cf!J890</f>
        <v>8219.75411342677</v>
      </c>
      <c r="L890" s="368" t="n">
        <f aca="false">+[5]data1cf!K890</f>
        <v>8221.14161501797</v>
      </c>
      <c r="M890" s="368" t="n">
        <f aca="false">+[5]data1cf!L890</f>
        <v>8192.97547912395</v>
      </c>
      <c r="N890" s="368" t="n">
        <f aca="false">+[5]data1cf!M890</f>
        <v>8175.48888248606</v>
      </c>
      <c r="O890" s="368" t="n">
        <f aca="false">+[5]data1cf!N890</f>
        <v>7849.20516199209</v>
      </c>
      <c r="P890" s="368" t="n">
        <f aca="false">+[5]data1cf!O890</f>
        <v>7741.50639696024</v>
      </c>
      <c r="Q890" s="368" t="n">
        <f aca="false">+[5]data1cf!P890</f>
        <v>7712.79011716449</v>
      </c>
      <c r="R890" s="368" t="n">
        <f aca="false">+[5]data1cf!Q890</f>
        <v>1030.07868113318</v>
      </c>
      <c r="S890" s="368" t="n">
        <f aca="false">+[5]data1cf!R890</f>
        <v>0</v>
      </c>
      <c r="T890" s="368" t="n">
        <f aca="false">+[5]data1cf!S890</f>
        <v>0</v>
      </c>
      <c r="U890" s="368" t="n">
        <f aca="false">+[5]data1cf!T890</f>
        <v>0</v>
      </c>
      <c r="V890" s="368" t="n">
        <f aca="false">+[5]data1cf!U890</f>
        <v>0</v>
      </c>
      <c r="W890" s="368" t="n">
        <f aca="false">+[5]data1cf!V890</f>
        <v>0</v>
      </c>
      <c r="X890" s="368" t="n">
        <f aca="false">+[5]data1cf!W890</f>
        <v>0</v>
      </c>
      <c r="Y890" s="368" t="n">
        <f aca="false">+[5]data1cf!X890</f>
        <v>0</v>
      </c>
      <c r="Z890" s="368" t="n">
        <f aca="false">+[5]data1cf!Y890</f>
        <v>0</v>
      </c>
      <c r="AA890" s="368" t="n">
        <f aca="false">+[5]data1cf!Z890</f>
        <v>0</v>
      </c>
      <c r="AB890" s="368"/>
      <c r="AC890" s="369" t="n">
        <f aca="false">XNPV(0.1,B890:AA890,$B$1:$AA$1)</f>
        <v>-15835.0133888344</v>
      </c>
      <c r="AD890" s="369" t="n">
        <f aca="false">SUMPRODUCT(B890:AA890,$B$1010:$AA$1010)</f>
        <v>2576.51470230119</v>
      </c>
      <c r="AE890" s="370" t="n">
        <f aca="false">SUMPRODUCT(B890:AA890,$B$1012:$AA$1012)</f>
        <v>-3566.64432620902</v>
      </c>
      <c r="AF890" s="371" t="n">
        <f aca="false">XIRR(B890:AA890,$B$1:$AA$1)</f>
        <v>0.0643792963891855</v>
      </c>
      <c r="AG890" s="372" t="n">
        <f aca="false">1-EXP(-(1/0.25)*(AD890/ABS($AD$1010)))</f>
        <v>0.999982885811059</v>
      </c>
    </row>
    <row r="891" customFormat="false" ht="12.75" hidden="false" customHeight="false" outlineLevel="0" collapsed="false">
      <c r="A891" s="363"/>
      <c r="B891" s="368" t="n">
        <f aca="false">+[5]data1cf!A891</f>
        <v>-100146.188159364</v>
      </c>
      <c r="C891" s="368" t="n">
        <f aca="false">+[5]data1cf!B891</f>
        <v>14239.9879172688</v>
      </c>
      <c r="D891" s="368" t="n">
        <f aca="false">+[5]data1cf!C891</f>
        <v>12388.6203804577</v>
      </c>
      <c r="E891" s="368" t="n">
        <f aca="false">+[5]data1cf!D891</f>
        <v>10318.8490313502</v>
      </c>
      <c r="F891" s="368" t="n">
        <f aca="false">+[5]data1cf!E891</f>
        <v>9887.80304903562</v>
      </c>
      <c r="G891" s="368" t="n">
        <f aca="false">+[5]data1cf!F891</f>
        <v>9527.45579779346</v>
      </c>
      <c r="H891" s="368" t="n">
        <f aca="false">+[5]data1cf!G891</f>
        <v>8637.2541753444</v>
      </c>
      <c r="I891" s="368" t="n">
        <f aca="false">+[5]data1cf!H891</f>
        <v>8478.6198295923</v>
      </c>
      <c r="J891" s="368" t="n">
        <f aca="false">+[5]data1cf!I891</f>
        <v>8466.18562705731</v>
      </c>
      <c r="K891" s="368" t="n">
        <f aca="false">+[5]data1cf!J891</f>
        <v>8457.27208224191</v>
      </c>
      <c r="L891" s="368" t="n">
        <f aca="false">+[5]data1cf!K891</f>
        <v>8458.2576921769</v>
      </c>
      <c r="M891" s="368" t="n">
        <f aca="false">+[5]data1cf!L891</f>
        <v>8430.49344793909</v>
      </c>
      <c r="N891" s="368" t="n">
        <f aca="false">+[5]data1cf!M891</f>
        <v>8412.60495964499</v>
      </c>
      <c r="O891" s="368" t="n">
        <f aca="false">+[5]data1cf!N891</f>
        <v>8086.72313080722</v>
      </c>
      <c r="P891" s="368" t="n">
        <f aca="false">+[5]data1cf!O891</f>
        <v>7978.62247411917</v>
      </c>
      <c r="Q891" s="368" t="n">
        <f aca="false">+[5]data1cf!P891</f>
        <v>7950.30808597963</v>
      </c>
      <c r="R891" s="368" t="n">
        <f aca="false">+[5]data1cf!Q891</f>
        <v>1148.63671971265</v>
      </c>
      <c r="S891" s="368" t="n">
        <f aca="false">+[5]data1cf!R891</f>
        <v>0</v>
      </c>
      <c r="T891" s="368" t="n">
        <f aca="false">+[5]data1cf!S891</f>
        <v>0</v>
      </c>
      <c r="U891" s="368" t="n">
        <f aca="false">+[5]data1cf!T891</f>
        <v>0</v>
      </c>
      <c r="V891" s="368" t="n">
        <f aca="false">+[5]data1cf!U891</f>
        <v>0</v>
      </c>
      <c r="W891" s="368" t="n">
        <f aca="false">+[5]data1cf!V891</f>
        <v>0</v>
      </c>
      <c r="X891" s="368" t="n">
        <f aca="false">+[5]data1cf!W891</f>
        <v>0</v>
      </c>
      <c r="Y891" s="368" t="n">
        <f aca="false">+[5]data1cf!X891</f>
        <v>0</v>
      </c>
      <c r="Z891" s="368" t="n">
        <f aca="false">+[5]data1cf!Y891</f>
        <v>0</v>
      </c>
      <c r="AA891" s="368" t="n">
        <f aca="false">+[5]data1cf!Z891</f>
        <v>0</v>
      </c>
      <c r="AB891" s="368"/>
      <c r="AC891" s="369" t="n">
        <f aca="false">XNPV(0.1,B891:AA891,$B$1:$AA$1)</f>
        <v>-24314.5330860783</v>
      </c>
      <c r="AD891" s="369" t="n">
        <f aca="false">SUMPRODUCT(B891:AA891,$B$1010:$AA$1010)</f>
        <v>-5374.32295529752</v>
      </c>
      <c r="AE891" s="370" t="n">
        <f aca="false">SUMPRODUCT(B891:AA891,$B$1012:$AA$1012)</f>
        <v>-11696.4613132076</v>
      </c>
      <c r="AF891" s="371" t="n">
        <f aca="false">XIRR(B891:AA891,$B$1:$AA$1)</f>
        <v>0.0504386933207245</v>
      </c>
      <c r="AG891" s="372" t="n">
        <f aca="false">1-EXP(-(1/0.25)*(AD891/ABS($AD$1010)))</f>
        <v>-8763715715.45207</v>
      </c>
    </row>
    <row r="892" customFormat="false" ht="12.75" hidden="false" customHeight="false" outlineLevel="0" collapsed="false">
      <c r="A892" s="363"/>
      <c r="B892" s="368" t="n">
        <f aca="false">+[5]data1cf!A892</f>
        <v>-99953.6208976682</v>
      </c>
      <c r="C892" s="368" t="n">
        <f aca="false">+[5]data1cf!B892</f>
        <v>14282.1628315989</v>
      </c>
      <c r="D892" s="368" t="n">
        <f aca="false">+[5]data1cf!C892</f>
        <v>12340.6347328725</v>
      </c>
      <c r="E892" s="368" t="n">
        <f aca="false">+[5]data1cf!D892</f>
        <v>10314.7753950543</v>
      </c>
      <c r="F892" s="368" t="n">
        <f aca="false">+[5]data1cf!E892</f>
        <v>9841.76465555538</v>
      </c>
      <c r="G892" s="368" t="n">
        <f aca="false">+[5]data1cf!F892</f>
        <v>9656.44344845988</v>
      </c>
      <c r="H892" s="368" t="n">
        <f aca="false">+[5]data1cf!G892</f>
        <v>8632.58976491545</v>
      </c>
      <c r="I892" s="368" t="n">
        <f aca="false">+[5]data1cf!H892</f>
        <v>8474.2024906628</v>
      </c>
      <c r="J892" s="368" t="n">
        <f aca="false">+[5]data1cf!I892</f>
        <v>8461.76828812781</v>
      </c>
      <c r="K892" s="368" t="n">
        <f aca="false">+[5]data1cf!J892</f>
        <v>8452.84725629727</v>
      </c>
      <c r="L892" s="368" t="n">
        <f aca="false">+[5]data1cf!K892</f>
        <v>8453.8403532474</v>
      </c>
      <c r="M892" s="368" t="n">
        <f aca="false">+[5]data1cf!L892</f>
        <v>8426.06862199445</v>
      </c>
      <c r="N892" s="368" t="n">
        <f aca="false">+[5]data1cf!M892</f>
        <v>8408.18762071549</v>
      </c>
      <c r="O892" s="368" t="n">
        <f aca="false">+[5]data1cf!N892</f>
        <v>8082.29830486259</v>
      </c>
      <c r="P892" s="368" t="n">
        <f aca="false">+[5]data1cf!O892</f>
        <v>7974.20513518967</v>
      </c>
      <c r="Q892" s="368" t="n">
        <f aca="false">+[5]data1cf!P892</f>
        <v>7945.88326003499</v>
      </c>
      <c r="R892" s="368" t="n">
        <f aca="false">+[5]data1cf!Q892</f>
        <v>1146.4280502479</v>
      </c>
      <c r="S892" s="368" t="n">
        <f aca="false">+[5]data1cf!R892</f>
        <v>0</v>
      </c>
      <c r="T892" s="368" t="n">
        <f aca="false">+[5]data1cf!S892</f>
        <v>0</v>
      </c>
      <c r="U892" s="368" t="n">
        <f aca="false">+[5]data1cf!T892</f>
        <v>0</v>
      </c>
      <c r="V892" s="368" t="n">
        <f aca="false">+[5]data1cf!U892</f>
        <v>0</v>
      </c>
      <c r="W892" s="368" t="n">
        <f aca="false">+[5]data1cf!V892</f>
        <v>0</v>
      </c>
      <c r="X892" s="368" t="n">
        <f aca="false">+[5]data1cf!W892</f>
        <v>0</v>
      </c>
      <c r="Y892" s="368" t="n">
        <f aca="false">+[5]data1cf!X892</f>
        <v>0</v>
      </c>
      <c r="Z892" s="368" t="n">
        <f aca="false">+[5]data1cf!Y892</f>
        <v>0</v>
      </c>
      <c r="AA892" s="368" t="n">
        <f aca="false">+[5]data1cf!Z892</f>
        <v>0</v>
      </c>
      <c r="AB892" s="368"/>
      <c r="AC892" s="369" t="n">
        <f aca="false">XNPV(0.1,B892:AA892,$B$1:$AA$1)</f>
        <v>-24095.1695917579</v>
      </c>
      <c r="AD892" s="369" t="n">
        <f aca="false">SUMPRODUCT(B892:AA892,$B$1010:$AA$1010)</f>
        <v>-5152.37350446506</v>
      </c>
      <c r="AE892" s="370" t="n">
        <f aca="false">SUMPRODUCT(B892:AA892,$B$1012:$AA$1012)</f>
        <v>-11474.9576205143</v>
      </c>
      <c r="AF892" s="371" t="n">
        <f aca="false">XIRR(B892:AA892,$B$1:$AA$1)</f>
        <v>0.0507983603086361</v>
      </c>
      <c r="AG892" s="372" t="n">
        <f aca="false">1-EXP(-(1/0.25)*(AD892/ABS($AD$1010)))</f>
        <v>-3404661319.68897</v>
      </c>
    </row>
    <row r="893" customFormat="false" ht="12.75" hidden="false" customHeight="false" outlineLevel="0" collapsed="false">
      <c r="A893" s="363"/>
      <c r="B893" s="368" t="n">
        <f aca="false">+[5]data1cf!A893</f>
        <v>-88372.6042510907</v>
      </c>
      <c r="C893" s="368" t="n">
        <f aca="false">+[5]data1cf!B893</f>
        <v>14055.4743850535</v>
      </c>
      <c r="D893" s="368" t="n">
        <f aca="false">+[5]data1cf!C893</f>
        <v>11905.545221268</v>
      </c>
      <c r="E893" s="368" t="n">
        <f aca="false">+[5]data1cf!D893</f>
        <v>9826.48173124333</v>
      </c>
      <c r="F893" s="368" t="n">
        <f aca="false">+[5]data1cf!E893</f>
        <v>9527.80257884817</v>
      </c>
      <c r="G893" s="368" t="n">
        <f aca="false">+[5]data1cf!F893</f>
        <v>9306.08499174937</v>
      </c>
      <c r="H893" s="368" t="n">
        <f aca="false">+[5]data1cf!G893</f>
        <v>8352.07160025806</v>
      </c>
      <c r="I893" s="368" t="n">
        <f aca="false">+[5]data1cf!H893</f>
        <v>8208.54323360363</v>
      </c>
      <c r="J893" s="368" t="n">
        <f aca="false">+[5]data1cf!I893</f>
        <v>8196.10903106864</v>
      </c>
      <c r="K893" s="368" t="n">
        <f aca="false">+[5]data1cf!J893</f>
        <v>8186.73772931088</v>
      </c>
      <c r="L893" s="368" t="n">
        <f aca="false">+[5]data1cf!K893</f>
        <v>8188.18109618823</v>
      </c>
      <c r="M893" s="368" t="n">
        <f aca="false">+[5]data1cf!L893</f>
        <v>8159.95909500806</v>
      </c>
      <c r="N893" s="368" t="n">
        <f aca="false">+[5]data1cf!M893</f>
        <v>8142.52836365632</v>
      </c>
      <c r="O893" s="368" t="n">
        <f aca="false">+[5]data1cf!N893</f>
        <v>7816.1887778762</v>
      </c>
      <c r="P893" s="368" t="n">
        <f aca="false">+[5]data1cf!O893</f>
        <v>7708.5458781305</v>
      </c>
      <c r="Q893" s="368" t="n">
        <f aca="false">+[5]data1cf!P893</f>
        <v>7679.7737330486</v>
      </c>
      <c r="R893" s="368" t="n">
        <f aca="false">+[5]data1cf!Q893</f>
        <v>1013.59842171831</v>
      </c>
      <c r="S893" s="368" t="n">
        <f aca="false">+[5]data1cf!R893</f>
        <v>0</v>
      </c>
      <c r="T893" s="368" t="n">
        <f aca="false">+[5]data1cf!S893</f>
        <v>0</v>
      </c>
      <c r="U893" s="368" t="n">
        <f aca="false">+[5]data1cf!T893</f>
        <v>0</v>
      </c>
      <c r="V893" s="368" t="n">
        <f aca="false">+[5]data1cf!U893</f>
        <v>0</v>
      </c>
      <c r="W893" s="368" t="n">
        <f aca="false">+[5]data1cf!V893</f>
        <v>0</v>
      </c>
      <c r="X893" s="368" t="n">
        <f aca="false">+[5]data1cf!W893</f>
        <v>0</v>
      </c>
      <c r="Y893" s="368" t="n">
        <f aca="false">+[5]data1cf!X893</f>
        <v>0</v>
      </c>
      <c r="Z893" s="368" t="n">
        <f aca="false">+[5]data1cf!Y893</f>
        <v>0</v>
      </c>
      <c r="AA893" s="368" t="n">
        <f aca="false">+[5]data1cf!Z893</f>
        <v>0</v>
      </c>
      <c r="AB893" s="368"/>
      <c r="AC893" s="369" t="n">
        <f aca="false">XNPV(0.1,B893:AA893,$B$1:$AA$1)</f>
        <v>-14929.0794347649</v>
      </c>
      <c r="AD893" s="369" t="n">
        <f aca="false">SUMPRODUCT(B893:AA893,$B$1010:$AA$1010)</f>
        <v>3377.52832265016</v>
      </c>
      <c r="AE893" s="370" t="n">
        <f aca="false">SUMPRODUCT(B893:AA893,$B$1012:$AA$1012)</f>
        <v>-2731.91158254911</v>
      </c>
      <c r="AF893" s="371" t="n">
        <f aca="false">XIRR(B893:AA893,$B$1:$AA$1)</f>
        <v>0.065966199824403</v>
      </c>
      <c r="AG893" s="372" t="n">
        <f aca="false">1-EXP(-(1/0.25)*(AD893/ABS($AD$1010)))</f>
        <v>0.999999435774533</v>
      </c>
    </row>
    <row r="894" customFormat="false" ht="12.75" hidden="false" customHeight="false" outlineLevel="0" collapsed="false">
      <c r="A894" s="363"/>
      <c r="B894" s="368" t="n">
        <f aca="false">+[5]data1cf!A894</f>
        <v>-99808.6117065831</v>
      </c>
      <c r="C894" s="368" t="n">
        <f aca="false">+[5]data1cf!B894</f>
        <v>14264.8493515935</v>
      </c>
      <c r="D894" s="368" t="n">
        <f aca="false">+[5]data1cf!C894</f>
        <v>12343.3785642141</v>
      </c>
      <c r="E894" s="368" t="n">
        <f aca="false">+[5]data1cf!D894</f>
        <v>10352.9855141396</v>
      </c>
      <c r="F894" s="368" t="n">
        <f aca="false">+[5]data1cf!E894</f>
        <v>9879.91612506153</v>
      </c>
      <c r="G894" s="368" t="n">
        <f aca="false">+[5]data1cf!F894</f>
        <v>9502.88531301282</v>
      </c>
      <c r="H894" s="368" t="n">
        <f aca="false">+[5]data1cf!G894</f>
        <v>8629.07731748678</v>
      </c>
      <c r="I894" s="368" t="n">
        <f aca="false">+[5]data1cf!H894</f>
        <v>8470.87609582666</v>
      </c>
      <c r="J894" s="368" t="n">
        <f aca="false">+[5]data1cf!I894</f>
        <v>8458.44189329167</v>
      </c>
      <c r="K894" s="368" t="n">
        <f aca="false">+[5]data1cf!J894</f>
        <v>8449.51522350378</v>
      </c>
      <c r="L894" s="368" t="n">
        <f aca="false">+[5]data1cf!K894</f>
        <v>8450.51395841126</v>
      </c>
      <c r="M894" s="368" t="n">
        <f aca="false">+[5]data1cf!L894</f>
        <v>8422.73658920096</v>
      </c>
      <c r="N894" s="368" t="n">
        <f aca="false">+[5]data1cf!M894</f>
        <v>8404.86122587935</v>
      </c>
      <c r="O894" s="368" t="n">
        <f aca="false">+[5]data1cf!N894</f>
        <v>8078.9662720691</v>
      </c>
      <c r="P894" s="368" t="n">
        <f aca="false">+[5]data1cf!O894</f>
        <v>7970.87874035353</v>
      </c>
      <c r="Q894" s="368" t="n">
        <f aca="false">+[5]data1cf!P894</f>
        <v>7942.5512272415</v>
      </c>
      <c r="R894" s="368" t="n">
        <f aca="false">+[5]data1cf!Q894</f>
        <v>1144.76485282983</v>
      </c>
      <c r="S894" s="368" t="n">
        <f aca="false">+[5]data1cf!R894</f>
        <v>0</v>
      </c>
      <c r="T894" s="368" t="n">
        <f aca="false">+[5]data1cf!S894</f>
        <v>0</v>
      </c>
      <c r="U894" s="368" t="n">
        <f aca="false">+[5]data1cf!T894</f>
        <v>0</v>
      </c>
      <c r="V894" s="368" t="n">
        <f aca="false">+[5]data1cf!U894</f>
        <v>0</v>
      </c>
      <c r="W894" s="368" t="n">
        <f aca="false">+[5]data1cf!V894</f>
        <v>0</v>
      </c>
      <c r="X894" s="368" t="n">
        <f aca="false">+[5]data1cf!W894</f>
        <v>0</v>
      </c>
      <c r="Y894" s="368" t="n">
        <f aca="false">+[5]data1cf!X894</f>
        <v>0</v>
      </c>
      <c r="Z894" s="368" t="n">
        <f aca="false">+[5]data1cf!Y894</f>
        <v>0</v>
      </c>
      <c r="AA894" s="368" t="n">
        <f aca="false">+[5]data1cf!Z894</f>
        <v>0</v>
      </c>
      <c r="AB894" s="368"/>
      <c r="AC894" s="369" t="n">
        <f aca="false">XNPV(0.1,B894:AA894,$B$1:$AA$1)</f>
        <v>-24017.3604189911</v>
      </c>
      <c r="AD894" s="369" t="n">
        <f aca="false">SUMPRODUCT(B894:AA894,$B$1010:$AA$1010)</f>
        <v>-5093.82192998269</v>
      </c>
      <c r="AE894" s="370" t="n">
        <f aca="false">SUMPRODUCT(B894:AA894,$B$1012:$AA$1012)</f>
        <v>-11410.2497787476</v>
      </c>
      <c r="AF894" s="371" t="n">
        <f aca="false">XIRR(B894:AA894,$B$1:$AA$1)</f>
        <v>0.0508873935171088</v>
      </c>
      <c r="AG894" s="372" t="n">
        <f aca="false">1-EXP(-(1/0.25)*(AD894/ABS($AD$1010)))</f>
        <v>-2653086593.53719</v>
      </c>
    </row>
    <row r="895" customFormat="false" ht="12.75" hidden="false" customHeight="false" outlineLevel="0" collapsed="false">
      <c r="A895" s="363"/>
      <c r="B895" s="368" t="n">
        <f aca="false">+[5]data1cf!A895</f>
        <v>-90947.3911004362</v>
      </c>
      <c r="C895" s="368" t="n">
        <f aca="false">+[5]data1cf!B895</f>
        <v>14147.137352181</v>
      </c>
      <c r="D895" s="368" t="n">
        <f aca="false">+[5]data1cf!C895</f>
        <v>11976.6557304732</v>
      </c>
      <c r="E895" s="368" t="n">
        <f aca="false">+[5]data1cf!D895</f>
        <v>10105.6538312249</v>
      </c>
      <c r="F895" s="368" t="n">
        <f aca="false">+[5]data1cf!E895</f>
        <v>9580.70122428162</v>
      </c>
      <c r="G895" s="368" t="n">
        <f aca="false">+[5]data1cf!F895</f>
        <v>9364.45067963873</v>
      </c>
      <c r="H895" s="368" t="n">
        <f aca="false">+[5]data1cf!G895</f>
        <v>8414.43870527175</v>
      </c>
      <c r="I895" s="368" t="n">
        <f aca="false">+[5]data1cf!H895</f>
        <v>8267.60678409813</v>
      </c>
      <c r="J895" s="368" t="n">
        <f aca="false">+[5]data1cf!I895</f>
        <v>8255.17258156315</v>
      </c>
      <c r="K895" s="368" t="n">
        <f aca="false">+[5]data1cf!J895</f>
        <v>8245.90138751809</v>
      </c>
      <c r="L895" s="368" t="n">
        <f aca="false">+[5]data1cf!K895</f>
        <v>8247.24464668274</v>
      </c>
      <c r="M895" s="368" t="n">
        <f aca="false">+[5]data1cf!L895</f>
        <v>8219.12275321527</v>
      </c>
      <c r="N895" s="368" t="n">
        <f aca="false">+[5]data1cf!M895</f>
        <v>8201.59191415083</v>
      </c>
      <c r="O895" s="368" t="n">
        <f aca="false">+[5]data1cf!N895</f>
        <v>7875.3524360834</v>
      </c>
      <c r="P895" s="368" t="n">
        <f aca="false">+[5]data1cf!O895</f>
        <v>7767.60942862501</v>
      </c>
      <c r="Q895" s="368" t="n">
        <f aca="false">+[5]data1cf!P895</f>
        <v>7738.93739125581</v>
      </c>
      <c r="R895" s="368" t="n">
        <f aca="false">+[5]data1cf!Q895</f>
        <v>1043.13019696556</v>
      </c>
      <c r="S895" s="368" t="n">
        <f aca="false">+[5]data1cf!R895</f>
        <v>0</v>
      </c>
      <c r="T895" s="368" t="n">
        <f aca="false">+[5]data1cf!S895</f>
        <v>0</v>
      </c>
      <c r="U895" s="368" t="n">
        <f aca="false">+[5]data1cf!T895</f>
        <v>0</v>
      </c>
      <c r="V895" s="368" t="n">
        <f aca="false">+[5]data1cf!U895</f>
        <v>0</v>
      </c>
      <c r="W895" s="368" t="n">
        <f aca="false">+[5]data1cf!V895</f>
        <v>0</v>
      </c>
      <c r="X895" s="368" t="n">
        <f aca="false">+[5]data1cf!W895</f>
        <v>0</v>
      </c>
      <c r="Y895" s="368" t="n">
        <f aca="false">+[5]data1cf!X895</f>
        <v>0</v>
      </c>
      <c r="Z895" s="368" t="n">
        <f aca="false">+[5]data1cf!Y895</f>
        <v>0</v>
      </c>
      <c r="AA895" s="368" t="n">
        <f aca="false">+[5]data1cf!Z895</f>
        <v>0</v>
      </c>
      <c r="AB895" s="368"/>
      <c r="AC895" s="369" t="n">
        <f aca="false">XNPV(0.1,B895:AA895,$B$1:$AA$1)</f>
        <v>-16846.1338471204</v>
      </c>
      <c r="AD895" s="369" t="n">
        <f aca="false">SUMPRODUCT(B895:AA895,$B$1010:$AA$1010)</f>
        <v>1613.99517331976</v>
      </c>
      <c r="AE895" s="370" t="n">
        <f aca="false">SUMPRODUCT(B895:AA895,$B$1012:$AA$1012)</f>
        <v>-4546.20399551217</v>
      </c>
      <c r="AF895" s="371" t="n">
        <f aca="false">XIRR(B895:AA895,$B$1:$AA$1)</f>
        <v>0.0625468812174395</v>
      </c>
      <c r="AG895" s="372" t="n">
        <f aca="false">1-EXP(-(1/0.25)*(AD895/ABS($AD$1010)))</f>
        <v>0.998967115821843</v>
      </c>
    </row>
    <row r="896" customFormat="false" ht="12.75" hidden="false" customHeight="false" outlineLevel="0" collapsed="false">
      <c r="A896" s="363"/>
      <c r="B896" s="368" t="n">
        <f aca="false">+[5]data1cf!A896</f>
        <v>-99467.873911377</v>
      </c>
      <c r="C896" s="368" t="n">
        <f aca="false">+[5]data1cf!B896</f>
        <v>14197.8595150025</v>
      </c>
      <c r="D896" s="368" t="n">
        <f aca="false">+[5]data1cf!C896</f>
        <v>12323.6793732127</v>
      </c>
      <c r="E896" s="368" t="n">
        <f aca="false">+[5]data1cf!D896</f>
        <v>10250.2421494282</v>
      </c>
      <c r="F896" s="368" t="n">
        <f aca="false">+[5]data1cf!E896</f>
        <v>9763.37415277855</v>
      </c>
      <c r="G896" s="368" t="n">
        <f aca="false">+[5]data1cf!F896</f>
        <v>9564.12027688803</v>
      </c>
      <c r="H896" s="368" t="n">
        <f aca="false">+[5]data1cf!G896</f>
        <v>8620.82388483423</v>
      </c>
      <c r="I896" s="368" t="n">
        <f aca="false">+[5]data1cf!H896</f>
        <v>8463.05984339487</v>
      </c>
      <c r="J896" s="368" t="n">
        <f aca="false">+[5]data1cf!I896</f>
        <v>8450.62564085988</v>
      </c>
      <c r="K896" s="368" t="n">
        <f aca="false">+[5]data1cf!J896</f>
        <v>8441.68572318651</v>
      </c>
      <c r="L896" s="368" t="n">
        <f aca="false">+[5]data1cf!K896</f>
        <v>8442.69770597947</v>
      </c>
      <c r="M896" s="368" t="n">
        <f aca="false">+[5]data1cf!L896</f>
        <v>8414.90708888369</v>
      </c>
      <c r="N896" s="368" t="n">
        <f aca="false">+[5]data1cf!M896</f>
        <v>8397.04497344756</v>
      </c>
      <c r="O896" s="368" t="n">
        <f aca="false">+[5]data1cf!N896</f>
        <v>8071.13677175183</v>
      </c>
      <c r="P896" s="368" t="n">
        <f aca="false">+[5]data1cf!O896</f>
        <v>7963.06248792174</v>
      </c>
      <c r="Q896" s="368" t="n">
        <f aca="false">+[5]data1cf!P896</f>
        <v>7934.72172692423</v>
      </c>
      <c r="R896" s="368" t="n">
        <f aca="false">+[5]data1cf!Q896</f>
        <v>1140.85672661393</v>
      </c>
      <c r="S896" s="368" t="n">
        <f aca="false">+[5]data1cf!R896</f>
        <v>0</v>
      </c>
      <c r="T896" s="368" t="n">
        <f aca="false">+[5]data1cf!S896</f>
        <v>0</v>
      </c>
      <c r="U896" s="368" t="n">
        <f aca="false">+[5]data1cf!T896</f>
        <v>0</v>
      </c>
      <c r="V896" s="368" t="n">
        <f aca="false">+[5]data1cf!U896</f>
        <v>0</v>
      </c>
      <c r="W896" s="368" t="n">
        <f aca="false">+[5]data1cf!V896</f>
        <v>0</v>
      </c>
      <c r="X896" s="368" t="n">
        <f aca="false">+[5]data1cf!W896</f>
        <v>0</v>
      </c>
      <c r="Y896" s="368" t="n">
        <f aca="false">+[5]data1cf!X896</f>
        <v>0</v>
      </c>
      <c r="Z896" s="368" t="n">
        <f aca="false">+[5]data1cf!Y896</f>
        <v>0</v>
      </c>
      <c r="AA896" s="368" t="n">
        <f aca="false">+[5]data1cf!Z896</f>
        <v>0</v>
      </c>
      <c r="AB896" s="368"/>
      <c r="AC896" s="369" t="n">
        <f aca="false">XNPV(0.1,B896:AA896,$B$1:$AA$1)</f>
        <v>-23903.4522575529</v>
      </c>
      <c r="AD896" s="369" t="n">
        <f aca="false">SUMPRODUCT(B896:AA896,$B$1010:$AA$1010)</f>
        <v>-5013.74589374706</v>
      </c>
      <c r="AE896" s="370" t="n">
        <f aca="false">SUMPRODUCT(B896:AA896,$B$1012:$AA$1012)</f>
        <v>-11319.7449999934</v>
      </c>
      <c r="AF896" s="371" t="n">
        <f aca="false">XIRR(B896:AA896,$B$1:$AA$1)</f>
        <v>0.0510083500335292</v>
      </c>
      <c r="AG896" s="372" t="n">
        <f aca="false">1-EXP(-(1/0.25)*(AD896/ABS($AD$1010)))</f>
        <v>-1886287622.03484</v>
      </c>
    </row>
    <row r="897" customFormat="false" ht="12.75" hidden="false" customHeight="false" outlineLevel="0" collapsed="false">
      <c r="A897" s="363"/>
      <c r="B897" s="368" t="n">
        <f aca="false">+[5]data1cf!A897</f>
        <v>-97676.665062372</v>
      </c>
      <c r="C897" s="368" t="n">
        <f aca="false">+[5]data1cf!B897</f>
        <v>14254.6596261177</v>
      </c>
      <c r="D897" s="368" t="n">
        <f aca="false">+[5]data1cf!C897</f>
        <v>12308.0188542585</v>
      </c>
      <c r="E897" s="368" t="n">
        <f aca="false">+[5]data1cf!D897</f>
        <v>10274.8438840677</v>
      </c>
      <c r="F897" s="368" t="n">
        <f aca="false">+[5]data1cf!E897</f>
        <v>9863.35578749997</v>
      </c>
      <c r="G897" s="368" t="n">
        <f aca="false">+[5]data1cf!F897</f>
        <v>9463.39787969712</v>
      </c>
      <c r="H897" s="368" t="n">
        <f aca="false">+[5]data1cf!G897</f>
        <v>8577.4367942035</v>
      </c>
      <c r="I897" s="368" t="n">
        <f aca="false">+[5]data1cf!H897</f>
        <v>8421.97094536577</v>
      </c>
      <c r="J897" s="368" t="n">
        <f aca="false">+[5]data1cf!I897</f>
        <v>8409.53674283078</v>
      </c>
      <c r="K897" s="368" t="n">
        <f aca="false">+[5]data1cf!J897</f>
        <v>8400.52718295737</v>
      </c>
      <c r="L897" s="368" t="n">
        <f aca="false">+[5]data1cf!K897</f>
        <v>8401.60880795037</v>
      </c>
      <c r="M897" s="368" t="n">
        <f aca="false">+[5]data1cf!L897</f>
        <v>8373.74854865455</v>
      </c>
      <c r="N897" s="368" t="n">
        <f aca="false">+[5]data1cf!M897</f>
        <v>8355.95607541846</v>
      </c>
      <c r="O897" s="368" t="n">
        <f aca="false">+[5]data1cf!N897</f>
        <v>8029.97823152268</v>
      </c>
      <c r="P897" s="368" t="n">
        <f aca="false">+[5]data1cf!O897</f>
        <v>7921.97358989265</v>
      </c>
      <c r="Q897" s="368" t="n">
        <f aca="false">+[5]data1cf!P897</f>
        <v>7893.56318669509</v>
      </c>
      <c r="R897" s="368" t="n">
        <f aca="false">+[5]data1cf!Q897</f>
        <v>1120.31227759938</v>
      </c>
      <c r="S897" s="368" t="n">
        <f aca="false">+[5]data1cf!R897</f>
        <v>0</v>
      </c>
      <c r="T897" s="368" t="n">
        <f aca="false">+[5]data1cf!S897</f>
        <v>0</v>
      </c>
      <c r="U897" s="368" t="n">
        <f aca="false">+[5]data1cf!T897</f>
        <v>0</v>
      </c>
      <c r="V897" s="368" t="n">
        <f aca="false">+[5]data1cf!U897</f>
        <v>0</v>
      </c>
      <c r="W897" s="368" t="n">
        <f aca="false">+[5]data1cf!V897</f>
        <v>0</v>
      </c>
      <c r="X897" s="368" t="n">
        <f aca="false">+[5]data1cf!W897</f>
        <v>0</v>
      </c>
      <c r="Y897" s="368" t="n">
        <f aca="false">+[5]data1cf!X897</f>
        <v>0</v>
      </c>
      <c r="Z897" s="368" t="n">
        <f aca="false">+[5]data1cf!Y897</f>
        <v>0</v>
      </c>
      <c r="AA897" s="368" t="n">
        <f aca="false">+[5]data1cf!Z897</f>
        <v>0</v>
      </c>
      <c r="AB897" s="368"/>
      <c r="AC897" s="369" t="n">
        <f aca="false">XNPV(0.1,B897:AA897,$B$1:$AA$1)</f>
        <v>-22211.833552016</v>
      </c>
      <c r="AD897" s="369" t="n">
        <f aca="false">SUMPRODUCT(B897:AA897,$B$1010:$AA$1010)</f>
        <v>-3391.00128055594</v>
      </c>
      <c r="AE897" s="370" t="n">
        <f aca="false">SUMPRODUCT(B897:AA897,$B$1012:$AA$1012)</f>
        <v>-9672.30585767162</v>
      </c>
      <c r="AF897" s="371" t="n">
        <f aca="false">XIRR(B897:AA897,$B$1:$AA$1)</f>
        <v>0.0536723699136362</v>
      </c>
      <c r="AG897" s="372" t="n">
        <f aca="false">1-EXP(-(1/0.25)*(AD897/ABS($AD$1010)))</f>
        <v>-1877035.70661765</v>
      </c>
    </row>
    <row r="898" customFormat="false" ht="12.75" hidden="false" customHeight="false" outlineLevel="0" collapsed="false">
      <c r="A898" s="363"/>
      <c r="B898" s="368" t="n">
        <f aca="false">+[5]data1cf!A898</f>
        <v>-94219.4365790111</v>
      </c>
      <c r="C898" s="368" t="n">
        <f aca="false">+[5]data1cf!B898</f>
        <v>14195.9465535041</v>
      </c>
      <c r="D898" s="368" t="n">
        <f aca="false">+[5]data1cf!C898</f>
        <v>12199.041210973</v>
      </c>
      <c r="E898" s="368" t="n">
        <f aca="false">+[5]data1cf!D898</f>
        <v>10127.512041486</v>
      </c>
      <c r="F898" s="368" t="n">
        <f aca="false">+[5]data1cf!E898</f>
        <v>9737.56855580235</v>
      </c>
      <c r="G898" s="368" t="n">
        <f aca="false">+[5]data1cf!F898</f>
        <v>9420.8528403437</v>
      </c>
      <c r="H898" s="368" t="n">
        <f aca="false">+[5]data1cf!G898</f>
        <v>8493.6949761447</v>
      </c>
      <c r="I898" s="368" t="n">
        <f aca="false">+[5]data1cf!H898</f>
        <v>8342.66488974026</v>
      </c>
      <c r="J898" s="368" t="n">
        <f aca="false">+[5]data1cf!I898</f>
        <v>8330.23068720527</v>
      </c>
      <c r="K898" s="368" t="n">
        <f aca="false">+[5]data1cf!J898</f>
        <v>8321.08671028842</v>
      </c>
      <c r="L898" s="368" t="n">
        <f aca="false">+[5]data1cf!K898</f>
        <v>8322.30275232486</v>
      </c>
      <c r="M898" s="368" t="n">
        <f aca="false">+[5]data1cf!L898</f>
        <v>8294.3080759856</v>
      </c>
      <c r="N898" s="368" t="n">
        <f aca="false">+[5]data1cf!M898</f>
        <v>8276.65001979295</v>
      </c>
      <c r="O898" s="368" t="n">
        <f aca="false">+[5]data1cf!N898</f>
        <v>7950.53775885374</v>
      </c>
      <c r="P898" s="368" t="n">
        <f aca="false">+[5]data1cf!O898</f>
        <v>7842.66753426713</v>
      </c>
      <c r="Q898" s="368" t="n">
        <f aca="false">+[5]data1cf!P898</f>
        <v>7814.12271402614</v>
      </c>
      <c r="R898" s="368" t="n">
        <f aca="false">+[5]data1cf!Q898</f>
        <v>1080.65924978663</v>
      </c>
      <c r="S898" s="368" t="n">
        <f aca="false">+[5]data1cf!R898</f>
        <v>0</v>
      </c>
      <c r="T898" s="368" t="n">
        <f aca="false">+[5]data1cf!S898</f>
        <v>0</v>
      </c>
      <c r="U898" s="368" t="n">
        <f aca="false">+[5]data1cf!T898</f>
        <v>0</v>
      </c>
      <c r="V898" s="368" t="n">
        <f aca="false">+[5]data1cf!U898</f>
        <v>0</v>
      </c>
      <c r="W898" s="368" t="n">
        <f aca="false">+[5]data1cf!V898</f>
        <v>0</v>
      </c>
      <c r="X898" s="368" t="n">
        <f aca="false">+[5]data1cf!W898</f>
        <v>0</v>
      </c>
      <c r="Y898" s="368" t="n">
        <f aca="false">+[5]data1cf!X898</f>
        <v>0</v>
      </c>
      <c r="Z898" s="368" t="n">
        <f aca="false">+[5]data1cf!Y898</f>
        <v>0</v>
      </c>
      <c r="AA898" s="368" t="n">
        <f aca="false">+[5]data1cf!Z898</f>
        <v>0</v>
      </c>
      <c r="AB898" s="368"/>
      <c r="AC898" s="369" t="n">
        <f aca="false">XNPV(0.1,B898:AA898,$B$1:$AA$1)</f>
        <v>-19434.6546263362</v>
      </c>
      <c r="AD898" s="369" t="n">
        <f aca="false">SUMPRODUCT(B898:AA898,$B$1010:$AA$1010)</f>
        <v>-797.246647930074</v>
      </c>
      <c r="AE898" s="370" t="n">
        <f aca="false">SUMPRODUCT(B898:AA898,$B$1012:$AA$1012)</f>
        <v>-7016.85644876853</v>
      </c>
      <c r="AF898" s="371" t="n">
        <f aca="false">XIRR(B898:AA898,$B$1:$AA$1)</f>
        <v>0.0581324021535268</v>
      </c>
      <c r="AG898" s="372" t="n">
        <f aca="false">1-EXP(-(1/0.25)*(AD898/ABS($AD$1010)))</f>
        <v>-28.8493311905804</v>
      </c>
    </row>
    <row r="899" customFormat="false" ht="12.75" hidden="false" customHeight="false" outlineLevel="0" collapsed="false">
      <c r="A899" s="363"/>
      <c r="B899" s="368" t="n">
        <f aca="false">+[5]data1cf!A899</f>
        <v>-98387.2652433102</v>
      </c>
      <c r="C899" s="368" t="n">
        <f aca="false">+[5]data1cf!B899</f>
        <v>14240.9872981351</v>
      </c>
      <c r="D899" s="368" t="n">
        <f aca="false">+[5]data1cf!C899</f>
        <v>12283.2782374094</v>
      </c>
      <c r="E899" s="368" t="n">
        <f aca="false">+[5]data1cf!D899</f>
        <v>10295.6245906435</v>
      </c>
      <c r="F899" s="368" t="n">
        <f aca="false">+[5]data1cf!E899</f>
        <v>9875.57213509587</v>
      </c>
      <c r="G899" s="368" t="n">
        <f aca="false">+[5]data1cf!F899</f>
        <v>9498.94425169283</v>
      </c>
      <c r="H899" s="368" t="n">
        <f aca="false">+[5]data1cf!G899</f>
        <v>8594.64912233023</v>
      </c>
      <c r="I899" s="368" t="n">
        <f aca="false">+[5]data1cf!H899</f>
        <v>8438.27154503635</v>
      </c>
      <c r="J899" s="368" t="n">
        <f aca="false">+[5]data1cf!I899</f>
        <v>8425.83734250136</v>
      </c>
      <c r="K899" s="368" t="n">
        <f aca="false">+[5]data1cf!J899</f>
        <v>8416.85541076298</v>
      </c>
      <c r="L899" s="368" t="n">
        <f aca="false">+[5]data1cf!K899</f>
        <v>8417.90940762095</v>
      </c>
      <c r="M899" s="368" t="n">
        <f aca="false">+[5]data1cf!L899</f>
        <v>8390.07677646016</v>
      </c>
      <c r="N899" s="368" t="n">
        <f aca="false">+[5]data1cf!M899</f>
        <v>8372.25667508904</v>
      </c>
      <c r="O899" s="368" t="n">
        <f aca="false">+[5]data1cf!N899</f>
        <v>8046.30645932829</v>
      </c>
      <c r="P899" s="368" t="n">
        <f aca="false">+[5]data1cf!O899</f>
        <v>7938.27418956322</v>
      </c>
      <c r="Q899" s="368" t="n">
        <f aca="false">+[5]data1cf!P899</f>
        <v>7909.8914145007</v>
      </c>
      <c r="R899" s="368" t="n">
        <f aca="false">+[5]data1cf!Q899</f>
        <v>1128.46257743467</v>
      </c>
      <c r="S899" s="368" t="n">
        <f aca="false">+[5]data1cf!R899</f>
        <v>0</v>
      </c>
      <c r="T899" s="368" t="n">
        <f aca="false">+[5]data1cf!S899</f>
        <v>0</v>
      </c>
      <c r="U899" s="368" t="n">
        <f aca="false">+[5]data1cf!T899</f>
        <v>0</v>
      </c>
      <c r="V899" s="368" t="n">
        <f aca="false">+[5]data1cf!U899</f>
        <v>0</v>
      </c>
      <c r="W899" s="368" t="n">
        <f aca="false">+[5]data1cf!V899</f>
        <v>0</v>
      </c>
      <c r="X899" s="368" t="n">
        <f aca="false">+[5]data1cf!W899</f>
        <v>0</v>
      </c>
      <c r="Y899" s="368" t="n">
        <f aca="false">+[5]data1cf!X899</f>
        <v>0</v>
      </c>
      <c r="Z899" s="368" t="n">
        <f aca="false">+[5]data1cf!Y899</f>
        <v>0</v>
      </c>
      <c r="AA899" s="368" t="n">
        <f aca="false">+[5]data1cf!Z899</f>
        <v>0</v>
      </c>
      <c r="AB899" s="368"/>
      <c r="AC899" s="369" t="n">
        <f aca="false">XNPV(0.1,B899:AA899,$B$1:$AA$1)</f>
        <v>-22844.8169556668</v>
      </c>
      <c r="AD899" s="369" t="n">
        <f aca="false">SUMPRODUCT(B899:AA899,$B$1010:$AA$1010)</f>
        <v>-3989.68355928959</v>
      </c>
      <c r="AE899" s="370" t="n">
        <f aca="false">SUMPRODUCT(B899:AA899,$B$1012:$AA$1012)</f>
        <v>-10282.8029931529</v>
      </c>
      <c r="AF899" s="371" t="n">
        <f aca="false">XIRR(B899:AA899,$B$1:$AA$1)</f>
        <v>0.0526804604798188</v>
      </c>
      <c r="AG899" s="372" t="n">
        <f aca="false">1-EXP(-(1/0.25)*(AD899/ABS($AD$1010)))</f>
        <v>-24046740.6397286</v>
      </c>
    </row>
    <row r="900" customFormat="false" ht="12.75" hidden="false" customHeight="false" outlineLevel="0" collapsed="false">
      <c r="A900" s="363"/>
      <c r="B900" s="368" t="n">
        <f aca="false">+[5]data1cf!A900</f>
        <v>-88219.1153994385</v>
      </c>
      <c r="C900" s="368" t="n">
        <f aca="false">+[5]data1cf!B900</f>
        <v>14083.3259790313</v>
      </c>
      <c r="D900" s="368" t="n">
        <f aca="false">+[5]data1cf!C900</f>
        <v>11886.2998160608</v>
      </c>
      <c r="E900" s="368" t="n">
        <f aca="false">+[5]data1cf!D900</f>
        <v>9943.37958076612</v>
      </c>
      <c r="F900" s="368" t="n">
        <f aca="false">+[5]data1cf!E900</f>
        <v>9543.39471163054</v>
      </c>
      <c r="G900" s="368" t="n">
        <f aca="false">+[5]data1cf!F900</f>
        <v>9278.75546317195</v>
      </c>
      <c r="H900" s="368" t="n">
        <f aca="false">+[5]data1cf!G900</f>
        <v>8348.35375645601</v>
      </c>
      <c r="I900" s="368" t="n">
        <f aca="false">+[5]data1cf!H900</f>
        <v>8205.02232213781</v>
      </c>
      <c r="J900" s="368" t="n">
        <f aca="false">+[5]data1cf!I900</f>
        <v>8192.58811960282</v>
      </c>
      <c r="K900" s="368" t="n">
        <f aca="false">+[5]data1cf!J900</f>
        <v>8183.21085019851</v>
      </c>
      <c r="L900" s="368" t="n">
        <f aca="false">+[5]data1cf!K900</f>
        <v>8184.66018472241</v>
      </c>
      <c r="M900" s="368" t="n">
        <f aca="false">+[5]data1cf!L900</f>
        <v>8156.43221589569</v>
      </c>
      <c r="N900" s="368" t="n">
        <f aca="false">+[5]data1cf!M900</f>
        <v>8139.0074521905</v>
      </c>
      <c r="O900" s="368" t="n">
        <f aca="false">+[5]data1cf!N900</f>
        <v>7812.66189876382</v>
      </c>
      <c r="P900" s="368" t="n">
        <f aca="false">+[5]data1cf!O900</f>
        <v>7705.02496666468</v>
      </c>
      <c r="Q900" s="368" t="n">
        <f aca="false">+[5]data1cf!P900</f>
        <v>7676.24685393623</v>
      </c>
      <c r="R900" s="368" t="n">
        <f aca="false">+[5]data1cf!Q900</f>
        <v>1011.8379659854</v>
      </c>
      <c r="S900" s="368" t="n">
        <f aca="false">+[5]data1cf!R900</f>
        <v>0</v>
      </c>
      <c r="T900" s="368" t="n">
        <f aca="false">+[5]data1cf!S900</f>
        <v>0</v>
      </c>
      <c r="U900" s="368" t="n">
        <f aca="false">+[5]data1cf!T900</f>
        <v>0</v>
      </c>
      <c r="V900" s="368" t="n">
        <f aca="false">+[5]data1cf!U900</f>
        <v>0</v>
      </c>
      <c r="W900" s="368" t="n">
        <f aca="false">+[5]data1cf!V900</f>
        <v>0</v>
      </c>
      <c r="X900" s="368" t="n">
        <f aca="false">+[5]data1cf!W900</f>
        <v>0</v>
      </c>
      <c r="Y900" s="368" t="n">
        <f aca="false">+[5]data1cf!X900</f>
        <v>0</v>
      </c>
      <c r="Z900" s="368" t="n">
        <f aca="false">+[5]data1cf!Y900</f>
        <v>0</v>
      </c>
      <c r="AA900" s="368" t="n">
        <f aca="false">+[5]data1cf!Z900</f>
        <v>0</v>
      </c>
      <c r="AB900" s="368"/>
      <c r="AC900" s="369" t="n">
        <f aca="false">XNPV(0.1,B900:AA900,$B$1:$AA$1)</f>
        <v>-14698.6118807399</v>
      </c>
      <c r="AD900" s="369" t="n">
        <f aca="false">SUMPRODUCT(B900:AA900,$B$1010:$AA$1010)</f>
        <v>3611.4837157948</v>
      </c>
      <c r="AE900" s="370" t="n">
        <f aca="false">SUMPRODUCT(B900:AA900,$B$1012:$AA$1012)</f>
        <v>-2498.47025362583</v>
      </c>
      <c r="AF900" s="371" t="n">
        <f aca="false">XIRR(B900:AA900,$B$1:$AA$1)</f>
        <v>0.0664213975186088</v>
      </c>
      <c r="AG900" s="372" t="n">
        <f aca="false">1-EXP(-(1/0.25)*(AD900/ABS($AD$1010)))</f>
        <v>0.999999791729912</v>
      </c>
    </row>
    <row r="901" customFormat="false" ht="12.75" hidden="false" customHeight="false" outlineLevel="0" collapsed="false">
      <c r="A901" s="363"/>
      <c r="B901" s="368" t="n">
        <f aca="false">+[5]data1cf!A901</f>
        <v>-91017.8383781006</v>
      </c>
      <c r="C901" s="368" t="n">
        <f aca="false">+[5]data1cf!B901</f>
        <v>14062.8221082042</v>
      </c>
      <c r="D901" s="368" t="n">
        <f aca="false">+[5]data1cf!C901</f>
        <v>12028.1439801307</v>
      </c>
      <c r="E901" s="368" t="n">
        <f aca="false">+[5]data1cf!D901</f>
        <v>10075.3682411684</v>
      </c>
      <c r="F901" s="368" t="n">
        <f aca="false">+[5]data1cf!E901</f>
        <v>9630.44471547905</v>
      </c>
      <c r="G901" s="368" t="n">
        <f aca="false">+[5]data1cf!F901</f>
        <v>9239.80789539326</v>
      </c>
      <c r="H901" s="368" t="n">
        <f aca="false">+[5]data1cf!G901</f>
        <v>8416.14509613868</v>
      </c>
      <c r="I901" s="368" t="n">
        <f aca="false">+[5]data1cf!H901</f>
        <v>8269.22278828993</v>
      </c>
      <c r="J901" s="368" t="n">
        <f aca="false">+[5]data1cf!I901</f>
        <v>8256.78858575495</v>
      </c>
      <c r="K901" s="368" t="n">
        <f aca="false">+[5]data1cf!J901</f>
        <v>8247.52013070005</v>
      </c>
      <c r="L901" s="368" t="n">
        <f aca="false">+[5]data1cf!K901</f>
        <v>8248.86065087453</v>
      </c>
      <c r="M901" s="368" t="n">
        <f aca="false">+[5]data1cf!L901</f>
        <v>8220.74149639722</v>
      </c>
      <c r="N901" s="368" t="n">
        <f aca="false">+[5]data1cf!M901</f>
        <v>8203.20791834263</v>
      </c>
      <c r="O901" s="368" t="n">
        <f aca="false">+[5]data1cf!N901</f>
        <v>7876.97117926536</v>
      </c>
      <c r="P901" s="368" t="n">
        <f aca="false">+[5]data1cf!O901</f>
        <v>7769.22543281681</v>
      </c>
      <c r="Q901" s="368" t="n">
        <f aca="false">+[5]data1cf!P901</f>
        <v>7740.55613443776</v>
      </c>
      <c r="R901" s="368" t="n">
        <f aca="false">+[5]data1cf!Q901</f>
        <v>1043.93819906146</v>
      </c>
      <c r="S901" s="368" t="n">
        <f aca="false">+[5]data1cf!R901</f>
        <v>0</v>
      </c>
      <c r="T901" s="368" t="n">
        <f aca="false">+[5]data1cf!S901</f>
        <v>0</v>
      </c>
      <c r="U901" s="368" t="n">
        <f aca="false">+[5]data1cf!T901</f>
        <v>0</v>
      </c>
      <c r="V901" s="368" t="n">
        <f aca="false">+[5]data1cf!U901</f>
        <v>0</v>
      </c>
      <c r="W901" s="368" t="n">
        <f aca="false">+[5]data1cf!V901</f>
        <v>0</v>
      </c>
      <c r="X901" s="368" t="n">
        <f aca="false">+[5]data1cf!W901</f>
        <v>0</v>
      </c>
      <c r="Y901" s="368" t="n">
        <f aca="false">+[5]data1cf!X901</f>
        <v>0</v>
      </c>
      <c r="Z901" s="368" t="n">
        <f aca="false">+[5]data1cf!Y901</f>
        <v>0</v>
      </c>
      <c r="AA901" s="368" t="n">
        <f aca="false">+[5]data1cf!Z901</f>
        <v>0</v>
      </c>
      <c r="AB901" s="368"/>
      <c r="AC901" s="369" t="n">
        <f aca="false">XNPV(0.1,B901:AA901,$B$1:$AA$1)</f>
        <v>-17010.4532654224</v>
      </c>
      <c r="AD901" s="369" t="n">
        <f aca="false">SUMPRODUCT(B901:AA901,$B$1010:$AA$1010)</f>
        <v>1438.43386555852</v>
      </c>
      <c r="AE901" s="370" t="n">
        <f aca="false">SUMPRODUCT(B901:AA901,$B$1012:$AA$1012)</f>
        <v>-4718.563594472</v>
      </c>
      <c r="AF901" s="371" t="n">
        <f aca="false">XIRR(B901:AA901,$B$1:$AA$1)</f>
        <v>0.0622218045897181</v>
      </c>
      <c r="AG901" s="372" t="n">
        <f aca="false">1-EXP(-(1/0.25)*(AD901/ABS($AD$1010)))</f>
        <v>0.997818042548558</v>
      </c>
    </row>
    <row r="902" customFormat="false" ht="12.75" hidden="false" customHeight="false" outlineLevel="0" collapsed="false">
      <c r="A902" s="363"/>
      <c r="B902" s="368" t="n">
        <f aca="false">+[5]data1cf!A902</f>
        <v>-89456.78083103</v>
      </c>
      <c r="C902" s="368" t="n">
        <f aca="false">+[5]data1cf!B902</f>
        <v>14040.5621101934</v>
      </c>
      <c r="D902" s="368" t="n">
        <f aca="false">+[5]data1cf!C902</f>
        <v>11944.870727189</v>
      </c>
      <c r="E902" s="368" t="n">
        <f aca="false">+[5]data1cf!D902</f>
        <v>9989.7439665178</v>
      </c>
      <c r="F902" s="368" t="n">
        <f aca="false">+[5]data1cf!E902</f>
        <v>9548.31200074093</v>
      </c>
      <c r="G902" s="368" t="n">
        <f aca="false">+[5]data1cf!F902</f>
        <v>9400.1305284837</v>
      </c>
      <c r="H902" s="368" t="n">
        <f aca="false">+[5]data1cf!G902</f>
        <v>8378.33278557973</v>
      </c>
      <c r="I902" s="368" t="n">
        <f aca="false">+[5]data1cf!H902</f>
        <v>8233.41337700617</v>
      </c>
      <c r="J902" s="368" t="n">
        <f aca="false">+[5]data1cf!I902</f>
        <v>8220.97917447118</v>
      </c>
      <c r="K902" s="368" t="n">
        <f aca="false">+[5]data1cf!J902</f>
        <v>8211.65002549885</v>
      </c>
      <c r="L902" s="368" t="n">
        <f aca="false">+[5]data1cf!K902</f>
        <v>8213.05123959077</v>
      </c>
      <c r="M902" s="368" t="n">
        <f aca="false">+[5]data1cf!L902</f>
        <v>8184.87139119603</v>
      </c>
      <c r="N902" s="368" t="n">
        <f aca="false">+[5]data1cf!M902</f>
        <v>8167.39850705887</v>
      </c>
      <c r="O902" s="368" t="n">
        <f aca="false">+[5]data1cf!N902</f>
        <v>7841.10107406417</v>
      </c>
      <c r="P902" s="368" t="n">
        <f aca="false">+[5]data1cf!O902</f>
        <v>7733.41602153305</v>
      </c>
      <c r="Q902" s="368" t="n">
        <f aca="false">+[5]data1cf!P902</f>
        <v>7704.68602923657</v>
      </c>
      <c r="R902" s="368" t="n">
        <f aca="false">+[5]data1cf!Q902</f>
        <v>1026.03349341958</v>
      </c>
      <c r="S902" s="368" t="n">
        <f aca="false">+[5]data1cf!R902</f>
        <v>0</v>
      </c>
      <c r="T902" s="368" t="n">
        <f aca="false">+[5]data1cf!S902</f>
        <v>0</v>
      </c>
      <c r="U902" s="368" t="n">
        <f aca="false">+[5]data1cf!T902</f>
        <v>0</v>
      </c>
      <c r="V902" s="368" t="n">
        <f aca="false">+[5]data1cf!U902</f>
        <v>0</v>
      </c>
      <c r="W902" s="368" t="n">
        <f aca="false">+[5]data1cf!V902</f>
        <v>0</v>
      </c>
      <c r="X902" s="368" t="n">
        <f aca="false">+[5]data1cf!W902</f>
        <v>0</v>
      </c>
      <c r="Y902" s="368" t="n">
        <f aca="false">+[5]data1cf!X902</f>
        <v>0</v>
      </c>
      <c r="Z902" s="368" t="n">
        <f aca="false">+[5]data1cf!Y902</f>
        <v>0</v>
      </c>
      <c r="AA902" s="368" t="n">
        <f aca="false">+[5]data1cf!Z902</f>
        <v>0</v>
      </c>
      <c r="AB902" s="368"/>
      <c r="AC902" s="369" t="n">
        <f aca="false">XNPV(0.1,B902:AA902,$B$1:$AA$1)</f>
        <v>-15700.9419969717</v>
      </c>
      <c r="AD902" s="369" t="n">
        <f aca="false">SUMPRODUCT(B902:AA902,$B$1010:$AA$1010)</f>
        <v>2682.98298374511</v>
      </c>
      <c r="AE902" s="370" t="n">
        <f aca="false">SUMPRODUCT(B902:AA902,$B$1012:$AA$1012)</f>
        <v>-3451.60965223985</v>
      </c>
      <c r="AF902" s="371" t="n">
        <f aca="false">XIRR(B902:AA902,$B$1:$AA$1)</f>
        <v>0.0645929622697028</v>
      </c>
      <c r="AG902" s="372" t="n">
        <f aca="false">1-EXP(-(1/0.25)*(AD902/ABS($AD$1010)))</f>
        <v>0.999989126077798</v>
      </c>
    </row>
    <row r="903" customFormat="false" ht="12.75" hidden="false" customHeight="false" outlineLevel="0" collapsed="false">
      <c r="A903" s="363"/>
      <c r="B903" s="368" t="n">
        <f aca="false">+[5]data1cf!A903</f>
        <v>-90834.8302692058</v>
      </c>
      <c r="C903" s="368" t="n">
        <f aca="false">+[5]data1cf!B903</f>
        <v>14066.3944082197</v>
      </c>
      <c r="D903" s="368" t="n">
        <f aca="false">+[5]data1cf!C903</f>
        <v>12002.9482782797</v>
      </c>
      <c r="E903" s="368" t="n">
        <f aca="false">+[5]data1cf!D903</f>
        <v>9895.78983293362</v>
      </c>
      <c r="F903" s="368" t="n">
        <f aca="false">+[5]data1cf!E903</f>
        <v>9554.08151457124</v>
      </c>
      <c r="G903" s="368" t="n">
        <f aca="false">+[5]data1cf!F903</f>
        <v>9391.53993246121</v>
      </c>
      <c r="H903" s="368" t="n">
        <f aca="false">+[5]data1cf!G903</f>
        <v>8411.71222980308</v>
      </c>
      <c r="I903" s="368" t="n">
        <f aca="false">+[5]data1cf!H903</f>
        <v>8265.02472867837</v>
      </c>
      <c r="J903" s="368" t="n">
        <f aca="false">+[5]data1cf!I903</f>
        <v>8252.59052614338</v>
      </c>
      <c r="K903" s="368" t="n">
        <f aca="false">+[5]data1cf!J903</f>
        <v>8243.31495573321</v>
      </c>
      <c r="L903" s="368" t="n">
        <f aca="false">+[5]data1cf!K903</f>
        <v>8244.66259126298</v>
      </c>
      <c r="M903" s="368" t="n">
        <f aca="false">+[5]data1cf!L903</f>
        <v>8216.53632143039</v>
      </c>
      <c r="N903" s="368" t="n">
        <f aca="false">+[5]data1cf!M903</f>
        <v>8199.00985873107</v>
      </c>
      <c r="O903" s="368" t="n">
        <f aca="false">+[5]data1cf!N903</f>
        <v>7872.76600429852</v>
      </c>
      <c r="P903" s="368" t="n">
        <f aca="false">+[5]data1cf!O903</f>
        <v>7765.02737320525</v>
      </c>
      <c r="Q903" s="368" t="n">
        <f aca="false">+[5]data1cf!P903</f>
        <v>7736.35095947093</v>
      </c>
      <c r="R903" s="368" t="n">
        <f aca="false">+[5]data1cf!Q903</f>
        <v>1041.83916925568</v>
      </c>
      <c r="S903" s="368" t="n">
        <f aca="false">+[5]data1cf!R903</f>
        <v>0</v>
      </c>
      <c r="T903" s="368" t="n">
        <f aca="false">+[5]data1cf!S903</f>
        <v>0</v>
      </c>
      <c r="U903" s="368" t="n">
        <f aca="false">+[5]data1cf!T903</f>
        <v>0</v>
      </c>
      <c r="V903" s="368" t="n">
        <f aca="false">+[5]data1cf!U903</f>
        <v>0</v>
      </c>
      <c r="W903" s="368" t="n">
        <f aca="false">+[5]data1cf!V903</f>
        <v>0</v>
      </c>
      <c r="X903" s="368" t="n">
        <f aca="false">+[5]data1cf!W903</f>
        <v>0</v>
      </c>
      <c r="Y903" s="368" t="n">
        <f aca="false">+[5]data1cf!X903</f>
        <v>0</v>
      </c>
      <c r="Z903" s="368" t="n">
        <f aca="false">+[5]data1cf!Y903</f>
        <v>0</v>
      </c>
      <c r="AA903" s="368" t="n">
        <f aca="false">+[5]data1cf!Z903</f>
        <v>0</v>
      </c>
      <c r="AB903" s="368"/>
      <c r="AC903" s="369" t="n">
        <f aca="false">XNPV(0.1,B903:AA903,$B$1:$AA$1)</f>
        <v>-16954.4581403536</v>
      </c>
      <c r="AD903" s="369" t="n">
        <f aca="false">SUMPRODUCT(B903:AA903,$B$1010:$AA$1010)</f>
        <v>1479.29936555847</v>
      </c>
      <c r="AE903" s="370" t="n">
        <f aca="false">SUMPRODUCT(B903:AA903,$B$1012:$AA$1012)</f>
        <v>-4673.17701386425</v>
      </c>
      <c r="AF903" s="371" t="n">
        <f aca="false">XIRR(B903:AA903,$B$1:$AA$1)</f>
        <v>0.0623021440199111</v>
      </c>
      <c r="AG903" s="372" t="n">
        <f aca="false">1-EXP(-(1/0.25)*(AD903/ABS($AD$1010)))</f>
        <v>0.998166657308535</v>
      </c>
    </row>
    <row r="904" customFormat="false" ht="12.75" hidden="false" customHeight="false" outlineLevel="0" collapsed="false">
      <c r="A904" s="363"/>
      <c r="B904" s="368" t="n">
        <f aca="false">+[5]data1cf!A904</f>
        <v>-85378.7997504505</v>
      </c>
      <c r="C904" s="368" t="n">
        <f aca="false">+[5]data1cf!B904</f>
        <v>13949.9437673503</v>
      </c>
      <c r="D904" s="368" t="n">
        <f aca="false">+[5]data1cf!C904</f>
        <v>11805.1169653186</v>
      </c>
      <c r="E904" s="368" t="n">
        <f aca="false">+[5]data1cf!D904</f>
        <v>9952.16979662747</v>
      </c>
      <c r="F904" s="368" t="n">
        <f aca="false">+[5]data1cf!E904</f>
        <v>9451.6462822769</v>
      </c>
      <c r="G904" s="368" t="n">
        <f aca="false">+[5]data1cf!F904</f>
        <v>9248.29644859897</v>
      </c>
      <c r="H904" s="368" t="n">
        <f aca="false">+[5]data1cf!G904</f>
        <v>8279.55494913047</v>
      </c>
      <c r="I904" s="368" t="n">
        <f aca="false">+[5]data1cf!H904</f>
        <v>8139.86775340254</v>
      </c>
      <c r="J904" s="368" t="n">
        <f aca="false">+[5]data1cf!I904</f>
        <v>8127.43355086755</v>
      </c>
      <c r="K904" s="368" t="n">
        <f aca="false">+[5]data1cf!J904</f>
        <v>8117.94584999081</v>
      </c>
      <c r="L904" s="368" t="n">
        <f aca="false">+[5]data1cf!K904</f>
        <v>8119.50561598714</v>
      </c>
      <c r="M904" s="368" t="n">
        <f aca="false">+[5]data1cf!L904</f>
        <v>8091.16721568799</v>
      </c>
      <c r="N904" s="368" t="n">
        <f aca="false">+[5]data1cf!M904</f>
        <v>8073.85288345523</v>
      </c>
      <c r="O904" s="368" t="n">
        <f aca="false">+[5]data1cf!N904</f>
        <v>7747.39689855612</v>
      </c>
      <c r="P904" s="368" t="n">
        <f aca="false">+[5]data1cf!O904</f>
        <v>7639.87039792942</v>
      </c>
      <c r="Q904" s="368" t="n">
        <f aca="false">+[5]data1cf!P904</f>
        <v>7610.98185372853</v>
      </c>
      <c r="R904" s="368" t="n">
        <f aca="false">+[5]data1cf!Q904</f>
        <v>979.260681617766</v>
      </c>
      <c r="S904" s="368" t="n">
        <f aca="false">+[5]data1cf!R904</f>
        <v>0</v>
      </c>
      <c r="T904" s="368" t="n">
        <f aca="false">+[5]data1cf!S904</f>
        <v>0</v>
      </c>
      <c r="U904" s="368" t="n">
        <f aca="false">+[5]data1cf!T904</f>
        <v>0</v>
      </c>
      <c r="V904" s="368" t="n">
        <f aca="false">+[5]data1cf!U904</f>
        <v>0</v>
      </c>
      <c r="W904" s="368" t="n">
        <f aca="false">+[5]data1cf!V904</f>
        <v>0</v>
      </c>
      <c r="X904" s="368" t="n">
        <f aca="false">+[5]data1cf!W904</f>
        <v>0</v>
      </c>
      <c r="Y904" s="368" t="n">
        <f aca="false">+[5]data1cf!X904</f>
        <v>0</v>
      </c>
      <c r="Z904" s="368" t="n">
        <f aca="false">+[5]data1cf!Y904</f>
        <v>0</v>
      </c>
      <c r="AA904" s="368" t="n">
        <f aca="false">+[5]data1cf!Z904</f>
        <v>0</v>
      </c>
      <c r="AB904" s="368"/>
      <c r="AC904" s="369" t="n">
        <f aca="false">XNPV(0.1,B904:AA904,$B$1:$AA$1)</f>
        <v>-12379.2790447227</v>
      </c>
      <c r="AD904" s="369" t="n">
        <f aca="false">SUMPRODUCT(B904:AA904,$B$1010:$AA$1010)</f>
        <v>5792.40562426968</v>
      </c>
      <c r="AE904" s="370" t="n">
        <f aca="false">SUMPRODUCT(B904:AA904,$B$1012:$AA$1012)</f>
        <v>-270.430315422557</v>
      </c>
      <c r="AF904" s="371" t="n">
        <f aca="false">XIRR(B904:AA904,$B$1:$AA$1)</f>
        <v>0.0708809379811443</v>
      </c>
      <c r="AG904" s="372" t="n">
        <f aca="false">1-EXP(-(1/0.25)*(AD904/ABS($AD$1010)))</f>
        <v>0.999999999980776</v>
      </c>
    </row>
    <row r="905" customFormat="false" ht="12.75" hidden="false" customHeight="false" outlineLevel="0" collapsed="false">
      <c r="A905" s="363"/>
      <c r="B905" s="368" t="n">
        <f aca="false">+[5]data1cf!A905</f>
        <v>-96219.7960572316</v>
      </c>
      <c r="C905" s="368" t="n">
        <f aca="false">+[5]data1cf!B905</f>
        <v>14141.870126007</v>
      </c>
      <c r="D905" s="368" t="n">
        <f aca="false">+[5]data1cf!C905</f>
        <v>12211.967489418</v>
      </c>
      <c r="E905" s="368" t="n">
        <f aca="false">+[5]data1cf!D905</f>
        <v>10150.4988861966</v>
      </c>
      <c r="F905" s="368" t="n">
        <f aca="false">+[5]data1cf!E905</f>
        <v>9711.19698897352</v>
      </c>
      <c r="G905" s="368" t="n">
        <f aca="false">+[5]data1cf!F905</f>
        <v>9521.1597886785</v>
      </c>
      <c r="H905" s="368" t="n">
        <f aca="false">+[5]data1cf!G905</f>
        <v>8542.14816351244</v>
      </c>
      <c r="I905" s="368" t="n">
        <f aca="false">+[5]data1cf!H905</f>
        <v>8388.55153588306</v>
      </c>
      <c r="J905" s="368" t="n">
        <f aca="false">+[5]data1cf!I905</f>
        <v>8376.11733334807</v>
      </c>
      <c r="K905" s="368" t="n">
        <f aca="false">+[5]data1cf!J905</f>
        <v>8367.05113040773</v>
      </c>
      <c r="L905" s="368" t="n">
        <f aca="false">+[5]data1cf!K905</f>
        <v>8368.18939846766</v>
      </c>
      <c r="M905" s="368" t="n">
        <f aca="false">+[5]data1cf!L905</f>
        <v>8340.27249610491</v>
      </c>
      <c r="N905" s="368" t="n">
        <f aca="false">+[5]data1cf!M905</f>
        <v>8322.53666593575</v>
      </c>
      <c r="O905" s="368" t="n">
        <f aca="false">+[5]data1cf!N905</f>
        <v>7996.50217897305</v>
      </c>
      <c r="P905" s="368" t="n">
        <f aca="false">+[5]data1cf!O905</f>
        <v>7888.55418040993</v>
      </c>
      <c r="Q905" s="368" t="n">
        <f aca="false">+[5]data1cf!P905</f>
        <v>7860.08713414545</v>
      </c>
      <c r="R905" s="368" t="n">
        <f aca="false">+[5]data1cf!Q905</f>
        <v>1103.60257285802</v>
      </c>
      <c r="S905" s="368" t="n">
        <f aca="false">+[5]data1cf!R905</f>
        <v>0</v>
      </c>
      <c r="T905" s="368" t="n">
        <f aca="false">+[5]data1cf!S905</f>
        <v>0</v>
      </c>
      <c r="U905" s="368" t="n">
        <f aca="false">+[5]data1cf!T905</f>
        <v>0</v>
      </c>
      <c r="V905" s="368" t="n">
        <f aca="false">+[5]data1cf!U905</f>
        <v>0</v>
      </c>
      <c r="W905" s="368" t="n">
        <f aca="false">+[5]data1cf!V905</f>
        <v>0</v>
      </c>
      <c r="X905" s="368" t="n">
        <f aca="false">+[5]data1cf!W905</f>
        <v>0</v>
      </c>
      <c r="Y905" s="368" t="n">
        <f aca="false">+[5]data1cf!X905</f>
        <v>0</v>
      </c>
      <c r="Z905" s="368" t="n">
        <f aca="false">+[5]data1cf!Y905</f>
        <v>0</v>
      </c>
      <c r="AA905" s="368" t="n">
        <f aca="false">+[5]data1cf!Z905</f>
        <v>0</v>
      </c>
      <c r="AB905" s="368"/>
      <c r="AC905" s="369" t="n">
        <f aca="false">XNPV(0.1,B905:AA905,$B$1:$AA$1)</f>
        <v>-21230.4808582613</v>
      </c>
      <c r="AD905" s="369" t="n">
        <f aca="false">SUMPRODUCT(B905:AA905,$B$1010:$AA$1010)</f>
        <v>-2502.14861822667</v>
      </c>
      <c r="AE905" s="370" t="n">
        <f aca="false">SUMPRODUCT(B905:AA905,$B$1012:$AA$1012)</f>
        <v>-8753.33663190085</v>
      </c>
      <c r="AF905" s="371" t="n">
        <f aca="false">XIRR(B905:AA905,$B$1:$AA$1)</f>
        <v>0.0551665880164615</v>
      </c>
      <c r="AG905" s="372" t="n">
        <f aca="false">1-EXP(-(1/0.25)*(AD905/ABS($AD$1010)))</f>
        <v>-42565.0922414807</v>
      </c>
    </row>
    <row r="906" customFormat="false" ht="12.75" hidden="false" customHeight="false" outlineLevel="0" collapsed="false">
      <c r="A906" s="363"/>
      <c r="B906" s="368" t="n">
        <f aca="false">+[5]data1cf!A906</f>
        <v>-93037.6530858584</v>
      </c>
      <c r="C906" s="368" t="n">
        <f aca="false">+[5]data1cf!B906</f>
        <v>14175.6228905303</v>
      </c>
      <c r="D906" s="368" t="n">
        <f aca="false">+[5]data1cf!C906</f>
        <v>12078.9176057924</v>
      </c>
      <c r="E906" s="368" t="n">
        <f aca="false">+[5]data1cf!D906</f>
        <v>10119.175878729</v>
      </c>
      <c r="F906" s="368" t="n">
        <f aca="false">+[5]data1cf!E906</f>
        <v>9618.66615870123</v>
      </c>
      <c r="G906" s="368" t="n">
        <f aca="false">+[5]data1cf!F906</f>
        <v>9335.8667982087</v>
      </c>
      <c r="H906" s="368" t="n">
        <f aca="false">+[5]data1cf!G906</f>
        <v>8465.06953274552</v>
      </c>
      <c r="I906" s="368" t="n">
        <f aca="false">+[5]data1cf!H906</f>
        <v>8315.55572183413</v>
      </c>
      <c r="J906" s="368" t="n">
        <f aca="false">+[5]data1cf!I906</f>
        <v>8303.12151929914</v>
      </c>
      <c r="K906" s="368" t="n">
        <f aca="false">+[5]data1cf!J906</f>
        <v>8293.93159464008</v>
      </c>
      <c r="L906" s="368" t="n">
        <f aca="false">+[5]data1cf!K906</f>
        <v>8295.19358441873</v>
      </c>
      <c r="M906" s="368" t="n">
        <f aca="false">+[5]data1cf!L906</f>
        <v>8267.15296033726</v>
      </c>
      <c r="N906" s="368" t="n">
        <f aca="false">+[5]data1cf!M906</f>
        <v>8249.54085188682</v>
      </c>
      <c r="O906" s="368" t="n">
        <f aca="false">+[5]data1cf!N906</f>
        <v>7923.38264320539</v>
      </c>
      <c r="P906" s="368" t="n">
        <f aca="false">+[5]data1cf!O906</f>
        <v>7815.55836636101</v>
      </c>
      <c r="Q906" s="368" t="n">
        <f aca="false">+[5]data1cf!P906</f>
        <v>7786.9675983778</v>
      </c>
      <c r="R906" s="368" t="n">
        <f aca="false">+[5]data1cf!Q906</f>
        <v>1067.10466583356</v>
      </c>
      <c r="S906" s="368" t="n">
        <f aca="false">+[5]data1cf!R906</f>
        <v>0</v>
      </c>
      <c r="T906" s="368" t="n">
        <f aca="false">+[5]data1cf!S906</f>
        <v>0</v>
      </c>
      <c r="U906" s="368" t="n">
        <f aca="false">+[5]data1cf!T906</f>
        <v>0</v>
      </c>
      <c r="V906" s="368" t="n">
        <f aca="false">+[5]data1cf!U906</f>
        <v>0</v>
      </c>
      <c r="W906" s="368" t="n">
        <f aca="false">+[5]data1cf!V906</f>
        <v>0</v>
      </c>
      <c r="X906" s="368" t="n">
        <f aca="false">+[5]data1cf!W906</f>
        <v>0</v>
      </c>
      <c r="Y906" s="368" t="n">
        <f aca="false">+[5]data1cf!X906</f>
        <v>0</v>
      </c>
      <c r="Z906" s="368" t="n">
        <f aca="false">+[5]data1cf!Y906</f>
        <v>0</v>
      </c>
      <c r="AA906" s="368" t="n">
        <f aca="false">+[5]data1cf!Z906</f>
        <v>0</v>
      </c>
      <c r="AB906" s="368"/>
      <c r="AC906" s="369" t="n">
        <f aca="false">XNPV(0.1,B906:AA906,$B$1:$AA$1)</f>
        <v>-18618.0259129647</v>
      </c>
      <c r="AD906" s="369" t="n">
        <f aca="false">SUMPRODUCT(B906:AA906,$B$1010:$AA$1010)</f>
        <v>-64.5736579016823</v>
      </c>
      <c r="AE906" s="370" t="n">
        <f aca="false">SUMPRODUCT(B906:AA906,$B$1012:$AA$1012)</f>
        <v>-6256.92439297866</v>
      </c>
      <c r="AF906" s="371" t="n">
        <f aca="false">XIRR(B906:AA906,$B$1:$AA$1)</f>
        <v>0.0594486278078797</v>
      </c>
      <c r="AG906" s="372" t="n">
        <f aca="false">1-EXP(-(1/0.25)*(AD906/ABS($AD$1010)))</f>
        <v>-0.316629434070954</v>
      </c>
    </row>
    <row r="907" customFormat="false" ht="12.75" hidden="false" customHeight="false" outlineLevel="0" collapsed="false">
      <c r="A907" s="363"/>
      <c r="B907" s="368" t="n">
        <f aca="false">+[5]data1cf!A907</f>
        <v>-89894.65585293</v>
      </c>
      <c r="C907" s="368" t="n">
        <f aca="false">+[5]data1cf!B907</f>
        <v>14164.7585230991</v>
      </c>
      <c r="D907" s="368" t="n">
        <f aca="false">+[5]data1cf!C907</f>
        <v>12054.5639157783</v>
      </c>
      <c r="E907" s="368" t="n">
        <f aca="false">+[5]data1cf!D907</f>
        <v>10042.5689152031</v>
      </c>
      <c r="F907" s="368" t="n">
        <f aca="false">+[5]data1cf!E907</f>
        <v>9647.32272981921</v>
      </c>
      <c r="G907" s="368" t="n">
        <f aca="false">+[5]data1cf!F907</f>
        <v>9328.43583846659</v>
      </c>
      <c r="H907" s="368" t="n">
        <f aca="false">+[5]data1cf!G907</f>
        <v>8388.93909945019</v>
      </c>
      <c r="I907" s="368" t="n">
        <f aca="false">+[5]data1cf!H907</f>
        <v>8243.45787970854</v>
      </c>
      <c r="J907" s="368" t="n">
        <f aca="false">+[5]data1cf!I907</f>
        <v>8231.02367717355</v>
      </c>
      <c r="K907" s="368" t="n">
        <f aca="false">+[5]data1cf!J907</f>
        <v>8221.71155278207</v>
      </c>
      <c r="L907" s="368" t="n">
        <f aca="false">+[5]data1cf!K907</f>
        <v>8223.09574229314</v>
      </c>
      <c r="M907" s="368" t="n">
        <f aca="false">+[5]data1cf!L907</f>
        <v>8194.93291847925</v>
      </c>
      <c r="N907" s="368" t="n">
        <f aca="false">+[5]data1cf!M907</f>
        <v>8177.44300976123</v>
      </c>
      <c r="O907" s="368" t="n">
        <f aca="false">+[5]data1cf!N907</f>
        <v>7851.16260134739</v>
      </c>
      <c r="P907" s="368" t="n">
        <f aca="false">+[5]data1cf!O907</f>
        <v>7743.46052423541</v>
      </c>
      <c r="Q907" s="368" t="n">
        <f aca="false">+[5]data1cf!P907</f>
        <v>7714.74755651979</v>
      </c>
      <c r="R907" s="368" t="n">
        <f aca="false">+[5]data1cf!Q907</f>
        <v>1031.05574477077</v>
      </c>
      <c r="S907" s="368" t="n">
        <f aca="false">+[5]data1cf!R907</f>
        <v>0</v>
      </c>
      <c r="T907" s="368" t="n">
        <f aca="false">+[5]data1cf!S907</f>
        <v>0</v>
      </c>
      <c r="U907" s="368" t="n">
        <f aca="false">+[5]data1cf!T907</f>
        <v>0</v>
      </c>
      <c r="V907" s="368" t="n">
        <f aca="false">+[5]data1cf!U907</f>
        <v>0</v>
      </c>
      <c r="W907" s="368" t="n">
        <f aca="false">+[5]data1cf!V907</f>
        <v>0</v>
      </c>
      <c r="X907" s="368" t="n">
        <f aca="false">+[5]data1cf!W907</f>
        <v>0</v>
      </c>
      <c r="Y907" s="368" t="n">
        <f aca="false">+[5]data1cf!X907</f>
        <v>0</v>
      </c>
      <c r="Z907" s="368" t="n">
        <f aca="false">+[5]data1cf!Y907</f>
        <v>0</v>
      </c>
      <c r="AA907" s="368" t="n">
        <f aca="false">+[5]data1cf!Z907</f>
        <v>0</v>
      </c>
      <c r="AB907" s="368"/>
      <c r="AC907" s="369" t="n">
        <f aca="false">XNPV(0.1,B907:AA907,$B$1:$AA$1)</f>
        <v>-15832.7711242858</v>
      </c>
      <c r="AD907" s="369" t="n">
        <f aca="false">SUMPRODUCT(B907:AA907,$B$1010:$AA$1010)</f>
        <v>2589.11249450946</v>
      </c>
      <c r="AE907" s="370" t="n">
        <f aca="false">SUMPRODUCT(B907:AA907,$B$1012:$AA$1012)</f>
        <v>-3557.21033056836</v>
      </c>
      <c r="AF907" s="371" t="n">
        <f aca="false">XIRR(B907:AA907,$B$1:$AA$1)</f>
        <v>0.0643996191035343</v>
      </c>
      <c r="AG907" s="372" t="n">
        <f aca="false">1-EXP(-(1/0.25)*(AD907/ABS($AD$1010)))</f>
        <v>0.999983780033256</v>
      </c>
    </row>
    <row r="908" customFormat="false" ht="12.75" hidden="false" customHeight="false" outlineLevel="0" collapsed="false">
      <c r="A908" s="363"/>
      <c r="B908" s="368" t="n">
        <f aca="false">+[5]data1cf!A908</f>
        <v>-89433.9971891297</v>
      </c>
      <c r="C908" s="368" t="n">
        <f aca="false">+[5]data1cf!B908</f>
        <v>14090.1808358065</v>
      </c>
      <c r="D908" s="368" t="n">
        <f aca="false">+[5]data1cf!C908</f>
        <v>12040.1827500543</v>
      </c>
      <c r="E908" s="368" t="n">
        <f aca="false">+[5]data1cf!D908</f>
        <v>10054.0171880639</v>
      </c>
      <c r="F908" s="368" t="n">
        <f aca="false">+[5]data1cf!E908</f>
        <v>9687.50590463815</v>
      </c>
      <c r="G908" s="368" t="n">
        <f aca="false">+[5]data1cf!F908</f>
        <v>9246.06112003238</v>
      </c>
      <c r="H908" s="368" t="n">
        <f aca="false">+[5]data1cf!G908</f>
        <v>8377.78091473754</v>
      </c>
      <c r="I908" s="368" t="n">
        <f aca="false">+[5]data1cf!H908</f>
        <v>8232.89073848789</v>
      </c>
      <c r="J908" s="368" t="n">
        <f aca="false">+[5]data1cf!I908</f>
        <v>8220.4565359529</v>
      </c>
      <c r="K908" s="368" t="n">
        <f aca="false">+[5]data1cf!J908</f>
        <v>8211.12650115258</v>
      </c>
      <c r="L908" s="368" t="n">
        <f aca="false">+[5]data1cf!K908</f>
        <v>8212.52860107249</v>
      </c>
      <c r="M908" s="368" t="n">
        <f aca="false">+[5]data1cf!L908</f>
        <v>8184.34786684976</v>
      </c>
      <c r="N908" s="368" t="n">
        <f aca="false">+[5]data1cf!M908</f>
        <v>8166.87586854059</v>
      </c>
      <c r="O908" s="368" t="n">
        <f aca="false">+[5]data1cf!N908</f>
        <v>7840.57754971789</v>
      </c>
      <c r="P908" s="368" t="n">
        <f aca="false">+[5]data1cf!O908</f>
        <v>7732.89338301477</v>
      </c>
      <c r="Q908" s="368" t="n">
        <f aca="false">+[5]data1cf!P908</f>
        <v>7704.1625048903</v>
      </c>
      <c r="R908" s="368" t="n">
        <f aca="false">+[5]data1cf!Q908</f>
        <v>1025.77217416044</v>
      </c>
      <c r="S908" s="368" t="n">
        <f aca="false">+[5]data1cf!R908</f>
        <v>0</v>
      </c>
      <c r="T908" s="368" t="n">
        <f aca="false">+[5]data1cf!S908</f>
        <v>0</v>
      </c>
      <c r="U908" s="368" t="n">
        <f aca="false">+[5]data1cf!T908</f>
        <v>0</v>
      </c>
      <c r="V908" s="368" t="n">
        <f aca="false">+[5]data1cf!U908</f>
        <v>0</v>
      </c>
      <c r="W908" s="368" t="n">
        <f aca="false">+[5]data1cf!V908</f>
        <v>0</v>
      </c>
      <c r="X908" s="368" t="n">
        <f aca="false">+[5]data1cf!W908</f>
        <v>0</v>
      </c>
      <c r="Y908" s="368" t="n">
        <f aca="false">+[5]data1cf!X908</f>
        <v>0</v>
      </c>
      <c r="Z908" s="368" t="n">
        <f aca="false">+[5]data1cf!Y908</f>
        <v>0</v>
      </c>
      <c r="AA908" s="368" t="n">
        <f aca="false">+[5]data1cf!Z908</f>
        <v>0</v>
      </c>
      <c r="AB908" s="368"/>
      <c r="AC908" s="369" t="n">
        <f aca="false">XNPV(0.1,B908:AA908,$B$1:$AA$1)</f>
        <v>-15508.6845387794</v>
      </c>
      <c r="AD908" s="369" t="n">
        <f aca="false">SUMPRODUCT(B908:AA908,$B$1010:$AA$1010)</f>
        <v>2885.46935325732</v>
      </c>
      <c r="AE908" s="370" t="n">
        <f aca="false">SUMPRODUCT(B908:AA908,$B$1012:$AA$1012)</f>
        <v>-3251.62332061805</v>
      </c>
      <c r="AF908" s="371" t="n">
        <f aca="false">XIRR(B908:AA908,$B$1:$AA$1)</f>
        <v>0.0649770683774608</v>
      </c>
      <c r="AG908" s="372" t="n">
        <f aca="false">1-EXP(-(1/0.25)*(AD908/ABS($AD$1010)))</f>
        <v>0.999995410353376</v>
      </c>
    </row>
    <row r="909" customFormat="false" ht="12.75" hidden="false" customHeight="false" outlineLevel="0" collapsed="false">
      <c r="A909" s="363"/>
      <c r="B909" s="368" t="n">
        <f aca="false">+[5]data1cf!A909</f>
        <v>-92233.192162613</v>
      </c>
      <c r="C909" s="368" t="n">
        <f aca="false">+[5]data1cf!B909</f>
        <v>14163.0060619173</v>
      </c>
      <c r="D909" s="368" t="n">
        <f aca="false">+[5]data1cf!C909</f>
        <v>12110.8963328652</v>
      </c>
      <c r="E909" s="368" t="n">
        <f aca="false">+[5]data1cf!D909</f>
        <v>10058.9382619275</v>
      </c>
      <c r="F909" s="368" t="n">
        <f aca="false">+[5]data1cf!E909</f>
        <v>9732.80663016411</v>
      </c>
      <c r="G909" s="368" t="n">
        <f aca="false">+[5]data1cf!F909</f>
        <v>9447.58065112358</v>
      </c>
      <c r="H909" s="368" t="n">
        <f aca="false">+[5]data1cf!G909</f>
        <v>8445.58368719205</v>
      </c>
      <c r="I909" s="368" t="n">
        <f aca="false">+[5]data1cf!H909</f>
        <v>8297.10203182362</v>
      </c>
      <c r="J909" s="368" t="n">
        <f aca="false">+[5]data1cf!I909</f>
        <v>8284.66782928863</v>
      </c>
      <c r="K909" s="368" t="n">
        <f aca="false">+[5]data1cf!J909</f>
        <v>8275.44662718887</v>
      </c>
      <c r="L909" s="368" t="n">
        <f aca="false">+[5]data1cf!K909</f>
        <v>8276.73989440822</v>
      </c>
      <c r="M909" s="368" t="n">
        <f aca="false">+[5]data1cf!L909</f>
        <v>8248.66799288605</v>
      </c>
      <c r="N909" s="368" t="n">
        <f aca="false">+[5]data1cf!M909</f>
        <v>8231.08716187631</v>
      </c>
      <c r="O909" s="368" t="n">
        <f aca="false">+[5]data1cf!N909</f>
        <v>7904.89767575419</v>
      </c>
      <c r="P909" s="368" t="n">
        <f aca="false">+[5]data1cf!O909</f>
        <v>7797.10467635049</v>
      </c>
      <c r="Q909" s="368" t="n">
        <f aca="false">+[5]data1cf!P909</f>
        <v>7768.48263092659</v>
      </c>
      <c r="R909" s="368" t="n">
        <f aca="false">+[5]data1cf!Q909</f>
        <v>1057.87782082831</v>
      </c>
      <c r="S909" s="368" t="n">
        <f aca="false">+[5]data1cf!R909</f>
        <v>0</v>
      </c>
      <c r="T909" s="368" t="n">
        <f aca="false">+[5]data1cf!S909</f>
        <v>0</v>
      </c>
      <c r="U909" s="368" t="n">
        <f aca="false">+[5]data1cf!T909</f>
        <v>0</v>
      </c>
      <c r="V909" s="368" t="n">
        <f aca="false">+[5]data1cf!U909</f>
        <v>0</v>
      </c>
      <c r="W909" s="368" t="n">
        <f aca="false">+[5]data1cf!V909</f>
        <v>0</v>
      </c>
      <c r="X909" s="368" t="n">
        <f aca="false">+[5]data1cf!W909</f>
        <v>0</v>
      </c>
      <c r="Y909" s="368" t="n">
        <f aca="false">+[5]data1cf!X909</f>
        <v>0</v>
      </c>
      <c r="Z909" s="368" t="n">
        <f aca="false">+[5]data1cf!Y909</f>
        <v>0</v>
      </c>
      <c r="AA909" s="368" t="n">
        <f aca="false">+[5]data1cf!Z909</f>
        <v>0</v>
      </c>
      <c r="AB909" s="368"/>
      <c r="AC909" s="369" t="n">
        <f aca="false">XNPV(0.1,B909:AA909,$B$1:$AA$1)</f>
        <v>-17769.559258618</v>
      </c>
      <c r="AD909" s="369" t="n">
        <f aca="false">SUMPRODUCT(B909:AA909,$B$1010:$AA$1010)</f>
        <v>777.83089214147</v>
      </c>
      <c r="AE909" s="370" t="n">
        <f aca="false">SUMPRODUCT(B909:AA909,$B$1012:$AA$1012)</f>
        <v>-5410.86096993757</v>
      </c>
      <c r="AF909" s="371" t="n">
        <f aca="false">XIRR(B909:AA909,$B$1:$AA$1)</f>
        <v>0.0609798609533185</v>
      </c>
      <c r="AG909" s="372" t="n">
        <f aca="false">1-EXP(-(1/0.25)*(AD909/ABS($AD$1010)))</f>
        <v>0.963609733771437</v>
      </c>
    </row>
    <row r="910" customFormat="false" ht="12.75" hidden="false" customHeight="false" outlineLevel="0" collapsed="false">
      <c r="A910" s="363"/>
      <c r="B910" s="368" t="n">
        <f aca="false">+[5]data1cf!A910</f>
        <v>-92536.0537147876</v>
      </c>
      <c r="C910" s="368" t="n">
        <f aca="false">+[5]data1cf!B910</f>
        <v>14049.7318811381</v>
      </c>
      <c r="D910" s="368" t="n">
        <f aca="false">+[5]data1cf!C910</f>
        <v>12024.0846410901</v>
      </c>
      <c r="E910" s="368" t="n">
        <f aca="false">+[5]data1cf!D910</f>
        <v>10112.5667284048</v>
      </c>
      <c r="F910" s="368" t="n">
        <f aca="false">+[5]data1cf!E910</f>
        <v>9599.65002557345</v>
      </c>
      <c r="G910" s="368" t="n">
        <f aca="false">+[5]data1cf!F910</f>
        <v>9414.9135669873</v>
      </c>
      <c r="H910" s="368" t="n">
        <f aca="false">+[5]data1cf!G910</f>
        <v>8452.91967239559</v>
      </c>
      <c r="I910" s="368" t="n">
        <f aca="false">+[5]data1cf!H910</f>
        <v>8304.04943354126</v>
      </c>
      <c r="J910" s="368" t="n">
        <f aca="false">+[5]data1cf!I910</f>
        <v>8291.61523100628</v>
      </c>
      <c r="K910" s="368" t="n">
        <f aca="false">+[5]data1cf!J910</f>
        <v>8282.40580416367</v>
      </c>
      <c r="L910" s="368" t="n">
        <f aca="false">+[5]data1cf!K910</f>
        <v>8283.68729612587</v>
      </c>
      <c r="M910" s="368" t="n">
        <f aca="false">+[5]data1cf!L910</f>
        <v>8255.62716986085</v>
      </c>
      <c r="N910" s="368" t="n">
        <f aca="false">+[5]data1cf!M910</f>
        <v>8238.03456359396</v>
      </c>
      <c r="O910" s="368" t="n">
        <f aca="false">+[5]data1cf!N910</f>
        <v>7911.85685272898</v>
      </c>
      <c r="P910" s="368" t="n">
        <f aca="false">+[5]data1cf!O910</f>
        <v>7804.05207806814</v>
      </c>
      <c r="Q910" s="368" t="n">
        <f aca="false">+[5]data1cf!P910</f>
        <v>7775.44180790139</v>
      </c>
      <c r="R910" s="368" t="n">
        <f aca="false">+[5]data1cf!Q910</f>
        <v>1061.35152168713</v>
      </c>
      <c r="S910" s="368" t="n">
        <f aca="false">+[5]data1cf!R910</f>
        <v>0</v>
      </c>
      <c r="T910" s="368" t="n">
        <f aca="false">+[5]data1cf!S910</f>
        <v>0</v>
      </c>
      <c r="U910" s="368" t="n">
        <f aca="false">+[5]data1cf!T910</f>
        <v>0</v>
      </c>
      <c r="V910" s="368" t="n">
        <f aca="false">+[5]data1cf!U910</f>
        <v>0</v>
      </c>
      <c r="W910" s="368" t="n">
        <f aca="false">+[5]data1cf!V910</f>
        <v>0</v>
      </c>
      <c r="X910" s="368" t="n">
        <f aca="false">+[5]data1cf!W910</f>
        <v>0</v>
      </c>
      <c r="Y910" s="368" t="n">
        <f aca="false">+[5]data1cf!X910</f>
        <v>0</v>
      </c>
      <c r="Z910" s="368" t="n">
        <f aca="false">+[5]data1cf!Y910</f>
        <v>0</v>
      </c>
      <c r="AA910" s="368" t="n">
        <f aca="false">+[5]data1cf!Z910</f>
        <v>0</v>
      </c>
      <c r="AB910" s="368"/>
      <c r="AC910" s="369" t="n">
        <f aca="false">XNPV(0.1,B910:AA910,$B$1:$AA$1)</f>
        <v>-18290.566834532</v>
      </c>
      <c r="AD910" s="369" t="n">
        <f aca="false">SUMPRODUCT(B910:AA910,$B$1010:$AA$1010)</f>
        <v>242.016351553038</v>
      </c>
      <c r="AE910" s="370" t="n">
        <f aca="false">SUMPRODUCT(B910:AA910,$B$1012:$AA$1012)</f>
        <v>-5943.30878612934</v>
      </c>
      <c r="AF910" s="371" t="n">
        <f aca="false">XIRR(B910:AA910,$B$1:$AA$1)</f>
        <v>0.060005484854471</v>
      </c>
      <c r="AG910" s="372" t="n">
        <f aca="false">1-EXP(-(1/0.25)*(AD910/ABS($AD$1010)))</f>
        <v>0.643334455218204</v>
      </c>
    </row>
    <row r="911" customFormat="false" ht="12.75" hidden="false" customHeight="false" outlineLevel="0" collapsed="false">
      <c r="A911" s="363"/>
      <c r="B911" s="368" t="n">
        <f aca="false">+[5]data1cf!A911</f>
        <v>-93954.4701944173</v>
      </c>
      <c r="C911" s="368" t="n">
        <f aca="false">+[5]data1cf!B911</f>
        <v>14154.1199414634</v>
      </c>
      <c r="D911" s="368" t="n">
        <f aca="false">+[5]data1cf!C911</f>
        <v>12143.6059613077</v>
      </c>
      <c r="E911" s="368" t="n">
        <f aca="false">+[5]data1cf!D911</f>
        <v>10177.2365572335</v>
      </c>
      <c r="F911" s="368" t="n">
        <f aca="false">+[5]data1cf!E911</f>
        <v>9610.14110498225</v>
      </c>
      <c r="G911" s="368" t="n">
        <f aca="false">+[5]data1cf!F911</f>
        <v>9452.60741677281</v>
      </c>
      <c r="H911" s="368" t="n">
        <f aca="false">+[5]data1cf!G911</f>
        <v>8487.27689678514</v>
      </c>
      <c r="I911" s="368" t="n">
        <f aca="false">+[5]data1cf!H911</f>
        <v>8336.58677285079</v>
      </c>
      <c r="J911" s="368" t="n">
        <f aca="false">+[5]data1cf!I911</f>
        <v>8324.1525703158</v>
      </c>
      <c r="K911" s="368" t="n">
        <f aca="false">+[5]data1cf!J911</f>
        <v>8314.99829150592</v>
      </c>
      <c r="L911" s="368" t="n">
        <f aca="false">+[5]data1cf!K911</f>
        <v>8316.22463543539</v>
      </c>
      <c r="M911" s="368" t="n">
        <f aca="false">+[5]data1cf!L911</f>
        <v>8288.21965720309</v>
      </c>
      <c r="N911" s="368" t="n">
        <f aca="false">+[5]data1cf!M911</f>
        <v>8270.57190290348</v>
      </c>
      <c r="O911" s="368" t="n">
        <f aca="false">+[5]data1cf!N911</f>
        <v>7944.44934007123</v>
      </c>
      <c r="P911" s="368" t="n">
        <f aca="false">+[5]data1cf!O911</f>
        <v>7836.58941737766</v>
      </c>
      <c r="Q911" s="368" t="n">
        <f aca="false">+[5]data1cf!P911</f>
        <v>7808.03429524364</v>
      </c>
      <c r="R911" s="368" t="n">
        <f aca="false">+[5]data1cf!Q911</f>
        <v>1077.62019134189</v>
      </c>
      <c r="S911" s="368" t="n">
        <f aca="false">+[5]data1cf!R911</f>
        <v>0</v>
      </c>
      <c r="T911" s="368" t="n">
        <f aca="false">+[5]data1cf!S911</f>
        <v>0</v>
      </c>
      <c r="U911" s="368" t="n">
        <f aca="false">+[5]data1cf!T911</f>
        <v>0</v>
      </c>
      <c r="V911" s="368" t="n">
        <f aca="false">+[5]data1cf!U911</f>
        <v>0</v>
      </c>
      <c r="W911" s="368" t="n">
        <f aca="false">+[5]data1cf!V911</f>
        <v>0</v>
      </c>
      <c r="X911" s="368" t="n">
        <f aca="false">+[5]data1cf!W911</f>
        <v>0</v>
      </c>
      <c r="Y911" s="368" t="n">
        <f aca="false">+[5]data1cf!X911</f>
        <v>0</v>
      </c>
      <c r="Z911" s="368" t="n">
        <f aca="false">+[5]data1cf!Y911</f>
        <v>0</v>
      </c>
      <c r="AA911" s="368" t="n">
        <f aca="false">+[5]data1cf!Z911</f>
        <v>0</v>
      </c>
      <c r="AB911" s="368"/>
      <c r="AC911" s="369" t="n">
        <f aca="false">XNPV(0.1,B911:AA911,$B$1:$AA$1)</f>
        <v>-19307.5055898677</v>
      </c>
      <c r="AD911" s="369" t="n">
        <f aca="false">SUMPRODUCT(B911:AA911,$B$1010:$AA$1010)</f>
        <v>-692.732757637293</v>
      </c>
      <c r="AE911" s="370" t="n">
        <f aca="false">SUMPRODUCT(B911:AA911,$B$1012:$AA$1012)</f>
        <v>-6905.24541573228</v>
      </c>
      <c r="AF911" s="371" t="n">
        <f aca="false">XIRR(B911:AA911,$B$1:$AA$1)</f>
        <v>0.0583192786736599</v>
      </c>
      <c r="AG911" s="372" t="n">
        <f aca="false">1-EXP(-(1/0.25)*(AD911/ABS($AD$1010)))</f>
        <v>-18.124064374016</v>
      </c>
    </row>
    <row r="912" customFormat="false" ht="12.75" hidden="false" customHeight="false" outlineLevel="0" collapsed="false">
      <c r="A912" s="363"/>
      <c r="B912" s="368" t="n">
        <f aca="false">+[5]data1cf!A912</f>
        <v>-97014.4603545379</v>
      </c>
      <c r="C912" s="368" t="n">
        <f aca="false">+[5]data1cf!B912</f>
        <v>14261.6480169079</v>
      </c>
      <c r="D912" s="368" t="n">
        <f aca="false">+[5]data1cf!C912</f>
        <v>12282.5567397031</v>
      </c>
      <c r="E912" s="368" t="n">
        <f aca="false">+[5]data1cf!D912</f>
        <v>10200.0898137226</v>
      </c>
      <c r="F912" s="368" t="n">
        <f aca="false">+[5]data1cf!E912</f>
        <v>9723.50764045262</v>
      </c>
      <c r="G912" s="368" t="n">
        <f aca="false">+[5]data1cf!F912</f>
        <v>9502.62564132514</v>
      </c>
      <c r="H912" s="368" t="n">
        <f aca="false">+[5]data1cf!G912</f>
        <v>8561.39671284122</v>
      </c>
      <c r="I912" s="368" t="n">
        <f aca="false">+[5]data1cf!H912</f>
        <v>8406.78049913182</v>
      </c>
      <c r="J912" s="368" t="n">
        <f aca="false">+[5]data1cf!I912</f>
        <v>8394.34629659684</v>
      </c>
      <c r="K912" s="368" t="n">
        <f aca="false">+[5]data1cf!J912</f>
        <v>8385.31099020438</v>
      </c>
      <c r="L912" s="368" t="n">
        <f aca="false">+[5]data1cf!K912</f>
        <v>8386.41836171643</v>
      </c>
      <c r="M912" s="368" t="n">
        <f aca="false">+[5]data1cf!L912</f>
        <v>8358.53235590156</v>
      </c>
      <c r="N912" s="368" t="n">
        <f aca="false">+[5]data1cf!M912</f>
        <v>8340.76562918452</v>
      </c>
      <c r="O912" s="368" t="n">
        <f aca="false">+[5]data1cf!N912</f>
        <v>8014.76203876969</v>
      </c>
      <c r="P912" s="368" t="n">
        <f aca="false">+[5]data1cf!O912</f>
        <v>7906.7831436587</v>
      </c>
      <c r="Q912" s="368" t="n">
        <f aca="false">+[5]data1cf!P912</f>
        <v>7878.3469939421</v>
      </c>
      <c r="R912" s="368" t="n">
        <f aca="false">+[5]data1cf!Q912</f>
        <v>1112.71705448241</v>
      </c>
      <c r="S912" s="368" t="n">
        <f aca="false">+[5]data1cf!R912</f>
        <v>0</v>
      </c>
      <c r="T912" s="368" t="n">
        <f aca="false">+[5]data1cf!S912</f>
        <v>0</v>
      </c>
      <c r="U912" s="368" t="n">
        <f aca="false">+[5]data1cf!T912</f>
        <v>0</v>
      </c>
      <c r="V912" s="368" t="n">
        <f aca="false">+[5]data1cf!U912</f>
        <v>0</v>
      </c>
      <c r="W912" s="368" t="n">
        <f aca="false">+[5]data1cf!V912</f>
        <v>0</v>
      </c>
      <c r="X912" s="368" t="n">
        <f aca="false">+[5]data1cf!W912</f>
        <v>0</v>
      </c>
      <c r="Y912" s="368" t="n">
        <f aca="false">+[5]data1cf!X912</f>
        <v>0</v>
      </c>
      <c r="Z912" s="368" t="n">
        <f aca="false">+[5]data1cf!Y912</f>
        <v>0</v>
      </c>
      <c r="AA912" s="368" t="n">
        <f aca="false">+[5]data1cf!Z912</f>
        <v>0</v>
      </c>
      <c r="AB912" s="368"/>
      <c r="AC912" s="369" t="n">
        <f aca="false">XNPV(0.1,B912:AA912,$B$1:$AA$1)</f>
        <v>-21751.6852740089</v>
      </c>
      <c r="AD912" s="369" t="n">
        <f aca="false">SUMPRODUCT(B912:AA912,$B$1010:$AA$1010)</f>
        <v>-2977.99042159901</v>
      </c>
      <c r="AE912" s="370" t="n">
        <f aca="false">SUMPRODUCT(B912:AA912,$B$1012:$AA$1012)</f>
        <v>-9244.08802830742</v>
      </c>
      <c r="AF912" s="371" t="n">
        <f aca="false">XIRR(B912:AA912,$B$1:$AA$1)</f>
        <v>0.0543621225348539</v>
      </c>
      <c r="AG912" s="372" t="n">
        <f aca="false">1-EXP(-(1/0.25)*(AD912/ABS($AD$1010)))</f>
        <v>-323136.985137755</v>
      </c>
    </row>
    <row r="913" customFormat="false" ht="12.75" hidden="false" customHeight="false" outlineLevel="0" collapsed="false">
      <c r="A913" s="363"/>
      <c r="B913" s="368" t="n">
        <f aca="false">+[5]data1cf!A913</f>
        <v>-85385.904826208</v>
      </c>
      <c r="C913" s="368" t="n">
        <f aca="false">+[5]data1cf!B913</f>
        <v>14022.2721347319</v>
      </c>
      <c r="D913" s="368" t="n">
        <f aca="false">+[5]data1cf!C913</f>
        <v>11802.9439810877</v>
      </c>
      <c r="E913" s="368" t="n">
        <f aca="false">+[5]data1cf!D913</f>
        <v>9924.57672284492</v>
      </c>
      <c r="F913" s="368" t="n">
        <f aca="false">+[5]data1cf!E913</f>
        <v>9408.12074073029</v>
      </c>
      <c r="G913" s="368" t="n">
        <f aca="false">+[5]data1cf!F913</f>
        <v>9273.76540548106</v>
      </c>
      <c r="H913" s="368" t="n">
        <f aca="false">+[5]data1cf!G913</f>
        <v>8279.72704998068</v>
      </c>
      <c r="I913" s="368" t="n">
        <f aca="false">+[5]data1cf!H913</f>
        <v>8140.03073815636</v>
      </c>
      <c r="J913" s="368" t="n">
        <f aca="false">+[5]data1cf!I913</f>
        <v>8127.59653562137</v>
      </c>
      <c r="K913" s="368" t="n">
        <f aca="false">+[5]data1cf!J913</f>
        <v>8118.10911098997</v>
      </c>
      <c r="L913" s="368" t="n">
        <f aca="false">+[5]data1cf!K913</f>
        <v>8119.66860074096</v>
      </c>
      <c r="M913" s="368" t="n">
        <f aca="false">+[5]data1cf!L913</f>
        <v>8091.33047668715</v>
      </c>
      <c r="N913" s="368" t="n">
        <f aca="false">+[5]data1cf!M913</f>
        <v>8074.01586820905</v>
      </c>
      <c r="O913" s="368" t="n">
        <f aca="false">+[5]data1cf!N913</f>
        <v>7747.56015955529</v>
      </c>
      <c r="P913" s="368" t="n">
        <f aca="false">+[5]data1cf!O913</f>
        <v>7640.03338268323</v>
      </c>
      <c r="Q913" s="368" t="n">
        <f aca="false">+[5]data1cf!P913</f>
        <v>7611.14511472769</v>
      </c>
      <c r="R913" s="368" t="n">
        <f aca="false">+[5]data1cf!Q913</f>
        <v>979.342173994675</v>
      </c>
      <c r="S913" s="368" t="n">
        <f aca="false">+[5]data1cf!R913</f>
        <v>0</v>
      </c>
      <c r="T913" s="368" t="n">
        <f aca="false">+[5]data1cf!S913</f>
        <v>0</v>
      </c>
      <c r="U913" s="368" t="n">
        <f aca="false">+[5]data1cf!T913</f>
        <v>0</v>
      </c>
      <c r="V913" s="368" t="n">
        <f aca="false">+[5]data1cf!U913</f>
        <v>0</v>
      </c>
      <c r="W913" s="368" t="n">
        <f aca="false">+[5]data1cf!V913</f>
        <v>0</v>
      </c>
      <c r="X913" s="368" t="n">
        <f aca="false">+[5]data1cf!W913</f>
        <v>0</v>
      </c>
      <c r="Y913" s="368" t="n">
        <f aca="false">+[5]data1cf!X913</f>
        <v>0</v>
      </c>
      <c r="Z913" s="368" t="n">
        <f aca="false">+[5]data1cf!Y913</f>
        <v>0</v>
      </c>
      <c r="AA913" s="368" t="n">
        <f aca="false">+[5]data1cf!Z913</f>
        <v>0</v>
      </c>
      <c r="AB913" s="368"/>
      <c r="AC913" s="369" t="n">
        <f aca="false">XNPV(0.1,B913:AA913,$B$1:$AA$1)</f>
        <v>-12356.4181668669</v>
      </c>
      <c r="AD913" s="369" t="n">
        <f aca="false">SUMPRODUCT(B913:AA913,$B$1010:$AA$1010)</f>
        <v>5813.71998024232</v>
      </c>
      <c r="AE913" s="370" t="n">
        <f aca="false">SUMPRODUCT(B913:AA913,$B$1012:$AA$1012)</f>
        <v>-248.669764230838</v>
      </c>
      <c r="AF913" s="371" t="n">
        <f aca="false">XIRR(B913:AA913,$B$1:$AA$1)</f>
        <v>0.0709261768277779</v>
      </c>
      <c r="AG913" s="372" t="n">
        <f aca="false">1-EXP(-(1/0.25)*(AD913/ABS($AD$1010)))</f>
        <v>0.999999999982445</v>
      </c>
    </row>
    <row r="914" customFormat="false" ht="12.75" hidden="false" customHeight="false" outlineLevel="0" collapsed="false">
      <c r="A914" s="363"/>
      <c r="B914" s="368" t="n">
        <f aca="false">+[5]data1cf!A914</f>
        <v>-101378.788912873</v>
      </c>
      <c r="C914" s="368" t="n">
        <f aca="false">+[5]data1cf!B914</f>
        <v>14396.3254511833</v>
      </c>
      <c r="D914" s="368" t="n">
        <f aca="false">+[5]data1cf!C914</f>
        <v>12352.1820700728</v>
      </c>
      <c r="E914" s="368" t="n">
        <f aca="false">+[5]data1cf!D914</f>
        <v>10364.4411146139</v>
      </c>
      <c r="F914" s="368" t="n">
        <f aca="false">+[5]data1cf!E914</f>
        <v>9980.70968670046</v>
      </c>
      <c r="G914" s="368" t="n">
        <f aca="false">+[5]data1cf!F914</f>
        <v>9681.57488102757</v>
      </c>
      <c r="H914" s="368" t="n">
        <f aca="false">+[5]data1cf!G914</f>
        <v>8667.11052662007</v>
      </c>
      <c r="I914" s="368" t="n">
        <f aca="false">+[5]data1cf!H914</f>
        <v>8506.89470479719</v>
      </c>
      <c r="J914" s="368" t="n">
        <f aca="false">+[5]data1cf!I914</f>
        <v>8494.4605022622</v>
      </c>
      <c r="K914" s="368" t="n">
        <f aca="false">+[5]data1cf!J914</f>
        <v>8485.59488096409</v>
      </c>
      <c r="L914" s="368" t="n">
        <f aca="false">+[5]data1cf!K914</f>
        <v>8486.53256738179</v>
      </c>
      <c r="M914" s="368" t="n">
        <f aca="false">+[5]data1cf!L914</f>
        <v>8458.81624666127</v>
      </c>
      <c r="N914" s="368" t="n">
        <f aca="false">+[5]data1cf!M914</f>
        <v>8440.87983484988</v>
      </c>
      <c r="O914" s="368" t="n">
        <f aca="false">+[5]data1cf!N914</f>
        <v>8115.04592952941</v>
      </c>
      <c r="P914" s="368" t="n">
        <f aca="false">+[5]data1cf!O914</f>
        <v>8006.89734932406</v>
      </c>
      <c r="Q914" s="368" t="n">
        <f aca="false">+[5]data1cf!P914</f>
        <v>7978.63088470181</v>
      </c>
      <c r="R914" s="368" t="n">
        <f aca="false">+[5]data1cf!Q914</f>
        <v>1162.77415731509</v>
      </c>
      <c r="S914" s="368" t="n">
        <f aca="false">+[5]data1cf!R914</f>
        <v>0</v>
      </c>
      <c r="T914" s="368" t="n">
        <f aca="false">+[5]data1cf!S914</f>
        <v>0</v>
      </c>
      <c r="U914" s="368" t="n">
        <f aca="false">+[5]data1cf!T914</f>
        <v>0</v>
      </c>
      <c r="V914" s="368" t="n">
        <f aca="false">+[5]data1cf!U914</f>
        <v>0</v>
      </c>
      <c r="W914" s="368" t="n">
        <f aca="false">+[5]data1cf!V914</f>
        <v>0</v>
      </c>
      <c r="X914" s="368" t="n">
        <f aca="false">+[5]data1cf!W914</f>
        <v>0</v>
      </c>
      <c r="Y914" s="368" t="n">
        <f aca="false">+[5]data1cf!X914</f>
        <v>0</v>
      </c>
      <c r="Z914" s="368" t="n">
        <f aca="false">+[5]data1cf!Y914</f>
        <v>0</v>
      </c>
      <c r="AA914" s="368" t="n">
        <f aca="false">+[5]data1cf!Z914</f>
        <v>0</v>
      </c>
      <c r="AB914" s="368"/>
      <c r="AC914" s="369" t="n">
        <f aca="false">XNPV(0.1,B914:AA914,$B$1:$AA$1)</f>
        <v>-25129.9279964204</v>
      </c>
      <c r="AD914" s="369" t="n">
        <f aca="false">SUMPRODUCT(B914:AA914,$B$1010:$AA$1010)</f>
        <v>-6099.54156905832</v>
      </c>
      <c r="AE914" s="370" t="n">
        <f aca="false">SUMPRODUCT(B914:AA914,$B$1012:$AA$1012)</f>
        <v>-12450.9803572189</v>
      </c>
      <c r="AF914" s="371" t="n">
        <f aca="false">XIRR(B914:AA914,$B$1:$AA$1)</f>
        <v>0.0493083709534933</v>
      </c>
      <c r="AG914" s="372" t="n">
        <f aca="false">1-EXP(-(1/0.25)*(AD914/ABS($AD$1010)))</f>
        <v>-192472401599.324</v>
      </c>
    </row>
    <row r="915" customFormat="false" ht="12.75" hidden="false" customHeight="false" outlineLevel="0" collapsed="false">
      <c r="A915" s="363"/>
      <c r="B915" s="368" t="n">
        <f aca="false">+[5]data1cf!A915</f>
        <v>-103238.018274465</v>
      </c>
      <c r="C915" s="368" t="n">
        <f aca="false">+[5]data1cf!B915</f>
        <v>14356.2863795387</v>
      </c>
      <c r="D915" s="368" t="n">
        <f aca="false">+[5]data1cf!C915</f>
        <v>12476.2499371476</v>
      </c>
      <c r="E915" s="368" t="n">
        <f aca="false">+[5]data1cf!D915</f>
        <v>10502.0782229776</v>
      </c>
      <c r="F915" s="368" t="n">
        <f aca="false">+[5]data1cf!E915</f>
        <v>9951.80340958534</v>
      </c>
      <c r="G915" s="368" t="n">
        <f aca="false">+[5]data1cf!F915</f>
        <v>9723.61543373089</v>
      </c>
      <c r="H915" s="368" t="n">
        <f aca="false">+[5]data1cf!G915</f>
        <v>8712.14522643159</v>
      </c>
      <c r="I915" s="368" t="n">
        <f aca="false">+[5]data1cf!H915</f>
        <v>8549.54393896861</v>
      </c>
      <c r="J915" s="368" t="n">
        <f aca="false">+[5]data1cf!I915</f>
        <v>8537.10973643362</v>
      </c>
      <c r="K915" s="368" t="n">
        <f aca="false">+[5]data1cf!J915</f>
        <v>8528.31640197309</v>
      </c>
      <c r="L915" s="368" t="n">
        <f aca="false">+[5]data1cf!K915</f>
        <v>8529.18180155321</v>
      </c>
      <c r="M915" s="368" t="n">
        <f aca="false">+[5]data1cf!L915</f>
        <v>8501.53776767027</v>
      </c>
      <c r="N915" s="368" t="n">
        <f aca="false">+[5]data1cf!M915</f>
        <v>8483.5290690213</v>
      </c>
      <c r="O915" s="368" t="n">
        <f aca="false">+[5]data1cf!N915</f>
        <v>8157.7674505384</v>
      </c>
      <c r="P915" s="368" t="n">
        <f aca="false">+[5]data1cf!O915</f>
        <v>8049.54658349548</v>
      </c>
      <c r="Q915" s="368" t="n">
        <f aca="false">+[5]data1cf!P915</f>
        <v>8021.35240571081</v>
      </c>
      <c r="R915" s="368" t="n">
        <f aca="false">+[5]data1cf!Q915</f>
        <v>1184.0987744008</v>
      </c>
      <c r="S915" s="368" t="n">
        <f aca="false">+[5]data1cf!R915</f>
        <v>0</v>
      </c>
      <c r="T915" s="368" t="n">
        <f aca="false">+[5]data1cf!S915</f>
        <v>0</v>
      </c>
      <c r="U915" s="368" t="n">
        <f aca="false">+[5]data1cf!T915</f>
        <v>0</v>
      </c>
      <c r="V915" s="368" t="n">
        <f aca="false">+[5]data1cf!U915</f>
        <v>0</v>
      </c>
      <c r="W915" s="368" t="n">
        <f aca="false">+[5]data1cf!V915</f>
        <v>0</v>
      </c>
      <c r="X915" s="368" t="n">
        <f aca="false">+[5]data1cf!W915</f>
        <v>0</v>
      </c>
      <c r="Y915" s="368" t="n">
        <f aca="false">+[5]data1cf!X915</f>
        <v>0</v>
      </c>
      <c r="Z915" s="368" t="n">
        <f aca="false">+[5]data1cf!Y915</f>
        <v>0</v>
      </c>
      <c r="AA915" s="368" t="n">
        <f aca="false">+[5]data1cf!Z915</f>
        <v>0</v>
      </c>
      <c r="AB915" s="368"/>
      <c r="AC915" s="369" t="n">
        <f aca="false">XNPV(0.1,B915:AA915,$B$1:$AA$1)</f>
        <v>-26644.6230061877</v>
      </c>
      <c r="AD915" s="369" t="n">
        <f aca="false">SUMPRODUCT(B915:AA915,$B$1010:$AA$1010)</f>
        <v>-7517.11507419654</v>
      </c>
      <c r="AE915" s="370" t="n">
        <f aca="false">SUMPRODUCT(B915:AA915,$B$1012:$AA$1012)</f>
        <v>-13901.2956256196</v>
      </c>
      <c r="AF915" s="371" t="n">
        <f aca="false">XIRR(B915:AA915,$B$1:$AA$1)</f>
        <v>0.0471282537964613</v>
      </c>
      <c r="AG915" s="372" t="n">
        <f aca="false">1-EXP(-(1/0.25)*(AD915/ABS($AD$1010)))</f>
        <v>-80710452167288.3</v>
      </c>
    </row>
    <row r="916" customFormat="false" ht="12.75" hidden="false" customHeight="false" outlineLevel="0" collapsed="false">
      <c r="A916" s="363"/>
      <c r="B916" s="368" t="n">
        <f aca="false">+[5]data1cf!A916</f>
        <v>-87631.8387351427</v>
      </c>
      <c r="C916" s="368" t="n">
        <f aca="false">+[5]data1cf!B916</f>
        <v>14069.4336399896</v>
      </c>
      <c r="D916" s="368" t="n">
        <f aca="false">+[5]data1cf!C916</f>
        <v>11922.9308428334</v>
      </c>
      <c r="E916" s="368" t="n">
        <f aca="false">+[5]data1cf!D916</f>
        <v>9923.51514487846</v>
      </c>
      <c r="F916" s="368" t="n">
        <f aca="false">+[5]data1cf!E916</f>
        <v>9418.27160121148</v>
      </c>
      <c r="G916" s="368" t="n">
        <f aca="false">+[5]data1cf!F916</f>
        <v>9259.35940589968</v>
      </c>
      <c r="H916" s="368" t="n">
        <f aca="false">+[5]data1cf!G916</f>
        <v>8334.12860014704</v>
      </c>
      <c r="I916" s="368" t="n">
        <f aca="false">+[5]data1cf!H916</f>
        <v>8191.55066528019</v>
      </c>
      <c r="J916" s="368" t="n">
        <f aca="false">+[5]data1cf!I916</f>
        <v>8179.1164627452</v>
      </c>
      <c r="K916" s="368" t="n">
        <f aca="false">+[5]data1cf!J916</f>
        <v>8169.71636002419</v>
      </c>
      <c r="L916" s="368" t="n">
        <f aca="false">+[5]data1cf!K916</f>
        <v>8171.18852786479</v>
      </c>
      <c r="M916" s="368" t="n">
        <f aca="false">+[5]data1cf!L916</f>
        <v>8142.93772572136</v>
      </c>
      <c r="N916" s="368" t="n">
        <f aca="false">+[5]data1cf!M916</f>
        <v>8125.53579533289</v>
      </c>
      <c r="O916" s="368" t="n">
        <f aca="false">+[5]data1cf!N916</f>
        <v>7799.1674085895</v>
      </c>
      <c r="P916" s="368" t="n">
        <f aca="false">+[5]data1cf!O916</f>
        <v>7691.55330980707</v>
      </c>
      <c r="Q916" s="368" t="n">
        <f aca="false">+[5]data1cf!P916</f>
        <v>7662.75236376191</v>
      </c>
      <c r="R916" s="368" t="n">
        <f aca="false">+[5]data1cf!Q916</f>
        <v>1005.10213755659</v>
      </c>
      <c r="S916" s="368" t="n">
        <f aca="false">+[5]data1cf!R916</f>
        <v>0</v>
      </c>
      <c r="T916" s="368" t="n">
        <f aca="false">+[5]data1cf!S916</f>
        <v>0</v>
      </c>
      <c r="U916" s="368" t="n">
        <f aca="false">+[5]data1cf!T916</f>
        <v>0</v>
      </c>
      <c r="V916" s="368" t="n">
        <f aca="false">+[5]data1cf!U916</f>
        <v>0</v>
      </c>
      <c r="W916" s="368" t="n">
        <f aca="false">+[5]data1cf!V916</f>
        <v>0</v>
      </c>
      <c r="X916" s="368" t="n">
        <f aca="false">+[5]data1cf!W916</f>
        <v>0</v>
      </c>
      <c r="Y916" s="368" t="n">
        <f aca="false">+[5]data1cf!X916</f>
        <v>0</v>
      </c>
      <c r="Z916" s="368" t="n">
        <f aca="false">+[5]data1cf!Y916</f>
        <v>0</v>
      </c>
      <c r="AA916" s="368" t="n">
        <f aca="false">+[5]data1cf!Z916</f>
        <v>0</v>
      </c>
      <c r="AB916" s="368"/>
      <c r="AC916" s="369" t="n">
        <f aca="false">XNPV(0.1,B916:AA916,$B$1:$AA$1)</f>
        <v>-14259.3806822247</v>
      </c>
      <c r="AD916" s="369" t="n">
        <f aca="false">SUMPRODUCT(B916:AA916,$B$1010:$AA$1010)</f>
        <v>4009.36555801004</v>
      </c>
      <c r="AE916" s="370" t="n">
        <f aca="false">SUMPRODUCT(B916:AA916,$B$1012:$AA$1012)</f>
        <v>-2087.09345865423</v>
      </c>
      <c r="AF916" s="371" t="n">
        <f aca="false">XIRR(B916:AA916,$B$1:$AA$1)</f>
        <v>0.0672246379798456</v>
      </c>
      <c r="AG916" s="372" t="n">
        <f aca="false">1-EXP(-(1/0.25)*(AD916/ABS($AD$1010)))</f>
        <v>0.999999961758813</v>
      </c>
    </row>
    <row r="917" customFormat="false" ht="12.75" hidden="false" customHeight="false" outlineLevel="0" collapsed="false">
      <c r="A917" s="363"/>
      <c r="B917" s="368" t="n">
        <f aca="false">+[5]data1cf!A917</f>
        <v>-95930.9130775327</v>
      </c>
      <c r="C917" s="368" t="n">
        <f aca="false">+[5]data1cf!B917</f>
        <v>14207.0744894891</v>
      </c>
      <c r="D917" s="368" t="n">
        <f aca="false">+[5]data1cf!C917</f>
        <v>12190.4790873084</v>
      </c>
      <c r="E917" s="368" t="n">
        <f aca="false">+[5]data1cf!D917</f>
        <v>10106.2044222565</v>
      </c>
      <c r="F917" s="368" t="n">
        <f aca="false">+[5]data1cf!E917</f>
        <v>9807.57552014728</v>
      </c>
      <c r="G917" s="368" t="n">
        <f aca="false">+[5]data1cf!F917</f>
        <v>9449.64445810926</v>
      </c>
      <c r="H917" s="368" t="n">
        <f aca="false">+[5]data1cf!G917</f>
        <v>8535.15077064625</v>
      </c>
      <c r="I917" s="368" t="n">
        <f aca="false">+[5]data1cf!H917</f>
        <v>8381.92479143515</v>
      </c>
      <c r="J917" s="368" t="n">
        <f aca="false">+[5]data1cf!I917</f>
        <v>8369.49058890016</v>
      </c>
      <c r="K917" s="368" t="n">
        <f aca="false">+[5]data1cf!J917</f>
        <v>8360.41315418957</v>
      </c>
      <c r="L917" s="368" t="n">
        <f aca="false">+[5]data1cf!K917</f>
        <v>8361.56265401975</v>
      </c>
      <c r="M917" s="368" t="n">
        <f aca="false">+[5]data1cf!L917</f>
        <v>8333.63451988675</v>
      </c>
      <c r="N917" s="368" t="n">
        <f aca="false">+[5]data1cf!M917</f>
        <v>8315.90992148784</v>
      </c>
      <c r="O917" s="368" t="n">
        <f aca="false">+[5]data1cf!N917</f>
        <v>7989.86420275489</v>
      </c>
      <c r="P917" s="368" t="n">
        <f aca="false">+[5]data1cf!O917</f>
        <v>7881.92743596202</v>
      </c>
      <c r="Q917" s="368" t="n">
        <f aca="false">+[5]data1cf!P917</f>
        <v>7853.44915792729</v>
      </c>
      <c r="R917" s="368" t="n">
        <f aca="false">+[5]data1cf!Q917</f>
        <v>1100.28920063407</v>
      </c>
      <c r="S917" s="368" t="n">
        <f aca="false">+[5]data1cf!R917</f>
        <v>0</v>
      </c>
      <c r="T917" s="368" t="n">
        <f aca="false">+[5]data1cf!S917</f>
        <v>0</v>
      </c>
      <c r="U917" s="368" t="n">
        <f aca="false">+[5]data1cf!T917</f>
        <v>0</v>
      </c>
      <c r="V917" s="368" t="n">
        <f aca="false">+[5]data1cf!U917</f>
        <v>0</v>
      </c>
      <c r="W917" s="368" t="n">
        <f aca="false">+[5]data1cf!V917</f>
        <v>0</v>
      </c>
      <c r="X917" s="368" t="n">
        <f aca="false">+[5]data1cf!W917</f>
        <v>0</v>
      </c>
      <c r="Y917" s="368" t="n">
        <f aca="false">+[5]data1cf!X917</f>
        <v>0</v>
      </c>
      <c r="Z917" s="368" t="n">
        <f aca="false">+[5]data1cf!Y917</f>
        <v>0</v>
      </c>
      <c r="AA917" s="368" t="n">
        <f aca="false">+[5]data1cf!Z917</f>
        <v>0</v>
      </c>
      <c r="AB917" s="368"/>
      <c r="AC917" s="369" t="n">
        <f aca="false">XNPV(0.1,B917:AA917,$B$1:$AA$1)</f>
        <v>-20938.1388918844</v>
      </c>
      <c r="AD917" s="369" t="n">
        <f aca="false">SUMPRODUCT(B917:AA917,$B$1010:$AA$1010)</f>
        <v>-2222.68703110078</v>
      </c>
      <c r="AE917" s="370" t="n">
        <f aca="false">SUMPRODUCT(B917:AA917,$B$1012:$AA$1012)</f>
        <v>-8469.28893254639</v>
      </c>
      <c r="AF917" s="371" t="n">
        <f aca="false">XIRR(B917:AA917,$B$1:$AA$1)</f>
        <v>0.0556448346200556</v>
      </c>
      <c r="AG917" s="372" t="n">
        <f aca="false">1-EXP(-(1/0.25)*(AD917/ABS($AD$1010)))</f>
        <v>-12942.4462163211</v>
      </c>
    </row>
    <row r="918" customFormat="false" ht="12.75" hidden="false" customHeight="false" outlineLevel="0" collapsed="false">
      <c r="A918" s="363"/>
      <c r="B918" s="368" t="n">
        <f aca="false">+[5]data1cf!A918</f>
        <v>-93384.682254067</v>
      </c>
      <c r="C918" s="368" t="n">
        <f aca="false">+[5]data1cf!B918</f>
        <v>14089.3720886324</v>
      </c>
      <c r="D918" s="368" t="n">
        <f aca="false">+[5]data1cf!C918</f>
        <v>12102.7595019684</v>
      </c>
      <c r="E918" s="368" t="n">
        <f aca="false">+[5]data1cf!D918</f>
        <v>10164.0277587317</v>
      </c>
      <c r="F918" s="368" t="n">
        <f aca="false">+[5]data1cf!E918</f>
        <v>9744.46869522825</v>
      </c>
      <c r="G918" s="368" t="n">
        <f aca="false">+[5]data1cf!F918</f>
        <v>9344.02165525405</v>
      </c>
      <c r="H918" s="368" t="n">
        <f aca="false">+[5]data1cf!G918</f>
        <v>8473.47535654487</v>
      </c>
      <c r="I918" s="368" t="n">
        <f aca="false">+[5]data1cf!H918</f>
        <v>8323.5162933295</v>
      </c>
      <c r="J918" s="368" t="n">
        <f aca="false">+[5]data1cf!I918</f>
        <v>8311.08209079451</v>
      </c>
      <c r="K918" s="368" t="n">
        <f aca="false">+[5]data1cf!J918</f>
        <v>8301.90565862951</v>
      </c>
      <c r="L918" s="368" t="n">
        <f aca="false">+[5]data1cf!K918</f>
        <v>8303.1541559141</v>
      </c>
      <c r="M918" s="368" t="n">
        <f aca="false">+[5]data1cf!L918</f>
        <v>8275.12702432669</v>
      </c>
      <c r="N918" s="368" t="n">
        <f aca="false">+[5]data1cf!M918</f>
        <v>8257.5014233822</v>
      </c>
      <c r="O918" s="368" t="n">
        <f aca="false">+[5]data1cf!N918</f>
        <v>7931.35670719483</v>
      </c>
      <c r="P918" s="368" t="n">
        <f aca="false">+[5]data1cf!O918</f>
        <v>7823.51893785638</v>
      </c>
      <c r="Q918" s="368" t="n">
        <f aca="false">+[5]data1cf!P918</f>
        <v>7794.94166236723</v>
      </c>
      <c r="R918" s="368" t="n">
        <f aca="false">+[5]data1cf!Q918</f>
        <v>1071.08495158125</v>
      </c>
      <c r="S918" s="368" t="n">
        <f aca="false">+[5]data1cf!R918</f>
        <v>0</v>
      </c>
      <c r="T918" s="368" t="n">
        <f aca="false">+[5]data1cf!S918</f>
        <v>0</v>
      </c>
      <c r="U918" s="368" t="n">
        <f aca="false">+[5]data1cf!T918</f>
        <v>0</v>
      </c>
      <c r="V918" s="368" t="n">
        <f aca="false">+[5]data1cf!U918</f>
        <v>0</v>
      </c>
      <c r="W918" s="368" t="n">
        <f aca="false">+[5]data1cf!V918</f>
        <v>0</v>
      </c>
      <c r="X918" s="368" t="n">
        <f aca="false">+[5]data1cf!W918</f>
        <v>0</v>
      </c>
      <c r="Y918" s="368" t="n">
        <f aca="false">+[5]data1cf!X918</f>
        <v>0</v>
      </c>
      <c r="Z918" s="368" t="n">
        <f aca="false">+[5]data1cf!Y918</f>
        <v>0</v>
      </c>
      <c r="AA918" s="368" t="n">
        <f aca="false">+[5]data1cf!Z918</f>
        <v>0</v>
      </c>
      <c r="AB918" s="368"/>
      <c r="AC918" s="369" t="n">
        <f aca="false">XNPV(0.1,B918:AA918,$B$1:$AA$1)</f>
        <v>-18867.6270500155</v>
      </c>
      <c r="AD918" s="369" t="n">
        <f aca="false">SUMPRODUCT(B918:AA918,$B$1010:$AA$1010)</f>
        <v>-280.905308677311</v>
      </c>
      <c r="AE918" s="370" t="n">
        <f aca="false">SUMPRODUCT(B918:AA918,$B$1012:$AA$1012)</f>
        <v>-6483.80490416784</v>
      </c>
      <c r="AF918" s="371" t="n">
        <f aca="false">XIRR(B918:AA918,$B$1:$AA$1)</f>
        <v>0.0590556762526172</v>
      </c>
      <c r="AG918" s="372" t="n">
        <f aca="false">1-EXP(-(1/0.25)*(AD918/ABS($AD$1010)))</f>
        <v>-2.30890877866682</v>
      </c>
    </row>
    <row r="919" customFormat="false" ht="12.75" hidden="false" customHeight="false" outlineLevel="0" collapsed="false">
      <c r="A919" s="363"/>
      <c r="B919" s="368" t="n">
        <f aca="false">+[5]data1cf!A919</f>
        <v>-95549.2688207372</v>
      </c>
      <c r="C919" s="368" t="n">
        <f aca="false">+[5]data1cf!B919</f>
        <v>14251.2326956778</v>
      </c>
      <c r="D919" s="368" t="n">
        <f aca="false">+[5]data1cf!C919</f>
        <v>12246.5927272871</v>
      </c>
      <c r="E919" s="368" t="n">
        <f aca="false">+[5]data1cf!D919</f>
        <v>10239.9224805582</v>
      </c>
      <c r="F919" s="368" t="n">
        <f aca="false">+[5]data1cf!E919</f>
        <v>9737.54371301342</v>
      </c>
      <c r="G919" s="368" t="n">
        <f aca="false">+[5]data1cf!F919</f>
        <v>9491.39235365019</v>
      </c>
      <c r="H919" s="368" t="n">
        <f aca="false">+[5]data1cf!G919</f>
        <v>8525.90649186353</v>
      </c>
      <c r="I919" s="368" t="n">
        <f aca="false">+[5]data1cf!H919</f>
        <v>8373.17017749966</v>
      </c>
      <c r="J919" s="368" t="n">
        <f aca="false">+[5]data1cf!I919</f>
        <v>8360.73597496467</v>
      </c>
      <c r="K919" s="368" t="n">
        <f aca="false">+[5]data1cf!J919</f>
        <v>8351.64370192538</v>
      </c>
      <c r="L919" s="368" t="n">
        <f aca="false">+[5]data1cf!K919</f>
        <v>8352.80804008426</v>
      </c>
      <c r="M919" s="368" t="n">
        <f aca="false">+[5]data1cf!L919</f>
        <v>8324.86506762256</v>
      </c>
      <c r="N919" s="368" t="n">
        <f aca="false">+[5]data1cf!M919</f>
        <v>8307.15530755236</v>
      </c>
      <c r="O919" s="368" t="n">
        <f aca="false">+[5]data1cf!N919</f>
        <v>7981.0947504907</v>
      </c>
      <c r="P919" s="368" t="n">
        <f aca="false">+[5]data1cf!O919</f>
        <v>7873.17282202654</v>
      </c>
      <c r="Q919" s="368" t="n">
        <f aca="false">+[5]data1cf!P919</f>
        <v>7844.6797056631</v>
      </c>
      <c r="R919" s="368" t="n">
        <f aca="false">+[5]data1cf!Q919</f>
        <v>1095.91189366633</v>
      </c>
      <c r="S919" s="368" t="n">
        <f aca="false">+[5]data1cf!R919</f>
        <v>0</v>
      </c>
      <c r="T919" s="368" t="n">
        <f aca="false">+[5]data1cf!S919</f>
        <v>0</v>
      </c>
      <c r="U919" s="368" t="n">
        <f aca="false">+[5]data1cf!T919</f>
        <v>0</v>
      </c>
      <c r="V919" s="368" t="n">
        <f aca="false">+[5]data1cf!U919</f>
        <v>0</v>
      </c>
      <c r="W919" s="368" t="n">
        <f aca="false">+[5]data1cf!V919</f>
        <v>0</v>
      </c>
      <c r="X919" s="368" t="n">
        <f aca="false">+[5]data1cf!W919</f>
        <v>0</v>
      </c>
      <c r="Y919" s="368" t="n">
        <f aca="false">+[5]data1cf!X919</f>
        <v>0</v>
      </c>
      <c r="Z919" s="368" t="n">
        <f aca="false">+[5]data1cf!Y919</f>
        <v>0</v>
      </c>
      <c r="AA919" s="368" t="n">
        <f aca="false">+[5]data1cf!Z919</f>
        <v>0</v>
      </c>
      <c r="AB919" s="368"/>
      <c r="AC919" s="369" t="n">
        <f aca="false">XNPV(0.1,B919:AA919,$B$1:$AA$1)</f>
        <v>-20426.080502628</v>
      </c>
      <c r="AD919" s="369" t="n">
        <f aca="false">SUMPRODUCT(B919:AA919,$B$1010:$AA$1010)</f>
        <v>-1709.16965675696</v>
      </c>
      <c r="AE919" s="370" t="n">
        <f aca="false">SUMPRODUCT(B919:AA919,$B$1012:$AA$1012)</f>
        <v>-7955.10992049465</v>
      </c>
      <c r="AF919" s="371" t="n">
        <f aca="false">XIRR(B919:AA919,$B$1:$AA$1)</f>
        <v>0.0565326336494754</v>
      </c>
      <c r="AG919" s="372" t="n">
        <f aca="false">1-EXP(-(1/0.25)*(AD919/ABS($AD$1010)))</f>
        <v>-1451.19370087283</v>
      </c>
    </row>
    <row r="920" customFormat="false" ht="12.75" hidden="false" customHeight="false" outlineLevel="0" collapsed="false">
      <c r="A920" s="363"/>
      <c r="B920" s="368" t="n">
        <f aca="false">+[5]data1cf!A920</f>
        <v>-100001.775426372</v>
      </c>
      <c r="C920" s="368" t="n">
        <f aca="false">+[5]data1cf!B920</f>
        <v>14278.9783214205</v>
      </c>
      <c r="D920" s="368" t="n">
        <f aca="false">+[5]data1cf!C920</f>
        <v>12307.3369327026</v>
      </c>
      <c r="E920" s="368" t="n">
        <f aca="false">+[5]data1cf!D920</f>
        <v>10432.6090053205</v>
      </c>
      <c r="F920" s="368" t="n">
        <f aca="false">+[5]data1cf!E920</f>
        <v>9983.25883752707</v>
      </c>
      <c r="G920" s="368" t="n">
        <f aca="false">+[5]data1cf!F920</f>
        <v>9636.49734592063</v>
      </c>
      <c r="H920" s="368" t="n">
        <f aca="false">+[5]data1cf!G920</f>
        <v>8633.7561754668</v>
      </c>
      <c r="I920" s="368" t="n">
        <f aca="false">+[5]data1cf!H920</f>
        <v>8475.30711702764</v>
      </c>
      <c r="J920" s="368" t="n">
        <f aca="false">+[5]data1cf!I920</f>
        <v>8462.87291449265</v>
      </c>
      <c r="K920" s="368" t="n">
        <f aca="false">+[5]data1cf!J920</f>
        <v>8453.95375491019</v>
      </c>
      <c r="L920" s="368" t="n">
        <f aca="false">+[5]data1cf!K920</f>
        <v>8454.94497961224</v>
      </c>
      <c r="M920" s="368" t="n">
        <f aca="false">+[5]data1cf!L920</f>
        <v>8427.17512060736</v>
      </c>
      <c r="N920" s="368" t="n">
        <f aca="false">+[5]data1cf!M920</f>
        <v>8409.29224708033</v>
      </c>
      <c r="O920" s="368" t="n">
        <f aca="false">+[5]data1cf!N920</f>
        <v>8083.4048034755</v>
      </c>
      <c r="P920" s="368" t="n">
        <f aca="false">+[5]data1cf!O920</f>
        <v>7975.30976155451</v>
      </c>
      <c r="Q920" s="368" t="n">
        <f aca="false">+[5]data1cf!P920</f>
        <v>7946.98975864791</v>
      </c>
      <c r="R920" s="368" t="n">
        <f aca="false">+[5]data1cf!Q920</f>
        <v>1146.98036343031</v>
      </c>
      <c r="S920" s="368" t="n">
        <f aca="false">+[5]data1cf!R920</f>
        <v>0</v>
      </c>
      <c r="T920" s="368" t="n">
        <f aca="false">+[5]data1cf!S920</f>
        <v>0</v>
      </c>
      <c r="U920" s="368" t="n">
        <f aca="false">+[5]data1cf!T920</f>
        <v>0</v>
      </c>
      <c r="V920" s="368" t="n">
        <f aca="false">+[5]data1cf!U920</f>
        <v>0</v>
      </c>
      <c r="W920" s="368" t="n">
        <f aca="false">+[5]data1cf!V920</f>
        <v>0</v>
      </c>
      <c r="X920" s="368" t="n">
        <f aca="false">+[5]data1cf!W920</f>
        <v>0</v>
      </c>
      <c r="Y920" s="368" t="n">
        <f aca="false">+[5]data1cf!X920</f>
        <v>0</v>
      </c>
      <c r="Z920" s="368" t="n">
        <f aca="false">+[5]data1cf!Y920</f>
        <v>0</v>
      </c>
      <c r="AA920" s="368" t="n">
        <f aca="false">+[5]data1cf!Z920</f>
        <v>0</v>
      </c>
      <c r="AB920" s="368"/>
      <c r="AC920" s="369" t="n">
        <f aca="false">XNPV(0.1,B920:AA920,$B$1:$AA$1)</f>
        <v>-23996.6193303392</v>
      </c>
      <c r="AD920" s="369" t="n">
        <f aca="false">SUMPRODUCT(B920:AA920,$B$1010:$AA$1010)</f>
        <v>-5027.8728811311</v>
      </c>
      <c r="AE920" s="370" t="n">
        <f aca="false">SUMPRODUCT(B920:AA920,$B$1012:$AA$1012)</f>
        <v>-11358.0298757343</v>
      </c>
      <c r="AF920" s="371" t="n">
        <f aca="false">XIRR(B920:AA920,$B$1:$AA$1)</f>
        <v>0.0510064442074388</v>
      </c>
      <c r="AG920" s="372" t="n">
        <f aca="false">1-EXP(-(1/0.25)*(AD920/ABS($AD$1010)))</f>
        <v>-2003287785.90294</v>
      </c>
    </row>
    <row r="921" customFormat="false" ht="12.75" hidden="false" customHeight="false" outlineLevel="0" collapsed="false">
      <c r="A921" s="363"/>
      <c r="B921" s="368" t="n">
        <f aca="false">+[5]data1cf!A921</f>
        <v>-89041.826054911</v>
      </c>
      <c r="C921" s="368" t="n">
        <f aca="false">+[5]data1cf!B921</f>
        <v>14124.7036331316</v>
      </c>
      <c r="D921" s="368" t="n">
        <f aca="false">+[5]data1cf!C921</f>
        <v>12043.0736647459</v>
      </c>
      <c r="E921" s="368" t="n">
        <f aca="false">+[5]data1cf!D921</f>
        <v>9918.09043112919</v>
      </c>
      <c r="F921" s="368" t="n">
        <f aca="false">+[5]data1cf!E921</f>
        <v>9520.92442048697</v>
      </c>
      <c r="G921" s="368" t="n">
        <f aca="false">+[5]data1cf!F921</f>
        <v>9363.96806317263</v>
      </c>
      <c r="H921" s="368" t="n">
        <f aca="false">+[5]data1cf!G921</f>
        <v>8368.28165140342</v>
      </c>
      <c r="I921" s="368" t="n">
        <f aca="false">+[5]data1cf!H921</f>
        <v>8223.89464640582</v>
      </c>
      <c r="J921" s="368" t="n">
        <f aca="false">+[5]data1cf!I921</f>
        <v>8211.46044387083</v>
      </c>
      <c r="K921" s="368" t="n">
        <f aca="false">+[5]data1cf!J921</f>
        <v>8202.11516145681</v>
      </c>
      <c r="L921" s="368" t="n">
        <f aca="false">+[5]data1cf!K921</f>
        <v>8203.53250899043</v>
      </c>
      <c r="M921" s="368" t="n">
        <f aca="false">+[5]data1cf!L921</f>
        <v>8175.33652715399</v>
      </c>
      <c r="N921" s="368" t="n">
        <f aca="false">+[5]data1cf!M921</f>
        <v>8157.87977645852</v>
      </c>
      <c r="O921" s="368" t="n">
        <f aca="false">+[5]data1cf!N921</f>
        <v>7831.56621002212</v>
      </c>
      <c r="P921" s="368" t="n">
        <f aca="false">+[5]data1cf!O921</f>
        <v>7723.8972909327</v>
      </c>
      <c r="Q921" s="368" t="n">
        <f aca="false">+[5]data1cf!P921</f>
        <v>7695.15116519453</v>
      </c>
      <c r="R921" s="368" t="n">
        <f aca="false">+[5]data1cf!Q921</f>
        <v>1021.27412811941</v>
      </c>
      <c r="S921" s="368" t="n">
        <f aca="false">+[5]data1cf!R921</f>
        <v>0</v>
      </c>
      <c r="T921" s="368" t="n">
        <f aca="false">+[5]data1cf!S921</f>
        <v>0</v>
      </c>
      <c r="U921" s="368" t="n">
        <f aca="false">+[5]data1cf!T921</f>
        <v>0</v>
      </c>
      <c r="V921" s="368" t="n">
        <f aca="false">+[5]data1cf!U921</f>
        <v>0</v>
      </c>
      <c r="W921" s="368" t="n">
        <f aca="false">+[5]data1cf!V921</f>
        <v>0</v>
      </c>
      <c r="X921" s="368" t="n">
        <f aca="false">+[5]data1cf!W921</f>
        <v>0</v>
      </c>
      <c r="Y921" s="368" t="n">
        <f aca="false">+[5]data1cf!X921</f>
        <v>0</v>
      </c>
      <c r="Z921" s="368" t="n">
        <f aca="false">+[5]data1cf!Y921</f>
        <v>0</v>
      </c>
      <c r="AA921" s="368" t="n">
        <f aca="false">+[5]data1cf!Z921</f>
        <v>0</v>
      </c>
      <c r="AB921" s="368"/>
      <c r="AC921" s="369" t="n">
        <f aca="false">XNPV(0.1,B921:AA921,$B$1:$AA$1)</f>
        <v>-15260.9743847376</v>
      </c>
      <c r="AD921" s="369" t="n">
        <f aca="false">SUMPRODUCT(B921:AA921,$B$1010:$AA$1010)</f>
        <v>3101.51928114429</v>
      </c>
      <c r="AE921" s="370" t="n">
        <f aca="false">SUMPRODUCT(B921:AA921,$B$1012:$AA$1012)</f>
        <v>-3025.61479935391</v>
      </c>
      <c r="AF921" s="371" t="n">
        <f aca="false">XIRR(B921:AA921,$B$1:$AA$1)</f>
        <v>0.0654066941341481</v>
      </c>
      <c r="AG921" s="372" t="n">
        <f aca="false">1-EXP(-(1/0.25)*(AD921/ABS($AD$1010)))</f>
        <v>0.999998171566325</v>
      </c>
    </row>
    <row r="922" customFormat="false" ht="12.75" hidden="false" customHeight="false" outlineLevel="0" collapsed="false">
      <c r="A922" s="363"/>
      <c r="B922" s="368" t="n">
        <f aca="false">+[5]data1cf!A922</f>
        <v>-92125.7721305572</v>
      </c>
      <c r="C922" s="368" t="n">
        <f aca="false">+[5]data1cf!B922</f>
        <v>14145.4615011901</v>
      </c>
      <c r="D922" s="368" t="n">
        <f aca="false">+[5]data1cf!C922</f>
        <v>12091.8774741124</v>
      </c>
      <c r="E922" s="368" t="n">
        <f aca="false">+[5]data1cf!D922</f>
        <v>10048.4519417114</v>
      </c>
      <c r="F922" s="368" t="n">
        <f aca="false">+[5]data1cf!E922</f>
        <v>9583.77345854896</v>
      </c>
      <c r="G922" s="368" t="n">
        <f aca="false">+[5]data1cf!F922</f>
        <v>9360.20921897694</v>
      </c>
      <c r="H922" s="368" t="n">
        <f aca="false">+[5]data1cf!G922</f>
        <v>8442.98173339479</v>
      </c>
      <c r="I922" s="368" t="n">
        <f aca="false">+[5]data1cf!H922</f>
        <v>8294.63790222429</v>
      </c>
      <c r="J922" s="368" t="n">
        <f aca="false">+[5]data1cf!I922</f>
        <v>8282.2036996893</v>
      </c>
      <c r="K922" s="368" t="n">
        <f aca="false">+[5]data1cf!J922</f>
        <v>8272.97832109869</v>
      </c>
      <c r="L922" s="368" t="n">
        <f aca="false">+[5]data1cf!K922</f>
        <v>8274.27576480889</v>
      </c>
      <c r="M922" s="368" t="n">
        <f aca="false">+[5]data1cf!L922</f>
        <v>8246.19968679587</v>
      </c>
      <c r="N922" s="368" t="n">
        <f aca="false">+[5]data1cf!M922</f>
        <v>8228.62303227698</v>
      </c>
      <c r="O922" s="368" t="n">
        <f aca="false">+[5]data1cf!N922</f>
        <v>7902.42936966401</v>
      </c>
      <c r="P922" s="368" t="n">
        <f aca="false">+[5]data1cf!O922</f>
        <v>7794.64054675116</v>
      </c>
      <c r="Q922" s="368" t="n">
        <f aca="false">+[5]data1cf!P922</f>
        <v>7766.01432483641</v>
      </c>
      <c r="R922" s="368" t="n">
        <f aca="false">+[5]data1cf!Q922</f>
        <v>1056.64575602864</v>
      </c>
      <c r="S922" s="368" t="n">
        <f aca="false">+[5]data1cf!R922</f>
        <v>0</v>
      </c>
      <c r="T922" s="368" t="n">
        <f aca="false">+[5]data1cf!S922</f>
        <v>0</v>
      </c>
      <c r="U922" s="368" t="n">
        <f aca="false">+[5]data1cf!T922</f>
        <v>0</v>
      </c>
      <c r="V922" s="368" t="n">
        <f aca="false">+[5]data1cf!U922</f>
        <v>0</v>
      </c>
      <c r="W922" s="368" t="n">
        <f aca="false">+[5]data1cf!V922</f>
        <v>0</v>
      </c>
      <c r="X922" s="368" t="n">
        <f aca="false">+[5]data1cf!W922</f>
        <v>0</v>
      </c>
      <c r="Y922" s="368" t="n">
        <f aca="false">+[5]data1cf!X922</f>
        <v>0</v>
      </c>
      <c r="Z922" s="368" t="n">
        <f aca="false">+[5]data1cf!Y922</f>
        <v>0</v>
      </c>
      <c r="AA922" s="368" t="n">
        <f aca="false">+[5]data1cf!Z922</f>
        <v>0</v>
      </c>
      <c r="AB922" s="368"/>
      <c r="AC922" s="369" t="n">
        <f aca="false">XNPV(0.1,B922:AA922,$B$1:$AA$1)</f>
        <v>-17867.4269725082</v>
      </c>
      <c r="AD922" s="369" t="n">
        <f aca="false">SUMPRODUCT(B922:AA922,$B$1010:$AA$1010)</f>
        <v>641.716174050915</v>
      </c>
      <c r="AE922" s="370" t="n">
        <f aca="false">SUMPRODUCT(B922:AA922,$B$1012:$AA$1012)</f>
        <v>-5535.57302968229</v>
      </c>
      <c r="AF922" s="371" t="n">
        <f aca="false">XIRR(B922:AA922,$B$1:$AA$1)</f>
        <v>0.0607379683278365</v>
      </c>
      <c r="AG922" s="372" t="n">
        <f aca="false">1-EXP(-(1/0.25)*(AD922/ABS($AD$1010)))</f>
        <v>0.935016620394573</v>
      </c>
    </row>
    <row r="923" customFormat="false" ht="12.75" hidden="false" customHeight="false" outlineLevel="0" collapsed="false">
      <c r="A923" s="363"/>
      <c r="B923" s="368" t="n">
        <f aca="false">+[5]data1cf!A923</f>
        <v>-89724.1575230398</v>
      </c>
      <c r="C923" s="368" t="n">
        <f aca="false">+[5]data1cf!B923</f>
        <v>14118.453444414</v>
      </c>
      <c r="D923" s="368" t="n">
        <f aca="false">+[5]data1cf!C923</f>
        <v>11999.0954405158</v>
      </c>
      <c r="E923" s="368" t="n">
        <f aca="false">+[5]data1cf!D923</f>
        <v>10024.7473885043</v>
      </c>
      <c r="F923" s="368" t="n">
        <f aca="false">+[5]data1cf!E923</f>
        <v>9665.73607333805</v>
      </c>
      <c r="G923" s="368" t="n">
        <f aca="false">+[5]data1cf!F923</f>
        <v>9364.29608359036</v>
      </c>
      <c r="H923" s="368" t="n">
        <f aca="false">+[5]data1cf!G923</f>
        <v>8384.80924798399</v>
      </c>
      <c r="I923" s="368" t="n">
        <f aca="false">+[5]data1cf!H923</f>
        <v>8239.54678441952</v>
      </c>
      <c r="J923" s="368" t="n">
        <f aca="false">+[5]data1cf!I923</f>
        <v>8227.11258188453</v>
      </c>
      <c r="K923" s="368" t="n">
        <f aca="false">+[5]data1cf!J923</f>
        <v>8217.79382851799</v>
      </c>
      <c r="L923" s="368" t="n">
        <f aca="false">+[5]data1cf!K923</f>
        <v>8219.18464700412</v>
      </c>
      <c r="M923" s="368" t="n">
        <f aca="false">+[5]data1cf!L923</f>
        <v>8191.01519421517</v>
      </c>
      <c r="N923" s="368" t="n">
        <f aca="false">+[5]data1cf!M923</f>
        <v>8173.53191447222</v>
      </c>
      <c r="O923" s="368" t="n">
        <f aca="false">+[5]data1cf!N923</f>
        <v>7847.2448770833</v>
      </c>
      <c r="P923" s="368" t="n">
        <f aca="false">+[5]data1cf!O923</f>
        <v>7739.5494289464</v>
      </c>
      <c r="Q923" s="368" t="n">
        <f aca="false">+[5]data1cf!P923</f>
        <v>7710.82983225571</v>
      </c>
      <c r="R923" s="368" t="n">
        <f aca="false">+[5]data1cf!Q923</f>
        <v>1029.10019712626</v>
      </c>
      <c r="S923" s="368" t="n">
        <f aca="false">+[5]data1cf!R923</f>
        <v>0</v>
      </c>
      <c r="T923" s="368" t="n">
        <f aca="false">+[5]data1cf!S923</f>
        <v>0</v>
      </c>
      <c r="U923" s="368" t="n">
        <f aca="false">+[5]data1cf!T923</f>
        <v>0</v>
      </c>
      <c r="V923" s="368" t="n">
        <f aca="false">+[5]data1cf!U923</f>
        <v>0</v>
      </c>
      <c r="W923" s="368" t="n">
        <f aca="false">+[5]data1cf!V923</f>
        <v>0</v>
      </c>
      <c r="X923" s="368" t="n">
        <f aca="false">+[5]data1cf!W923</f>
        <v>0</v>
      </c>
      <c r="Y923" s="368" t="n">
        <f aca="false">+[5]data1cf!X923</f>
        <v>0</v>
      </c>
      <c r="Z923" s="368" t="n">
        <f aca="false">+[5]data1cf!Y923</f>
        <v>0</v>
      </c>
      <c r="AA923" s="368" t="n">
        <f aca="false">+[5]data1cf!Z923</f>
        <v>0</v>
      </c>
      <c r="AB923" s="368"/>
      <c r="AC923" s="369" t="n">
        <f aca="false">XNPV(0.1,B923:AA923,$B$1:$AA$1)</f>
        <v>-15744.2192699591</v>
      </c>
      <c r="AD923" s="369" t="n">
        <f aca="false">SUMPRODUCT(B923:AA923,$B$1010:$AA$1010)</f>
        <v>2670.50638944867</v>
      </c>
      <c r="AE923" s="370" t="n">
        <f aca="false">SUMPRODUCT(B923:AA923,$B$1012:$AA$1012)</f>
        <v>-3473.47080564646</v>
      </c>
      <c r="AF923" s="371" t="n">
        <f aca="false">XIRR(B923:AA923,$B$1:$AA$1)</f>
        <v>0.0645574690074953</v>
      </c>
      <c r="AG923" s="372" t="n">
        <f aca="false">1-EXP(-(1/0.25)*(AD923/ABS($AD$1010)))</f>
        <v>0.999988532510163</v>
      </c>
    </row>
    <row r="924" customFormat="false" ht="12.75" hidden="false" customHeight="false" outlineLevel="0" collapsed="false">
      <c r="A924" s="363"/>
      <c r="B924" s="368" t="n">
        <f aca="false">+[5]data1cf!A924</f>
        <v>-88197.8596241483</v>
      </c>
      <c r="C924" s="368" t="n">
        <f aca="false">+[5]data1cf!B924</f>
        <v>13986.1441755535</v>
      </c>
      <c r="D924" s="368" t="n">
        <f aca="false">+[5]data1cf!C924</f>
        <v>11861.3844201205</v>
      </c>
      <c r="E924" s="368" t="n">
        <f aca="false">+[5]data1cf!D924</f>
        <v>9955.2117728587</v>
      </c>
      <c r="F924" s="368" t="n">
        <f aca="false">+[5]data1cf!E924</f>
        <v>9574.32557487863</v>
      </c>
      <c r="G924" s="368" t="n">
        <f aca="false">+[5]data1cf!F924</f>
        <v>9344.99593085954</v>
      </c>
      <c r="H924" s="368" t="n">
        <f aca="false">+[5]data1cf!G924</f>
        <v>8347.83889396555</v>
      </c>
      <c r="I924" s="368" t="n">
        <f aca="false">+[5]data1cf!H924</f>
        <v>8204.53473165727</v>
      </c>
      <c r="J924" s="368" t="n">
        <f aca="false">+[5]data1cf!I924</f>
        <v>8192.10052912228</v>
      </c>
      <c r="K924" s="368" t="n">
        <f aca="false">+[5]data1cf!J924</f>
        <v>8182.72243329343</v>
      </c>
      <c r="L924" s="368" t="n">
        <f aca="false">+[5]data1cf!K924</f>
        <v>8184.17259424187</v>
      </c>
      <c r="M924" s="368" t="n">
        <f aca="false">+[5]data1cf!L924</f>
        <v>8155.94379899061</v>
      </c>
      <c r="N924" s="368" t="n">
        <f aca="false">+[5]data1cf!M924</f>
        <v>8138.51986170996</v>
      </c>
      <c r="O924" s="368" t="n">
        <f aca="false">+[5]data1cf!N924</f>
        <v>7812.17348185874</v>
      </c>
      <c r="P924" s="368" t="n">
        <f aca="false">+[5]data1cf!O924</f>
        <v>7704.53737618414</v>
      </c>
      <c r="Q924" s="368" t="n">
        <f aca="false">+[5]data1cf!P924</f>
        <v>7675.75843703115</v>
      </c>
      <c r="R924" s="368" t="n">
        <f aca="false">+[5]data1cf!Q924</f>
        <v>1011.59417074513</v>
      </c>
      <c r="S924" s="368" t="n">
        <f aca="false">+[5]data1cf!R924</f>
        <v>0</v>
      </c>
      <c r="T924" s="368" t="n">
        <f aca="false">+[5]data1cf!S924</f>
        <v>0</v>
      </c>
      <c r="U924" s="368" t="n">
        <f aca="false">+[5]data1cf!T924</f>
        <v>0</v>
      </c>
      <c r="V924" s="368" t="n">
        <f aca="false">+[5]data1cf!U924</f>
        <v>0</v>
      </c>
      <c r="W924" s="368" t="n">
        <f aca="false">+[5]data1cf!V924</f>
        <v>0</v>
      </c>
      <c r="X924" s="368" t="n">
        <f aca="false">+[5]data1cf!W924</f>
        <v>0</v>
      </c>
      <c r="Y924" s="368" t="n">
        <f aca="false">+[5]data1cf!X924</f>
        <v>0</v>
      </c>
      <c r="Z924" s="368" t="n">
        <f aca="false">+[5]data1cf!Y924</f>
        <v>0</v>
      </c>
      <c r="AA924" s="368" t="n">
        <f aca="false">+[5]data1cf!Z924</f>
        <v>0</v>
      </c>
      <c r="AB924" s="368"/>
      <c r="AC924" s="369" t="n">
        <f aca="false">XNPV(0.1,B924:AA924,$B$1:$AA$1)</f>
        <v>-14717.0901140915</v>
      </c>
      <c r="AD924" s="369" t="n">
        <f aca="false">SUMPRODUCT(B924:AA924,$B$1010:$AA$1010)</f>
        <v>3600.74512551665</v>
      </c>
      <c r="AE924" s="370" t="n">
        <f aca="false">SUMPRODUCT(B924:AA924,$B$1012:$AA$1012)</f>
        <v>-2511.59620932035</v>
      </c>
      <c r="AF924" s="371" t="n">
        <f aca="false">XIRR(B924:AA924,$B$1:$AA$1)</f>
        <v>0.0663964234768353</v>
      </c>
      <c r="AG924" s="372" t="n">
        <f aca="false">1-EXP(-(1/0.25)*(AD924/ABS($AD$1010)))</f>
        <v>0.999999781981336</v>
      </c>
    </row>
    <row r="925" customFormat="false" ht="12.75" hidden="false" customHeight="false" outlineLevel="0" collapsed="false">
      <c r="A925" s="363"/>
      <c r="B925" s="368" t="n">
        <f aca="false">+[5]data1cf!A925</f>
        <v>-86092.8660136801</v>
      </c>
      <c r="C925" s="368" t="n">
        <f aca="false">+[5]data1cf!B925</f>
        <v>13984.6954579014</v>
      </c>
      <c r="D925" s="368" t="n">
        <f aca="false">+[5]data1cf!C925</f>
        <v>11754.6525389237</v>
      </c>
      <c r="E925" s="368" t="n">
        <f aca="false">+[5]data1cf!D925</f>
        <v>9806.89575958197</v>
      </c>
      <c r="F925" s="368" t="n">
        <f aca="false">+[5]data1cf!E925</f>
        <v>9447.46509309504</v>
      </c>
      <c r="G925" s="368" t="n">
        <f aca="false">+[5]data1cf!F925</f>
        <v>9122.00534860494</v>
      </c>
      <c r="H925" s="368" t="n">
        <f aca="false">+[5]data1cf!G925</f>
        <v>8296.85123353432</v>
      </c>
      <c r="I925" s="368" t="n">
        <f aca="false">+[5]data1cf!H925</f>
        <v>8156.24786222802</v>
      </c>
      <c r="J925" s="368" t="n">
        <f aca="false">+[5]data1cf!I925</f>
        <v>8143.81365969303</v>
      </c>
      <c r="K925" s="368" t="n">
        <f aca="false">+[5]data1cf!J925</f>
        <v>8134.3537217126</v>
      </c>
      <c r="L925" s="368" t="n">
        <f aca="false">+[5]data1cf!K925</f>
        <v>8135.88572481262</v>
      </c>
      <c r="M925" s="368" t="n">
        <f aca="false">+[5]data1cf!L925</f>
        <v>8107.57508740978</v>
      </c>
      <c r="N925" s="368" t="n">
        <f aca="false">+[5]data1cf!M925</f>
        <v>8090.23299228071</v>
      </c>
      <c r="O925" s="368" t="n">
        <f aca="false">+[5]data1cf!N925</f>
        <v>7763.80477027792</v>
      </c>
      <c r="P925" s="368" t="n">
        <f aca="false">+[5]data1cf!O925</f>
        <v>7656.25050675489</v>
      </c>
      <c r="Q925" s="368" t="n">
        <f aca="false">+[5]data1cf!P925</f>
        <v>7627.38972545032</v>
      </c>
      <c r="R925" s="368" t="n">
        <f aca="false">+[5]data1cf!Q925</f>
        <v>987.450736030505</v>
      </c>
      <c r="S925" s="368" t="n">
        <f aca="false">+[5]data1cf!R925</f>
        <v>0</v>
      </c>
      <c r="T925" s="368" t="n">
        <f aca="false">+[5]data1cf!S925</f>
        <v>0</v>
      </c>
      <c r="U925" s="368" t="n">
        <f aca="false">+[5]data1cf!T925</f>
        <v>0</v>
      </c>
      <c r="V925" s="368" t="n">
        <f aca="false">+[5]data1cf!U925</f>
        <v>0</v>
      </c>
      <c r="W925" s="368" t="n">
        <f aca="false">+[5]data1cf!V925</f>
        <v>0</v>
      </c>
      <c r="X925" s="368" t="n">
        <f aca="false">+[5]data1cf!W925</f>
        <v>0</v>
      </c>
      <c r="Y925" s="368" t="n">
        <f aca="false">+[5]data1cf!X925</f>
        <v>0</v>
      </c>
      <c r="Z925" s="368" t="n">
        <f aca="false">+[5]data1cf!Y925</f>
        <v>0</v>
      </c>
      <c r="AA925" s="368" t="n">
        <f aca="false">+[5]data1cf!Z925</f>
        <v>0</v>
      </c>
      <c r="AB925" s="368"/>
      <c r="AC925" s="369" t="n">
        <f aca="false">XNPV(0.1,B925:AA925,$B$1:$AA$1)</f>
        <v>-13229.0317490864</v>
      </c>
      <c r="AD925" s="369" t="n">
        <f aca="false">SUMPRODUCT(B925:AA925,$B$1010:$AA$1010)</f>
        <v>4935.65119846968</v>
      </c>
      <c r="AE925" s="370" t="n">
        <f aca="false">SUMPRODUCT(B925:AA925,$B$1012:$AA$1012)</f>
        <v>-1126.90646973662</v>
      </c>
      <c r="AF925" s="371" t="n">
        <f aca="false">XIRR(B925:AA925,$B$1:$AA$1)</f>
        <v>0.0691366699530472</v>
      </c>
      <c r="AG925" s="372" t="n">
        <f aca="false">1-EXP(-(1/0.25)*(AD925/ABS($AD$1010)))</f>
        <v>0.999999999260616</v>
      </c>
    </row>
    <row r="926" customFormat="false" ht="12.75" hidden="false" customHeight="false" outlineLevel="0" collapsed="false">
      <c r="A926" s="363"/>
      <c r="B926" s="368" t="n">
        <f aca="false">+[5]data1cf!A926</f>
        <v>-95495.6005876118</v>
      </c>
      <c r="C926" s="368" t="n">
        <f aca="false">+[5]data1cf!B926</f>
        <v>14209.6202760037</v>
      </c>
      <c r="D926" s="368" t="n">
        <f aca="false">+[5]data1cf!C926</f>
        <v>12209.4732366846</v>
      </c>
      <c r="E926" s="368" t="n">
        <f aca="false">+[5]data1cf!D926</f>
        <v>10076.7056792054</v>
      </c>
      <c r="F926" s="368" t="n">
        <f aca="false">+[5]data1cf!E926</f>
        <v>9596.3875228208</v>
      </c>
      <c r="G926" s="368" t="n">
        <f aca="false">+[5]data1cf!F926</f>
        <v>9396.46376908651</v>
      </c>
      <c r="H926" s="368" t="n">
        <f aca="false">+[5]data1cf!G926</f>
        <v>8524.60652704039</v>
      </c>
      <c r="I926" s="368" t="n">
        <f aca="false">+[5]data1cf!H926</f>
        <v>8371.93907116636</v>
      </c>
      <c r="J926" s="368" t="n">
        <f aca="false">+[5]data1cf!I926</f>
        <v>8359.50486863136</v>
      </c>
      <c r="K926" s="368" t="n">
        <f aca="false">+[5]data1cf!J926</f>
        <v>8350.41050897117</v>
      </c>
      <c r="L926" s="368" t="n">
        <f aca="false">+[5]data1cf!K926</f>
        <v>8351.57693375096</v>
      </c>
      <c r="M926" s="368" t="n">
        <f aca="false">+[5]data1cf!L926</f>
        <v>8323.63187466835</v>
      </c>
      <c r="N926" s="368" t="n">
        <f aca="false">+[5]data1cf!M926</f>
        <v>8305.92420121905</v>
      </c>
      <c r="O926" s="368" t="n">
        <f aca="false">+[5]data1cf!N926</f>
        <v>7979.86155753649</v>
      </c>
      <c r="P926" s="368" t="n">
        <f aca="false">+[5]data1cf!O926</f>
        <v>7871.94171569323</v>
      </c>
      <c r="Q926" s="368" t="n">
        <f aca="false">+[5]data1cf!P926</f>
        <v>7843.44651270889</v>
      </c>
      <c r="R926" s="368" t="n">
        <f aca="false">+[5]data1cf!Q926</f>
        <v>1095.29634049967</v>
      </c>
      <c r="S926" s="368" t="n">
        <f aca="false">+[5]data1cf!R926</f>
        <v>0</v>
      </c>
      <c r="T926" s="368" t="n">
        <f aca="false">+[5]data1cf!S926</f>
        <v>0</v>
      </c>
      <c r="U926" s="368" t="n">
        <f aca="false">+[5]data1cf!T926</f>
        <v>0</v>
      </c>
      <c r="V926" s="368" t="n">
        <f aca="false">+[5]data1cf!U926</f>
        <v>0</v>
      </c>
      <c r="W926" s="368" t="n">
        <f aca="false">+[5]data1cf!V926</f>
        <v>0</v>
      </c>
      <c r="X926" s="368" t="n">
        <f aca="false">+[5]data1cf!W926</f>
        <v>0</v>
      </c>
      <c r="Y926" s="368" t="n">
        <f aca="false">+[5]data1cf!X926</f>
        <v>0</v>
      </c>
      <c r="Z926" s="368" t="n">
        <f aca="false">+[5]data1cf!Y926</f>
        <v>0</v>
      </c>
      <c r="AA926" s="368" t="n">
        <f aca="false">+[5]data1cf!Z926</f>
        <v>0</v>
      </c>
      <c r="AB926" s="368"/>
      <c r="AC926" s="369" t="n">
        <f aca="false">XNPV(0.1,B926:AA926,$B$1:$AA$1)</f>
        <v>-20723.6895902988</v>
      </c>
      <c r="AD926" s="369" t="n">
        <f aca="false">SUMPRODUCT(B926:AA926,$B$1010:$AA$1010)</f>
        <v>-2060.64678200211</v>
      </c>
      <c r="AE926" s="370" t="n">
        <f aca="false">SUMPRODUCT(B926:AA926,$B$1012:$AA$1012)</f>
        <v>-8290.91112300308</v>
      </c>
      <c r="AF926" s="371" t="n">
        <f aca="false">XIRR(B926:AA926,$B$1:$AA$1)</f>
        <v>0.0559217517800861</v>
      </c>
      <c r="AG926" s="372" t="n">
        <f aca="false">1-EXP(-(1/0.25)*(AD926/ABS($AD$1010)))</f>
        <v>-6489.3737935548</v>
      </c>
    </row>
    <row r="927" customFormat="false" ht="12.75" hidden="false" customHeight="false" outlineLevel="0" collapsed="false">
      <c r="A927" s="363"/>
      <c r="B927" s="368" t="n">
        <f aca="false">+[5]data1cf!A927</f>
        <v>-98184.2310583611</v>
      </c>
      <c r="C927" s="368" t="n">
        <f aca="false">+[5]data1cf!B927</f>
        <v>14229.9912363686</v>
      </c>
      <c r="D927" s="368" t="n">
        <f aca="false">+[5]data1cf!C927</f>
        <v>12314.4240261967</v>
      </c>
      <c r="E927" s="368" t="n">
        <f aca="false">+[5]data1cf!D927</f>
        <v>10369.0734124501</v>
      </c>
      <c r="F927" s="368" t="n">
        <f aca="false">+[5]data1cf!E927</f>
        <v>9888.82451415613</v>
      </c>
      <c r="G927" s="368" t="n">
        <f aca="false">+[5]data1cf!F927</f>
        <v>9596.26350520218</v>
      </c>
      <c r="H927" s="368" t="n">
        <f aca="false">+[5]data1cf!G927</f>
        <v>8589.73117957419</v>
      </c>
      <c r="I927" s="368" t="n">
        <f aca="false">+[5]data1cf!H927</f>
        <v>8433.61410326097</v>
      </c>
      <c r="J927" s="368" t="n">
        <f aca="false">+[5]data1cf!I927</f>
        <v>8421.17990072598</v>
      </c>
      <c r="K927" s="368" t="n">
        <f aca="false">+[5]data1cf!J927</f>
        <v>8412.19007501849</v>
      </c>
      <c r="L927" s="368" t="n">
        <f aca="false">+[5]data1cf!K927</f>
        <v>8413.25196584557</v>
      </c>
      <c r="M927" s="368" t="n">
        <f aca="false">+[5]data1cf!L927</f>
        <v>8385.41144071566</v>
      </c>
      <c r="N927" s="368" t="n">
        <f aca="false">+[5]data1cf!M927</f>
        <v>8367.59923331366</v>
      </c>
      <c r="O927" s="368" t="n">
        <f aca="false">+[5]data1cf!N927</f>
        <v>8041.6411235838</v>
      </c>
      <c r="P927" s="368" t="n">
        <f aca="false">+[5]data1cf!O927</f>
        <v>7933.61674778784</v>
      </c>
      <c r="Q927" s="368" t="n">
        <f aca="false">+[5]data1cf!P927</f>
        <v>7905.2260787562</v>
      </c>
      <c r="R927" s="368" t="n">
        <f aca="false">+[5]data1cf!Q927</f>
        <v>1126.13385654698</v>
      </c>
      <c r="S927" s="368" t="n">
        <f aca="false">+[5]data1cf!R927</f>
        <v>0</v>
      </c>
      <c r="T927" s="368" t="n">
        <f aca="false">+[5]data1cf!S927</f>
        <v>0</v>
      </c>
      <c r="U927" s="368" t="n">
        <f aca="false">+[5]data1cf!T927</f>
        <v>0</v>
      </c>
      <c r="V927" s="368" t="n">
        <f aca="false">+[5]data1cf!U927</f>
        <v>0</v>
      </c>
      <c r="W927" s="368" t="n">
        <f aca="false">+[5]data1cf!V927</f>
        <v>0</v>
      </c>
      <c r="X927" s="368" t="n">
        <f aca="false">+[5]data1cf!W927</f>
        <v>0</v>
      </c>
      <c r="Y927" s="368" t="n">
        <f aca="false">+[5]data1cf!X927</f>
        <v>0</v>
      </c>
      <c r="Z927" s="368" t="n">
        <f aca="false">+[5]data1cf!Y927</f>
        <v>0</v>
      </c>
      <c r="AA927" s="368" t="n">
        <f aca="false">+[5]data1cf!Z927</f>
        <v>0</v>
      </c>
      <c r="AB927" s="368"/>
      <c r="AC927" s="369" t="n">
        <f aca="false">XNPV(0.1,B927:AA927,$B$1:$AA$1)</f>
        <v>-22519.8366893612</v>
      </c>
      <c r="AD927" s="369" t="n">
        <f aca="false">SUMPRODUCT(B927:AA927,$B$1010:$AA$1010)</f>
        <v>-3648.14412794553</v>
      </c>
      <c r="AE927" s="370" t="n">
        <f aca="false">SUMPRODUCT(B927:AA927,$B$1012:$AA$1012)</f>
        <v>-9945.60595441063</v>
      </c>
      <c r="AF927" s="371" t="n">
        <f aca="false">XIRR(B927:AA927,$B$1:$AA$1)</f>
        <v>0.0532509396625666</v>
      </c>
      <c r="AG927" s="372" t="n">
        <f aca="false">1-EXP(-(1/0.25)*(AD927/ABS($AD$1010)))</f>
        <v>-5613013.48621593</v>
      </c>
    </row>
    <row r="928" customFormat="false" ht="12.75" hidden="false" customHeight="false" outlineLevel="0" collapsed="false">
      <c r="A928" s="363"/>
      <c r="B928" s="368" t="n">
        <f aca="false">+[5]data1cf!A928</f>
        <v>-86443.2694166821</v>
      </c>
      <c r="C928" s="368" t="n">
        <f aca="false">+[5]data1cf!B928</f>
        <v>13982.9040781605</v>
      </c>
      <c r="D928" s="368" t="n">
        <f aca="false">+[5]data1cf!C928</f>
        <v>11978.8078297316</v>
      </c>
      <c r="E928" s="368" t="n">
        <f aca="false">+[5]data1cf!D928</f>
        <v>9955.85811472155</v>
      </c>
      <c r="F928" s="368" t="n">
        <f aca="false">+[5]data1cf!E928</f>
        <v>9394.29661365568</v>
      </c>
      <c r="G928" s="368" t="n">
        <f aca="false">+[5]data1cf!F928</f>
        <v>9258.21517723955</v>
      </c>
      <c r="H928" s="368" t="n">
        <f aca="false">+[5]data1cf!G928</f>
        <v>8305.33878885865</v>
      </c>
      <c r="I928" s="368" t="n">
        <f aca="false">+[5]data1cf!H928</f>
        <v>8164.28583597016</v>
      </c>
      <c r="J928" s="368" t="n">
        <f aca="false">+[5]data1cf!I928</f>
        <v>8151.85163343517</v>
      </c>
      <c r="K928" s="368" t="n">
        <f aca="false">+[5]data1cf!J928</f>
        <v>8142.40531913905</v>
      </c>
      <c r="L928" s="368" t="n">
        <f aca="false">+[5]data1cf!K928</f>
        <v>8143.92369855476</v>
      </c>
      <c r="M928" s="368" t="n">
        <f aca="false">+[5]data1cf!L928</f>
        <v>8115.62668483623</v>
      </c>
      <c r="N928" s="368" t="n">
        <f aca="false">+[5]data1cf!M928</f>
        <v>8098.27096602286</v>
      </c>
      <c r="O928" s="368" t="n">
        <f aca="false">+[5]data1cf!N928</f>
        <v>7771.85636770437</v>
      </c>
      <c r="P928" s="368" t="n">
        <f aca="false">+[5]data1cf!O928</f>
        <v>7664.28848049704</v>
      </c>
      <c r="Q928" s="368" t="n">
        <f aca="false">+[5]data1cf!P928</f>
        <v>7635.44132287677</v>
      </c>
      <c r="R928" s="368" t="n">
        <f aca="false">+[5]data1cf!Q928</f>
        <v>991.469722901577</v>
      </c>
      <c r="S928" s="368" t="n">
        <f aca="false">+[5]data1cf!R928</f>
        <v>0</v>
      </c>
      <c r="T928" s="368" t="n">
        <f aca="false">+[5]data1cf!S928</f>
        <v>0</v>
      </c>
      <c r="U928" s="368" t="n">
        <f aca="false">+[5]data1cf!T928</f>
        <v>0</v>
      </c>
      <c r="V928" s="368" t="n">
        <f aca="false">+[5]data1cf!U928</f>
        <v>0</v>
      </c>
      <c r="W928" s="368" t="n">
        <f aca="false">+[5]data1cf!V928</f>
        <v>0</v>
      </c>
      <c r="X928" s="368" t="n">
        <f aca="false">+[5]data1cf!W928</f>
        <v>0</v>
      </c>
      <c r="Y928" s="368" t="n">
        <f aca="false">+[5]data1cf!X928</f>
        <v>0</v>
      </c>
      <c r="Z928" s="368" t="n">
        <f aca="false">+[5]data1cf!Y928</f>
        <v>0</v>
      </c>
      <c r="AA928" s="368" t="n">
        <f aca="false">+[5]data1cf!Z928</f>
        <v>0</v>
      </c>
      <c r="AB928" s="368"/>
      <c r="AC928" s="369" t="n">
        <f aca="false">XNPV(0.1,B928:AA928,$B$1:$AA$1)</f>
        <v>-13203.9317286947</v>
      </c>
      <c r="AD928" s="369" t="n">
        <f aca="false">SUMPRODUCT(B928:AA928,$B$1010:$AA$1010)</f>
        <v>5018.58234344692</v>
      </c>
      <c r="AE928" s="370" t="n">
        <f aca="false">SUMPRODUCT(B928:AA928,$B$1012:$AA$1012)</f>
        <v>-1061.47427512808</v>
      </c>
      <c r="AF928" s="371" t="n">
        <f aca="false">XIRR(B928:AA928,$B$1:$AA$1)</f>
        <v>0.06926819955701</v>
      </c>
      <c r="AG928" s="372" t="n">
        <f aca="false">1-EXP(-(1/0.25)*(AD928/ABS($AD$1010)))</f>
        <v>0.999999999480669</v>
      </c>
    </row>
    <row r="929" customFormat="false" ht="12.75" hidden="false" customHeight="false" outlineLevel="0" collapsed="false">
      <c r="A929" s="363"/>
      <c r="B929" s="368" t="n">
        <f aca="false">+[5]data1cf!A929</f>
        <v>-86044.6457600522</v>
      </c>
      <c r="C929" s="368" t="n">
        <f aca="false">+[5]data1cf!B929</f>
        <v>13994.8120676783</v>
      </c>
      <c r="D929" s="368" t="n">
        <f aca="false">+[5]data1cf!C929</f>
        <v>11905.0367156411</v>
      </c>
      <c r="E929" s="368" t="n">
        <f aca="false">+[5]data1cf!D929</f>
        <v>9883.66168312084</v>
      </c>
      <c r="F929" s="368" t="n">
        <f aca="false">+[5]data1cf!E929</f>
        <v>9504.00865214758</v>
      </c>
      <c r="G929" s="368" t="n">
        <f aca="false">+[5]data1cf!F929</f>
        <v>9336.07302151631</v>
      </c>
      <c r="H929" s="368" t="n">
        <f aca="false">+[5]data1cf!G929</f>
        <v>8295.68323097808</v>
      </c>
      <c r="I929" s="368" t="n">
        <f aca="false">+[5]data1cf!H929</f>
        <v>8155.141728186</v>
      </c>
      <c r="J929" s="368" t="n">
        <f aca="false">+[5]data1cf!I929</f>
        <v>8142.70752565101</v>
      </c>
      <c r="K929" s="368" t="n">
        <f aca="false">+[5]data1cf!J929</f>
        <v>8133.24571286712</v>
      </c>
      <c r="L929" s="368" t="n">
        <f aca="false">+[5]data1cf!K929</f>
        <v>8134.7795907706</v>
      </c>
      <c r="M929" s="368" t="n">
        <f aca="false">+[5]data1cf!L929</f>
        <v>8106.4670785643</v>
      </c>
      <c r="N929" s="368" t="n">
        <f aca="false">+[5]data1cf!M929</f>
        <v>8089.12685823869</v>
      </c>
      <c r="O929" s="368" t="n">
        <f aca="false">+[5]data1cf!N929</f>
        <v>7762.69676143243</v>
      </c>
      <c r="P929" s="368" t="n">
        <f aca="false">+[5]data1cf!O929</f>
        <v>7655.14437271287</v>
      </c>
      <c r="Q929" s="368" t="n">
        <f aca="false">+[5]data1cf!P929</f>
        <v>7626.28171660484</v>
      </c>
      <c r="R929" s="368" t="n">
        <f aca="false">+[5]data1cf!Q929</f>
        <v>986.897669009495</v>
      </c>
      <c r="S929" s="368" t="n">
        <f aca="false">+[5]data1cf!R929</f>
        <v>0</v>
      </c>
      <c r="T929" s="368" t="n">
        <f aca="false">+[5]data1cf!S929</f>
        <v>0</v>
      </c>
      <c r="U929" s="368" t="n">
        <f aca="false">+[5]data1cf!T929</f>
        <v>0</v>
      </c>
      <c r="V929" s="368" t="n">
        <f aca="false">+[5]data1cf!U929</f>
        <v>0</v>
      </c>
      <c r="W929" s="368" t="n">
        <f aca="false">+[5]data1cf!V929</f>
        <v>0</v>
      </c>
      <c r="X929" s="368" t="n">
        <f aca="false">+[5]data1cf!W929</f>
        <v>0</v>
      </c>
      <c r="Y929" s="368" t="n">
        <f aca="false">+[5]data1cf!X929</f>
        <v>0</v>
      </c>
      <c r="Z929" s="368" t="n">
        <f aca="false">+[5]data1cf!Y929</f>
        <v>0</v>
      </c>
      <c r="AA929" s="368" t="n">
        <f aca="false">+[5]data1cf!Z929</f>
        <v>0</v>
      </c>
      <c r="AB929" s="368"/>
      <c r="AC929" s="369" t="n">
        <f aca="false">XNPV(0.1,B929:AA929,$B$1:$AA$1)</f>
        <v>-12822.5827885236</v>
      </c>
      <c r="AD929" s="369" t="n">
        <f aca="false">SUMPRODUCT(B929:AA929,$B$1010:$AA$1010)</f>
        <v>5396.57733398716</v>
      </c>
      <c r="AE929" s="370" t="n">
        <f aca="false">SUMPRODUCT(B929:AA929,$B$1012:$AA$1012)</f>
        <v>-681.691082215365</v>
      </c>
      <c r="AF929" s="371" t="n">
        <f aca="false">XIRR(B929:AA929,$B$1:$AA$1)</f>
        <v>0.0700370840462469</v>
      </c>
      <c r="AG929" s="372" t="n">
        <f aca="false">1-EXP(-(1/0.25)*(AD929/ABS($AD$1010)))</f>
        <v>0.999999999896214</v>
      </c>
    </row>
    <row r="930" customFormat="false" ht="12.75" hidden="false" customHeight="false" outlineLevel="0" collapsed="false">
      <c r="A930" s="363"/>
      <c r="B930" s="368" t="n">
        <f aca="false">+[5]data1cf!A930</f>
        <v>-103996.682546258</v>
      </c>
      <c r="C930" s="368" t="n">
        <f aca="false">+[5]data1cf!B930</f>
        <v>14442.3515613703</v>
      </c>
      <c r="D930" s="368" t="n">
        <f aca="false">+[5]data1cf!C930</f>
        <v>12567.6956260941</v>
      </c>
      <c r="E930" s="368" t="n">
        <f aca="false">+[5]data1cf!D930</f>
        <v>10570.0030560518</v>
      </c>
      <c r="F930" s="368" t="n">
        <f aca="false">+[5]data1cf!E930</f>
        <v>9944.74455587528</v>
      </c>
      <c r="G930" s="368" t="n">
        <f aca="false">+[5]data1cf!F930</f>
        <v>9713.0713404386</v>
      </c>
      <c r="H930" s="368" t="n">
        <f aca="false">+[5]data1cf!G930</f>
        <v>8730.5217745024</v>
      </c>
      <c r="I930" s="368" t="n">
        <f aca="false">+[5]data1cf!H930</f>
        <v>8566.94709043214</v>
      </c>
      <c r="J930" s="368" t="n">
        <f aca="false">+[5]data1cf!I930</f>
        <v>8554.51288789715</v>
      </c>
      <c r="K930" s="368" t="n">
        <f aca="false">+[5]data1cf!J930</f>
        <v>8545.74905030351</v>
      </c>
      <c r="L930" s="368" t="n">
        <f aca="false">+[5]data1cf!K930</f>
        <v>8546.58495301674</v>
      </c>
      <c r="M930" s="368" t="n">
        <f aca="false">+[5]data1cf!L930</f>
        <v>8518.97041600068</v>
      </c>
      <c r="N930" s="368" t="n">
        <f aca="false">+[5]data1cf!M930</f>
        <v>8500.93222048483</v>
      </c>
      <c r="O930" s="368" t="n">
        <f aca="false">+[5]data1cf!N930</f>
        <v>8175.20009886882</v>
      </c>
      <c r="P930" s="368" t="n">
        <f aca="false">+[5]data1cf!O930</f>
        <v>8066.94973495901</v>
      </c>
      <c r="Q930" s="368" t="n">
        <f aca="false">+[5]data1cf!P930</f>
        <v>8038.78505404123</v>
      </c>
      <c r="R930" s="368" t="n">
        <f aca="false">+[5]data1cf!Q930</f>
        <v>1192.80035013256</v>
      </c>
      <c r="S930" s="368" t="n">
        <f aca="false">+[5]data1cf!R930</f>
        <v>0</v>
      </c>
      <c r="T930" s="368" t="n">
        <f aca="false">+[5]data1cf!S930</f>
        <v>0</v>
      </c>
      <c r="U930" s="368" t="n">
        <f aca="false">+[5]data1cf!T930</f>
        <v>0</v>
      </c>
      <c r="V930" s="368" t="n">
        <f aca="false">+[5]data1cf!U930</f>
        <v>0</v>
      </c>
      <c r="W930" s="368" t="n">
        <f aca="false">+[5]data1cf!V930</f>
        <v>0</v>
      </c>
      <c r="X930" s="368" t="n">
        <f aca="false">+[5]data1cf!W930</f>
        <v>0</v>
      </c>
      <c r="Y930" s="368" t="n">
        <f aca="false">+[5]data1cf!X930</f>
        <v>0</v>
      </c>
      <c r="Z930" s="368" t="n">
        <f aca="false">+[5]data1cf!Y930</f>
        <v>0</v>
      </c>
      <c r="AA930" s="368" t="n">
        <f aca="false">+[5]data1cf!Z930</f>
        <v>0</v>
      </c>
      <c r="AB930" s="368"/>
      <c r="AC930" s="369" t="n">
        <f aca="false">XNPV(0.1,B930:AA930,$B$1:$AA$1)</f>
        <v>-27141.0046399921</v>
      </c>
      <c r="AD930" s="369" t="n">
        <f aca="false">SUMPRODUCT(B930:AA930,$B$1010:$AA$1010)</f>
        <v>-7968.82784736319</v>
      </c>
      <c r="AE930" s="370" t="n">
        <f aca="false">SUMPRODUCT(B930:AA930,$B$1012:$AA$1012)</f>
        <v>-14367.6388709183</v>
      </c>
      <c r="AF930" s="371" t="n">
        <f aca="false">XIRR(B930:AA930,$B$1:$AA$1)</f>
        <v>0.0464546687222961</v>
      </c>
      <c r="AG930" s="372" t="n">
        <f aca="false">1-EXP(-(1/0.25)*(AD930/ABS($AD$1010)))</f>
        <v>-552859082496952</v>
      </c>
    </row>
    <row r="931" customFormat="false" ht="12.75" hidden="false" customHeight="false" outlineLevel="0" collapsed="false">
      <c r="A931" s="363"/>
      <c r="B931" s="368" t="n">
        <f aca="false">+[5]data1cf!A931</f>
        <v>-92904.9597147689</v>
      </c>
      <c r="C931" s="368" t="n">
        <f aca="false">+[5]data1cf!B931</f>
        <v>14108.2541018375</v>
      </c>
      <c r="D931" s="368" t="n">
        <f aca="false">+[5]data1cf!C931</f>
        <v>11998.4980046161</v>
      </c>
      <c r="E931" s="368" t="n">
        <f aca="false">+[5]data1cf!D931</f>
        <v>10142.716565329</v>
      </c>
      <c r="F931" s="368" t="n">
        <f aca="false">+[5]data1cf!E931</f>
        <v>9564.16557098354</v>
      </c>
      <c r="G931" s="368" t="n">
        <f aca="false">+[5]data1cf!F931</f>
        <v>9419.0057163784</v>
      </c>
      <c r="H931" s="368" t="n">
        <f aca="false">+[5]data1cf!G931</f>
        <v>8461.85540206458</v>
      </c>
      <c r="I931" s="368" t="n">
        <f aca="false">+[5]data1cf!H931</f>
        <v>8312.51184205604</v>
      </c>
      <c r="J931" s="368" t="n">
        <f aca="false">+[5]data1cf!I931</f>
        <v>8300.07763952105</v>
      </c>
      <c r="K931" s="368" t="n">
        <f aca="false">+[5]data1cf!J931</f>
        <v>8290.88255574372</v>
      </c>
      <c r="L931" s="368" t="n">
        <f aca="false">+[5]data1cf!K931</f>
        <v>8292.14970464064</v>
      </c>
      <c r="M931" s="368" t="n">
        <f aca="false">+[5]data1cf!L931</f>
        <v>8264.10392144089</v>
      </c>
      <c r="N931" s="368" t="n">
        <f aca="false">+[5]data1cf!M931</f>
        <v>8246.49697210873</v>
      </c>
      <c r="O931" s="368" t="n">
        <f aca="false">+[5]data1cf!N931</f>
        <v>7920.33360430903</v>
      </c>
      <c r="P931" s="368" t="n">
        <f aca="false">+[5]data1cf!O931</f>
        <v>7812.51448658291</v>
      </c>
      <c r="Q931" s="368" t="n">
        <f aca="false">+[5]data1cf!P931</f>
        <v>7783.91855948144</v>
      </c>
      <c r="R931" s="368" t="n">
        <f aca="false">+[5]data1cf!Q931</f>
        <v>1065.58272594451</v>
      </c>
      <c r="S931" s="368" t="n">
        <f aca="false">+[5]data1cf!R931</f>
        <v>0</v>
      </c>
      <c r="T931" s="368" t="n">
        <f aca="false">+[5]data1cf!S931</f>
        <v>0</v>
      </c>
      <c r="U931" s="368" t="n">
        <f aca="false">+[5]data1cf!T931</f>
        <v>0</v>
      </c>
      <c r="V931" s="368" t="n">
        <f aca="false">+[5]data1cf!U931</f>
        <v>0</v>
      </c>
      <c r="W931" s="368" t="n">
        <f aca="false">+[5]data1cf!V931</f>
        <v>0</v>
      </c>
      <c r="X931" s="368" t="n">
        <f aca="false">+[5]data1cf!W931</f>
        <v>0</v>
      </c>
      <c r="Y931" s="368" t="n">
        <f aca="false">+[5]data1cf!X931</f>
        <v>0</v>
      </c>
      <c r="Z931" s="368" t="n">
        <f aca="false">+[5]data1cf!Y931</f>
        <v>0</v>
      </c>
      <c r="AA931" s="368" t="n">
        <f aca="false">+[5]data1cf!Z931</f>
        <v>0</v>
      </c>
      <c r="AB931" s="368"/>
      <c r="AC931" s="369" t="n">
        <f aca="false">XNPV(0.1,B931:AA931,$B$1:$AA$1)</f>
        <v>-18592.9848492177</v>
      </c>
      <c r="AD931" s="369" t="n">
        <f aca="false">SUMPRODUCT(B931:AA931,$B$1010:$AA$1010)</f>
        <v>-46.1497807984149</v>
      </c>
      <c r="AE931" s="370" t="n">
        <f aca="false">SUMPRODUCT(B931:AA931,$B$1012:$AA$1012)</f>
        <v>-6236.50376025941</v>
      </c>
      <c r="AF931" s="371" t="n">
        <f aca="false">XIRR(B931:AA931,$B$1:$AA$1)</f>
        <v>0.0594825859828357</v>
      </c>
      <c r="AG931" s="372" t="n">
        <f aca="false">1-EXP(-(1/0.25)*(AD931/ABS($AD$1010)))</f>
        <v>-0.217247056464773</v>
      </c>
    </row>
    <row r="932" customFormat="false" ht="12.75" hidden="false" customHeight="false" outlineLevel="0" collapsed="false">
      <c r="A932" s="363"/>
      <c r="B932" s="368" t="n">
        <f aca="false">+[5]data1cf!A932</f>
        <v>-99827.7299152723</v>
      </c>
      <c r="C932" s="368" t="n">
        <f aca="false">+[5]data1cf!B932</f>
        <v>14315.2694865841</v>
      </c>
      <c r="D932" s="368" t="n">
        <f aca="false">+[5]data1cf!C932</f>
        <v>12313.7357580662</v>
      </c>
      <c r="E932" s="368" t="n">
        <f aca="false">+[5]data1cf!D932</f>
        <v>10298.6898352353</v>
      </c>
      <c r="F932" s="368" t="n">
        <f aca="false">+[5]data1cf!E932</f>
        <v>9970.2519155981</v>
      </c>
      <c r="G932" s="368" t="n">
        <f aca="false">+[5]data1cf!F932</f>
        <v>9601.51568248019</v>
      </c>
      <c r="H932" s="368" t="n">
        <f aca="false">+[5]data1cf!G932</f>
        <v>8629.54040332602</v>
      </c>
      <c r="I932" s="368" t="n">
        <f aca="false">+[5]data1cf!H932</f>
        <v>8471.31465223942</v>
      </c>
      <c r="J932" s="368" t="n">
        <f aca="false">+[5]data1cf!I932</f>
        <v>8458.88044970444</v>
      </c>
      <c r="K932" s="368" t="n">
        <f aca="false">+[5]data1cf!J932</f>
        <v>8449.9545232325</v>
      </c>
      <c r="L932" s="368" t="n">
        <f aca="false">+[5]data1cf!K932</f>
        <v>8450.95251482403</v>
      </c>
      <c r="M932" s="368" t="n">
        <f aca="false">+[5]data1cf!L932</f>
        <v>8423.17588892968</v>
      </c>
      <c r="N932" s="368" t="n">
        <f aca="false">+[5]data1cf!M932</f>
        <v>8405.29978229212</v>
      </c>
      <c r="O932" s="368" t="n">
        <f aca="false">+[5]data1cf!N932</f>
        <v>8079.40557179781</v>
      </c>
      <c r="P932" s="368" t="n">
        <f aca="false">+[5]data1cf!O932</f>
        <v>7971.3172967663</v>
      </c>
      <c r="Q932" s="368" t="n">
        <f aca="false">+[5]data1cf!P932</f>
        <v>7942.99052697022</v>
      </c>
      <c r="R932" s="368" t="n">
        <f aca="false">+[5]data1cf!Q932</f>
        <v>1144.98413103621</v>
      </c>
      <c r="S932" s="368" t="n">
        <f aca="false">+[5]data1cf!R932</f>
        <v>0</v>
      </c>
      <c r="T932" s="368" t="n">
        <f aca="false">+[5]data1cf!S932</f>
        <v>0</v>
      </c>
      <c r="U932" s="368" t="n">
        <f aca="false">+[5]data1cf!T932</f>
        <v>0</v>
      </c>
      <c r="V932" s="368" t="n">
        <f aca="false">+[5]data1cf!U932</f>
        <v>0</v>
      </c>
      <c r="W932" s="368" t="n">
        <f aca="false">+[5]data1cf!V932</f>
        <v>0</v>
      </c>
      <c r="X932" s="368" t="n">
        <f aca="false">+[5]data1cf!W932</f>
        <v>0</v>
      </c>
      <c r="Y932" s="368" t="n">
        <f aca="false">+[5]data1cf!X932</f>
        <v>0</v>
      </c>
      <c r="Z932" s="368" t="n">
        <f aca="false">+[5]data1cf!Y932</f>
        <v>0</v>
      </c>
      <c r="AA932" s="368" t="n">
        <f aca="false">+[5]data1cf!Z932</f>
        <v>0</v>
      </c>
      <c r="AB932" s="368"/>
      <c r="AC932" s="369" t="n">
        <f aca="false">XNPV(0.1,B932:AA932,$B$1:$AA$1)</f>
        <v>-23931.2717101431</v>
      </c>
      <c r="AD932" s="369" t="n">
        <f aca="false">SUMPRODUCT(B932:AA932,$B$1010:$AA$1010)</f>
        <v>-4987.45571045985</v>
      </c>
      <c r="AE932" s="370" t="n">
        <f aca="false">SUMPRODUCT(B932:AA932,$B$1012:$AA$1012)</f>
        <v>-11309.9343390402</v>
      </c>
      <c r="AF932" s="371" t="n">
        <f aca="false">XIRR(B932:AA932,$B$1:$AA$1)</f>
        <v>0.0510654617000671</v>
      </c>
      <c r="AG932" s="372" t="n">
        <f aca="false">1-EXP(-(1/0.25)*(AD932/ABS($AD$1010)))</f>
        <v>-1686437079.2081</v>
      </c>
    </row>
    <row r="933" customFormat="false" ht="12.75" hidden="false" customHeight="false" outlineLevel="0" collapsed="false">
      <c r="A933" s="363"/>
      <c r="B933" s="368" t="n">
        <f aca="false">+[5]data1cf!A933</f>
        <v>-87829.1299537426</v>
      </c>
      <c r="C933" s="368" t="n">
        <f aca="false">+[5]data1cf!B933</f>
        <v>14050.7814636001</v>
      </c>
      <c r="D933" s="368" t="n">
        <f aca="false">+[5]data1cf!C933</f>
        <v>11956.6491020041</v>
      </c>
      <c r="E933" s="368" t="n">
        <f aca="false">+[5]data1cf!D933</f>
        <v>9866.67519258498</v>
      </c>
      <c r="F933" s="368" t="n">
        <f aca="false">+[5]data1cf!E933</f>
        <v>9536.74887509652</v>
      </c>
      <c r="G933" s="368" t="n">
        <f aca="false">+[5]data1cf!F933</f>
        <v>9219.09226158399</v>
      </c>
      <c r="H933" s="368" t="n">
        <f aca="false">+[5]data1cf!G933</f>
        <v>8338.90743539386</v>
      </c>
      <c r="I933" s="368" t="n">
        <f aca="false">+[5]data1cf!H933</f>
        <v>8196.0763680019</v>
      </c>
      <c r="J933" s="368" t="n">
        <f aca="false">+[5]data1cf!I933</f>
        <v>8183.64216546691</v>
      </c>
      <c r="K933" s="368" t="n">
        <f aca="false">+[5]data1cf!J933</f>
        <v>8174.24973342847</v>
      </c>
      <c r="L933" s="368" t="n">
        <f aca="false">+[5]data1cf!K933</f>
        <v>8175.7142305865</v>
      </c>
      <c r="M933" s="368" t="n">
        <f aca="false">+[5]data1cf!L933</f>
        <v>8147.47109912565</v>
      </c>
      <c r="N933" s="368" t="n">
        <f aca="false">+[5]data1cf!M933</f>
        <v>8130.06149805459</v>
      </c>
      <c r="O933" s="368" t="n">
        <f aca="false">+[5]data1cf!N933</f>
        <v>7803.70078199379</v>
      </c>
      <c r="P933" s="368" t="n">
        <f aca="false">+[5]data1cf!O933</f>
        <v>7696.07901252877</v>
      </c>
      <c r="Q933" s="368" t="n">
        <f aca="false">+[5]data1cf!P933</f>
        <v>7667.28573716619</v>
      </c>
      <c r="R933" s="368" t="n">
        <f aca="false">+[5]data1cf!Q933</f>
        <v>1007.36498891745</v>
      </c>
      <c r="S933" s="368" t="n">
        <f aca="false">+[5]data1cf!R933</f>
        <v>0</v>
      </c>
      <c r="T933" s="368" t="n">
        <f aca="false">+[5]data1cf!S933</f>
        <v>0</v>
      </c>
      <c r="U933" s="368" t="n">
        <f aca="false">+[5]data1cf!T933</f>
        <v>0</v>
      </c>
      <c r="V933" s="368" t="n">
        <f aca="false">+[5]data1cf!U933</f>
        <v>0</v>
      </c>
      <c r="W933" s="368" t="n">
        <f aca="false">+[5]data1cf!V933</f>
        <v>0</v>
      </c>
      <c r="X933" s="368" t="n">
        <f aca="false">+[5]data1cf!W933</f>
        <v>0</v>
      </c>
      <c r="Y933" s="368" t="n">
        <f aca="false">+[5]data1cf!X933</f>
        <v>0</v>
      </c>
      <c r="Z933" s="368" t="n">
        <f aca="false">+[5]data1cf!Y933</f>
        <v>0</v>
      </c>
      <c r="AA933" s="368" t="n">
        <f aca="false">+[5]data1cf!Z933</f>
        <v>0</v>
      </c>
      <c r="AB933" s="368"/>
      <c r="AC933" s="369" t="n">
        <f aca="false">XNPV(0.1,B933:AA933,$B$1:$AA$1)</f>
        <v>-14414.6588309962</v>
      </c>
      <c r="AD933" s="369" t="n">
        <f aca="false">SUMPRODUCT(B933:AA933,$B$1010:$AA$1010)</f>
        <v>3866.96699255485</v>
      </c>
      <c r="AE933" s="370" t="n">
        <f aca="false">SUMPRODUCT(B933:AA933,$B$1012:$AA$1012)</f>
        <v>-2233.66923627612</v>
      </c>
      <c r="AF933" s="371" t="n">
        <f aca="false">XIRR(B933:AA933,$B$1:$AA$1)</f>
        <v>0.0669367833412338</v>
      </c>
      <c r="AG933" s="372" t="n">
        <f aca="false">1-EXP(-(1/0.25)*(AD933/ABS($AD$1010)))</f>
        <v>0.999999929858707</v>
      </c>
    </row>
    <row r="934" customFormat="false" ht="12.75" hidden="false" customHeight="false" outlineLevel="0" collapsed="false">
      <c r="A934" s="363"/>
      <c r="B934" s="368" t="n">
        <f aca="false">+[5]data1cf!A934</f>
        <v>-101293.360687156</v>
      </c>
      <c r="C934" s="368" t="n">
        <f aca="false">+[5]data1cf!B934</f>
        <v>14290.5248415698</v>
      </c>
      <c r="D934" s="368" t="n">
        <f aca="false">+[5]data1cf!C934</f>
        <v>12460.6268690325</v>
      </c>
      <c r="E934" s="368" t="n">
        <f aca="false">+[5]data1cf!D934</f>
        <v>10370.4325936147</v>
      </c>
      <c r="F934" s="368" t="n">
        <f aca="false">+[5]data1cf!E934</f>
        <v>9862.71347554951</v>
      </c>
      <c r="G934" s="368" t="n">
        <f aca="false">+[5]data1cf!F934</f>
        <v>9673.85488483759</v>
      </c>
      <c r="H934" s="368" t="n">
        <f aca="false">+[5]data1cf!G934</f>
        <v>8665.04126363397</v>
      </c>
      <c r="I934" s="368" t="n">
        <f aca="false">+[5]data1cf!H934</f>
        <v>8504.93504964182</v>
      </c>
      <c r="J934" s="368" t="n">
        <f aca="false">+[5]data1cf!I934</f>
        <v>8492.50084710683</v>
      </c>
      <c r="K934" s="368" t="n">
        <f aca="false">+[5]data1cf!J934</f>
        <v>8483.6319043593</v>
      </c>
      <c r="L934" s="368" t="n">
        <f aca="false">+[5]data1cf!K934</f>
        <v>8484.57291222642</v>
      </c>
      <c r="M934" s="368" t="n">
        <f aca="false">+[5]data1cf!L934</f>
        <v>8456.85327005648</v>
      </c>
      <c r="N934" s="368" t="n">
        <f aca="false">+[5]data1cf!M934</f>
        <v>8438.92017969451</v>
      </c>
      <c r="O934" s="368" t="n">
        <f aca="false">+[5]data1cf!N934</f>
        <v>8113.08295292462</v>
      </c>
      <c r="P934" s="368" t="n">
        <f aca="false">+[5]data1cf!O934</f>
        <v>8004.93769416869</v>
      </c>
      <c r="Q934" s="368" t="n">
        <f aca="false">+[5]data1cf!P934</f>
        <v>7976.66790809702</v>
      </c>
      <c r="R934" s="368" t="n">
        <f aca="false">+[5]data1cf!Q934</f>
        <v>1161.7943297374</v>
      </c>
      <c r="S934" s="368" t="n">
        <f aca="false">+[5]data1cf!R934</f>
        <v>0</v>
      </c>
      <c r="T934" s="368" t="n">
        <f aca="false">+[5]data1cf!S934</f>
        <v>0</v>
      </c>
      <c r="U934" s="368" t="n">
        <f aca="false">+[5]data1cf!T934</f>
        <v>0</v>
      </c>
      <c r="V934" s="368" t="n">
        <f aca="false">+[5]data1cf!U934</f>
        <v>0</v>
      </c>
      <c r="W934" s="368" t="n">
        <f aca="false">+[5]data1cf!V934</f>
        <v>0</v>
      </c>
      <c r="X934" s="368" t="n">
        <f aca="false">+[5]data1cf!W934</f>
        <v>0</v>
      </c>
      <c r="Y934" s="368" t="n">
        <f aca="false">+[5]data1cf!X934</f>
        <v>0</v>
      </c>
      <c r="Z934" s="368" t="n">
        <f aca="false">+[5]data1cf!Y934</f>
        <v>0</v>
      </c>
      <c r="AA934" s="368" t="n">
        <f aca="false">+[5]data1cf!Z934</f>
        <v>0</v>
      </c>
      <c r="AB934" s="368"/>
      <c r="AC934" s="369" t="n">
        <f aca="false">XNPV(0.1,B934:AA934,$B$1:$AA$1)</f>
        <v>-25139.6963817069</v>
      </c>
      <c r="AD934" s="369" t="n">
        <f aca="false">SUMPRODUCT(B934:AA934,$B$1010:$AA$1010)</f>
        <v>-6124.14005571887</v>
      </c>
      <c r="AE934" s="370" t="n">
        <f aca="false">SUMPRODUCT(B934:AA934,$B$1012:$AA$1012)</f>
        <v>-12471.0525061684</v>
      </c>
      <c r="AF934" s="371" t="n">
        <f aca="false">XIRR(B934:AA934,$B$1:$AA$1)</f>
        <v>0.0492642056585428</v>
      </c>
      <c r="AG934" s="372" t="n">
        <f aca="false">1-EXP(-(1/0.25)*(AD934/ABS($AD$1010)))</f>
        <v>-213735439716.618</v>
      </c>
    </row>
    <row r="935" customFormat="false" ht="12.75" hidden="false" customHeight="false" outlineLevel="0" collapsed="false">
      <c r="A935" s="363"/>
      <c r="B935" s="368" t="n">
        <f aca="false">+[5]data1cf!A935</f>
        <v>-102029.346864582</v>
      </c>
      <c r="C935" s="368" t="n">
        <f aca="false">+[5]data1cf!B935</f>
        <v>14211.4148315126</v>
      </c>
      <c r="D935" s="368" t="n">
        <f aca="false">+[5]data1cf!C935</f>
        <v>12408.3017367843</v>
      </c>
      <c r="E935" s="368" t="n">
        <f aca="false">+[5]data1cf!D935</f>
        <v>10357.5430475205</v>
      </c>
      <c r="F935" s="368" t="n">
        <f aca="false">+[5]data1cf!E935</f>
        <v>9943.43065833068</v>
      </c>
      <c r="G935" s="368" t="n">
        <f aca="false">+[5]data1cf!F935</f>
        <v>9516.21239613896</v>
      </c>
      <c r="H935" s="368" t="n">
        <f aca="false">+[5]data1cf!G935</f>
        <v>8682.86849746026</v>
      </c>
      <c r="I935" s="368" t="n">
        <f aca="false">+[5]data1cf!H935</f>
        <v>8521.81798376302</v>
      </c>
      <c r="J935" s="368" t="n">
        <f aca="false">+[5]data1cf!I935</f>
        <v>8509.38378122803</v>
      </c>
      <c r="K935" s="368" t="n">
        <f aca="false">+[5]data1cf!J935</f>
        <v>8500.54345362309</v>
      </c>
      <c r="L935" s="368" t="n">
        <f aca="false">+[5]data1cf!K935</f>
        <v>8501.45584634762</v>
      </c>
      <c r="M935" s="368" t="n">
        <f aca="false">+[5]data1cf!L935</f>
        <v>8473.76481932027</v>
      </c>
      <c r="N935" s="368" t="n">
        <f aca="false">+[5]data1cf!M935</f>
        <v>8455.80311381572</v>
      </c>
      <c r="O935" s="368" t="n">
        <f aca="false">+[5]data1cf!N935</f>
        <v>8129.9945021884</v>
      </c>
      <c r="P935" s="368" t="n">
        <f aca="false">+[5]data1cf!O935</f>
        <v>8021.8206282899</v>
      </c>
      <c r="Q935" s="368" t="n">
        <f aca="false">+[5]data1cf!P935</f>
        <v>7993.57945736081</v>
      </c>
      <c r="R935" s="368" t="n">
        <f aca="false">+[5]data1cf!Q935</f>
        <v>1170.23579679801</v>
      </c>
      <c r="S935" s="368" t="n">
        <f aca="false">+[5]data1cf!R935</f>
        <v>0</v>
      </c>
      <c r="T935" s="368" t="n">
        <f aca="false">+[5]data1cf!S935</f>
        <v>0</v>
      </c>
      <c r="U935" s="368" t="n">
        <f aca="false">+[5]data1cf!T935</f>
        <v>0</v>
      </c>
      <c r="V935" s="368" t="n">
        <f aca="false">+[5]data1cf!U935</f>
        <v>0</v>
      </c>
      <c r="W935" s="368" t="n">
        <f aca="false">+[5]data1cf!V935</f>
        <v>0</v>
      </c>
      <c r="X935" s="368" t="n">
        <f aca="false">+[5]data1cf!W935</f>
        <v>0</v>
      </c>
      <c r="Y935" s="368" t="n">
        <f aca="false">+[5]data1cf!X935</f>
        <v>0</v>
      </c>
      <c r="Z935" s="368" t="n">
        <f aca="false">+[5]data1cf!Y935</f>
        <v>0</v>
      </c>
      <c r="AA935" s="368" t="n">
        <f aca="false">+[5]data1cf!Z935</f>
        <v>0</v>
      </c>
      <c r="AB935" s="368"/>
      <c r="AC935" s="369" t="n">
        <f aca="false">XNPV(0.1,B935:AA935,$B$1:$AA$1)</f>
        <v>-25976.4818722014</v>
      </c>
      <c r="AD935" s="369" t="n">
        <f aca="false">SUMPRODUCT(B935:AA935,$B$1010:$AA$1010)</f>
        <v>-6952.36800064651</v>
      </c>
      <c r="AE935" s="370" t="n">
        <f aca="false">SUMPRODUCT(B935:AA935,$B$1012:$AA$1012)</f>
        <v>-13303.5578406079</v>
      </c>
      <c r="AF935" s="371" t="n">
        <f aca="false">XIRR(B935:AA935,$B$1:$AA$1)</f>
        <v>0.0479619389139193</v>
      </c>
      <c r="AG935" s="372" t="n">
        <f aca="false">1-EXP(-(1/0.25)*(AD935/ABS($AD$1010)))</f>
        <v>-7279937371179.73</v>
      </c>
    </row>
    <row r="936" customFormat="false" ht="12.75" hidden="false" customHeight="false" outlineLevel="0" collapsed="false">
      <c r="A936" s="363"/>
      <c r="B936" s="368" t="n">
        <f aca="false">+[5]data1cf!A936</f>
        <v>-91779.623975884</v>
      </c>
      <c r="C936" s="368" t="n">
        <f aca="false">+[5]data1cf!B936</f>
        <v>14105.898778953</v>
      </c>
      <c r="D936" s="368" t="n">
        <f aca="false">+[5]data1cf!C936</f>
        <v>12049.9211980191</v>
      </c>
      <c r="E936" s="368" t="n">
        <f aca="false">+[5]data1cf!D936</f>
        <v>10041.9013265302</v>
      </c>
      <c r="F936" s="368" t="n">
        <f aca="false">+[5]data1cf!E936</f>
        <v>9637.96973054444</v>
      </c>
      <c r="G936" s="368" t="n">
        <f aca="false">+[5]data1cf!F936</f>
        <v>9398.89717663781</v>
      </c>
      <c r="H936" s="368" t="n">
        <f aca="false">+[5]data1cf!G936</f>
        <v>8434.59724971673</v>
      </c>
      <c r="I936" s="368" t="n">
        <f aca="false">+[5]data1cf!H936</f>
        <v>8286.69754047461</v>
      </c>
      <c r="J936" s="368" t="n">
        <f aca="false">+[5]data1cf!I936</f>
        <v>8274.26333793962</v>
      </c>
      <c r="K936" s="368" t="n">
        <f aca="false">+[5]data1cf!J936</f>
        <v>8265.02450110876</v>
      </c>
      <c r="L936" s="368" t="n">
        <f aca="false">+[5]data1cf!K936</f>
        <v>8266.33540305921</v>
      </c>
      <c r="M936" s="368" t="n">
        <f aca="false">+[5]data1cf!L936</f>
        <v>8238.24586680594</v>
      </c>
      <c r="N936" s="368" t="n">
        <f aca="false">+[5]data1cf!M936</f>
        <v>8220.6826705273</v>
      </c>
      <c r="O936" s="368" t="n">
        <f aca="false">+[5]data1cf!N936</f>
        <v>7894.47554967407</v>
      </c>
      <c r="P936" s="368" t="n">
        <f aca="false">+[5]data1cf!O936</f>
        <v>7786.70018500148</v>
      </c>
      <c r="Q936" s="368" t="n">
        <f aca="false">+[5]data1cf!P936</f>
        <v>7758.06050484648</v>
      </c>
      <c r="R936" s="368" t="n">
        <f aca="false">+[5]data1cf!Q936</f>
        <v>1052.6755751538</v>
      </c>
      <c r="S936" s="368" t="n">
        <f aca="false">+[5]data1cf!R936</f>
        <v>0</v>
      </c>
      <c r="T936" s="368" t="n">
        <f aca="false">+[5]data1cf!S936</f>
        <v>0</v>
      </c>
      <c r="U936" s="368" t="n">
        <f aca="false">+[5]data1cf!T936</f>
        <v>0</v>
      </c>
      <c r="V936" s="368" t="n">
        <f aca="false">+[5]data1cf!U936</f>
        <v>0</v>
      </c>
      <c r="W936" s="368" t="n">
        <f aca="false">+[5]data1cf!V936</f>
        <v>0</v>
      </c>
      <c r="X936" s="368" t="n">
        <f aca="false">+[5]data1cf!W936</f>
        <v>0</v>
      </c>
      <c r="Y936" s="368" t="n">
        <f aca="false">+[5]data1cf!X936</f>
        <v>0</v>
      </c>
      <c r="Z936" s="368" t="n">
        <f aca="false">+[5]data1cf!Y936</f>
        <v>0</v>
      </c>
      <c r="AA936" s="368" t="n">
        <f aca="false">+[5]data1cf!Z936</f>
        <v>0</v>
      </c>
      <c r="AB936" s="368"/>
      <c r="AC936" s="369" t="n">
        <f aca="false">XNPV(0.1,B936:AA936,$B$1:$AA$1)</f>
        <v>-17567.2130888122</v>
      </c>
      <c r="AD936" s="369" t="n">
        <f aca="false">SUMPRODUCT(B936:AA936,$B$1010:$AA$1010)</f>
        <v>935.085402039429</v>
      </c>
      <c r="AE936" s="370" t="n">
        <f aca="false">SUMPRODUCT(B936:AA936,$B$1012:$AA$1012)</f>
        <v>-5239.47448729288</v>
      </c>
      <c r="AF936" s="371" t="n">
        <f aca="false">XIRR(B936:AA936,$B$1:$AA$1)</f>
        <v>0.0612775263282542</v>
      </c>
      <c r="AG936" s="372" t="n">
        <f aca="false">1-EXP(-(1/0.25)*(AD936/ABS($AD$1010)))</f>
        <v>0.981376607076515</v>
      </c>
    </row>
    <row r="937" customFormat="false" ht="12.75" hidden="false" customHeight="false" outlineLevel="0" collapsed="false">
      <c r="A937" s="363"/>
      <c r="B937" s="368" t="n">
        <f aca="false">+[5]data1cf!A937</f>
        <v>-96942.230468915</v>
      </c>
      <c r="C937" s="368" t="n">
        <f aca="false">+[5]data1cf!B937</f>
        <v>14137.8967244068</v>
      </c>
      <c r="D937" s="368" t="n">
        <f aca="false">+[5]data1cf!C937</f>
        <v>12282.189147865</v>
      </c>
      <c r="E937" s="368" t="n">
        <f aca="false">+[5]data1cf!D937</f>
        <v>10289.6615574165</v>
      </c>
      <c r="F937" s="368" t="n">
        <f aca="false">+[5]data1cf!E937</f>
        <v>9931.08402431032</v>
      </c>
      <c r="G937" s="368" t="n">
        <f aca="false">+[5]data1cf!F937</f>
        <v>9533.18100290814</v>
      </c>
      <c r="H937" s="368" t="n">
        <f aca="false">+[5]data1cf!G937</f>
        <v>8559.64714321649</v>
      </c>
      <c r="I937" s="368" t="n">
        <f aca="false">+[5]data1cf!H937</f>
        <v>8405.12360333954</v>
      </c>
      <c r="J937" s="368" t="n">
        <f aca="false">+[5]data1cf!I937</f>
        <v>8392.68940080455</v>
      </c>
      <c r="K937" s="368" t="n">
        <f aca="false">+[5]data1cf!J937</f>
        <v>8383.65128611415</v>
      </c>
      <c r="L937" s="368" t="n">
        <f aca="false">+[5]data1cf!K937</f>
        <v>8384.76146592414</v>
      </c>
      <c r="M937" s="368" t="n">
        <f aca="false">+[5]data1cf!L937</f>
        <v>8356.87265181132</v>
      </c>
      <c r="N937" s="368" t="n">
        <f aca="false">+[5]data1cf!M937</f>
        <v>8339.10873339224</v>
      </c>
      <c r="O937" s="368" t="n">
        <f aca="false">+[5]data1cf!N937</f>
        <v>8013.10233467946</v>
      </c>
      <c r="P937" s="368" t="n">
        <f aca="false">+[5]data1cf!O937</f>
        <v>7905.12624786642</v>
      </c>
      <c r="Q937" s="368" t="n">
        <f aca="false">+[5]data1cf!P937</f>
        <v>7876.68728985186</v>
      </c>
      <c r="R937" s="368" t="n">
        <f aca="false">+[5]data1cf!Q937</f>
        <v>1111.88860658627</v>
      </c>
      <c r="S937" s="368" t="n">
        <f aca="false">+[5]data1cf!R937</f>
        <v>0</v>
      </c>
      <c r="T937" s="368" t="n">
        <f aca="false">+[5]data1cf!S937</f>
        <v>0</v>
      </c>
      <c r="U937" s="368" t="n">
        <f aca="false">+[5]data1cf!T937</f>
        <v>0</v>
      </c>
      <c r="V937" s="368" t="n">
        <f aca="false">+[5]data1cf!U937</f>
        <v>0</v>
      </c>
      <c r="W937" s="368" t="n">
        <f aca="false">+[5]data1cf!V937</f>
        <v>0</v>
      </c>
      <c r="X937" s="368" t="n">
        <f aca="false">+[5]data1cf!W937</f>
        <v>0</v>
      </c>
      <c r="Y937" s="368" t="n">
        <f aca="false">+[5]data1cf!X937</f>
        <v>0</v>
      </c>
      <c r="Z937" s="368" t="n">
        <f aca="false">+[5]data1cf!Y937</f>
        <v>0</v>
      </c>
      <c r="AA937" s="368" t="n">
        <f aca="false">+[5]data1cf!Z937</f>
        <v>0</v>
      </c>
      <c r="AB937" s="368"/>
      <c r="AC937" s="369" t="n">
        <f aca="false">XNPV(0.1,B937:AA937,$B$1:$AA$1)</f>
        <v>-21570.8265792019</v>
      </c>
      <c r="AD937" s="369" t="n">
        <f aca="false">SUMPRODUCT(B937:AA937,$B$1010:$AA$1010)</f>
        <v>-2765.91225756523</v>
      </c>
      <c r="AE937" s="370" t="n">
        <f aca="false">SUMPRODUCT(B937:AA937,$B$1012:$AA$1012)</f>
        <v>-9040.95900008899</v>
      </c>
      <c r="AF937" s="371" t="n">
        <f aca="false">XIRR(B937:AA937,$B$1:$AA$1)</f>
        <v>0.0547240654330233</v>
      </c>
      <c r="AG937" s="372" t="n">
        <f aca="false">1-EXP(-(1/0.25)*(AD937/ABS($AD$1010)))</f>
        <v>-130928.008618327</v>
      </c>
    </row>
    <row r="938" customFormat="false" ht="12.75" hidden="false" customHeight="false" outlineLevel="0" collapsed="false">
      <c r="A938" s="363"/>
      <c r="B938" s="368" t="n">
        <f aca="false">+[5]data1cf!A938</f>
        <v>-99018.2671843275</v>
      </c>
      <c r="C938" s="368" t="n">
        <f aca="false">+[5]data1cf!B938</f>
        <v>14201.5261480116</v>
      </c>
      <c r="D938" s="368" t="n">
        <f aca="false">+[5]data1cf!C938</f>
        <v>12339.235512454</v>
      </c>
      <c r="E938" s="368" t="n">
        <f aca="false">+[5]data1cf!D938</f>
        <v>10442.7674950737</v>
      </c>
      <c r="F938" s="368" t="n">
        <f aca="false">+[5]data1cf!E938</f>
        <v>9951.56334999436</v>
      </c>
      <c r="G938" s="368" t="n">
        <f aca="false">+[5]data1cf!F938</f>
        <v>9517.44535092618</v>
      </c>
      <c r="H938" s="368" t="n">
        <f aca="false">+[5]data1cf!G938</f>
        <v>8609.93340278602</v>
      </c>
      <c r="I938" s="368" t="n">
        <f aca="false">+[5]data1cf!H938</f>
        <v>8452.74622476173</v>
      </c>
      <c r="J938" s="368" t="n">
        <f aca="false">+[5]data1cf!I938</f>
        <v>8440.31202222674</v>
      </c>
      <c r="K938" s="368" t="n">
        <f aca="false">+[5]data1cf!J938</f>
        <v>8431.35462384383</v>
      </c>
      <c r="L938" s="368" t="n">
        <f aca="false">+[5]data1cf!K938</f>
        <v>8432.38408734633</v>
      </c>
      <c r="M938" s="368" t="n">
        <f aca="false">+[5]data1cf!L938</f>
        <v>8404.57598954101</v>
      </c>
      <c r="N938" s="368" t="n">
        <f aca="false">+[5]data1cf!M938</f>
        <v>8386.73135481443</v>
      </c>
      <c r="O938" s="368" t="n">
        <f aca="false">+[5]data1cf!N938</f>
        <v>8060.80567240914</v>
      </c>
      <c r="P938" s="368" t="n">
        <f aca="false">+[5]data1cf!O938</f>
        <v>7952.74886928861</v>
      </c>
      <c r="Q938" s="368" t="n">
        <f aca="false">+[5]data1cf!P938</f>
        <v>7924.39062758155</v>
      </c>
      <c r="R938" s="368" t="n">
        <f aca="false">+[5]data1cf!Q938</f>
        <v>1135.69991729736</v>
      </c>
      <c r="S938" s="368" t="n">
        <f aca="false">+[5]data1cf!R938</f>
        <v>0</v>
      </c>
      <c r="T938" s="368" t="n">
        <f aca="false">+[5]data1cf!S938</f>
        <v>0</v>
      </c>
      <c r="U938" s="368" t="n">
        <f aca="false">+[5]data1cf!T938</f>
        <v>0</v>
      </c>
      <c r="V938" s="368" t="n">
        <f aca="false">+[5]data1cf!U938</f>
        <v>0</v>
      </c>
      <c r="W938" s="368" t="n">
        <f aca="false">+[5]data1cf!V938</f>
        <v>0</v>
      </c>
      <c r="X938" s="368" t="n">
        <f aca="false">+[5]data1cf!W938</f>
        <v>0</v>
      </c>
      <c r="Y938" s="368" t="n">
        <f aca="false">+[5]data1cf!X938</f>
        <v>0</v>
      </c>
      <c r="Z938" s="368" t="n">
        <f aca="false">+[5]data1cf!Y938</f>
        <v>0</v>
      </c>
      <c r="AA938" s="368" t="n">
        <f aca="false">+[5]data1cf!Z938</f>
        <v>0</v>
      </c>
      <c r="AB938" s="368"/>
      <c r="AC938" s="369" t="n">
        <f aca="false">XNPV(0.1,B938:AA938,$B$1:$AA$1)</f>
        <v>-23234.3135227471</v>
      </c>
      <c r="AD938" s="369" t="n">
        <f aca="false">SUMPRODUCT(B938:AA938,$B$1010:$AA$1010)</f>
        <v>-4324.88570046689</v>
      </c>
      <c r="AE938" s="370" t="n">
        <f aca="false">SUMPRODUCT(B938:AA938,$B$1012:$AA$1012)</f>
        <v>-10635.2481378062</v>
      </c>
      <c r="AF938" s="371" t="n">
        <f aca="false">XIRR(B938:AA938,$B$1:$AA$1)</f>
        <v>0.0521383205464199</v>
      </c>
      <c r="AG938" s="372" t="n">
        <f aca="false">1-EXP(-(1/0.25)*(AD938/ABS($AD$1010)))</f>
        <v>-100274867.182907</v>
      </c>
    </row>
    <row r="939" customFormat="false" ht="12.75" hidden="false" customHeight="false" outlineLevel="0" collapsed="false">
      <c r="A939" s="363"/>
      <c r="B939" s="368" t="n">
        <f aca="false">+[5]data1cf!A939</f>
        <v>-85432.0577137974</v>
      </c>
      <c r="C939" s="368" t="n">
        <f aca="false">+[5]data1cf!B939</f>
        <v>13943.0327392484</v>
      </c>
      <c r="D939" s="368" t="n">
        <f aca="false">+[5]data1cf!C939</f>
        <v>11769.4420144347</v>
      </c>
      <c r="E939" s="368" t="n">
        <f aca="false">+[5]data1cf!D939</f>
        <v>9894.96565841047</v>
      </c>
      <c r="F939" s="368" t="n">
        <f aca="false">+[5]data1cf!E939</f>
        <v>9512.67738301526</v>
      </c>
      <c r="G939" s="368" t="n">
        <f aca="false">+[5]data1cf!F939</f>
        <v>9305.07863842321</v>
      </c>
      <c r="H939" s="368" t="n">
        <f aca="false">+[5]data1cf!G939</f>
        <v>8280.84497630057</v>
      </c>
      <c r="I939" s="368" t="n">
        <f aca="false">+[5]data1cf!H939</f>
        <v>8141.08944847535</v>
      </c>
      <c r="J939" s="368" t="n">
        <f aca="false">+[5]data1cf!I939</f>
        <v>8128.65524594036</v>
      </c>
      <c r="K939" s="368" t="n">
        <f aca="false">+[5]data1cf!J939</f>
        <v>8119.16961573323</v>
      </c>
      <c r="L939" s="368" t="n">
        <f aca="false">+[5]data1cf!K939</f>
        <v>8120.72731105995</v>
      </c>
      <c r="M939" s="368" t="n">
        <f aca="false">+[5]data1cf!L939</f>
        <v>8092.39098143041</v>
      </c>
      <c r="N939" s="368" t="n">
        <f aca="false">+[5]data1cf!M939</f>
        <v>8075.07457852804</v>
      </c>
      <c r="O939" s="368" t="n">
        <f aca="false">+[5]data1cf!N939</f>
        <v>7748.62066429855</v>
      </c>
      <c r="P939" s="368" t="n">
        <f aca="false">+[5]data1cf!O939</f>
        <v>7641.09209300222</v>
      </c>
      <c r="Q939" s="368" t="n">
        <f aca="false">+[5]data1cf!P939</f>
        <v>7612.20561947095</v>
      </c>
      <c r="R939" s="368" t="n">
        <f aca="false">+[5]data1cf!Q939</f>
        <v>979.87152915417</v>
      </c>
      <c r="S939" s="368" t="n">
        <f aca="false">+[5]data1cf!R939</f>
        <v>0</v>
      </c>
      <c r="T939" s="368" t="n">
        <f aca="false">+[5]data1cf!S939</f>
        <v>0</v>
      </c>
      <c r="U939" s="368" t="n">
        <f aca="false">+[5]data1cf!T939</f>
        <v>0</v>
      </c>
      <c r="V939" s="368" t="n">
        <f aca="false">+[5]data1cf!U939</f>
        <v>0</v>
      </c>
      <c r="W939" s="368" t="n">
        <f aca="false">+[5]data1cf!V939</f>
        <v>0</v>
      </c>
      <c r="X939" s="368" t="n">
        <f aca="false">+[5]data1cf!W939</f>
        <v>0</v>
      </c>
      <c r="Y939" s="368" t="n">
        <f aca="false">+[5]data1cf!X939</f>
        <v>0</v>
      </c>
      <c r="Z939" s="368" t="n">
        <f aca="false">+[5]data1cf!Y939</f>
        <v>0</v>
      </c>
      <c r="AA939" s="368" t="n">
        <f aca="false">+[5]data1cf!Z939</f>
        <v>0</v>
      </c>
      <c r="AB939" s="368"/>
      <c r="AC939" s="369" t="n">
        <f aca="false">XNPV(0.1,B939:AA939,$B$1:$AA$1)</f>
        <v>-12429.5083514593</v>
      </c>
      <c r="AD939" s="369" t="n">
        <f aca="false">SUMPRODUCT(B939:AA939,$B$1010:$AA$1010)</f>
        <v>5751.20339183607</v>
      </c>
      <c r="AE939" s="370" t="n">
        <f aca="false">SUMPRODUCT(B939:AA939,$B$1012:$AA$1012)</f>
        <v>-314.525630723864</v>
      </c>
      <c r="AF939" s="371" t="n">
        <f aca="false">XIRR(B939:AA939,$B$1:$AA$1)</f>
        <v>0.0707894605300885</v>
      </c>
      <c r="AG939" s="372" t="n">
        <f aca="false">1-EXP(-(1/0.25)*(AD939/ABS($AD$1010)))</f>
        <v>0.999999999977088</v>
      </c>
    </row>
    <row r="940" customFormat="false" ht="12.75" hidden="false" customHeight="false" outlineLevel="0" collapsed="false">
      <c r="A940" s="363"/>
      <c r="B940" s="368" t="n">
        <f aca="false">+[5]data1cf!A940</f>
        <v>-102988.473362312</v>
      </c>
      <c r="C940" s="368" t="n">
        <f aca="false">+[5]data1cf!B940</f>
        <v>14343.2312106498</v>
      </c>
      <c r="D940" s="368" t="n">
        <f aca="false">+[5]data1cf!C940</f>
        <v>12472.23598214</v>
      </c>
      <c r="E940" s="368" t="n">
        <f aca="false">+[5]data1cf!D940</f>
        <v>10482.4755696816</v>
      </c>
      <c r="F940" s="368" t="n">
        <f aca="false">+[5]data1cf!E940</f>
        <v>10004.5723534094</v>
      </c>
      <c r="G940" s="368" t="n">
        <f aca="false">+[5]data1cf!F940</f>
        <v>9703.07570327598</v>
      </c>
      <c r="H940" s="368" t="n">
        <f aca="false">+[5]data1cf!G940</f>
        <v>8706.10068967864</v>
      </c>
      <c r="I940" s="368" t="n">
        <f aca="false">+[5]data1cf!H940</f>
        <v>8543.81957831976</v>
      </c>
      <c r="J940" s="368" t="n">
        <f aca="false">+[5]data1cf!I940</f>
        <v>8531.38537578477</v>
      </c>
      <c r="K940" s="368" t="n">
        <f aca="false">+[5]data1cf!J940</f>
        <v>8522.58233901805</v>
      </c>
      <c r="L940" s="368" t="n">
        <f aca="false">+[5]data1cf!K940</f>
        <v>8523.45744090436</v>
      </c>
      <c r="M940" s="368" t="n">
        <f aca="false">+[5]data1cf!L940</f>
        <v>8495.80370471523</v>
      </c>
      <c r="N940" s="368" t="n">
        <f aca="false">+[5]data1cf!M940</f>
        <v>8477.80470837245</v>
      </c>
      <c r="O940" s="368" t="n">
        <f aca="false">+[5]data1cf!N940</f>
        <v>8152.03338758337</v>
      </c>
      <c r="P940" s="368" t="n">
        <f aca="false">+[5]data1cf!O940</f>
        <v>8043.82222284663</v>
      </c>
      <c r="Q940" s="368" t="n">
        <f aca="false">+[5]data1cf!P940</f>
        <v>8015.61834275577</v>
      </c>
      <c r="R940" s="368" t="n">
        <f aca="false">+[5]data1cf!Q940</f>
        <v>1181.23659407637</v>
      </c>
      <c r="S940" s="368" t="n">
        <f aca="false">+[5]data1cf!R940</f>
        <v>0</v>
      </c>
      <c r="T940" s="368" t="n">
        <f aca="false">+[5]data1cf!S940</f>
        <v>0</v>
      </c>
      <c r="U940" s="368" t="n">
        <f aca="false">+[5]data1cf!T940</f>
        <v>0</v>
      </c>
      <c r="V940" s="368" t="n">
        <f aca="false">+[5]data1cf!U940</f>
        <v>0</v>
      </c>
      <c r="W940" s="368" t="n">
        <f aca="false">+[5]data1cf!V940</f>
        <v>0</v>
      </c>
      <c r="X940" s="368" t="n">
        <f aca="false">+[5]data1cf!W940</f>
        <v>0</v>
      </c>
      <c r="Y940" s="368" t="n">
        <f aca="false">+[5]data1cf!X940</f>
        <v>0</v>
      </c>
      <c r="Z940" s="368" t="n">
        <f aca="false">+[5]data1cf!Y940</f>
        <v>0</v>
      </c>
      <c r="AA940" s="368" t="n">
        <f aca="false">+[5]data1cf!Z940</f>
        <v>0</v>
      </c>
      <c r="AB940" s="368"/>
      <c r="AC940" s="369" t="n">
        <f aca="false">XNPV(0.1,B940:AA940,$B$1:$AA$1)</f>
        <v>-26424.3452560222</v>
      </c>
      <c r="AD940" s="369" t="n">
        <f aca="false">SUMPRODUCT(B940:AA940,$B$1010:$AA$1010)</f>
        <v>-7305.8180101713</v>
      </c>
      <c r="AE940" s="370" t="n">
        <f aca="false">SUMPRODUCT(B940:AA940,$B$1012:$AA$1012)</f>
        <v>-13686.7582831637</v>
      </c>
      <c r="AF940" s="371" t="n">
        <f aca="false">XIRR(B940:AA940,$B$1:$AA$1)</f>
        <v>0.0474508098106422</v>
      </c>
      <c r="AG940" s="372" t="n">
        <f aca="false">1-EXP(-(1/0.25)*(AD940/ABS($AD$1010)))</f>
        <v>-32811245014115.7</v>
      </c>
    </row>
    <row r="941" customFormat="false" ht="12.75" hidden="false" customHeight="false" outlineLevel="0" collapsed="false">
      <c r="A941" s="363"/>
      <c r="B941" s="368" t="n">
        <f aca="false">+[5]data1cf!A941</f>
        <v>-98387.7009572683</v>
      </c>
      <c r="C941" s="368" t="n">
        <f aca="false">+[5]data1cf!B941</f>
        <v>14274.1466863396</v>
      </c>
      <c r="D941" s="368" t="n">
        <f aca="false">+[5]data1cf!C941</f>
        <v>12326.0021252552</v>
      </c>
      <c r="E941" s="368" t="n">
        <f aca="false">+[5]data1cf!D941</f>
        <v>10310.7928555082</v>
      </c>
      <c r="F941" s="368" t="n">
        <f aca="false">+[5]data1cf!E941</f>
        <v>9891.66334277671</v>
      </c>
      <c r="G941" s="368" t="n">
        <f aca="false">+[5]data1cf!F941</f>
        <v>9500.94001708526</v>
      </c>
      <c r="H941" s="368" t="n">
        <f aca="false">+[5]data1cf!G941</f>
        <v>8594.6596762983</v>
      </c>
      <c r="I941" s="368" t="n">
        <f aca="false">+[5]data1cf!H941</f>
        <v>8438.28153996598</v>
      </c>
      <c r="J941" s="368" t="n">
        <f aca="false">+[5]data1cf!I941</f>
        <v>8425.84733743099</v>
      </c>
      <c r="K941" s="368" t="n">
        <f aca="false">+[5]data1cf!J941</f>
        <v>8416.86542263317</v>
      </c>
      <c r="L941" s="368" t="n">
        <f aca="false">+[5]data1cf!K941</f>
        <v>8417.91940255058</v>
      </c>
      <c r="M941" s="368" t="n">
        <f aca="false">+[5]data1cf!L941</f>
        <v>8390.08678833035</v>
      </c>
      <c r="N941" s="368" t="n">
        <f aca="false">+[5]data1cf!M941</f>
        <v>8372.26667001867</v>
      </c>
      <c r="O941" s="368" t="n">
        <f aca="false">+[5]data1cf!N941</f>
        <v>8046.31647119848</v>
      </c>
      <c r="P941" s="368" t="n">
        <f aca="false">+[5]data1cf!O941</f>
        <v>7938.28418449285</v>
      </c>
      <c r="Q941" s="368" t="n">
        <f aca="false">+[5]data1cf!P941</f>
        <v>7909.90142637089</v>
      </c>
      <c r="R941" s="368" t="n">
        <f aca="false">+[5]data1cf!Q941</f>
        <v>1128.46757489948</v>
      </c>
      <c r="S941" s="368" t="n">
        <f aca="false">+[5]data1cf!R941</f>
        <v>0</v>
      </c>
      <c r="T941" s="368" t="n">
        <f aca="false">+[5]data1cf!S941</f>
        <v>0</v>
      </c>
      <c r="U941" s="368" t="n">
        <f aca="false">+[5]data1cf!T941</f>
        <v>0</v>
      </c>
      <c r="V941" s="368" t="n">
        <f aca="false">+[5]data1cf!U941</f>
        <v>0</v>
      </c>
      <c r="W941" s="368" t="n">
        <f aca="false">+[5]data1cf!V941</f>
        <v>0</v>
      </c>
      <c r="X941" s="368" t="n">
        <f aca="false">+[5]data1cf!W941</f>
        <v>0</v>
      </c>
      <c r="Y941" s="368" t="n">
        <f aca="false">+[5]data1cf!X941</f>
        <v>0</v>
      </c>
      <c r="Z941" s="368" t="n">
        <f aca="false">+[5]data1cf!Y941</f>
        <v>0</v>
      </c>
      <c r="AA941" s="368" t="n">
        <f aca="false">+[5]data1cf!Z941</f>
        <v>0</v>
      </c>
      <c r="AB941" s="368"/>
      <c r="AC941" s="369" t="n">
        <f aca="false">XNPV(0.1,B941:AA941,$B$1:$AA$1)</f>
        <v>-22756.1487623107</v>
      </c>
      <c r="AD941" s="369" t="n">
        <f aca="false">SUMPRODUCT(B941:AA941,$B$1010:$AA$1010)</f>
        <v>-3892.69477175535</v>
      </c>
      <c r="AE941" s="370" t="n">
        <f aca="false">SUMPRODUCT(B941:AA941,$B$1012:$AA$1012)</f>
        <v>-10188.1379962719</v>
      </c>
      <c r="AF941" s="371" t="n">
        <f aca="false">XIRR(B941:AA941,$B$1:$AA$1)</f>
        <v>0.0528429764528062</v>
      </c>
      <c r="AG941" s="372" t="n">
        <f aca="false">1-EXP(-(1/0.25)*(AD941/ABS($AD$1010)))</f>
        <v>-15908290.3721338</v>
      </c>
    </row>
    <row r="942" customFormat="false" ht="12.75" hidden="false" customHeight="false" outlineLevel="0" collapsed="false">
      <c r="A942" s="363"/>
      <c r="B942" s="368" t="n">
        <f aca="false">+[5]data1cf!A942</f>
        <v>-100154.605196237</v>
      </c>
      <c r="C942" s="368" t="n">
        <f aca="false">+[5]data1cf!B942</f>
        <v>14305.2628652539</v>
      </c>
      <c r="D942" s="368" t="n">
        <f aca="false">+[5]data1cf!C942</f>
        <v>12330.619552158</v>
      </c>
      <c r="E942" s="368" t="n">
        <f aca="false">+[5]data1cf!D942</f>
        <v>10309.6894117365</v>
      </c>
      <c r="F942" s="368" t="n">
        <f aca="false">+[5]data1cf!E942</f>
        <v>9853.80507636362</v>
      </c>
      <c r="G942" s="368" t="n">
        <f aca="false">+[5]data1cf!F942</f>
        <v>9568.33989973901</v>
      </c>
      <c r="H942" s="368" t="n">
        <f aca="false">+[5]data1cf!G942</f>
        <v>8637.45805483161</v>
      </c>
      <c r="I942" s="368" t="n">
        <f aca="false">+[5]data1cf!H942</f>
        <v>8478.81290968453</v>
      </c>
      <c r="J942" s="368" t="n">
        <f aca="false">+[5]data1cf!I942</f>
        <v>8466.37870714954</v>
      </c>
      <c r="K942" s="368" t="n">
        <f aca="false">+[5]data1cf!J942</f>
        <v>8457.46548958853</v>
      </c>
      <c r="L942" s="368" t="n">
        <f aca="false">+[5]data1cf!K942</f>
        <v>8458.45077226913</v>
      </c>
      <c r="M942" s="368" t="n">
        <f aca="false">+[5]data1cf!L942</f>
        <v>8430.68685528571</v>
      </c>
      <c r="N942" s="368" t="n">
        <f aca="false">+[5]data1cf!M942</f>
        <v>8412.79803973722</v>
      </c>
      <c r="O942" s="368" t="n">
        <f aca="false">+[5]data1cf!N942</f>
        <v>8086.91653815384</v>
      </c>
      <c r="P942" s="368" t="n">
        <f aca="false">+[5]data1cf!O942</f>
        <v>7978.8155542114</v>
      </c>
      <c r="Q942" s="368" t="n">
        <f aca="false">+[5]data1cf!P942</f>
        <v>7950.50149332625</v>
      </c>
      <c r="R942" s="368" t="n">
        <f aca="false">+[5]data1cf!Q942</f>
        <v>1148.73325975876</v>
      </c>
      <c r="S942" s="368" t="n">
        <f aca="false">+[5]data1cf!R942</f>
        <v>0</v>
      </c>
      <c r="T942" s="368" t="n">
        <f aca="false">+[5]data1cf!S942</f>
        <v>0</v>
      </c>
      <c r="U942" s="368" t="n">
        <f aca="false">+[5]data1cf!T942</f>
        <v>0</v>
      </c>
      <c r="V942" s="368" t="n">
        <f aca="false">+[5]data1cf!U942</f>
        <v>0</v>
      </c>
      <c r="W942" s="368" t="n">
        <f aca="false">+[5]data1cf!V942</f>
        <v>0</v>
      </c>
      <c r="X942" s="368" t="n">
        <f aca="false">+[5]data1cf!W942</f>
        <v>0</v>
      </c>
      <c r="Y942" s="368" t="n">
        <f aca="false">+[5]data1cf!X942</f>
        <v>0</v>
      </c>
      <c r="Z942" s="368" t="n">
        <f aca="false">+[5]data1cf!Y942</f>
        <v>0</v>
      </c>
      <c r="AA942" s="368" t="n">
        <f aca="false">+[5]data1cf!Z942</f>
        <v>0</v>
      </c>
      <c r="AB942" s="368"/>
      <c r="AC942" s="369" t="n">
        <f aca="false">XNPV(0.1,B942:AA942,$B$1:$AA$1)</f>
        <v>-24315.4834419426</v>
      </c>
      <c r="AD942" s="369" t="n">
        <f aca="false">SUMPRODUCT(B942:AA942,$B$1010:$AA$1010)</f>
        <v>-5375.96454748051</v>
      </c>
      <c r="AE942" s="370" t="n">
        <f aca="false">SUMPRODUCT(B942:AA942,$B$1012:$AA$1012)</f>
        <v>-11697.985245351</v>
      </c>
      <c r="AF942" s="371" t="n">
        <f aca="false">XIRR(B942:AA942,$B$1:$AA$1)</f>
        <v>0.0504362933662101</v>
      </c>
      <c r="AG942" s="372" t="n">
        <f aca="false">1-EXP(-(1/0.25)*(AD942/ABS($AD$1010)))</f>
        <v>-8825214806.25707</v>
      </c>
    </row>
    <row r="943" customFormat="false" ht="12.75" hidden="false" customHeight="false" outlineLevel="0" collapsed="false">
      <c r="A943" s="363"/>
      <c r="B943" s="368" t="n">
        <f aca="false">+[5]data1cf!A943</f>
        <v>-89656.8357122116</v>
      </c>
      <c r="C943" s="368" t="n">
        <f aca="false">+[5]data1cf!B943</f>
        <v>14124.8855379566</v>
      </c>
      <c r="D943" s="368" t="n">
        <f aca="false">+[5]data1cf!C943</f>
        <v>11891.3991565923</v>
      </c>
      <c r="E943" s="368" t="n">
        <f aca="false">+[5]data1cf!D943</f>
        <v>9910.9366896214</v>
      </c>
      <c r="F943" s="368" t="n">
        <f aca="false">+[5]data1cf!E943</f>
        <v>9613.60580901901</v>
      </c>
      <c r="G943" s="368" t="n">
        <f aca="false">+[5]data1cf!F943</f>
        <v>9203.29657012062</v>
      </c>
      <c r="H943" s="368" t="n">
        <f aca="false">+[5]data1cf!G943</f>
        <v>8383.17856292488</v>
      </c>
      <c r="I943" s="368" t="n">
        <f aca="false">+[5]data1cf!H943</f>
        <v>8238.00247593657</v>
      </c>
      <c r="J943" s="368" t="n">
        <f aca="false">+[5]data1cf!I943</f>
        <v>8225.56827340159</v>
      </c>
      <c r="K943" s="368" t="n">
        <f aca="false">+[5]data1cf!J943</f>
        <v>8216.24690256303</v>
      </c>
      <c r="L943" s="368" t="n">
        <f aca="false">+[5]data1cf!K943</f>
        <v>8217.64033852117</v>
      </c>
      <c r="M943" s="368" t="n">
        <f aca="false">+[5]data1cf!L943</f>
        <v>8189.46826826021</v>
      </c>
      <c r="N943" s="368" t="n">
        <f aca="false">+[5]data1cf!M943</f>
        <v>8171.98760598927</v>
      </c>
      <c r="O943" s="368" t="n">
        <f aca="false">+[5]data1cf!N943</f>
        <v>7845.69795112835</v>
      </c>
      <c r="P943" s="368" t="n">
        <f aca="false">+[5]data1cf!O943</f>
        <v>7738.00512046345</v>
      </c>
      <c r="Q943" s="368" t="n">
        <f aca="false">+[5]data1cf!P943</f>
        <v>7709.28290630075</v>
      </c>
      <c r="R943" s="368" t="n">
        <f aca="false">+[5]data1cf!Q943</f>
        <v>1028.32804288478</v>
      </c>
      <c r="S943" s="368" t="n">
        <f aca="false">+[5]data1cf!R943</f>
        <v>0</v>
      </c>
      <c r="T943" s="368" t="n">
        <f aca="false">+[5]data1cf!S943</f>
        <v>0</v>
      </c>
      <c r="U943" s="368" t="n">
        <f aca="false">+[5]data1cf!T943</f>
        <v>0</v>
      </c>
      <c r="V943" s="368" t="n">
        <f aca="false">+[5]data1cf!U943</f>
        <v>0</v>
      </c>
      <c r="W943" s="368" t="n">
        <f aca="false">+[5]data1cf!V943</f>
        <v>0</v>
      </c>
      <c r="X943" s="368" t="n">
        <f aca="false">+[5]data1cf!W943</f>
        <v>0</v>
      </c>
      <c r="Y943" s="368" t="n">
        <f aca="false">+[5]data1cf!X943</f>
        <v>0</v>
      </c>
      <c r="Z943" s="368" t="n">
        <f aca="false">+[5]data1cf!Y943</f>
        <v>0</v>
      </c>
      <c r="AA943" s="368" t="n">
        <f aca="false">+[5]data1cf!Z943</f>
        <v>0</v>
      </c>
      <c r="AB943" s="368"/>
      <c r="AC943" s="369" t="n">
        <f aca="false">XNPV(0.1,B943:AA943,$B$1:$AA$1)</f>
        <v>-15987.1636749263</v>
      </c>
      <c r="AD943" s="369" t="n">
        <f aca="false">SUMPRODUCT(B943:AA943,$B$1010:$AA$1010)</f>
        <v>2376.63675350636</v>
      </c>
      <c r="AE943" s="370" t="n">
        <f aca="false">SUMPRODUCT(B943:AA943,$B$1012:$AA$1012)</f>
        <v>-3752.38965243781</v>
      </c>
      <c r="AF943" s="371" t="n">
        <f aca="false">XIRR(B943:AA943,$B$1:$AA$1)</f>
        <v>0.0640151290948356</v>
      </c>
      <c r="AG943" s="372" t="n">
        <f aca="false">1-EXP(-(1/0.25)*(AD943/ABS($AD$1010)))</f>
        <v>0.999959900623104</v>
      </c>
    </row>
    <row r="944" customFormat="false" ht="12.75" hidden="false" customHeight="false" outlineLevel="0" collapsed="false">
      <c r="A944" s="363"/>
      <c r="B944" s="368" t="n">
        <f aca="false">+[5]data1cf!A944</f>
        <v>-86418.3064208731</v>
      </c>
      <c r="C944" s="368" t="n">
        <f aca="false">+[5]data1cf!B944</f>
        <v>14037.0932965048</v>
      </c>
      <c r="D944" s="368" t="n">
        <f aca="false">+[5]data1cf!C944</f>
        <v>11804.8367276678</v>
      </c>
      <c r="E944" s="368" t="n">
        <f aca="false">+[5]data1cf!D944</f>
        <v>9818.79711225464</v>
      </c>
      <c r="F944" s="368" t="n">
        <f aca="false">+[5]data1cf!E944</f>
        <v>9460.33887069738</v>
      </c>
      <c r="G944" s="368" t="n">
        <f aca="false">+[5]data1cf!F944</f>
        <v>9210.41081557212</v>
      </c>
      <c r="H944" s="368" t="n">
        <f aca="false">+[5]data1cf!G944</f>
        <v>8304.73412918305</v>
      </c>
      <c r="I944" s="368" t="n">
        <f aca="false">+[5]data1cf!H944</f>
        <v>8163.7132048167</v>
      </c>
      <c r="J944" s="368" t="n">
        <f aca="false">+[5]data1cf!I944</f>
        <v>8151.27900228171</v>
      </c>
      <c r="K944" s="368" t="n">
        <f aca="false">+[5]data1cf!J944</f>
        <v>8141.83171742432</v>
      </c>
      <c r="L944" s="368" t="n">
        <f aca="false">+[5]data1cf!K944</f>
        <v>8143.3510674013</v>
      </c>
      <c r="M944" s="368" t="n">
        <f aca="false">+[5]data1cf!L944</f>
        <v>8115.05308312149</v>
      </c>
      <c r="N944" s="368" t="n">
        <f aca="false">+[5]data1cf!M944</f>
        <v>8097.69833486939</v>
      </c>
      <c r="O944" s="368" t="n">
        <f aca="false">+[5]data1cf!N944</f>
        <v>7771.28276598963</v>
      </c>
      <c r="P944" s="368" t="n">
        <f aca="false">+[5]data1cf!O944</f>
        <v>7663.71584934357</v>
      </c>
      <c r="Q944" s="368" t="n">
        <f aca="false">+[5]data1cf!P944</f>
        <v>7634.86772116203</v>
      </c>
      <c r="R944" s="368" t="n">
        <f aca="false">+[5]data1cf!Q944</f>
        <v>991.183407324846</v>
      </c>
      <c r="S944" s="368" t="n">
        <f aca="false">+[5]data1cf!R944</f>
        <v>0</v>
      </c>
      <c r="T944" s="368" t="n">
        <f aca="false">+[5]data1cf!S944</f>
        <v>0</v>
      </c>
      <c r="U944" s="368" t="n">
        <f aca="false">+[5]data1cf!T944</f>
        <v>0</v>
      </c>
      <c r="V944" s="368" t="n">
        <f aca="false">+[5]data1cf!U944</f>
        <v>0</v>
      </c>
      <c r="W944" s="368" t="n">
        <f aca="false">+[5]data1cf!V944</f>
        <v>0</v>
      </c>
      <c r="X944" s="368" t="n">
        <f aca="false">+[5]data1cf!W944</f>
        <v>0</v>
      </c>
      <c r="Y944" s="368" t="n">
        <f aca="false">+[5]data1cf!X944</f>
        <v>0</v>
      </c>
      <c r="Z944" s="368" t="n">
        <f aca="false">+[5]data1cf!Y944</f>
        <v>0</v>
      </c>
      <c r="AA944" s="368" t="n">
        <f aca="false">+[5]data1cf!Z944</f>
        <v>0</v>
      </c>
      <c r="AB944" s="368"/>
      <c r="AC944" s="369" t="n">
        <f aca="false">XNPV(0.1,B944:AA944,$B$1:$AA$1)</f>
        <v>-13363.2389803676</v>
      </c>
      <c r="AD944" s="369" t="n">
        <f aca="false">SUMPRODUCT(B944:AA944,$B$1010:$AA$1010)</f>
        <v>4835.36789202383</v>
      </c>
      <c r="AE944" s="370" t="n">
        <f aca="false">SUMPRODUCT(B944:AA944,$B$1012:$AA$1012)</f>
        <v>-1237.84208329553</v>
      </c>
      <c r="AF944" s="371" t="n">
        <f aca="false">XIRR(B944:AA944,$B$1:$AA$1)</f>
        <v>0.0689130855373104</v>
      </c>
      <c r="AG944" s="372" t="n">
        <f aca="false">1-EXP(-(1/0.25)*(AD944/ABS($AD$1010)))</f>
        <v>0.999999998866562</v>
      </c>
    </row>
    <row r="945" customFormat="false" ht="12.75" hidden="false" customHeight="false" outlineLevel="0" collapsed="false">
      <c r="A945" s="363"/>
      <c r="B945" s="368" t="n">
        <f aca="false">+[5]data1cf!A945</f>
        <v>-94801.3635604556</v>
      </c>
      <c r="C945" s="368" t="n">
        <f aca="false">+[5]data1cf!B945</f>
        <v>14153.345313684</v>
      </c>
      <c r="D945" s="368" t="n">
        <f aca="false">+[5]data1cf!C945</f>
        <v>12206.9071832121</v>
      </c>
      <c r="E945" s="368" t="n">
        <f aca="false">+[5]data1cf!D945</f>
        <v>10241.6759327217</v>
      </c>
      <c r="F945" s="368" t="n">
        <f aca="false">+[5]data1cf!E945</f>
        <v>9719.83587322032</v>
      </c>
      <c r="G945" s="368" t="n">
        <f aca="false">+[5]data1cf!F945</f>
        <v>9464.33513222057</v>
      </c>
      <c r="H945" s="368" t="n">
        <f aca="false">+[5]data1cf!G945</f>
        <v>8507.79055115173</v>
      </c>
      <c r="I945" s="368" t="n">
        <f aca="false">+[5]data1cf!H945</f>
        <v>8356.01382915301</v>
      </c>
      <c r="J945" s="368" t="n">
        <f aca="false">+[5]data1cf!I945</f>
        <v>8343.57962661802</v>
      </c>
      <c r="K945" s="368" t="n">
        <f aca="false">+[5]data1cf!J945</f>
        <v>8334.45827502221</v>
      </c>
      <c r="L945" s="368" t="n">
        <f aca="false">+[5]data1cf!K945</f>
        <v>8335.65169173761</v>
      </c>
      <c r="M945" s="368" t="n">
        <f aca="false">+[5]data1cf!L945</f>
        <v>8307.67964071939</v>
      </c>
      <c r="N945" s="368" t="n">
        <f aca="false">+[5]data1cf!M945</f>
        <v>8289.99895920571</v>
      </c>
      <c r="O945" s="368" t="n">
        <f aca="false">+[5]data1cf!N945</f>
        <v>7963.90932358753</v>
      </c>
      <c r="P945" s="368" t="n">
        <f aca="false">+[5]data1cf!O945</f>
        <v>7856.01647367988</v>
      </c>
      <c r="Q945" s="368" t="n">
        <f aca="false">+[5]data1cf!P945</f>
        <v>7827.49427875993</v>
      </c>
      <c r="R945" s="368" t="n">
        <f aca="false">+[5]data1cf!Q945</f>
        <v>1087.333719493</v>
      </c>
      <c r="S945" s="368" t="n">
        <f aca="false">+[5]data1cf!R945</f>
        <v>0</v>
      </c>
      <c r="T945" s="368" t="n">
        <f aca="false">+[5]data1cf!S945</f>
        <v>0</v>
      </c>
      <c r="U945" s="368" t="n">
        <f aca="false">+[5]data1cf!T945</f>
        <v>0</v>
      </c>
      <c r="V945" s="368" t="n">
        <f aca="false">+[5]data1cf!U945</f>
        <v>0</v>
      </c>
      <c r="W945" s="368" t="n">
        <f aca="false">+[5]data1cf!V945</f>
        <v>0</v>
      </c>
      <c r="X945" s="368" t="n">
        <f aca="false">+[5]data1cf!W945</f>
        <v>0</v>
      </c>
      <c r="Y945" s="368" t="n">
        <f aca="false">+[5]data1cf!X945</f>
        <v>0</v>
      </c>
      <c r="Z945" s="368" t="n">
        <f aca="false">+[5]data1cf!Y945</f>
        <v>0</v>
      </c>
      <c r="AA945" s="368" t="n">
        <f aca="false">+[5]data1cf!Z945</f>
        <v>0</v>
      </c>
      <c r="AB945" s="368"/>
      <c r="AC945" s="369" t="n">
        <f aca="false">XNPV(0.1,B945:AA945,$B$1:$AA$1)</f>
        <v>-19895.3796522718</v>
      </c>
      <c r="AD945" s="369" t="n">
        <f aca="false">SUMPRODUCT(B945:AA945,$B$1010:$AA$1010)</f>
        <v>-1220.74565211409</v>
      </c>
      <c r="AE945" s="370" t="n">
        <f aca="false">SUMPRODUCT(B945:AA945,$B$1012:$AA$1012)</f>
        <v>-7452.6472304613</v>
      </c>
      <c r="AF945" s="371" t="n">
        <f aca="false">XIRR(B945:AA945,$B$1:$AA$1)</f>
        <v>0.0573845051017747</v>
      </c>
      <c r="AG945" s="372" t="n">
        <f aca="false">1-EXP(-(1/0.25)*(AD945/ABS($AD$1010)))</f>
        <v>-180.310434494725</v>
      </c>
    </row>
    <row r="946" customFormat="false" ht="12.75" hidden="false" customHeight="false" outlineLevel="0" collapsed="false">
      <c r="A946" s="363"/>
      <c r="B946" s="368" t="n">
        <f aca="false">+[5]data1cf!A946</f>
        <v>-97973.1534642322</v>
      </c>
      <c r="C946" s="368" t="n">
        <f aca="false">+[5]data1cf!B946</f>
        <v>14242.6545333316</v>
      </c>
      <c r="D946" s="368" t="n">
        <f aca="false">+[5]data1cf!C946</f>
        <v>12278.6067725361</v>
      </c>
      <c r="E946" s="368" t="n">
        <f aca="false">+[5]data1cf!D946</f>
        <v>10153.6570543071</v>
      </c>
      <c r="F946" s="368" t="n">
        <f aca="false">+[5]data1cf!E946</f>
        <v>9638.51976552668</v>
      </c>
      <c r="G946" s="368" t="n">
        <f aca="false">+[5]data1cf!F946</f>
        <v>9532.07868568435</v>
      </c>
      <c r="H946" s="368" t="n">
        <f aca="false">+[5]data1cf!G946</f>
        <v>8584.61840743058</v>
      </c>
      <c r="I946" s="368" t="n">
        <f aca="false">+[5]data1cf!H946</f>
        <v>8428.77215211372</v>
      </c>
      <c r="J946" s="368" t="n">
        <f aca="false">+[5]data1cf!I946</f>
        <v>8416.33794957873</v>
      </c>
      <c r="K946" s="368" t="n">
        <f aca="false">+[5]data1cf!J946</f>
        <v>8407.33991717438</v>
      </c>
      <c r="L946" s="368" t="n">
        <f aca="false">+[5]data1cf!K946</f>
        <v>8408.41001469832</v>
      </c>
      <c r="M946" s="368" t="n">
        <f aca="false">+[5]data1cf!L946</f>
        <v>8380.56128287156</v>
      </c>
      <c r="N946" s="368" t="n">
        <f aca="false">+[5]data1cf!M946</f>
        <v>8362.75728216642</v>
      </c>
      <c r="O946" s="368" t="n">
        <f aca="false">+[5]data1cf!N946</f>
        <v>8036.7909657397</v>
      </c>
      <c r="P946" s="368" t="n">
        <f aca="false">+[5]data1cf!O946</f>
        <v>7928.7747966406</v>
      </c>
      <c r="Q946" s="368" t="n">
        <f aca="false">+[5]data1cf!P946</f>
        <v>7900.3759209121</v>
      </c>
      <c r="R946" s="368" t="n">
        <f aca="false">+[5]data1cf!Q946</f>
        <v>1123.71288097336</v>
      </c>
      <c r="S946" s="368" t="n">
        <f aca="false">+[5]data1cf!R946</f>
        <v>0</v>
      </c>
      <c r="T946" s="368" t="n">
        <f aca="false">+[5]data1cf!S946</f>
        <v>0</v>
      </c>
      <c r="U946" s="368" t="n">
        <f aca="false">+[5]data1cf!T946</f>
        <v>0</v>
      </c>
      <c r="V946" s="368" t="n">
        <f aca="false">+[5]data1cf!U946</f>
        <v>0</v>
      </c>
      <c r="W946" s="368" t="n">
        <f aca="false">+[5]data1cf!V946</f>
        <v>0</v>
      </c>
      <c r="X946" s="368" t="n">
        <f aca="false">+[5]data1cf!W946</f>
        <v>0</v>
      </c>
      <c r="Y946" s="368" t="n">
        <f aca="false">+[5]data1cf!X946</f>
        <v>0</v>
      </c>
      <c r="Z946" s="368" t="n">
        <f aca="false">+[5]data1cf!Y946</f>
        <v>0</v>
      </c>
      <c r="AA946" s="368" t="n">
        <f aca="false">+[5]data1cf!Z946</f>
        <v>0</v>
      </c>
      <c r="AB946" s="368"/>
      <c r="AC946" s="369" t="n">
        <f aca="false">XNPV(0.1,B946:AA946,$B$1:$AA$1)</f>
        <v>-22718.5544033438</v>
      </c>
      <c r="AD946" s="369" t="n">
        <f aca="false">SUMPRODUCT(B946:AA946,$B$1010:$AA$1010)</f>
        <v>-3919.14371819235</v>
      </c>
      <c r="AE946" s="370" t="n">
        <f aca="false">SUMPRODUCT(B946:AA946,$B$1012:$AA$1012)</f>
        <v>-10195.2217670164</v>
      </c>
      <c r="AF946" s="371" t="n">
        <f aca="false">XIRR(B946:AA946,$B$1:$AA$1)</f>
        <v>0.0527874485292111</v>
      </c>
      <c r="AG946" s="372" t="n">
        <f aca="false">1-EXP(-(1/0.25)*(AD946/ABS($AD$1010)))</f>
        <v>-17805533.9754489</v>
      </c>
    </row>
    <row r="947" customFormat="false" ht="12.75" hidden="false" customHeight="false" outlineLevel="0" collapsed="false">
      <c r="A947" s="363"/>
      <c r="B947" s="368" t="n">
        <f aca="false">+[5]data1cf!A947</f>
        <v>-102721.958979546</v>
      </c>
      <c r="C947" s="368" t="n">
        <f aca="false">+[5]data1cf!B947</f>
        <v>14371.1608023603</v>
      </c>
      <c r="D947" s="368" t="n">
        <f aca="false">+[5]data1cf!C947</f>
        <v>12493.9819284374</v>
      </c>
      <c r="E947" s="368" t="n">
        <f aca="false">+[5]data1cf!D947</f>
        <v>10341.3419302914</v>
      </c>
      <c r="F947" s="368" t="n">
        <f aca="false">+[5]data1cf!E947</f>
        <v>9970.73311334955</v>
      </c>
      <c r="G947" s="368" t="n">
        <f aca="false">+[5]data1cf!F947</f>
        <v>9554.40264393986</v>
      </c>
      <c r="H947" s="368" t="n">
        <f aca="false">+[5]data1cf!G947</f>
        <v>8699.64511433584</v>
      </c>
      <c r="I947" s="368" t="n">
        <f aca="false">+[5]data1cf!H947</f>
        <v>8537.70595159061</v>
      </c>
      <c r="J947" s="368" t="n">
        <f aca="false">+[5]data1cf!I947</f>
        <v>8525.27174905562</v>
      </c>
      <c r="K947" s="368" t="n">
        <f aca="false">+[5]data1cf!J947</f>
        <v>8516.45835020971</v>
      </c>
      <c r="L947" s="368" t="n">
        <f aca="false">+[5]data1cf!K947</f>
        <v>8517.34381417521</v>
      </c>
      <c r="M947" s="368" t="n">
        <f aca="false">+[5]data1cf!L947</f>
        <v>8489.67971590689</v>
      </c>
      <c r="N947" s="368" t="n">
        <f aca="false">+[5]data1cf!M947</f>
        <v>8471.69108164331</v>
      </c>
      <c r="O947" s="368" t="n">
        <f aca="false">+[5]data1cf!N947</f>
        <v>8145.90939877502</v>
      </c>
      <c r="P947" s="368" t="n">
        <f aca="false">+[5]data1cf!O947</f>
        <v>8037.70859611749</v>
      </c>
      <c r="Q947" s="368" t="n">
        <f aca="false">+[5]data1cf!P947</f>
        <v>8009.49435394743</v>
      </c>
      <c r="R947" s="368" t="n">
        <f aca="false">+[5]data1cf!Q947</f>
        <v>1178.1797807118</v>
      </c>
      <c r="S947" s="368" t="n">
        <f aca="false">+[5]data1cf!R947</f>
        <v>0</v>
      </c>
      <c r="T947" s="368" t="n">
        <f aca="false">+[5]data1cf!S947</f>
        <v>0</v>
      </c>
      <c r="U947" s="368" t="n">
        <f aca="false">+[5]data1cf!T947</f>
        <v>0</v>
      </c>
      <c r="V947" s="368" t="n">
        <f aca="false">+[5]data1cf!U947</f>
        <v>0</v>
      </c>
      <c r="W947" s="368" t="n">
        <f aca="false">+[5]data1cf!V947</f>
        <v>0</v>
      </c>
      <c r="X947" s="368" t="n">
        <f aca="false">+[5]data1cf!W947</f>
        <v>0</v>
      </c>
      <c r="Y947" s="368" t="n">
        <f aca="false">+[5]data1cf!X947</f>
        <v>0</v>
      </c>
      <c r="Z947" s="368" t="n">
        <f aca="false">+[5]data1cf!Y947</f>
        <v>0</v>
      </c>
      <c r="AA947" s="368" t="n">
        <f aca="false">+[5]data1cf!Z947</f>
        <v>0</v>
      </c>
      <c r="AB947" s="368"/>
      <c r="AC947" s="369" t="n">
        <f aca="false">XNPV(0.1,B947:AA947,$B$1:$AA$1)</f>
        <v>-26360.0583952845</v>
      </c>
      <c r="AD947" s="369" t="n">
        <f aca="false">SUMPRODUCT(B947:AA947,$B$1010:$AA$1010)</f>
        <v>-7288.64082228154</v>
      </c>
      <c r="AE947" s="370" t="n">
        <f aca="false">SUMPRODUCT(B947:AA947,$B$1012:$AA$1012)</f>
        <v>-13655.0939642196</v>
      </c>
      <c r="AF947" s="371" t="n">
        <f aca="false">XIRR(B947:AA947,$B$1:$AA$1)</f>
        <v>0.0474579575126779</v>
      </c>
      <c r="AG947" s="372" t="n">
        <f aca="false">1-EXP(-(1/0.25)*(AD947/ABS($AD$1010)))</f>
        <v>-30496099955262.4</v>
      </c>
    </row>
    <row r="948" customFormat="false" ht="12.75" hidden="false" customHeight="false" outlineLevel="0" collapsed="false">
      <c r="A948" s="363"/>
      <c r="B948" s="368" t="n">
        <f aca="false">+[5]data1cf!A948</f>
        <v>-99374.8953896178</v>
      </c>
      <c r="C948" s="368" t="n">
        <f aca="false">+[5]data1cf!B948</f>
        <v>14199.733763645</v>
      </c>
      <c r="D948" s="368" t="n">
        <f aca="false">+[5]data1cf!C948</f>
        <v>12331.9136140938</v>
      </c>
      <c r="E948" s="368" t="n">
        <f aca="false">+[5]data1cf!D948</f>
        <v>10375.9400252129</v>
      </c>
      <c r="F948" s="368" t="n">
        <f aca="false">+[5]data1cf!E948</f>
        <v>9766.4869794925</v>
      </c>
      <c r="G948" s="368" t="n">
        <f aca="false">+[5]data1cf!F948</f>
        <v>9533.34895561108</v>
      </c>
      <c r="H948" s="368" t="n">
        <f aca="false">+[5]data1cf!G948</f>
        <v>8618.57173676533</v>
      </c>
      <c r="I948" s="368" t="n">
        <f aca="false">+[5]data1cf!H948</f>
        <v>8460.92699048853</v>
      </c>
      <c r="J948" s="368" t="n">
        <f aca="false">+[5]data1cf!I948</f>
        <v>8448.49278795354</v>
      </c>
      <c r="K948" s="368" t="n">
        <f aca="false">+[5]data1cf!J948</f>
        <v>8439.54925527525</v>
      </c>
      <c r="L948" s="368" t="n">
        <f aca="false">+[5]data1cf!K948</f>
        <v>8440.56485307313</v>
      </c>
      <c r="M948" s="368" t="n">
        <f aca="false">+[5]data1cf!L948</f>
        <v>8412.77062097243</v>
      </c>
      <c r="N948" s="368" t="n">
        <f aca="false">+[5]data1cf!M948</f>
        <v>8394.91212054122</v>
      </c>
      <c r="O948" s="368" t="n">
        <f aca="false">+[5]data1cf!N948</f>
        <v>8069.00030384056</v>
      </c>
      <c r="P948" s="368" t="n">
        <f aca="false">+[5]data1cf!O948</f>
        <v>7960.9296350154</v>
      </c>
      <c r="Q948" s="368" t="n">
        <f aca="false">+[5]data1cf!P948</f>
        <v>7932.58525901297</v>
      </c>
      <c r="R948" s="368" t="n">
        <f aca="false">+[5]data1cf!Q948</f>
        <v>1139.79030016076</v>
      </c>
      <c r="S948" s="368" t="n">
        <f aca="false">+[5]data1cf!R948</f>
        <v>0</v>
      </c>
      <c r="T948" s="368" t="n">
        <f aca="false">+[5]data1cf!S948</f>
        <v>0</v>
      </c>
      <c r="U948" s="368" t="n">
        <f aca="false">+[5]data1cf!T948</f>
        <v>0</v>
      </c>
      <c r="V948" s="368" t="n">
        <f aca="false">+[5]data1cf!U948</f>
        <v>0</v>
      </c>
      <c r="W948" s="368" t="n">
        <f aca="false">+[5]data1cf!V948</f>
        <v>0</v>
      </c>
      <c r="X948" s="368" t="n">
        <f aca="false">+[5]data1cf!W948</f>
        <v>0</v>
      </c>
      <c r="Y948" s="368" t="n">
        <f aca="false">+[5]data1cf!X948</f>
        <v>0</v>
      </c>
      <c r="Z948" s="368" t="n">
        <f aca="false">+[5]data1cf!Y948</f>
        <v>0</v>
      </c>
      <c r="AA948" s="368" t="n">
        <f aca="false">+[5]data1cf!Z948</f>
        <v>0</v>
      </c>
      <c r="AB948" s="368"/>
      <c r="AC948" s="369" t="n">
        <f aca="false">XNPV(0.1,B948:AA948,$B$1:$AA$1)</f>
        <v>-23732.9642664043</v>
      </c>
      <c r="AD948" s="369" t="n">
        <f aca="false">SUMPRODUCT(B948:AA948,$B$1010:$AA$1010)</f>
        <v>-4837.55941573988</v>
      </c>
      <c r="AE948" s="370" t="n">
        <f aca="false">SUMPRODUCT(B948:AA948,$B$1012:$AA$1012)</f>
        <v>-11144.854406416</v>
      </c>
      <c r="AF948" s="371" t="n">
        <f aca="false">XIRR(B948:AA948,$B$1:$AA$1)</f>
        <v>0.051296520272541</v>
      </c>
      <c r="AG948" s="372" t="n">
        <f aca="false">1-EXP(-(1/0.25)*(AD948/ABS($AD$1010)))</f>
        <v>-890546651.173294</v>
      </c>
    </row>
    <row r="949" customFormat="false" ht="12.75" hidden="false" customHeight="false" outlineLevel="0" collapsed="false">
      <c r="A949" s="363"/>
      <c r="B949" s="368" t="n">
        <f aca="false">+[5]data1cf!A949</f>
        <v>-92054.8568667634</v>
      </c>
      <c r="C949" s="368" t="n">
        <f aca="false">+[5]data1cf!B949</f>
        <v>14097.2244344044</v>
      </c>
      <c r="D949" s="368" t="n">
        <f aca="false">+[5]data1cf!C949</f>
        <v>12090.2355186929</v>
      </c>
      <c r="E949" s="368" t="n">
        <f aca="false">+[5]data1cf!D949</f>
        <v>10142.5245835724</v>
      </c>
      <c r="F949" s="368" t="n">
        <f aca="false">+[5]data1cf!E949</f>
        <v>9603.37891486083</v>
      </c>
      <c r="G949" s="368" t="n">
        <f aca="false">+[5]data1cf!F949</f>
        <v>9403.989347287</v>
      </c>
      <c r="H949" s="368" t="n">
        <f aca="false">+[5]data1cf!G949</f>
        <v>8441.26400685551</v>
      </c>
      <c r="I949" s="368" t="n">
        <f aca="false">+[5]data1cf!H949</f>
        <v>8293.01116280507</v>
      </c>
      <c r="J949" s="368" t="n">
        <f aca="false">+[5]data1cf!I949</f>
        <v>8280.57696027008</v>
      </c>
      <c r="K949" s="368" t="n">
        <f aca="false">+[5]data1cf!J949</f>
        <v>8271.34882449402</v>
      </c>
      <c r="L949" s="368" t="n">
        <f aca="false">+[5]data1cf!K949</f>
        <v>8272.64902538967</v>
      </c>
      <c r="M949" s="368" t="n">
        <f aca="false">+[5]data1cf!L949</f>
        <v>8244.5701901912</v>
      </c>
      <c r="N949" s="368" t="n">
        <f aca="false">+[5]data1cf!M949</f>
        <v>8226.99629285776</v>
      </c>
      <c r="O949" s="368" t="n">
        <f aca="false">+[5]data1cf!N949</f>
        <v>7900.79987305933</v>
      </c>
      <c r="P949" s="368" t="n">
        <f aca="false">+[5]data1cf!O949</f>
        <v>7793.01380733194</v>
      </c>
      <c r="Q949" s="368" t="n">
        <f aca="false">+[5]data1cf!P949</f>
        <v>7764.38482823174</v>
      </c>
      <c r="R949" s="368" t="n">
        <f aca="false">+[5]data1cf!Q949</f>
        <v>1055.83238631903</v>
      </c>
      <c r="S949" s="368" t="n">
        <f aca="false">+[5]data1cf!R949</f>
        <v>0</v>
      </c>
      <c r="T949" s="368" t="n">
        <f aca="false">+[5]data1cf!S949</f>
        <v>0</v>
      </c>
      <c r="U949" s="368" t="n">
        <f aca="false">+[5]data1cf!T949</f>
        <v>0</v>
      </c>
      <c r="V949" s="368" t="n">
        <f aca="false">+[5]data1cf!U949</f>
        <v>0</v>
      </c>
      <c r="W949" s="368" t="n">
        <f aca="false">+[5]data1cf!V949</f>
        <v>0</v>
      </c>
      <c r="X949" s="368" t="n">
        <f aca="false">+[5]data1cf!W949</f>
        <v>0</v>
      </c>
      <c r="Y949" s="368" t="n">
        <f aca="false">+[5]data1cf!X949</f>
        <v>0</v>
      </c>
      <c r="Z949" s="368" t="n">
        <f aca="false">+[5]data1cf!Y949</f>
        <v>0</v>
      </c>
      <c r="AA949" s="368" t="n">
        <f aca="false">+[5]data1cf!Z949</f>
        <v>0</v>
      </c>
      <c r="AB949" s="368"/>
      <c r="AC949" s="369" t="n">
        <f aca="false">XNPV(0.1,B949:AA949,$B$1:$AA$1)</f>
        <v>-17736.9302965209</v>
      </c>
      <c r="AD949" s="369" t="n">
        <f aca="false">SUMPRODUCT(B949:AA949,$B$1010:$AA$1010)</f>
        <v>785.388071586251</v>
      </c>
      <c r="AE949" s="370" t="n">
        <f aca="false">SUMPRODUCT(B949:AA949,$B$1012:$AA$1012)</f>
        <v>-5395.59083173195</v>
      </c>
      <c r="AF949" s="371" t="n">
        <f aca="false">XIRR(B949:AA949,$B$1:$AA$1)</f>
        <v>0.0609985947470114</v>
      </c>
      <c r="AG949" s="372" t="n">
        <f aca="false">1-EXP(-(1/0.25)*(AD949/ABS($AD$1010)))</f>
        <v>0.96476257353495</v>
      </c>
    </row>
    <row r="950" customFormat="false" ht="12.75" hidden="false" customHeight="false" outlineLevel="0" collapsed="false">
      <c r="A950" s="363"/>
      <c r="B950" s="368" t="n">
        <f aca="false">+[5]data1cf!A950</f>
        <v>-90415.0633537746</v>
      </c>
      <c r="C950" s="368" t="n">
        <f aca="false">+[5]data1cf!B950</f>
        <v>14095.7363348976</v>
      </c>
      <c r="D950" s="368" t="n">
        <f aca="false">+[5]data1cf!C950</f>
        <v>12019.7406078997</v>
      </c>
      <c r="E950" s="368" t="n">
        <f aca="false">+[5]data1cf!D950</f>
        <v>9989.24747895514</v>
      </c>
      <c r="F950" s="368" t="n">
        <f aca="false">+[5]data1cf!E950</f>
        <v>9703.0015048701</v>
      </c>
      <c r="G950" s="368" t="n">
        <f aca="false">+[5]data1cf!F950</f>
        <v>9438.09361611195</v>
      </c>
      <c r="H950" s="368" t="n">
        <f aca="false">+[5]data1cf!G950</f>
        <v>8401.54453483345</v>
      </c>
      <c r="I950" s="368" t="n">
        <f aca="false">+[5]data1cf!H950</f>
        <v>8255.39561145192</v>
      </c>
      <c r="J950" s="368" t="n">
        <f aca="false">+[5]data1cf!I950</f>
        <v>8242.96140891693</v>
      </c>
      <c r="K950" s="368" t="n">
        <f aca="false">+[5]data1cf!J950</f>
        <v>8233.66951796908</v>
      </c>
      <c r="L950" s="368" t="n">
        <f aca="false">+[5]data1cf!K950</f>
        <v>8235.03347403652</v>
      </c>
      <c r="M950" s="368" t="n">
        <f aca="false">+[5]data1cf!L950</f>
        <v>8206.89088366626</v>
      </c>
      <c r="N950" s="368" t="n">
        <f aca="false">+[5]data1cf!M950</f>
        <v>8189.38074150461</v>
      </c>
      <c r="O950" s="368" t="n">
        <f aca="false">+[5]data1cf!N950</f>
        <v>7863.1205665344</v>
      </c>
      <c r="P950" s="368" t="n">
        <f aca="false">+[5]data1cf!O950</f>
        <v>7755.39825597879</v>
      </c>
      <c r="Q950" s="368" t="n">
        <f aca="false">+[5]data1cf!P950</f>
        <v>7726.7055217068</v>
      </c>
      <c r="R950" s="368" t="n">
        <f aca="false">+[5]data1cf!Q950</f>
        <v>1037.02461064245</v>
      </c>
      <c r="S950" s="368" t="n">
        <f aca="false">+[5]data1cf!R950</f>
        <v>0</v>
      </c>
      <c r="T950" s="368" t="n">
        <f aca="false">+[5]data1cf!S950</f>
        <v>0</v>
      </c>
      <c r="U950" s="368" t="n">
        <f aca="false">+[5]data1cf!T950</f>
        <v>0</v>
      </c>
      <c r="V950" s="368" t="n">
        <f aca="false">+[5]data1cf!U950</f>
        <v>0</v>
      </c>
      <c r="W950" s="368" t="n">
        <f aca="false">+[5]data1cf!V950</f>
        <v>0</v>
      </c>
      <c r="X950" s="368" t="n">
        <f aca="false">+[5]data1cf!W950</f>
        <v>0</v>
      </c>
      <c r="Y950" s="368" t="n">
        <f aca="false">+[5]data1cf!X950</f>
        <v>0</v>
      </c>
      <c r="Z950" s="368" t="n">
        <f aca="false">+[5]data1cf!Y950</f>
        <v>0</v>
      </c>
      <c r="AA950" s="368" t="n">
        <f aca="false">+[5]data1cf!Z950</f>
        <v>0</v>
      </c>
      <c r="AB950" s="368"/>
      <c r="AC950" s="369" t="n">
        <f aca="false">XNPV(0.1,B950:AA950,$B$1:$AA$1)</f>
        <v>-16331.4428276122</v>
      </c>
      <c r="AD950" s="369" t="n">
        <f aca="false">SUMPRODUCT(B950:AA950,$B$1010:$AA$1010)</f>
        <v>2122.630440151</v>
      </c>
      <c r="AE950" s="370" t="n">
        <f aca="false">SUMPRODUCT(B950:AA950,$B$1012:$AA$1012)</f>
        <v>-4034.60897643266</v>
      </c>
      <c r="AF950" s="371" t="n">
        <f aca="false">XIRR(B950:AA950,$B$1:$AA$1)</f>
        <v>0.0635033505574122</v>
      </c>
      <c r="AG950" s="372" t="n">
        <f aca="false">1-EXP(-(1/0.25)*(AD950/ABS($AD$1010)))</f>
        <v>0.99988167995605</v>
      </c>
    </row>
    <row r="951" customFormat="false" ht="12.75" hidden="false" customHeight="false" outlineLevel="0" collapsed="false">
      <c r="A951" s="363"/>
      <c r="B951" s="368" t="n">
        <f aca="false">+[5]data1cf!A951</f>
        <v>-95778.6103493155</v>
      </c>
      <c r="C951" s="368" t="n">
        <f aca="false">+[5]data1cf!B951</f>
        <v>14205.6466861561</v>
      </c>
      <c r="D951" s="368" t="n">
        <f aca="false">+[5]data1cf!C951</f>
        <v>12178.389984631</v>
      </c>
      <c r="E951" s="368" t="n">
        <f aca="false">+[5]data1cf!D951</f>
        <v>10050.6599333246</v>
      </c>
      <c r="F951" s="368" t="n">
        <f aca="false">+[5]data1cf!E951</f>
        <v>9792.85559962131</v>
      </c>
      <c r="G951" s="368" t="n">
        <f aca="false">+[5]data1cf!F951</f>
        <v>9504.54254218257</v>
      </c>
      <c r="H951" s="368" t="n">
        <f aca="false">+[5]data1cf!G951</f>
        <v>8531.46165741072</v>
      </c>
      <c r="I951" s="368" t="n">
        <f aca="false">+[5]data1cf!H951</f>
        <v>8378.43108869203</v>
      </c>
      <c r="J951" s="368" t="n">
        <f aca="false">+[5]data1cf!I951</f>
        <v>8365.99688615704</v>
      </c>
      <c r="K951" s="368" t="n">
        <f aca="false">+[5]data1cf!J951</f>
        <v>8356.91352991638</v>
      </c>
      <c r="L951" s="368" t="n">
        <f aca="false">+[5]data1cf!K951</f>
        <v>8358.06895127663</v>
      </c>
      <c r="M951" s="368" t="n">
        <f aca="false">+[5]data1cf!L951</f>
        <v>8330.13489561356</v>
      </c>
      <c r="N951" s="368" t="n">
        <f aca="false">+[5]data1cf!M951</f>
        <v>8312.41621874472</v>
      </c>
      <c r="O951" s="368" t="n">
        <f aca="false">+[5]data1cf!N951</f>
        <v>7986.36457848169</v>
      </c>
      <c r="P951" s="368" t="n">
        <f aca="false">+[5]data1cf!O951</f>
        <v>7878.4337332189</v>
      </c>
      <c r="Q951" s="368" t="n">
        <f aca="false">+[5]data1cf!P951</f>
        <v>7849.9495336541</v>
      </c>
      <c r="R951" s="368" t="n">
        <f aca="false">+[5]data1cf!Q951</f>
        <v>1098.54234926251</v>
      </c>
      <c r="S951" s="368" t="n">
        <f aca="false">+[5]data1cf!R951</f>
        <v>0</v>
      </c>
      <c r="T951" s="368" t="n">
        <f aca="false">+[5]data1cf!S951</f>
        <v>0</v>
      </c>
      <c r="U951" s="368" t="n">
        <f aca="false">+[5]data1cf!T951</f>
        <v>0</v>
      </c>
      <c r="V951" s="368" t="n">
        <f aca="false">+[5]data1cf!U951</f>
        <v>0</v>
      </c>
      <c r="W951" s="368" t="n">
        <f aca="false">+[5]data1cf!V951</f>
        <v>0</v>
      </c>
      <c r="X951" s="368" t="n">
        <f aca="false">+[5]data1cf!W951</f>
        <v>0</v>
      </c>
      <c r="Y951" s="368" t="n">
        <f aca="false">+[5]data1cf!X951</f>
        <v>0</v>
      </c>
      <c r="Z951" s="368" t="n">
        <f aca="false">+[5]data1cf!Y951</f>
        <v>0</v>
      </c>
      <c r="AA951" s="368" t="n">
        <f aca="false">+[5]data1cf!Z951</f>
        <v>0</v>
      </c>
      <c r="AB951" s="368"/>
      <c r="AC951" s="369" t="n">
        <f aca="false">XNPV(0.1,B951:AA951,$B$1:$AA$1)</f>
        <v>-20828.6339670966</v>
      </c>
      <c r="AD951" s="369" t="n">
        <f aca="false">SUMPRODUCT(B951:AA951,$B$1010:$AA$1010)</f>
        <v>-2119.83321548688</v>
      </c>
      <c r="AE951" s="370" t="n">
        <f aca="false">SUMPRODUCT(B951:AA951,$B$1012:$AA$1012)</f>
        <v>-8364.23908916766</v>
      </c>
      <c r="AF951" s="371" t="n">
        <f aca="false">XIRR(B951:AA951,$B$1:$AA$1)</f>
        <v>0.0558216348954701</v>
      </c>
      <c r="AG951" s="372" t="n">
        <f aca="false">1-EXP(-(1/0.25)*(AD951/ABS($AD$1010)))</f>
        <v>-8350.54283117954</v>
      </c>
    </row>
    <row r="952" customFormat="false" ht="12.75" hidden="false" customHeight="false" outlineLevel="0" collapsed="false">
      <c r="A952" s="363"/>
      <c r="B952" s="368" t="n">
        <f aca="false">+[5]data1cf!A952</f>
        <v>-103521.032177015</v>
      </c>
      <c r="C952" s="368" t="n">
        <f aca="false">+[5]data1cf!B952</f>
        <v>14389.1247958358</v>
      </c>
      <c r="D952" s="368" t="n">
        <f aca="false">+[5]data1cf!C952</f>
        <v>12550.7300683263</v>
      </c>
      <c r="E952" s="368" t="n">
        <f aca="false">+[5]data1cf!D952</f>
        <v>10533.6544246737</v>
      </c>
      <c r="F952" s="368" t="n">
        <f aca="false">+[5]data1cf!E952</f>
        <v>9991.15869471391</v>
      </c>
      <c r="G952" s="368" t="n">
        <f aca="false">+[5]data1cf!F952</f>
        <v>9572.09053586578</v>
      </c>
      <c r="H952" s="368" t="n">
        <f aca="false">+[5]data1cf!G952</f>
        <v>8719.00045710249</v>
      </c>
      <c r="I952" s="368" t="n">
        <f aca="false">+[5]data1cf!H952</f>
        <v>8556.03605148199</v>
      </c>
      <c r="J952" s="368" t="n">
        <f aca="false">+[5]data1cf!I952</f>
        <v>8543.601848947</v>
      </c>
      <c r="K952" s="368" t="n">
        <f aca="false">+[5]data1cf!J952</f>
        <v>8534.819518067</v>
      </c>
      <c r="L952" s="368" t="n">
        <f aca="false">+[5]data1cf!K952</f>
        <v>8535.67391406659</v>
      </c>
      <c r="M952" s="368" t="n">
        <f aca="false">+[5]data1cf!L952</f>
        <v>8508.04088376418</v>
      </c>
      <c r="N952" s="368" t="n">
        <f aca="false">+[5]data1cf!M952</f>
        <v>8490.02118153468</v>
      </c>
      <c r="O952" s="368" t="n">
        <f aca="false">+[5]data1cf!N952</f>
        <v>8164.27056663231</v>
      </c>
      <c r="P952" s="368" t="n">
        <f aca="false">+[5]data1cf!O952</f>
        <v>8056.03869600886</v>
      </c>
      <c r="Q952" s="368" t="n">
        <f aca="false">+[5]data1cf!P952</f>
        <v>8027.85552180472</v>
      </c>
      <c r="R952" s="368" t="n">
        <f aca="false">+[5]data1cf!Q952</f>
        <v>1187.34483065749</v>
      </c>
      <c r="S952" s="368" t="n">
        <f aca="false">+[5]data1cf!R952</f>
        <v>0</v>
      </c>
      <c r="T952" s="368" t="n">
        <f aca="false">+[5]data1cf!S952</f>
        <v>0</v>
      </c>
      <c r="U952" s="368" t="n">
        <f aca="false">+[5]data1cf!T952</f>
        <v>0</v>
      </c>
      <c r="V952" s="368" t="n">
        <f aca="false">+[5]data1cf!U952</f>
        <v>0</v>
      </c>
      <c r="W952" s="368" t="n">
        <f aca="false">+[5]data1cf!V952</f>
        <v>0</v>
      </c>
      <c r="X952" s="368" t="n">
        <f aca="false">+[5]data1cf!W952</f>
        <v>0</v>
      </c>
      <c r="Y952" s="368" t="n">
        <f aca="false">+[5]data1cf!X952</f>
        <v>0</v>
      </c>
      <c r="Z952" s="368" t="n">
        <f aca="false">+[5]data1cf!Y952</f>
        <v>0</v>
      </c>
      <c r="AA952" s="368" t="n">
        <f aca="false">+[5]data1cf!Z952</f>
        <v>0</v>
      </c>
      <c r="AB952" s="368"/>
      <c r="AC952" s="369" t="n">
        <f aca="false">XNPV(0.1,B952:AA952,$B$1:$AA$1)</f>
        <v>-26854.038583761</v>
      </c>
      <c r="AD952" s="369" t="n">
        <f aca="false">SUMPRODUCT(B952:AA952,$B$1010:$AA$1010)</f>
        <v>-7721.78565031947</v>
      </c>
      <c r="AE952" s="370" t="n">
        <f aca="false">SUMPRODUCT(B952:AA952,$B$1012:$AA$1012)</f>
        <v>-14107.7269770181</v>
      </c>
      <c r="AF952" s="371" t="n">
        <f aca="false">XIRR(B952:AA952,$B$1:$AA$1)</f>
        <v>0.0468148573308545</v>
      </c>
      <c r="AG952" s="372" t="n">
        <f aca="false">1-EXP(-(1/0.25)*(AD952/ABS($AD$1010)))</f>
        <v>-193009023274689</v>
      </c>
    </row>
    <row r="953" customFormat="false" ht="12.75" hidden="false" customHeight="false" outlineLevel="0" collapsed="false">
      <c r="A953" s="363"/>
      <c r="B953" s="368" t="n">
        <f aca="false">+[5]data1cf!A953</f>
        <v>-87164.3169091196</v>
      </c>
      <c r="C953" s="368" t="n">
        <f aca="false">+[5]data1cf!B953</f>
        <v>13987.4798413761</v>
      </c>
      <c r="D953" s="368" t="n">
        <f aca="false">+[5]data1cf!C953</f>
        <v>11806.1897611029</v>
      </c>
      <c r="E953" s="368" t="n">
        <f aca="false">+[5]data1cf!D953</f>
        <v>9805.42677952838</v>
      </c>
      <c r="F953" s="368" t="n">
        <f aca="false">+[5]data1cf!E953</f>
        <v>9558.68265723441</v>
      </c>
      <c r="G953" s="368" t="n">
        <f aca="false">+[5]data1cf!F953</f>
        <v>9297.2808566984</v>
      </c>
      <c r="H953" s="368" t="n">
        <f aca="false">+[5]data1cf!G953</f>
        <v>8322.80417427187</v>
      </c>
      <c r="I953" s="368" t="n">
        <f aca="false">+[5]data1cf!H953</f>
        <v>8180.82608860869</v>
      </c>
      <c r="J953" s="368" t="n">
        <f aca="false">+[5]data1cf!I953</f>
        <v>8168.3918860737</v>
      </c>
      <c r="K953" s="368" t="n">
        <f aca="false">+[5]data1cf!J953</f>
        <v>8158.97360610408</v>
      </c>
      <c r="L953" s="368" t="n">
        <f aca="false">+[5]data1cf!K953</f>
        <v>8160.46395119329</v>
      </c>
      <c r="M953" s="368" t="n">
        <f aca="false">+[5]data1cf!L953</f>
        <v>8132.19497180126</v>
      </c>
      <c r="N953" s="368" t="n">
        <f aca="false">+[5]data1cf!M953</f>
        <v>8114.81121866138</v>
      </c>
      <c r="O953" s="368" t="n">
        <f aca="false">+[5]data1cf!N953</f>
        <v>7788.4246546694</v>
      </c>
      <c r="P953" s="368" t="n">
        <f aca="false">+[5]data1cf!O953</f>
        <v>7680.82873313556</v>
      </c>
      <c r="Q953" s="368" t="n">
        <f aca="false">+[5]data1cf!P953</f>
        <v>7652.0096098418</v>
      </c>
      <c r="R953" s="368" t="n">
        <f aca="false">+[5]data1cf!Q953</f>
        <v>999.739849220838</v>
      </c>
      <c r="S953" s="368" t="n">
        <f aca="false">+[5]data1cf!R953</f>
        <v>0</v>
      </c>
      <c r="T953" s="368" t="n">
        <f aca="false">+[5]data1cf!S953</f>
        <v>0</v>
      </c>
      <c r="U953" s="368" t="n">
        <f aca="false">+[5]data1cf!T953</f>
        <v>0</v>
      </c>
      <c r="V953" s="368" t="n">
        <f aca="false">+[5]data1cf!U953</f>
        <v>0</v>
      </c>
      <c r="W953" s="368" t="n">
        <f aca="false">+[5]data1cf!V953</f>
        <v>0</v>
      </c>
      <c r="X953" s="368" t="n">
        <f aca="false">+[5]data1cf!W953</f>
        <v>0</v>
      </c>
      <c r="Y953" s="368" t="n">
        <f aca="false">+[5]data1cf!X953</f>
        <v>0</v>
      </c>
      <c r="Z953" s="368" t="n">
        <f aca="false">+[5]data1cf!Y953</f>
        <v>0</v>
      </c>
      <c r="AA953" s="368" t="n">
        <f aca="false">+[5]data1cf!Z953</f>
        <v>0</v>
      </c>
      <c r="AB953" s="368"/>
      <c r="AC953" s="369" t="n">
        <f aca="false">XNPV(0.1,B953:AA953,$B$1:$AA$1)</f>
        <v>-13974.5153673648</v>
      </c>
      <c r="AD953" s="369" t="n">
        <f aca="false">SUMPRODUCT(B953:AA953,$B$1010:$AA$1010)</f>
        <v>4274.76252035491</v>
      </c>
      <c r="AE953" s="370" t="n">
        <f aca="false">SUMPRODUCT(B953:AA953,$B$1012:$AA$1012)</f>
        <v>-1815.17520573941</v>
      </c>
      <c r="AF953" s="371" t="n">
        <f aca="false">XIRR(B953:AA953,$B$1:$AA$1)</f>
        <v>0.0677606118051858</v>
      </c>
      <c r="AG953" s="372" t="n">
        <f aca="false">1-EXP(-(1/0.25)*(AD953/ABS($AD$1010)))</f>
        <v>0.999999987653679</v>
      </c>
    </row>
    <row r="954" customFormat="false" ht="12.75" hidden="false" customHeight="false" outlineLevel="0" collapsed="false">
      <c r="A954" s="363"/>
      <c r="B954" s="368" t="n">
        <f aca="false">+[5]data1cf!A954</f>
        <v>-102367.957700802</v>
      </c>
      <c r="C954" s="368" t="n">
        <f aca="false">+[5]data1cf!B954</f>
        <v>14370.2246688756</v>
      </c>
      <c r="D954" s="368" t="n">
        <f aca="false">+[5]data1cf!C954</f>
        <v>12411.8632639844</v>
      </c>
      <c r="E954" s="368" t="n">
        <f aca="false">+[5]data1cf!D954</f>
        <v>10478.002468438</v>
      </c>
      <c r="F954" s="368" t="n">
        <f aca="false">+[5]data1cf!E954</f>
        <v>9930.95477849128</v>
      </c>
      <c r="G954" s="368" t="n">
        <f aca="false">+[5]data1cf!F954</f>
        <v>9649.49557409279</v>
      </c>
      <c r="H954" s="368" t="n">
        <f aca="false">+[5]data1cf!G954</f>
        <v>8691.07041040179</v>
      </c>
      <c r="I954" s="368" t="n">
        <f aca="false">+[5]data1cf!H954</f>
        <v>8529.58544545725</v>
      </c>
      <c r="J954" s="368" t="n">
        <f aca="false">+[5]data1cf!I954</f>
        <v>8517.15124292226</v>
      </c>
      <c r="K954" s="368" t="n">
        <f aca="false">+[5]data1cf!J954</f>
        <v>8508.32408050662</v>
      </c>
      <c r="L954" s="368" t="n">
        <f aca="false">+[5]data1cf!K954</f>
        <v>8509.22330804185</v>
      </c>
      <c r="M954" s="368" t="n">
        <f aca="false">+[5]data1cf!L954</f>
        <v>8481.5454462038</v>
      </c>
      <c r="N954" s="368" t="n">
        <f aca="false">+[5]data1cf!M954</f>
        <v>8463.57057550994</v>
      </c>
      <c r="O954" s="368" t="n">
        <f aca="false">+[5]data1cf!N954</f>
        <v>8137.77512907194</v>
      </c>
      <c r="P954" s="368" t="n">
        <f aca="false">+[5]data1cf!O954</f>
        <v>8029.58808998412</v>
      </c>
      <c r="Q954" s="368" t="n">
        <f aca="false">+[5]data1cf!P954</f>
        <v>8001.36008424434</v>
      </c>
      <c r="R954" s="368" t="n">
        <f aca="false">+[5]data1cf!Q954</f>
        <v>1174.11952764512</v>
      </c>
      <c r="S954" s="368" t="n">
        <f aca="false">+[5]data1cf!R954</f>
        <v>0</v>
      </c>
      <c r="T954" s="368" t="n">
        <f aca="false">+[5]data1cf!S954</f>
        <v>0</v>
      </c>
      <c r="U954" s="368" t="n">
        <f aca="false">+[5]data1cf!T954</f>
        <v>0</v>
      </c>
      <c r="V954" s="368" t="n">
        <f aca="false">+[5]data1cf!U954</f>
        <v>0</v>
      </c>
      <c r="W954" s="368" t="n">
        <f aca="false">+[5]data1cf!V954</f>
        <v>0</v>
      </c>
      <c r="X954" s="368" t="n">
        <f aca="false">+[5]data1cf!W954</f>
        <v>0</v>
      </c>
      <c r="Y954" s="368" t="n">
        <f aca="false">+[5]data1cf!X954</f>
        <v>0</v>
      </c>
      <c r="Z954" s="368" t="n">
        <f aca="false">+[5]data1cf!Y954</f>
        <v>0</v>
      </c>
      <c r="AA954" s="368" t="n">
        <f aca="false">+[5]data1cf!Z954</f>
        <v>0</v>
      </c>
      <c r="AB954" s="368"/>
      <c r="AC954" s="369" t="n">
        <f aca="false">XNPV(0.1,B954:AA954,$B$1:$AA$1)</f>
        <v>-25972.3588855934</v>
      </c>
      <c r="AD954" s="369" t="n">
        <f aca="false">SUMPRODUCT(B954:AA954,$B$1010:$AA$1010)</f>
        <v>-6898.8482686154</v>
      </c>
      <c r="AE954" s="370" t="n">
        <f aca="false">SUMPRODUCT(B954:AA954,$B$1012:$AA$1012)</f>
        <v>-13265.1545816275</v>
      </c>
      <c r="AF954" s="371" t="n">
        <f aca="false">XIRR(B954:AA954,$B$1:$AA$1)</f>
        <v>0.0480659506827815</v>
      </c>
      <c r="AG954" s="372" t="n">
        <f aca="false">1-EXP(-(1/0.25)*(AD954/ABS($AD$1010)))</f>
        <v>-5795811318549.34</v>
      </c>
    </row>
    <row r="955" customFormat="false" ht="12.75" hidden="false" customHeight="false" outlineLevel="0" collapsed="false">
      <c r="A955" s="363"/>
      <c r="B955" s="368" t="n">
        <f aca="false">+[5]data1cf!A955</f>
        <v>-88655.5822692418</v>
      </c>
      <c r="C955" s="368" t="n">
        <f aca="false">+[5]data1cf!B955</f>
        <v>14072.6652544621</v>
      </c>
      <c r="D955" s="368" t="n">
        <f aca="false">+[5]data1cf!C955</f>
        <v>11869.0085701923</v>
      </c>
      <c r="E955" s="368" t="n">
        <f aca="false">+[5]data1cf!D955</f>
        <v>9930.31053971334</v>
      </c>
      <c r="F955" s="368" t="n">
        <f aca="false">+[5]data1cf!E955</f>
        <v>9586.31766760205</v>
      </c>
      <c r="G955" s="368" t="n">
        <f aca="false">+[5]data1cf!F955</f>
        <v>9322.81632692196</v>
      </c>
      <c r="H955" s="368" t="n">
        <f aca="false">+[5]data1cf!G955</f>
        <v>8358.92596172844</v>
      </c>
      <c r="I955" s="368" t="n">
        <f aca="false">+[5]data1cf!H955</f>
        <v>8215.0345229576</v>
      </c>
      <c r="J955" s="368" t="n">
        <f aca="false">+[5]data1cf!I955</f>
        <v>8202.60032042261</v>
      </c>
      <c r="K955" s="368" t="n">
        <f aca="false">+[5]data1cf!J955</f>
        <v>8193.2400208502</v>
      </c>
      <c r="L955" s="368" t="n">
        <f aca="false">+[5]data1cf!K955</f>
        <v>8194.6723855422</v>
      </c>
      <c r="M955" s="368" t="n">
        <f aca="false">+[5]data1cf!L955</f>
        <v>8166.46138654738</v>
      </c>
      <c r="N955" s="368" t="n">
        <f aca="false">+[5]data1cf!M955</f>
        <v>8149.01965301029</v>
      </c>
      <c r="O955" s="368" t="n">
        <f aca="false">+[5]data1cf!N955</f>
        <v>7822.69106941551</v>
      </c>
      <c r="P955" s="368" t="n">
        <f aca="false">+[5]data1cf!O955</f>
        <v>7715.03716748447</v>
      </c>
      <c r="Q955" s="368" t="n">
        <f aca="false">+[5]data1cf!P955</f>
        <v>7686.27602458792</v>
      </c>
      <c r="R955" s="368" t="n">
        <f aca="false">+[5]data1cf!Q955</f>
        <v>1016.8440663953</v>
      </c>
      <c r="S955" s="368" t="n">
        <f aca="false">+[5]data1cf!R955</f>
        <v>0</v>
      </c>
      <c r="T955" s="368" t="n">
        <f aca="false">+[5]data1cf!S955</f>
        <v>0</v>
      </c>
      <c r="U955" s="368" t="n">
        <f aca="false">+[5]data1cf!T955</f>
        <v>0</v>
      </c>
      <c r="V955" s="368" t="n">
        <f aca="false">+[5]data1cf!U955</f>
        <v>0</v>
      </c>
      <c r="W955" s="368" t="n">
        <f aca="false">+[5]data1cf!V955</f>
        <v>0</v>
      </c>
      <c r="X955" s="368" t="n">
        <f aca="false">+[5]data1cf!W955</f>
        <v>0</v>
      </c>
      <c r="Y955" s="368" t="n">
        <f aca="false">+[5]data1cf!X955</f>
        <v>0</v>
      </c>
      <c r="Z955" s="368" t="n">
        <f aca="false">+[5]data1cf!Y955</f>
        <v>0</v>
      </c>
      <c r="AA955" s="368" t="n">
        <f aca="false">+[5]data1cf!Z955</f>
        <v>0</v>
      </c>
      <c r="AB955" s="368"/>
      <c r="AC955" s="369" t="n">
        <f aca="false">XNPV(0.1,B955:AA955,$B$1:$AA$1)</f>
        <v>-15072.6130057916</v>
      </c>
      <c r="AD955" s="369" t="n">
        <f aca="false">SUMPRODUCT(B955:AA955,$B$1010:$AA$1010)</f>
        <v>3263.24293795964</v>
      </c>
      <c r="AE955" s="370" t="n">
        <f aca="false">SUMPRODUCT(B955:AA955,$B$1012:$AA$1012)</f>
        <v>-2855.36993452065</v>
      </c>
      <c r="AF955" s="371" t="n">
        <f aca="false">XIRR(B955:AA955,$B$1:$AA$1)</f>
        <v>0.0657309019077407</v>
      </c>
      <c r="AG955" s="372" t="n">
        <f aca="false">1-EXP(-(1/0.25)*(AD955/ABS($AD$1010)))</f>
        <v>0.999999081911169</v>
      </c>
    </row>
    <row r="956" customFormat="false" ht="12.75" hidden="false" customHeight="false" outlineLevel="0" collapsed="false">
      <c r="A956" s="363"/>
      <c r="B956" s="368" t="n">
        <f aca="false">+[5]data1cf!A956</f>
        <v>-87489.7561269206</v>
      </c>
      <c r="C956" s="368" t="n">
        <f aca="false">+[5]data1cf!B956</f>
        <v>13985.0482272107</v>
      </c>
      <c r="D956" s="368" t="n">
        <f aca="false">+[5]data1cf!C956</f>
        <v>11956.9198643879</v>
      </c>
      <c r="E956" s="368" t="n">
        <f aca="false">+[5]data1cf!D956</f>
        <v>9966.50140586933</v>
      </c>
      <c r="F956" s="368" t="n">
        <f aca="false">+[5]data1cf!E956</f>
        <v>9454.04755676182</v>
      </c>
      <c r="G956" s="368" t="n">
        <f aca="false">+[5]data1cf!F956</f>
        <v>9278.16963974286</v>
      </c>
      <c r="H956" s="368" t="n">
        <f aca="false">+[5]data1cf!G956</f>
        <v>8330.68704111086</v>
      </c>
      <c r="I956" s="368" t="n">
        <f aca="false">+[5]data1cf!H956</f>
        <v>8188.29140391367</v>
      </c>
      <c r="J956" s="368" t="n">
        <f aca="false">+[5]data1cf!I956</f>
        <v>8175.85720137868</v>
      </c>
      <c r="K956" s="368" t="n">
        <f aca="false">+[5]data1cf!J956</f>
        <v>8166.45157448585</v>
      </c>
      <c r="L956" s="368" t="n">
        <f aca="false">+[5]data1cf!K956</f>
        <v>8167.92926649827</v>
      </c>
      <c r="M956" s="368" t="n">
        <f aca="false">+[5]data1cf!L956</f>
        <v>8139.67294018303</v>
      </c>
      <c r="N956" s="368" t="n">
        <f aca="false">+[5]data1cf!M956</f>
        <v>8122.27653396636</v>
      </c>
      <c r="O956" s="368" t="n">
        <f aca="false">+[5]data1cf!N956</f>
        <v>7795.90262305116</v>
      </c>
      <c r="P956" s="368" t="n">
        <f aca="false">+[5]data1cf!O956</f>
        <v>7688.29404844054</v>
      </c>
      <c r="Q956" s="368" t="n">
        <f aca="false">+[5]data1cf!P956</f>
        <v>7659.48757822357</v>
      </c>
      <c r="R956" s="368" t="n">
        <f aca="false">+[5]data1cf!Q956</f>
        <v>1003.47250687333</v>
      </c>
      <c r="S956" s="368" t="n">
        <f aca="false">+[5]data1cf!R956</f>
        <v>0</v>
      </c>
      <c r="T956" s="368" t="n">
        <f aca="false">+[5]data1cf!S956</f>
        <v>0</v>
      </c>
      <c r="U956" s="368" t="n">
        <f aca="false">+[5]data1cf!T956</f>
        <v>0</v>
      </c>
      <c r="V956" s="368" t="n">
        <f aca="false">+[5]data1cf!U956</f>
        <v>0</v>
      </c>
      <c r="W956" s="368" t="n">
        <f aca="false">+[5]data1cf!V956</f>
        <v>0</v>
      </c>
      <c r="X956" s="368" t="n">
        <f aca="false">+[5]data1cf!W956</f>
        <v>0</v>
      </c>
      <c r="Y956" s="368" t="n">
        <f aca="false">+[5]data1cf!X956</f>
        <v>0</v>
      </c>
      <c r="Z956" s="368" t="n">
        <f aca="false">+[5]data1cf!Y956</f>
        <v>0</v>
      </c>
      <c r="AA956" s="368" t="n">
        <f aca="false">+[5]data1cf!Z956</f>
        <v>0</v>
      </c>
      <c r="AB956" s="368"/>
      <c r="AC956" s="369" t="n">
        <f aca="false">XNPV(0.1,B956:AA956,$B$1:$AA$1)</f>
        <v>-14110.426707242</v>
      </c>
      <c r="AD956" s="369" t="n">
        <f aca="false">SUMPRODUCT(B956:AA956,$B$1010:$AA$1010)</f>
        <v>4163.20746700131</v>
      </c>
      <c r="AE956" s="370" t="n">
        <f aca="false">SUMPRODUCT(B956:AA956,$B$1012:$AA$1012)</f>
        <v>-1934.34965681228</v>
      </c>
      <c r="AF956" s="371" t="n">
        <f aca="false">XIRR(B956:AA956,$B$1:$AA$1)</f>
        <v>0.0675262664498822</v>
      </c>
      <c r="AG956" s="372" t="n">
        <f aca="false">1-EXP(-(1/0.25)*(AD956/ABS($AD$1010)))</f>
        <v>0.999999980142784</v>
      </c>
    </row>
    <row r="957" customFormat="false" ht="12.75" hidden="false" customHeight="false" outlineLevel="0" collapsed="false">
      <c r="A957" s="363"/>
      <c r="B957" s="368" t="n">
        <f aca="false">+[5]data1cf!A957</f>
        <v>-88925.899605372</v>
      </c>
      <c r="C957" s="368" t="n">
        <f aca="false">+[5]data1cf!B957</f>
        <v>14067.2863279026</v>
      </c>
      <c r="D957" s="368" t="n">
        <f aca="false">+[5]data1cf!C957</f>
        <v>11887.9965486087</v>
      </c>
      <c r="E957" s="368" t="n">
        <f aca="false">+[5]data1cf!D957</f>
        <v>9990.23083104742</v>
      </c>
      <c r="F957" s="368" t="n">
        <f aca="false">+[5]data1cf!E957</f>
        <v>9657.2127902393</v>
      </c>
      <c r="G957" s="368" t="n">
        <f aca="false">+[5]data1cf!F957</f>
        <v>9286.80604450286</v>
      </c>
      <c r="H957" s="368" t="n">
        <f aca="false">+[5]data1cf!G957</f>
        <v>8365.47365312034</v>
      </c>
      <c r="I957" s="368" t="n">
        <f aca="false">+[5]data1cf!H957</f>
        <v>8221.23538639456</v>
      </c>
      <c r="J957" s="368" t="n">
        <f aca="false">+[5]data1cf!I957</f>
        <v>8208.80118385957</v>
      </c>
      <c r="K957" s="368" t="n">
        <f aca="false">+[5]data1cf!J957</f>
        <v>8199.45139422519</v>
      </c>
      <c r="L957" s="368" t="n">
        <f aca="false">+[5]data1cf!K957</f>
        <v>8200.87324897916</v>
      </c>
      <c r="M957" s="368" t="n">
        <f aca="false">+[5]data1cf!L957</f>
        <v>8172.67275992236</v>
      </c>
      <c r="N957" s="368" t="n">
        <f aca="false">+[5]data1cf!M957</f>
        <v>8155.22051644725</v>
      </c>
      <c r="O957" s="368" t="n">
        <f aca="false">+[5]data1cf!N957</f>
        <v>7828.9024427905</v>
      </c>
      <c r="P957" s="368" t="n">
        <f aca="false">+[5]data1cf!O957</f>
        <v>7721.23803092143</v>
      </c>
      <c r="Q957" s="368" t="n">
        <f aca="false">+[5]data1cf!P957</f>
        <v>7692.4873979629</v>
      </c>
      <c r="R957" s="368" t="n">
        <f aca="false">+[5]data1cf!Q957</f>
        <v>1019.94449811377</v>
      </c>
      <c r="S957" s="368" t="n">
        <f aca="false">+[5]data1cf!R957</f>
        <v>0</v>
      </c>
      <c r="T957" s="368" t="n">
        <f aca="false">+[5]data1cf!S957</f>
        <v>0</v>
      </c>
      <c r="U957" s="368" t="n">
        <f aca="false">+[5]data1cf!T957</f>
        <v>0</v>
      </c>
      <c r="V957" s="368" t="n">
        <f aca="false">+[5]data1cf!U957</f>
        <v>0</v>
      </c>
      <c r="W957" s="368" t="n">
        <f aca="false">+[5]data1cf!V957</f>
        <v>0</v>
      </c>
      <c r="X957" s="368" t="n">
        <f aca="false">+[5]data1cf!W957</f>
        <v>0</v>
      </c>
      <c r="Y957" s="368" t="n">
        <f aca="false">+[5]data1cf!X957</f>
        <v>0</v>
      </c>
      <c r="Z957" s="368" t="n">
        <f aca="false">+[5]data1cf!Y957</f>
        <v>0</v>
      </c>
      <c r="AA957" s="368" t="n">
        <f aca="false">+[5]data1cf!Z957</f>
        <v>0</v>
      </c>
      <c r="AB957" s="368"/>
      <c r="AC957" s="369" t="n">
        <f aca="false">XNPV(0.1,B957:AA957,$B$1:$AA$1)</f>
        <v>-15236.5432556051</v>
      </c>
      <c r="AD957" s="369" t="n">
        <f aca="false">SUMPRODUCT(B957:AA957,$B$1010:$AA$1010)</f>
        <v>3120.94366857132</v>
      </c>
      <c r="AE957" s="370" t="n">
        <f aca="false">SUMPRODUCT(B957:AA957,$B$1012:$AA$1012)</f>
        <v>-3004.51854247568</v>
      </c>
      <c r="AF957" s="371" t="n">
        <f aca="false">XIRR(B957:AA957,$B$1:$AA$1)</f>
        <v>0.0654457927163861</v>
      </c>
      <c r="AG957" s="372" t="n">
        <f aca="false">1-EXP(-(1/0.25)*(AD957/ABS($AD$1010)))</f>
        <v>0.999998316770225</v>
      </c>
    </row>
    <row r="958" customFormat="false" ht="12.75" hidden="false" customHeight="false" outlineLevel="0" collapsed="false">
      <c r="A958" s="363"/>
      <c r="B958" s="368" t="n">
        <f aca="false">+[5]data1cf!A958</f>
        <v>-100129.470910351</v>
      </c>
      <c r="C958" s="368" t="n">
        <f aca="false">+[5]data1cf!B958</f>
        <v>14383.0539511497</v>
      </c>
      <c r="D958" s="368" t="n">
        <f aca="false">+[5]data1cf!C958</f>
        <v>12354.6475866557</v>
      </c>
      <c r="E958" s="368" t="n">
        <f aca="false">+[5]data1cf!D958</f>
        <v>10286.5528549813</v>
      </c>
      <c r="F958" s="368" t="n">
        <f aca="false">+[5]data1cf!E958</f>
        <v>9897.98139527615</v>
      </c>
      <c r="G958" s="368" t="n">
        <f aca="false">+[5]data1cf!F958</f>
        <v>9604.01578712216</v>
      </c>
      <c r="H958" s="368" t="n">
        <f aca="false">+[5]data1cf!G958</f>
        <v>8636.84924612665</v>
      </c>
      <c r="I958" s="368" t="n">
        <f aca="false">+[5]data1cf!H958</f>
        <v>8478.23634927372</v>
      </c>
      <c r="J958" s="368" t="n">
        <f aca="false">+[5]data1cf!I958</f>
        <v>8465.80214673873</v>
      </c>
      <c r="K958" s="368" t="n">
        <f aca="false">+[5]data1cf!J958</f>
        <v>8456.88795195669</v>
      </c>
      <c r="L958" s="368" t="n">
        <f aca="false">+[5]data1cf!K958</f>
        <v>8457.87421185832</v>
      </c>
      <c r="M958" s="368" t="n">
        <f aca="false">+[5]data1cf!L958</f>
        <v>8430.10931765387</v>
      </c>
      <c r="N958" s="368" t="n">
        <f aca="false">+[5]data1cf!M958</f>
        <v>8412.22147932642</v>
      </c>
      <c r="O958" s="368" t="n">
        <f aca="false">+[5]data1cf!N958</f>
        <v>8086.339000522</v>
      </c>
      <c r="P958" s="368" t="n">
        <f aca="false">+[5]data1cf!O958</f>
        <v>7978.2389938006</v>
      </c>
      <c r="Q958" s="368" t="n">
        <f aca="false">+[5]data1cf!P958</f>
        <v>7949.92395569441</v>
      </c>
      <c r="R958" s="368" t="n">
        <f aca="false">+[5]data1cf!Q958</f>
        <v>1148.44497955336</v>
      </c>
      <c r="S958" s="368" t="n">
        <f aca="false">+[5]data1cf!R958</f>
        <v>0</v>
      </c>
      <c r="T958" s="368" t="n">
        <f aca="false">+[5]data1cf!S958</f>
        <v>0</v>
      </c>
      <c r="U958" s="368" t="n">
        <f aca="false">+[5]data1cf!T958</f>
        <v>0</v>
      </c>
      <c r="V958" s="368" t="n">
        <f aca="false">+[5]data1cf!U958</f>
        <v>0</v>
      </c>
      <c r="W958" s="368" t="n">
        <f aca="false">+[5]data1cf!V958</f>
        <v>0</v>
      </c>
      <c r="X958" s="368" t="n">
        <f aca="false">+[5]data1cf!W958</f>
        <v>0</v>
      </c>
      <c r="Y958" s="368" t="n">
        <f aca="false">+[5]data1cf!X958</f>
        <v>0</v>
      </c>
      <c r="Z958" s="368" t="n">
        <f aca="false">+[5]data1cf!Y958</f>
        <v>0</v>
      </c>
      <c r="AA958" s="368" t="n">
        <f aca="false">+[5]data1cf!Z958</f>
        <v>0</v>
      </c>
      <c r="AB958" s="368"/>
      <c r="AC958" s="369" t="n">
        <f aca="false">XNPV(0.1,B958:AA958,$B$1:$AA$1)</f>
        <v>-24167.1246973447</v>
      </c>
      <c r="AD958" s="369" t="n">
        <f aca="false">SUMPRODUCT(B958:AA958,$B$1010:$AA$1010)</f>
        <v>-5215.47857119183</v>
      </c>
      <c r="AE958" s="370" t="n">
        <f aca="false">SUMPRODUCT(B958:AA958,$B$1012:$AA$1012)</f>
        <v>-11540.8978773943</v>
      </c>
      <c r="AF958" s="371" t="n">
        <f aca="false">XIRR(B958:AA958,$B$1:$AA$1)</f>
        <v>0.0506990153418425</v>
      </c>
      <c r="AG958" s="372" t="n">
        <f aca="false">1-EXP(-(1/0.25)*(AD958/ABS($AD$1010)))</f>
        <v>-4454721220.2075</v>
      </c>
    </row>
    <row r="959" customFormat="false" ht="12.75" hidden="false" customHeight="false" outlineLevel="0" collapsed="false">
      <c r="A959" s="363"/>
      <c r="B959" s="368" t="n">
        <f aca="false">+[5]data1cf!A959</f>
        <v>-86734.3476529021</v>
      </c>
      <c r="C959" s="368" t="n">
        <f aca="false">+[5]data1cf!B959</f>
        <v>13955.3919037096</v>
      </c>
      <c r="D959" s="368" t="n">
        <f aca="false">+[5]data1cf!C959</f>
        <v>11894.630308423</v>
      </c>
      <c r="E959" s="368" t="n">
        <f aca="false">+[5]data1cf!D959</f>
        <v>9885.55189632687</v>
      </c>
      <c r="F959" s="368" t="n">
        <f aca="false">+[5]data1cf!E959</f>
        <v>9571.5895454857</v>
      </c>
      <c r="G959" s="368" t="n">
        <f aca="false">+[5]data1cf!F959</f>
        <v>9196.81486958454</v>
      </c>
      <c r="H959" s="368" t="n">
        <f aca="false">+[5]data1cf!G959</f>
        <v>8312.38935575515</v>
      </c>
      <c r="I959" s="368" t="n">
        <f aca="false">+[5]data1cf!H959</f>
        <v>8170.96293784646</v>
      </c>
      <c r="J959" s="368" t="n">
        <f aca="false">+[5]data1cf!I959</f>
        <v>8158.52873531147</v>
      </c>
      <c r="K959" s="368" t="n">
        <f aca="false">+[5]data1cf!J959</f>
        <v>8149.09373813718</v>
      </c>
      <c r="L959" s="368" t="n">
        <f aca="false">+[5]data1cf!K959</f>
        <v>8150.60080043106</v>
      </c>
      <c r="M959" s="368" t="n">
        <f aca="false">+[5]data1cf!L959</f>
        <v>8122.31510383435</v>
      </c>
      <c r="N959" s="368" t="n">
        <f aca="false">+[5]data1cf!M959</f>
        <v>8104.94806789915</v>
      </c>
      <c r="O959" s="368" t="n">
        <f aca="false">+[5]data1cf!N959</f>
        <v>7778.54478670249</v>
      </c>
      <c r="P959" s="368" t="n">
        <f aca="false">+[5]data1cf!O959</f>
        <v>7670.96558237333</v>
      </c>
      <c r="Q959" s="368" t="n">
        <f aca="false">+[5]data1cf!P959</f>
        <v>7642.12974187489</v>
      </c>
      <c r="R959" s="368" t="n">
        <f aca="false">+[5]data1cf!Q959</f>
        <v>994.808273839725</v>
      </c>
      <c r="S959" s="368" t="n">
        <f aca="false">+[5]data1cf!R959</f>
        <v>0</v>
      </c>
      <c r="T959" s="368" t="n">
        <f aca="false">+[5]data1cf!S959</f>
        <v>0</v>
      </c>
      <c r="U959" s="368" t="n">
        <f aca="false">+[5]data1cf!T959</f>
        <v>0</v>
      </c>
      <c r="V959" s="368" t="n">
        <f aca="false">+[5]data1cf!U959</f>
        <v>0</v>
      </c>
      <c r="W959" s="368" t="n">
        <f aca="false">+[5]data1cf!V959</f>
        <v>0</v>
      </c>
      <c r="X959" s="368" t="n">
        <f aca="false">+[5]data1cf!W959</f>
        <v>0</v>
      </c>
      <c r="Y959" s="368" t="n">
        <f aca="false">+[5]data1cf!X959</f>
        <v>0</v>
      </c>
      <c r="Z959" s="368" t="n">
        <f aca="false">+[5]data1cf!Y959</f>
        <v>0</v>
      </c>
      <c r="AA959" s="368" t="n">
        <f aca="false">+[5]data1cf!Z959</f>
        <v>0</v>
      </c>
      <c r="AB959" s="368"/>
      <c r="AC959" s="369" t="n">
        <f aca="false">XNPV(0.1,B959:AA959,$B$1:$AA$1)</f>
        <v>-13533.0233896154</v>
      </c>
      <c r="AD959" s="369" t="n">
        <f aca="false">SUMPRODUCT(B959:AA959,$B$1010:$AA$1010)</f>
        <v>4700.00742379199</v>
      </c>
      <c r="AE959" s="370" t="n">
        <f aca="false">SUMPRODUCT(B959:AA959,$B$1012:$AA$1012)</f>
        <v>-1383.89172978127</v>
      </c>
      <c r="AF959" s="371" t="n">
        <f aca="false">XIRR(B959:AA959,$B$1:$AA$1)</f>
        <v>0.0686195172809535</v>
      </c>
      <c r="AG959" s="372" t="n">
        <f aca="false">1-EXP(-(1/0.25)*(AD959/ABS($AD$1010)))</f>
        <v>0.999999997982473</v>
      </c>
    </row>
    <row r="960" customFormat="false" ht="12.75" hidden="false" customHeight="false" outlineLevel="0" collapsed="false">
      <c r="A960" s="363"/>
      <c r="B960" s="368" t="n">
        <f aca="false">+[5]data1cf!A960</f>
        <v>-93354.063505183</v>
      </c>
      <c r="C960" s="368" t="n">
        <f aca="false">+[5]data1cf!B960</f>
        <v>14142.1195543675</v>
      </c>
      <c r="D960" s="368" t="n">
        <f aca="false">+[5]data1cf!C960</f>
        <v>12150.389990019</v>
      </c>
      <c r="E960" s="368" t="n">
        <f aca="false">+[5]data1cf!D960</f>
        <v>10154.0835109891</v>
      </c>
      <c r="F960" s="368" t="n">
        <f aca="false">+[5]data1cf!E960</f>
        <v>9818.95540712197</v>
      </c>
      <c r="G960" s="368" t="n">
        <f aca="false">+[5]data1cf!F960</f>
        <v>9388.52301289974</v>
      </c>
      <c r="H960" s="368" t="n">
        <f aca="false">+[5]data1cf!G960</f>
        <v>8472.7337018609</v>
      </c>
      <c r="I960" s="368" t="n">
        <f aca="false">+[5]data1cf!H960</f>
        <v>8322.8139237251</v>
      </c>
      <c r="J960" s="368" t="n">
        <f aca="false">+[5]data1cf!I960</f>
        <v>8310.37972119011</v>
      </c>
      <c r="K960" s="368" t="n">
        <f aca="false">+[5]data1cf!J960</f>
        <v>8301.20209856816</v>
      </c>
      <c r="L960" s="368" t="n">
        <f aca="false">+[5]data1cf!K960</f>
        <v>8302.4517863097</v>
      </c>
      <c r="M960" s="368" t="n">
        <f aca="false">+[5]data1cf!L960</f>
        <v>8274.42346426533</v>
      </c>
      <c r="N960" s="368" t="n">
        <f aca="false">+[5]data1cf!M960</f>
        <v>8256.7990537778</v>
      </c>
      <c r="O960" s="368" t="n">
        <f aca="false">+[5]data1cf!N960</f>
        <v>7930.65314713347</v>
      </c>
      <c r="P960" s="368" t="n">
        <f aca="false">+[5]data1cf!O960</f>
        <v>7822.81656825198</v>
      </c>
      <c r="Q960" s="368" t="n">
        <f aca="false">+[5]data1cf!P960</f>
        <v>7794.23810230587</v>
      </c>
      <c r="R960" s="368" t="n">
        <f aca="false">+[5]data1cf!Q960</f>
        <v>1070.73376677905</v>
      </c>
      <c r="S960" s="368" t="n">
        <f aca="false">+[5]data1cf!R960</f>
        <v>0</v>
      </c>
      <c r="T960" s="368" t="n">
        <f aca="false">+[5]data1cf!S960</f>
        <v>0</v>
      </c>
      <c r="U960" s="368" t="n">
        <f aca="false">+[5]data1cf!T960</f>
        <v>0</v>
      </c>
      <c r="V960" s="368" t="n">
        <f aca="false">+[5]data1cf!U960</f>
        <v>0</v>
      </c>
      <c r="W960" s="368" t="n">
        <f aca="false">+[5]data1cf!V960</f>
        <v>0</v>
      </c>
      <c r="X960" s="368" t="n">
        <f aca="false">+[5]data1cf!W960</f>
        <v>0</v>
      </c>
      <c r="Y960" s="368" t="n">
        <f aca="false">+[5]data1cf!X960</f>
        <v>0</v>
      </c>
      <c r="Z960" s="368" t="n">
        <f aca="false">+[5]data1cf!Y960</f>
        <v>0</v>
      </c>
      <c r="AA960" s="368" t="n">
        <f aca="false">+[5]data1cf!Z960</f>
        <v>0</v>
      </c>
      <c r="AB960" s="368"/>
      <c r="AC960" s="369" t="n">
        <f aca="false">XNPV(0.1,B960:AA960,$B$1:$AA$1)</f>
        <v>-18681.4628150636</v>
      </c>
      <c r="AD960" s="369" t="n">
        <f aca="false">SUMPRODUCT(B960:AA960,$B$1010:$AA$1010)</f>
        <v>-75.7677468282293</v>
      </c>
      <c r="AE960" s="370" t="n">
        <f aca="false">SUMPRODUCT(B960:AA960,$B$1012:$AA$1012)</f>
        <v>-6284.03456246885</v>
      </c>
      <c r="AF960" s="371" t="n">
        <f aca="false">XIRR(B960:AA960,$B$1:$AA$1)</f>
        <v>0.0594219557890142</v>
      </c>
      <c r="AG960" s="372" t="n">
        <f aca="false">1-EXP(-(1/0.25)*(AD960/ABS($AD$1010)))</f>
        <v>-0.38093431551748</v>
      </c>
    </row>
    <row r="961" customFormat="false" ht="12.75" hidden="false" customHeight="false" outlineLevel="0" collapsed="false">
      <c r="A961" s="363"/>
      <c r="B961" s="368" t="n">
        <f aca="false">+[5]data1cf!A961</f>
        <v>-102395.674535695</v>
      </c>
      <c r="C961" s="368" t="n">
        <f aca="false">+[5]data1cf!B961</f>
        <v>14334.7971901662</v>
      </c>
      <c r="D961" s="368" t="n">
        <f aca="false">+[5]data1cf!C961</f>
        <v>12383.0818602904</v>
      </c>
      <c r="E961" s="368" t="n">
        <f aca="false">+[5]data1cf!D961</f>
        <v>10341.2834067499</v>
      </c>
      <c r="F961" s="368" t="n">
        <f aca="false">+[5]data1cf!E961</f>
        <v>10042.1319547803</v>
      </c>
      <c r="G961" s="368" t="n">
        <f aca="false">+[5]data1cf!F961</f>
        <v>9734.79157348158</v>
      </c>
      <c r="H961" s="368" t="n">
        <f aca="false">+[5]data1cf!G961</f>
        <v>8691.74177422862</v>
      </c>
      <c r="I961" s="368" t="n">
        <f aca="false">+[5]data1cf!H961</f>
        <v>8530.22124747623</v>
      </c>
      <c r="J961" s="368" t="n">
        <f aca="false">+[5]data1cf!I961</f>
        <v>8517.78704494124</v>
      </c>
      <c r="K961" s="368" t="n">
        <f aca="false">+[5]data1cf!J961</f>
        <v>8508.96096015615</v>
      </c>
      <c r="L961" s="368" t="n">
        <f aca="false">+[5]data1cf!K961</f>
        <v>8509.85911006083</v>
      </c>
      <c r="M961" s="368" t="n">
        <f aca="false">+[5]data1cf!L961</f>
        <v>8482.18232585333</v>
      </c>
      <c r="N961" s="368" t="n">
        <f aca="false">+[5]data1cf!M961</f>
        <v>8464.20637752892</v>
      </c>
      <c r="O961" s="368" t="n">
        <f aca="false">+[5]data1cf!N961</f>
        <v>8138.41200872146</v>
      </c>
      <c r="P961" s="368" t="n">
        <f aca="false">+[5]data1cf!O961</f>
        <v>8030.2238920031</v>
      </c>
      <c r="Q961" s="368" t="n">
        <f aca="false">+[5]data1cf!P961</f>
        <v>8001.99696389387</v>
      </c>
      <c r="R961" s="368" t="n">
        <f aca="false">+[5]data1cf!Q961</f>
        <v>1174.43742865461</v>
      </c>
      <c r="S961" s="368" t="n">
        <f aca="false">+[5]data1cf!R961</f>
        <v>0</v>
      </c>
      <c r="T961" s="368" t="n">
        <f aca="false">+[5]data1cf!S961</f>
        <v>0</v>
      </c>
      <c r="U961" s="368" t="n">
        <f aca="false">+[5]data1cf!T961</f>
        <v>0</v>
      </c>
      <c r="V961" s="368" t="n">
        <f aca="false">+[5]data1cf!U961</f>
        <v>0</v>
      </c>
      <c r="W961" s="368" t="n">
        <f aca="false">+[5]data1cf!V961</f>
        <v>0</v>
      </c>
      <c r="X961" s="368" t="n">
        <f aca="false">+[5]data1cf!W961</f>
        <v>0</v>
      </c>
      <c r="Y961" s="368" t="n">
        <f aca="false">+[5]data1cf!X961</f>
        <v>0</v>
      </c>
      <c r="Z961" s="368" t="n">
        <f aca="false">+[5]data1cf!Y961</f>
        <v>0</v>
      </c>
      <c r="AA961" s="368" t="n">
        <f aca="false">+[5]data1cf!Z961</f>
        <v>0</v>
      </c>
      <c r="AB961" s="368"/>
      <c r="AC961" s="369" t="n">
        <f aca="false">XNPV(0.1,B961:AA961,$B$1:$AA$1)</f>
        <v>-26027.3761766464</v>
      </c>
      <c r="AD961" s="369" t="n">
        <f aca="false">SUMPRODUCT(B961:AA961,$B$1010:$AA$1010)</f>
        <v>-6944.2360644466</v>
      </c>
      <c r="AE961" s="370" t="n">
        <f aca="false">SUMPRODUCT(B961:AA961,$B$1012:$AA$1012)</f>
        <v>-13313.6392701409</v>
      </c>
      <c r="AF961" s="371" t="n">
        <f aca="false">XIRR(B961:AA961,$B$1:$AA$1)</f>
        <v>0.047998555458724</v>
      </c>
      <c r="AG961" s="372" t="n">
        <f aca="false">1-EXP(-(1/0.25)*(AD961/ABS($AD$1010)))</f>
        <v>-7032071412009.53</v>
      </c>
    </row>
    <row r="962" customFormat="false" ht="12.75" hidden="false" customHeight="false" outlineLevel="0" collapsed="false">
      <c r="A962" s="363"/>
      <c r="B962" s="368" t="n">
        <f aca="false">+[5]data1cf!A962</f>
        <v>-90604.9830551748</v>
      </c>
      <c r="C962" s="368" t="n">
        <f aca="false">+[5]data1cf!B962</f>
        <v>14014.7126742438</v>
      </c>
      <c r="D962" s="368" t="n">
        <f aca="false">+[5]data1cf!C962</f>
        <v>12007.0375638489</v>
      </c>
      <c r="E962" s="368" t="n">
        <f aca="false">+[5]data1cf!D962</f>
        <v>10116.4437414654</v>
      </c>
      <c r="F962" s="368" t="n">
        <f aca="false">+[5]data1cf!E962</f>
        <v>9623.92753987198</v>
      </c>
      <c r="G962" s="368" t="n">
        <f aca="false">+[5]data1cf!F962</f>
        <v>9299.5189011819</v>
      </c>
      <c r="H962" s="368" t="n">
        <f aca="false">+[5]data1cf!G962</f>
        <v>8406.14481542149</v>
      </c>
      <c r="I962" s="368" t="n">
        <f aca="false">+[5]data1cf!H962</f>
        <v>8259.75221746628</v>
      </c>
      <c r="J962" s="368" t="n">
        <f aca="false">+[5]data1cf!I962</f>
        <v>8247.31801493129</v>
      </c>
      <c r="K962" s="368" t="n">
        <f aca="false">+[5]data1cf!J962</f>
        <v>8238.03350806143</v>
      </c>
      <c r="L962" s="368" t="n">
        <f aca="false">+[5]data1cf!K962</f>
        <v>8239.39008005088</v>
      </c>
      <c r="M962" s="368" t="n">
        <f aca="false">+[5]data1cf!L962</f>
        <v>8211.25487375861</v>
      </c>
      <c r="N962" s="368" t="n">
        <f aca="false">+[5]data1cf!M962</f>
        <v>8193.73734751897</v>
      </c>
      <c r="O962" s="368" t="n">
        <f aca="false">+[5]data1cf!N962</f>
        <v>7867.48455662674</v>
      </c>
      <c r="P962" s="368" t="n">
        <f aca="false">+[5]data1cf!O962</f>
        <v>7759.75486199315</v>
      </c>
      <c r="Q962" s="368" t="n">
        <f aca="false">+[5]data1cf!P962</f>
        <v>7731.06951179915</v>
      </c>
      <c r="R962" s="368" t="n">
        <f aca="false">+[5]data1cf!Q962</f>
        <v>1039.20291364963</v>
      </c>
      <c r="S962" s="368" t="n">
        <f aca="false">+[5]data1cf!R962</f>
        <v>0</v>
      </c>
      <c r="T962" s="368" t="n">
        <f aca="false">+[5]data1cf!S962</f>
        <v>0</v>
      </c>
      <c r="U962" s="368" t="n">
        <f aca="false">+[5]data1cf!T962</f>
        <v>0</v>
      </c>
      <c r="V962" s="368" t="n">
        <f aca="false">+[5]data1cf!U962</f>
        <v>0</v>
      </c>
      <c r="W962" s="368" t="n">
        <f aca="false">+[5]data1cf!V962</f>
        <v>0</v>
      </c>
      <c r="X962" s="368" t="n">
        <f aca="false">+[5]data1cf!W962</f>
        <v>0</v>
      </c>
      <c r="Y962" s="368" t="n">
        <f aca="false">+[5]data1cf!X962</f>
        <v>0</v>
      </c>
      <c r="Z962" s="368" t="n">
        <f aca="false">+[5]data1cf!Y962</f>
        <v>0</v>
      </c>
      <c r="AA962" s="368" t="n">
        <f aca="false">+[5]data1cf!Z962</f>
        <v>0</v>
      </c>
      <c r="AB962" s="368"/>
      <c r="AC962" s="369" t="n">
        <f aca="false">XNPV(0.1,B962:AA962,$B$1:$AA$1)</f>
        <v>-16632.7615320519</v>
      </c>
      <c r="AD962" s="369" t="n">
        <f aca="false">SUMPRODUCT(B962:AA962,$B$1010:$AA$1010)</f>
        <v>1808.03070785365</v>
      </c>
      <c r="AE962" s="370" t="n">
        <f aca="false">SUMPRODUCT(B962:AA962,$B$1012:$AA$1012)</f>
        <v>-4345.70033828358</v>
      </c>
      <c r="AF962" s="371" t="n">
        <f aca="false">XIRR(B962:AA962,$B$1:$AA$1)</f>
        <v>0.062915168066094</v>
      </c>
      <c r="AG962" s="372" t="n">
        <f aca="false">1-EXP(-(1/0.25)*(AD962/ABS($AD$1010)))</f>
        <v>0.999548061856939</v>
      </c>
    </row>
    <row r="963" customFormat="false" ht="12.75" hidden="false" customHeight="false" outlineLevel="0" collapsed="false">
      <c r="A963" s="363"/>
      <c r="B963" s="368" t="n">
        <f aca="false">+[5]data1cf!A963</f>
        <v>-86538.6714613245</v>
      </c>
      <c r="C963" s="368" t="n">
        <f aca="false">+[5]data1cf!B963</f>
        <v>14012.9679949445</v>
      </c>
      <c r="D963" s="368" t="n">
        <f aca="false">+[5]data1cf!C963</f>
        <v>11957.5728553472</v>
      </c>
      <c r="E963" s="368" t="n">
        <f aca="false">+[5]data1cf!D963</f>
        <v>9903.44092577289</v>
      </c>
      <c r="F963" s="368" t="n">
        <f aca="false">+[5]data1cf!E963</f>
        <v>9554.58144741372</v>
      </c>
      <c r="G963" s="368" t="n">
        <f aca="false">+[5]data1cf!F963</f>
        <v>9233.26992395865</v>
      </c>
      <c r="H963" s="368" t="n">
        <f aca="false">+[5]data1cf!G963</f>
        <v>8307.64964008047</v>
      </c>
      <c r="I963" s="368" t="n">
        <f aca="false">+[5]data1cf!H963</f>
        <v>8166.47428255263</v>
      </c>
      <c r="J963" s="368" t="n">
        <f aca="false">+[5]data1cf!I963</f>
        <v>8154.04008001764</v>
      </c>
      <c r="K963" s="368" t="n">
        <f aca="false">+[5]data1cf!J963</f>
        <v>8144.59747495301</v>
      </c>
      <c r="L963" s="368" t="n">
        <f aca="false">+[5]data1cf!K963</f>
        <v>8146.11214513723</v>
      </c>
      <c r="M963" s="368" t="n">
        <f aca="false">+[5]data1cf!L963</f>
        <v>8117.81884065019</v>
      </c>
      <c r="N963" s="368" t="n">
        <f aca="false">+[5]data1cf!M963</f>
        <v>8100.45941260532</v>
      </c>
      <c r="O963" s="368" t="n">
        <f aca="false">+[5]data1cf!N963</f>
        <v>7774.04852351832</v>
      </c>
      <c r="P963" s="368" t="n">
        <f aca="false">+[5]data1cf!O963</f>
        <v>7666.4769270795</v>
      </c>
      <c r="Q963" s="368" t="n">
        <f aca="false">+[5]data1cf!P963</f>
        <v>7637.63347869073</v>
      </c>
      <c r="R963" s="368" t="n">
        <f aca="false">+[5]data1cf!Q963</f>
        <v>992.563946192808</v>
      </c>
      <c r="S963" s="368" t="n">
        <f aca="false">+[5]data1cf!R963</f>
        <v>0</v>
      </c>
      <c r="T963" s="368" t="n">
        <f aca="false">+[5]data1cf!S963</f>
        <v>0</v>
      </c>
      <c r="U963" s="368" t="n">
        <f aca="false">+[5]data1cf!T963</f>
        <v>0</v>
      </c>
      <c r="V963" s="368" t="n">
        <f aca="false">+[5]data1cf!U963</f>
        <v>0</v>
      </c>
      <c r="W963" s="368" t="n">
        <f aca="false">+[5]data1cf!V963</f>
        <v>0</v>
      </c>
      <c r="X963" s="368" t="n">
        <f aca="false">+[5]data1cf!W963</f>
        <v>0</v>
      </c>
      <c r="Y963" s="368" t="n">
        <f aca="false">+[5]data1cf!X963</f>
        <v>0</v>
      </c>
      <c r="Z963" s="368" t="n">
        <f aca="false">+[5]data1cf!Y963</f>
        <v>0</v>
      </c>
      <c r="AA963" s="368" t="n">
        <f aca="false">+[5]data1cf!Z963</f>
        <v>0</v>
      </c>
      <c r="AB963" s="368"/>
      <c r="AC963" s="369" t="n">
        <f aca="false">XNPV(0.1,B963:AA963,$B$1:$AA$1)</f>
        <v>-13226.300692467</v>
      </c>
      <c r="AD963" s="369" t="n">
        <f aca="false">SUMPRODUCT(B963:AA963,$B$1010:$AA$1010)</f>
        <v>5010.79306612201</v>
      </c>
      <c r="AE963" s="370" t="n">
        <f aca="false">SUMPRODUCT(B963:AA963,$B$1012:$AA$1012)</f>
        <v>-1073.69912997189</v>
      </c>
      <c r="AF963" s="371" t="n">
        <f aca="false">XIRR(B963:AA963,$B$1:$AA$1)</f>
        <v>0.0692429177517294</v>
      </c>
      <c r="AG963" s="372" t="n">
        <f aca="false">1-EXP(-(1/0.25)*(AD963/ABS($AD$1010)))</f>
        <v>0.999999999463148</v>
      </c>
    </row>
    <row r="964" customFormat="false" ht="12.75" hidden="false" customHeight="false" outlineLevel="0" collapsed="false">
      <c r="A964" s="363"/>
      <c r="B964" s="368" t="n">
        <f aca="false">+[5]data1cf!A964</f>
        <v>-95425.8424789486</v>
      </c>
      <c r="C964" s="368" t="n">
        <f aca="false">+[5]data1cf!B964</f>
        <v>14212.2591073217</v>
      </c>
      <c r="D964" s="368" t="n">
        <f aca="false">+[5]data1cf!C964</f>
        <v>12252.9463403238</v>
      </c>
      <c r="E964" s="368" t="n">
        <f aca="false">+[5]data1cf!D964</f>
        <v>10298.4464258992</v>
      </c>
      <c r="F964" s="368" t="n">
        <f aca="false">+[5]data1cf!E964</f>
        <v>9810.71909890907</v>
      </c>
      <c r="G964" s="368" t="n">
        <f aca="false">+[5]data1cf!F964</f>
        <v>9522.13637021315</v>
      </c>
      <c r="H964" s="368" t="n">
        <f aca="false">+[5]data1cf!G964</f>
        <v>8522.9168293904</v>
      </c>
      <c r="I964" s="368" t="n">
        <f aca="false">+[5]data1cf!H964</f>
        <v>8370.33887596011</v>
      </c>
      <c r="J964" s="368" t="n">
        <f aca="false">+[5]data1cf!I964</f>
        <v>8357.90467342512</v>
      </c>
      <c r="K964" s="368" t="n">
        <f aca="false">+[5]data1cf!J964</f>
        <v>8348.80760156966</v>
      </c>
      <c r="L964" s="368" t="n">
        <f aca="false">+[5]data1cf!K964</f>
        <v>8349.97673854471</v>
      </c>
      <c r="M964" s="368" t="n">
        <f aca="false">+[5]data1cf!L964</f>
        <v>8322.02896726684</v>
      </c>
      <c r="N964" s="368" t="n">
        <f aca="false">+[5]data1cf!M964</f>
        <v>8304.3240060128</v>
      </c>
      <c r="O964" s="368" t="n">
        <f aca="false">+[5]data1cf!N964</f>
        <v>7978.25865013497</v>
      </c>
      <c r="P964" s="368" t="n">
        <f aca="false">+[5]data1cf!O964</f>
        <v>7870.34152048698</v>
      </c>
      <c r="Q964" s="368" t="n">
        <f aca="false">+[5]data1cf!P964</f>
        <v>7841.84360530738</v>
      </c>
      <c r="R964" s="368" t="n">
        <f aca="false">+[5]data1cf!Q964</f>
        <v>1094.49624289655</v>
      </c>
      <c r="S964" s="368" t="n">
        <f aca="false">+[5]data1cf!R964</f>
        <v>0</v>
      </c>
      <c r="T964" s="368" t="n">
        <f aca="false">+[5]data1cf!S964</f>
        <v>0</v>
      </c>
      <c r="U964" s="368" t="n">
        <f aca="false">+[5]data1cf!T964</f>
        <v>0</v>
      </c>
      <c r="V964" s="368" t="n">
        <f aca="false">+[5]data1cf!U964</f>
        <v>0</v>
      </c>
      <c r="W964" s="368" t="n">
        <f aca="false">+[5]data1cf!V964</f>
        <v>0</v>
      </c>
      <c r="X964" s="368" t="n">
        <f aca="false">+[5]data1cf!W964</f>
        <v>0</v>
      </c>
      <c r="Y964" s="368" t="n">
        <f aca="false">+[5]data1cf!X964</f>
        <v>0</v>
      </c>
      <c r="Z964" s="368" t="n">
        <f aca="false">+[5]data1cf!Y964</f>
        <v>0</v>
      </c>
      <c r="AA964" s="368" t="n">
        <f aca="false">+[5]data1cf!Z964</f>
        <v>0</v>
      </c>
      <c r="AB964" s="368"/>
      <c r="AC964" s="369" t="n">
        <f aca="false">XNPV(0.1,B964:AA964,$B$1:$AA$1)</f>
        <v>-20231.0235939398</v>
      </c>
      <c r="AD964" s="369" t="n">
        <f aca="false">SUMPRODUCT(B964:AA964,$B$1010:$AA$1010)</f>
        <v>-1500.79045936742</v>
      </c>
      <c r="AE964" s="370" t="n">
        <f aca="false">SUMPRODUCT(B964:AA964,$B$1012:$AA$1012)</f>
        <v>-7750.30737355191</v>
      </c>
      <c r="AF964" s="371" t="n">
        <f aca="false">XIRR(B964:AA964,$B$1:$AA$1)</f>
        <v>0.0568948118450071</v>
      </c>
      <c r="AG964" s="372" t="n">
        <f aca="false">1-EXP(-(1/0.25)*(AD964/ABS($AD$1010)))</f>
        <v>-596.744563633607</v>
      </c>
    </row>
    <row r="965" customFormat="false" ht="12.75" hidden="false" customHeight="false" outlineLevel="0" collapsed="false">
      <c r="A965" s="363"/>
      <c r="B965" s="368" t="n">
        <f aca="false">+[5]data1cf!A965</f>
        <v>-96892.5614828954</v>
      </c>
      <c r="C965" s="368" t="n">
        <f aca="false">+[5]data1cf!B965</f>
        <v>14174.4893583495</v>
      </c>
      <c r="D965" s="368" t="n">
        <f aca="false">+[5]data1cf!C965</f>
        <v>12327.9700119885</v>
      </c>
      <c r="E965" s="368" t="n">
        <f aca="false">+[5]data1cf!D965</f>
        <v>10268.0138011365</v>
      </c>
      <c r="F965" s="368" t="n">
        <f aca="false">+[5]data1cf!E965</f>
        <v>9823.9689778369</v>
      </c>
      <c r="G965" s="368" t="n">
        <f aca="false">+[5]data1cf!F965</f>
        <v>9458.41985338679</v>
      </c>
      <c r="H965" s="368" t="n">
        <f aca="false">+[5]data1cf!G965</f>
        <v>8558.44404911657</v>
      </c>
      <c r="I965" s="368" t="n">
        <f aca="false">+[5]data1cf!H965</f>
        <v>8403.98423653544</v>
      </c>
      <c r="J965" s="368" t="n">
        <f aca="false">+[5]data1cf!I965</f>
        <v>8391.55003400046</v>
      </c>
      <c r="K965" s="368" t="n">
        <f aca="false">+[5]data1cf!J965</f>
        <v>8382.50998817987</v>
      </c>
      <c r="L965" s="368" t="n">
        <f aca="false">+[5]data1cf!K965</f>
        <v>8383.62209912004</v>
      </c>
      <c r="M965" s="368" t="n">
        <f aca="false">+[5]data1cf!L965</f>
        <v>8355.73135387705</v>
      </c>
      <c r="N965" s="368" t="n">
        <f aca="false">+[5]data1cf!M965</f>
        <v>8337.96936658814</v>
      </c>
      <c r="O965" s="368" t="n">
        <f aca="false">+[5]data1cf!N965</f>
        <v>8011.96103674518</v>
      </c>
      <c r="P965" s="368" t="n">
        <f aca="false">+[5]data1cf!O965</f>
        <v>7903.98688106232</v>
      </c>
      <c r="Q965" s="368" t="n">
        <f aca="false">+[5]data1cf!P965</f>
        <v>7875.54599191759</v>
      </c>
      <c r="R965" s="368" t="n">
        <f aca="false">+[5]data1cf!Q965</f>
        <v>1111.31892318422</v>
      </c>
      <c r="S965" s="368" t="n">
        <f aca="false">+[5]data1cf!R965</f>
        <v>0</v>
      </c>
      <c r="T965" s="368" t="n">
        <f aca="false">+[5]data1cf!S965</f>
        <v>0</v>
      </c>
      <c r="U965" s="368" t="n">
        <f aca="false">+[5]data1cf!T965</f>
        <v>0</v>
      </c>
      <c r="V965" s="368" t="n">
        <f aca="false">+[5]data1cf!U965</f>
        <v>0</v>
      </c>
      <c r="W965" s="368" t="n">
        <f aca="false">+[5]data1cf!V965</f>
        <v>0</v>
      </c>
      <c r="X965" s="368" t="n">
        <f aca="false">+[5]data1cf!W965</f>
        <v>0</v>
      </c>
      <c r="Y965" s="368" t="n">
        <f aca="false">+[5]data1cf!X965</f>
        <v>0</v>
      </c>
      <c r="Z965" s="368" t="n">
        <f aca="false">+[5]data1cf!Y965</f>
        <v>0</v>
      </c>
      <c r="AA965" s="368" t="n">
        <f aca="false">+[5]data1cf!Z965</f>
        <v>0</v>
      </c>
      <c r="AB965" s="368"/>
      <c r="AC965" s="369" t="n">
        <f aca="false">XNPV(0.1,B965:AA965,$B$1:$AA$1)</f>
        <v>-21590.3830066365</v>
      </c>
      <c r="AD965" s="369" t="n">
        <f aca="false">SUMPRODUCT(B965:AA965,$B$1010:$AA$1010)</f>
        <v>-2808.59115267373</v>
      </c>
      <c r="AE965" s="370" t="n">
        <f aca="false">SUMPRODUCT(B965:AA965,$B$1012:$AA$1012)</f>
        <v>-9076.65506194798</v>
      </c>
      <c r="AF965" s="371" t="n">
        <f aca="false">XIRR(B965:AA965,$B$1:$AA$1)</f>
        <v>0.0546494988645634</v>
      </c>
      <c r="AG965" s="372" t="n">
        <f aca="false">1-EXP(-(1/0.25)*(AD965/ABS($AD$1010)))</f>
        <v>-157032.876138247</v>
      </c>
    </row>
    <row r="966" customFormat="false" ht="12.75" hidden="false" customHeight="false" outlineLevel="0" collapsed="false">
      <c r="A966" s="363"/>
      <c r="B966" s="368" t="n">
        <f aca="false">+[5]data1cf!A966</f>
        <v>-93713.2130101944</v>
      </c>
      <c r="C966" s="368" t="n">
        <f aca="false">+[5]data1cf!B966</f>
        <v>14205.8150595032</v>
      </c>
      <c r="D966" s="368" t="n">
        <f aca="false">+[5]data1cf!C966</f>
        <v>12060.7243901919</v>
      </c>
      <c r="E966" s="368" t="n">
        <f aca="false">+[5]data1cf!D966</f>
        <v>10077.8978671641</v>
      </c>
      <c r="F966" s="368" t="n">
        <f aca="false">+[5]data1cf!E966</f>
        <v>9646.62458080655</v>
      </c>
      <c r="G966" s="368" t="n">
        <f aca="false">+[5]data1cf!F966</f>
        <v>9446.89632966789</v>
      </c>
      <c r="H966" s="368" t="n">
        <f aca="false">+[5]data1cf!G966</f>
        <v>8481.43310736717</v>
      </c>
      <c r="I966" s="368" t="n">
        <f aca="false">+[5]data1cf!H966</f>
        <v>8331.05252605046</v>
      </c>
      <c r="J966" s="368" t="n">
        <f aca="false">+[5]data1cf!I966</f>
        <v>8318.61832351547</v>
      </c>
      <c r="K966" s="368" t="n">
        <f aca="false">+[5]data1cf!J966</f>
        <v>8309.45466462627</v>
      </c>
      <c r="L966" s="368" t="n">
        <f aca="false">+[5]data1cf!K966</f>
        <v>8310.69038863506</v>
      </c>
      <c r="M966" s="368" t="n">
        <f aca="false">+[5]data1cf!L966</f>
        <v>8282.67603032344</v>
      </c>
      <c r="N966" s="368" t="n">
        <f aca="false">+[5]data1cf!M966</f>
        <v>8265.03765610315</v>
      </c>
      <c r="O966" s="368" t="n">
        <f aca="false">+[5]data1cf!N966</f>
        <v>7938.90571319158</v>
      </c>
      <c r="P966" s="368" t="n">
        <f aca="false">+[5]data1cf!O966</f>
        <v>7831.05517057733</v>
      </c>
      <c r="Q966" s="368" t="n">
        <f aca="false">+[5]data1cf!P966</f>
        <v>7802.49066836399</v>
      </c>
      <c r="R966" s="368" t="n">
        <f aca="false">+[5]data1cf!Q966</f>
        <v>1074.85306794173</v>
      </c>
      <c r="S966" s="368" t="n">
        <f aca="false">+[5]data1cf!R966</f>
        <v>0</v>
      </c>
      <c r="T966" s="368" t="n">
        <f aca="false">+[5]data1cf!S966</f>
        <v>0</v>
      </c>
      <c r="U966" s="368" t="n">
        <f aca="false">+[5]data1cf!T966</f>
        <v>0</v>
      </c>
      <c r="V966" s="368" t="n">
        <f aca="false">+[5]data1cf!U966</f>
        <v>0</v>
      </c>
      <c r="W966" s="368" t="n">
        <f aca="false">+[5]data1cf!V966</f>
        <v>0</v>
      </c>
      <c r="X966" s="368" t="n">
        <f aca="false">+[5]data1cf!W966</f>
        <v>0</v>
      </c>
      <c r="Y966" s="368" t="n">
        <f aca="false">+[5]data1cf!X966</f>
        <v>0</v>
      </c>
      <c r="Z966" s="368" t="n">
        <f aca="false">+[5]data1cf!Y966</f>
        <v>0</v>
      </c>
      <c r="AA966" s="368" t="n">
        <f aca="false">+[5]data1cf!Z966</f>
        <v>0</v>
      </c>
      <c r="AB966" s="368"/>
      <c r="AC966" s="369" t="n">
        <f aca="false">XNPV(0.1,B966:AA966,$B$1:$AA$1)</f>
        <v>-19162.8690677054</v>
      </c>
      <c r="AD966" s="369" t="n">
        <f aca="false">SUMPRODUCT(B966:AA966,$B$1010:$AA$1010)</f>
        <v>-567.890636299711</v>
      </c>
      <c r="AE966" s="370" t="n">
        <f aca="false">SUMPRODUCT(B966:AA966,$B$1012:$AA$1012)</f>
        <v>-6774.13845511823</v>
      </c>
      <c r="AF966" s="371" t="n">
        <f aca="false">XIRR(B966:AA966,$B$1:$AA$1)</f>
        <v>0.0585427618815809</v>
      </c>
      <c r="AG966" s="372" t="n">
        <f aca="false">1-EXP(-(1/0.25)*(AD966/ABS($AD$1010)))</f>
        <v>-10.2361580632621</v>
      </c>
    </row>
    <row r="967" customFormat="false" ht="12.75" hidden="false" customHeight="false" outlineLevel="0" collapsed="false">
      <c r="A967" s="363"/>
      <c r="B967" s="368" t="n">
        <f aca="false">+[5]data1cf!A967</f>
        <v>-98678.6593027686</v>
      </c>
      <c r="C967" s="368" t="n">
        <f aca="false">+[5]data1cf!B967</f>
        <v>14305.4799093695</v>
      </c>
      <c r="D967" s="368" t="n">
        <f aca="false">+[5]data1cf!C967</f>
        <v>12295.0543087531</v>
      </c>
      <c r="E967" s="368" t="n">
        <f aca="false">+[5]data1cf!D967</f>
        <v>10275.0616516345</v>
      </c>
      <c r="F967" s="368" t="n">
        <f aca="false">+[5]data1cf!E967</f>
        <v>9824.31932151369</v>
      </c>
      <c r="G967" s="368" t="n">
        <f aca="false">+[5]data1cf!F967</f>
        <v>9581.62975945515</v>
      </c>
      <c r="H967" s="368" t="n">
        <f aca="false">+[5]data1cf!G967</f>
        <v>8601.70733917301</v>
      </c>
      <c r="I967" s="368" t="n">
        <f aca="false">+[5]data1cf!H967</f>
        <v>8444.95589164508</v>
      </c>
      <c r="J967" s="368" t="n">
        <f aca="false">+[5]data1cf!I967</f>
        <v>8432.52168911009</v>
      </c>
      <c r="K967" s="368" t="n">
        <f aca="false">+[5]data1cf!J967</f>
        <v>8423.55108677274</v>
      </c>
      <c r="L967" s="368" t="n">
        <f aca="false">+[5]data1cf!K967</f>
        <v>8424.59375422968</v>
      </c>
      <c r="M967" s="368" t="n">
        <f aca="false">+[5]data1cf!L967</f>
        <v>8396.77245246992</v>
      </c>
      <c r="N967" s="368" t="n">
        <f aca="false">+[5]data1cf!M967</f>
        <v>8378.94102169777</v>
      </c>
      <c r="O967" s="368" t="n">
        <f aca="false">+[5]data1cf!N967</f>
        <v>8053.00213533805</v>
      </c>
      <c r="P967" s="368" t="n">
        <f aca="false">+[5]data1cf!O967</f>
        <v>7944.95853617195</v>
      </c>
      <c r="Q967" s="368" t="n">
        <f aca="false">+[5]data1cf!P967</f>
        <v>7916.58709051046</v>
      </c>
      <c r="R967" s="368" t="n">
        <f aca="false">+[5]data1cf!Q967</f>
        <v>1131.80475073903</v>
      </c>
      <c r="S967" s="368" t="n">
        <f aca="false">+[5]data1cf!R967</f>
        <v>0</v>
      </c>
      <c r="T967" s="368" t="n">
        <f aca="false">+[5]data1cf!S967</f>
        <v>0</v>
      </c>
      <c r="U967" s="368" t="n">
        <f aca="false">+[5]data1cf!T967</f>
        <v>0</v>
      </c>
      <c r="V967" s="368" t="n">
        <f aca="false">+[5]data1cf!U967</f>
        <v>0</v>
      </c>
      <c r="W967" s="368" t="n">
        <f aca="false">+[5]data1cf!V967</f>
        <v>0</v>
      </c>
      <c r="X967" s="368" t="n">
        <f aca="false">+[5]data1cf!W967</f>
        <v>0</v>
      </c>
      <c r="Y967" s="368" t="n">
        <f aca="false">+[5]data1cf!X967</f>
        <v>0</v>
      </c>
      <c r="Z967" s="368" t="n">
        <f aca="false">+[5]data1cf!Y967</f>
        <v>0</v>
      </c>
      <c r="AA967" s="368" t="n">
        <f aca="false">+[5]data1cf!Z967</f>
        <v>0</v>
      </c>
      <c r="AB967" s="368"/>
      <c r="AC967" s="369" t="n">
        <f aca="false">XNPV(0.1,B967:AA967,$B$1:$AA$1)</f>
        <v>-23040.5286486379</v>
      </c>
      <c r="AD967" s="369" t="n">
        <f aca="false">SUMPRODUCT(B967:AA967,$B$1010:$AA$1010)</f>
        <v>-4167.20208841232</v>
      </c>
      <c r="AE967" s="370" t="n">
        <f aca="false">SUMPRODUCT(B967:AA967,$B$1012:$AA$1012)</f>
        <v>-10466.3788664728</v>
      </c>
      <c r="AF967" s="371" t="n">
        <f aca="false">XIRR(B967:AA967,$B$1:$AA$1)</f>
        <v>0.0523911682531806</v>
      </c>
      <c r="AG967" s="372" t="n">
        <f aca="false">1-EXP(-(1/0.25)*(AD967/ABS($AD$1010)))</f>
        <v>-51223802.0418095</v>
      </c>
    </row>
    <row r="968" customFormat="false" ht="12.75" hidden="false" customHeight="false" outlineLevel="0" collapsed="false">
      <c r="A968" s="363"/>
      <c r="B968" s="368" t="n">
        <f aca="false">+[5]data1cf!A968</f>
        <v>-85702.9000563933</v>
      </c>
      <c r="C968" s="368" t="n">
        <f aca="false">+[5]data1cf!B968</f>
        <v>13968.4748556149</v>
      </c>
      <c r="D968" s="368" t="n">
        <f aca="false">+[5]data1cf!C968</f>
        <v>11711.300600683</v>
      </c>
      <c r="E968" s="368" t="n">
        <f aca="false">+[5]data1cf!D968</f>
        <v>9843.33952820713</v>
      </c>
      <c r="F968" s="368" t="n">
        <f aca="false">+[5]data1cf!E968</f>
        <v>9414.39680695452</v>
      </c>
      <c r="G968" s="368" t="n">
        <f aca="false">+[5]data1cf!F968</f>
        <v>9150.44657398805</v>
      </c>
      <c r="H968" s="368" t="n">
        <f aca="false">+[5]data1cf!G968</f>
        <v>8287.40538452509</v>
      </c>
      <c r="I968" s="368" t="n">
        <f aca="false">+[5]data1cf!H968</f>
        <v>8147.30235514063</v>
      </c>
      <c r="J968" s="368" t="n">
        <f aca="false">+[5]data1cf!I968</f>
        <v>8134.86815260564</v>
      </c>
      <c r="K968" s="368" t="n">
        <f aca="false">+[5]data1cf!J968</f>
        <v>8125.39305274879</v>
      </c>
      <c r="L968" s="368" t="n">
        <f aca="false">+[5]data1cf!K968</f>
        <v>8126.94021772523</v>
      </c>
      <c r="M968" s="368" t="n">
        <f aca="false">+[5]data1cf!L968</f>
        <v>8098.61441844597</v>
      </c>
      <c r="N968" s="368" t="n">
        <f aca="false">+[5]data1cf!M968</f>
        <v>8081.28748519332</v>
      </c>
      <c r="O968" s="368" t="n">
        <f aca="false">+[5]data1cf!N968</f>
        <v>7754.8441013141</v>
      </c>
      <c r="P968" s="368" t="n">
        <f aca="false">+[5]data1cf!O968</f>
        <v>7647.3049996675</v>
      </c>
      <c r="Q968" s="368" t="n">
        <f aca="false">+[5]data1cf!P968</f>
        <v>7618.42905648651</v>
      </c>
      <c r="R968" s="368" t="n">
        <f aca="false">+[5]data1cf!Q968</f>
        <v>982.977982486809</v>
      </c>
      <c r="S968" s="368" t="n">
        <f aca="false">+[5]data1cf!R968</f>
        <v>0</v>
      </c>
      <c r="T968" s="368" t="n">
        <f aca="false">+[5]data1cf!S968</f>
        <v>0</v>
      </c>
      <c r="U968" s="368" t="n">
        <f aca="false">+[5]data1cf!T968</f>
        <v>0</v>
      </c>
      <c r="V968" s="368" t="n">
        <f aca="false">+[5]data1cf!U968</f>
        <v>0</v>
      </c>
      <c r="W968" s="368" t="n">
        <f aca="false">+[5]data1cf!V968</f>
        <v>0</v>
      </c>
      <c r="X968" s="368" t="n">
        <f aca="false">+[5]data1cf!W968</f>
        <v>0</v>
      </c>
      <c r="Y968" s="368" t="n">
        <f aca="false">+[5]data1cf!X968</f>
        <v>0</v>
      </c>
      <c r="Z968" s="368" t="n">
        <f aca="false">+[5]data1cf!Y968</f>
        <v>0</v>
      </c>
      <c r="AA968" s="368" t="n">
        <f aca="false">+[5]data1cf!Z968</f>
        <v>0</v>
      </c>
      <c r="AB968" s="368"/>
      <c r="AC968" s="369" t="n">
        <f aca="false">XNPV(0.1,B968:AA968,$B$1:$AA$1)</f>
        <v>-12902.5627712117</v>
      </c>
      <c r="AD968" s="369" t="n">
        <f aca="false">SUMPRODUCT(B968:AA968,$B$1010:$AA$1010)</f>
        <v>5246.41317664957</v>
      </c>
      <c r="AE968" s="370" t="n">
        <f aca="false">SUMPRODUCT(B968:AA968,$B$1012:$AA$1012)</f>
        <v>-810.689405286941</v>
      </c>
      <c r="AF968" s="371" t="n">
        <f aca="false">XIRR(B968:AA968,$B$1:$AA$1)</f>
        <v>0.0697782054152926</v>
      </c>
      <c r="AG968" s="372" t="n">
        <f aca="false">1-EXP(-(1/0.25)*(AD968/ABS($AD$1010)))</f>
        <v>0.999999999803234</v>
      </c>
    </row>
    <row r="969" customFormat="false" ht="12.75" hidden="false" customHeight="false" outlineLevel="0" collapsed="false">
      <c r="A969" s="363"/>
      <c r="B969" s="368" t="n">
        <f aca="false">+[5]data1cf!A969</f>
        <v>-87798.0186115289</v>
      </c>
      <c r="C969" s="368" t="n">
        <f aca="false">+[5]data1cf!B969</f>
        <v>14055.9459829687</v>
      </c>
      <c r="D969" s="368" t="n">
        <f aca="false">+[5]data1cf!C969</f>
        <v>11813.6711198205</v>
      </c>
      <c r="E969" s="368" t="n">
        <f aca="false">+[5]data1cf!D969</f>
        <v>9967.85618464178</v>
      </c>
      <c r="F969" s="368" t="n">
        <f aca="false">+[5]data1cf!E969</f>
        <v>9591.96721711051</v>
      </c>
      <c r="G969" s="368" t="n">
        <f aca="false">+[5]data1cf!F969</f>
        <v>9321.89600284448</v>
      </c>
      <c r="H969" s="368" t="n">
        <f aca="false">+[5]data1cf!G969</f>
        <v>8338.15384899604</v>
      </c>
      <c r="I969" s="368" t="n">
        <f aca="false">+[5]data1cf!H969</f>
        <v>8195.36269870059</v>
      </c>
      <c r="J969" s="368" t="n">
        <f aca="false">+[5]data1cf!I969</f>
        <v>8182.9284961656</v>
      </c>
      <c r="K969" s="368" t="n">
        <f aca="false">+[5]data1cf!J969</f>
        <v>8173.53485451818</v>
      </c>
      <c r="L969" s="368" t="n">
        <f aca="false">+[5]data1cf!K969</f>
        <v>8175.00056128519</v>
      </c>
      <c r="M969" s="368" t="n">
        <f aca="false">+[5]data1cf!L969</f>
        <v>8146.75622021536</v>
      </c>
      <c r="N969" s="368" t="n">
        <f aca="false">+[5]data1cf!M969</f>
        <v>8129.34782875329</v>
      </c>
      <c r="O969" s="368" t="n">
        <f aca="false">+[5]data1cf!N969</f>
        <v>7802.98590308349</v>
      </c>
      <c r="P969" s="368" t="n">
        <f aca="false">+[5]data1cf!O969</f>
        <v>7695.36534322747</v>
      </c>
      <c r="Q969" s="368" t="n">
        <f aca="false">+[5]data1cf!P969</f>
        <v>7666.5708582559</v>
      </c>
      <c r="R969" s="368" t="n">
        <f aca="false">+[5]data1cf!Q969</f>
        <v>1007.00815426679</v>
      </c>
      <c r="S969" s="368" t="n">
        <f aca="false">+[5]data1cf!R969</f>
        <v>0</v>
      </c>
      <c r="T969" s="368" t="n">
        <f aca="false">+[5]data1cf!S969</f>
        <v>0</v>
      </c>
      <c r="U969" s="368" t="n">
        <f aca="false">+[5]data1cf!T969</f>
        <v>0</v>
      </c>
      <c r="V969" s="368" t="n">
        <f aca="false">+[5]data1cf!U969</f>
        <v>0</v>
      </c>
      <c r="W969" s="368" t="n">
        <f aca="false">+[5]data1cf!V969</f>
        <v>0</v>
      </c>
      <c r="X969" s="368" t="n">
        <f aca="false">+[5]data1cf!W969</f>
        <v>0</v>
      </c>
      <c r="Y969" s="368" t="n">
        <f aca="false">+[5]data1cf!X969</f>
        <v>0</v>
      </c>
      <c r="Z969" s="368" t="n">
        <f aca="false">+[5]data1cf!Y969</f>
        <v>0</v>
      </c>
      <c r="AA969" s="368" t="n">
        <f aca="false">+[5]data1cf!Z969</f>
        <v>0</v>
      </c>
      <c r="AB969" s="368"/>
      <c r="AC969" s="369" t="n">
        <f aca="false">XNPV(0.1,B969:AA969,$B$1:$AA$1)</f>
        <v>-14322.2875905733</v>
      </c>
      <c r="AD969" s="369" t="n">
        <f aca="false">SUMPRODUCT(B969:AA969,$B$1010:$AA$1010)</f>
        <v>3979.28017565359</v>
      </c>
      <c r="AE969" s="370" t="n">
        <f aca="false">SUMPRODUCT(B969:AA969,$B$1012:$AA$1012)</f>
        <v>-2127.27809710752</v>
      </c>
      <c r="AF969" s="371" t="n">
        <f aca="false">XIRR(B969:AA969,$B$1:$AA$1)</f>
        <v>0.0671478220011065</v>
      </c>
      <c r="AG969" s="372" t="n">
        <f aca="false">1-EXP(-(1/0.25)*(AD969/ABS($AD$1010)))</f>
        <v>0.999999956529925</v>
      </c>
    </row>
    <row r="970" customFormat="false" ht="12.75" hidden="false" customHeight="false" outlineLevel="0" collapsed="false">
      <c r="A970" s="363"/>
      <c r="B970" s="368" t="n">
        <f aca="false">+[5]data1cf!A970</f>
        <v>-87159.2569357433</v>
      </c>
      <c r="C970" s="368" t="n">
        <f aca="false">+[5]data1cf!B970</f>
        <v>14047.5218536424</v>
      </c>
      <c r="D970" s="368" t="n">
        <f aca="false">+[5]data1cf!C970</f>
        <v>11956.9276885189</v>
      </c>
      <c r="E970" s="368" t="n">
        <f aca="false">+[5]data1cf!D970</f>
        <v>9892.30879046265</v>
      </c>
      <c r="F970" s="368" t="n">
        <f aca="false">+[5]data1cf!E970</f>
        <v>9558.26707771666</v>
      </c>
      <c r="G970" s="368" t="n">
        <f aca="false">+[5]data1cf!F970</f>
        <v>9241.96633204252</v>
      </c>
      <c r="H970" s="368" t="n">
        <f aca="false">+[5]data1cf!G970</f>
        <v>8322.68161038236</v>
      </c>
      <c r="I970" s="368" t="n">
        <f aca="false">+[5]data1cf!H970</f>
        <v>8180.71001686741</v>
      </c>
      <c r="J970" s="368" t="n">
        <f aca="false">+[5]data1cf!I970</f>
        <v>8168.27581433242</v>
      </c>
      <c r="K970" s="368" t="n">
        <f aca="false">+[5]data1cf!J970</f>
        <v>8158.85733763104</v>
      </c>
      <c r="L970" s="368" t="n">
        <f aca="false">+[5]data1cf!K970</f>
        <v>8160.34787945201</v>
      </c>
      <c r="M970" s="368" t="n">
        <f aca="false">+[5]data1cf!L970</f>
        <v>8132.07870332822</v>
      </c>
      <c r="N970" s="368" t="n">
        <f aca="false">+[5]data1cf!M970</f>
        <v>8114.6951469201</v>
      </c>
      <c r="O970" s="368" t="n">
        <f aca="false">+[5]data1cf!N970</f>
        <v>7788.30838619636</v>
      </c>
      <c r="P970" s="368" t="n">
        <f aca="false">+[5]data1cf!O970</f>
        <v>7680.71266139428</v>
      </c>
      <c r="Q970" s="368" t="n">
        <f aca="false">+[5]data1cf!P970</f>
        <v>7651.89334136876</v>
      </c>
      <c r="R970" s="368" t="n">
        <f aca="false">+[5]data1cf!Q970</f>
        <v>999.681813350201</v>
      </c>
      <c r="S970" s="368" t="n">
        <f aca="false">+[5]data1cf!R970</f>
        <v>0</v>
      </c>
      <c r="T970" s="368" t="n">
        <f aca="false">+[5]data1cf!S970</f>
        <v>0</v>
      </c>
      <c r="U970" s="368" t="n">
        <f aca="false">+[5]data1cf!T970</f>
        <v>0</v>
      </c>
      <c r="V970" s="368" t="n">
        <f aca="false">+[5]data1cf!U970</f>
        <v>0</v>
      </c>
      <c r="W970" s="368" t="n">
        <f aca="false">+[5]data1cf!V970</f>
        <v>0</v>
      </c>
      <c r="X970" s="368" t="n">
        <f aca="false">+[5]data1cf!W970</f>
        <v>0</v>
      </c>
      <c r="Y970" s="368" t="n">
        <f aca="false">+[5]data1cf!X970</f>
        <v>0</v>
      </c>
      <c r="Z970" s="368" t="n">
        <f aca="false">+[5]data1cf!Y970</f>
        <v>0</v>
      </c>
      <c r="AA970" s="368" t="n">
        <f aca="false">+[5]data1cf!Z970</f>
        <v>0</v>
      </c>
      <c r="AB970" s="368"/>
      <c r="AC970" s="369" t="n">
        <f aca="false">XNPV(0.1,B970:AA970,$B$1:$AA$1)</f>
        <v>-13760.1486289091</v>
      </c>
      <c r="AD970" s="369" t="n">
        <f aca="false">SUMPRODUCT(B970:AA970,$B$1010:$AA$1010)</f>
        <v>4503.37712713805</v>
      </c>
      <c r="AE970" s="370" t="n">
        <f aca="false">SUMPRODUCT(B970:AA970,$B$1012:$AA$1012)</f>
        <v>-1590.33092462454</v>
      </c>
      <c r="AF970" s="371" t="n">
        <f aca="false">XIRR(B970:AA970,$B$1:$AA$1)</f>
        <v>0.0682083299602724</v>
      </c>
      <c r="AG970" s="372" t="n">
        <f aca="false">1-EXP(-(1/0.25)*(AD970/ABS($AD$1010)))</f>
        <v>0.999999995337784</v>
      </c>
    </row>
    <row r="971" customFormat="false" ht="12.75" hidden="false" customHeight="false" outlineLevel="0" collapsed="false">
      <c r="A971" s="363"/>
      <c r="B971" s="368" t="n">
        <f aca="false">+[5]data1cf!A971</f>
        <v>-101673.410268749</v>
      </c>
      <c r="C971" s="368" t="n">
        <f aca="false">+[5]data1cf!B971</f>
        <v>14379.7897250694</v>
      </c>
      <c r="D971" s="368" t="n">
        <f aca="false">+[5]data1cf!C971</f>
        <v>12385.7374090302</v>
      </c>
      <c r="E971" s="368" t="n">
        <f aca="false">+[5]data1cf!D971</f>
        <v>10397.296278707</v>
      </c>
      <c r="F971" s="368" t="n">
        <f aca="false">+[5]data1cf!E971</f>
        <v>9920.6025902428</v>
      </c>
      <c r="G971" s="368" t="n">
        <f aca="false">+[5]data1cf!F971</f>
        <v>9610.27396857018</v>
      </c>
      <c r="H971" s="368" t="n">
        <f aca="false">+[5]data1cf!G971</f>
        <v>8674.24691581121</v>
      </c>
      <c r="I971" s="368" t="n">
        <f aca="false">+[5]data1cf!H971</f>
        <v>8513.65308300389</v>
      </c>
      <c r="J971" s="368" t="n">
        <f aca="false">+[5]data1cf!I971</f>
        <v>8501.2188804689</v>
      </c>
      <c r="K971" s="368" t="n">
        <f aca="false">+[5]data1cf!J971</f>
        <v>8492.36471404911</v>
      </c>
      <c r="L971" s="368" t="n">
        <f aca="false">+[5]data1cf!K971</f>
        <v>8493.29094558849</v>
      </c>
      <c r="M971" s="368" t="n">
        <f aca="false">+[5]data1cf!L971</f>
        <v>8465.58607974629</v>
      </c>
      <c r="N971" s="368" t="n">
        <f aca="false">+[5]data1cf!M971</f>
        <v>8447.63821305659</v>
      </c>
      <c r="O971" s="368" t="n">
        <f aca="false">+[5]data1cf!N971</f>
        <v>8121.81576261443</v>
      </c>
      <c r="P971" s="368" t="n">
        <f aca="false">+[5]data1cf!O971</f>
        <v>8013.65572753077</v>
      </c>
      <c r="Q971" s="368" t="n">
        <f aca="false">+[5]data1cf!P971</f>
        <v>7985.40071778683</v>
      </c>
      <c r="R971" s="368" t="n">
        <f aca="false">+[5]data1cf!Q971</f>
        <v>1166.15334641844</v>
      </c>
      <c r="S971" s="368" t="n">
        <f aca="false">+[5]data1cf!R971</f>
        <v>0</v>
      </c>
      <c r="T971" s="368" t="n">
        <f aca="false">+[5]data1cf!S971</f>
        <v>0</v>
      </c>
      <c r="U971" s="368" t="n">
        <f aca="false">+[5]data1cf!T971</f>
        <v>0</v>
      </c>
      <c r="V971" s="368" t="n">
        <f aca="false">+[5]data1cf!U971</f>
        <v>0</v>
      </c>
      <c r="W971" s="368" t="n">
        <f aca="false">+[5]data1cf!V971</f>
        <v>0</v>
      </c>
      <c r="X971" s="368" t="n">
        <f aca="false">+[5]data1cf!W971</f>
        <v>0</v>
      </c>
      <c r="Y971" s="368" t="n">
        <f aca="false">+[5]data1cf!X971</f>
        <v>0</v>
      </c>
      <c r="Z971" s="368" t="n">
        <f aca="false">+[5]data1cf!Y971</f>
        <v>0</v>
      </c>
      <c r="AA971" s="368" t="n">
        <f aca="false">+[5]data1cf!Z971</f>
        <v>0</v>
      </c>
      <c r="AB971" s="368"/>
      <c r="AC971" s="369" t="n">
        <f aca="false">XNPV(0.1,B971:AA971,$B$1:$AA$1)</f>
        <v>-25445.7527796571</v>
      </c>
      <c r="AD971" s="369" t="n">
        <f aca="false">SUMPRODUCT(B971:AA971,$B$1010:$AA$1010)</f>
        <v>-6416.13526452541</v>
      </c>
      <c r="AE971" s="370" t="n">
        <f aca="false">SUMPRODUCT(B971:AA971,$B$1012:$AA$1012)</f>
        <v>-12767.9763870443</v>
      </c>
      <c r="AF971" s="371" t="n">
        <f aca="false">XIRR(B971:AA971,$B$1:$AA$1)</f>
        <v>0.0488072938091827</v>
      </c>
      <c r="AG971" s="372" t="n">
        <f aca="false">1-EXP(-(1/0.25)*(AD971/ABS($AD$1010)))</f>
        <v>-741443466350.105</v>
      </c>
    </row>
    <row r="972" customFormat="false" ht="12.75" hidden="false" customHeight="false" outlineLevel="0" collapsed="false">
      <c r="A972" s="363"/>
      <c r="B972" s="368" t="n">
        <f aca="false">+[5]data1cf!A972</f>
        <v>-94812.93817775</v>
      </c>
      <c r="C972" s="368" t="n">
        <f aca="false">+[5]data1cf!B972</f>
        <v>14238.0608611729</v>
      </c>
      <c r="D972" s="368" t="n">
        <f aca="false">+[5]data1cf!C972</f>
        <v>12173.1271028354</v>
      </c>
      <c r="E972" s="368" t="n">
        <f aca="false">+[5]data1cf!D972</f>
        <v>10162.6731541132</v>
      </c>
      <c r="F972" s="368" t="n">
        <f aca="false">+[5]data1cf!E972</f>
        <v>9804.89356978046</v>
      </c>
      <c r="G972" s="368" t="n">
        <f aca="false">+[5]data1cf!F972</f>
        <v>9437.95756523819</v>
      </c>
      <c r="H972" s="368" t="n">
        <f aca="false">+[5]data1cf!G972</f>
        <v>8508.07091430974</v>
      </c>
      <c r="I972" s="368" t="n">
        <f aca="false">+[5]data1cf!H972</f>
        <v>8356.27934161405</v>
      </c>
      <c r="J972" s="368" t="n">
        <f aca="false">+[5]data1cf!I972</f>
        <v>8343.84513907906</v>
      </c>
      <c r="K972" s="368" t="n">
        <f aca="false">+[5]data1cf!J972</f>
        <v>8334.72423750437</v>
      </c>
      <c r="L972" s="368" t="n">
        <f aca="false">+[5]data1cf!K972</f>
        <v>8335.91720419865</v>
      </c>
      <c r="M972" s="368" t="n">
        <f aca="false">+[5]data1cf!L972</f>
        <v>8307.94560320155</v>
      </c>
      <c r="N972" s="368" t="n">
        <f aca="false">+[5]data1cf!M972</f>
        <v>8290.26447166674</v>
      </c>
      <c r="O972" s="368" t="n">
        <f aca="false">+[5]data1cf!N972</f>
        <v>7964.17528606969</v>
      </c>
      <c r="P972" s="368" t="n">
        <f aca="false">+[5]data1cf!O972</f>
        <v>7856.28198614092</v>
      </c>
      <c r="Q972" s="368" t="n">
        <f aca="false">+[5]data1cf!P972</f>
        <v>7827.76024124209</v>
      </c>
      <c r="R972" s="368" t="n">
        <f aca="false">+[5]data1cf!Q972</f>
        <v>1087.46647572352</v>
      </c>
      <c r="S972" s="368" t="n">
        <f aca="false">+[5]data1cf!R972</f>
        <v>0</v>
      </c>
      <c r="T972" s="368" t="n">
        <f aca="false">+[5]data1cf!S972</f>
        <v>0</v>
      </c>
      <c r="U972" s="368" t="n">
        <f aca="false">+[5]data1cf!T972</f>
        <v>0</v>
      </c>
      <c r="V972" s="368" t="n">
        <f aca="false">+[5]data1cf!U972</f>
        <v>0</v>
      </c>
      <c r="W972" s="368" t="n">
        <f aca="false">+[5]data1cf!V972</f>
        <v>0</v>
      </c>
      <c r="X972" s="368" t="n">
        <f aca="false">+[5]data1cf!W972</f>
        <v>0</v>
      </c>
      <c r="Y972" s="368" t="n">
        <f aca="false">+[5]data1cf!X972</f>
        <v>0</v>
      </c>
      <c r="Z972" s="368" t="n">
        <f aca="false">+[5]data1cf!Y972</f>
        <v>0</v>
      </c>
      <c r="AA972" s="368" t="n">
        <f aca="false">+[5]data1cf!Z972</f>
        <v>0</v>
      </c>
      <c r="AB972" s="368"/>
      <c r="AC972" s="369" t="n">
        <f aca="false">XNPV(0.1,B972:AA972,$B$1:$AA$1)</f>
        <v>-19874.4343202512</v>
      </c>
      <c r="AD972" s="369" t="n">
        <f aca="false">SUMPRODUCT(B972:AA972,$B$1010:$AA$1010)</f>
        <v>-1199.46980175678</v>
      </c>
      <c r="AE972" s="370" t="n">
        <f aca="false">SUMPRODUCT(B972:AA972,$B$1012:$AA$1012)</f>
        <v>-7431.44774728481</v>
      </c>
      <c r="AF972" s="371" t="n">
        <f aca="false">XIRR(B972:AA972,$B$1:$AA$1)</f>
        <v>0.0574218604800386</v>
      </c>
      <c r="AG972" s="372" t="n">
        <f aca="false">1-EXP(-(1/0.25)*(AD972/ABS($AD$1010)))</f>
        <v>-164.600529122555</v>
      </c>
    </row>
    <row r="973" customFormat="false" ht="12.75" hidden="false" customHeight="false" outlineLevel="0" collapsed="false">
      <c r="A973" s="363"/>
      <c r="B973" s="368" t="n">
        <f aca="false">+[5]data1cf!A973</f>
        <v>-94135.073308514</v>
      </c>
      <c r="C973" s="368" t="n">
        <f aca="false">+[5]data1cf!B973</f>
        <v>14161.661070859</v>
      </c>
      <c r="D973" s="368" t="n">
        <f aca="false">+[5]data1cf!C973</f>
        <v>12141.3153756046</v>
      </c>
      <c r="E973" s="368" t="n">
        <f aca="false">+[5]data1cf!D973</f>
        <v>10183.985010581</v>
      </c>
      <c r="F973" s="368" t="n">
        <f aca="false">+[5]data1cf!E973</f>
        <v>9731.94552694181</v>
      </c>
      <c r="G973" s="368" t="n">
        <f aca="false">+[5]data1cf!F973</f>
        <v>9264.13600285717</v>
      </c>
      <c r="H973" s="368" t="n">
        <f aca="false">+[5]data1cf!G973</f>
        <v>8491.65150875954</v>
      </c>
      <c r="I973" s="368" t="n">
        <f aca="false">+[5]data1cf!H973</f>
        <v>8340.72966380567</v>
      </c>
      <c r="J973" s="368" t="n">
        <f aca="false">+[5]data1cf!I973</f>
        <v>8328.29546127068</v>
      </c>
      <c r="K973" s="368" t="n">
        <f aca="false">+[5]data1cf!J973</f>
        <v>8319.14820430988</v>
      </c>
      <c r="L973" s="368" t="n">
        <f aca="false">+[5]data1cf!K973</f>
        <v>8320.36752639027</v>
      </c>
      <c r="M973" s="368" t="n">
        <f aca="false">+[5]data1cf!L973</f>
        <v>8292.36957000706</v>
      </c>
      <c r="N973" s="368" t="n">
        <f aca="false">+[5]data1cf!M973</f>
        <v>8274.71479385837</v>
      </c>
      <c r="O973" s="368" t="n">
        <f aca="false">+[5]data1cf!N973</f>
        <v>7948.59925287519</v>
      </c>
      <c r="P973" s="368" t="n">
        <f aca="false">+[5]data1cf!O973</f>
        <v>7840.73230833255</v>
      </c>
      <c r="Q973" s="368" t="n">
        <f aca="false">+[5]data1cf!P973</f>
        <v>7812.1842080476</v>
      </c>
      <c r="R973" s="368" t="n">
        <f aca="false">+[5]data1cf!Q973</f>
        <v>1079.69163681933</v>
      </c>
      <c r="S973" s="368" t="n">
        <f aca="false">+[5]data1cf!R973</f>
        <v>0</v>
      </c>
      <c r="T973" s="368" t="n">
        <f aca="false">+[5]data1cf!S973</f>
        <v>0</v>
      </c>
      <c r="U973" s="368" t="n">
        <f aca="false">+[5]data1cf!T973</f>
        <v>0</v>
      </c>
      <c r="V973" s="368" t="n">
        <f aca="false">+[5]data1cf!U973</f>
        <v>0</v>
      </c>
      <c r="W973" s="368" t="n">
        <f aca="false">+[5]data1cf!V973</f>
        <v>0</v>
      </c>
      <c r="X973" s="368" t="n">
        <f aca="false">+[5]data1cf!W973</f>
        <v>0</v>
      </c>
      <c r="Y973" s="368" t="n">
        <f aca="false">+[5]data1cf!X973</f>
        <v>0</v>
      </c>
      <c r="Z973" s="368" t="n">
        <f aca="false">+[5]data1cf!Y973</f>
        <v>0</v>
      </c>
      <c r="AA973" s="368" t="n">
        <f aca="false">+[5]data1cf!Z973</f>
        <v>0</v>
      </c>
      <c r="AB973" s="368"/>
      <c r="AC973" s="369" t="n">
        <f aca="false">XNPV(0.1,B973:AA973,$B$1:$AA$1)</f>
        <v>-19495.5140573453</v>
      </c>
      <c r="AD973" s="369" t="n">
        <f aca="false">SUMPRODUCT(B973:AA973,$B$1010:$AA$1010)</f>
        <v>-884.170856727932</v>
      </c>
      <c r="AE973" s="370" t="n">
        <f aca="false">SUMPRODUCT(B973:AA973,$B$1012:$AA$1012)</f>
        <v>-7095.88154414543</v>
      </c>
      <c r="AF973" s="371" t="n">
        <f aca="false">XIRR(B973:AA973,$B$1:$AA$1)</f>
        <v>0.0579794144711827</v>
      </c>
      <c r="AG973" s="372" t="n">
        <f aca="false">1-EXP(-(1/0.25)*(AD973/ABS($AD$1010)))</f>
        <v>-42.2262416695367</v>
      </c>
    </row>
    <row r="974" customFormat="false" ht="12.75" hidden="false" customHeight="false" outlineLevel="0" collapsed="false">
      <c r="A974" s="363"/>
      <c r="B974" s="368" t="n">
        <f aca="false">+[5]data1cf!A974</f>
        <v>-102720.640304974</v>
      </c>
      <c r="C974" s="368" t="n">
        <f aca="false">+[5]data1cf!B974</f>
        <v>14287.8391553005</v>
      </c>
      <c r="D974" s="368" t="n">
        <f aca="false">+[5]data1cf!C974</f>
        <v>12443.0809178572</v>
      </c>
      <c r="E974" s="368" t="n">
        <f aca="false">+[5]data1cf!D974</f>
        <v>10361.8701018652</v>
      </c>
      <c r="F974" s="368" t="n">
        <f aca="false">+[5]data1cf!E974</f>
        <v>9925.29305447529</v>
      </c>
      <c r="G974" s="368" t="n">
        <f aca="false">+[5]data1cf!F974</f>
        <v>9573.70144864692</v>
      </c>
      <c r="H974" s="368" t="n">
        <f aca="false">+[5]data1cf!G974</f>
        <v>8699.61317308386</v>
      </c>
      <c r="I974" s="368" t="n">
        <f aca="false">+[5]data1cf!H974</f>
        <v>8537.67570225086</v>
      </c>
      <c r="J974" s="368" t="n">
        <f aca="false">+[5]data1cf!I974</f>
        <v>8525.24149971587</v>
      </c>
      <c r="K974" s="368" t="n">
        <f aca="false">+[5]data1cf!J974</f>
        <v>8516.42804959989</v>
      </c>
      <c r="L974" s="368" t="n">
        <f aca="false">+[5]data1cf!K974</f>
        <v>8517.31356483546</v>
      </c>
      <c r="M974" s="368" t="n">
        <f aca="false">+[5]data1cf!L974</f>
        <v>8489.64941529707</v>
      </c>
      <c r="N974" s="368" t="n">
        <f aca="false">+[5]data1cf!M974</f>
        <v>8471.66083230355</v>
      </c>
      <c r="O974" s="368" t="n">
        <f aca="false">+[5]data1cf!N974</f>
        <v>8145.8790981652</v>
      </c>
      <c r="P974" s="368" t="n">
        <f aca="false">+[5]data1cf!O974</f>
        <v>8037.67834677773</v>
      </c>
      <c r="Q974" s="368" t="n">
        <f aca="false">+[5]data1cf!P974</f>
        <v>8009.46405333761</v>
      </c>
      <c r="R974" s="368" t="n">
        <f aca="false">+[5]data1cf!Q974</f>
        <v>1178.16465604193</v>
      </c>
      <c r="S974" s="368" t="n">
        <f aca="false">+[5]data1cf!R974</f>
        <v>0</v>
      </c>
      <c r="T974" s="368" t="n">
        <f aca="false">+[5]data1cf!S974</f>
        <v>0</v>
      </c>
      <c r="U974" s="368" t="n">
        <f aca="false">+[5]data1cf!T974</f>
        <v>0</v>
      </c>
      <c r="V974" s="368" t="n">
        <f aca="false">+[5]data1cf!U974</f>
        <v>0</v>
      </c>
      <c r="W974" s="368" t="n">
        <f aca="false">+[5]data1cf!V974</f>
        <v>0</v>
      </c>
      <c r="X974" s="368" t="n">
        <f aca="false">+[5]data1cf!W974</f>
        <v>0</v>
      </c>
      <c r="Y974" s="368" t="n">
        <f aca="false">+[5]data1cf!X974</f>
        <v>0</v>
      </c>
      <c r="Z974" s="368" t="n">
        <f aca="false">+[5]data1cf!Y974</f>
        <v>0</v>
      </c>
      <c r="AA974" s="368" t="n">
        <f aca="false">+[5]data1cf!Z974</f>
        <v>0</v>
      </c>
      <c r="AB974" s="368"/>
      <c r="AC974" s="369" t="n">
        <f aca="false">XNPV(0.1,B974:AA974,$B$1:$AA$1)</f>
        <v>-26480.2913463485</v>
      </c>
      <c r="AD974" s="369" t="n">
        <f aca="false">SUMPRODUCT(B974:AA974,$B$1010:$AA$1010)</f>
        <v>-7416.93351932692</v>
      </c>
      <c r="AE974" s="370" t="n">
        <f aca="false">SUMPRODUCT(B974:AA974,$B$1012:$AA$1012)</f>
        <v>-13781.2068879914</v>
      </c>
      <c r="AF974" s="371" t="n">
        <f aca="false">XIRR(B974:AA974,$B$1:$AA$1)</f>
        <v>0.0472554124875088</v>
      </c>
      <c r="AG974" s="372" t="n">
        <f aca="false">1-EXP(-(1/0.25)*(AD974/ABS($AD$1010)))</f>
        <v>-52673278053223.8</v>
      </c>
    </row>
    <row r="975" customFormat="false" ht="12.75" hidden="false" customHeight="false" outlineLevel="0" collapsed="false">
      <c r="A975" s="363"/>
      <c r="B975" s="368" t="n">
        <f aca="false">+[5]data1cf!A975</f>
        <v>-92363.0310632396</v>
      </c>
      <c r="C975" s="368" t="n">
        <f aca="false">+[5]data1cf!B975</f>
        <v>14155.9747365298</v>
      </c>
      <c r="D975" s="368" t="n">
        <f aca="false">+[5]data1cf!C975</f>
        <v>12124.6340996992</v>
      </c>
      <c r="E975" s="368" t="n">
        <f aca="false">+[5]data1cf!D975</f>
        <v>10054.3583945823</v>
      </c>
      <c r="F975" s="368" t="n">
        <f aca="false">+[5]data1cf!E975</f>
        <v>9587.76474773582</v>
      </c>
      <c r="G975" s="368" t="n">
        <f aca="false">+[5]data1cf!F975</f>
        <v>9462.49057206353</v>
      </c>
      <c r="H975" s="368" t="n">
        <f aca="false">+[5]data1cf!G975</f>
        <v>8448.72867620436</v>
      </c>
      <c r="I975" s="368" t="n">
        <f aca="false">+[5]data1cf!H975</f>
        <v>8300.08043233287</v>
      </c>
      <c r="J975" s="368" t="n">
        <f aca="false">+[5]data1cf!I975</f>
        <v>8287.64622979789</v>
      </c>
      <c r="K975" s="368" t="n">
        <f aca="false">+[5]data1cf!J975</f>
        <v>8278.43007583458</v>
      </c>
      <c r="L975" s="368" t="n">
        <f aca="false">+[5]data1cf!K975</f>
        <v>8279.71829491748</v>
      </c>
      <c r="M975" s="368" t="n">
        <f aca="false">+[5]data1cf!L975</f>
        <v>8251.65144153176</v>
      </c>
      <c r="N975" s="368" t="n">
        <f aca="false">+[5]data1cf!M975</f>
        <v>8234.06556238557</v>
      </c>
      <c r="O975" s="368" t="n">
        <f aca="false">+[5]data1cf!N975</f>
        <v>7907.8811243999</v>
      </c>
      <c r="P975" s="368" t="n">
        <f aca="false">+[5]data1cf!O975</f>
        <v>7800.08307685975</v>
      </c>
      <c r="Q975" s="368" t="n">
        <f aca="false">+[5]data1cf!P975</f>
        <v>7771.4660795723</v>
      </c>
      <c r="R975" s="368" t="n">
        <f aca="false">+[5]data1cf!Q975</f>
        <v>1059.36702108293</v>
      </c>
      <c r="S975" s="368" t="n">
        <f aca="false">+[5]data1cf!R975</f>
        <v>0</v>
      </c>
      <c r="T975" s="368" t="n">
        <f aca="false">+[5]data1cf!S975</f>
        <v>0</v>
      </c>
      <c r="U975" s="368" t="n">
        <f aca="false">+[5]data1cf!T975</f>
        <v>0</v>
      </c>
      <c r="V975" s="368" t="n">
        <f aca="false">+[5]data1cf!U975</f>
        <v>0</v>
      </c>
      <c r="W975" s="368" t="n">
        <f aca="false">+[5]data1cf!V975</f>
        <v>0</v>
      </c>
      <c r="X975" s="368" t="n">
        <f aca="false">+[5]data1cf!W975</f>
        <v>0</v>
      </c>
      <c r="Y975" s="368" t="n">
        <f aca="false">+[5]data1cf!X975</f>
        <v>0</v>
      </c>
      <c r="Z975" s="368" t="n">
        <f aca="false">+[5]data1cf!Y975</f>
        <v>0</v>
      </c>
      <c r="AA975" s="368" t="n">
        <f aca="false">+[5]data1cf!Z975</f>
        <v>0</v>
      </c>
      <c r="AB975" s="368"/>
      <c r="AC975" s="369" t="n">
        <f aca="false">XNPV(0.1,B975:AA975,$B$1:$AA$1)</f>
        <v>-17975.8839290286</v>
      </c>
      <c r="AD975" s="369" t="n">
        <f aca="false">SUMPRODUCT(B975:AA975,$B$1010:$AA$1010)</f>
        <v>560.960835075138</v>
      </c>
      <c r="AE975" s="370" t="n">
        <f aca="false">SUMPRODUCT(B975:AA975,$B$1012:$AA$1012)</f>
        <v>-5625.03731991144</v>
      </c>
      <c r="AF975" s="371" t="n">
        <f aca="false">XIRR(B975:AA975,$B$1:$AA$1)</f>
        <v>0.0605856611578032</v>
      </c>
      <c r="AG975" s="372" t="n">
        <f aca="false">1-EXP(-(1/0.25)*(AD975/ABS($AD$1010)))</f>
        <v>0.908335212000335</v>
      </c>
    </row>
    <row r="976" customFormat="false" ht="12.75" hidden="false" customHeight="false" outlineLevel="0" collapsed="false">
      <c r="A976" s="363"/>
      <c r="B976" s="368" t="n">
        <f aca="false">+[5]data1cf!A976</f>
        <v>-88080.9122533262</v>
      </c>
      <c r="C976" s="368" t="n">
        <f aca="false">+[5]data1cf!B976</f>
        <v>14031.4330607261</v>
      </c>
      <c r="D976" s="368" t="n">
        <f aca="false">+[5]data1cf!C976</f>
        <v>11999.1860246596</v>
      </c>
      <c r="E976" s="368" t="n">
        <f aca="false">+[5]data1cf!D976</f>
        <v>9944.0843168778</v>
      </c>
      <c r="F976" s="368" t="n">
        <f aca="false">+[5]data1cf!E976</f>
        <v>9462.75455604056</v>
      </c>
      <c r="G976" s="368" t="n">
        <f aca="false">+[5]data1cf!F976</f>
        <v>9270.08210192164</v>
      </c>
      <c r="H976" s="368" t="n">
        <f aca="false">+[5]data1cf!G976</f>
        <v>8345.00616668213</v>
      </c>
      <c r="I976" s="368" t="n">
        <f aca="false">+[5]data1cf!H976</f>
        <v>8201.85205252851</v>
      </c>
      <c r="J976" s="368" t="n">
        <f aca="false">+[5]data1cf!I976</f>
        <v>8189.41784999352</v>
      </c>
      <c r="K976" s="368" t="n">
        <f aca="false">+[5]data1cf!J976</f>
        <v>8180.03520725089</v>
      </c>
      <c r="L976" s="368" t="n">
        <f aca="false">+[5]data1cf!K976</f>
        <v>8181.48991511311</v>
      </c>
      <c r="M976" s="368" t="n">
        <f aca="false">+[5]data1cf!L976</f>
        <v>8153.25657294807</v>
      </c>
      <c r="N976" s="368" t="n">
        <f aca="false">+[5]data1cf!M976</f>
        <v>8135.8371825812</v>
      </c>
      <c r="O976" s="368" t="n">
        <f aca="false">+[5]data1cf!N976</f>
        <v>7809.4862558162</v>
      </c>
      <c r="P976" s="368" t="n">
        <f aca="false">+[5]data1cf!O976</f>
        <v>7701.85469705538</v>
      </c>
      <c r="Q976" s="368" t="n">
        <f aca="false">+[5]data1cf!P976</f>
        <v>7673.07121098861</v>
      </c>
      <c r="R976" s="368" t="n">
        <f aca="false">+[5]data1cf!Q976</f>
        <v>1010.25283118075</v>
      </c>
      <c r="S976" s="368" t="n">
        <f aca="false">+[5]data1cf!R976</f>
        <v>0</v>
      </c>
      <c r="T976" s="368" t="n">
        <f aca="false">+[5]data1cf!S976</f>
        <v>0</v>
      </c>
      <c r="U976" s="368" t="n">
        <f aca="false">+[5]data1cf!T976</f>
        <v>0</v>
      </c>
      <c r="V976" s="368" t="n">
        <f aca="false">+[5]data1cf!U976</f>
        <v>0</v>
      </c>
      <c r="W976" s="368" t="n">
        <f aca="false">+[5]data1cf!V976</f>
        <v>0</v>
      </c>
      <c r="X976" s="368" t="n">
        <f aca="false">+[5]data1cf!W976</f>
        <v>0</v>
      </c>
      <c r="Y976" s="368" t="n">
        <f aca="false">+[5]data1cf!X976</f>
        <v>0</v>
      </c>
      <c r="Z976" s="368" t="n">
        <f aca="false">+[5]data1cf!Y976</f>
        <v>0</v>
      </c>
      <c r="AA976" s="368" t="n">
        <f aca="false">+[5]data1cf!Z976</f>
        <v>0</v>
      </c>
      <c r="AB976" s="368"/>
      <c r="AC976" s="369" t="n">
        <f aca="false">XNPV(0.1,B976:AA976,$B$1:$AA$1)</f>
        <v>-14586.7716442077</v>
      </c>
      <c r="AD976" s="369" t="n">
        <f aca="false">SUMPRODUCT(B976:AA976,$B$1010:$AA$1010)</f>
        <v>3712.90509367435</v>
      </c>
      <c r="AE976" s="370" t="n">
        <f aca="false">SUMPRODUCT(B976:AA976,$B$1012:$AA$1012)</f>
        <v>-2393.60501287481</v>
      </c>
      <c r="AF976" s="371" t="n">
        <f aca="false">XIRR(B976:AA976,$B$1:$AA$1)</f>
        <v>0.0666252128219291</v>
      </c>
      <c r="AG976" s="372" t="n">
        <f aca="false">1-EXP(-(1/0.25)*(AD976/ABS($AD$1010)))</f>
        <v>0.999999864794689</v>
      </c>
    </row>
    <row r="977" customFormat="false" ht="12.75" hidden="false" customHeight="false" outlineLevel="0" collapsed="false">
      <c r="A977" s="363"/>
      <c r="B977" s="368" t="n">
        <f aca="false">+[5]data1cf!A977</f>
        <v>-95752.4861368223</v>
      </c>
      <c r="C977" s="368" t="n">
        <f aca="false">+[5]data1cf!B977</f>
        <v>14214.1093856751</v>
      </c>
      <c r="D977" s="368" t="n">
        <f aca="false">+[5]data1cf!C977</f>
        <v>12207.3895391938</v>
      </c>
      <c r="E977" s="368" t="n">
        <f aca="false">+[5]data1cf!D977</f>
        <v>10098.6062784039</v>
      </c>
      <c r="F977" s="368" t="n">
        <f aca="false">+[5]data1cf!E977</f>
        <v>9589.1092136874</v>
      </c>
      <c r="G977" s="368" t="n">
        <f aca="false">+[5]data1cf!F977</f>
        <v>9459.60246057384</v>
      </c>
      <c r="H977" s="368" t="n">
        <f aca="false">+[5]data1cf!G977</f>
        <v>8530.8288704659</v>
      </c>
      <c r="I977" s="368" t="n">
        <f aca="false">+[5]data1cf!H977</f>
        <v>8377.8318201568</v>
      </c>
      <c r="J977" s="368" t="n">
        <f aca="false">+[5]data1cf!I977</f>
        <v>8365.39761762181</v>
      </c>
      <c r="K977" s="368" t="n">
        <f aca="false">+[5]data1cf!J977</f>
        <v>8356.31324567177</v>
      </c>
      <c r="L977" s="368" t="n">
        <f aca="false">+[5]data1cf!K977</f>
        <v>8357.4696827414</v>
      </c>
      <c r="M977" s="368" t="n">
        <f aca="false">+[5]data1cf!L977</f>
        <v>8329.53461136895</v>
      </c>
      <c r="N977" s="368" t="n">
        <f aca="false">+[5]data1cf!M977</f>
        <v>8311.8169502095</v>
      </c>
      <c r="O977" s="368" t="n">
        <f aca="false">+[5]data1cf!N977</f>
        <v>7985.76429423709</v>
      </c>
      <c r="P977" s="368" t="n">
        <f aca="false">+[5]data1cf!O977</f>
        <v>7877.83446468368</v>
      </c>
      <c r="Q977" s="368" t="n">
        <f aca="false">+[5]data1cf!P977</f>
        <v>7849.34924940949</v>
      </c>
      <c r="R977" s="368" t="n">
        <f aca="false">+[5]data1cf!Q977</f>
        <v>1098.2427149949</v>
      </c>
      <c r="S977" s="368" t="n">
        <f aca="false">+[5]data1cf!R977</f>
        <v>0</v>
      </c>
      <c r="T977" s="368" t="n">
        <f aca="false">+[5]data1cf!S977</f>
        <v>0</v>
      </c>
      <c r="U977" s="368" t="n">
        <f aca="false">+[5]data1cf!T977</f>
        <v>0</v>
      </c>
      <c r="V977" s="368" t="n">
        <f aca="false">+[5]data1cf!U977</f>
        <v>0</v>
      </c>
      <c r="W977" s="368" t="n">
        <f aca="false">+[5]data1cf!V977</f>
        <v>0</v>
      </c>
      <c r="X977" s="368" t="n">
        <f aca="false">+[5]data1cf!W977</f>
        <v>0</v>
      </c>
      <c r="Y977" s="368" t="n">
        <f aca="false">+[5]data1cf!X977</f>
        <v>0</v>
      </c>
      <c r="Z977" s="368" t="n">
        <f aca="false">+[5]data1cf!Y977</f>
        <v>0</v>
      </c>
      <c r="AA977" s="368" t="n">
        <f aca="false">+[5]data1cf!Z977</f>
        <v>0</v>
      </c>
      <c r="AB977" s="368"/>
      <c r="AC977" s="369" t="n">
        <f aca="false">XNPV(0.1,B977:AA977,$B$1:$AA$1)</f>
        <v>-20904.2350384417</v>
      </c>
      <c r="AD977" s="369" t="n">
        <f aca="false">SUMPRODUCT(B977:AA977,$B$1010:$AA$1010)</f>
        <v>-2220.83358100402</v>
      </c>
      <c r="AE977" s="370" t="n">
        <f aca="false">SUMPRODUCT(B977:AA977,$B$1012:$AA$1012)</f>
        <v>-8457.71624000299</v>
      </c>
      <c r="AF977" s="371" t="n">
        <f aca="false">XIRR(B977:AA977,$B$1:$AA$1)</f>
        <v>0.0556465961333101</v>
      </c>
      <c r="AG977" s="372" t="n">
        <f aca="false">1-EXP(-(1/0.25)*(AD977/ABS($AD$1010)))</f>
        <v>-12840.6543149843</v>
      </c>
    </row>
    <row r="978" customFormat="false" ht="12.75" hidden="false" customHeight="false" outlineLevel="0" collapsed="false">
      <c r="A978" s="363"/>
      <c r="B978" s="368" t="n">
        <f aca="false">+[5]data1cf!A978</f>
        <v>-103492.764354047</v>
      </c>
      <c r="C978" s="368" t="n">
        <f aca="false">+[5]data1cf!B978</f>
        <v>14345.8005805471</v>
      </c>
      <c r="D978" s="368" t="n">
        <f aca="false">+[5]data1cf!C978</f>
        <v>12475.9545645837</v>
      </c>
      <c r="E978" s="368" t="n">
        <f aca="false">+[5]data1cf!D978</f>
        <v>10362.3316447511</v>
      </c>
      <c r="F978" s="368" t="n">
        <f aca="false">+[5]data1cf!E978</f>
        <v>10060.5676257009</v>
      </c>
      <c r="G978" s="368" t="n">
        <f aca="false">+[5]data1cf!F978</f>
        <v>9770.69538615355</v>
      </c>
      <c r="H978" s="368" t="n">
        <f aca="false">+[5]data1cf!G978</f>
        <v>8718.31574711028</v>
      </c>
      <c r="I978" s="368" t="n">
        <f aca="false">+[5]data1cf!H978</f>
        <v>8555.38761023736</v>
      </c>
      <c r="J978" s="368" t="n">
        <f aca="false">+[5]data1cf!I978</f>
        <v>8542.95340770237</v>
      </c>
      <c r="K978" s="368" t="n">
        <f aca="false">+[5]data1cf!J978</f>
        <v>8534.16997776942</v>
      </c>
      <c r="L978" s="368" t="n">
        <f aca="false">+[5]data1cf!K978</f>
        <v>8535.02547282196</v>
      </c>
      <c r="M978" s="368" t="n">
        <f aca="false">+[5]data1cf!L978</f>
        <v>8507.39134346659</v>
      </c>
      <c r="N978" s="368" t="n">
        <f aca="false">+[5]data1cf!M978</f>
        <v>8489.37274029005</v>
      </c>
      <c r="O978" s="368" t="n">
        <f aca="false">+[5]data1cf!N978</f>
        <v>8163.62102633473</v>
      </c>
      <c r="P978" s="368" t="n">
        <f aca="false">+[5]data1cf!O978</f>
        <v>8055.39025476423</v>
      </c>
      <c r="Q978" s="368" t="n">
        <f aca="false">+[5]data1cf!P978</f>
        <v>8027.20598150713</v>
      </c>
      <c r="R978" s="368" t="n">
        <f aca="false">+[5]data1cf!Q978</f>
        <v>1187.02061003518</v>
      </c>
      <c r="S978" s="368" t="n">
        <f aca="false">+[5]data1cf!R978</f>
        <v>0</v>
      </c>
      <c r="T978" s="368" t="n">
        <f aca="false">+[5]data1cf!S978</f>
        <v>0</v>
      </c>
      <c r="U978" s="368" t="n">
        <f aca="false">+[5]data1cf!T978</f>
        <v>0</v>
      </c>
      <c r="V978" s="368" t="n">
        <f aca="false">+[5]data1cf!U978</f>
        <v>0</v>
      </c>
      <c r="W978" s="368" t="n">
        <f aca="false">+[5]data1cf!V978</f>
        <v>0</v>
      </c>
      <c r="X978" s="368" t="n">
        <f aca="false">+[5]data1cf!W978</f>
        <v>0</v>
      </c>
      <c r="Y978" s="368" t="n">
        <f aca="false">+[5]data1cf!X978</f>
        <v>0</v>
      </c>
      <c r="Z978" s="368" t="n">
        <f aca="false">+[5]data1cf!Y978</f>
        <v>0</v>
      </c>
      <c r="AA978" s="368" t="n">
        <f aca="false">+[5]data1cf!Z978</f>
        <v>0</v>
      </c>
      <c r="AB978" s="368"/>
      <c r="AC978" s="369" t="n">
        <f aca="false">XNPV(0.1,B978:AA978,$B$1:$AA$1)</f>
        <v>-26887.5059850033</v>
      </c>
      <c r="AD978" s="369" t="n">
        <f aca="false">SUMPRODUCT(B978:AA978,$B$1010:$AA$1010)</f>
        <v>-7744.27124183587</v>
      </c>
      <c r="AE978" s="370" t="n">
        <f aca="false">SUMPRODUCT(B978:AA978,$B$1012:$AA$1012)</f>
        <v>-14133.7878062059</v>
      </c>
      <c r="AF978" s="371" t="n">
        <f aca="false">XIRR(B978:AA978,$B$1:$AA$1)</f>
        <v>0.0467851729417517</v>
      </c>
      <c r="AG978" s="372" t="n">
        <f aca="false">1-EXP(-(1/0.25)*(AD978/ABS($AD$1010)))</f>
        <v>-212410878750341</v>
      </c>
    </row>
    <row r="979" customFormat="false" ht="12.75" hidden="false" customHeight="false" outlineLevel="0" collapsed="false">
      <c r="A979" s="363"/>
      <c r="B979" s="368" t="n">
        <f aca="false">+[5]data1cf!A979</f>
        <v>-85197.1736534579</v>
      </c>
      <c r="C979" s="368" t="n">
        <f aca="false">+[5]data1cf!B979</f>
        <v>13997.5129476873</v>
      </c>
      <c r="D979" s="368" t="n">
        <f aca="false">+[5]data1cf!C979</f>
        <v>11812.4152531506</v>
      </c>
      <c r="E979" s="368" t="n">
        <f aca="false">+[5]data1cf!D979</f>
        <v>9895.61725263663</v>
      </c>
      <c r="F979" s="368" t="n">
        <f aca="false">+[5]data1cf!E979</f>
        <v>9340.5337825693</v>
      </c>
      <c r="G979" s="368" t="n">
        <f aca="false">+[5]data1cf!F979</f>
        <v>9203.13649766726</v>
      </c>
      <c r="H979" s="368" t="n">
        <f aca="false">+[5]data1cf!G979</f>
        <v>8275.15555821885</v>
      </c>
      <c r="I979" s="368" t="n">
        <f aca="false">+[5]data1cf!H979</f>
        <v>8135.70139603841</v>
      </c>
      <c r="J979" s="368" t="n">
        <f aca="false">+[5]data1cf!I979</f>
        <v>8123.26719350342</v>
      </c>
      <c r="K979" s="368" t="n">
        <f aca="false">+[5]data1cf!J979</f>
        <v>8113.77243100403</v>
      </c>
      <c r="L979" s="368" t="n">
        <f aca="false">+[5]data1cf!K979</f>
        <v>8115.33925862301</v>
      </c>
      <c r="M979" s="368" t="n">
        <f aca="false">+[5]data1cf!L979</f>
        <v>8086.99379670121</v>
      </c>
      <c r="N979" s="368" t="n">
        <f aca="false">+[5]data1cf!M979</f>
        <v>8069.6865260911</v>
      </c>
      <c r="O979" s="368" t="n">
        <f aca="false">+[5]data1cf!N979</f>
        <v>7743.22347956934</v>
      </c>
      <c r="P979" s="368" t="n">
        <f aca="false">+[5]data1cf!O979</f>
        <v>7635.70404056528</v>
      </c>
      <c r="Q979" s="368" t="n">
        <f aca="false">+[5]data1cf!P979</f>
        <v>7606.80843474175</v>
      </c>
      <c r="R979" s="368" t="n">
        <f aca="false">+[5]data1cf!Q979</f>
        <v>977.1775029357</v>
      </c>
      <c r="S979" s="368" t="n">
        <f aca="false">+[5]data1cf!R979</f>
        <v>0</v>
      </c>
      <c r="T979" s="368" t="n">
        <f aca="false">+[5]data1cf!S979</f>
        <v>0</v>
      </c>
      <c r="U979" s="368" t="n">
        <f aca="false">+[5]data1cf!T979</f>
        <v>0</v>
      </c>
      <c r="V979" s="368" t="n">
        <f aca="false">+[5]data1cf!U979</f>
        <v>0</v>
      </c>
      <c r="W979" s="368" t="n">
        <f aca="false">+[5]data1cf!V979</f>
        <v>0</v>
      </c>
      <c r="X979" s="368" t="n">
        <f aca="false">+[5]data1cf!W979</f>
        <v>0</v>
      </c>
      <c r="Y979" s="368" t="n">
        <f aca="false">+[5]data1cf!X979</f>
        <v>0</v>
      </c>
      <c r="Z979" s="368" t="n">
        <f aca="false">+[5]data1cf!Y979</f>
        <v>0</v>
      </c>
      <c r="AA979" s="368" t="n">
        <f aca="false">+[5]data1cf!Z979</f>
        <v>0</v>
      </c>
      <c r="AB979" s="368"/>
      <c r="AC979" s="369" t="n">
        <f aca="false">XNPV(0.1,B979:AA979,$B$1:$AA$1)</f>
        <v>-12311.2393912433</v>
      </c>
      <c r="AD979" s="369" t="n">
        <f aca="false">SUMPRODUCT(B979:AA979,$B$1010:$AA$1010)</f>
        <v>5829.87909722161</v>
      </c>
      <c r="AE979" s="370" t="n">
        <f aca="false">SUMPRODUCT(B979:AA979,$B$1012:$AA$1012)</f>
        <v>-223.571758518784</v>
      </c>
      <c r="AF979" s="371" t="n">
        <f aca="false">XIRR(B979:AA979,$B$1:$AA$1)</f>
        <v>0.0709808110592006</v>
      </c>
      <c r="AG979" s="372" t="n">
        <f aca="false">1-EXP(-(1/0.25)*(AD979/ABS($AD$1010)))</f>
        <v>0.999999999983612</v>
      </c>
    </row>
    <row r="980" customFormat="false" ht="12.75" hidden="false" customHeight="false" outlineLevel="0" collapsed="false">
      <c r="A980" s="363"/>
      <c r="B980" s="368" t="n">
        <f aca="false">+[5]data1cf!A980</f>
        <v>-89920.337646818</v>
      </c>
      <c r="C980" s="368" t="n">
        <f aca="false">+[5]data1cf!B980</f>
        <v>14154.5980751372</v>
      </c>
      <c r="D980" s="368" t="n">
        <f aca="false">+[5]data1cf!C980</f>
        <v>11991.8486195509</v>
      </c>
      <c r="E980" s="368" t="n">
        <f aca="false">+[5]data1cf!D980</f>
        <v>9960.88710787758</v>
      </c>
      <c r="F980" s="368" t="n">
        <f aca="false">+[5]data1cf!E980</f>
        <v>9670.90591650776</v>
      </c>
      <c r="G980" s="368" t="n">
        <f aca="false">+[5]data1cf!F980</f>
        <v>9284.29881961124</v>
      </c>
      <c r="H980" s="368" t="n">
        <f aca="false">+[5]data1cf!G980</f>
        <v>8389.56117002538</v>
      </c>
      <c r="I980" s="368" t="n">
        <f aca="false">+[5]data1cf!H980</f>
        <v>8244.0469995149</v>
      </c>
      <c r="J980" s="368" t="n">
        <f aca="false">+[5]data1cf!I980</f>
        <v>8231.61279697991</v>
      </c>
      <c r="K980" s="368" t="n">
        <f aca="false">+[5]data1cf!J980</f>
        <v>8222.30167109658</v>
      </c>
      <c r="L980" s="368" t="n">
        <f aca="false">+[5]data1cf!K980</f>
        <v>8223.6848620995</v>
      </c>
      <c r="M980" s="368" t="n">
        <f aca="false">+[5]data1cf!L980</f>
        <v>8195.52303679375</v>
      </c>
      <c r="N980" s="368" t="n">
        <f aca="false">+[5]data1cf!M980</f>
        <v>8178.03212956759</v>
      </c>
      <c r="O980" s="368" t="n">
        <f aca="false">+[5]data1cf!N980</f>
        <v>7851.75271966189</v>
      </c>
      <c r="P980" s="368" t="n">
        <f aca="false">+[5]data1cf!O980</f>
        <v>7744.04964404177</v>
      </c>
      <c r="Q980" s="368" t="n">
        <f aca="false">+[5]data1cf!P980</f>
        <v>7715.33767483429</v>
      </c>
      <c r="R980" s="368" t="n">
        <f aca="false">+[5]data1cf!Q980</f>
        <v>1031.35030467394</v>
      </c>
      <c r="S980" s="368" t="n">
        <f aca="false">+[5]data1cf!R980</f>
        <v>0</v>
      </c>
      <c r="T980" s="368" t="n">
        <f aca="false">+[5]data1cf!S980</f>
        <v>0</v>
      </c>
      <c r="U980" s="368" t="n">
        <f aca="false">+[5]data1cf!T980</f>
        <v>0</v>
      </c>
      <c r="V980" s="368" t="n">
        <f aca="false">+[5]data1cf!U980</f>
        <v>0</v>
      </c>
      <c r="W980" s="368" t="n">
        <f aca="false">+[5]data1cf!V980</f>
        <v>0</v>
      </c>
      <c r="X980" s="368" t="n">
        <f aca="false">+[5]data1cf!W980</f>
        <v>0</v>
      </c>
      <c r="Y980" s="368" t="n">
        <f aca="false">+[5]data1cf!X980</f>
        <v>0</v>
      </c>
      <c r="Z980" s="368" t="n">
        <f aca="false">+[5]data1cf!Y980</f>
        <v>0</v>
      </c>
      <c r="AA980" s="368" t="n">
        <f aca="false">+[5]data1cf!Z980</f>
        <v>0</v>
      </c>
      <c r="AB980" s="368"/>
      <c r="AC980" s="369" t="n">
        <f aca="false">XNPV(0.1,B980:AA980,$B$1:$AA$1)</f>
        <v>-15989.8246819358</v>
      </c>
      <c r="AD980" s="369" t="n">
        <f aca="false">SUMPRODUCT(B980:AA980,$B$1010:$AA$1010)</f>
        <v>2416.54744363518</v>
      </c>
      <c r="AE980" s="370" t="n">
        <f aca="false">SUMPRODUCT(B980:AA980,$B$1012:$AA$1012)</f>
        <v>-3725.41058216229</v>
      </c>
      <c r="AF980" s="371" t="n">
        <f aca="false">XIRR(B980:AA980,$B$1:$AA$1)</f>
        <v>0.0640763227511441</v>
      </c>
      <c r="AG980" s="372" t="n">
        <f aca="false">1-EXP(-(1/0.25)*(AD980/ABS($AD$1010)))</f>
        <v>0.999966170044196</v>
      </c>
    </row>
    <row r="981" customFormat="false" ht="12.75" hidden="false" customHeight="false" outlineLevel="0" collapsed="false">
      <c r="A981" s="363"/>
      <c r="B981" s="368" t="n">
        <f aca="false">+[5]data1cf!A981</f>
        <v>-95475.1664355468</v>
      </c>
      <c r="C981" s="368" t="n">
        <f aca="false">+[5]data1cf!B981</f>
        <v>14266.3133099547</v>
      </c>
      <c r="D981" s="368" t="n">
        <f aca="false">+[5]data1cf!C981</f>
        <v>12228.7671434098</v>
      </c>
      <c r="E981" s="368" t="n">
        <f aca="false">+[5]data1cf!D981</f>
        <v>10094.8031303088</v>
      </c>
      <c r="F981" s="368" t="n">
        <f aca="false">+[5]data1cf!E981</f>
        <v>9705.79582798222</v>
      </c>
      <c r="G981" s="368" t="n">
        <f aca="false">+[5]data1cf!F981</f>
        <v>9543.91052975906</v>
      </c>
      <c r="H981" s="368" t="n">
        <f aca="false">+[5]data1cf!G981</f>
        <v>8524.11156610488</v>
      </c>
      <c r="I981" s="368" t="n">
        <f aca="false">+[5]data1cf!H981</f>
        <v>8371.4703280653</v>
      </c>
      <c r="J981" s="368" t="n">
        <f aca="false">+[5]data1cf!I981</f>
        <v>8359.03612553031</v>
      </c>
      <c r="K981" s="368" t="n">
        <f aca="false">+[5]data1cf!J981</f>
        <v>8349.94097139029</v>
      </c>
      <c r="L981" s="368" t="n">
        <f aca="false">+[5]data1cf!K981</f>
        <v>8351.1081906499</v>
      </c>
      <c r="M981" s="368" t="n">
        <f aca="false">+[5]data1cf!L981</f>
        <v>8323.16233708747</v>
      </c>
      <c r="N981" s="368" t="n">
        <f aca="false">+[5]data1cf!M981</f>
        <v>8305.455458118</v>
      </c>
      <c r="O981" s="368" t="n">
        <f aca="false">+[5]data1cf!N981</f>
        <v>7979.3920199556</v>
      </c>
      <c r="P981" s="368" t="n">
        <f aca="false">+[5]data1cf!O981</f>
        <v>7871.47297259218</v>
      </c>
      <c r="Q981" s="368" t="n">
        <f aca="false">+[5]data1cf!P981</f>
        <v>7842.97697512801</v>
      </c>
      <c r="R981" s="368" t="n">
        <f aca="false">+[5]data1cf!Q981</f>
        <v>1095.06196894915</v>
      </c>
      <c r="S981" s="368" t="n">
        <f aca="false">+[5]data1cf!R981</f>
        <v>0</v>
      </c>
      <c r="T981" s="368" t="n">
        <f aca="false">+[5]data1cf!S981</f>
        <v>0</v>
      </c>
      <c r="U981" s="368" t="n">
        <f aca="false">+[5]data1cf!T981</f>
        <v>0</v>
      </c>
      <c r="V981" s="368" t="n">
        <f aca="false">+[5]data1cf!U981</f>
        <v>0</v>
      </c>
      <c r="W981" s="368" t="n">
        <f aca="false">+[5]data1cf!V981</f>
        <v>0</v>
      </c>
      <c r="X981" s="368" t="n">
        <f aca="false">+[5]data1cf!W981</f>
        <v>0</v>
      </c>
      <c r="Y981" s="368" t="n">
        <f aca="false">+[5]data1cf!X981</f>
        <v>0</v>
      </c>
      <c r="Z981" s="368" t="n">
        <f aca="false">+[5]data1cf!Y981</f>
        <v>0</v>
      </c>
      <c r="AA981" s="368" t="n">
        <f aca="false">+[5]data1cf!Z981</f>
        <v>0</v>
      </c>
      <c r="AB981" s="368"/>
      <c r="AC981" s="369" t="n">
        <f aca="false">XNPV(0.1,B981:AA981,$B$1:$AA$1)</f>
        <v>-20457.7989514149</v>
      </c>
      <c r="AD981" s="369" t="n">
        <f aca="false">SUMPRODUCT(B981:AA981,$B$1010:$AA$1010)</f>
        <v>-1755.6582633949</v>
      </c>
      <c r="AE981" s="370" t="n">
        <f aca="false">SUMPRODUCT(B981:AA981,$B$1012:$AA$1012)</f>
        <v>-7997.28634190641</v>
      </c>
      <c r="AF981" s="371" t="n">
        <f aca="false">XIRR(B981:AA981,$B$1:$AA$1)</f>
        <v>0.056451763067031</v>
      </c>
      <c r="AG981" s="372" t="n">
        <f aca="false">1-EXP(-(1/0.25)*(AD981/ABS($AD$1010)))</f>
        <v>-1769.2317323691</v>
      </c>
    </row>
    <row r="982" customFormat="false" ht="12.75" hidden="false" customHeight="false" outlineLevel="0" collapsed="false">
      <c r="A982" s="363"/>
      <c r="B982" s="368" t="n">
        <f aca="false">+[5]data1cf!A982</f>
        <v>-93103.3128402211</v>
      </c>
      <c r="C982" s="368" t="n">
        <f aca="false">+[5]data1cf!B982</f>
        <v>14193.9434750521</v>
      </c>
      <c r="D982" s="368" t="n">
        <f aca="false">+[5]data1cf!C982</f>
        <v>12100.557635568</v>
      </c>
      <c r="E982" s="368" t="n">
        <f aca="false">+[5]data1cf!D982</f>
        <v>10089.6794445988</v>
      </c>
      <c r="F982" s="368" t="n">
        <f aca="false">+[5]data1cf!E982</f>
        <v>9659.78765317169</v>
      </c>
      <c r="G982" s="368" t="n">
        <f aca="false">+[5]data1cf!F982</f>
        <v>9346.7360624627</v>
      </c>
      <c r="H982" s="368" t="n">
        <f aca="false">+[5]data1cf!G982</f>
        <v>8466.65995907403</v>
      </c>
      <c r="I982" s="368" t="n">
        <f aca="false">+[5]data1cf!H982</f>
        <v>8317.06190407141</v>
      </c>
      <c r="J982" s="368" t="n">
        <f aca="false">+[5]data1cf!I982</f>
        <v>8304.62770153642</v>
      </c>
      <c r="K982" s="368" t="n">
        <f aca="false">+[5]data1cf!J982</f>
        <v>8295.44032972861</v>
      </c>
      <c r="L982" s="368" t="n">
        <f aca="false">+[5]data1cf!K982</f>
        <v>8296.69976665601</v>
      </c>
      <c r="M982" s="368" t="n">
        <f aca="false">+[5]data1cf!L982</f>
        <v>8268.66169542579</v>
      </c>
      <c r="N982" s="368" t="n">
        <f aca="false">+[5]data1cf!M982</f>
        <v>8251.0470341241</v>
      </c>
      <c r="O982" s="368" t="n">
        <f aca="false">+[5]data1cf!N982</f>
        <v>7924.89137829392</v>
      </c>
      <c r="P982" s="368" t="n">
        <f aca="false">+[5]data1cf!O982</f>
        <v>7817.06454859828</v>
      </c>
      <c r="Q982" s="368" t="n">
        <f aca="false">+[5]data1cf!P982</f>
        <v>7788.47633346633</v>
      </c>
      <c r="R982" s="368" t="n">
        <f aca="false">+[5]data1cf!Q982</f>
        <v>1067.8577569522</v>
      </c>
      <c r="S982" s="368" t="n">
        <f aca="false">+[5]data1cf!R982</f>
        <v>0</v>
      </c>
      <c r="T982" s="368" t="n">
        <f aca="false">+[5]data1cf!S982</f>
        <v>0</v>
      </c>
      <c r="U982" s="368" t="n">
        <f aca="false">+[5]data1cf!T982</f>
        <v>0</v>
      </c>
      <c r="V982" s="368" t="n">
        <f aca="false">+[5]data1cf!U982</f>
        <v>0</v>
      </c>
      <c r="W982" s="368" t="n">
        <f aca="false">+[5]data1cf!V982</f>
        <v>0</v>
      </c>
      <c r="X982" s="368" t="n">
        <f aca="false">+[5]data1cf!W982</f>
        <v>0</v>
      </c>
      <c r="Y982" s="368" t="n">
        <f aca="false">+[5]data1cf!X982</f>
        <v>0</v>
      </c>
      <c r="Z982" s="368" t="n">
        <f aca="false">+[5]data1cf!Y982</f>
        <v>0</v>
      </c>
      <c r="AA982" s="368" t="n">
        <f aca="false">+[5]data1cf!Z982</f>
        <v>0</v>
      </c>
      <c r="AB982" s="368"/>
      <c r="AC982" s="369" t="n">
        <f aca="false">XNPV(0.1,B982:AA982,$B$1:$AA$1)</f>
        <v>-18630.5226824064</v>
      </c>
      <c r="AD982" s="369" t="n">
        <f aca="false">SUMPRODUCT(B982:AA982,$B$1010:$AA$1010)</f>
        <v>-68.456856233945</v>
      </c>
      <c r="AE982" s="370" t="n">
        <f aca="false">SUMPRODUCT(B982:AA982,$B$1012:$AA$1012)</f>
        <v>-6263.45229690494</v>
      </c>
      <c r="AF982" s="371" t="n">
        <f aca="false">XIRR(B982:AA982,$B$1:$AA$1)</f>
        <v>0.0594406088943667</v>
      </c>
      <c r="AG982" s="372" t="n">
        <f aca="false">1-EXP(-(1/0.25)*(AD982/ABS($AD$1010)))</f>
        <v>-0.338590118087994</v>
      </c>
    </row>
    <row r="983" customFormat="false" ht="12.75" hidden="false" customHeight="false" outlineLevel="0" collapsed="false">
      <c r="A983" s="363"/>
      <c r="B983" s="368" t="n">
        <f aca="false">+[5]data1cf!A983</f>
        <v>-92688.5355302079</v>
      </c>
      <c r="C983" s="368" t="n">
        <f aca="false">+[5]data1cf!B983</f>
        <v>14091.8657329342</v>
      </c>
      <c r="D983" s="368" t="n">
        <f aca="false">+[5]data1cf!C983</f>
        <v>12031.6463868844</v>
      </c>
      <c r="E983" s="368" t="n">
        <f aca="false">+[5]data1cf!D983</f>
        <v>10082.810503236</v>
      </c>
      <c r="F983" s="368" t="n">
        <f aca="false">+[5]data1cf!E983</f>
        <v>9584.74573352466</v>
      </c>
      <c r="G983" s="368" t="n">
        <f aca="false">+[5]data1cf!F983</f>
        <v>9306.37645546364</v>
      </c>
      <c r="H983" s="368" t="n">
        <f aca="false">+[5]data1cf!G983</f>
        <v>8456.61312352434</v>
      </c>
      <c r="I983" s="368" t="n">
        <f aca="false">+[5]data1cf!H983</f>
        <v>8307.54724440155</v>
      </c>
      <c r="J983" s="368" t="n">
        <f aca="false">+[5]data1cf!I983</f>
        <v>8295.11304186657</v>
      </c>
      <c r="K983" s="368" t="n">
        <f aca="false">+[5]data1cf!J983</f>
        <v>8285.90954351694</v>
      </c>
      <c r="L983" s="368" t="n">
        <f aca="false">+[5]data1cf!K983</f>
        <v>8287.18510698616</v>
      </c>
      <c r="M983" s="368" t="n">
        <f aca="false">+[5]data1cf!L983</f>
        <v>8259.13090921412</v>
      </c>
      <c r="N983" s="368" t="n">
        <f aca="false">+[5]data1cf!M983</f>
        <v>8241.53237445425</v>
      </c>
      <c r="O983" s="368" t="n">
        <f aca="false">+[5]data1cf!N983</f>
        <v>7915.36059208225</v>
      </c>
      <c r="P983" s="368" t="n">
        <f aca="false">+[5]data1cf!O983</f>
        <v>7807.54988892843</v>
      </c>
      <c r="Q983" s="368" t="n">
        <f aca="false">+[5]data1cf!P983</f>
        <v>7778.94554725466</v>
      </c>
      <c r="R983" s="368" t="n">
        <f aca="false">+[5]data1cf!Q983</f>
        <v>1063.10042711727</v>
      </c>
      <c r="S983" s="368" t="n">
        <f aca="false">+[5]data1cf!R983</f>
        <v>0</v>
      </c>
      <c r="T983" s="368" t="n">
        <f aca="false">+[5]data1cf!S983</f>
        <v>0</v>
      </c>
      <c r="U983" s="368" t="n">
        <f aca="false">+[5]data1cf!T983</f>
        <v>0</v>
      </c>
      <c r="V983" s="368" t="n">
        <f aca="false">+[5]data1cf!U983</f>
        <v>0</v>
      </c>
      <c r="W983" s="368" t="n">
        <f aca="false">+[5]data1cf!V983</f>
        <v>0</v>
      </c>
      <c r="X983" s="368" t="n">
        <f aca="false">+[5]data1cf!W983</f>
        <v>0</v>
      </c>
      <c r="Y983" s="368" t="n">
        <f aca="false">+[5]data1cf!X983</f>
        <v>0</v>
      </c>
      <c r="Z983" s="368" t="n">
        <f aca="false">+[5]data1cf!Y983</f>
        <v>0</v>
      </c>
      <c r="AA983" s="368" t="n">
        <f aca="false">+[5]data1cf!Z983</f>
        <v>0</v>
      </c>
      <c r="AB983" s="368"/>
      <c r="AC983" s="369" t="n">
        <f aca="false">XNPV(0.1,B983:AA983,$B$1:$AA$1)</f>
        <v>-18484.5660695611</v>
      </c>
      <c r="AD983" s="369" t="n">
        <f aca="false">SUMPRODUCT(B983:AA983,$B$1010:$AA$1010)</f>
        <v>36.1859022904164</v>
      </c>
      <c r="AE983" s="370" t="n">
        <f aca="false">SUMPRODUCT(B983:AA983,$B$1012:$AA$1012)</f>
        <v>-6145.92663924285</v>
      </c>
      <c r="AF983" s="371" t="n">
        <f aca="false">XIRR(B983:AA983,$B$1:$AA$1)</f>
        <v>0.0596342409863938</v>
      </c>
      <c r="AG983" s="372" t="n">
        <f aca="false">1-EXP(-(1/0.25)*(AD983/ABS($AD$1010)))</f>
        <v>0.142854013395987</v>
      </c>
    </row>
    <row r="984" customFormat="false" ht="12.75" hidden="false" customHeight="false" outlineLevel="0" collapsed="false">
      <c r="A984" s="363"/>
      <c r="B984" s="368" t="n">
        <f aca="false">+[5]data1cf!A984</f>
        <v>-91172.9719210942</v>
      </c>
      <c r="C984" s="368" t="n">
        <f aca="false">+[5]data1cf!B984</f>
        <v>14106.9458705217</v>
      </c>
      <c r="D984" s="368" t="n">
        <f aca="false">+[5]data1cf!C984</f>
        <v>12039.9492732389</v>
      </c>
      <c r="E984" s="368" t="n">
        <f aca="false">+[5]data1cf!D984</f>
        <v>10024.6694904501</v>
      </c>
      <c r="F984" s="368" t="n">
        <f aca="false">+[5]data1cf!E984</f>
        <v>9614.51008135829</v>
      </c>
      <c r="G984" s="368" t="n">
        <f aca="false">+[5]data1cf!F984</f>
        <v>9306.95856669488</v>
      </c>
      <c r="H984" s="368" t="n">
        <f aca="false">+[5]data1cf!G984</f>
        <v>8419.90277804912</v>
      </c>
      <c r="I984" s="368" t="n">
        <f aca="false">+[5]data1cf!H984</f>
        <v>8272.78142765937</v>
      </c>
      <c r="J984" s="368" t="n">
        <f aca="false">+[5]data1cf!I984</f>
        <v>8260.34722512438</v>
      </c>
      <c r="K984" s="368" t="n">
        <f aca="false">+[5]data1cf!J984</f>
        <v>8251.08480166164</v>
      </c>
      <c r="L984" s="368" t="n">
        <f aca="false">+[5]data1cf!K984</f>
        <v>8252.41929024397</v>
      </c>
      <c r="M984" s="368" t="n">
        <f aca="false">+[5]data1cf!L984</f>
        <v>8224.30616735881</v>
      </c>
      <c r="N984" s="368" t="n">
        <f aca="false">+[5]data1cf!M984</f>
        <v>8206.76655771207</v>
      </c>
      <c r="O984" s="368" t="n">
        <f aca="false">+[5]data1cf!N984</f>
        <v>7880.53585022695</v>
      </c>
      <c r="P984" s="368" t="n">
        <f aca="false">+[5]data1cf!O984</f>
        <v>7772.78407218625</v>
      </c>
      <c r="Q984" s="368" t="n">
        <f aca="false">+[5]data1cf!P984</f>
        <v>7744.12080539936</v>
      </c>
      <c r="R984" s="368" t="n">
        <f aca="false">+[5]data1cf!Q984</f>
        <v>1045.71751874618</v>
      </c>
      <c r="S984" s="368" t="n">
        <f aca="false">+[5]data1cf!R984</f>
        <v>0</v>
      </c>
      <c r="T984" s="368" t="n">
        <f aca="false">+[5]data1cf!S984</f>
        <v>0</v>
      </c>
      <c r="U984" s="368" t="n">
        <f aca="false">+[5]data1cf!T984</f>
        <v>0</v>
      </c>
      <c r="V984" s="368" t="n">
        <f aca="false">+[5]data1cf!U984</f>
        <v>0</v>
      </c>
      <c r="W984" s="368" t="n">
        <f aca="false">+[5]data1cf!V984</f>
        <v>0</v>
      </c>
      <c r="X984" s="368" t="n">
        <f aca="false">+[5]data1cf!W984</f>
        <v>0</v>
      </c>
      <c r="Y984" s="368" t="n">
        <f aca="false">+[5]data1cf!X984</f>
        <v>0</v>
      </c>
      <c r="Z984" s="368" t="n">
        <f aca="false">+[5]data1cf!Y984</f>
        <v>0</v>
      </c>
      <c r="AA984" s="368" t="n">
        <f aca="false">+[5]data1cf!Z984</f>
        <v>0</v>
      </c>
      <c r="AB984" s="368"/>
      <c r="AC984" s="369" t="n">
        <f aca="false">XNPV(0.1,B984:AA984,$B$1:$AA$1)</f>
        <v>-17108.9225505541</v>
      </c>
      <c r="AD984" s="369" t="n">
        <f aca="false">SUMPRODUCT(B984:AA984,$B$1010:$AA$1010)</f>
        <v>1351.12874398724</v>
      </c>
      <c r="AE984" s="370" t="n">
        <f aca="false">SUMPRODUCT(B984:AA984,$B$1012:$AA$1012)</f>
        <v>-4809.55588092675</v>
      </c>
      <c r="AF984" s="371" t="n">
        <f aca="false">XIRR(B984:AA984,$B$1:$AA$1)</f>
        <v>0.0620567296334022</v>
      </c>
      <c r="AG984" s="372" t="n">
        <f aca="false">1-EXP(-(1/0.25)*(AD984/ABS($AD$1010)))</f>
        <v>0.996835071871663</v>
      </c>
    </row>
    <row r="985" customFormat="false" ht="12.75" hidden="false" customHeight="false" outlineLevel="0" collapsed="false">
      <c r="A985" s="363"/>
      <c r="B985" s="368" t="n">
        <f aca="false">+[5]data1cf!A985</f>
        <v>-88287.7869411874</v>
      </c>
      <c r="C985" s="368" t="n">
        <f aca="false">+[5]data1cf!B985</f>
        <v>14096.6354699558</v>
      </c>
      <c r="D985" s="368" t="n">
        <f aca="false">+[5]data1cf!C985</f>
        <v>11924.5240196031</v>
      </c>
      <c r="E985" s="368" t="n">
        <f aca="false">+[5]data1cf!D985</f>
        <v>9917.02274007416</v>
      </c>
      <c r="F985" s="368" t="n">
        <f aca="false">+[5]data1cf!E985</f>
        <v>9591.81231308259</v>
      </c>
      <c r="G985" s="368" t="n">
        <f aca="false">+[5]data1cf!F985</f>
        <v>9293.25185767625</v>
      </c>
      <c r="H985" s="368" t="n">
        <f aca="false">+[5]data1cf!G985</f>
        <v>8350.01713502142</v>
      </c>
      <c r="I985" s="368" t="n">
        <f aca="false">+[5]data1cf!H985</f>
        <v>8206.59759236829</v>
      </c>
      <c r="J985" s="368" t="n">
        <f aca="false">+[5]data1cf!I985</f>
        <v>8194.1633898333</v>
      </c>
      <c r="K985" s="368" t="n">
        <f aca="false">+[5]data1cf!J985</f>
        <v>8184.78879037854</v>
      </c>
      <c r="L985" s="368" t="n">
        <f aca="false">+[5]data1cf!K985</f>
        <v>8186.23545495289</v>
      </c>
      <c r="M985" s="368" t="n">
        <f aca="false">+[5]data1cf!L985</f>
        <v>8158.01015607572</v>
      </c>
      <c r="N985" s="368" t="n">
        <f aca="false">+[5]data1cf!M985</f>
        <v>8140.58272242099</v>
      </c>
      <c r="O985" s="368" t="n">
        <f aca="false">+[5]data1cf!N985</f>
        <v>7814.23983894385</v>
      </c>
      <c r="P985" s="368" t="n">
        <f aca="false">+[5]data1cf!O985</f>
        <v>7706.60023689517</v>
      </c>
      <c r="Q985" s="368" t="n">
        <f aca="false">+[5]data1cf!P985</f>
        <v>7677.82479411626</v>
      </c>
      <c r="R985" s="368" t="n">
        <f aca="false">+[5]data1cf!Q985</f>
        <v>1012.62560110064</v>
      </c>
      <c r="S985" s="368" t="n">
        <f aca="false">+[5]data1cf!R985</f>
        <v>0</v>
      </c>
      <c r="T985" s="368" t="n">
        <f aca="false">+[5]data1cf!S985</f>
        <v>0</v>
      </c>
      <c r="U985" s="368" t="n">
        <f aca="false">+[5]data1cf!T985</f>
        <v>0</v>
      </c>
      <c r="V985" s="368" t="n">
        <f aca="false">+[5]data1cf!U985</f>
        <v>0</v>
      </c>
      <c r="W985" s="368" t="n">
        <f aca="false">+[5]data1cf!V985</f>
        <v>0</v>
      </c>
      <c r="X985" s="368" t="n">
        <f aca="false">+[5]data1cf!W985</f>
        <v>0</v>
      </c>
      <c r="Y985" s="368" t="n">
        <f aca="false">+[5]data1cf!X985</f>
        <v>0</v>
      </c>
      <c r="Z985" s="368" t="n">
        <f aca="false">+[5]data1cf!Y985</f>
        <v>0</v>
      </c>
      <c r="AA985" s="368" t="n">
        <f aca="false">+[5]data1cf!Z985</f>
        <v>0</v>
      </c>
      <c r="AB985" s="368"/>
      <c r="AC985" s="369" t="n">
        <f aca="false">XNPV(0.1,B985:AA985,$B$1:$AA$1)</f>
        <v>-14695.1085536191</v>
      </c>
      <c r="AD985" s="369" t="n">
        <f aca="false">SUMPRODUCT(B985:AA985,$B$1010:$AA$1010)</f>
        <v>3626.47301105812</v>
      </c>
      <c r="AE985" s="370" t="n">
        <f aca="false">SUMPRODUCT(B985:AA985,$B$1012:$AA$1012)</f>
        <v>-2486.95415029564</v>
      </c>
      <c r="AF985" s="371" t="n">
        <f aca="false">XIRR(B985:AA985,$B$1:$AA$1)</f>
        <v>0.0664451891114496</v>
      </c>
      <c r="AG985" s="372" t="n">
        <f aca="false">1-EXP(-(1/0.25)*(AD985/ABS($AD$1010)))</f>
        <v>0.999999804612772</v>
      </c>
    </row>
    <row r="986" customFormat="false" ht="12.75" hidden="false" customHeight="false" outlineLevel="0" collapsed="false">
      <c r="A986" s="363"/>
      <c r="B986" s="368" t="n">
        <f aca="false">+[5]data1cf!A986</f>
        <v>-88833.9428506857</v>
      </c>
      <c r="C986" s="368" t="n">
        <f aca="false">+[5]data1cf!B986</f>
        <v>14020.8625373829</v>
      </c>
      <c r="D986" s="368" t="n">
        <f aca="false">+[5]data1cf!C986</f>
        <v>11969.5226932315</v>
      </c>
      <c r="E986" s="368" t="n">
        <f aca="false">+[5]data1cf!D986</f>
        <v>9999.87404397825</v>
      </c>
      <c r="F986" s="368" t="n">
        <f aca="false">+[5]data1cf!E986</f>
        <v>9553.71269120333</v>
      </c>
      <c r="G986" s="368" t="n">
        <f aca="false">+[5]data1cf!F986</f>
        <v>9281.78738893561</v>
      </c>
      <c r="H986" s="368" t="n">
        <f aca="false">+[5]data1cf!G986</f>
        <v>8363.24625453871</v>
      </c>
      <c r="I986" s="368" t="n">
        <f aca="false">+[5]data1cf!H986</f>
        <v>8219.12597200746</v>
      </c>
      <c r="J986" s="368" t="n">
        <f aca="false">+[5]data1cf!I986</f>
        <v>8206.69176947247</v>
      </c>
      <c r="K986" s="368" t="n">
        <f aca="false">+[5]data1cf!J986</f>
        <v>8197.33840455946</v>
      </c>
      <c r="L986" s="368" t="n">
        <f aca="false">+[5]data1cf!K986</f>
        <v>8198.76383459206</v>
      </c>
      <c r="M986" s="368" t="n">
        <f aca="false">+[5]data1cf!L986</f>
        <v>8170.55977025664</v>
      </c>
      <c r="N986" s="368" t="n">
        <f aca="false">+[5]data1cf!M986</f>
        <v>8153.11110206015</v>
      </c>
      <c r="O986" s="368" t="n">
        <f aca="false">+[5]data1cf!N986</f>
        <v>7826.78945312478</v>
      </c>
      <c r="P986" s="368" t="n">
        <f aca="false">+[5]data1cf!O986</f>
        <v>7719.12861653433</v>
      </c>
      <c r="Q986" s="368" t="n">
        <f aca="false">+[5]data1cf!P986</f>
        <v>7690.37440829718</v>
      </c>
      <c r="R986" s="368" t="n">
        <f aca="false">+[5]data1cf!Q986</f>
        <v>1018.88979092022</v>
      </c>
      <c r="S986" s="368" t="n">
        <f aca="false">+[5]data1cf!R986</f>
        <v>0</v>
      </c>
      <c r="T986" s="368" t="n">
        <f aca="false">+[5]data1cf!S986</f>
        <v>0</v>
      </c>
      <c r="U986" s="368" t="n">
        <f aca="false">+[5]data1cf!T986</f>
        <v>0</v>
      </c>
      <c r="V986" s="368" t="n">
        <f aca="false">+[5]data1cf!U986</f>
        <v>0</v>
      </c>
      <c r="W986" s="368" t="n">
        <f aca="false">+[5]data1cf!V986</f>
        <v>0</v>
      </c>
      <c r="X986" s="368" t="n">
        <f aca="false">+[5]data1cf!W986</f>
        <v>0</v>
      </c>
      <c r="Y986" s="368" t="n">
        <f aca="false">+[5]data1cf!X986</f>
        <v>0</v>
      </c>
      <c r="Z986" s="368" t="n">
        <f aca="false">+[5]data1cf!Y986</f>
        <v>0</v>
      </c>
      <c r="AA986" s="368" t="n">
        <f aca="false">+[5]data1cf!Z986</f>
        <v>0</v>
      </c>
      <c r="AB986" s="368"/>
      <c r="AC986" s="369" t="n">
        <f aca="false">XNPV(0.1,B986:AA986,$B$1:$AA$1)</f>
        <v>-15194.3192973355</v>
      </c>
      <c r="AD986" s="369" t="n">
        <f aca="false">SUMPRODUCT(B986:AA986,$B$1010:$AA$1010)</f>
        <v>3151.0537945701</v>
      </c>
      <c r="AE986" s="370" t="n">
        <f aca="false">SUMPRODUCT(B986:AA986,$B$1012:$AA$1012)</f>
        <v>-2970.62289970756</v>
      </c>
      <c r="AF986" s="371" t="n">
        <f aca="false">XIRR(B986:AA986,$B$1:$AA$1)</f>
        <v>0.0655093383180479</v>
      </c>
      <c r="AG986" s="372" t="n">
        <f aca="false">1-EXP(-(1/0.25)*(AD986/ABS($AD$1010)))</f>
        <v>0.999998519397076</v>
      </c>
    </row>
    <row r="987" customFormat="false" ht="12.75" hidden="false" customHeight="false" outlineLevel="0" collapsed="false">
      <c r="A987" s="363"/>
      <c r="B987" s="368" t="n">
        <f aca="false">+[5]data1cf!A987</f>
        <v>-95963.9253325686</v>
      </c>
      <c r="C987" s="368" t="n">
        <f aca="false">+[5]data1cf!B987</f>
        <v>14264.7585043027</v>
      </c>
      <c r="D987" s="368" t="n">
        <f aca="false">+[5]data1cf!C987</f>
        <v>12282.4693500575</v>
      </c>
      <c r="E987" s="368" t="n">
        <f aca="false">+[5]data1cf!D987</f>
        <v>10248.3562755487</v>
      </c>
      <c r="F987" s="368" t="n">
        <f aca="false">+[5]data1cf!E987</f>
        <v>9847.9525699046</v>
      </c>
      <c r="G987" s="368" t="n">
        <f aca="false">+[5]data1cf!F987</f>
        <v>9637.19485634704</v>
      </c>
      <c r="H987" s="368" t="n">
        <f aca="false">+[5]data1cf!G987</f>
        <v>8535.95040141067</v>
      </c>
      <c r="I987" s="368" t="n">
        <f aca="false">+[5]data1cf!H987</f>
        <v>8382.68206615587</v>
      </c>
      <c r="J987" s="368" t="n">
        <f aca="false">+[5]data1cf!I987</f>
        <v>8370.24786362088</v>
      </c>
      <c r="K987" s="368" t="n">
        <f aca="false">+[5]data1cf!J987</f>
        <v>8361.17171242677</v>
      </c>
      <c r="L987" s="368" t="n">
        <f aca="false">+[5]data1cf!K987</f>
        <v>8362.31992874047</v>
      </c>
      <c r="M987" s="368" t="n">
        <f aca="false">+[5]data1cf!L987</f>
        <v>8334.39307812395</v>
      </c>
      <c r="N987" s="368" t="n">
        <f aca="false">+[5]data1cf!M987</f>
        <v>8316.66719620856</v>
      </c>
      <c r="O987" s="368" t="n">
        <f aca="false">+[5]data1cf!N987</f>
        <v>7990.62276099208</v>
      </c>
      <c r="P987" s="368" t="n">
        <f aca="false">+[5]data1cf!O987</f>
        <v>7882.68471068274</v>
      </c>
      <c r="Q987" s="368" t="n">
        <f aca="false">+[5]data1cf!P987</f>
        <v>7854.20771616449</v>
      </c>
      <c r="R987" s="368" t="n">
        <f aca="false">+[5]data1cf!Q987</f>
        <v>1100.66783799443</v>
      </c>
      <c r="S987" s="368" t="n">
        <f aca="false">+[5]data1cf!R987</f>
        <v>0</v>
      </c>
      <c r="T987" s="368" t="n">
        <f aca="false">+[5]data1cf!S987</f>
        <v>0</v>
      </c>
      <c r="U987" s="368" t="n">
        <f aca="false">+[5]data1cf!T987</f>
        <v>0</v>
      </c>
      <c r="V987" s="368" t="n">
        <f aca="false">+[5]data1cf!U987</f>
        <v>0</v>
      </c>
      <c r="W987" s="368" t="n">
        <f aca="false">+[5]data1cf!V987</f>
        <v>0</v>
      </c>
      <c r="X987" s="368" t="n">
        <f aca="false">+[5]data1cf!W987</f>
        <v>0</v>
      </c>
      <c r="Y987" s="368" t="n">
        <f aca="false">+[5]data1cf!X987</f>
        <v>0</v>
      </c>
      <c r="Z987" s="368" t="n">
        <f aca="false">+[5]data1cf!Y987</f>
        <v>0</v>
      </c>
      <c r="AA987" s="368" t="n">
        <f aca="false">+[5]data1cf!Z987</f>
        <v>0</v>
      </c>
      <c r="AB987" s="368"/>
      <c r="AC987" s="369" t="n">
        <f aca="false">XNPV(0.1,B987:AA987,$B$1:$AA$1)</f>
        <v>-20588.9434242821</v>
      </c>
      <c r="AD987" s="369" t="n">
        <f aca="false">SUMPRODUCT(B987:AA987,$B$1010:$AA$1010)</f>
        <v>-1817.35485410127</v>
      </c>
      <c r="AE987" s="370" t="n">
        <f aca="false">SUMPRODUCT(B987:AA987,$B$1012:$AA$1012)</f>
        <v>-8080.30430691594</v>
      </c>
      <c r="AF987" s="371" t="n">
        <f aca="false">XIRR(B987:AA987,$B$1:$AA$1)</f>
        <v>0.0563467466746985</v>
      </c>
      <c r="AG987" s="372" t="n">
        <f aca="false">1-EXP(-(1/0.25)*(AD987/ABS($AD$1010)))</f>
        <v>-2301.34819556615</v>
      </c>
    </row>
    <row r="988" customFormat="false" ht="12.75" hidden="false" customHeight="false" outlineLevel="0" collapsed="false">
      <c r="A988" s="363"/>
      <c r="B988" s="368" t="n">
        <f aca="false">+[5]data1cf!A988</f>
        <v>-101326.891931215</v>
      </c>
      <c r="C988" s="368" t="n">
        <f aca="false">+[5]data1cf!B988</f>
        <v>14341.5904760483</v>
      </c>
      <c r="D988" s="368" t="n">
        <f aca="false">+[5]data1cf!C988</f>
        <v>12351.4065193272</v>
      </c>
      <c r="E988" s="368" t="n">
        <f aca="false">+[5]data1cf!D988</f>
        <v>10406.1972691159</v>
      </c>
      <c r="F988" s="368" t="n">
        <f aca="false">+[5]data1cf!E988</f>
        <v>9872.42616390589</v>
      </c>
      <c r="G988" s="368" t="n">
        <f aca="false">+[5]data1cf!F988</f>
        <v>9578.13102784401</v>
      </c>
      <c r="H988" s="368" t="n">
        <f aca="false">+[5]data1cf!G988</f>
        <v>8665.85346547506</v>
      </c>
      <c r="I988" s="368" t="n">
        <f aca="false">+[5]data1cf!H988</f>
        <v>8505.70422955553</v>
      </c>
      <c r="J988" s="368" t="n">
        <f aca="false">+[5]data1cf!I988</f>
        <v>8493.27002702054</v>
      </c>
      <c r="K988" s="368" t="n">
        <f aca="false">+[5]data1cf!J988</f>
        <v>8484.40238796779</v>
      </c>
      <c r="L988" s="368" t="n">
        <f aca="false">+[5]data1cf!K988</f>
        <v>8485.34209214013</v>
      </c>
      <c r="M988" s="368" t="n">
        <f aca="false">+[5]data1cf!L988</f>
        <v>8457.62375366496</v>
      </c>
      <c r="N988" s="368" t="n">
        <f aca="false">+[5]data1cf!M988</f>
        <v>8439.68935960822</v>
      </c>
      <c r="O988" s="368" t="n">
        <f aca="false">+[5]data1cf!N988</f>
        <v>8113.8534365331</v>
      </c>
      <c r="P988" s="368" t="n">
        <f aca="false">+[5]data1cf!O988</f>
        <v>8005.7068740824</v>
      </c>
      <c r="Q988" s="368" t="n">
        <f aca="false">+[5]data1cf!P988</f>
        <v>7977.43839170551</v>
      </c>
      <c r="R988" s="368" t="n">
        <f aca="false">+[5]data1cf!Q988</f>
        <v>1162.17891969426</v>
      </c>
      <c r="S988" s="368" t="n">
        <f aca="false">+[5]data1cf!R988</f>
        <v>0</v>
      </c>
      <c r="T988" s="368" t="n">
        <f aca="false">+[5]data1cf!S988</f>
        <v>0</v>
      </c>
      <c r="U988" s="368" t="n">
        <f aca="false">+[5]data1cf!T988</f>
        <v>0</v>
      </c>
      <c r="V988" s="368" t="n">
        <f aca="false">+[5]data1cf!U988</f>
        <v>0</v>
      </c>
      <c r="W988" s="368" t="n">
        <f aca="false">+[5]data1cf!V988</f>
        <v>0</v>
      </c>
      <c r="X988" s="368" t="n">
        <f aca="false">+[5]data1cf!W988</f>
        <v>0</v>
      </c>
      <c r="Y988" s="368" t="n">
        <f aca="false">+[5]data1cf!X988</f>
        <v>0</v>
      </c>
      <c r="Z988" s="368" t="n">
        <f aca="false">+[5]data1cf!Y988</f>
        <v>0</v>
      </c>
      <c r="AA988" s="368" t="n">
        <f aca="false">+[5]data1cf!Z988</f>
        <v>0</v>
      </c>
      <c r="AB988" s="368"/>
      <c r="AC988" s="369" t="n">
        <f aca="false">XNPV(0.1,B988:AA988,$B$1:$AA$1)</f>
        <v>-25239.9290689653</v>
      </c>
      <c r="AD988" s="369" t="n">
        <f aca="false">SUMPRODUCT(B988:AA988,$B$1010:$AA$1010)</f>
        <v>-6237.7036561175</v>
      </c>
      <c r="AE988" s="370" t="n">
        <f aca="false">SUMPRODUCT(B988:AA988,$B$1012:$AA$1012)</f>
        <v>-12580.7653361006</v>
      </c>
      <c r="AF988" s="371" t="n">
        <f aca="false">XIRR(B988:AA988,$B$1:$AA$1)</f>
        <v>0.0490795654638235</v>
      </c>
      <c r="AG988" s="372" t="n">
        <f aca="false">1-EXP(-(1/0.25)*(AD988/ABS($AD$1010)))</f>
        <v>-346715479602.623</v>
      </c>
    </row>
    <row r="989" customFormat="false" ht="12.75" hidden="false" customHeight="false" outlineLevel="0" collapsed="false">
      <c r="A989" s="363"/>
      <c r="B989" s="368" t="n">
        <f aca="false">+[5]data1cf!A989</f>
        <v>-87709.9466403806</v>
      </c>
      <c r="C989" s="368" t="n">
        <f aca="false">+[5]data1cf!B989</f>
        <v>14031.0432871656</v>
      </c>
      <c r="D989" s="368" t="n">
        <f aca="false">+[5]data1cf!C989</f>
        <v>11929.5720857097</v>
      </c>
      <c r="E989" s="368" t="n">
        <f aca="false">+[5]data1cf!D989</f>
        <v>9904.00636039861</v>
      </c>
      <c r="F989" s="368" t="n">
        <f aca="false">+[5]data1cf!E989</f>
        <v>9437.96625626396</v>
      </c>
      <c r="G989" s="368" t="n">
        <f aca="false">+[5]data1cf!F989</f>
        <v>9279.72647613495</v>
      </c>
      <c r="H989" s="368" t="n">
        <f aca="false">+[5]data1cf!G989</f>
        <v>8336.02054857361</v>
      </c>
      <c r="I989" s="368" t="n">
        <f aca="false">+[5]data1cf!H989</f>
        <v>8193.34239814003</v>
      </c>
      <c r="J989" s="368" t="n">
        <f aca="false">+[5]data1cf!I989</f>
        <v>8180.90819560504</v>
      </c>
      <c r="K989" s="368" t="n">
        <f aca="false">+[5]data1cf!J989</f>
        <v>8171.51112971938</v>
      </c>
      <c r="L989" s="368" t="n">
        <f aca="false">+[5]data1cf!K989</f>
        <v>8172.98026072463</v>
      </c>
      <c r="M989" s="368" t="n">
        <f aca="false">+[5]data1cf!L989</f>
        <v>8144.73249541656</v>
      </c>
      <c r="N989" s="368" t="n">
        <f aca="false">+[5]data1cf!M989</f>
        <v>8127.32752819272</v>
      </c>
      <c r="O989" s="368" t="n">
        <f aca="false">+[5]data1cf!N989</f>
        <v>7800.96217828469</v>
      </c>
      <c r="P989" s="368" t="n">
        <f aca="false">+[5]data1cf!O989</f>
        <v>7693.3450426669</v>
      </c>
      <c r="Q989" s="368" t="n">
        <f aca="false">+[5]data1cf!P989</f>
        <v>7664.5471334571</v>
      </c>
      <c r="R989" s="368" t="n">
        <f aca="false">+[5]data1cf!Q989</f>
        <v>1005.99800398651</v>
      </c>
      <c r="S989" s="368" t="n">
        <f aca="false">+[5]data1cf!R989</f>
        <v>0</v>
      </c>
      <c r="T989" s="368" t="n">
        <f aca="false">+[5]data1cf!S989</f>
        <v>0</v>
      </c>
      <c r="U989" s="368" t="n">
        <f aca="false">+[5]data1cf!T989</f>
        <v>0</v>
      </c>
      <c r="V989" s="368" t="n">
        <f aca="false">+[5]data1cf!U989</f>
        <v>0</v>
      </c>
      <c r="W989" s="368" t="n">
        <f aca="false">+[5]data1cf!V989</f>
        <v>0</v>
      </c>
      <c r="X989" s="368" t="n">
        <f aca="false">+[5]data1cf!W989</f>
        <v>0</v>
      </c>
      <c r="Y989" s="368" t="n">
        <f aca="false">+[5]data1cf!X989</f>
        <v>0</v>
      </c>
      <c r="Z989" s="368" t="n">
        <f aca="false">+[5]data1cf!Y989</f>
        <v>0</v>
      </c>
      <c r="AA989" s="368" t="n">
        <f aca="false">+[5]data1cf!Z989</f>
        <v>0</v>
      </c>
      <c r="AB989" s="368"/>
      <c r="AC989" s="369" t="n">
        <f aca="false">XNPV(0.1,B989:AA989,$B$1:$AA$1)</f>
        <v>-14348.3772974967</v>
      </c>
      <c r="AD989" s="369" t="n">
        <f aca="false">SUMPRODUCT(B989:AA989,$B$1010:$AA$1010)</f>
        <v>3925.74232983271</v>
      </c>
      <c r="AE989" s="370" t="n">
        <f aca="false">SUMPRODUCT(B989:AA989,$B$1012:$AA$1012)</f>
        <v>-2172.53673331418</v>
      </c>
      <c r="AF989" s="371" t="n">
        <f aca="false">XIRR(B989:AA989,$B$1:$AA$1)</f>
        <v>0.0670566312146341</v>
      </c>
      <c r="AG989" s="372" t="n">
        <f aca="false">1-EXP(-(1/0.25)*(AD989/ABS($AD$1010)))</f>
        <v>0.999999945394384</v>
      </c>
    </row>
    <row r="990" customFormat="false" ht="12.75" hidden="false" customHeight="false" outlineLevel="0" collapsed="false">
      <c r="A990" s="363"/>
      <c r="B990" s="368" t="n">
        <f aca="false">+[5]data1cf!A990</f>
        <v>-86071.1707712389</v>
      </c>
      <c r="C990" s="368" t="n">
        <f aca="false">+[5]data1cf!B990</f>
        <v>14082.6272840676</v>
      </c>
      <c r="D990" s="368" t="n">
        <f aca="false">+[5]data1cf!C990</f>
        <v>11834.7772458002</v>
      </c>
      <c r="E990" s="368" t="n">
        <f aca="false">+[5]data1cf!D990</f>
        <v>9953.02765147514</v>
      </c>
      <c r="F990" s="368" t="n">
        <f aca="false">+[5]data1cf!E990</f>
        <v>9424.5204887049</v>
      </c>
      <c r="G990" s="368" t="n">
        <f aca="false">+[5]data1cf!F990</f>
        <v>9173.17577266828</v>
      </c>
      <c r="H990" s="368" t="n">
        <f aca="false">+[5]data1cf!G990</f>
        <v>8296.32572616505</v>
      </c>
      <c r="I990" s="368" t="n">
        <f aca="false">+[5]data1cf!H990</f>
        <v>8155.75019072261</v>
      </c>
      <c r="J990" s="368" t="n">
        <f aca="false">+[5]data1cf!I990</f>
        <v>8143.31598818762</v>
      </c>
      <c r="K990" s="368" t="n">
        <f aca="false">+[5]data1cf!J990</f>
        <v>8133.85520669617</v>
      </c>
      <c r="L990" s="368" t="n">
        <f aca="false">+[5]data1cf!K990</f>
        <v>8135.38805330721</v>
      </c>
      <c r="M990" s="368" t="n">
        <f aca="false">+[5]data1cf!L990</f>
        <v>8107.07657239335</v>
      </c>
      <c r="N990" s="368" t="n">
        <f aca="false">+[5]data1cf!M990</f>
        <v>8089.73532077531</v>
      </c>
      <c r="O990" s="368" t="n">
        <f aca="false">+[5]data1cf!N990</f>
        <v>7763.30625526148</v>
      </c>
      <c r="P990" s="368" t="n">
        <f aca="false">+[5]data1cf!O990</f>
        <v>7655.75283524949</v>
      </c>
      <c r="Q990" s="368" t="n">
        <f aca="false">+[5]data1cf!P990</f>
        <v>7626.89121043389</v>
      </c>
      <c r="R990" s="368" t="n">
        <f aca="false">+[5]data1cf!Q990</f>
        <v>987.201900277802</v>
      </c>
      <c r="S990" s="368" t="n">
        <f aca="false">+[5]data1cf!R990</f>
        <v>0</v>
      </c>
      <c r="T990" s="368" t="n">
        <f aca="false">+[5]data1cf!S990</f>
        <v>0</v>
      </c>
      <c r="U990" s="368" t="n">
        <f aca="false">+[5]data1cf!T990</f>
        <v>0</v>
      </c>
      <c r="V990" s="368" t="n">
        <f aca="false">+[5]data1cf!U990</f>
        <v>0</v>
      </c>
      <c r="W990" s="368" t="n">
        <f aca="false">+[5]data1cf!V990</f>
        <v>0</v>
      </c>
      <c r="X990" s="368" t="n">
        <f aca="false">+[5]data1cf!W990</f>
        <v>0</v>
      </c>
      <c r="Y990" s="368" t="n">
        <f aca="false">+[5]data1cf!X990</f>
        <v>0</v>
      </c>
      <c r="Z990" s="368" t="n">
        <f aca="false">+[5]data1cf!Y990</f>
        <v>0</v>
      </c>
      <c r="AA990" s="368" t="n">
        <f aca="false">+[5]data1cf!Z990</f>
        <v>0</v>
      </c>
      <c r="AB990" s="368"/>
      <c r="AC990" s="369" t="n">
        <f aca="false">XNPV(0.1,B990:AA990,$B$1:$AA$1)</f>
        <v>-12928.2149454281</v>
      </c>
      <c r="AD990" s="369" t="n">
        <f aca="false">SUMPRODUCT(B990:AA990,$B$1010:$AA$1010)</f>
        <v>5264.52886063007</v>
      </c>
      <c r="AE990" s="370" t="n">
        <f aca="false">SUMPRODUCT(B990:AA990,$B$1012:$AA$1012)</f>
        <v>-805.907048996504</v>
      </c>
      <c r="AF990" s="371" t="n">
        <f aca="false">XIRR(B990:AA990,$B$1:$AA$1)</f>
        <v>0.0697863281021758</v>
      </c>
      <c r="AG990" s="372" t="n">
        <f aca="false">1-EXP(-(1/0.25)*(AD990/ABS($AD$1010)))</f>
        <v>0.999999999817848</v>
      </c>
    </row>
    <row r="991" customFormat="false" ht="12.75" hidden="false" customHeight="false" outlineLevel="0" collapsed="false">
      <c r="A991" s="363"/>
      <c r="B991" s="368" t="n">
        <f aca="false">+[5]data1cf!A991</f>
        <v>-92732.3734555731</v>
      </c>
      <c r="C991" s="368" t="n">
        <f aca="false">+[5]data1cf!B991</f>
        <v>14063.5058847084</v>
      </c>
      <c r="D991" s="368" t="n">
        <f aca="false">+[5]data1cf!C991</f>
        <v>11968.6581603032</v>
      </c>
      <c r="E991" s="368" t="n">
        <f aca="false">+[5]data1cf!D991</f>
        <v>10139.4189183728</v>
      </c>
      <c r="F991" s="368" t="n">
        <f aca="false">+[5]data1cf!E991</f>
        <v>9737.61289212866</v>
      </c>
      <c r="G991" s="368" t="n">
        <f aca="false">+[5]data1cf!F991</f>
        <v>9371.45801097114</v>
      </c>
      <c r="H991" s="368" t="n">
        <f aca="false">+[5]data1cf!G991</f>
        <v>8457.67497627364</v>
      </c>
      <c r="I991" s="368" t="n">
        <f aca="false">+[5]data1cf!H991</f>
        <v>8308.55285133909</v>
      </c>
      <c r="J991" s="368" t="n">
        <f aca="false">+[5]data1cf!I991</f>
        <v>8296.1186488041</v>
      </c>
      <c r="K991" s="368" t="n">
        <f aca="false">+[5]data1cf!J991</f>
        <v>8286.91685487301</v>
      </c>
      <c r="L991" s="368" t="n">
        <f aca="false">+[5]data1cf!K991</f>
        <v>8288.19071392369</v>
      </c>
      <c r="M991" s="368" t="n">
        <f aca="false">+[5]data1cf!L991</f>
        <v>8260.13822057019</v>
      </c>
      <c r="N991" s="368" t="n">
        <f aca="false">+[5]data1cf!M991</f>
        <v>8242.53798139178</v>
      </c>
      <c r="O991" s="368" t="n">
        <f aca="false">+[5]data1cf!N991</f>
        <v>7916.36790343833</v>
      </c>
      <c r="P991" s="368" t="n">
        <f aca="false">+[5]data1cf!O991</f>
        <v>7808.55549586596</v>
      </c>
      <c r="Q991" s="368" t="n">
        <f aca="false">+[5]data1cf!P991</f>
        <v>7779.95285861073</v>
      </c>
      <c r="R991" s="368" t="n">
        <f aca="false">+[5]data1cf!Q991</f>
        <v>1063.60323058604</v>
      </c>
      <c r="S991" s="368" t="n">
        <f aca="false">+[5]data1cf!R991</f>
        <v>0</v>
      </c>
      <c r="T991" s="368" t="n">
        <f aca="false">+[5]data1cf!S991</f>
        <v>0</v>
      </c>
      <c r="U991" s="368" t="n">
        <f aca="false">+[5]data1cf!T991</f>
        <v>0</v>
      </c>
      <c r="V991" s="368" t="n">
        <f aca="false">+[5]data1cf!U991</f>
        <v>0</v>
      </c>
      <c r="W991" s="368" t="n">
        <f aca="false">+[5]data1cf!V991</f>
        <v>0</v>
      </c>
      <c r="X991" s="368" t="n">
        <f aca="false">+[5]data1cf!W991</f>
        <v>0</v>
      </c>
      <c r="Y991" s="368" t="n">
        <f aca="false">+[5]data1cf!X991</f>
        <v>0</v>
      </c>
      <c r="Z991" s="368" t="n">
        <f aca="false">+[5]data1cf!Y991</f>
        <v>0</v>
      </c>
      <c r="AA991" s="368" t="n">
        <f aca="false">+[5]data1cf!Z991</f>
        <v>0</v>
      </c>
      <c r="AB991" s="368"/>
      <c r="AC991" s="369" t="n">
        <f aca="false">XNPV(0.1,B991:AA991,$B$1:$AA$1)</f>
        <v>-18414.9484644544</v>
      </c>
      <c r="AD991" s="369" t="n">
        <f aca="false">SUMPRODUCT(B991:AA991,$B$1010:$AA$1010)</f>
        <v>135.602144368028</v>
      </c>
      <c r="AE991" s="370" t="n">
        <f aca="false">SUMPRODUCT(B991:AA991,$B$1012:$AA$1012)</f>
        <v>-6055.38624771504</v>
      </c>
      <c r="AF991" s="371" t="n">
        <f aca="false">XIRR(B991:AA991,$B$1:$AA$1)</f>
        <v>0.0598098155172531</v>
      </c>
      <c r="AG991" s="372" t="n">
        <f aca="false">1-EXP(-(1/0.25)*(AD991/ABS($AD$1010)))</f>
        <v>0.438782482458518</v>
      </c>
    </row>
    <row r="992" customFormat="false" ht="12.75" hidden="false" customHeight="false" outlineLevel="0" collapsed="false">
      <c r="A992" s="363"/>
      <c r="B992" s="368" t="n">
        <f aca="false">+[5]data1cf!A992</f>
        <v>-97072.0492115487</v>
      </c>
      <c r="C992" s="368" t="n">
        <f aca="false">+[5]data1cf!B992</f>
        <v>14199.235034663</v>
      </c>
      <c r="D992" s="368" t="n">
        <f aca="false">+[5]data1cf!C992</f>
        <v>12172.7416085452</v>
      </c>
      <c r="E992" s="368" t="n">
        <f aca="false">+[5]data1cf!D992</f>
        <v>10275.6788394366</v>
      </c>
      <c r="F992" s="368" t="n">
        <f aca="false">+[5]data1cf!E992</f>
        <v>9846.50024515049</v>
      </c>
      <c r="G992" s="368" t="n">
        <f aca="false">+[5]data1cf!F992</f>
        <v>9447.56793265186</v>
      </c>
      <c r="H992" s="368" t="n">
        <f aca="false">+[5]data1cf!G992</f>
        <v>8562.79164395706</v>
      </c>
      <c r="I992" s="368" t="n">
        <f aca="false">+[5]data1cf!H992</f>
        <v>8408.10154144057</v>
      </c>
      <c r="J992" s="368" t="n">
        <f aca="false">+[5]data1cf!I992</f>
        <v>8395.66733890558</v>
      </c>
      <c r="K992" s="368" t="n">
        <f aca="false">+[5]data1cf!J992</f>
        <v>8386.63427156788</v>
      </c>
      <c r="L992" s="368" t="n">
        <f aca="false">+[5]data1cf!K992</f>
        <v>8387.73940402517</v>
      </c>
      <c r="M992" s="368" t="n">
        <f aca="false">+[5]data1cf!L992</f>
        <v>8359.85563726506</v>
      </c>
      <c r="N992" s="368" t="n">
        <f aca="false">+[5]data1cf!M992</f>
        <v>8342.08667149326</v>
      </c>
      <c r="O992" s="368" t="n">
        <f aca="false">+[5]data1cf!N992</f>
        <v>8016.0853201332</v>
      </c>
      <c r="P992" s="368" t="n">
        <f aca="false">+[5]data1cf!O992</f>
        <v>7908.10418596744</v>
      </c>
      <c r="Q992" s="368" t="n">
        <f aca="false">+[5]data1cf!P992</f>
        <v>7879.6702753056</v>
      </c>
      <c r="R992" s="368" t="n">
        <f aca="false">+[5]data1cf!Q992</f>
        <v>1113.37757563678</v>
      </c>
      <c r="S992" s="368" t="n">
        <f aca="false">+[5]data1cf!R992</f>
        <v>0</v>
      </c>
      <c r="T992" s="368" t="n">
        <f aca="false">+[5]data1cf!S992</f>
        <v>0</v>
      </c>
      <c r="U992" s="368" t="n">
        <f aca="false">+[5]data1cf!T992</f>
        <v>0</v>
      </c>
      <c r="V992" s="368" t="n">
        <f aca="false">+[5]data1cf!U992</f>
        <v>0</v>
      </c>
      <c r="W992" s="368" t="n">
        <f aca="false">+[5]data1cf!V992</f>
        <v>0</v>
      </c>
      <c r="X992" s="368" t="n">
        <f aca="false">+[5]data1cf!W992</f>
        <v>0</v>
      </c>
      <c r="Y992" s="368" t="n">
        <f aca="false">+[5]data1cf!X992</f>
        <v>0</v>
      </c>
      <c r="Z992" s="368" t="n">
        <f aca="false">+[5]data1cf!Y992</f>
        <v>0</v>
      </c>
      <c r="AA992" s="368" t="n">
        <f aca="false">+[5]data1cf!Z992</f>
        <v>0</v>
      </c>
      <c r="AB992" s="368"/>
      <c r="AC992" s="369" t="n">
        <f aca="false">XNPV(0.1,B992:AA992,$B$1:$AA$1)</f>
        <v>-21844.9384759451</v>
      </c>
      <c r="AD992" s="369" t="n">
        <f aca="false">SUMPRODUCT(B992:AA992,$B$1010:$AA$1010)</f>
        <v>-3064.4564736344</v>
      </c>
      <c r="AE992" s="370" t="n">
        <f aca="false">SUMPRODUCT(B992:AA992,$B$1012:$AA$1012)</f>
        <v>-9332.72259560564</v>
      </c>
      <c r="AF992" s="371" t="n">
        <f aca="false">XIRR(B992:AA992,$B$1:$AA$1)</f>
        <v>0.0542160430775565</v>
      </c>
      <c r="AG992" s="372" t="n">
        <f aca="false">1-EXP(-(1/0.25)*(AD992/ABS($AD$1010)))</f>
        <v>-467038.141046597</v>
      </c>
    </row>
    <row r="993" customFormat="false" ht="12.75" hidden="false" customHeight="false" outlineLevel="0" collapsed="false">
      <c r="A993" s="363"/>
      <c r="B993" s="368" t="n">
        <f aca="false">+[5]data1cf!A993</f>
        <v>-102103.17745166</v>
      </c>
      <c r="C993" s="368" t="n">
        <f aca="false">+[5]data1cf!B993</f>
        <v>14323.4501049686</v>
      </c>
      <c r="D993" s="368" t="n">
        <f aca="false">+[5]data1cf!C993</f>
        <v>12441.328920027</v>
      </c>
      <c r="E993" s="368" t="n">
        <f aca="false">+[5]data1cf!D993</f>
        <v>10385.7059466899</v>
      </c>
      <c r="F993" s="368" t="n">
        <f aca="false">+[5]data1cf!E993</f>
        <v>10024.2444510949</v>
      </c>
      <c r="G993" s="368" t="n">
        <f aca="false">+[5]data1cf!F993</f>
        <v>9565.6902639919</v>
      </c>
      <c r="H993" s="368" t="n">
        <f aca="false">+[5]data1cf!G993</f>
        <v>8684.65683965983</v>
      </c>
      <c r="I993" s="368" t="n">
        <f aca="false">+[5]data1cf!H993</f>
        <v>8523.51159836614</v>
      </c>
      <c r="J993" s="368" t="n">
        <f aca="false">+[5]data1cf!I993</f>
        <v>8511.07739583115</v>
      </c>
      <c r="K993" s="368" t="n">
        <f aca="false">+[5]data1cf!J993</f>
        <v>8502.23993875943</v>
      </c>
      <c r="L993" s="368" t="n">
        <f aca="false">+[5]data1cf!K993</f>
        <v>8503.14946095074</v>
      </c>
      <c r="M993" s="368" t="n">
        <f aca="false">+[5]data1cf!L993</f>
        <v>8475.46130445661</v>
      </c>
      <c r="N993" s="368" t="n">
        <f aca="false">+[5]data1cf!M993</f>
        <v>8457.49672841883</v>
      </c>
      <c r="O993" s="368" t="n">
        <f aca="false">+[5]data1cf!N993</f>
        <v>8131.69098732474</v>
      </c>
      <c r="P993" s="368" t="n">
        <f aca="false">+[5]data1cf!O993</f>
        <v>8023.51424289301</v>
      </c>
      <c r="Q993" s="368" t="n">
        <f aca="false">+[5]data1cf!P993</f>
        <v>7995.27594249715</v>
      </c>
      <c r="R993" s="368" t="n">
        <f aca="false">+[5]data1cf!Q993</f>
        <v>1171.08260409956</v>
      </c>
      <c r="S993" s="368" t="n">
        <f aca="false">+[5]data1cf!R993</f>
        <v>0</v>
      </c>
      <c r="T993" s="368" t="n">
        <f aca="false">+[5]data1cf!S993</f>
        <v>0</v>
      </c>
      <c r="U993" s="368" t="n">
        <f aca="false">+[5]data1cf!T993</f>
        <v>0</v>
      </c>
      <c r="V993" s="368" t="n">
        <f aca="false">+[5]data1cf!U993</f>
        <v>0</v>
      </c>
      <c r="W993" s="368" t="n">
        <f aca="false">+[5]data1cf!V993</f>
        <v>0</v>
      </c>
      <c r="X993" s="368" t="n">
        <f aca="false">+[5]data1cf!W993</f>
        <v>0</v>
      </c>
      <c r="Y993" s="368" t="n">
        <f aca="false">+[5]data1cf!X993</f>
        <v>0</v>
      </c>
      <c r="Z993" s="368" t="n">
        <f aca="false">+[5]data1cf!Y993</f>
        <v>0</v>
      </c>
      <c r="AA993" s="368" t="n">
        <f aca="false">+[5]data1cf!Z993</f>
        <v>0</v>
      </c>
      <c r="AB993" s="368"/>
      <c r="AC993" s="369" t="n">
        <f aca="false">XNPV(0.1,B993:AA993,$B$1:$AA$1)</f>
        <v>-25807.4256237509</v>
      </c>
      <c r="AD993" s="369" t="n">
        <f aca="false">SUMPRODUCT(B993:AA993,$B$1010:$AA$1010)</f>
        <v>-6753.56692768218</v>
      </c>
      <c r="AE993" s="370" t="n">
        <f aca="false">SUMPRODUCT(B993:AA993,$B$1012:$AA$1012)</f>
        <v>-13113.4519381789</v>
      </c>
      <c r="AF993" s="371" t="n">
        <f aca="false">XIRR(B993:AA993,$B$1:$AA$1)</f>
        <v>0.0482850562257527</v>
      </c>
      <c r="AG993" s="372" t="n">
        <f aca="false">1-EXP(-(1/0.25)*(AD993/ABS($AD$1010)))</f>
        <v>-3121322189380.28</v>
      </c>
    </row>
    <row r="994" customFormat="false" ht="12.75" hidden="false" customHeight="false" outlineLevel="0" collapsed="false">
      <c r="A994" s="363"/>
      <c r="B994" s="368" t="n">
        <f aca="false">+[5]data1cf!A994</f>
        <v>-102326.804629782</v>
      </c>
      <c r="C994" s="368" t="n">
        <f aca="false">+[5]data1cf!B994</f>
        <v>14275.2231583472</v>
      </c>
      <c r="D994" s="368" t="n">
        <f aca="false">+[5]data1cf!C994</f>
        <v>12394.7423353855</v>
      </c>
      <c r="E994" s="368" t="n">
        <f aca="false">+[5]data1cf!D994</f>
        <v>10282.1700173585</v>
      </c>
      <c r="F994" s="368" t="n">
        <f aca="false">+[5]data1cf!E994</f>
        <v>9930.81764256978</v>
      </c>
      <c r="G994" s="368" t="n">
        <f aca="false">+[5]data1cf!F994</f>
        <v>9661.01719162953</v>
      </c>
      <c r="H994" s="368" t="n">
        <f aca="false">+[5]data1cf!G994</f>
        <v>8690.0735908388</v>
      </c>
      <c r="I994" s="368" t="n">
        <f aca="false">+[5]data1cf!H994</f>
        <v>8528.6414269305</v>
      </c>
      <c r="J994" s="368" t="n">
        <f aca="false">+[5]data1cf!I994</f>
        <v>8516.20722439551</v>
      </c>
      <c r="K994" s="368" t="n">
        <f aca="false">+[5]data1cf!J994</f>
        <v>8507.37846194847</v>
      </c>
      <c r="L994" s="368" t="n">
        <f aca="false">+[5]data1cf!K994</f>
        <v>8508.2792895151</v>
      </c>
      <c r="M994" s="368" t="n">
        <f aca="false">+[5]data1cf!L994</f>
        <v>8480.59982764565</v>
      </c>
      <c r="N994" s="368" t="n">
        <f aca="false">+[5]data1cf!M994</f>
        <v>8462.62655698319</v>
      </c>
      <c r="O994" s="368" t="n">
        <f aca="false">+[5]data1cf!N994</f>
        <v>8136.82951051379</v>
      </c>
      <c r="P994" s="368" t="n">
        <f aca="false">+[5]data1cf!O994</f>
        <v>8028.64407145737</v>
      </c>
      <c r="Q994" s="368" t="n">
        <f aca="false">+[5]data1cf!P994</f>
        <v>8000.41446568619</v>
      </c>
      <c r="R994" s="368" t="n">
        <f aca="false">+[5]data1cf!Q994</f>
        <v>1173.64751838174</v>
      </c>
      <c r="S994" s="368" t="n">
        <f aca="false">+[5]data1cf!R994</f>
        <v>0</v>
      </c>
      <c r="T994" s="368" t="n">
        <f aca="false">+[5]data1cf!S994</f>
        <v>0</v>
      </c>
      <c r="U994" s="368" t="n">
        <f aca="false">+[5]data1cf!T994</f>
        <v>0</v>
      </c>
      <c r="V994" s="368" t="n">
        <f aca="false">+[5]data1cf!U994</f>
        <v>0</v>
      </c>
      <c r="W994" s="368" t="n">
        <f aca="false">+[5]data1cf!V994</f>
        <v>0</v>
      </c>
      <c r="X994" s="368" t="n">
        <f aca="false">+[5]data1cf!W994</f>
        <v>0</v>
      </c>
      <c r="Y994" s="368" t="n">
        <f aca="false">+[5]data1cf!X994</f>
        <v>0</v>
      </c>
      <c r="Z994" s="368" t="n">
        <f aca="false">+[5]data1cf!Y994</f>
        <v>0</v>
      </c>
      <c r="AA994" s="368" t="n">
        <f aca="false">+[5]data1cf!Z994</f>
        <v>0</v>
      </c>
      <c r="AB994" s="368"/>
      <c r="AC994" s="369" t="n">
        <f aca="false">XNPV(0.1,B994:AA994,$B$1:$AA$1)</f>
        <v>-26175.4852900804</v>
      </c>
      <c r="AD994" s="369" t="n">
        <f aca="false">SUMPRODUCT(B994:AA994,$B$1010:$AA$1010)</f>
        <v>-7126.79336085238</v>
      </c>
      <c r="AE994" s="370" t="n">
        <f aca="false">SUMPRODUCT(B994:AA994,$B$1012:$AA$1012)</f>
        <v>-13486.0391734053</v>
      </c>
      <c r="AF994" s="371" t="n">
        <f aca="false">XIRR(B994:AA994,$B$1:$AA$1)</f>
        <v>0.047700185952438</v>
      </c>
      <c r="AG994" s="372" t="n">
        <f aca="false">1-EXP(-(1/0.25)*(AD994/ABS($AD$1010)))</f>
        <v>-15304556620777.3</v>
      </c>
    </row>
    <row r="995" customFormat="false" ht="12.75" hidden="false" customHeight="false" outlineLevel="0" collapsed="false">
      <c r="A995" s="363"/>
      <c r="B995" s="368" t="n">
        <f aca="false">+[5]data1cf!A995</f>
        <v>-91771.8941785544</v>
      </c>
      <c r="C995" s="368" t="n">
        <f aca="false">+[5]data1cf!B995</f>
        <v>14201.3662245014</v>
      </c>
      <c r="D995" s="368" t="n">
        <f aca="false">+[5]data1cf!C995</f>
        <v>11959.5829900307</v>
      </c>
      <c r="E995" s="368" t="n">
        <f aca="false">+[5]data1cf!D995</f>
        <v>10140.326710097</v>
      </c>
      <c r="F995" s="368" t="n">
        <f aca="false">+[5]data1cf!E995</f>
        <v>9618.49496945937</v>
      </c>
      <c r="G995" s="368" t="n">
        <f aca="false">+[5]data1cf!F995</f>
        <v>9413.69508958428</v>
      </c>
      <c r="H995" s="368" t="n">
        <f aca="false">+[5]data1cf!G995</f>
        <v>8434.41001671066</v>
      </c>
      <c r="I995" s="368" t="n">
        <f aca="false">+[5]data1cf!H995</f>
        <v>8286.5202251077</v>
      </c>
      <c r="J995" s="368" t="n">
        <f aca="false">+[5]data1cf!I995</f>
        <v>8274.08602257271</v>
      </c>
      <c r="K995" s="368" t="n">
        <f aca="false">+[5]data1cf!J995</f>
        <v>8264.84688520734</v>
      </c>
      <c r="L995" s="368" t="n">
        <f aca="false">+[5]data1cf!K995</f>
        <v>8266.1580876923</v>
      </c>
      <c r="M995" s="368" t="n">
        <f aca="false">+[5]data1cf!L995</f>
        <v>8238.06825090452</v>
      </c>
      <c r="N995" s="368" t="n">
        <f aca="false">+[5]data1cf!M995</f>
        <v>8220.5053551604</v>
      </c>
      <c r="O995" s="368" t="n">
        <f aca="false">+[5]data1cf!N995</f>
        <v>7894.29793377265</v>
      </c>
      <c r="P995" s="368" t="n">
        <f aca="false">+[5]data1cf!O995</f>
        <v>7786.52286963458</v>
      </c>
      <c r="Q995" s="368" t="n">
        <f aca="false">+[5]data1cf!P995</f>
        <v>7757.88288894506</v>
      </c>
      <c r="R995" s="368" t="n">
        <f aca="false">+[5]data1cf!Q995</f>
        <v>1052.58691747035</v>
      </c>
      <c r="S995" s="368" t="n">
        <f aca="false">+[5]data1cf!R995</f>
        <v>0</v>
      </c>
      <c r="T995" s="368" t="n">
        <f aca="false">+[5]data1cf!S995</f>
        <v>0</v>
      </c>
      <c r="U995" s="368" t="n">
        <f aca="false">+[5]data1cf!T995</f>
        <v>0</v>
      </c>
      <c r="V995" s="368" t="n">
        <f aca="false">+[5]data1cf!U995</f>
        <v>0</v>
      </c>
      <c r="W995" s="368" t="n">
        <f aca="false">+[5]data1cf!V995</f>
        <v>0</v>
      </c>
      <c r="X995" s="368" t="n">
        <f aca="false">+[5]data1cf!W995</f>
        <v>0</v>
      </c>
      <c r="Y995" s="368" t="n">
        <f aca="false">+[5]data1cf!X995</f>
        <v>0</v>
      </c>
      <c r="Z995" s="368" t="n">
        <f aca="false">+[5]data1cf!Y995</f>
        <v>0</v>
      </c>
      <c r="AA995" s="368" t="n">
        <f aca="false">+[5]data1cf!Z995</f>
        <v>0</v>
      </c>
      <c r="AB995" s="368"/>
      <c r="AC995" s="369" t="n">
        <f aca="false">XNPV(0.1,B995:AA995,$B$1:$AA$1)</f>
        <v>-17478.2191670319</v>
      </c>
      <c r="AD995" s="369" t="n">
        <f aca="false">SUMPRODUCT(B995:AA995,$B$1010:$AA$1010)</f>
        <v>1030.53659045254</v>
      </c>
      <c r="AE995" s="370" t="n">
        <f aca="false">SUMPRODUCT(B995:AA995,$B$1012:$AA$1012)</f>
        <v>-5145.84775212997</v>
      </c>
      <c r="AF995" s="371" t="n">
        <f aca="false">XIRR(B995:AA995,$B$1:$AA$1)</f>
        <v>0.061452340105767</v>
      </c>
      <c r="AG995" s="372" t="n">
        <f aca="false">1-EXP(-(1/0.25)*(AD995/ABS($AD$1010)))</f>
        <v>0.98759859991147</v>
      </c>
    </row>
    <row r="996" customFormat="false" ht="12.75" hidden="false" customHeight="false" outlineLevel="0" collapsed="false">
      <c r="A996" s="363"/>
      <c r="B996" s="368" t="n">
        <f aca="false">+[5]data1cf!A996</f>
        <v>-101615.919787677</v>
      </c>
      <c r="C996" s="368" t="n">
        <f aca="false">+[5]data1cf!B996</f>
        <v>14306.3342522435</v>
      </c>
      <c r="D996" s="368" t="n">
        <f aca="false">+[5]data1cf!C996</f>
        <v>12432.0723045145</v>
      </c>
      <c r="E996" s="368" t="n">
        <f aca="false">+[5]data1cf!D996</f>
        <v>10423.0514258714</v>
      </c>
      <c r="F996" s="368" t="n">
        <f aca="false">+[5]data1cf!E996</f>
        <v>10033.0053511273</v>
      </c>
      <c r="G996" s="368" t="n">
        <f aca="false">+[5]data1cf!F996</f>
        <v>9686.84897031249</v>
      </c>
      <c r="H996" s="368" t="n">
        <f aca="false">+[5]data1cf!G996</f>
        <v>8672.85436758098</v>
      </c>
      <c r="I996" s="368" t="n">
        <f aca="false">+[5]data1cf!H996</f>
        <v>8512.33429736049</v>
      </c>
      <c r="J996" s="368" t="n">
        <f aca="false">+[5]data1cf!I996</f>
        <v>8499.9000948255</v>
      </c>
      <c r="K996" s="368" t="n">
        <f aca="false">+[5]data1cf!J996</f>
        <v>8491.04369317581</v>
      </c>
      <c r="L996" s="368" t="n">
        <f aca="false">+[5]data1cf!K996</f>
        <v>8491.97215994509</v>
      </c>
      <c r="M996" s="368" t="n">
        <f aca="false">+[5]data1cf!L996</f>
        <v>8464.26505887298</v>
      </c>
      <c r="N996" s="368" t="n">
        <f aca="false">+[5]data1cf!M996</f>
        <v>8446.31942741318</v>
      </c>
      <c r="O996" s="368" t="n">
        <f aca="false">+[5]data1cf!N996</f>
        <v>8120.49474174112</v>
      </c>
      <c r="P996" s="368" t="n">
        <f aca="false">+[5]data1cf!O996</f>
        <v>8012.33694188736</v>
      </c>
      <c r="Q996" s="368" t="n">
        <f aca="false">+[5]data1cf!P996</f>
        <v>7984.07969691352</v>
      </c>
      <c r="R996" s="368" t="n">
        <f aca="false">+[5]data1cf!Q996</f>
        <v>1165.49395359674</v>
      </c>
      <c r="S996" s="368" t="n">
        <f aca="false">+[5]data1cf!R996</f>
        <v>0</v>
      </c>
      <c r="T996" s="368" t="n">
        <f aca="false">+[5]data1cf!S996</f>
        <v>0</v>
      </c>
      <c r="U996" s="368" t="n">
        <f aca="false">+[5]data1cf!T996</f>
        <v>0</v>
      </c>
      <c r="V996" s="368" t="n">
        <f aca="false">+[5]data1cf!U996</f>
        <v>0</v>
      </c>
      <c r="W996" s="368" t="n">
        <f aca="false">+[5]data1cf!V996</f>
        <v>0</v>
      </c>
      <c r="X996" s="368" t="n">
        <f aca="false">+[5]data1cf!W996</f>
        <v>0</v>
      </c>
      <c r="Y996" s="368" t="n">
        <f aca="false">+[5]data1cf!X996</f>
        <v>0</v>
      </c>
      <c r="Z996" s="368" t="n">
        <f aca="false">+[5]data1cf!Y996</f>
        <v>0</v>
      </c>
      <c r="AA996" s="368" t="n">
        <f aca="false">+[5]data1cf!Z996</f>
        <v>0</v>
      </c>
      <c r="AB996" s="368"/>
      <c r="AC996" s="369" t="n">
        <f aca="false">XNPV(0.1,B996:AA996,$B$1:$AA$1)</f>
        <v>-25278.3403330684</v>
      </c>
      <c r="AD996" s="369" t="n">
        <f aca="false">SUMPRODUCT(B996:AA996,$B$1010:$AA$1010)</f>
        <v>-6223.20907610944</v>
      </c>
      <c r="AE996" s="370" t="n">
        <f aca="false">SUMPRODUCT(B996:AA996,$B$1012:$AA$1012)</f>
        <v>-12582.3879979729</v>
      </c>
      <c r="AF996" s="371" t="n">
        <f aca="false">XIRR(B996:AA996,$B$1:$AA$1)</f>
        <v>0.0491204587740763</v>
      </c>
      <c r="AG996" s="372" t="n">
        <f aca="false">1-EXP(-(1/0.25)*(AD996/ABS($AD$1010)))</f>
        <v>-325955072677.664</v>
      </c>
    </row>
    <row r="997" customFormat="false" ht="12.75" hidden="false" customHeight="false" outlineLevel="0" collapsed="false">
      <c r="A997" s="363"/>
      <c r="B997" s="368" t="n">
        <f aca="false">+[5]data1cf!A997</f>
        <v>-88899.1528915051</v>
      </c>
      <c r="C997" s="368" t="n">
        <f aca="false">+[5]data1cf!B997</f>
        <v>14099.7287060033</v>
      </c>
      <c r="D997" s="368" t="n">
        <f aca="false">+[5]data1cf!C997</f>
        <v>11977.017188563</v>
      </c>
      <c r="E997" s="368" t="n">
        <f aca="false">+[5]data1cf!D997</f>
        <v>10067.4610345222</v>
      </c>
      <c r="F997" s="368" t="n">
        <f aca="false">+[5]data1cf!E997</f>
        <v>9642.84350017785</v>
      </c>
      <c r="G997" s="368" t="n">
        <f aca="false">+[5]data1cf!F997</f>
        <v>9232.29945808696</v>
      </c>
      <c r="H997" s="368" t="n">
        <f aca="false">+[5]data1cf!G997</f>
        <v>8364.82578779785</v>
      </c>
      <c r="I997" s="368" t="n">
        <f aca="false">+[5]data1cf!H997</f>
        <v>8220.62183817582</v>
      </c>
      <c r="J997" s="368" t="n">
        <f aca="false">+[5]data1cf!I997</f>
        <v>8208.18763564083</v>
      </c>
      <c r="K997" s="368" t="n">
        <f aca="false">+[5]data1cf!J997</f>
        <v>8198.83680609422</v>
      </c>
      <c r="L997" s="368" t="n">
        <f aca="false">+[5]data1cf!K997</f>
        <v>8200.25970076042</v>
      </c>
      <c r="M997" s="368" t="n">
        <f aca="false">+[5]data1cf!L997</f>
        <v>8172.05817179139</v>
      </c>
      <c r="N997" s="368" t="n">
        <f aca="false">+[5]data1cf!M997</f>
        <v>8154.60696822852</v>
      </c>
      <c r="O997" s="368" t="n">
        <f aca="false">+[5]data1cf!N997</f>
        <v>7828.28785465953</v>
      </c>
      <c r="P997" s="368" t="n">
        <f aca="false">+[5]data1cf!O997</f>
        <v>7720.6244827027</v>
      </c>
      <c r="Q997" s="368" t="n">
        <f aca="false">+[5]data1cf!P997</f>
        <v>7691.87280983194</v>
      </c>
      <c r="R997" s="368" t="n">
        <f aca="false">+[5]data1cf!Q997</f>
        <v>1019.63772400441</v>
      </c>
      <c r="S997" s="368" t="n">
        <f aca="false">+[5]data1cf!R997</f>
        <v>0</v>
      </c>
      <c r="T997" s="368" t="n">
        <f aca="false">+[5]data1cf!S997</f>
        <v>0</v>
      </c>
      <c r="U997" s="368" t="n">
        <f aca="false">+[5]data1cf!T997</f>
        <v>0</v>
      </c>
      <c r="V997" s="368" t="n">
        <f aca="false">+[5]data1cf!U997</f>
        <v>0</v>
      </c>
      <c r="W997" s="368" t="n">
        <f aca="false">+[5]data1cf!V997</f>
        <v>0</v>
      </c>
      <c r="X997" s="368" t="n">
        <f aca="false">+[5]data1cf!W997</f>
        <v>0</v>
      </c>
      <c r="Y997" s="368" t="n">
        <f aca="false">+[5]data1cf!X997</f>
        <v>0</v>
      </c>
      <c r="Z997" s="368" t="n">
        <f aca="false">+[5]data1cf!Y997</f>
        <v>0</v>
      </c>
      <c r="AA997" s="368" t="n">
        <f aca="false">+[5]data1cf!Z997</f>
        <v>0</v>
      </c>
      <c r="AB997" s="368"/>
      <c r="AC997" s="369" t="n">
        <f aca="false">XNPV(0.1,B997:AA997,$B$1:$AA$1)</f>
        <v>-15094.816855052</v>
      </c>
      <c r="AD997" s="369" t="n">
        <f aca="false">SUMPRODUCT(B997:AA997,$B$1010:$AA$1010)</f>
        <v>3267.79750152509</v>
      </c>
      <c r="AE997" s="370" t="n">
        <f aca="false">SUMPRODUCT(B997:AA997,$B$1012:$AA$1012)</f>
        <v>-2858.84142481761</v>
      </c>
      <c r="AF997" s="371" t="n">
        <f aca="false">XIRR(B997:AA997,$B$1:$AA$1)</f>
        <v>0.0657280110850172</v>
      </c>
      <c r="AG997" s="372" t="n">
        <f aca="false">1-EXP(-(1/0.25)*(AD997/ABS($AD$1010)))</f>
        <v>0.999999099552079</v>
      </c>
    </row>
    <row r="998" customFormat="false" ht="12.75" hidden="false" customHeight="false" outlineLevel="0" collapsed="false">
      <c r="A998" s="363"/>
      <c r="B998" s="368" t="n">
        <f aca="false">+[5]data1cf!A998</f>
        <v>-98460.6678430739</v>
      </c>
      <c r="C998" s="368" t="n">
        <f aca="false">+[5]data1cf!B998</f>
        <v>14242.0383294308</v>
      </c>
      <c r="D998" s="368" t="n">
        <f aca="false">+[5]data1cf!C998</f>
        <v>12274.7792708384</v>
      </c>
      <c r="E998" s="368" t="n">
        <f aca="false">+[5]data1cf!D998</f>
        <v>10322.4975814119</v>
      </c>
      <c r="F998" s="368" t="n">
        <f aca="false">+[5]data1cf!E998</f>
        <v>9899.17803648024</v>
      </c>
      <c r="G998" s="368" t="n">
        <f aca="false">+[5]data1cf!F998</f>
        <v>9620.02413827686</v>
      </c>
      <c r="H998" s="368" t="n">
        <f aca="false">+[5]data1cf!G998</f>
        <v>8596.42709771834</v>
      </c>
      <c r="I998" s="368" t="n">
        <f aca="false">+[5]data1cf!H998</f>
        <v>8439.95534195285</v>
      </c>
      <c r="J998" s="368" t="n">
        <f aca="false">+[5]data1cf!I998</f>
        <v>8427.52113941786</v>
      </c>
      <c r="K998" s="368" t="n">
        <f aca="false">+[5]data1cf!J998</f>
        <v>8418.54206157256</v>
      </c>
      <c r="L998" s="368" t="n">
        <f aca="false">+[5]data1cf!K998</f>
        <v>8419.59320453745</v>
      </c>
      <c r="M998" s="368" t="n">
        <f aca="false">+[5]data1cf!L998</f>
        <v>8391.76342726974</v>
      </c>
      <c r="N998" s="368" t="n">
        <f aca="false">+[5]data1cf!M998</f>
        <v>8373.94047200554</v>
      </c>
      <c r="O998" s="368" t="n">
        <f aca="false">+[5]data1cf!N998</f>
        <v>8047.99311013787</v>
      </c>
      <c r="P998" s="368" t="n">
        <f aca="false">+[5]data1cf!O998</f>
        <v>7939.95798647972</v>
      </c>
      <c r="Q998" s="368" t="n">
        <f aca="false">+[5]data1cf!P998</f>
        <v>7911.57806531028</v>
      </c>
      <c r="R998" s="368" t="n">
        <f aca="false">+[5]data1cf!Q998</f>
        <v>1129.30447589292</v>
      </c>
      <c r="S998" s="368" t="n">
        <f aca="false">+[5]data1cf!R998</f>
        <v>0</v>
      </c>
      <c r="T998" s="368" t="n">
        <f aca="false">+[5]data1cf!S998</f>
        <v>0</v>
      </c>
      <c r="U998" s="368" t="n">
        <f aca="false">+[5]data1cf!T998</f>
        <v>0</v>
      </c>
      <c r="V998" s="368" t="n">
        <f aca="false">+[5]data1cf!U998</f>
        <v>0</v>
      </c>
      <c r="W998" s="368" t="n">
        <f aca="false">+[5]data1cf!V998</f>
        <v>0</v>
      </c>
      <c r="X998" s="368" t="n">
        <f aca="false">+[5]data1cf!W998</f>
        <v>0</v>
      </c>
      <c r="Y998" s="368" t="n">
        <f aca="false">+[5]data1cf!X998</f>
        <v>0</v>
      </c>
      <c r="Z998" s="368" t="n">
        <f aca="false">+[5]data1cf!Y998</f>
        <v>0</v>
      </c>
      <c r="AA998" s="368" t="n">
        <f aca="false">+[5]data1cf!Z998</f>
        <v>0</v>
      </c>
      <c r="AB998" s="368"/>
      <c r="AC998" s="369" t="n">
        <f aca="false">XNPV(0.1,B998:AA998,$B$1:$AA$1)</f>
        <v>-22806.1613073469</v>
      </c>
      <c r="AD998" s="369" t="n">
        <f aca="false">SUMPRODUCT(B998:AA998,$B$1010:$AA$1010)</f>
        <v>-3926.03279852908</v>
      </c>
      <c r="AE998" s="370" t="n">
        <f aca="false">SUMPRODUCT(B998:AA998,$B$1012:$AA$1012)</f>
        <v>-10226.726604362</v>
      </c>
      <c r="AF998" s="371" t="n">
        <f aca="false">XIRR(B998:AA998,$B$1:$AA$1)</f>
        <v>0.0527909018133275</v>
      </c>
      <c r="AG998" s="372" t="n">
        <f aca="false">1-EXP(-(1/0.25)*(AD998/ABS($AD$1010)))</f>
        <v>-18335807.7313892</v>
      </c>
    </row>
    <row r="999" customFormat="false" ht="12.75" hidden="false" customHeight="false" outlineLevel="0" collapsed="false">
      <c r="A999" s="363"/>
      <c r="B999" s="368" t="n">
        <f aca="false">+[5]data1cf!A999</f>
        <v>-87194.467099204</v>
      </c>
      <c r="C999" s="368" t="n">
        <f aca="false">+[5]data1cf!B999</f>
        <v>14093.0776163903</v>
      </c>
      <c r="D999" s="368" t="n">
        <f aca="false">+[5]data1cf!C999</f>
        <v>11978.7010183624</v>
      </c>
      <c r="E999" s="368" t="n">
        <f aca="false">+[5]data1cf!D999</f>
        <v>9813.86329704526</v>
      </c>
      <c r="F999" s="368" t="n">
        <f aca="false">+[5]data1cf!E999</f>
        <v>9490.07031042212</v>
      </c>
      <c r="G999" s="368" t="n">
        <f aca="false">+[5]data1cf!F999</f>
        <v>9298.80889042077</v>
      </c>
      <c r="H999" s="368" t="n">
        <f aca="false">+[5]data1cf!G999</f>
        <v>8323.53447941214</v>
      </c>
      <c r="I999" s="368" t="n">
        <f aca="false">+[5]data1cf!H999</f>
        <v>8181.51770984907</v>
      </c>
      <c r="J999" s="368" t="n">
        <f aca="false">+[5]data1cf!I999</f>
        <v>8169.08350731408</v>
      </c>
      <c r="K999" s="368" t="n">
        <f aca="false">+[5]data1cf!J999</f>
        <v>8159.66639958386</v>
      </c>
      <c r="L999" s="368" t="n">
        <f aca="false">+[5]data1cf!K999</f>
        <v>8161.15557243367</v>
      </c>
      <c r="M999" s="368" t="n">
        <f aca="false">+[5]data1cf!L999</f>
        <v>8132.88776528103</v>
      </c>
      <c r="N999" s="368" t="n">
        <f aca="false">+[5]data1cf!M999</f>
        <v>8115.50283990176</v>
      </c>
      <c r="O999" s="368" t="n">
        <f aca="false">+[5]data1cf!N999</f>
        <v>7789.11744814917</v>
      </c>
      <c r="P999" s="368" t="n">
        <f aca="false">+[5]data1cf!O999</f>
        <v>7681.52035437594</v>
      </c>
      <c r="Q999" s="368" t="n">
        <f aca="false">+[5]data1cf!P999</f>
        <v>7652.70240332158</v>
      </c>
      <c r="R999" s="368" t="n">
        <f aca="false">+[5]data1cf!Q999</f>
        <v>1000.08565984103</v>
      </c>
      <c r="S999" s="368" t="n">
        <f aca="false">+[5]data1cf!R999</f>
        <v>0</v>
      </c>
      <c r="T999" s="368" t="n">
        <f aca="false">+[5]data1cf!S999</f>
        <v>0</v>
      </c>
      <c r="U999" s="368" t="n">
        <f aca="false">+[5]data1cf!T999</f>
        <v>0</v>
      </c>
      <c r="V999" s="368" t="n">
        <f aca="false">+[5]data1cf!U999</f>
        <v>0</v>
      </c>
      <c r="W999" s="368" t="n">
        <f aca="false">+[5]data1cf!V999</f>
        <v>0</v>
      </c>
      <c r="X999" s="368" t="n">
        <f aca="false">+[5]data1cf!W999</f>
        <v>0</v>
      </c>
      <c r="Y999" s="368" t="n">
        <f aca="false">+[5]data1cf!X999</f>
        <v>0</v>
      </c>
      <c r="Z999" s="368" t="n">
        <f aca="false">+[5]data1cf!Y999</f>
        <v>0</v>
      </c>
      <c r="AA999" s="368" t="n">
        <f aca="false">+[5]data1cf!Z999</f>
        <v>0</v>
      </c>
      <c r="AB999" s="368"/>
      <c r="AC999" s="369" t="n">
        <f aca="false">XNPV(0.1,B999:AA999,$B$1:$AA$1)</f>
        <v>-13802.9636037732</v>
      </c>
      <c r="AD999" s="369" t="n">
        <f aca="false">SUMPRODUCT(B999:AA999,$B$1010:$AA$1010)</f>
        <v>4457.04272747237</v>
      </c>
      <c r="AE999" s="370" t="n">
        <f aca="false">SUMPRODUCT(B999:AA999,$B$1012:$AA$1012)</f>
        <v>-1635.79005671754</v>
      </c>
      <c r="AF999" s="371" t="n">
        <f aca="false">XIRR(B999:AA999,$B$1:$AA$1)</f>
        <v>0.0681181367198101</v>
      </c>
      <c r="AG999" s="372" t="n">
        <f aca="false">1-EXP(-(1/0.25)*(AD999/ABS($AD$1010)))</f>
        <v>0.999999994320466</v>
      </c>
    </row>
    <row r="1000" customFormat="false" ht="12.75" hidden="false" customHeight="false" outlineLevel="0" collapsed="false">
      <c r="A1000" s="363"/>
      <c r="B1000" s="368" t="n">
        <f aca="false">+[5]data1cf!A1000</f>
        <v>-94152.4673920928</v>
      </c>
      <c r="C1000" s="368" t="n">
        <f aca="false">+[5]data1cf!B1000</f>
        <v>14140.7635987536</v>
      </c>
      <c r="D1000" s="368" t="n">
        <f aca="false">+[5]data1cf!C1000</f>
        <v>12083.4705673431</v>
      </c>
      <c r="E1000" s="368" t="n">
        <f aca="false">+[5]data1cf!D1000</f>
        <v>10101.9186548567</v>
      </c>
      <c r="F1000" s="368" t="n">
        <f aca="false">+[5]data1cf!E1000</f>
        <v>9690.87773325946</v>
      </c>
      <c r="G1000" s="368" t="n">
        <f aca="false">+[5]data1cf!F1000</f>
        <v>9334.9499179639</v>
      </c>
      <c r="H1000" s="368" t="n">
        <f aca="false">+[5]data1cf!G1000</f>
        <v>8492.07283242656</v>
      </c>
      <c r="I1000" s="368" t="n">
        <f aca="false">+[5]data1cf!H1000</f>
        <v>8341.1286701677</v>
      </c>
      <c r="J1000" s="368" t="n">
        <f aca="false">+[5]data1cf!I1000</f>
        <v>8328.69446763272</v>
      </c>
      <c r="K1000" s="368" t="n">
        <f aca="false">+[5]data1cf!J1000</f>
        <v>8319.54788695388</v>
      </c>
      <c r="L1000" s="368" t="n">
        <f aca="false">+[5]data1cf!K1000</f>
        <v>8320.76653275231</v>
      </c>
      <c r="M1000" s="368" t="n">
        <f aca="false">+[5]data1cf!L1000</f>
        <v>8292.76925265106</v>
      </c>
      <c r="N1000" s="368" t="n">
        <f aca="false">+[5]data1cf!M1000</f>
        <v>8275.1138002204</v>
      </c>
      <c r="O1000" s="368" t="n">
        <f aca="false">+[5]data1cf!N1000</f>
        <v>7948.99893551919</v>
      </c>
      <c r="P1000" s="368" t="n">
        <f aca="false">+[5]data1cf!O1000</f>
        <v>7841.13131469458</v>
      </c>
      <c r="Q1000" s="368" t="n">
        <f aca="false">+[5]data1cf!P1000</f>
        <v>7812.5838906916</v>
      </c>
      <c r="R1000" s="368" t="n">
        <f aca="false">+[5]data1cf!Q1000</f>
        <v>1079.89114000035</v>
      </c>
      <c r="S1000" s="368" t="n">
        <f aca="false">+[5]data1cf!R1000</f>
        <v>0</v>
      </c>
      <c r="T1000" s="368" t="n">
        <f aca="false">+[5]data1cf!S1000</f>
        <v>0</v>
      </c>
      <c r="U1000" s="368" t="n">
        <f aca="false">+[5]data1cf!T1000</f>
        <v>0</v>
      </c>
      <c r="V1000" s="368" t="n">
        <f aca="false">+[5]data1cf!U1000</f>
        <v>0</v>
      </c>
      <c r="W1000" s="368" t="n">
        <f aca="false">+[5]data1cf!V1000</f>
        <v>0</v>
      </c>
      <c r="X1000" s="368" t="n">
        <f aca="false">+[5]data1cf!W1000</f>
        <v>0</v>
      </c>
      <c r="Y1000" s="368" t="n">
        <f aca="false">+[5]data1cf!X1000</f>
        <v>0</v>
      </c>
      <c r="Z1000" s="368" t="n">
        <f aca="false">+[5]data1cf!Y1000</f>
        <v>0</v>
      </c>
      <c r="AA1000" s="368" t="n">
        <f aca="false">+[5]data1cf!Z1000</f>
        <v>0</v>
      </c>
      <c r="AB1000" s="368"/>
      <c r="AC1000" s="369" t="n">
        <f aca="false">XNPV(0.1,B1000:AA1000,$B$1:$AA$1)</f>
        <v>-19623.8465689185</v>
      </c>
      <c r="AD1000" s="369" t="n">
        <f aca="false">SUMPRODUCT(B1000:AA1000,$B$1010:$AA$1010)</f>
        <v>-1020.31831167561</v>
      </c>
      <c r="AE1000" s="370" t="n">
        <f aca="false">SUMPRODUCT(B1000:AA1000,$B$1012:$AA$1012)</f>
        <v>-7230.03464258015</v>
      </c>
      <c r="AF1000" s="371" t="n">
        <f aca="false">XIRR(B1000:AA1000,$B$1:$AA$1)</f>
        <v>0.0577389803412497</v>
      </c>
      <c r="AG1000" s="369" t="n">
        <f aca="false">1-EXP(-(1/0.25)*(AD1000/ABS($AD$1010)))</f>
        <v>-76.2013869614176</v>
      </c>
    </row>
    <row r="1001" customFormat="false" ht="12.75" hidden="false" customHeight="false" outlineLevel="0" collapsed="false">
      <c r="A1001" s="373"/>
      <c r="B1001" s="368" t="n">
        <f aca="false">+[5]data1cf!A1001</f>
        <v>-96073.8309473423</v>
      </c>
      <c r="C1001" s="368" t="n">
        <f aca="false">+[5]data1cf!B1001</f>
        <v>14172.9319015992</v>
      </c>
      <c r="D1001" s="368" t="n">
        <f aca="false">+[5]data1cf!C1001</f>
        <v>12139.0057821642</v>
      </c>
      <c r="E1001" s="368" t="n">
        <f aca="false">+[5]data1cf!D1001</f>
        <v>10203.2686608167</v>
      </c>
      <c r="F1001" s="368" t="n">
        <f aca="false">+[5]data1cf!E1001</f>
        <v>9797.62929877712</v>
      </c>
      <c r="G1001" s="368" t="n">
        <f aca="false">+[5]data1cf!F1001</f>
        <v>9503.18962584363</v>
      </c>
      <c r="H1001" s="368" t="n">
        <f aca="false">+[5]data1cf!G1001</f>
        <v>8538.61256158907</v>
      </c>
      <c r="I1001" s="368" t="n">
        <f aca="false">+[5]data1cf!H1001</f>
        <v>8385.20321303428</v>
      </c>
      <c r="J1001" s="368" t="n">
        <f aca="false">+[5]data1cf!I1001</f>
        <v>8372.76901049929</v>
      </c>
      <c r="K1001" s="368" t="n">
        <f aca="false">+[5]data1cf!J1001</f>
        <v>8363.69713243549</v>
      </c>
      <c r="L1001" s="368" t="n">
        <f aca="false">+[5]data1cf!K1001</f>
        <v>8364.84107561888</v>
      </c>
      <c r="M1001" s="368" t="n">
        <f aca="false">+[5]data1cf!L1001</f>
        <v>8336.91849813266</v>
      </c>
      <c r="N1001" s="368" t="n">
        <f aca="false">+[5]data1cf!M1001</f>
        <v>8319.18834308698</v>
      </c>
      <c r="O1001" s="368" t="n">
        <f aca="false">+[5]data1cf!N1001</f>
        <v>7993.1481810008</v>
      </c>
      <c r="P1001" s="368" t="n">
        <f aca="false">+[5]data1cf!O1001</f>
        <v>7885.20585756116</v>
      </c>
      <c r="Q1001" s="368" t="n">
        <f aca="false">+[5]data1cf!P1001</f>
        <v>7856.73313617321</v>
      </c>
      <c r="R1001" s="368" t="n">
        <f aca="false">+[5]data1cf!Q1001</f>
        <v>1101.92841143364</v>
      </c>
      <c r="S1001" s="368" t="n">
        <f aca="false">+[5]data1cf!R1001</f>
        <v>0</v>
      </c>
      <c r="T1001" s="368" t="n">
        <f aca="false">+[5]data1cf!S1001</f>
        <v>0</v>
      </c>
      <c r="U1001" s="368" t="n">
        <f aca="false">+[5]data1cf!T1001</f>
        <v>0</v>
      </c>
      <c r="V1001" s="368" t="n">
        <f aca="false">+[5]data1cf!U1001</f>
        <v>0</v>
      </c>
      <c r="W1001" s="368" t="n">
        <f aca="false">+[5]data1cf!V1001</f>
        <v>0</v>
      </c>
      <c r="X1001" s="368" t="n">
        <f aca="false">+[5]data1cf!W1001</f>
        <v>0</v>
      </c>
      <c r="Y1001" s="368" t="n">
        <f aca="false">+[5]data1cf!X1001</f>
        <v>0</v>
      </c>
      <c r="Z1001" s="368" t="n">
        <f aca="false">+[5]data1cf!Y1001</f>
        <v>0</v>
      </c>
      <c r="AA1001" s="368" t="n">
        <f aca="false">+[5]data1cf!Z1001</f>
        <v>0</v>
      </c>
      <c r="AB1001" s="368"/>
      <c r="AC1001" s="369" t="n">
        <f aca="false">XNPV(0.1,B1001:AA1001,$B$1:$AA$1)</f>
        <v>-21042.3038508104</v>
      </c>
      <c r="AD1001" s="369" t="n">
        <f aca="false">SUMPRODUCT(B1001:AA1001,$B$1010:$AA$1010)</f>
        <v>-2310.33417958783</v>
      </c>
      <c r="AE1001" s="370" t="n">
        <f aca="false">SUMPRODUCT(B1001:AA1001,$B$1012:$AA$1012)</f>
        <v>-8562.19270632442</v>
      </c>
      <c r="AF1001" s="371" t="n">
        <f aca="false">XIRR(B1001:AA1001,$B$1:$AA$1)</f>
        <v>0.0554953286526532</v>
      </c>
      <c r="AG1001" s="369" t="n">
        <f aca="false">1-EXP(-(1/0.25)*(AD1001/ABS($AD$1010)))</f>
        <v>-18800.8359919575</v>
      </c>
    </row>
    <row r="1002" customFormat="false" ht="12.75" hidden="false" customHeight="false" outlineLevel="0" collapsed="false">
      <c r="B1002" s="374"/>
      <c r="C1002" s="374"/>
      <c r="D1002" s="374"/>
      <c r="E1002" s="374"/>
      <c r="F1002" s="374"/>
      <c r="G1002" s="374"/>
      <c r="H1002" s="375"/>
      <c r="I1002" s="375"/>
      <c r="J1002" s="375"/>
      <c r="K1002" s="375"/>
      <c r="L1002" s="375"/>
      <c r="M1002" s="375"/>
      <c r="N1002" s="375"/>
      <c r="O1002" s="375"/>
      <c r="P1002" s="375"/>
      <c r="Q1002" s="375"/>
      <c r="R1002" s="375"/>
      <c r="S1002" s="375"/>
      <c r="T1002" s="375"/>
      <c r="U1002" s="375"/>
      <c r="V1002" s="375"/>
      <c r="W1002" s="375"/>
      <c r="X1002" s="375"/>
      <c r="Y1002" s="375"/>
      <c r="Z1002" s="375"/>
      <c r="AA1002" s="375"/>
      <c r="AB1002" s="376"/>
      <c r="AC1002" s="369"/>
      <c r="AD1002" s="370" t="n">
        <f aca="false">AVERAGE(AD2:AD1001)</f>
        <v>-938.997075015353</v>
      </c>
      <c r="AE1002" s="370" t="n">
        <f aca="false">AVERAGE(AE2:AE1001)</f>
        <v>-7158.96800690582</v>
      </c>
      <c r="AF1002" s="371"/>
      <c r="AG1002" s="369" t="n">
        <f aca="false">AVERAGE(AG2:AG1001)</f>
        <v>-17552742989308.1</v>
      </c>
    </row>
    <row r="1003" customFormat="false" ht="12.75" hidden="false" customHeight="false" outlineLevel="0" collapsed="false">
      <c r="B1003" s="374"/>
      <c r="C1003" s="374"/>
      <c r="D1003" s="374"/>
      <c r="E1003" s="374"/>
      <c r="F1003" s="374"/>
      <c r="G1003" s="374"/>
      <c r="H1003" s="375"/>
      <c r="I1003" s="375"/>
      <c r="J1003" s="375"/>
      <c r="K1003" s="375"/>
      <c r="L1003" s="375"/>
      <c r="M1003" s="375"/>
      <c r="N1003" s="375"/>
      <c r="O1003" s="375"/>
      <c r="P1003" s="375"/>
      <c r="Q1003" s="375"/>
      <c r="R1003" s="375"/>
      <c r="S1003" s="375"/>
      <c r="T1003" s="375"/>
      <c r="U1003" s="375"/>
      <c r="V1003" s="375"/>
      <c r="W1003" s="375"/>
      <c r="X1003" s="375"/>
      <c r="Y1003" s="375"/>
      <c r="Z1003" s="375"/>
      <c r="AA1003" s="375"/>
      <c r="AB1003" s="376"/>
      <c r="AC1003" s="377"/>
      <c r="AD1003" s="377"/>
      <c r="AE1003" s="369"/>
      <c r="AF1003" s="372"/>
    </row>
    <row r="1004" customFormat="false" ht="13.5" hidden="false" customHeight="false" outlineLevel="0" collapsed="false">
      <c r="A1004" s="0" t="s">
        <v>388</v>
      </c>
      <c r="B1004" s="378" t="n">
        <f aca="false">AVERAGE(B2:B1001)</f>
        <v>-94315.5549250047</v>
      </c>
      <c r="C1004" s="378" t="n">
        <f aca="false">AVERAGE(C2:C1001)</f>
        <v>14170.9778154181</v>
      </c>
      <c r="D1004" s="378" t="n">
        <f aca="false">AVERAGE(D2:D1001)</f>
        <v>12152.6211983879</v>
      </c>
      <c r="E1004" s="378" t="n">
        <f aca="false">AVERAGE(E2:E1001)</f>
        <v>10144.2086336537</v>
      </c>
      <c r="F1004" s="378" t="n">
        <f aca="false">AVERAGE(F2:F1001)</f>
        <v>9722.66346764285</v>
      </c>
      <c r="G1004" s="378" t="n">
        <f aca="false">AVERAGE(G2:G1001)</f>
        <v>9427.61898121349</v>
      </c>
      <c r="H1004" s="378" t="n">
        <f aca="false">AVERAGE(H2:H1001)</f>
        <v>8496.02317778976</v>
      </c>
      <c r="I1004" s="378" t="n">
        <f aca="false">AVERAGE(I2:I1001)</f>
        <v>8344.86976770268</v>
      </c>
      <c r="J1004" s="378" t="n">
        <f aca="false">AVERAGE(J2:J1001)</f>
        <v>8332.43556516769</v>
      </c>
      <c r="K1004" s="378" t="n">
        <f aca="false">AVERAGE(K2:K1001)</f>
        <v>8323.29532533213</v>
      </c>
      <c r="L1004" s="378" t="n">
        <f aca="false">AVERAGE(L2:L1001)</f>
        <v>8324.50763028728</v>
      </c>
      <c r="M1004" s="378" t="n">
        <f aca="false">AVERAGE(M2:M1001)</f>
        <v>8296.51669102931</v>
      </c>
      <c r="N1004" s="378" t="n">
        <f aca="false">AVERAGE(N2:N1001)</f>
        <v>8278.85489775537</v>
      </c>
      <c r="O1004" s="378" t="n">
        <f aca="false">AVERAGE(O2:O1001)</f>
        <v>7952.74637389745</v>
      </c>
      <c r="P1004" s="378" t="n">
        <f aca="false">AVERAGE(P2:P1001)</f>
        <v>7844.87241222955</v>
      </c>
      <c r="Q1004" s="378" t="n">
        <f aca="false">AVERAGE(Q2:Q1001)</f>
        <v>7816.33132906985</v>
      </c>
      <c r="R1004" s="378" t="n">
        <f aca="false">AVERAGE(R2:R1001)</f>
        <v>1081.76168876783</v>
      </c>
      <c r="S1004" s="378" t="n">
        <f aca="false">AVERAGE(S2:S1001)</f>
        <v>0</v>
      </c>
      <c r="T1004" s="378" t="n">
        <f aca="false">AVERAGE(T2:T1001)</f>
        <v>0</v>
      </c>
      <c r="U1004" s="378" t="n">
        <f aca="false">AVERAGE(U2:U1001)</f>
        <v>0</v>
      </c>
      <c r="V1004" s="378" t="n">
        <f aca="false">AVERAGE(V2:V1001)</f>
        <v>0</v>
      </c>
      <c r="W1004" s="376"/>
      <c r="X1004" s="376"/>
      <c r="Y1004" s="376"/>
      <c r="Z1004" s="376"/>
      <c r="AA1004" s="376"/>
      <c r="AB1004" s="376"/>
      <c r="AC1004" s="369"/>
      <c r="AD1004" s="369"/>
      <c r="AE1004" s="369"/>
      <c r="AF1004" s="372"/>
    </row>
    <row r="1005" customFormat="false" ht="13.5" hidden="false" customHeight="false" outlineLevel="0" collapsed="false">
      <c r="B1005" s="378"/>
      <c r="C1005" s="378"/>
      <c r="D1005" s="378"/>
      <c r="E1005" s="378"/>
      <c r="F1005" s="378"/>
      <c r="G1005" s="378"/>
      <c r="H1005" s="378"/>
      <c r="I1005" s="378"/>
      <c r="J1005" s="378"/>
      <c r="K1005" s="378"/>
      <c r="L1005" s="378"/>
      <c r="M1005" s="376"/>
      <c r="N1005" s="376"/>
      <c r="O1005" s="376"/>
      <c r="P1005" s="376"/>
      <c r="Q1005" s="376"/>
      <c r="R1005" s="376"/>
      <c r="S1005" s="376"/>
      <c r="T1005" s="376"/>
      <c r="U1005" s="376"/>
      <c r="V1005" s="376"/>
      <c r="W1005" s="376"/>
      <c r="X1005" s="376"/>
      <c r="Y1005" s="376"/>
      <c r="Z1005" s="376"/>
      <c r="AA1005" s="376"/>
      <c r="AB1005" s="379" t="s">
        <v>389</v>
      </c>
      <c r="AC1005" s="106" t="s">
        <v>390</v>
      </c>
      <c r="AD1005" s="380" t="s">
        <v>391</v>
      </c>
    </row>
    <row r="1006" customFormat="false" ht="12.75" hidden="false" customHeight="false" outlineLevel="0" collapsed="false">
      <c r="B1006" s="381" t="n">
        <f aca="false">(B1-$B$1)/365</f>
        <v>0</v>
      </c>
      <c r="C1006" s="381" t="n">
        <f aca="false">(C1-$B$1)/((C1-$B$1)/1)</f>
        <v>1</v>
      </c>
      <c r="D1006" s="381" t="n">
        <f aca="false">(D1-$B$1)/((D1-$B$1)/(C1006+1))</f>
        <v>2</v>
      </c>
      <c r="E1006" s="381" t="n">
        <f aca="false">(E1-$B$1)/((E1-$B$1)/(D1006+1))</f>
        <v>3</v>
      </c>
      <c r="F1006" s="381" t="n">
        <f aca="false">(F1-$B$1)/((F1-$B$1)/(E1006+1))</f>
        <v>4</v>
      </c>
      <c r="G1006" s="381" t="n">
        <f aca="false">(G1-$B$1)/((G1-$B$1)/(F1006+1))</f>
        <v>5</v>
      </c>
      <c r="H1006" s="381" t="n">
        <f aca="false">(H1-$B$1)/((H1-$B$1)/(G1006+1))</f>
        <v>6</v>
      </c>
      <c r="I1006" s="381" t="n">
        <f aca="false">(I1-$B$1)/((I1-$B$1)/(H1006+1))</f>
        <v>7</v>
      </c>
      <c r="J1006" s="381" t="n">
        <f aca="false">(J1-$B$1)/((J1-$B$1)/(I1006+1))</f>
        <v>8</v>
      </c>
      <c r="K1006" s="381" t="n">
        <f aca="false">(K1-$B$1)/((K1-$B$1)/(J1006+1))</f>
        <v>9</v>
      </c>
      <c r="L1006" s="381" t="n">
        <f aca="false">(L1-$B$1)/((L1-$B$1)/(K1006+1))</f>
        <v>10</v>
      </c>
      <c r="M1006" s="381" t="n">
        <f aca="false">(M1-$B$1)/((M1-$B$1)/(L1006+1))</f>
        <v>11</v>
      </c>
      <c r="N1006" s="381" t="n">
        <f aca="false">(N1-$B$1)/((N1-$B$1)/(M1006+1))</f>
        <v>12</v>
      </c>
      <c r="O1006" s="381" t="n">
        <f aca="false">(O1-$B$1)/((O1-$B$1)/(N1006+1))</f>
        <v>13</v>
      </c>
      <c r="P1006" s="381" t="n">
        <f aca="false">(P1-$B$1)/((P1-$B$1)/(O1006+1))</f>
        <v>14</v>
      </c>
      <c r="Q1006" s="381" t="n">
        <f aca="false">(Q1-$B$1)/((Q1-$B$1)/(P1006+1))</f>
        <v>15</v>
      </c>
      <c r="R1006" s="381" t="n">
        <f aca="false">(R1-$B$1)/((R1-$B$1)/(Q1006+1))</f>
        <v>16</v>
      </c>
      <c r="S1006" s="381" t="n">
        <f aca="false">(S1-$B$1)/((S1-$B$1)/(R1006+1))</f>
        <v>17</v>
      </c>
      <c r="T1006" s="381" t="n">
        <f aca="false">(T1-$B$1)/((T1-$B$1)/(S1006+1))</f>
        <v>18</v>
      </c>
      <c r="U1006" s="381" t="n">
        <f aca="false">(U1-$B$1)/((U1-$B$1)/(T1006+1))</f>
        <v>19</v>
      </c>
      <c r="V1006" s="381" t="n">
        <f aca="false">(V1-$B$1)/((V1-$B$1)/(U1006+1))</f>
        <v>20</v>
      </c>
      <c r="W1006" s="382"/>
      <c r="X1006" s="382"/>
      <c r="Y1006" s="382"/>
      <c r="Z1006" s="382"/>
      <c r="AA1006" s="382"/>
      <c r="AB1006" s="383" t="s">
        <v>392</v>
      </c>
      <c r="AC1006" s="384" t="n">
        <f aca="false">PERCENTILE(AC$2:$AC$1001,0.05)</f>
        <v>-26362.9626227903</v>
      </c>
      <c r="AD1006" s="385" t="n">
        <f aca="false">PERCENTILE($AD$2:AD$1001,0.05)</f>
        <v>-7298.53266403046</v>
      </c>
      <c r="AE1006" s="386" t="s">
        <v>393</v>
      </c>
      <c r="AF1006" s="387" t="n">
        <f aca="false">AVERAGE(AG2:AG1001)</f>
        <v>-17552742989308.1</v>
      </c>
    </row>
    <row r="1007" customFormat="false" ht="13.5" hidden="false" customHeight="false" outlineLevel="0" collapsed="false">
      <c r="B1007" s="388"/>
      <c r="C1007" s="388"/>
      <c r="D1007" s="388"/>
      <c r="E1007" s="388"/>
      <c r="F1007" s="388"/>
      <c r="G1007" s="388"/>
      <c r="H1007" s="388"/>
      <c r="I1007" s="388"/>
      <c r="J1007" s="388"/>
      <c r="K1007" s="388"/>
      <c r="L1007" s="388"/>
      <c r="M1007" s="376"/>
      <c r="N1007" s="376"/>
      <c r="O1007" s="376"/>
      <c r="P1007" s="376"/>
      <c r="Q1007" s="376"/>
      <c r="R1007" s="376"/>
      <c r="S1007" s="376"/>
      <c r="T1007" s="376"/>
      <c r="U1007" s="376"/>
      <c r="V1007" s="376"/>
      <c r="W1007" s="376"/>
      <c r="X1007" s="376"/>
      <c r="Y1007" s="376"/>
      <c r="Z1007" s="376"/>
      <c r="AA1007" s="376"/>
      <c r="AB1007" s="389" t="s">
        <v>394</v>
      </c>
      <c r="AC1007" s="390" t="n">
        <f aca="false">PERCENTILE(AC$2:$AC$1001,0.1)</f>
        <v>-25758.4835017105</v>
      </c>
      <c r="AD1007" s="391" t="n">
        <f aca="false">PERCENTILE($AD$2:AD$1001,0.1)</f>
        <v>-6704.15774182919</v>
      </c>
      <c r="AE1007" s="392" t="s">
        <v>395</v>
      </c>
      <c r="AF1007" s="393" t="n">
        <f aca="false">ABS(AD1010)*(-0.25)*LN(1-AF1006)</f>
        <v>-7158.9680089995</v>
      </c>
    </row>
    <row r="1008" customFormat="false" ht="12.75" hidden="false" customHeight="false" outlineLevel="0" collapsed="false">
      <c r="A1008" s="0" t="s">
        <v>396</v>
      </c>
      <c r="B1008" s="394" t="n">
        <v>0.0525</v>
      </c>
      <c r="C1008" s="394" t="n">
        <v>0.053</v>
      </c>
      <c r="D1008" s="394" t="n">
        <v>0.0541</v>
      </c>
      <c r="E1008" s="394" t="n">
        <v>0.055</v>
      </c>
      <c r="F1008" s="394" t="n">
        <v>0.055</v>
      </c>
      <c r="G1008" s="394" t="n">
        <v>0.056</v>
      </c>
      <c r="H1008" s="394" t="n">
        <v>0.056</v>
      </c>
      <c r="I1008" s="394" t="n">
        <v>0.055</v>
      </c>
      <c r="J1008" s="394" t="n">
        <v>0.055</v>
      </c>
      <c r="K1008" s="394" t="n">
        <v>0.06</v>
      </c>
      <c r="L1008" s="394" t="n">
        <v>0.061</v>
      </c>
      <c r="M1008" s="105" t="n">
        <v>0.062</v>
      </c>
      <c r="N1008" s="105" t="n">
        <v>0.063</v>
      </c>
      <c r="O1008" s="105" t="n">
        <v>0.064</v>
      </c>
      <c r="P1008" s="105" t="n">
        <v>0.065</v>
      </c>
      <c r="Q1008" s="105" t="n">
        <v>0.065</v>
      </c>
      <c r="R1008" s="105" t="n">
        <v>0.065</v>
      </c>
      <c r="S1008" s="105" t="n">
        <v>0.065</v>
      </c>
      <c r="T1008" s="105" t="n">
        <v>0.065</v>
      </c>
      <c r="U1008" s="105" t="n">
        <v>0.065</v>
      </c>
      <c r="V1008" s="105" t="n">
        <v>0.065</v>
      </c>
      <c r="W1008" s="105"/>
      <c r="X1008" s="105"/>
      <c r="Y1008" s="105"/>
      <c r="Z1008" s="105"/>
      <c r="AA1008" s="105"/>
      <c r="AB1008" s="389" t="s">
        <v>397</v>
      </c>
      <c r="AC1008" s="390" t="n">
        <f aca="false">PERCENTILE(AC$2:$AC$1001,0.9)</f>
        <v>-13731.682180581</v>
      </c>
      <c r="AD1008" s="391" t="n">
        <f aca="false">PERCENTILE($AD$2:AD$1001,0.9)</f>
        <v>4524.5117539098</v>
      </c>
      <c r="AE1008" s="386" t="s">
        <v>398</v>
      </c>
      <c r="AF1008" s="395" t="n">
        <f aca="false">AVERAGE(AF2:AF1001)</f>
        <v>0.0582454379504634</v>
      </c>
    </row>
    <row r="1009" customFormat="false" ht="12.75" hidden="false" customHeight="false" outlineLevel="0" collapsed="false">
      <c r="B1009" s="378"/>
      <c r="C1009" s="378"/>
      <c r="D1009" s="378"/>
      <c r="E1009" s="378"/>
      <c r="F1009" s="378"/>
      <c r="G1009" s="378"/>
      <c r="H1009" s="378"/>
      <c r="I1009" s="378"/>
      <c r="J1009" s="378"/>
      <c r="K1009" s="378"/>
      <c r="L1009" s="378"/>
      <c r="M1009" s="376"/>
      <c r="N1009" s="376"/>
      <c r="O1009" s="376"/>
      <c r="P1009" s="376"/>
      <c r="Q1009" s="376"/>
      <c r="R1009" s="376"/>
      <c r="S1009" s="376"/>
      <c r="T1009" s="376"/>
      <c r="U1009" s="376"/>
      <c r="V1009" s="376"/>
      <c r="W1009" s="376"/>
      <c r="X1009" s="376"/>
      <c r="Y1009" s="376"/>
      <c r="Z1009" s="376"/>
      <c r="AA1009" s="376"/>
      <c r="AB1009" s="396" t="s">
        <v>399</v>
      </c>
      <c r="AC1009" s="390" t="n">
        <f aca="false">PERCENTILE(AC$2:$AC$1001,0.95)</f>
        <v>-12894.1794861386</v>
      </c>
      <c r="AD1009" s="391" t="n">
        <f aca="false">PERCENTILE($AD$2:AD$1001,0.95)</f>
        <v>5284.40295847358</v>
      </c>
      <c r="AE1009" s="397" t="s">
        <v>400</v>
      </c>
      <c r="AF1009" s="398" t="n">
        <f aca="false">AVERAGE(B1008:Q1008)</f>
        <v>0.058225</v>
      </c>
    </row>
    <row r="1010" customFormat="false" ht="12.75" hidden="false" customHeight="false" outlineLevel="0" collapsed="false">
      <c r="A1010" s="0" t="s">
        <v>401</v>
      </c>
      <c r="B1010" s="399" t="n">
        <f aca="false">1/(B1008+1)^B1006</f>
        <v>1</v>
      </c>
      <c r="C1010" s="399" t="n">
        <f aca="false">1/(C1008+1)^C1006</f>
        <v>0.949667616334283</v>
      </c>
      <c r="D1010" s="399" t="n">
        <f aca="false">1/(D1008+1)^D1006</f>
        <v>0.899987284079663</v>
      </c>
      <c r="E1010" s="399" t="n">
        <f aca="false">1/(E1008+1)^E1006</f>
        <v>0.851613664183823</v>
      </c>
      <c r="F1010" s="399" t="n">
        <f aca="false">1/(F1008+1)^F1006</f>
        <v>0.807216743302202</v>
      </c>
      <c r="G1010" s="399" t="n">
        <f aca="false">1/(G1008+1)^G1006</f>
        <v>0.761518413465154</v>
      </c>
      <c r="H1010" s="399" t="n">
        <f aca="false">1/(H1008+1)^H1006</f>
        <v>0.721134861235942</v>
      </c>
      <c r="I1010" s="399" t="n">
        <f aca="false">1/(I1008+1)^I1006</f>
        <v>0.68743680855412</v>
      </c>
      <c r="J1010" s="399" t="n">
        <f aca="false">1/(J1008+1)^J1006</f>
        <v>0.651598870667413</v>
      </c>
      <c r="K1010" s="399" t="n">
        <f aca="false">1/(K1008+1)^K1006</f>
        <v>0.591898463530025</v>
      </c>
      <c r="L1010" s="399" t="n">
        <f aca="false">1/(L1008+1)^L1006</f>
        <v>0.553154132147026</v>
      </c>
      <c r="M1010" s="399" t="n">
        <f aca="false">1/(M1008+1)^M1006</f>
        <v>0.515976967555471</v>
      </c>
      <c r="N1010" s="399" t="n">
        <f aca="false">1/(N1008+1)^N1006</f>
        <v>0.480397596304715</v>
      </c>
      <c r="O1010" s="399" t="n">
        <f aca="false">1/(O1008+1)^O1006</f>
        <v>0.446435617874388</v>
      </c>
      <c r="P1010" s="399" t="n">
        <f aca="false">1/(P1008+1)^P1006</f>
        <v>0.414100248530959</v>
      </c>
      <c r="Q1010" s="399" t="n">
        <f aca="false">1/(Q1008+1)^Q1006</f>
        <v>0.388826524442215</v>
      </c>
      <c r="R1010" s="399" t="n">
        <f aca="false">1/(R1008+1)^R1006</f>
        <v>0.365095328114756</v>
      </c>
      <c r="S1010" s="399" t="n">
        <f aca="false">1/(S1008+1)^S1006</f>
        <v>0.342812514661743</v>
      </c>
      <c r="T1010" s="399" t="n">
        <f aca="false">1/(T1008+1)^T1006</f>
        <v>0.321889685128397</v>
      </c>
      <c r="U1010" s="399" t="n">
        <f aca="false">1/(U1008+1)^U1006</f>
        <v>0.302243835801312</v>
      </c>
      <c r="V1010" s="399" t="n">
        <f aca="false">1/(V1008+1)^V1006</f>
        <v>0.28379702892142</v>
      </c>
      <c r="W1010" s="400"/>
      <c r="X1010" s="400"/>
      <c r="Y1010" s="400"/>
      <c r="Z1010" s="400"/>
      <c r="AA1010" s="400"/>
      <c r="AB1010" s="401" t="s">
        <v>402</v>
      </c>
      <c r="AC1010" s="390" t="n">
        <f aca="false">AVERAGE(AC$2:$AC$1001)</f>
        <v>-19576.5412794121</v>
      </c>
      <c r="AD1010" s="391" t="n">
        <f aca="false">AVERAGE($AD$2:AD$1001)</f>
        <v>-938.997075015353</v>
      </c>
      <c r="AE1010" s="397" t="s">
        <v>403</v>
      </c>
      <c r="AF1010" s="398" t="n">
        <v>0.0120700032691645</v>
      </c>
    </row>
    <row r="1011" customFormat="false" ht="13.5" hidden="false" customHeight="false" outlineLevel="0" collapsed="false">
      <c r="B1011" s="378"/>
      <c r="C1011" s="378"/>
      <c r="D1011" s="378"/>
      <c r="E1011" s="378"/>
      <c r="F1011" s="378"/>
      <c r="G1011" s="378"/>
      <c r="H1011" s="378"/>
      <c r="I1011" s="378"/>
      <c r="J1011" s="378"/>
      <c r="K1011" s="378"/>
      <c r="L1011" s="378"/>
      <c r="M1011" s="376"/>
      <c r="N1011" s="376"/>
      <c r="O1011" s="376"/>
      <c r="P1011" s="376"/>
      <c r="Q1011" s="376"/>
      <c r="R1011" s="376"/>
      <c r="S1011" s="376"/>
      <c r="T1011" s="376"/>
      <c r="U1011" s="376"/>
      <c r="V1011" s="376"/>
      <c r="W1011" s="376"/>
      <c r="X1011" s="376"/>
      <c r="Y1011" s="376"/>
      <c r="Z1011" s="376"/>
      <c r="AA1011" s="376"/>
      <c r="AB1011" s="402"/>
      <c r="AC1011" s="349"/>
      <c r="AD1011" s="32"/>
      <c r="AE1011" s="403" t="s">
        <v>404</v>
      </c>
      <c r="AF1011" s="404" t="n">
        <f aca="false">AF1009+AF1010</f>
        <v>0.0702950032691646</v>
      </c>
    </row>
    <row r="1012" customFormat="false" ht="13.5" hidden="false" customHeight="false" outlineLevel="0" collapsed="false">
      <c r="A1012" s="0" t="s">
        <v>405</v>
      </c>
      <c r="B1012" s="405" t="n">
        <f aca="false">1/(1+B1008+$AF$1010)^B1006</f>
        <v>1</v>
      </c>
      <c r="C1012" s="405" t="n">
        <f aca="false">1/(1+C1008+$AF$1010)^C1006</f>
        <v>0.938905421174724</v>
      </c>
      <c r="D1012" s="405" t="n">
        <f aca="false">1/(1+D1008+$AF$1010)^D1006</f>
        <v>0.879725298063608</v>
      </c>
      <c r="E1012" s="405" t="n">
        <f aca="false">1/(1+E1008+$AF$1010)^E1006</f>
        <v>0.823040612031663</v>
      </c>
      <c r="F1012" s="405" t="n">
        <f aca="false">1/(1+F1008+$AF$1010)^F1006</f>
        <v>0.771308920230283</v>
      </c>
      <c r="G1012" s="405" t="n">
        <f aca="false">1/(1+G1008+$AF$1010)^G1006</f>
        <v>0.719451313114058</v>
      </c>
      <c r="H1012" s="405" t="n">
        <f aca="false">1/(1+H1008+$AF$1010)^H1006</f>
        <v>0.673599399769632</v>
      </c>
      <c r="I1012" s="405" t="n">
        <f aca="false">1/(1+I1008+$AF$1010)^I1006</f>
        <v>0.634818565771813</v>
      </c>
      <c r="J1012" s="405" t="n">
        <f aca="false">1/(1+J1008+$AF$1010)^J1006</f>
        <v>0.594917450426804</v>
      </c>
      <c r="K1012" s="405" t="n">
        <f aca="false">1/(1+K1008+$AF$1010)^K1006</f>
        <v>0.534554142169222</v>
      </c>
      <c r="L1012" s="405" t="n">
        <f aca="false">1/(1+L1008+$AF$1010)^L1006</f>
        <v>0.49399147343967</v>
      </c>
      <c r="M1012" s="405" t="n">
        <f aca="false">1/(1+M1008+$AF$1010)^M1006</f>
        <v>0.455660660043955</v>
      </c>
      <c r="N1012" s="405" t="n">
        <f aca="false">1/(1+N1008+$AF$1010)^N1006</f>
        <v>0.419526180855298</v>
      </c>
      <c r="O1012" s="405" t="n">
        <f aca="false">1/(1+O1008+$AF$1010)^O1006</f>
        <v>0.385543311997368</v>
      </c>
      <c r="P1012" s="405" t="n">
        <f aca="false">1/(1+P1008+$AF$1010)^P1006</f>
        <v>0.353659206737017</v>
      </c>
      <c r="Q1012" s="405" t="n">
        <f aca="false">1/(1+Q1008+$AF$1010)^Q1006</f>
        <v>0.328353037094689</v>
      </c>
      <c r="R1012" s="405" t="n">
        <f aca="false">1/(1+R1008+$AF$1010)^R1006</f>
        <v>0.304857656510774</v>
      </c>
      <c r="S1012" s="405" t="n">
        <f aca="false">1/(1+S1008+$AF$1010)^S1006</f>
        <v>0.28304349353845</v>
      </c>
      <c r="T1012" s="405" t="n">
        <f aca="false">1/(1+T1008+$AF$1010)^T1006</f>
        <v>0.262790248246953</v>
      </c>
      <c r="U1012" s="405" t="n">
        <f aca="false">1/(1+U1008+$AF$1010)^U1006</f>
        <v>0.243986228796013</v>
      </c>
      <c r="V1012" s="405" t="n">
        <f aca="false">1/(1+V1008+$AF$1010)^V1006</f>
        <v>0.226527735481869</v>
      </c>
      <c r="W1012" s="406"/>
      <c r="X1012" s="406"/>
      <c r="Y1012" s="406"/>
      <c r="Z1012" s="406"/>
      <c r="AA1012" s="406"/>
      <c r="AB1012" s="407" t="s">
        <v>406</v>
      </c>
      <c r="AC1012" s="408" t="n">
        <f aca="false">AC1010/(AC1010-AC1006)</f>
        <v>-2.88466340194362</v>
      </c>
      <c r="AD1012" s="409" t="n">
        <f aca="false">AD1010/(AD1010-AD1006)</f>
        <v>-0.147651831155296</v>
      </c>
      <c r="AE1012" s="410" t="s">
        <v>407</v>
      </c>
      <c r="AF1012" s="411" t="n">
        <f aca="false">AF1007-AVERAGE(AE2:AE1001)</f>
        <v>-2.09367863135412E-006</v>
      </c>
    </row>
    <row r="1013" customFormat="false" ht="12.75" hidden="false" customHeight="false" outlineLevel="0" collapsed="false">
      <c r="B1013" s="378"/>
      <c r="C1013" s="378"/>
      <c r="D1013" s="378"/>
      <c r="E1013" s="378"/>
      <c r="F1013" s="378"/>
      <c r="G1013" s="378"/>
      <c r="H1013" s="376"/>
      <c r="I1013" s="376"/>
      <c r="J1013" s="376"/>
      <c r="K1013" s="376"/>
      <c r="L1013" s="376"/>
      <c r="M1013" s="376"/>
      <c r="N1013" s="376"/>
      <c r="O1013" s="376"/>
      <c r="P1013" s="376"/>
      <c r="Q1013" s="376"/>
      <c r="R1013" s="376"/>
      <c r="S1013" s="376"/>
      <c r="T1013" s="376"/>
      <c r="U1013" s="376"/>
      <c r="V1013" s="376"/>
      <c r="W1013" s="376"/>
      <c r="X1013" s="376"/>
      <c r="Y1013" s="376"/>
      <c r="Z1013" s="376"/>
      <c r="AA1013" s="376"/>
      <c r="AB1013" s="376"/>
    </row>
    <row r="1014" customFormat="false" ht="12.75" hidden="false" customHeight="false" outlineLevel="0" collapsed="false">
      <c r="B1014" s="378"/>
      <c r="C1014" s="378"/>
      <c r="D1014" s="378"/>
      <c r="E1014" s="378"/>
      <c r="F1014" s="378"/>
      <c r="G1014" s="378"/>
      <c r="H1014" s="376"/>
      <c r="I1014" s="376"/>
      <c r="J1014" s="376"/>
      <c r="K1014" s="376"/>
      <c r="L1014" s="376"/>
      <c r="M1014" s="376"/>
      <c r="N1014" s="376"/>
      <c r="O1014" s="376"/>
      <c r="P1014" s="376"/>
      <c r="Q1014" s="376"/>
      <c r="R1014" s="376"/>
      <c r="S1014" s="376"/>
      <c r="T1014" s="376"/>
      <c r="U1014" s="376"/>
      <c r="V1014" s="376"/>
      <c r="W1014" s="376"/>
      <c r="X1014" s="376"/>
      <c r="Y1014" s="376"/>
      <c r="Z1014" s="376"/>
      <c r="AA1014" s="376"/>
      <c r="AB1014" s="376"/>
    </row>
    <row r="1015" customFormat="false" ht="12.75" hidden="false" customHeight="false" outlineLevel="0" collapsed="false">
      <c r="B1015" s="378"/>
      <c r="C1015" s="378"/>
      <c r="D1015" s="378"/>
      <c r="E1015" s="378"/>
      <c r="F1015" s="378"/>
      <c r="G1015" s="378"/>
      <c r="H1015" s="376"/>
      <c r="I1015" s="376"/>
      <c r="J1015" s="376"/>
      <c r="K1015" s="376"/>
      <c r="L1015" s="376"/>
      <c r="M1015" s="376"/>
      <c r="N1015" s="376"/>
      <c r="O1015" s="376"/>
      <c r="P1015" s="376"/>
      <c r="Q1015" s="376"/>
      <c r="R1015" s="376"/>
      <c r="S1015" s="376"/>
      <c r="T1015" s="376"/>
      <c r="U1015" s="376"/>
      <c r="V1015" s="376"/>
      <c r="W1015" s="376"/>
      <c r="X1015" s="376"/>
      <c r="Y1015" s="376"/>
      <c r="Z1015" s="376"/>
      <c r="AA1015" s="376"/>
      <c r="AB1015" s="376"/>
    </row>
    <row r="1016" customFormat="false" ht="12.75" hidden="false" customHeight="false" outlineLevel="0" collapsed="false">
      <c r="B1016" s="378"/>
      <c r="C1016" s="378"/>
      <c r="D1016" s="378"/>
      <c r="E1016" s="378"/>
      <c r="F1016" s="378"/>
      <c r="G1016" s="378"/>
      <c r="H1016" s="376"/>
      <c r="I1016" s="376"/>
      <c r="J1016" s="376"/>
      <c r="K1016" s="376"/>
      <c r="L1016" s="376"/>
      <c r="M1016" s="376"/>
      <c r="N1016" s="376"/>
      <c r="O1016" s="376"/>
      <c r="P1016" s="376"/>
      <c r="Q1016" s="376"/>
      <c r="R1016" s="376"/>
      <c r="S1016" s="376"/>
      <c r="T1016" s="376"/>
      <c r="U1016" s="376"/>
      <c r="V1016" s="376"/>
      <c r="W1016" s="376"/>
      <c r="X1016" s="376"/>
      <c r="Y1016" s="376"/>
      <c r="Z1016" s="376"/>
      <c r="AA1016" s="376"/>
      <c r="AB1016" s="376"/>
    </row>
    <row r="1017" customFormat="false" ht="12.75" hidden="false" customHeight="false" outlineLevel="0" collapsed="false">
      <c r="B1017" s="378"/>
      <c r="C1017" s="378"/>
      <c r="D1017" s="378"/>
      <c r="E1017" s="378"/>
      <c r="F1017" s="378"/>
      <c r="G1017" s="378"/>
      <c r="H1017" s="376"/>
      <c r="I1017" s="376"/>
      <c r="J1017" s="376"/>
      <c r="K1017" s="376"/>
      <c r="L1017" s="376"/>
      <c r="M1017" s="376"/>
      <c r="N1017" s="376"/>
      <c r="O1017" s="376"/>
      <c r="P1017" s="376"/>
      <c r="Q1017" s="376"/>
      <c r="R1017" s="376"/>
      <c r="S1017" s="376"/>
      <c r="T1017" s="376"/>
      <c r="U1017" s="376"/>
      <c r="V1017" s="376"/>
      <c r="W1017" s="376"/>
      <c r="X1017" s="376"/>
      <c r="Y1017" s="376"/>
      <c r="Z1017" s="376"/>
      <c r="AA1017" s="376"/>
      <c r="AB1017" s="376"/>
    </row>
    <row r="1018" customFormat="false" ht="12.75" hidden="false" customHeight="false" outlineLevel="0" collapsed="false">
      <c r="B1018" s="378"/>
      <c r="C1018" s="378"/>
      <c r="D1018" s="378"/>
      <c r="E1018" s="378"/>
      <c r="F1018" s="378"/>
      <c r="G1018" s="378"/>
      <c r="H1018" s="376"/>
      <c r="I1018" s="376"/>
      <c r="J1018" s="376"/>
      <c r="K1018" s="376"/>
      <c r="L1018" s="376"/>
      <c r="M1018" s="376"/>
      <c r="N1018" s="376"/>
      <c r="O1018" s="376"/>
      <c r="P1018" s="376"/>
      <c r="Q1018" s="376"/>
      <c r="R1018" s="376"/>
      <c r="S1018" s="376"/>
      <c r="T1018" s="376"/>
      <c r="U1018" s="376"/>
      <c r="V1018" s="376"/>
      <c r="W1018" s="376"/>
      <c r="X1018" s="376"/>
      <c r="Y1018" s="376"/>
      <c r="Z1018" s="376"/>
      <c r="AA1018" s="376"/>
      <c r="AB1018" s="376"/>
    </row>
    <row r="1019" customFormat="false" ht="12.75" hidden="false" customHeight="false" outlineLevel="0" collapsed="false">
      <c r="B1019" s="378"/>
      <c r="C1019" s="378"/>
      <c r="D1019" s="378"/>
      <c r="E1019" s="378"/>
      <c r="F1019" s="378"/>
      <c r="G1019" s="378"/>
      <c r="H1019" s="376"/>
      <c r="I1019" s="376"/>
      <c r="J1019" s="376"/>
      <c r="K1019" s="376"/>
      <c r="L1019" s="376"/>
      <c r="M1019" s="376"/>
      <c r="N1019" s="376"/>
      <c r="O1019" s="376"/>
      <c r="P1019" s="376"/>
      <c r="Q1019" s="376"/>
      <c r="R1019" s="376"/>
      <c r="S1019" s="376"/>
      <c r="T1019" s="376"/>
      <c r="U1019" s="376"/>
      <c r="V1019" s="376"/>
      <c r="W1019" s="376"/>
      <c r="X1019" s="376"/>
      <c r="Y1019" s="376"/>
      <c r="Z1019" s="376"/>
      <c r="AA1019" s="376"/>
      <c r="AB1019" s="376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C6" activeCellId="0" sqref="C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17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18" t="s">
        <v>20</v>
      </c>
      <c r="B1" s="18"/>
      <c r="C1" s="18"/>
      <c r="D1" s="18"/>
      <c r="E1" s="18"/>
      <c r="F1" s="18"/>
      <c r="G1" s="18"/>
      <c r="H1" s="18"/>
      <c r="I1" s="18"/>
      <c r="J1" s="19"/>
      <c r="K1" s="2"/>
    </row>
    <row r="2" customFormat="false" ht="12.75" hidden="false" customHeight="false" outlineLevel="0" collapsed="false">
      <c r="A2" s="18" t="s">
        <v>21</v>
      </c>
      <c r="B2" s="18"/>
      <c r="C2" s="18"/>
      <c r="D2" s="18"/>
      <c r="E2" s="18"/>
      <c r="F2" s="18"/>
      <c r="G2" s="18"/>
      <c r="H2" s="18"/>
      <c r="I2" s="18"/>
      <c r="J2" s="19"/>
      <c r="K2" s="2"/>
    </row>
    <row r="3" customFormat="false" ht="12.75" hidden="false" customHeight="false" outlineLevel="0" collapsed="false">
      <c r="A3" s="18" t="s">
        <v>22</v>
      </c>
      <c r="B3" s="18"/>
      <c r="C3" s="18"/>
      <c r="D3" s="18"/>
      <c r="E3" s="18"/>
      <c r="F3" s="18"/>
      <c r="G3" s="18"/>
      <c r="H3" s="18"/>
      <c r="I3" s="18"/>
      <c r="J3" s="19"/>
      <c r="K3" s="2"/>
    </row>
    <row r="5" customFormat="false" ht="12.75" hidden="false" customHeight="false" outlineLevel="0" collapsed="false">
      <c r="B5" s="19" t="s">
        <v>23</v>
      </c>
      <c r="C5" s="19" t="s">
        <v>24</v>
      </c>
    </row>
    <row r="6" customFormat="false" ht="12.75" hidden="false" customHeight="false" outlineLevel="0" collapsed="false">
      <c r="B6" s="19"/>
      <c r="C6" s="20"/>
    </row>
    <row r="7" customFormat="false" ht="12.75" hidden="false" customHeight="false" outlineLevel="0" collapsed="false">
      <c r="B7" s="19"/>
    </row>
    <row r="8" customFormat="false" ht="12.75" hidden="false" customHeight="false" outlineLevel="0" collapsed="false">
      <c r="B8" s="19" t="s">
        <v>25</v>
      </c>
      <c r="C8" s="21" t="n">
        <f aca="false">+assumptions!B16</f>
        <v>94600</v>
      </c>
    </row>
    <row r="9" customFormat="false" ht="12.75" hidden="false" customHeight="false" outlineLevel="0" collapsed="false">
      <c r="B9" s="19" t="s">
        <v>26</v>
      </c>
      <c r="C9" s="21" t="n">
        <f aca="false">+DCF!C17</f>
        <v>94600</v>
      </c>
      <c r="E9" s="19" t="s">
        <v>27</v>
      </c>
      <c r="F9" s="22" t="n">
        <f aca="false">+RF!AD1010</f>
        <v>-938.997075015353</v>
      </c>
    </row>
    <row r="10" customFormat="false" ht="12.75" hidden="false" customHeight="false" outlineLevel="0" collapsed="false">
      <c r="B10" s="19" t="s">
        <v>28</v>
      </c>
      <c r="C10" s="20" t="n">
        <f aca="false">+assumptions!B6</f>
        <v>15</v>
      </c>
      <c r="E10" s="19" t="s">
        <v>29</v>
      </c>
      <c r="F10" s="21" t="n">
        <f aca="false">+RF!AE1002</f>
        <v>-7158.96800690582</v>
      </c>
    </row>
    <row r="11" customFormat="false" ht="12.75" hidden="false" customHeight="false" outlineLevel="0" collapsed="false">
      <c r="B11" s="19" t="s">
        <v>30</v>
      </c>
      <c r="C11" s="20" t="n">
        <f aca="false">+assumptions!B5</f>
        <v>15</v>
      </c>
      <c r="E11" s="17"/>
      <c r="F11" s="20"/>
    </row>
    <row r="12" customFormat="false" ht="12.75" hidden="false" customHeight="false" outlineLevel="0" collapsed="false">
      <c r="C12" s="20"/>
      <c r="E12" s="19" t="s">
        <v>31</v>
      </c>
      <c r="F12" s="22" t="n">
        <f aca="false">+RF!AD1006</f>
        <v>-7298.53266403046</v>
      </c>
    </row>
    <row r="13" customFormat="false" ht="12.75" hidden="false" customHeight="false" outlineLevel="0" collapsed="false">
      <c r="B13" s="19" t="s">
        <v>32</v>
      </c>
      <c r="C13" s="23" t="n">
        <f aca="false">+RF!AD1012</f>
        <v>-0.147651831155296</v>
      </c>
      <c r="E13" s="19" t="s">
        <v>33</v>
      </c>
      <c r="F13" s="22" t="n">
        <f aca="false">+RF!AD1007</f>
        <v>-6704.15774182919</v>
      </c>
    </row>
    <row r="14" customFormat="false" ht="12.75" hidden="false" customHeight="false" outlineLevel="0" collapsed="false">
      <c r="B14" s="19" t="s">
        <v>34</v>
      </c>
      <c r="C14" s="24" t="n">
        <f aca="false">+RF!AF1008</f>
        <v>0.0582454379504634</v>
      </c>
      <c r="E14" s="19" t="s">
        <v>35</v>
      </c>
      <c r="F14" s="22" t="n">
        <f aca="false">+RF!AD1008</f>
        <v>4524.5117539098</v>
      </c>
    </row>
    <row r="15" customFormat="false" ht="12.75" hidden="false" customHeight="false" outlineLevel="0" collapsed="false">
      <c r="B15" s="19" t="s">
        <v>36</v>
      </c>
      <c r="C15" s="25" t="n">
        <f aca="false">+RF!AF1011</f>
        <v>0.0702950032691646</v>
      </c>
      <c r="E15" s="19" t="s">
        <v>37</v>
      </c>
      <c r="F15" s="22" t="n">
        <f aca="false">+RF!AD1009</f>
        <v>5284.40295847358</v>
      </c>
    </row>
    <row r="16" customFormat="false" ht="13.5" hidden="false" customHeight="false" outlineLevel="0" collapsed="false">
      <c r="B16" s="26"/>
    </row>
    <row r="17" customFormat="false" ht="12.75" hidden="false" customHeight="false" outlineLevel="0" collapsed="false">
      <c r="B17" s="27"/>
      <c r="C17" s="28"/>
      <c r="D17" s="28"/>
      <c r="E17" s="28"/>
      <c r="F17" s="28"/>
      <c r="G17" s="28"/>
      <c r="H17" s="29"/>
    </row>
    <row r="18" customFormat="false" ht="12.75" hidden="false" customHeight="false" outlineLevel="0" collapsed="false">
      <c r="B18" s="30"/>
      <c r="C18" s="31"/>
      <c r="D18" s="31"/>
      <c r="E18" s="31"/>
      <c r="F18" s="31"/>
      <c r="G18" s="31"/>
      <c r="H18" s="32"/>
    </row>
    <row r="19" customFormat="false" ht="12.75" hidden="false" customHeight="false" outlineLevel="0" collapsed="false">
      <c r="B19" s="30"/>
      <c r="C19" s="31"/>
      <c r="D19" s="31"/>
      <c r="E19" s="31"/>
      <c r="F19" s="31"/>
      <c r="G19" s="31"/>
      <c r="H19" s="32"/>
    </row>
    <row r="20" customFormat="false" ht="12.75" hidden="false" customHeight="false" outlineLevel="0" collapsed="false">
      <c r="B20" s="30"/>
      <c r="C20" s="31"/>
      <c r="D20" s="31"/>
      <c r="E20" s="31"/>
      <c r="F20" s="31"/>
      <c r="G20" s="31"/>
      <c r="H20" s="32"/>
    </row>
    <row r="21" customFormat="false" ht="12.75" hidden="false" customHeight="false" outlineLevel="0" collapsed="false">
      <c r="B21" s="30"/>
      <c r="C21" s="31"/>
      <c r="D21" s="31"/>
      <c r="E21" s="31"/>
      <c r="F21" s="31"/>
      <c r="G21" s="31"/>
      <c r="H21" s="32"/>
    </row>
    <row r="22" customFormat="false" ht="12.75" hidden="false" customHeight="false" outlineLevel="0" collapsed="false">
      <c r="B22" s="30"/>
      <c r="C22" s="31"/>
      <c r="D22" s="31"/>
      <c r="E22" s="31"/>
      <c r="F22" s="31"/>
      <c r="G22" s="31"/>
      <c r="H22" s="32"/>
    </row>
    <row r="23" customFormat="false" ht="12.75" hidden="false" customHeight="false" outlineLevel="0" collapsed="false">
      <c r="B23" s="30"/>
      <c r="C23" s="31"/>
      <c r="D23" s="31"/>
      <c r="E23" s="31"/>
      <c r="F23" s="31"/>
      <c r="G23" s="31"/>
      <c r="H23" s="32"/>
    </row>
    <row r="24" customFormat="false" ht="12.75" hidden="false" customHeight="false" outlineLevel="0" collapsed="false">
      <c r="B24" s="30"/>
      <c r="C24" s="31"/>
      <c r="D24" s="31"/>
      <c r="E24" s="31"/>
      <c r="F24" s="31"/>
      <c r="G24" s="31"/>
      <c r="H24" s="32"/>
    </row>
    <row r="25" customFormat="false" ht="12.75" hidden="false" customHeight="false" outlineLevel="0" collapsed="false">
      <c r="B25" s="30"/>
      <c r="C25" s="31"/>
      <c r="D25" s="31"/>
      <c r="E25" s="31"/>
      <c r="F25" s="31"/>
      <c r="G25" s="31"/>
      <c r="H25" s="32"/>
    </row>
    <row r="26" customFormat="false" ht="12.75" hidden="false" customHeight="false" outlineLevel="0" collapsed="false">
      <c r="B26" s="30"/>
      <c r="C26" s="31"/>
      <c r="D26" s="31"/>
      <c r="E26" s="31"/>
      <c r="F26" s="31"/>
      <c r="G26" s="31"/>
      <c r="H26" s="32"/>
    </row>
    <row r="27" customFormat="false" ht="12.75" hidden="false" customHeight="false" outlineLevel="0" collapsed="false">
      <c r="B27" s="30"/>
      <c r="C27" s="31"/>
      <c r="D27" s="31"/>
      <c r="E27" s="31"/>
      <c r="F27" s="31"/>
      <c r="G27" s="31"/>
      <c r="H27" s="32"/>
    </row>
    <row r="28" customFormat="false" ht="12.75" hidden="false" customHeight="false" outlineLevel="0" collapsed="false">
      <c r="B28" s="30"/>
      <c r="C28" s="31"/>
      <c r="D28" s="31"/>
      <c r="E28" s="31"/>
      <c r="F28" s="31"/>
      <c r="G28" s="31"/>
      <c r="H28" s="32"/>
    </row>
    <row r="29" customFormat="false" ht="13.5" hidden="false" customHeight="false" outlineLevel="0" collapsed="false">
      <c r="B29" s="33"/>
      <c r="C29" s="34"/>
      <c r="D29" s="34"/>
      <c r="E29" s="34"/>
      <c r="F29" s="34"/>
      <c r="G29" s="34"/>
      <c r="H29" s="35"/>
    </row>
    <row r="30" customFormat="false" ht="12.75" hidden="false" customHeight="false" outlineLevel="0" collapsed="false">
      <c r="B30" s="36"/>
      <c r="C30" s="31"/>
      <c r="D30" s="31"/>
      <c r="E30" s="31"/>
      <c r="F30" s="31"/>
      <c r="G30" s="31"/>
      <c r="H30" s="31"/>
    </row>
    <row r="31" customFormat="false" ht="12.75" hidden="false" customHeight="false" outlineLevel="0" collapsed="false">
      <c r="B31" s="36"/>
      <c r="C31" s="31"/>
      <c r="D31" s="31"/>
      <c r="E31" s="31"/>
      <c r="F31" s="31"/>
      <c r="G31" s="31"/>
      <c r="H31" s="31"/>
    </row>
    <row r="32" customFormat="false" ht="12.75" hidden="false" customHeight="false" outlineLevel="0" collapsed="false">
      <c r="B32" s="36"/>
      <c r="C32" s="31"/>
      <c r="D32" s="31"/>
      <c r="E32" s="31"/>
      <c r="F32" s="31"/>
      <c r="G32" s="31"/>
      <c r="H32" s="31"/>
    </row>
    <row r="33" customFormat="false" ht="12.75" hidden="false" customHeight="false" outlineLevel="0" collapsed="false">
      <c r="B33" s="36"/>
      <c r="C33" s="31"/>
      <c r="D33" s="31"/>
      <c r="E33" s="31"/>
      <c r="F33" s="31"/>
      <c r="G33" s="31"/>
      <c r="H33" s="31"/>
    </row>
    <row r="35" customFormat="false" ht="12.75" hidden="false" customHeight="false" outlineLevel="0" collapsed="false">
      <c r="B35" s="19" t="s">
        <v>38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37" t="s">
        <v>39</v>
      </c>
      <c r="C37" s="37"/>
      <c r="D37" s="37" t="s">
        <v>40</v>
      </c>
      <c r="E37" s="37"/>
      <c r="F37" s="37"/>
      <c r="G37" s="38"/>
      <c r="H37" s="39" t="s">
        <v>41</v>
      </c>
    </row>
    <row r="38" customFormat="false" ht="12.75" hidden="false" customHeight="false" outlineLevel="0" collapsed="false">
      <c r="B38" s="27" t="s">
        <v>42</v>
      </c>
      <c r="C38" s="29"/>
      <c r="D38" s="40" t="s">
        <v>43</v>
      </c>
      <c r="E38" s="28"/>
      <c r="F38" s="29"/>
      <c r="G38" s="27"/>
      <c r="H38" s="29"/>
    </row>
    <row r="39" customFormat="false" ht="12.75" hidden="false" customHeight="false" outlineLevel="0" collapsed="false">
      <c r="B39" s="30"/>
      <c r="C39" s="32"/>
      <c r="D39" s="30" t="s">
        <v>44</v>
      </c>
      <c r="E39" s="31"/>
      <c r="F39" s="32"/>
      <c r="G39" s="30"/>
      <c r="H39" s="32"/>
    </row>
    <row r="40" customFormat="false" ht="12.75" hidden="false" customHeight="false" outlineLevel="0" collapsed="false">
      <c r="B40" s="41"/>
      <c r="C40" s="31"/>
      <c r="D40" s="42"/>
      <c r="E40" s="31"/>
      <c r="F40" s="32"/>
      <c r="G40" s="31"/>
      <c r="H40" s="32"/>
    </row>
    <row r="41" customFormat="false" ht="13.5" hidden="false" customHeight="false" outlineLevel="0" collapsed="false">
      <c r="B41" s="33"/>
      <c r="C41" s="35"/>
      <c r="D41" s="43"/>
      <c r="E41" s="34"/>
      <c r="F41" s="35"/>
      <c r="G41" s="33"/>
      <c r="H41" s="44"/>
    </row>
    <row r="42" customFormat="false" ht="12.75" hidden="false" customHeight="false" outlineLevel="0" collapsed="false">
      <c r="B42" s="27" t="s">
        <v>45</v>
      </c>
      <c r="C42" s="29"/>
      <c r="D42" s="45" t="s">
        <v>46</v>
      </c>
      <c r="E42" s="28"/>
      <c r="F42" s="29"/>
      <c r="G42" s="27"/>
      <c r="H42" s="29"/>
    </row>
    <row r="43" customFormat="false" ht="13.5" hidden="false" customHeight="false" outlineLevel="0" collapsed="false">
      <c r="B43" s="33"/>
      <c r="C43" s="35"/>
      <c r="D43" s="46"/>
      <c r="E43" s="47"/>
      <c r="F43" s="35"/>
      <c r="G43" s="33"/>
      <c r="H43" s="35"/>
    </row>
    <row r="44" customFormat="false" ht="12.75" hidden="false" customHeight="false" outlineLevel="0" collapsed="false">
      <c r="B44" s="27" t="s">
        <v>47</v>
      </c>
      <c r="C44" s="29"/>
      <c r="D44" s="30" t="s">
        <v>48</v>
      </c>
      <c r="E44" s="28"/>
      <c r="F44" s="29"/>
      <c r="G44" s="27"/>
      <c r="H44" s="29"/>
    </row>
    <row r="45" customFormat="false" ht="12.75" hidden="false" customHeight="false" outlineLevel="0" collapsed="false">
      <c r="B45" s="30" t="s">
        <v>49</v>
      </c>
      <c r="C45" s="32"/>
      <c r="D45" s="30" t="s">
        <v>50</v>
      </c>
      <c r="E45" s="31"/>
      <c r="F45" s="32"/>
      <c r="G45" s="30"/>
      <c r="H45" s="32"/>
    </row>
    <row r="46" customFormat="false" ht="12.75" hidden="false" customHeight="false" outlineLevel="0" collapsed="false">
      <c r="B46" s="30" t="s">
        <v>51</v>
      </c>
      <c r="C46" s="32"/>
      <c r="D46" s="30" t="s">
        <v>52</v>
      </c>
      <c r="E46" s="31"/>
      <c r="F46" s="32"/>
      <c r="G46" s="30"/>
      <c r="H46" s="32"/>
    </row>
    <row r="47" customFormat="false" ht="12.75" hidden="false" customHeight="false" outlineLevel="0" collapsed="false">
      <c r="B47" s="30" t="s">
        <v>53</v>
      </c>
      <c r="C47" s="32"/>
      <c r="D47" s="48" t="s">
        <v>54</v>
      </c>
      <c r="E47" s="31"/>
      <c r="F47" s="32"/>
      <c r="G47" s="30"/>
      <c r="H47" s="32"/>
    </row>
    <row r="48" customFormat="false" ht="12.75" hidden="false" customHeight="false" outlineLevel="0" collapsed="false">
      <c r="B48" s="30"/>
      <c r="C48" s="32"/>
      <c r="D48" s="30"/>
      <c r="E48" s="31"/>
      <c r="F48" s="32"/>
      <c r="G48" s="30"/>
      <c r="H48" s="32"/>
    </row>
    <row r="49" customFormat="false" ht="13.5" hidden="false" customHeight="false" outlineLevel="0" collapsed="false">
      <c r="B49" s="33"/>
      <c r="C49" s="35"/>
      <c r="D49" s="33"/>
      <c r="E49" s="34"/>
      <c r="F49" s="35"/>
      <c r="G49" s="33"/>
      <c r="H49" s="35"/>
    </row>
    <row r="50" customFormat="false" ht="12.75" hidden="false" customHeight="false" outlineLevel="0" collapsed="false">
      <c r="B50" s="27" t="s">
        <v>55</v>
      </c>
      <c r="C50" s="29"/>
      <c r="D50" s="27" t="s">
        <v>56</v>
      </c>
      <c r="E50" s="28"/>
      <c r="F50" s="29"/>
      <c r="G50" s="40" t="s">
        <v>57</v>
      </c>
      <c r="H50" s="29"/>
    </row>
    <row r="51" customFormat="false" ht="12.75" hidden="false" customHeight="false" outlineLevel="0" collapsed="false">
      <c r="B51" s="30"/>
      <c r="C51" s="32"/>
      <c r="D51" s="41" t="s">
        <v>58</v>
      </c>
      <c r="E51" s="31"/>
      <c r="F51" s="32"/>
      <c r="G51" s="41"/>
      <c r="H51" s="32"/>
    </row>
    <row r="52" customFormat="false" ht="12.75" hidden="false" customHeight="false" outlineLevel="0" collapsed="false">
      <c r="B52" s="30"/>
      <c r="C52" s="32"/>
      <c r="D52" s="30" t="s">
        <v>59</v>
      </c>
      <c r="E52" s="31"/>
      <c r="F52" s="32"/>
      <c r="G52" s="41"/>
      <c r="H52" s="32"/>
    </row>
    <row r="53" customFormat="false" ht="12.75" hidden="false" customHeight="false" outlineLevel="0" collapsed="false">
      <c r="B53" s="30" t="s">
        <v>60</v>
      </c>
      <c r="C53" s="32"/>
      <c r="D53" s="30" t="s">
        <v>61</v>
      </c>
      <c r="E53" s="31"/>
      <c r="F53" s="32"/>
      <c r="G53" s="41"/>
      <c r="H53" s="32"/>
    </row>
    <row r="54" customFormat="false" ht="13.5" hidden="false" customHeight="false" outlineLevel="0" collapsed="false">
      <c r="B54" s="30"/>
      <c r="C54" s="32"/>
      <c r="D54" s="30"/>
      <c r="E54" s="31"/>
      <c r="F54" s="32"/>
      <c r="G54" s="41"/>
      <c r="H54" s="32"/>
    </row>
    <row r="55" customFormat="false" ht="12.75" hidden="false" customHeight="false" outlineLevel="0" collapsed="false">
      <c r="B55" s="27" t="s">
        <v>62</v>
      </c>
      <c r="C55" s="28"/>
      <c r="D55" s="49"/>
      <c r="E55" s="28"/>
      <c r="F55" s="28"/>
      <c r="G55" s="28"/>
      <c r="H55" s="29"/>
    </row>
    <row r="56" customFormat="false" ht="12.75" hidden="false" customHeight="false" outlineLevel="0" collapsed="false">
      <c r="B56" s="30" t="s">
        <v>63</v>
      </c>
      <c r="C56" s="31"/>
      <c r="D56" s="31"/>
      <c r="E56" s="31"/>
      <c r="F56" s="31"/>
      <c r="G56" s="31"/>
      <c r="H56" s="32"/>
    </row>
    <row r="57" customFormat="false" ht="12.75" hidden="false" customHeight="false" outlineLevel="0" collapsed="false">
      <c r="B57" s="30" t="s">
        <v>64</v>
      </c>
      <c r="C57" s="31"/>
      <c r="D57" s="36"/>
      <c r="E57" s="31"/>
      <c r="F57" s="31"/>
      <c r="G57" s="31"/>
      <c r="H57" s="32"/>
    </row>
    <row r="58" customFormat="false" ht="12.75" hidden="false" customHeight="false" outlineLevel="0" collapsed="false">
      <c r="B58" s="30" t="s">
        <v>65</v>
      </c>
      <c r="C58" s="31"/>
      <c r="D58" s="36"/>
      <c r="E58" s="31"/>
      <c r="F58" s="31"/>
      <c r="G58" s="31"/>
      <c r="H58" s="32"/>
    </row>
    <row r="59" customFormat="false" ht="12.75" hidden="false" customHeight="false" outlineLevel="0" collapsed="false">
      <c r="B59" s="30" t="s">
        <v>66</v>
      </c>
      <c r="C59" s="31"/>
      <c r="D59" s="31"/>
      <c r="E59" s="31"/>
      <c r="F59" s="31"/>
      <c r="G59" s="31"/>
      <c r="H59" s="32"/>
    </row>
    <row r="60" customFormat="false" ht="12.75" hidden="false" customHeight="false" outlineLevel="0" collapsed="false">
      <c r="B60" s="30" t="s">
        <v>67</v>
      </c>
      <c r="C60" s="31"/>
      <c r="D60" s="36"/>
      <c r="E60" s="31"/>
      <c r="F60" s="31"/>
      <c r="G60" s="31"/>
      <c r="H60" s="32"/>
    </row>
    <row r="61" customFormat="false" ht="12.75" hidden="false" customHeight="false" outlineLevel="0" collapsed="false">
      <c r="B61" s="30" t="s">
        <v>68</v>
      </c>
      <c r="C61" s="31"/>
      <c r="D61" s="36"/>
      <c r="E61" s="31"/>
      <c r="F61" s="31"/>
      <c r="G61" s="31"/>
      <c r="H61" s="32"/>
    </row>
    <row r="62" customFormat="false" ht="12.75" hidden="false" customHeight="false" outlineLevel="0" collapsed="false">
      <c r="B62" s="30" t="s">
        <v>69</v>
      </c>
      <c r="C62" s="31"/>
      <c r="D62" s="36"/>
      <c r="E62" s="31"/>
      <c r="F62" s="31"/>
      <c r="G62" s="31"/>
      <c r="H62" s="32"/>
    </row>
    <row r="63" customFormat="false" ht="13.5" hidden="false" customHeight="false" outlineLevel="0" collapsed="false">
      <c r="B63" s="33"/>
      <c r="C63" s="34"/>
      <c r="D63" s="50"/>
      <c r="E63" s="34"/>
      <c r="F63" s="34"/>
      <c r="G63" s="34"/>
      <c r="H63" s="35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8.7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17" min="13" style="0" width="9.7"/>
    <col collapsed="false" customWidth="true" hidden="false" outlineLevel="0" max="18" min="18" style="0" width="10.28"/>
  </cols>
  <sheetData>
    <row r="1" customFormat="false" ht="12.75" hidden="false" customHeight="false" outlineLevel="0" collapsed="false">
      <c r="A1" s="18" t="str">
        <f aca="false">+assumptions!A1</f>
        <v>Transwestern Pipeline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customFormat="false" ht="12.75" hidden="false" customHeight="false" outlineLevel="0" collapsed="false">
      <c r="A2" s="18" t="str">
        <f aca="false">+assumptions!A2</f>
        <v>TW Red Rock Expansion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customFormat="false" ht="12.75" hidden="false" customHeight="false" outlineLevel="0" collapsed="false">
      <c r="A3" s="18" t="s">
        <v>70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customFormat="false" ht="12.75" hidden="false" customHeight="false" outlineLevel="0" collapsed="false">
      <c r="B4" s="0" t="s">
        <v>71</v>
      </c>
      <c r="C4" s="51" t="n">
        <f aca="false">(+interest!M2+30)-assumptions!B8</f>
        <v>184</v>
      </c>
    </row>
    <row r="5" customFormat="false" ht="12.75" hidden="false" customHeight="false" outlineLevel="0" collapsed="false">
      <c r="C5" s="52" t="n">
        <v>1</v>
      </c>
      <c r="D5" s="52" t="n">
        <v>2</v>
      </c>
      <c r="E5" s="52" t="n">
        <v>3</v>
      </c>
      <c r="F5" s="52" t="n">
        <v>4</v>
      </c>
      <c r="G5" s="52" t="n">
        <v>5</v>
      </c>
      <c r="H5" s="52"/>
      <c r="I5" s="52"/>
      <c r="J5" s="52"/>
      <c r="K5" s="52"/>
      <c r="L5" s="52"/>
      <c r="M5" s="52"/>
      <c r="N5" s="52"/>
      <c r="O5" s="52"/>
      <c r="P5" s="52"/>
      <c r="Q5" s="52"/>
    </row>
    <row r="6" customFormat="false" ht="12.75" hidden="false" customHeight="false" outlineLevel="0" collapsed="false">
      <c r="C6" s="53" t="n">
        <v>2002</v>
      </c>
      <c r="D6" s="54" t="n">
        <v>2003</v>
      </c>
      <c r="E6" s="55" t="n">
        <v>2004</v>
      </c>
      <c r="F6" s="54" t="n">
        <v>2005</v>
      </c>
      <c r="G6" s="55" t="n">
        <v>2006</v>
      </c>
      <c r="H6" s="54" t="n">
        <v>2007</v>
      </c>
      <c r="I6" s="55" t="n">
        <v>2008</v>
      </c>
      <c r="J6" s="54" t="n">
        <v>2009</v>
      </c>
      <c r="K6" s="55" t="n">
        <v>2010</v>
      </c>
      <c r="L6" s="54" t="n">
        <v>2011</v>
      </c>
      <c r="M6" s="55" t="n">
        <v>2012</v>
      </c>
      <c r="N6" s="54" t="n">
        <v>2013</v>
      </c>
      <c r="O6" s="55" t="n">
        <v>2014</v>
      </c>
      <c r="P6" s="54" t="n">
        <v>2015</v>
      </c>
      <c r="Q6" s="55" t="n">
        <v>2016</v>
      </c>
      <c r="R6" s="56" t="s">
        <v>72</v>
      </c>
    </row>
    <row r="7" customFormat="false" ht="12.75" hidden="false" customHeight="false" outlineLevel="0" collapsed="false">
      <c r="A7" s="0" t="s">
        <v>73</v>
      </c>
    </row>
    <row r="8" customFormat="false" ht="12.75" hidden="false" customHeight="false" outlineLevel="0" collapsed="false">
      <c r="A8" s="0" t="s">
        <v>74</v>
      </c>
      <c r="C8" s="57" t="n">
        <f aca="false">AVERAGE([2]data1rev!A2:A1001)/365*C4</f>
        <v>10932.6448219178</v>
      </c>
      <c r="D8" s="57" t="n">
        <f aca="false">AVERAGE([2]data1rev!B2:B1001)</f>
        <v>15575.226</v>
      </c>
      <c r="E8" s="57" t="n">
        <f aca="false">AVERAGE([2]data1rev!C2:C1001)</f>
        <v>13222.39</v>
      </c>
      <c r="F8" s="57" t="n">
        <f aca="false">AVERAGE([2]data1rev!D2:D1001)</f>
        <v>13061.89</v>
      </c>
      <c r="G8" s="57" t="n">
        <f aca="false">AVERAGE([2]data1rev!E2:E1001)</f>
        <v>13061.89</v>
      </c>
      <c r="H8" s="57" t="n">
        <f aca="false">AVERAGE([2]data1rev!F2:F1001)</f>
        <v>10821.156</v>
      </c>
      <c r="I8" s="57" t="n">
        <f aca="false">AVERAGE([2]data1rev!G2:G1001)</f>
        <v>10791.59</v>
      </c>
      <c r="J8" s="57" t="n">
        <f aca="false">AVERAGE([2]data1rev!H2:H1001)</f>
        <v>10791.59</v>
      </c>
      <c r="K8" s="57" t="n">
        <f aca="false">AVERAGE([2]data1rev!I2:I1001)</f>
        <v>10791.59</v>
      </c>
      <c r="L8" s="57" t="n">
        <f aca="false">AVERAGE([2]data1rev!J2:J1001)</f>
        <v>10821.156</v>
      </c>
      <c r="M8" s="57" t="n">
        <f aca="false">AVERAGE([2]data1rev!K2:K1001)</f>
        <v>10791.59</v>
      </c>
      <c r="N8" s="57" t="n">
        <f aca="false">AVERAGE([2]data1rev!L2:L1001)</f>
        <v>10791.59</v>
      </c>
      <c r="O8" s="57" t="n">
        <f aca="false">AVERAGE([2]data1rev!M2:M1001)</f>
        <v>10275.62</v>
      </c>
      <c r="P8" s="57" t="n">
        <f aca="false">AVERAGE([2]data1rev!N2:N1001)</f>
        <v>10129.416</v>
      </c>
      <c r="Q8" s="57" t="n">
        <f aca="false">AVERAGE([2]data1rev!O2:O1001)</f>
        <v>10101.74</v>
      </c>
      <c r="R8" s="57" t="n">
        <f aca="false">SUM(C8:Q8)</f>
        <v>171961.078821918</v>
      </c>
    </row>
    <row r="9" customFormat="false" ht="15" hidden="false" customHeight="false" outlineLevel="0" collapsed="false">
      <c r="A9" s="0" t="s">
        <v>75</v>
      </c>
      <c r="C9" s="58" t="n">
        <f aca="false">+assumptions!B12</f>
        <v>3784</v>
      </c>
      <c r="D9" s="58" t="n">
        <v>0</v>
      </c>
      <c r="E9" s="58" t="n">
        <v>0</v>
      </c>
      <c r="F9" s="58" t="n">
        <v>0</v>
      </c>
      <c r="G9" s="58" t="n">
        <v>0</v>
      </c>
      <c r="H9" s="58" t="n">
        <v>0</v>
      </c>
      <c r="I9" s="58" t="n">
        <v>0</v>
      </c>
      <c r="J9" s="58" t="n">
        <v>0</v>
      </c>
      <c r="K9" s="58" t="n">
        <v>0</v>
      </c>
      <c r="L9" s="58" t="n">
        <v>0</v>
      </c>
      <c r="M9" s="58" t="n">
        <v>0</v>
      </c>
      <c r="N9" s="58" t="n">
        <v>0</v>
      </c>
      <c r="O9" s="58" t="n">
        <v>0</v>
      </c>
      <c r="P9" s="58" t="n">
        <v>0</v>
      </c>
      <c r="Q9" s="58" t="n">
        <v>0</v>
      </c>
      <c r="R9" s="58" t="n">
        <f aca="false">SUM(C9:Q9)</f>
        <v>3784</v>
      </c>
    </row>
    <row r="10" customFormat="false" ht="12.75" hidden="false" customHeight="false" outlineLevel="0" collapsed="false">
      <c r="A10" s="17" t="s">
        <v>76</v>
      </c>
      <c r="C10" s="57" t="n">
        <f aca="false">SUM(C8:C9)</f>
        <v>14716.6448219178</v>
      </c>
      <c r="D10" s="57" t="n">
        <f aca="false">+D9+D8</f>
        <v>15575.226</v>
      </c>
      <c r="E10" s="57" t="n">
        <f aca="false">+E9+E8</f>
        <v>13222.39</v>
      </c>
      <c r="F10" s="57" t="n">
        <f aca="false">+F9+F8</f>
        <v>13061.89</v>
      </c>
      <c r="G10" s="57" t="n">
        <f aca="false">+G9+G8</f>
        <v>13061.89</v>
      </c>
      <c r="H10" s="57" t="n">
        <f aca="false">+H9+H8</f>
        <v>10821.156</v>
      </c>
      <c r="I10" s="57" t="n">
        <f aca="false">+I9+I8</f>
        <v>10791.59</v>
      </c>
      <c r="J10" s="57" t="n">
        <f aca="false">+J9+J8</f>
        <v>10791.59</v>
      </c>
      <c r="K10" s="57" t="n">
        <f aca="false">+K9+K8</f>
        <v>10791.59</v>
      </c>
      <c r="L10" s="57" t="n">
        <f aca="false">+L9+L8</f>
        <v>10821.156</v>
      </c>
      <c r="M10" s="57" t="n">
        <f aca="false">+M9+M8</f>
        <v>10791.59</v>
      </c>
      <c r="N10" s="57" t="n">
        <f aca="false">+N9+N8</f>
        <v>10791.59</v>
      </c>
      <c r="O10" s="57" t="n">
        <f aca="false">+O9+O8</f>
        <v>10275.62</v>
      </c>
      <c r="P10" s="57" t="n">
        <f aca="false">+P9+P8</f>
        <v>10129.416</v>
      </c>
      <c r="Q10" s="57" t="n">
        <f aca="false">+Q9+Q8</f>
        <v>10101.74</v>
      </c>
      <c r="R10" s="57" t="n">
        <f aca="false">SUM(C10:Q10)</f>
        <v>175745.078821918</v>
      </c>
    </row>
    <row r="11" customFormat="false" ht="12.75" hidden="false" customHeight="false" outlineLevel="0" collapsed="false"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</row>
    <row r="12" customFormat="false" ht="12.75" hidden="false" customHeight="false" outlineLevel="0" collapsed="false">
      <c r="A12" s="0" t="s">
        <v>77</v>
      </c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</row>
    <row r="13" customFormat="false" ht="12.75" hidden="false" customHeight="false" outlineLevel="0" collapsed="false">
      <c r="A13" s="0" t="s">
        <v>78</v>
      </c>
      <c r="C13" s="57" t="n">
        <f aca="false">+DCF!D44/365*C4</f>
        <v>-372.53698630137</v>
      </c>
      <c r="D13" s="57" t="n">
        <f aca="false">+DCF!E44</f>
        <v>-761.17</v>
      </c>
      <c r="E13" s="57" t="n">
        <f aca="false">+DCF!F44</f>
        <v>-784.0051</v>
      </c>
      <c r="F13" s="57" t="n">
        <f aca="false">+DCF!G44</f>
        <v>-807.525253</v>
      </c>
      <c r="G13" s="57" t="n">
        <f aca="false">+DCF!H44</f>
        <v>-831.75101059</v>
      </c>
      <c r="H13" s="57" t="n">
        <f aca="false">+DCF!I44</f>
        <v>-856.7035409077</v>
      </c>
      <c r="I13" s="57" t="n">
        <f aca="false">+DCF!J44</f>
        <v>-882.404647134931</v>
      </c>
      <c r="J13" s="57" t="n">
        <f aca="false">+DCF!K44</f>
        <v>-908.876786548979</v>
      </c>
      <c r="K13" s="57" t="n">
        <f aca="false">+DCF!L44</f>
        <v>-936.143090145448</v>
      </c>
      <c r="L13" s="57" t="n">
        <f aca="false">+DCF!M44</f>
        <v>-964.227382849811</v>
      </c>
      <c r="M13" s="57" t="n">
        <f aca="false">+DCF!N44</f>
        <v>-993.154204335306</v>
      </c>
      <c r="N13" s="57" t="n">
        <f aca="false">+DCF!O44</f>
        <v>-1022.94883046536</v>
      </c>
      <c r="O13" s="57" t="n">
        <f aca="false">+DCF!P44</f>
        <v>-1053.63729537933</v>
      </c>
      <c r="P13" s="57" t="n">
        <f aca="false">+DCF!Q44</f>
        <v>-1085.24641424071</v>
      </c>
      <c r="Q13" s="57" t="n">
        <f aca="false">+DCF!R44</f>
        <v>-1117.80380666793</v>
      </c>
      <c r="R13" s="57" t="n">
        <f aca="false">SUM(C13:Q13)</f>
        <v>-13378.1343485669</v>
      </c>
    </row>
    <row r="14" customFormat="false" ht="12.75" hidden="false" customHeight="false" outlineLevel="0" collapsed="false">
      <c r="A14" s="0" t="s">
        <v>79</v>
      </c>
      <c r="C14" s="57" t="n">
        <f aca="false">AVERAGE([3]data1int!P2:P1001)/12*7</f>
        <v>0</v>
      </c>
      <c r="D14" s="57" t="n">
        <f aca="false">AVERAGE([3]data1int!Q2:Q1001)</f>
        <v>0</v>
      </c>
      <c r="E14" s="57" t="n">
        <f aca="false">AVERAGE([3]data1int!R2:R1001)</f>
        <v>0</v>
      </c>
      <c r="F14" s="57" t="n">
        <f aca="false">AVERAGE([3]data1int!S2:S1001)</f>
        <v>0</v>
      </c>
      <c r="G14" s="57" t="n">
        <f aca="false">AVERAGE([3]data1int!T2:T1001)</f>
        <v>0</v>
      </c>
      <c r="H14" s="57" t="n">
        <f aca="false">AVERAGE([3]data1int!U2:U1001)</f>
        <v>0</v>
      </c>
      <c r="I14" s="57" t="n">
        <f aca="false">AVERAGE([3]data1int!V2:V1001)</f>
        <v>0</v>
      </c>
      <c r="J14" s="57" t="n">
        <f aca="false">AVERAGE([3]data1int!W2:W1001)</f>
        <v>0</v>
      </c>
      <c r="K14" s="57" t="n">
        <f aca="false">AVERAGE([3]data1int!X2:X1001)</f>
        <v>0</v>
      </c>
      <c r="L14" s="57" t="n">
        <f aca="false">AVERAGE([3]data1int!Y2:Y1001)</f>
        <v>0</v>
      </c>
      <c r="M14" s="57" t="n">
        <f aca="false">AVERAGE([3]data1int!Z2:Z1001)</f>
        <v>0</v>
      </c>
      <c r="N14" s="57" t="n">
        <f aca="false">AVERAGE([3]data1int!AA2:AA1001)</f>
        <v>0</v>
      </c>
      <c r="O14" s="57" t="n">
        <f aca="false">AVERAGE([3]data1int!AB2:AB1001)</f>
        <v>0</v>
      </c>
      <c r="P14" s="57" t="n">
        <f aca="false">AVERAGE([3]data1int!AC2:AC1001)</f>
        <v>0</v>
      </c>
      <c r="Q14" s="57" t="n">
        <f aca="false">AVERAGE([3]data1int!AD2:AD1001)</f>
        <v>0</v>
      </c>
      <c r="R14" s="57" t="n">
        <f aca="false">SUM(C14:Q14)</f>
        <v>0</v>
      </c>
    </row>
    <row r="15" customFormat="false" ht="12.75" hidden="false" customHeight="false" outlineLevel="0" collapsed="false">
      <c r="A15" s="0" t="s">
        <v>80</v>
      </c>
      <c r="C15" s="57" t="n">
        <f aca="false">+DCF!D47</f>
        <v>1306.92369477912</v>
      </c>
      <c r="D15" s="57" t="n">
        <f aca="false">+DCF!E47</f>
        <v>1346.13140562249</v>
      </c>
      <c r="E15" s="57" t="n">
        <f aca="false">+DCF!F47</f>
        <v>1386.51534779116</v>
      </c>
      <c r="F15" s="57" t="n">
        <f aca="false">+DCF!G47</f>
        <v>1428.1108082249</v>
      </c>
      <c r="G15" s="57" t="n">
        <f aca="false">+DCF!H47</f>
        <v>1470.95413247165</v>
      </c>
      <c r="H15" s="57" t="n">
        <f aca="false">+DCF!I47</f>
        <v>1515.0827564458</v>
      </c>
      <c r="I15" s="57" t="n">
        <f aca="false">+DCF!J47</f>
        <v>1560.53523913917</v>
      </c>
      <c r="J15" s="57" t="n">
        <f aca="false">+DCF!K47</f>
        <v>1607.35129631335</v>
      </c>
      <c r="K15" s="57" t="n">
        <f aca="false">+DCF!L47</f>
        <v>1655.57183520275</v>
      </c>
      <c r="L15" s="57" t="n">
        <f aca="false">+DCF!M47</f>
        <v>1705.23899025883</v>
      </c>
      <c r="M15" s="57" t="n">
        <f aca="false">+DCF!N47</f>
        <v>1756.39615996659</v>
      </c>
      <c r="N15" s="57" t="n">
        <f aca="false">+DCF!O47</f>
        <v>1809.08804476559</v>
      </c>
      <c r="O15" s="57" t="n">
        <f aca="false">+DCF!P47</f>
        <v>1863.36068610856</v>
      </c>
      <c r="P15" s="57" t="n">
        <f aca="false">+DCF!Q47</f>
        <v>1919.26150669182</v>
      </c>
      <c r="Q15" s="57" t="n">
        <f aca="false">+DCF!R47</f>
        <v>1976.83935189257</v>
      </c>
      <c r="R15" s="57" t="n">
        <f aca="false">SUM(C15:Q15)</f>
        <v>24307.3612556743</v>
      </c>
    </row>
    <row r="16" customFormat="false" ht="12.75" hidden="false" customHeight="false" outlineLevel="0" collapsed="false">
      <c r="A16" s="0" t="s">
        <v>81</v>
      </c>
      <c r="C16" s="57" t="n">
        <f aca="false">(AVERAGE([4]DATA1FUEL!Z2:Z1001)-AVERAGE([4]DATA1FUEL!A2:A1001)+AVERAGE([4]DATA1FUEL!AY2:AY1001))/365*C4</f>
        <v>470.557646694604</v>
      </c>
      <c r="D16" s="57" t="n">
        <f aca="false">(AVERAGE([4]DATA1FUEL!AA2:AA1001)-AVERAGE([4]DATA1FUEL!B2:B1001)+AVERAGE([4]DATA1FUEL!AZ2:AZ1001))</f>
        <v>806.720972522253</v>
      </c>
      <c r="E16" s="57" t="n">
        <f aca="false">(AVERAGE([4]DATA1FUEL!AB2:AB1001)-AVERAGE([4]DATA1FUEL!C2:C1001)+AVERAGE([4]DATA1FUEL!BA2:BA1001))</f>
        <v>1152.38428327106</v>
      </c>
      <c r="F16" s="57" t="n">
        <f aca="false">(AVERAGE([4]DATA1FUEL!AC2:AC1001)-AVERAGE([4]DATA1FUEL!D2:D1001)+AVERAGE([4]DATA1FUEL!BB2:BB1001))</f>
        <v>1153.53921159443</v>
      </c>
      <c r="G16" s="57" t="n">
        <f aca="false">(AVERAGE([4]DATA1FUEL!AD2:AD1001)-AVERAGE([4]DATA1FUEL!E2:E1001)+AVERAGE([4]DATA1FUEL!BC2:BC1001))</f>
        <v>1155.67810880725</v>
      </c>
      <c r="H16" s="57" t="n">
        <f aca="false">(AVERAGE([4]DATA1FUEL!AE2:AE1001)-AVERAGE([4]DATA1FUEL!F2:F1001)+AVERAGE([4]DATA1FUEL!BD2:BD1001))</f>
        <v>0</v>
      </c>
      <c r="I16" s="57" t="n">
        <f aca="false">(AVERAGE([4]DATA1FUEL!AF2:AF1001)-AVERAGE([4]DATA1FUEL!G2:G1001)+AVERAGE([4]DATA1FUEL!BE2:BE1001))</f>
        <v>0</v>
      </c>
      <c r="J16" s="57" t="n">
        <f aca="false">(AVERAGE([4]DATA1FUEL!AG2:AG1001)-AVERAGE([4]DATA1FUEL!H2:H1001)+AVERAGE([4]DATA1FUEL!BF2:BF1001))</f>
        <v>0</v>
      </c>
      <c r="K16" s="57" t="n">
        <f aca="false">(AVERAGE([4]DATA1FUEL!AH2:AH1001)-AVERAGE([4]DATA1FUEL!I2:I1001)+AVERAGE([4]DATA1FUEL!BG2:BG1001))</f>
        <v>0</v>
      </c>
      <c r="L16" s="57" t="n">
        <f aca="false">(AVERAGE([4]DATA1FUEL!AI2:AI1001)-AVERAGE([4]DATA1FUEL!J2:J1001)+AVERAGE([4]DATA1FUEL!BH2:BH1001))</f>
        <v>0</v>
      </c>
      <c r="M16" s="57" t="n">
        <f aca="false">(AVERAGE([4]DATA1FUEL!AJ2:AJ1001)-AVERAGE([4]DATA1FUEL!K2:K1001)+AVERAGE([4]DATA1FUEL!BI2:BI1001))</f>
        <v>0</v>
      </c>
      <c r="N16" s="57" t="n">
        <f aca="false">(AVERAGE([4]DATA1FUEL!AK2:AK1001)-AVERAGE([4]DATA1FUEL!L2:L1001)+AVERAGE([4]DATA1FUEL!BJ2:BJ1001))</f>
        <v>0</v>
      </c>
      <c r="O16" s="57" t="n">
        <f aca="false">(AVERAGE([4]DATA1FUEL!AL2:AL1001)-AVERAGE([4]DATA1FUEL!M2:M1001)+AVERAGE([4]DATA1FUEL!BK2:BK1001))</f>
        <v>0</v>
      </c>
      <c r="P16" s="57" t="n">
        <f aca="false">(AVERAGE([4]DATA1FUEL!AM2:AM1001)-AVERAGE([4]DATA1FUEL!N2:N1001)+AVERAGE([4]DATA1FUEL!BL2:BL1001))</f>
        <v>0</v>
      </c>
      <c r="Q16" s="57" t="n">
        <f aca="false">(AVERAGE([4]DATA1FUEL!AN2:AN1001)-AVERAGE([4]DATA1FUEL!O2:O1001)+AVERAGE([4]DATA1FUEL!BM2:BM1001))</f>
        <v>0</v>
      </c>
      <c r="R16" s="57" t="n">
        <f aca="false">SUM(C16:Q16)</f>
        <v>4738.8802228896</v>
      </c>
    </row>
    <row r="17" customFormat="false" ht="15" hidden="false" customHeight="false" outlineLevel="0" collapsed="false">
      <c r="A17" s="17" t="s">
        <v>82</v>
      </c>
      <c r="C17" s="58" t="n">
        <f aca="false">((+assumptions!B29-30800)*assumptions!B26)/365*C4</f>
        <v>1066.22604968901</v>
      </c>
      <c r="D17" s="58" t="n">
        <f aca="false">(+assumptions!B29-30800)*assumptions!B26</f>
        <v>2115.06797900266</v>
      </c>
      <c r="E17" s="58" t="n">
        <f aca="false">+D17</f>
        <v>2115.06797900266</v>
      </c>
      <c r="F17" s="58" t="n">
        <f aca="false">+E17</f>
        <v>2115.06797900266</v>
      </c>
      <c r="G17" s="58" t="n">
        <f aca="false">+F17</f>
        <v>2115.06797900266</v>
      </c>
      <c r="H17" s="58" t="n">
        <f aca="false">IF(DCF!$C$7-DCF!I6&gt;-1,+EARNINGS!G17,0)</f>
        <v>2115.06797900266</v>
      </c>
      <c r="I17" s="58" t="n">
        <f aca="false">IF(DCF!$C$7-DCF!J6&gt;-1,+EARNINGS!H17,0)</f>
        <v>2115.06797900266</v>
      </c>
      <c r="J17" s="58" t="n">
        <f aca="false">IF(DCF!$C$7-DCF!K6&gt;-1,+EARNINGS!I17,0)</f>
        <v>2115.06797900266</v>
      </c>
      <c r="K17" s="58" t="n">
        <f aca="false">IF(DCF!$C$7-DCF!L6&gt;-1,+EARNINGS!J17,0)</f>
        <v>2115.06797900266</v>
      </c>
      <c r="L17" s="58" t="n">
        <f aca="false">IF(DCF!$C$7-DCF!M6&gt;-1,+EARNINGS!K17,0)</f>
        <v>2115.06797900266</v>
      </c>
      <c r="M17" s="58" t="n">
        <f aca="false">IF(DCF!$C$7-DCF!N6&gt;-1,+EARNINGS!L17,0)</f>
        <v>2115.06797900266</v>
      </c>
      <c r="N17" s="58" t="n">
        <f aca="false">IF(DCF!$C$7-DCF!O6&gt;-1,+EARNINGS!M17,0)</f>
        <v>2115.06797900266</v>
      </c>
      <c r="O17" s="58" t="n">
        <f aca="false">IF(DCF!$C$7-DCF!P6&gt;-1,+EARNINGS!N17,0)</f>
        <v>2115.06797900266</v>
      </c>
      <c r="P17" s="58" t="n">
        <f aca="false">IF(DCF!$C$7-DCF!Q6&gt;-1,+EARNINGS!O17,0)</f>
        <v>2115.06797900266</v>
      </c>
      <c r="Q17" s="58" t="n">
        <f aca="false">IF(DCF!$C$7-DCF!R6&gt;-1,+EARNINGS!P17,0)</f>
        <v>2115.06797900266</v>
      </c>
      <c r="R17" s="59" t="n">
        <f aca="false">SUM(C17:Q17)</f>
        <v>30677.1777557262</v>
      </c>
    </row>
    <row r="18" customFormat="false" ht="12.75" hidden="false" customHeight="false" outlineLevel="0" collapsed="false">
      <c r="A18" s="17" t="s">
        <v>83</v>
      </c>
      <c r="C18" s="57" t="n">
        <f aca="false">SUM(C13:C17)</f>
        <v>2471.17040486136</v>
      </c>
      <c r="D18" s="57" t="n">
        <f aca="false">SUM(D13:D17)</f>
        <v>3506.7503571474</v>
      </c>
      <c r="E18" s="57" t="n">
        <f aca="false">SUM(E13:E17)</f>
        <v>3869.96251006489</v>
      </c>
      <c r="F18" s="57" t="n">
        <f aca="false">SUM(F13:F17)</f>
        <v>3889.19274582199</v>
      </c>
      <c r="G18" s="57" t="n">
        <f aca="false">SUM(G13:G17)</f>
        <v>3909.94920969155</v>
      </c>
      <c r="H18" s="57" t="n">
        <f aca="false">SUM(H13:H17)</f>
        <v>2773.44719454075</v>
      </c>
      <c r="I18" s="57" t="n">
        <f aca="false">SUM(I13:I17)</f>
        <v>2793.1985710069</v>
      </c>
      <c r="J18" s="57" t="n">
        <f aca="false">SUM(J13:J17)</f>
        <v>2813.54248876702</v>
      </c>
      <c r="K18" s="57" t="n">
        <f aca="false">SUM(K13:K17)</f>
        <v>2834.49672405996</v>
      </c>
      <c r="L18" s="57" t="n">
        <f aca="false">SUM(L13:L17)</f>
        <v>2856.07958641167</v>
      </c>
      <c r="M18" s="57" t="n">
        <f aca="false">SUM(M13:M17)</f>
        <v>2878.30993463395</v>
      </c>
      <c r="N18" s="57" t="n">
        <f aca="false">SUM(N13:N17)</f>
        <v>2901.20719330288</v>
      </c>
      <c r="O18" s="57" t="n">
        <f aca="false">SUM(O13:O17)</f>
        <v>2924.79136973189</v>
      </c>
      <c r="P18" s="57" t="n">
        <f aca="false">SUM(P13:P17)</f>
        <v>2949.08307145377</v>
      </c>
      <c r="Q18" s="57" t="n">
        <f aca="false">SUM(Q13:Q17)</f>
        <v>2974.1035242273</v>
      </c>
      <c r="R18" s="57" t="n">
        <f aca="false">SUM(C18:Q18)</f>
        <v>46345.2848857233</v>
      </c>
    </row>
    <row r="19" customFormat="false" ht="12.75" hidden="false" customHeight="false" outlineLevel="0" collapsed="false"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</row>
    <row r="20" customFormat="false" ht="12.75" hidden="false" customHeight="false" outlineLevel="0" collapsed="false">
      <c r="A20" s="0" t="s">
        <v>84</v>
      </c>
      <c r="C20" s="57" t="n">
        <f aca="false">+C10-C18</f>
        <v>12245.4744170564</v>
      </c>
      <c r="D20" s="57" t="n">
        <f aca="false">+D10-D18</f>
        <v>12068.4756428526</v>
      </c>
      <c r="E20" s="57" t="n">
        <f aca="false">+E10-E18</f>
        <v>9352.42748993511</v>
      </c>
      <c r="F20" s="57" t="n">
        <f aca="false">+F10-F18</f>
        <v>9172.69725417801</v>
      </c>
      <c r="G20" s="57" t="n">
        <f aca="false">+G10-G18</f>
        <v>9151.94079030845</v>
      </c>
      <c r="H20" s="57" t="n">
        <f aca="false">+H10-H18</f>
        <v>8047.70880545925</v>
      </c>
      <c r="I20" s="57" t="n">
        <f aca="false">+I10-I18</f>
        <v>7998.3914289931</v>
      </c>
      <c r="J20" s="57" t="n">
        <f aca="false">+J10-J18</f>
        <v>7978.04751123298</v>
      </c>
      <c r="K20" s="57" t="n">
        <f aca="false">+K10-K18</f>
        <v>7957.09327594005</v>
      </c>
      <c r="L20" s="57" t="n">
        <f aca="false">+L10-L18</f>
        <v>7965.07641358833</v>
      </c>
      <c r="M20" s="57" t="n">
        <f aca="false">+M10-M18</f>
        <v>7913.28006536606</v>
      </c>
      <c r="N20" s="57" t="n">
        <f aca="false">+N10-N18</f>
        <v>7890.38280669712</v>
      </c>
      <c r="O20" s="57" t="n">
        <f aca="false">+O10-O18</f>
        <v>7350.82863026811</v>
      </c>
      <c r="P20" s="57" t="n">
        <f aca="false">+P10-P18</f>
        <v>7180.33292854623</v>
      </c>
      <c r="Q20" s="57" t="n">
        <f aca="false">+Q10-Q18</f>
        <v>7127.6364757727</v>
      </c>
      <c r="R20" s="57" t="n">
        <f aca="false">SUM(C20:Q20)</f>
        <v>129399.793936195</v>
      </c>
    </row>
    <row r="21" customFormat="false" ht="12.75" hidden="false" customHeight="false" outlineLevel="0" collapsed="false">
      <c r="A21" s="0" t="s">
        <v>85</v>
      </c>
      <c r="C21" s="57" t="n">
        <f aca="false">+C20*assumptions!$B$27</f>
        <v>4761.04045335155</v>
      </c>
      <c r="D21" s="57" t="n">
        <f aca="false">+D20*assumptions!$B$27</f>
        <v>4692.22332994109</v>
      </c>
      <c r="E21" s="57" t="n">
        <f aca="false">+E20*assumptions!$B$27</f>
        <v>3636.22380808677</v>
      </c>
      <c r="F21" s="57" t="n">
        <f aca="false">+F20*assumptions!$B$27</f>
        <v>3566.34469242441</v>
      </c>
      <c r="G21" s="57" t="n">
        <f aca="false">+G20*assumptions!$B$27</f>
        <v>3558.27457927193</v>
      </c>
      <c r="H21" s="57" t="n">
        <f aca="false">+H20*assumptions!$B$27</f>
        <v>3128.94918356256</v>
      </c>
      <c r="I21" s="57" t="n">
        <f aca="false">+I20*assumptions!$B$27</f>
        <v>3109.77458759252</v>
      </c>
      <c r="J21" s="57" t="n">
        <f aca="false">+J20*assumptions!$B$27</f>
        <v>3101.86487236738</v>
      </c>
      <c r="K21" s="57" t="n">
        <f aca="false">+K20*assumptions!$B$27</f>
        <v>3093.71786568549</v>
      </c>
      <c r="L21" s="57" t="n">
        <f aca="false">+L20*assumptions!$B$27</f>
        <v>3096.82170960314</v>
      </c>
      <c r="M21" s="57" t="n">
        <f aca="false">+M20*assumptions!$B$27</f>
        <v>3076.68328941432</v>
      </c>
      <c r="N21" s="57" t="n">
        <f aca="false">+N20*assumptions!$B$27</f>
        <v>3067.78083524384</v>
      </c>
      <c r="O21" s="57" t="n">
        <f aca="false">+O20*assumptions!$B$27</f>
        <v>2858.00217144824</v>
      </c>
      <c r="P21" s="57" t="n">
        <f aca="false">+P20*assumptions!$B$27</f>
        <v>2791.71344261877</v>
      </c>
      <c r="Q21" s="57" t="n">
        <f aca="false">+Q20*assumptions!$B$27</f>
        <v>2771.22506178043</v>
      </c>
      <c r="R21" s="57" t="n">
        <f aca="false">SUM(C21:Q21)</f>
        <v>50310.6398823924</v>
      </c>
    </row>
    <row r="23" customFormat="false" ht="12.75" hidden="false" customHeight="false" outlineLevel="0" collapsed="false">
      <c r="A23" s="0" t="s">
        <v>86</v>
      </c>
      <c r="C23" s="60" t="n">
        <f aca="false">+C10-C18-C21</f>
        <v>7484.4339637049</v>
      </c>
      <c r="D23" s="60" t="n">
        <f aca="false">+D10-D18-D21</f>
        <v>7376.25231291151</v>
      </c>
      <c r="E23" s="60" t="n">
        <f aca="false">+E10-E18-E21</f>
        <v>5716.20368184834</v>
      </c>
      <c r="F23" s="60" t="n">
        <f aca="false">+F10-F18-F21</f>
        <v>5606.3525617536</v>
      </c>
      <c r="G23" s="60" t="n">
        <f aca="false">+G10-G18-G21</f>
        <v>5593.66621103653</v>
      </c>
      <c r="H23" s="60" t="n">
        <f aca="false">+H10-H18-H21</f>
        <v>4918.75962189669</v>
      </c>
      <c r="I23" s="60" t="n">
        <f aca="false">+I10-I18-I21</f>
        <v>4888.61684140059</v>
      </c>
      <c r="J23" s="60" t="n">
        <f aca="false">+J10-J18-J21</f>
        <v>4876.1826388656</v>
      </c>
      <c r="K23" s="60" t="n">
        <f aca="false">+K10-K18-K21</f>
        <v>4863.37541025456</v>
      </c>
      <c r="L23" s="60" t="n">
        <f aca="false">+L10-L18-L21</f>
        <v>4868.25470398519</v>
      </c>
      <c r="M23" s="60" t="n">
        <f aca="false">+M10-M18-M21</f>
        <v>4836.59677595173</v>
      </c>
      <c r="N23" s="60" t="n">
        <f aca="false">+N10-N18-N21</f>
        <v>4822.60197145328</v>
      </c>
      <c r="O23" s="60" t="n">
        <f aca="false">+O10-O18-O21</f>
        <v>4492.82645881987</v>
      </c>
      <c r="P23" s="60" t="n">
        <f aca="false">+P10-P18-P21</f>
        <v>4388.61948592746</v>
      </c>
      <c r="Q23" s="60" t="n">
        <f aca="false">+Q10-Q18-Q21</f>
        <v>4356.41141399227</v>
      </c>
      <c r="R23" s="60" t="n">
        <f aca="false">+R10-R18-R21</f>
        <v>79089.1540538021</v>
      </c>
    </row>
    <row r="25" customFormat="false" ht="12.75" hidden="false" customHeight="false" outlineLevel="0" collapsed="false">
      <c r="A25" s="0" t="s">
        <v>87</v>
      </c>
      <c r="C25" s="57" t="n">
        <f aca="false">AVERAGE([3]data1int!A2:A1001)*-1</f>
        <v>3435.93928885806</v>
      </c>
      <c r="D25" s="57" t="n">
        <f aca="false">AVERAGE([3]data1int!B2:B1001)*-1</f>
        <v>6471.84730777621</v>
      </c>
      <c r="E25" s="57" t="n">
        <f aca="false">AVERAGE([3]data1int!C2:C1001)*-1</f>
        <v>6036.28352928777</v>
      </c>
      <c r="F25" s="57" t="n">
        <f aca="false">AVERAGE([3]data1int!D2:D1001)*-1</f>
        <v>5705.36831106433</v>
      </c>
      <c r="G25" s="57" t="n">
        <f aca="false">AVERAGE([3]data1int!E2:E1001)*-1</f>
        <v>5393.2582483776</v>
      </c>
      <c r="H25" s="57" t="n">
        <f aca="false">AVERAGE([3]data1int!F2:F1001)*-1</f>
        <v>5087.90826981269</v>
      </c>
      <c r="I25" s="57" t="n">
        <f aca="false">AVERAGE([3]data1int!G2:G1001)*-1</f>
        <v>4817.26787745768</v>
      </c>
      <c r="J25" s="57" t="n">
        <f aca="false">AVERAGE([3]data1int!H2:H1001)*-1</f>
        <v>4542.29416714726</v>
      </c>
      <c r="K25" s="57" t="n">
        <f aca="false">AVERAGE([3]data1int!I2:I1001)*-1</f>
        <v>4248.05348381797</v>
      </c>
      <c r="L25" s="57" t="n">
        <f aca="false">AVERAGE([3]data1int!J2:J1001)*-1</f>
        <v>3931.59262674096</v>
      </c>
      <c r="M25" s="57" t="n">
        <f aca="false">AVERAGE([3]data1int!K2:K1001)*-1</f>
        <v>3590.87863783617</v>
      </c>
      <c r="N25" s="57" t="n">
        <f aca="false">AVERAGE([3]data1int!L2:L1001)*-1</f>
        <v>3225.5306655467</v>
      </c>
      <c r="O25" s="57" t="n">
        <f aca="false">AVERAGE([3]data1int!M2:M1001)*-1</f>
        <v>2836.68561883673</v>
      </c>
      <c r="P25" s="57" t="n">
        <f aca="false">AVERAGE([3]data1int!N2:N1001)*-1</f>
        <v>2437.99879997913</v>
      </c>
      <c r="Q25" s="57" t="n">
        <f aca="false">AVERAGE([3]data1int!O2:O1001)*-1</f>
        <v>2017.66947937926</v>
      </c>
      <c r="R25" s="57" t="n">
        <f aca="false">SUM(C25:Q25)</f>
        <v>63778.5763119185</v>
      </c>
    </row>
    <row r="26" customFormat="false" ht="12.75" hidden="false" customHeight="false" outlineLevel="0" collapsed="false"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</row>
    <row r="27" customFormat="false" ht="12.75" hidden="false" customHeight="false" outlineLevel="0" collapsed="false">
      <c r="A27" s="0" t="s">
        <v>88</v>
      </c>
      <c r="C27" s="57" t="n">
        <f aca="false">+C23-C25</f>
        <v>4048.49467484685</v>
      </c>
      <c r="D27" s="57" t="n">
        <f aca="false">+D23-D25</f>
        <v>904.405005135302</v>
      </c>
      <c r="E27" s="57" t="n">
        <f aca="false">+E23-E25</f>
        <v>-320.079847439433</v>
      </c>
      <c r="F27" s="57" t="n">
        <f aca="false">+F23-F25</f>
        <v>-99.015749310729</v>
      </c>
      <c r="G27" s="57" t="n">
        <f aca="false">+G23-G25</f>
        <v>200.407962658927</v>
      </c>
      <c r="H27" s="57" t="n">
        <f aca="false">+H23-H25</f>
        <v>-169.148647916001</v>
      </c>
      <c r="I27" s="57" t="n">
        <f aca="false">+I23-I25</f>
        <v>71.3489639429008</v>
      </c>
      <c r="J27" s="57" t="n">
        <f aca="false">+J23-J25</f>
        <v>333.888471718333</v>
      </c>
      <c r="K27" s="57" t="n">
        <f aca="false">+K23-K25</f>
        <v>615.321926436592</v>
      </c>
      <c r="L27" s="57" t="n">
        <f aca="false">+L23-L25</f>
        <v>936.662077244227</v>
      </c>
      <c r="M27" s="57" t="n">
        <f aca="false">+M23-M25</f>
        <v>1245.71813811557</v>
      </c>
      <c r="N27" s="57" t="n">
        <f aca="false">+N23-N25</f>
        <v>1597.07130590658</v>
      </c>
      <c r="O27" s="57" t="n">
        <f aca="false">+O23-O25</f>
        <v>1656.14083998314</v>
      </c>
      <c r="P27" s="57" t="n">
        <f aca="false">+P23-P25</f>
        <v>1950.62068594833</v>
      </c>
      <c r="Q27" s="57" t="n">
        <f aca="false">+Q23-Q25</f>
        <v>2338.74193461302</v>
      </c>
      <c r="R27" s="57" t="n">
        <f aca="false">SUM(C27:Q27)</f>
        <v>15310.5777418836</v>
      </c>
    </row>
    <row r="28" customFormat="false" ht="12.75" hidden="false" customHeight="false" outlineLevel="0" collapsed="false"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</row>
    <row r="29" customFormat="false" ht="12.75" hidden="false" customHeight="false" outlineLevel="0" collapsed="false">
      <c r="A29" s="0" t="s">
        <v>89</v>
      </c>
      <c r="C29" s="61" t="n">
        <f aca="false">AVERAGE([4]DATA1FUEL!CM2:CM1001)</f>
        <v>4.86350483432309</v>
      </c>
      <c r="D29" s="61" t="n">
        <f aca="false">AVERAGE([4]DATA1FUEL!CN2:CN1001)</f>
        <v>4.86727024396318</v>
      </c>
      <c r="E29" s="61" t="n">
        <f aca="false">AVERAGE([4]DATA1FUEL!CO2:CO1001)</f>
        <v>4.86605596879898</v>
      </c>
      <c r="F29" s="61" t="n">
        <f aca="false">AVERAGE([4]DATA1FUEL!CP2:CP1001)</f>
        <v>4.86822020107698</v>
      </c>
      <c r="G29" s="61" t="n">
        <f aca="false">AVERAGE([4]DATA1FUEL!CQ2:CQ1001)</f>
        <v>4.87046964815689</v>
      </c>
      <c r="H29" s="61" t="n">
        <f aca="false">AVERAGE([4]DATA1FUEL!CR2:CR1001)</f>
        <v>4.86661070806156</v>
      </c>
      <c r="I29" s="61" t="n">
        <f aca="false">AVERAGE([4]DATA1FUEL!CS2:CS1001)</f>
        <v>4.86896898295727</v>
      </c>
      <c r="J29" s="61" t="n">
        <f aca="false">AVERAGE([4]DATA1FUEL!CT2:CT1001)</f>
        <v>4.86830594771165</v>
      </c>
      <c r="K29" s="61" t="n">
        <f aca="false">AVERAGE([4]DATA1FUEL!CU2:CU1001)</f>
        <v>4.87095015501742</v>
      </c>
      <c r="L29" s="61" t="n">
        <f aca="false">AVERAGE([4]DATA1FUEL!CV2:CV1001)</f>
        <v>4.8632122772862</v>
      </c>
      <c r="M29" s="61" t="n">
        <f aca="false">AVERAGE([4]DATA1FUEL!CW2:CW1001)</f>
        <v>4.86712011777122</v>
      </c>
      <c r="N29" s="61" t="n">
        <f aca="false">AVERAGE([4]DATA1FUEL!CX2:CX1001)</f>
        <v>4.86405159056517</v>
      </c>
      <c r="O29" s="61" t="n">
        <f aca="false">AVERAGE([4]DATA1FUEL!CY2:CY1001)</f>
        <v>4.86881424766487</v>
      </c>
      <c r="P29" s="61" t="n">
        <f aca="false">AVERAGE([4]DATA1FUEL!CZ2:CZ1001)</f>
        <v>4.86670541204881</v>
      </c>
      <c r="Q29" s="61" t="n">
        <f aca="false">AVERAGE([4]DATA1FUEL!DA2:DA1001)</f>
        <v>4.86332858057224</v>
      </c>
      <c r="R29" s="62"/>
    </row>
    <row r="30" customFormat="false" ht="12.75" hidden="false" customHeight="false" outlineLevel="0" collapsed="false">
      <c r="A30" s="0" t="s">
        <v>90</v>
      </c>
      <c r="C30" s="63" t="n">
        <f aca="false">+AVERAGE([4]DATA1FUEL!BX2:BX1001)</f>
        <v>4.14620228137153</v>
      </c>
      <c r="D30" s="63" t="n">
        <f aca="false">+AVERAGE([4]DATA1FUEL!BY2:BY1001)</f>
        <v>3.58021686130191</v>
      </c>
      <c r="E30" s="63" t="n">
        <f aca="false">+AVERAGE([4]DATA1FUEL!BZ2:BZ1001)</f>
        <v>3.45188144636532</v>
      </c>
      <c r="F30" s="63" t="n">
        <f aca="false">+AVERAGE([4]DATA1FUEL!CA2:CA1001)</f>
        <v>3.45384972436817</v>
      </c>
      <c r="G30" s="63" t="n">
        <f aca="false">+AVERAGE([4]DATA1FUEL!CB2:CB1001)</f>
        <v>3.4588880388638</v>
      </c>
      <c r="H30" s="63" t="n">
        <f aca="false">+AVERAGE([4]DATA1FUEL!CC2:CC1001)</f>
        <v>3.49667516530411</v>
      </c>
      <c r="I30" s="63" t="n">
        <f aca="false">+AVERAGE([4]DATA1FUEL!CD2:CD1001)</f>
        <v>3.54621067803243</v>
      </c>
      <c r="J30" s="63" t="n">
        <f aca="false">+AVERAGE([4]DATA1FUEL!CE2:CE1001)</f>
        <v>3.5908619956617</v>
      </c>
      <c r="K30" s="63" t="n">
        <f aca="false">+AVERAGE([4]DATA1FUEL!CF2:CF1001)</f>
        <v>3.65424026151285</v>
      </c>
      <c r="L30" s="63" t="n">
        <f aca="false">+AVERAGE([4]DATA1FUEL!CG2:CG1001)</f>
        <v>3.71569022206134</v>
      </c>
      <c r="M30" s="63" t="n">
        <f aca="false">+AVERAGE([4]DATA1FUEL!CH2:CH1001)</f>
        <v>3.80941146376725</v>
      </c>
      <c r="N30" s="63" t="n">
        <f aca="false">+AVERAGE([4]DATA1FUEL!CI2:CI1001)</f>
        <v>3.91769967540614</v>
      </c>
      <c r="O30" s="63" t="n">
        <f aca="false">+AVERAGE([4]DATA1FUEL!CJ2:CJ1001)</f>
        <v>4.00230051865188</v>
      </c>
      <c r="P30" s="63" t="n">
        <f aca="false">+AVERAGE([4]DATA1FUEL!CK2:CK1001)</f>
        <v>4.10027652924448</v>
      </c>
      <c r="Q30" s="63" t="n">
        <f aca="false">+AVERAGE([4]DATA1FUEL!CL2:CL1001)</f>
        <v>4.19680861611514</v>
      </c>
      <c r="R30" s="18"/>
    </row>
    <row r="31" customFormat="false" ht="12.75" hidden="false" customHeight="false" outlineLevel="0" collapsed="false">
      <c r="A31" s="0" t="s">
        <v>91</v>
      </c>
      <c r="C31" s="63" t="n">
        <f aca="false">PERCENTILE(([4]DATA1FUEL!BX2:BX1001),0.05)</f>
        <v>3.63517570203927</v>
      </c>
      <c r="D31" s="63" t="n">
        <f aca="false">PERCENTILE(([4]DATA1FUEL!BY2:BY1001),0.05)</f>
        <v>3.06025628054936</v>
      </c>
      <c r="E31" s="63" t="n">
        <f aca="false">PERCENTILE(([4]DATA1FUEL!BZ2:BZ1001),0.05)</f>
        <v>2.94467771374146</v>
      </c>
      <c r="F31" s="63" t="n">
        <f aca="false">PERCENTILE(([4]DATA1FUEL!CA2:CA1001),0.05)</f>
        <v>2.94485475788173</v>
      </c>
      <c r="G31" s="63" t="n">
        <f aca="false">PERCENTILE(([4]DATA1FUEL!CB2:CB1001),0.05)</f>
        <v>2.96162149739361</v>
      </c>
      <c r="H31" s="63" t="n">
        <f aca="false">PERCENTILE(([4]DATA1FUEL!CC2:CC1001),0.05)</f>
        <v>2.9781234094784</v>
      </c>
      <c r="I31" s="63" t="n">
        <f aca="false">PERCENTILE(([4]DATA1FUEL!CD2:CD1001),0.05)</f>
        <v>3.02683747345912</v>
      </c>
      <c r="J31" s="63" t="n">
        <f aca="false">PERCENTILE(([4]DATA1FUEL!CE2:CE1001),0.05)</f>
        <v>3.07626325323772</v>
      </c>
      <c r="K31" s="63" t="n">
        <f aca="false">PERCENTILE(([4]DATA1FUEL!CF2:CF1001),0.05)</f>
        <v>3.12878887873373</v>
      </c>
      <c r="L31" s="63" t="n">
        <f aca="false">PERCENTILE(([4]DATA1FUEL!CG2:CG1001),0.05)</f>
        <v>3.22063809798205</v>
      </c>
      <c r="M31" s="63" t="n">
        <f aca="false">PERCENTILE(([4]DATA1FUEL!CH2:CH1001),0.05)</f>
        <v>3.293119255434</v>
      </c>
      <c r="N31" s="63" t="n">
        <f aca="false">PERCENTILE(([4]DATA1FUEL!CI2:CI1001),0.05)</f>
        <v>3.39992017145923</v>
      </c>
      <c r="O31" s="63" t="n">
        <f aca="false">PERCENTILE(([4]DATA1FUEL!CJ2:CJ1001),0.05)</f>
        <v>3.47933032748306</v>
      </c>
      <c r="P31" s="63" t="n">
        <f aca="false">PERCENTILE(([4]DATA1FUEL!CK2:CK1001),0.05)</f>
        <v>3.57068753979641</v>
      </c>
      <c r="Q31" s="63" t="n">
        <f aca="false">PERCENTILE(([4]DATA1FUEL!CL2:CL1001),0.05)</f>
        <v>3.64347615935709</v>
      </c>
      <c r="R31" s="64"/>
    </row>
    <row r="32" customFormat="false" ht="12.75" hidden="false" customHeight="false" outlineLevel="0" collapsed="false">
      <c r="A32" s="0" t="s">
        <v>92</v>
      </c>
      <c r="C32" s="63" t="n">
        <f aca="false">PERCENTILE(([4]DATA1FUEL!BX2:BX1001),0.95)</f>
        <v>4.69146609292152</v>
      </c>
      <c r="D32" s="63" t="n">
        <f aca="false">PERCENTILE(([4]DATA1FUEL!BY2:BY1001),0.95)</f>
        <v>4.10745601356441</v>
      </c>
      <c r="E32" s="63" t="n">
        <f aca="false">PERCENTILE(([4]DATA1FUEL!BZ2:BZ1001),0.95)</f>
        <v>3.99025485158706</v>
      </c>
      <c r="F32" s="63" t="n">
        <f aca="false">PERCENTILE(([4]DATA1FUEL!CA2:CA1001),0.95)</f>
        <v>4.011430413861</v>
      </c>
      <c r="G32" s="63" t="n">
        <f aca="false">PERCENTILE(([4]DATA1FUEL!CB2:CB1001),0.95)</f>
        <v>3.98857337166718</v>
      </c>
      <c r="H32" s="63" t="n">
        <f aca="false">PERCENTILE(([4]DATA1FUEL!CC2:CC1001),0.95)</f>
        <v>4.00882930188438</v>
      </c>
      <c r="I32" s="63" t="n">
        <f aca="false">PERCENTILE(([4]DATA1FUEL!CD2:CD1001),0.95)</f>
        <v>4.07287590534563</v>
      </c>
      <c r="J32" s="63" t="n">
        <f aca="false">PERCENTILE(([4]DATA1FUEL!CE2:CE1001),0.95)</f>
        <v>4.13211484129266</v>
      </c>
      <c r="K32" s="63" t="n">
        <f aca="false">PERCENTILE(([4]DATA1FUEL!CF2:CF1001),0.95)</f>
        <v>4.21673688683731</v>
      </c>
      <c r="L32" s="63" t="n">
        <f aca="false">PERCENTILE(([4]DATA1FUEL!CG2:CG1001),0.95)</f>
        <v>4.24443346159227</v>
      </c>
      <c r="M32" s="63" t="n">
        <f aca="false">PERCENTILE(([4]DATA1FUEL!CH2:CH1001),0.95)</f>
        <v>4.36237561407424</v>
      </c>
      <c r="N32" s="63" t="n">
        <f aca="false">PERCENTILE(([4]DATA1FUEL!CI2:CI1001),0.95)</f>
        <v>4.45790625488455</v>
      </c>
      <c r="O32" s="63" t="n">
        <f aca="false">PERCENTILE(([4]DATA1FUEL!CJ2:CJ1001),0.95)</f>
        <v>4.58192996880453</v>
      </c>
      <c r="P32" s="63" t="n">
        <f aca="false">PERCENTILE(([4]DATA1FUEL!CK2:CK1001),0.95)</f>
        <v>4.66903570569525</v>
      </c>
      <c r="Q32" s="63" t="n">
        <f aca="false">PERCENTILE(([4]DATA1FUEL!CL2:CL1001),0.95)</f>
        <v>4.76677169515824</v>
      </c>
      <c r="R32" s="64"/>
    </row>
    <row r="33" customFormat="false" ht="12.75" hidden="false" customHeight="false" outlineLevel="0" collapsed="false">
      <c r="R33" s="64"/>
    </row>
    <row r="34" customFormat="false" ht="12.75" hidden="false" customHeight="false" outlineLevel="0" collapsed="false">
      <c r="R34" s="64"/>
    </row>
  </sheetData>
  <mergeCells count="3">
    <mergeCell ref="A1:R1"/>
    <mergeCell ref="A2:R2"/>
    <mergeCell ref="A3:R3"/>
  </mergeCells>
  <printOptions headings="false" gridLines="false" gridLinesSet="true" horizontalCentered="false" verticalCentered="false"/>
  <pageMargins left="0.290277777777778" right="0.309722222222222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4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8" activeCellId="0" sqref="C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5" width="39.85"/>
    <col collapsed="false" customWidth="true" hidden="false" outlineLevel="0" max="2" min="2" style="65" width="15.99"/>
    <col collapsed="false" customWidth="true" hidden="false" outlineLevel="0" max="3" min="3" style="65" width="12.28"/>
    <col collapsed="false" customWidth="true" hidden="false" outlineLevel="0" max="4" min="4" style="65" width="13.28"/>
    <col collapsed="false" customWidth="true" hidden="false" outlineLevel="0" max="27" min="5" style="65" width="10.28"/>
    <col collapsed="false" customWidth="true" hidden="false" outlineLevel="0" max="28" min="28" style="65" width="11.28"/>
    <col collapsed="false" customWidth="false" hidden="false" outlineLevel="0" max="257" min="29" style="65" width="9.14"/>
  </cols>
  <sheetData>
    <row r="1" customFormat="false" ht="12.75" hidden="false" customHeight="false" outlineLevel="0" collapsed="false">
      <c r="A1" s="1" t="s">
        <v>93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customFormat="false" ht="12.75" hidden="false" customHeight="false" outlineLevel="0" collapsed="false">
      <c r="A2" s="1" t="str">
        <f aca="false">+assumptions!A2</f>
        <v>TW Red Rock Expansion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customFormat="false" ht="12.75" hidden="false" customHeight="false" outlineLevel="0" collapsed="false">
      <c r="A3" s="18" t="s">
        <v>73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customFormat="false" ht="12.75" hidden="false" customHeight="false" outlineLevel="0" collapsed="false">
      <c r="A4" s="0"/>
      <c r="B4" s="0"/>
      <c r="C4" s="66" t="s">
        <v>94</v>
      </c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</row>
    <row r="5" customFormat="false" ht="12.75" hidden="false" customHeight="false" outlineLevel="0" collapsed="false">
      <c r="A5" s="67" t="s">
        <v>95</v>
      </c>
      <c r="B5" s="0"/>
      <c r="C5" s="68" t="n">
        <v>1</v>
      </c>
      <c r="D5" s="68" t="n">
        <v>2</v>
      </c>
      <c r="E5" s="68" t="n">
        <v>3</v>
      </c>
      <c r="F5" s="68" t="n">
        <v>4</v>
      </c>
      <c r="G5" s="68" t="n">
        <v>5</v>
      </c>
      <c r="H5" s="68" t="n">
        <v>6</v>
      </c>
      <c r="I5" s="68" t="n">
        <v>7</v>
      </c>
      <c r="J5" s="68" t="n">
        <v>8</v>
      </c>
      <c r="K5" s="68" t="n">
        <v>9</v>
      </c>
      <c r="L5" s="68" t="n">
        <v>10</v>
      </c>
      <c r="M5" s="68" t="n">
        <v>11</v>
      </c>
      <c r="N5" s="68" t="n">
        <v>12</v>
      </c>
      <c r="O5" s="68" t="n">
        <v>13</v>
      </c>
      <c r="P5" s="68" t="n">
        <v>14</v>
      </c>
      <c r="Q5" s="68" t="n">
        <v>15</v>
      </c>
      <c r="R5" s="68" t="n">
        <v>16</v>
      </c>
      <c r="S5" s="68" t="n">
        <v>17</v>
      </c>
      <c r="T5" s="68" t="n">
        <v>18</v>
      </c>
      <c r="U5" s="68" t="n">
        <v>19</v>
      </c>
      <c r="V5" s="68" t="n">
        <v>20</v>
      </c>
      <c r="W5" s="68" t="n">
        <v>21</v>
      </c>
      <c r="X5" s="68" t="n">
        <v>22</v>
      </c>
      <c r="Y5" s="68" t="n">
        <v>23</v>
      </c>
      <c r="Z5" s="68" t="n">
        <v>24</v>
      </c>
      <c r="AA5" s="68" t="n">
        <v>25</v>
      </c>
      <c r="AB5" s="68" t="s">
        <v>96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17" t="s">
        <v>97</v>
      </c>
      <c r="B7" s="0" t="s">
        <v>98</v>
      </c>
      <c r="C7" s="69" t="n">
        <f aca="false">100000/1000</f>
        <v>100</v>
      </c>
      <c r="D7" s="69" t="n">
        <f aca="false">+C7</f>
        <v>100</v>
      </c>
      <c r="E7" s="69" t="n">
        <f aca="false">93000/1000</f>
        <v>93</v>
      </c>
      <c r="F7" s="69" t="n">
        <f aca="false">+E7</f>
        <v>93</v>
      </c>
      <c r="G7" s="69" t="n">
        <f aca="false">+F7</f>
        <v>93</v>
      </c>
      <c r="H7" s="69" t="n">
        <f aca="false">77200/1000</f>
        <v>77.2</v>
      </c>
      <c r="I7" s="69" t="n">
        <f aca="false">+H7</f>
        <v>77.2</v>
      </c>
      <c r="J7" s="69" t="n">
        <f aca="false">+I7</f>
        <v>77.2</v>
      </c>
      <c r="K7" s="69" t="n">
        <f aca="false">+J7</f>
        <v>77.2</v>
      </c>
      <c r="L7" s="69" t="n">
        <f aca="false">+K7</f>
        <v>77.2</v>
      </c>
      <c r="M7" s="69" t="n">
        <f aca="false">+L7</f>
        <v>77.2</v>
      </c>
      <c r="N7" s="69" t="n">
        <f aca="false">+M7</f>
        <v>77.2</v>
      </c>
      <c r="O7" s="70" t="n">
        <f aca="false">73834.2465753425/1000</f>
        <v>73.8342465753425</v>
      </c>
      <c r="P7" s="69" t="n">
        <f aca="false">72700/1000</f>
        <v>72.7</v>
      </c>
      <c r="Q7" s="69" t="n">
        <f aca="false">+P7</f>
        <v>72.7</v>
      </c>
      <c r="R7" s="69" t="n">
        <f aca="false">20000/1000</f>
        <v>20</v>
      </c>
      <c r="S7" s="69" t="n">
        <f aca="false">+R7</f>
        <v>20</v>
      </c>
      <c r="T7" s="69" t="n">
        <f aca="false">+S7</f>
        <v>20</v>
      </c>
      <c r="U7" s="69" t="n">
        <f aca="false">+T7</f>
        <v>20</v>
      </c>
      <c r="V7" s="69" t="n">
        <f aca="false">+U7</f>
        <v>20</v>
      </c>
      <c r="W7" s="69" t="n">
        <f aca="false">+V7</f>
        <v>20</v>
      </c>
      <c r="X7" s="69" t="n">
        <f aca="false">+W7</f>
        <v>20</v>
      </c>
      <c r="Y7" s="69" t="n">
        <f aca="false">+X7</f>
        <v>20</v>
      </c>
      <c r="Z7" s="69" t="n">
        <f aca="false">+Y7</f>
        <v>20</v>
      </c>
      <c r="AA7" s="69" t="n">
        <f aca="false">+Z7</f>
        <v>20</v>
      </c>
      <c r="AB7" s="0"/>
    </row>
    <row r="8" customFormat="false" ht="12.75" hidden="false" customHeight="false" outlineLevel="0" collapsed="false">
      <c r="A8" s="0"/>
      <c r="B8" s="0" t="s">
        <v>99</v>
      </c>
      <c r="C8" s="71" t="n">
        <f aca="false">+C11/(C7*365)</f>
        <v>0.594165479452055</v>
      </c>
      <c r="D8" s="71" t="n">
        <f aca="false">+D11/(D7*366)</f>
        <v>0.42555262295082</v>
      </c>
      <c r="E8" s="71" t="n">
        <f aca="false">+E11/(E7*365)</f>
        <v>0.389523935778465</v>
      </c>
      <c r="F8" s="71" t="n">
        <f aca="false">+F11/(F7*365)</f>
        <v>0.384795698924731</v>
      </c>
      <c r="G8" s="71" t="n">
        <f aca="false">+G11/(G7*365)</f>
        <v>0.384795698924731</v>
      </c>
      <c r="H8" s="71" t="n">
        <f aca="false">+H11/(H7*366)</f>
        <v>0.382979274611399</v>
      </c>
      <c r="I8" s="71" t="n">
        <f aca="false">+I11/(I7*365)</f>
        <v>0.382979274611399</v>
      </c>
      <c r="J8" s="71" t="n">
        <f aca="false">+J11/(J7*365)</f>
        <v>0.382979274611399</v>
      </c>
      <c r="K8" s="71" t="n">
        <f aca="false">+K11/(K7*365)</f>
        <v>0.382979274611399</v>
      </c>
      <c r="L8" s="71" t="n">
        <f aca="false">+L11/(L7*366)</f>
        <v>0.382979274611399</v>
      </c>
      <c r="M8" s="71" t="n">
        <f aca="false">+M11/(M7*365)</f>
        <v>0.382979274611399</v>
      </c>
      <c r="N8" s="71" t="n">
        <f aca="false">+N11/(N7*365)</f>
        <v>0.382979274611399</v>
      </c>
      <c r="O8" s="71" t="n">
        <f aca="false">+O11/(O7*365)</f>
        <v>0.381291675170226</v>
      </c>
      <c r="P8" s="71" t="n">
        <f aca="false">+P11/(P7*366)</f>
        <v>0.380687757909216</v>
      </c>
      <c r="Q8" s="71" t="n">
        <f aca="false">+Q11/(Q7*365)</f>
        <v>0.380687757909216</v>
      </c>
      <c r="R8" s="71" t="n">
        <f aca="false">+R11/(R7*365)</f>
        <v>0</v>
      </c>
      <c r="S8" s="71" t="n">
        <f aca="false">+S11/(S7*365)</f>
        <v>0</v>
      </c>
      <c r="T8" s="71" t="n">
        <f aca="false">+T11/(T7*365)</f>
        <v>0</v>
      </c>
      <c r="U8" s="71" t="n">
        <f aca="false">+U11/(U7*365)</f>
        <v>0</v>
      </c>
      <c r="V8" s="71" t="n">
        <f aca="false">+V11/(V7*365)</f>
        <v>0</v>
      </c>
      <c r="W8" s="71" t="n">
        <f aca="false">+W11/(W7*365)</f>
        <v>0</v>
      </c>
      <c r="X8" s="71" t="n">
        <f aca="false">+X11/(X7*365)</f>
        <v>0</v>
      </c>
      <c r="Y8" s="71" t="n">
        <f aca="false">+Y11/(Y7*365)</f>
        <v>0</v>
      </c>
      <c r="Z8" s="71" t="n">
        <f aca="false">+Z11/(Z7*365)</f>
        <v>0</v>
      </c>
      <c r="AA8" s="71" t="n">
        <f aca="false">+AA11/(AA7*365)</f>
        <v>0</v>
      </c>
      <c r="AB8" s="72"/>
      <c r="AC8" s="73"/>
      <c r="AD8" s="73"/>
      <c r="AE8" s="73"/>
      <c r="AF8" s="73"/>
      <c r="AG8" s="73"/>
    </row>
    <row r="9" customFormat="false" ht="12.75" hidden="false" customHeight="false" outlineLevel="0" collapsed="false">
      <c r="A9" s="0"/>
      <c r="B9" s="0" t="s">
        <v>100</v>
      </c>
      <c r="C9" s="71" t="n">
        <v>0</v>
      </c>
      <c r="D9" s="71" t="n">
        <v>0</v>
      </c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2"/>
      <c r="AC9" s="73"/>
      <c r="AD9" s="73"/>
      <c r="AE9" s="73"/>
      <c r="AF9" s="73"/>
      <c r="AG9" s="73"/>
    </row>
    <row r="10" customFormat="false" ht="12.75" hidden="false" customHeight="false" outlineLevel="0" collapsed="false">
      <c r="A10" s="0"/>
      <c r="B10" s="0" t="s">
        <v>101</v>
      </c>
      <c r="C10" s="74" t="n">
        <f aca="false">+DCF!D29</f>
        <v>1</v>
      </c>
      <c r="D10" s="74" t="n">
        <f aca="false">+DCF!E29</f>
        <v>1</v>
      </c>
      <c r="E10" s="74" t="n">
        <f aca="false">+DCF!F29</f>
        <v>1</v>
      </c>
      <c r="F10" s="74" t="n">
        <f aca="false">+DCF!G29</f>
        <v>1</v>
      </c>
      <c r="G10" s="74" t="n">
        <f aca="false">+DCF!H29</f>
        <v>1</v>
      </c>
      <c r="H10" s="74" t="n">
        <f aca="false">+DCF!I29</f>
        <v>1</v>
      </c>
      <c r="I10" s="74" t="n">
        <f aca="false">+DCF!J29</f>
        <v>1</v>
      </c>
      <c r="J10" s="74" t="n">
        <f aca="false">+DCF!K29</f>
        <v>1</v>
      </c>
      <c r="K10" s="74" t="n">
        <f aca="false">+DCF!L29</f>
        <v>1</v>
      </c>
      <c r="L10" s="74" t="n">
        <f aca="false">+DCF!M29</f>
        <v>1</v>
      </c>
      <c r="M10" s="74" t="n">
        <f aca="false">+DCF!N29</f>
        <v>1</v>
      </c>
      <c r="N10" s="74" t="n">
        <f aca="false">+DCF!O29</f>
        <v>1</v>
      </c>
      <c r="O10" s="74" t="n">
        <f aca="false">+DCF!P29</f>
        <v>1</v>
      </c>
      <c r="P10" s="74" t="n">
        <f aca="false">+DCF!Q29</f>
        <v>1</v>
      </c>
      <c r="Q10" s="74" t="n">
        <f aca="false">+DCF!R29</f>
        <v>1</v>
      </c>
      <c r="R10" s="74" t="n">
        <f aca="false">+DCF!S29</f>
        <v>1</v>
      </c>
      <c r="S10" s="74" t="n">
        <f aca="false">+DCF!T29</f>
        <v>1</v>
      </c>
      <c r="T10" s="74" t="n">
        <f aca="false">+DCF!U29</f>
        <v>1</v>
      </c>
      <c r="U10" s="74" t="n">
        <f aca="false">+DCF!V29</f>
        <v>1</v>
      </c>
      <c r="V10" s="74" t="n">
        <f aca="false">+DCF!W29</f>
        <v>1</v>
      </c>
      <c r="W10" s="74" t="n">
        <f aca="false">+DCF!X29</f>
        <v>1</v>
      </c>
      <c r="X10" s="74" t="n">
        <f aca="false">+DCF!Y29</f>
        <v>1</v>
      </c>
      <c r="Y10" s="74" t="n">
        <f aca="false">+DCF!Z29</f>
        <v>1</v>
      </c>
      <c r="Z10" s="74" t="n">
        <f aca="false">+DCF!AA29</f>
        <v>1</v>
      </c>
      <c r="AA10" s="74" t="n">
        <f aca="false">+DCF!AB29</f>
        <v>1</v>
      </c>
      <c r="AB10" s="72"/>
      <c r="AC10" s="73"/>
      <c r="AD10" s="73"/>
      <c r="AE10" s="73"/>
      <c r="AF10" s="73"/>
      <c r="AG10" s="73"/>
    </row>
    <row r="11" customFormat="false" ht="12.75" hidden="false" customHeight="false" outlineLevel="0" collapsed="false">
      <c r="A11" s="0"/>
      <c r="B11" s="0" t="s">
        <v>102</v>
      </c>
      <c r="C11" s="57" t="n">
        <f aca="false">SUM(Contracts!J20:U20)/1000</f>
        <v>21687.04</v>
      </c>
      <c r="D11" s="57" t="n">
        <f aca="false">SUM(Contracts!V20:AG20)/1000</f>
        <v>15575.226</v>
      </c>
      <c r="E11" s="57" t="n">
        <f aca="false">SUM(Contracts!AH20:AS20)/1000</f>
        <v>13222.39</v>
      </c>
      <c r="F11" s="57" t="n">
        <f aca="false">SUM(Contracts!AT20:BE20)/1000</f>
        <v>13061.89</v>
      </c>
      <c r="G11" s="57" t="n">
        <f aca="false">+SUM(Contracts!BF20:BQ20)/1000</f>
        <v>13061.89</v>
      </c>
      <c r="H11" s="57" t="n">
        <f aca="false">SUM(Contracts!BR20:CC20)/1000</f>
        <v>10821.156</v>
      </c>
      <c r="I11" s="57" t="n">
        <f aca="false">SUM(Contracts!CD20:CO20)/1000</f>
        <v>10791.59</v>
      </c>
      <c r="J11" s="57" t="n">
        <f aca="false">SUM(Contracts!CP20:DA20)/1000</f>
        <v>10791.59</v>
      </c>
      <c r="K11" s="57" t="n">
        <f aca="false">SUM(Contracts!DB20:DM20)/1000</f>
        <v>10791.59</v>
      </c>
      <c r="L11" s="57" t="n">
        <f aca="false">SUM(Contracts!DN20:DY20)/1000</f>
        <v>10821.156</v>
      </c>
      <c r="M11" s="57" t="n">
        <f aca="false">SUM(Contracts!DZ20:EK20)/1000</f>
        <v>10791.59</v>
      </c>
      <c r="N11" s="57" t="n">
        <f aca="false">SUM(Contracts!EL20:EW20)/1000</f>
        <v>10791.59</v>
      </c>
      <c r="O11" s="57" t="n">
        <f aca="false">SUM(Contracts!EX20:FI20)/1000</f>
        <v>10275.62</v>
      </c>
      <c r="P11" s="57" t="n">
        <f aca="false">SUM(Contracts!FJ20:FU20)/1000</f>
        <v>10129.416</v>
      </c>
      <c r="Q11" s="57" t="n">
        <f aca="false">SUM(Contracts!FV20:GG20)/1000</f>
        <v>10101.74</v>
      </c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0" t="n">
        <f aca="false">SUM(C11:V11)</f>
        <v>182715.474</v>
      </c>
      <c r="AC11" s="73"/>
      <c r="AD11" s="73"/>
      <c r="AE11" s="73"/>
      <c r="AF11" s="73"/>
      <c r="AG11" s="73"/>
    </row>
    <row r="12" customFormat="false" ht="12.75" hidden="false" customHeight="false" outlineLevel="0" collapsed="false">
      <c r="A12" s="0" t="s">
        <v>103</v>
      </c>
      <c r="B12" s="75" t="n">
        <v>0.05</v>
      </c>
      <c r="C12" s="0" t="n">
        <f aca="false">+C7*$B12*assumptions!C$33*DCF!D$29</f>
        <v>4.18373524831665</v>
      </c>
      <c r="D12" s="0" t="n">
        <f aca="false">+D7*$B12*assumptions!D$33*DCF!E$29</f>
        <v>4.19772980992393</v>
      </c>
      <c r="E12" s="0" t="n">
        <f aca="false">+E7*$B12*assumptions!E$33*DCF!F$29</f>
        <v>3.99829629786442</v>
      </c>
      <c r="F12" s="0" t="n">
        <f aca="false">+F7*$B12*assumptions!F$33*DCF!G$29</f>
        <v>3.92172072632427</v>
      </c>
      <c r="G12" s="0" t="n">
        <f aca="false">+G7*$B12*assumptions!G$33*DCF!H$29</f>
        <v>3.8911625670779</v>
      </c>
      <c r="H12" s="0" t="n">
        <f aca="false">+H7*$B12*assumptions!H$33*DCF!I$29</f>
        <v>3.21232297387965</v>
      </c>
      <c r="I12" s="0" t="n">
        <f aca="false">+I7*$B12*assumptions!I$33*DCF!J$29</f>
        <v>3.22445315767208</v>
      </c>
      <c r="J12" s="0" t="n">
        <f aca="false">+J7*$B12*assumptions!J$33*DCF!K$29</f>
        <v>3.23477689661378</v>
      </c>
      <c r="K12" s="0" t="n">
        <f aca="false">+K7*$B12*assumptions!K$33*DCF!L$29</f>
        <v>3.26033635591214</v>
      </c>
      <c r="L12" s="0" t="n">
        <f aca="false">+L7*$B12*assumptions!L$33*DCF!M$29</f>
        <v>3.31172308276573</v>
      </c>
      <c r="M12" s="0" t="n">
        <f aca="false">+M7*$B12*assumptions!M$33*DCF!N$29</f>
        <v>3.22370595821236</v>
      </c>
      <c r="N12" s="0" t="n">
        <f aca="false">+N7*$B12*assumptions!N$33*DCF!O$29</f>
        <v>3.41405437549392</v>
      </c>
      <c r="O12" s="0" t="n">
        <f aca="false">+O7*$B12*assumptions!O$33*DCF!P$29</f>
        <v>3.18082318344441</v>
      </c>
      <c r="P12" s="0" t="n">
        <f aca="false">+P7*$B12*assumptions!P$33*DCF!Q$29</f>
        <v>3.07127556249348</v>
      </c>
      <c r="Q12" s="0" t="n">
        <f aca="false">+Q7*$B12*assumptions!Q$33*DCF!R$29</f>
        <v>3.05323461808335</v>
      </c>
      <c r="R12" s="0" t="n">
        <f aca="false">+R7*$B12*assumptions!R$33*DCF!S$29</f>
        <v>0.839954502911512</v>
      </c>
      <c r="S12" s="0" t="n">
        <f aca="false">+S7*$B12*assumptions!S$33*DCF!T$29</f>
        <v>0.839954502911512</v>
      </c>
      <c r="T12" s="0" t="n">
        <f aca="false">+T7*$B12*assumptions!T$33*DCF!U$29</f>
        <v>0.839954502911512</v>
      </c>
      <c r="U12" s="0" t="n">
        <f aca="false">+U7*$B12*assumptions!U$33*DCF!V$29</f>
        <v>0.839954502911512</v>
      </c>
      <c r="V12" s="0" t="n">
        <f aca="false">+V7*$B12*assumptions!V$33*DCF!W$29</f>
        <v>0.839954502911512</v>
      </c>
      <c r="W12" s="0" t="n">
        <f aca="false">+W7*$B12*assumptions!W$33*DCF!X$29</f>
        <v>0</v>
      </c>
      <c r="X12" s="0" t="n">
        <f aca="false">+X7*$B12*assumptions!X$33*DCF!Y$29</f>
        <v>0</v>
      </c>
      <c r="Y12" s="0" t="n">
        <f aca="false">+Y7*$B12*assumptions!Y$33*DCF!Z$29</f>
        <v>0</v>
      </c>
      <c r="Z12" s="0" t="n">
        <f aca="false">+Z7*$B12*assumptions!Z$33*DCF!AA$29</f>
        <v>0</v>
      </c>
      <c r="AA12" s="0" t="n">
        <f aca="false">+AA7*$B12*assumptions!AA$33*DCF!AB$29</f>
        <v>0</v>
      </c>
      <c r="AB12" s="0" t="n">
        <f aca="false">SUM(C12:V12)</f>
        <v>56.5791233286356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</row>
    <row r="14" customFormat="false" ht="12.75" hidden="false" customHeight="false" outlineLevel="0" collapsed="false">
      <c r="A14" s="17" t="s">
        <v>104</v>
      </c>
      <c r="B14" s="0" t="s">
        <v>98</v>
      </c>
      <c r="C14" s="0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 t="n">
        <f aca="false">SUM(C14:V14)</f>
        <v>0</v>
      </c>
    </row>
    <row r="15" customFormat="false" ht="12.75" hidden="false" customHeight="false" outlineLevel="0" collapsed="false">
      <c r="A15" s="0"/>
      <c r="B15" s="0" t="s">
        <v>105</v>
      </c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customFormat="false" ht="12.75" hidden="false" customHeight="false" outlineLevel="0" collapsed="false">
      <c r="A16" s="0"/>
      <c r="B16" s="0" t="s">
        <v>101</v>
      </c>
      <c r="C16" s="74" t="n">
        <f aca="false">+DCF!D29</f>
        <v>1</v>
      </c>
      <c r="D16" s="74" t="n">
        <f aca="false">+DCF!E29</f>
        <v>1</v>
      </c>
      <c r="E16" s="74" t="n">
        <f aca="false">+DCF!F29</f>
        <v>1</v>
      </c>
      <c r="F16" s="74" t="n">
        <f aca="false">+DCF!G29</f>
        <v>1</v>
      </c>
      <c r="G16" s="74" t="n">
        <f aca="false">+DCF!H29</f>
        <v>1</v>
      </c>
      <c r="H16" s="74" t="n">
        <f aca="false">+DCF!I29</f>
        <v>1</v>
      </c>
      <c r="I16" s="74" t="n">
        <f aca="false">+DCF!J29</f>
        <v>1</v>
      </c>
      <c r="J16" s="74" t="n">
        <f aca="false">+DCF!K29</f>
        <v>1</v>
      </c>
      <c r="K16" s="74" t="n">
        <f aca="false">+DCF!L29</f>
        <v>1</v>
      </c>
      <c r="L16" s="74" t="n">
        <f aca="false">+DCF!M29</f>
        <v>1</v>
      </c>
      <c r="M16" s="74" t="n">
        <f aca="false">+DCF!N29</f>
        <v>1</v>
      </c>
      <c r="N16" s="74" t="n">
        <f aca="false">+DCF!O29</f>
        <v>1</v>
      </c>
      <c r="O16" s="74" t="n">
        <f aca="false">+DCF!P29</f>
        <v>1</v>
      </c>
      <c r="P16" s="74" t="n">
        <f aca="false">+DCF!Q29</f>
        <v>1</v>
      </c>
      <c r="Q16" s="74" t="n">
        <f aca="false">+DCF!R29</f>
        <v>1</v>
      </c>
      <c r="R16" s="74" t="n">
        <f aca="false">+DCF!S29</f>
        <v>1</v>
      </c>
      <c r="S16" s="74" t="n">
        <f aca="false">+DCF!T29</f>
        <v>1</v>
      </c>
      <c r="T16" s="74" t="n">
        <f aca="false">+DCF!U29</f>
        <v>1</v>
      </c>
      <c r="U16" s="74" t="n">
        <f aca="false">+DCF!V29</f>
        <v>1</v>
      </c>
      <c r="V16" s="74" t="n">
        <f aca="false">+DCF!W29</f>
        <v>1</v>
      </c>
      <c r="W16" s="74" t="n">
        <f aca="false">+DCF!X29</f>
        <v>1</v>
      </c>
      <c r="X16" s="74" t="n">
        <f aca="false">+DCF!Y29</f>
        <v>1</v>
      </c>
      <c r="Y16" s="74" t="n">
        <f aca="false">+DCF!Z29</f>
        <v>1</v>
      </c>
      <c r="Z16" s="74" t="n">
        <f aca="false">+DCF!AA29</f>
        <v>1</v>
      </c>
      <c r="AA16" s="74" t="n">
        <f aca="false">+DCF!AB29</f>
        <v>1</v>
      </c>
      <c r="AB16" s="72"/>
    </row>
    <row r="17" customFormat="false" ht="12.75" hidden="false" customHeight="false" outlineLevel="0" collapsed="false">
      <c r="A17" s="0"/>
      <c r="B17" s="0" t="s">
        <v>102</v>
      </c>
      <c r="C17" s="57" t="n">
        <f aca="false">C14*365*C15*C16</f>
        <v>0</v>
      </c>
      <c r="D17" s="57" t="n">
        <f aca="false">D14*365*D15*D16</f>
        <v>0</v>
      </c>
      <c r="E17" s="57" t="n">
        <f aca="false">E14*365*E15*E16</f>
        <v>0</v>
      </c>
      <c r="F17" s="57" t="n">
        <f aca="false">F14*365*F15*F16</f>
        <v>0</v>
      </c>
      <c r="G17" s="57" t="n">
        <f aca="false">G14*365*G15*G16</f>
        <v>0</v>
      </c>
      <c r="H17" s="57" t="n">
        <f aca="false">H14*365*H15*H16</f>
        <v>0</v>
      </c>
      <c r="I17" s="57" t="n">
        <f aca="false">I14*365*I15*I16</f>
        <v>0</v>
      </c>
      <c r="J17" s="57" t="n">
        <f aca="false">J14*365*J15*J16</f>
        <v>0</v>
      </c>
      <c r="K17" s="57" t="n">
        <f aca="false">K14*365*K15*K16</f>
        <v>0</v>
      </c>
      <c r="L17" s="57" t="n">
        <f aca="false">L14*365*L15*L16</f>
        <v>0</v>
      </c>
      <c r="M17" s="57" t="n">
        <f aca="false">M14*365*M15*M16</f>
        <v>0</v>
      </c>
      <c r="N17" s="57" t="n">
        <f aca="false">N14*365*N15*N16</f>
        <v>0</v>
      </c>
      <c r="O17" s="57" t="n">
        <f aca="false">O14*365*O15*O16</f>
        <v>0</v>
      </c>
      <c r="P17" s="57" t="n">
        <f aca="false">P14*365*P15*P16</f>
        <v>0</v>
      </c>
      <c r="Q17" s="57" t="n">
        <f aca="false">Q14*365*Q15*Q16</f>
        <v>0</v>
      </c>
      <c r="R17" s="57" t="n">
        <f aca="false">R14*365*R15*R16</f>
        <v>0</v>
      </c>
      <c r="S17" s="57" t="n">
        <f aca="false">S14*365*S15*S16</f>
        <v>0</v>
      </c>
      <c r="T17" s="57" t="n">
        <f aca="false">T14*365*T15*T16</f>
        <v>0</v>
      </c>
      <c r="U17" s="57" t="n">
        <f aca="false">U14*365*U15*U16</f>
        <v>0</v>
      </c>
      <c r="V17" s="57" t="n">
        <f aca="false">V14*365*V15*V16</f>
        <v>0</v>
      </c>
      <c r="W17" s="57" t="n">
        <f aca="false">W14*365*W15*W16</f>
        <v>0</v>
      </c>
      <c r="X17" s="57" t="n">
        <f aca="false">X14*365*X15*X16</f>
        <v>0</v>
      </c>
      <c r="Y17" s="57" t="n">
        <f aca="false">Y14*365*Y15*Y16</f>
        <v>0</v>
      </c>
      <c r="Z17" s="57" t="n">
        <f aca="false">Z14*365*Z15*Z16</f>
        <v>0</v>
      </c>
      <c r="AA17" s="57" t="n">
        <f aca="false">AA14*365*AA15*AA16</f>
        <v>0</v>
      </c>
      <c r="AB17" s="57" t="n">
        <f aca="false">SUM(C17:Q17)</f>
        <v>0</v>
      </c>
    </row>
    <row r="18" customFormat="false" ht="12.75" hidden="false" customHeight="false" outlineLevel="0" collapsed="false">
      <c r="A18" s="0" t="s">
        <v>103</v>
      </c>
      <c r="B18" s="75" t="n">
        <v>0</v>
      </c>
      <c r="C18" s="0" t="n">
        <f aca="false">+C14*$B18*assumptions!C$33*DCF!D$29</f>
        <v>0</v>
      </c>
      <c r="D18" s="0" t="n">
        <f aca="false">+D14*$B18*assumptions!D$33*DCF!E$29</f>
        <v>0</v>
      </c>
      <c r="E18" s="0" t="n">
        <f aca="false">+E14*$B18*assumptions!E$33*DCF!F$29</f>
        <v>0</v>
      </c>
      <c r="F18" s="0" t="n">
        <f aca="false">+F14*$B18*assumptions!F$33*DCF!G$29</f>
        <v>0</v>
      </c>
      <c r="G18" s="0" t="n">
        <f aca="false">+G14*$B18*assumptions!G$33*DCF!H$29</f>
        <v>0</v>
      </c>
      <c r="H18" s="0" t="n">
        <f aca="false">+H14*$B18*assumptions!H$33*DCF!I$29</f>
        <v>0</v>
      </c>
      <c r="I18" s="0" t="n">
        <f aca="false">+I14*$B18*assumptions!I$33*DCF!J$29</f>
        <v>0</v>
      </c>
      <c r="J18" s="0" t="n">
        <f aca="false">+J14*$B18*assumptions!J$33*DCF!K$29</f>
        <v>0</v>
      </c>
      <c r="K18" s="0" t="n">
        <f aca="false">+K14*$B18*assumptions!K$33*DCF!L$29</f>
        <v>0</v>
      </c>
      <c r="L18" s="0" t="n">
        <f aca="false">+L14*$B18*assumptions!L$33*DCF!M$29</f>
        <v>0</v>
      </c>
      <c r="M18" s="0" t="n">
        <f aca="false">+M14*$B18*assumptions!M$33*DCF!N$29</f>
        <v>0</v>
      </c>
      <c r="N18" s="0" t="n">
        <f aca="false">+N14*$B18*assumptions!N$33*DCF!O$29</f>
        <v>0</v>
      </c>
      <c r="O18" s="0" t="n">
        <f aca="false">+O14*$B18*assumptions!O$33*DCF!P$29</f>
        <v>0</v>
      </c>
      <c r="P18" s="0" t="n">
        <f aca="false">+P14*$B18*assumptions!P$33*DCF!Q$29</f>
        <v>0</v>
      </c>
      <c r="Q18" s="0" t="n">
        <f aca="false">+Q14*$B18*assumptions!Q$33*DCF!R$29</f>
        <v>0</v>
      </c>
      <c r="R18" s="0" t="n">
        <f aca="false">+R14*$B18*assumptions!R$33*DCF!S$29</f>
        <v>0</v>
      </c>
      <c r="S18" s="0" t="n">
        <f aca="false">+S14*$B18*assumptions!S$33*DCF!T$29</f>
        <v>0</v>
      </c>
      <c r="T18" s="0" t="n">
        <f aca="false">+T14*$B18*assumptions!T$33*DCF!U$29</f>
        <v>0</v>
      </c>
      <c r="U18" s="0" t="n">
        <f aca="false">+U14*$B18*assumptions!U$33*DCF!V$29</f>
        <v>0</v>
      </c>
      <c r="V18" s="0" t="n">
        <f aca="false">+V14*$B18*assumptions!V$33*DCF!W$29</f>
        <v>0</v>
      </c>
      <c r="W18" s="0" t="n">
        <f aca="false">+W14*$B18*assumptions!W$33*DCF!X$29</f>
        <v>0</v>
      </c>
      <c r="X18" s="0" t="n">
        <f aca="false">+X14*$B18*assumptions!X$33*DCF!Y$29</f>
        <v>0</v>
      </c>
      <c r="Y18" s="0" t="n">
        <f aca="false">+Y14*$B18*assumptions!Y$33*DCF!Z$29</f>
        <v>0</v>
      </c>
      <c r="Z18" s="0" t="n">
        <f aca="false">+Z14*$B18*assumptions!Z$33*DCF!AA$29</f>
        <v>0</v>
      </c>
      <c r="AA18" s="0" t="n">
        <f aca="false">+AA14*$B18*assumptions!AA$33*DCF!AB$29</f>
        <v>0</v>
      </c>
      <c r="AB18" s="0" t="n">
        <f aca="false">SUM(C18:V18)</f>
        <v>0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</row>
    <row r="20" customFormat="false" ht="12.75" hidden="false" customHeight="false" outlineLevel="0" collapsed="false">
      <c r="A20" s="17" t="s">
        <v>106</v>
      </c>
      <c r="B20" s="0" t="s">
        <v>98</v>
      </c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 t="n">
        <f aca="false">SUM(C20:V20)</f>
        <v>0</v>
      </c>
    </row>
    <row r="21" customFormat="false" ht="12.75" hidden="false" customHeight="false" outlineLevel="0" collapsed="false">
      <c r="A21" s="0"/>
      <c r="B21" s="0" t="s">
        <v>105</v>
      </c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customFormat="false" ht="12.75" hidden="false" customHeight="false" outlineLevel="0" collapsed="false">
      <c r="A22" s="0"/>
      <c r="B22" s="0" t="s">
        <v>101</v>
      </c>
      <c r="C22" s="74" t="n">
        <f aca="false">+DCF!D29</f>
        <v>1</v>
      </c>
      <c r="D22" s="74" t="n">
        <f aca="false">+DCF!E29</f>
        <v>1</v>
      </c>
      <c r="E22" s="74" t="n">
        <f aca="false">+DCF!F29</f>
        <v>1</v>
      </c>
      <c r="F22" s="74" t="n">
        <f aca="false">+DCF!G29</f>
        <v>1</v>
      </c>
      <c r="G22" s="74" t="n">
        <f aca="false">+DCF!H29</f>
        <v>1</v>
      </c>
      <c r="H22" s="74" t="n">
        <f aca="false">+DCF!I29</f>
        <v>1</v>
      </c>
      <c r="I22" s="74" t="n">
        <f aca="false">+DCF!J29</f>
        <v>1</v>
      </c>
      <c r="J22" s="74" t="n">
        <f aca="false">+DCF!K29</f>
        <v>1</v>
      </c>
      <c r="K22" s="74" t="n">
        <f aca="false">+DCF!L29</f>
        <v>1</v>
      </c>
      <c r="L22" s="74" t="n">
        <f aca="false">+DCF!M29</f>
        <v>1</v>
      </c>
      <c r="M22" s="74" t="n">
        <f aca="false">+DCF!N29</f>
        <v>1</v>
      </c>
      <c r="N22" s="74" t="n">
        <f aca="false">+DCF!O29</f>
        <v>1</v>
      </c>
      <c r="O22" s="74" t="n">
        <f aca="false">+DCF!P29</f>
        <v>1</v>
      </c>
      <c r="P22" s="74" t="n">
        <f aca="false">+DCF!Q29</f>
        <v>1</v>
      </c>
      <c r="Q22" s="74" t="n">
        <f aca="false">+DCF!R29</f>
        <v>1</v>
      </c>
      <c r="R22" s="74" t="n">
        <f aca="false">+DCF!S29</f>
        <v>1</v>
      </c>
      <c r="S22" s="74" t="n">
        <f aca="false">+DCF!T29</f>
        <v>1</v>
      </c>
      <c r="T22" s="74" t="n">
        <f aca="false">+DCF!U29</f>
        <v>1</v>
      </c>
      <c r="U22" s="74" t="n">
        <f aca="false">+DCF!V29</f>
        <v>1</v>
      </c>
      <c r="V22" s="74" t="n">
        <f aca="false">+DCF!W29</f>
        <v>1</v>
      </c>
      <c r="W22" s="74" t="n">
        <f aca="false">+DCF!X29</f>
        <v>1</v>
      </c>
      <c r="X22" s="74" t="n">
        <f aca="false">+DCF!Y29</f>
        <v>1</v>
      </c>
      <c r="Y22" s="74" t="n">
        <f aca="false">+DCF!Z29</f>
        <v>1</v>
      </c>
      <c r="Z22" s="74" t="n">
        <f aca="false">+DCF!AA29</f>
        <v>1</v>
      </c>
      <c r="AA22" s="74" t="n">
        <f aca="false">+DCF!AB29</f>
        <v>1</v>
      </c>
      <c r="AB22" s="72"/>
    </row>
    <row r="23" customFormat="false" ht="12.75" hidden="false" customHeight="false" outlineLevel="0" collapsed="false">
      <c r="A23" s="0"/>
      <c r="B23" s="0" t="s">
        <v>102</v>
      </c>
      <c r="C23" s="57" t="n">
        <f aca="false">C20*365*C21*C22</f>
        <v>0</v>
      </c>
      <c r="D23" s="57" t="n">
        <f aca="false">D20*365*D21*D22</f>
        <v>0</v>
      </c>
      <c r="E23" s="57" t="n">
        <f aca="false">E20*365*E21*E22</f>
        <v>0</v>
      </c>
      <c r="F23" s="57" t="n">
        <f aca="false">F20*365*F21*F22</f>
        <v>0</v>
      </c>
      <c r="G23" s="57" t="n">
        <f aca="false">G20*365*G21*G22</f>
        <v>0</v>
      </c>
      <c r="H23" s="57" t="n">
        <f aca="false">H20*365*H21*H22</f>
        <v>0</v>
      </c>
      <c r="I23" s="57" t="n">
        <f aca="false">I20*365*I21*I22</f>
        <v>0</v>
      </c>
      <c r="J23" s="57" t="n">
        <f aca="false">J20*365*J21*J22</f>
        <v>0</v>
      </c>
      <c r="K23" s="57" t="n">
        <f aca="false">K20*365*K21*K22</f>
        <v>0</v>
      </c>
      <c r="L23" s="57" t="n">
        <f aca="false">L20*365*L21*L22</f>
        <v>0</v>
      </c>
      <c r="M23" s="57" t="n">
        <f aca="false">M20*365*M21*M22</f>
        <v>0</v>
      </c>
      <c r="N23" s="57" t="n">
        <f aca="false">N20*365*N21*N22</f>
        <v>0</v>
      </c>
      <c r="O23" s="57" t="n">
        <f aca="false">O20*365*O21*O22</f>
        <v>0</v>
      </c>
      <c r="P23" s="57" t="n">
        <f aca="false">P20*365*P21*P22</f>
        <v>0</v>
      </c>
      <c r="Q23" s="57" t="n">
        <f aca="false">Q20*365*Q21*Q22</f>
        <v>0</v>
      </c>
      <c r="R23" s="57" t="n">
        <f aca="false">R20*365*R21*R22</f>
        <v>0</v>
      </c>
      <c r="S23" s="57" t="n">
        <f aca="false">S20*365*S21*S22</f>
        <v>0</v>
      </c>
      <c r="T23" s="57" t="n">
        <f aca="false">T20*365*T21*T22</f>
        <v>0</v>
      </c>
      <c r="U23" s="57" t="n">
        <f aca="false">U20*365*U21*U22</f>
        <v>0</v>
      </c>
      <c r="V23" s="57" t="n">
        <f aca="false">V20*365*V21*V22</f>
        <v>0</v>
      </c>
      <c r="W23" s="57" t="n">
        <f aca="false">W20*365*W21*W22</f>
        <v>0</v>
      </c>
      <c r="X23" s="57" t="n">
        <f aca="false">X20*365*X21*X22</f>
        <v>0</v>
      </c>
      <c r="Y23" s="57" t="n">
        <f aca="false">Y20*365*Y21*Y22</f>
        <v>0</v>
      </c>
      <c r="Z23" s="57" t="n">
        <f aca="false">Z20*365*Z21*Z22</f>
        <v>0</v>
      </c>
      <c r="AA23" s="57" t="n">
        <f aca="false">AA20*365*AA21*AA22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 t="s">
        <v>103</v>
      </c>
      <c r="B24" s="75" t="n">
        <v>0</v>
      </c>
      <c r="C24" s="0" t="n">
        <f aca="false">+C20*$B24*assumptions!C$33*DCF!D$29</f>
        <v>0</v>
      </c>
      <c r="D24" s="0" t="n">
        <f aca="false">+D20*$B24*assumptions!D$33*DCF!E$29</f>
        <v>0</v>
      </c>
      <c r="E24" s="0" t="n">
        <f aca="false">+E20*$B24*assumptions!E$33*DCF!F$29</f>
        <v>0</v>
      </c>
      <c r="F24" s="0" t="n">
        <f aca="false">+F20*$B24*assumptions!F$33*DCF!G$29</f>
        <v>0</v>
      </c>
      <c r="G24" s="0" t="n">
        <f aca="false">+G20*$B24*assumptions!G$33*DCF!H$29</f>
        <v>0</v>
      </c>
      <c r="H24" s="0" t="n">
        <f aca="false">+H20*$B24*assumptions!H$33*DCF!I$29</f>
        <v>0</v>
      </c>
      <c r="I24" s="0" t="n">
        <f aca="false">+I20*$B24*assumptions!I$33*DCF!J$29</f>
        <v>0</v>
      </c>
      <c r="J24" s="0" t="n">
        <f aca="false">+J20*$B24*assumptions!J$33*DCF!K$29</f>
        <v>0</v>
      </c>
      <c r="K24" s="0" t="n">
        <f aca="false">+K20*$B24*assumptions!K$33*DCF!L$29</f>
        <v>0</v>
      </c>
      <c r="L24" s="0" t="n">
        <f aca="false">+L20*$B24*assumptions!L$33*DCF!M$29</f>
        <v>0</v>
      </c>
      <c r="M24" s="0" t="n">
        <f aca="false">+M20*$B24*assumptions!M$33*DCF!N$29</f>
        <v>0</v>
      </c>
      <c r="N24" s="0" t="n">
        <f aca="false">+N20*$B24*assumptions!N$33*DCF!O$29</f>
        <v>0</v>
      </c>
      <c r="O24" s="0" t="n">
        <f aca="false">+O20*$B24*assumptions!O$33*DCF!P$29</f>
        <v>0</v>
      </c>
      <c r="P24" s="0" t="n">
        <f aca="false">+P20*$B24*assumptions!P$33*DCF!Q$29</f>
        <v>0</v>
      </c>
      <c r="Q24" s="0" t="n">
        <f aca="false">+Q20*$B24*assumptions!Q$33*DCF!R$29</f>
        <v>0</v>
      </c>
      <c r="R24" s="0" t="n">
        <f aca="false">+R20*$B24*assumptions!R$33*DCF!S$29</f>
        <v>0</v>
      </c>
      <c r="S24" s="0" t="n">
        <f aca="false">+S20*$B24*assumptions!S$33*DCF!T$29</f>
        <v>0</v>
      </c>
      <c r="T24" s="0" t="n">
        <f aca="false">+T20*$B24*assumptions!T$33*DCF!U$29</f>
        <v>0</v>
      </c>
      <c r="U24" s="0" t="n">
        <f aca="false">+U20*$B24*assumptions!U$33*DCF!V$29</f>
        <v>0</v>
      </c>
      <c r="V24" s="0" t="n">
        <f aca="false">+V20*$B24*assumptions!V$33*DCF!W$29</f>
        <v>0</v>
      </c>
      <c r="W24" s="0" t="n">
        <f aca="false">+W20*$B24*assumptions!W$33*DCF!X$29</f>
        <v>0</v>
      </c>
      <c r="X24" s="0" t="n">
        <f aca="false">+X20*$B24*assumptions!X$33*DCF!Y$29</f>
        <v>0</v>
      </c>
      <c r="Y24" s="0" t="n">
        <f aca="false">+Y20*$B24*assumptions!Y$33*DCF!Z$29</f>
        <v>0</v>
      </c>
      <c r="Z24" s="0" t="n">
        <f aca="false">+Z20*$B24*assumptions!Z$33*DCF!AA$29</f>
        <v>0</v>
      </c>
      <c r="AA24" s="0" t="n">
        <f aca="false">+AA20*$B24*assumptions!AA$33*DCF!AB$29</f>
        <v>0</v>
      </c>
      <c r="AB24" s="0" t="n">
        <f aca="false">SUM(C24:V24)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 t="n">
        <f aca="false">SUM(C25:V25)</f>
        <v>0</v>
      </c>
    </row>
    <row r="26" customFormat="false" ht="12.75" hidden="false" customHeight="false" outlineLevel="0" collapsed="false">
      <c r="A26" s="17" t="s">
        <v>107</v>
      </c>
      <c r="B26" s="0" t="s">
        <v>98</v>
      </c>
      <c r="C26" s="0"/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0" t="n">
        <f aca="false">+V26</f>
        <v>0</v>
      </c>
      <c r="X26" s="0" t="n">
        <f aca="false">+W26</f>
        <v>0</v>
      </c>
      <c r="Y26" s="0" t="n">
        <f aca="false">+X26</f>
        <v>0</v>
      </c>
      <c r="Z26" s="0" t="n">
        <f aca="false">+Y26</f>
        <v>0</v>
      </c>
      <c r="AA26" s="0" t="n">
        <f aca="false">+Z26</f>
        <v>0</v>
      </c>
      <c r="AB26" s="0" t="n">
        <f aca="false">SUM(C26:V26)</f>
        <v>0</v>
      </c>
    </row>
    <row r="27" customFormat="false" ht="12.75" hidden="false" customHeight="false" outlineLevel="0" collapsed="false">
      <c r="A27" s="0"/>
      <c r="B27" s="0" t="s">
        <v>105</v>
      </c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 t="n">
        <f aca="false">+DCF!AB27</f>
        <v>0</v>
      </c>
      <c r="AB27" s="72"/>
    </row>
    <row r="28" customFormat="false" ht="12.75" hidden="false" customHeight="false" outlineLevel="0" collapsed="false">
      <c r="A28" s="0"/>
      <c r="B28" s="0" t="s">
        <v>101</v>
      </c>
      <c r="C28" s="74" t="n">
        <f aca="false">+DCF!D29</f>
        <v>1</v>
      </c>
      <c r="D28" s="74" t="n">
        <f aca="false">+DCF!E29</f>
        <v>1</v>
      </c>
      <c r="E28" s="74" t="n">
        <f aca="false">+DCF!F29</f>
        <v>1</v>
      </c>
      <c r="F28" s="74" t="n">
        <f aca="false">+DCF!G29</f>
        <v>1</v>
      </c>
      <c r="G28" s="74" t="n">
        <f aca="false">+DCF!H29</f>
        <v>1</v>
      </c>
      <c r="H28" s="74" t="n">
        <f aca="false">+DCF!I29</f>
        <v>1</v>
      </c>
      <c r="I28" s="74" t="n">
        <f aca="false">+DCF!J29</f>
        <v>1</v>
      </c>
      <c r="J28" s="74" t="n">
        <f aca="false">+DCF!K29</f>
        <v>1</v>
      </c>
      <c r="K28" s="74" t="n">
        <f aca="false">+DCF!L29</f>
        <v>1</v>
      </c>
      <c r="L28" s="74" t="n">
        <f aca="false">+DCF!M29</f>
        <v>1</v>
      </c>
      <c r="M28" s="74" t="n">
        <f aca="false">+DCF!N29</f>
        <v>1</v>
      </c>
      <c r="N28" s="74" t="n">
        <f aca="false">+DCF!O29</f>
        <v>1</v>
      </c>
      <c r="O28" s="74" t="n">
        <f aca="false">+DCF!P29</f>
        <v>1</v>
      </c>
      <c r="P28" s="74" t="n">
        <f aca="false">+DCF!Q29</f>
        <v>1</v>
      </c>
      <c r="Q28" s="74" t="n">
        <f aca="false">+DCF!R29</f>
        <v>1</v>
      </c>
      <c r="R28" s="74" t="n">
        <f aca="false">+DCF!S29</f>
        <v>1</v>
      </c>
      <c r="S28" s="74" t="n">
        <f aca="false">+DCF!T29</f>
        <v>1</v>
      </c>
      <c r="T28" s="74" t="n">
        <f aca="false">+DCF!U29</f>
        <v>1</v>
      </c>
      <c r="U28" s="74" t="n">
        <f aca="false">+DCF!V29</f>
        <v>1</v>
      </c>
      <c r="V28" s="74" t="n">
        <f aca="false">+DCF!W29</f>
        <v>1</v>
      </c>
      <c r="W28" s="74" t="n">
        <f aca="false">+DCF!X29</f>
        <v>1</v>
      </c>
      <c r="X28" s="74" t="n">
        <f aca="false">+DCF!Y29</f>
        <v>1</v>
      </c>
      <c r="Y28" s="74" t="n">
        <f aca="false">+DCF!Z29</f>
        <v>1</v>
      </c>
      <c r="Z28" s="74" t="n">
        <f aca="false">+DCF!AA29</f>
        <v>1</v>
      </c>
      <c r="AA28" s="74" t="n">
        <f aca="false">+DCF!AB29</f>
        <v>1</v>
      </c>
      <c r="AB28" s="72"/>
    </row>
    <row r="29" customFormat="false" ht="12.75" hidden="false" customHeight="false" outlineLevel="0" collapsed="false">
      <c r="A29" s="0"/>
      <c r="B29" s="0" t="s">
        <v>102</v>
      </c>
      <c r="C29" s="57" t="n">
        <f aca="false">+C28*C27*C26*365</f>
        <v>0</v>
      </c>
      <c r="D29" s="57" t="n">
        <f aca="false">+C29</f>
        <v>0</v>
      </c>
      <c r="E29" s="57" t="n">
        <f aca="false">+D29</f>
        <v>0</v>
      </c>
      <c r="F29" s="57" t="n">
        <f aca="false">+E29</f>
        <v>0</v>
      </c>
      <c r="G29" s="57" t="n">
        <f aca="false">+F29</f>
        <v>0</v>
      </c>
      <c r="H29" s="57" t="n">
        <f aca="false">+G29</f>
        <v>0</v>
      </c>
      <c r="I29" s="57" t="n">
        <f aca="false">+H29</f>
        <v>0</v>
      </c>
      <c r="J29" s="57" t="n">
        <f aca="false">+I29</f>
        <v>0</v>
      </c>
      <c r="K29" s="57" t="n">
        <f aca="false">+J29</f>
        <v>0</v>
      </c>
      <c r="L29" s="57" t="n">
        <f aca="false">+K29</f>
        <v>0</v>
      </c>
      <c r="M29" s="57" t="n">
        <f aca="false">+L29</f>
        <v>0</v>
      </c>
      <c r="N29" s="57" t="n">
        <f aca="false">+M29</f>
        <v>0</v>
      </c>
      <c r="O29" s="57" t="n">
        <f aca="false">+N29</f>
        <v>0</v>
      </c>
      <c r="P29" s="57" t="n">
        <f aca="false">+O29</f>
        <v>0</v>
      </c>
      <c r="Q29" s="57" t="n">
        <f aca="false">+P29</f>
        <v>0</v>
      </c>
      <c r="R29" s="57" t="n">
        <f aca="false">+Q29</f>
        <v>0</v>
      </c>
      <c r="S29" s="57" t="n">
        <f aca="false">+R29</f>
        <v>0</v>
      </c>
      <c r="T29" s="57" t="n">
        <f aca="false">+S29</f>
        <v>0</v>
      </c>
      <c r="U29" s="57" t="n">
        <f aca="false">+T29</f>
        <v>0</v>
      </c>
      <c r="V29" s="57" t="n">
        <f aca="false">+U29</f>
        <v>0</v>
      </c>
      <c r="W29" s="57" t="n">
        <f aca="false">+V29</f>
        <v>0</v>
      </c>
      <c r="X29" s="57" t="n">
        <f aca="false">+W29</f>
        <v>0</v>
      </c>
      <c r="Y29" s="57" t="n">
        <f aca="false">+X29</f>
        <v>0</v>
      </c>
      <c r="Z29" s="57" t="n">
        <f aca="false">+Y29</f>
        <v>0</v>
      </c>
      <c r="AA29" s="57" t="n">
        <f aca="false">+Z29</f>
        <v>0</v>
      </c>
      <c r="AB29" s="57" t="n">
        <f aca="false">SUM(C29:Q29)</f>
        <v>0</v>
      </c>
    </row>
    <row r="30" customFormat="false" ht="12.75" hidden="false" customHeight="false" outlineLevel="0" collapsed="false">
      <c r="A30" s="0" t="s">
        <v>103</v>
      </c>
      <c r="B30" s="75" t="n">
        <v>0</v>
      </c>
      <c r="C30" s="0" t="n">
        <f aca="false">+C26*$B30*assumptions!C$33*DCF!D$29</f>
        <v>0</v>
      </c>
      <c r="D30" s="0" t="n">
        <f aca="false">+D26*$B30*assumptions!D$33*DCF!E$29</f>
        <v>0</v>
      </c>
      <c r="E30" s="0" t="n">
        <f aca="false">+E26*$B30*assumptions!E$33*DCF!F$29</f>
        <v>0</v>
      </c>
      <c r="F30" s="0" t="n">
        <f aca="false">+F26*$B30*assumptions!F$33*DCF!G$29</f>
        <v>0</v>
      </c>
      <c r="G30" s="0" t="n">
        <f aca="false">+G26*$B30*assumptions!G$33*DCF!H$29</f>
        <v>0</v>
      </c>
      <c r="H30" s="0" t="n">
        <f aca="false">+H26*$B30*assumptions!H$33*DCF!I$29</f>
        <v>0</v>
      </c>
      <c r="I30" s="0" t="n">
        <f aca="false">+I26*$B30*assumptions!I$33*DCF!J$29</f>
        <v>0</v>
      </c>
      <c r="J30" s="0" t="n">
        <f aca="false">+J26*$B30*assumptions!J$33*DCF!K$29</f>
        <v>0</v>
      </c>
      <c r="K30" s="0" t="n">
        <f aca="false">+K26*$B30*assumptions!K$33*DCF!L$29</f>
        <v>0</v>
      </c>
      <c r="L30" s="0" t="n">
        <f aca="false">+L26*$B30*assumptions!L$33*DCF!M$29</f>
        <v>0</v>
      </c>
      <c r="M30" s="0" t="n">
        <f aca="false">+M26*$B30*assumptions!M$33*DCF!N$29</f>
        <v>0</v>
      </c>
      <c r="N30" s="0" t="n">
        <f aca="false">+N26*$B30*assumptions!N$33*DCF!O$29</f>
        <v>0</v>
      </c>
      <c r="O30" s="0" t="n">
        <f aca="false">+O26*$B30*assumptions!O$33*DCF!P$29</f>
        <v>0</v>
      </c>
      <c r="P30" s="0" t="n">
        <f aca="false">+P26*$B30*assumptions!P$33*DCF!Q$29</f>
        <v>0</v>
      </c>
      <c r="Q30" s="0" t="n">
        <f aca="false">+Q26*$B30*assumptions!Q$33*DCF!R$29</f>
        <v>0</v>
      </c>
      <c r="R30" s="0" t="n">
        <f aca="false">+R26*$B30*assumptions!R$33*DCF!S$29</f>
        <v>0</v>
      </c>
      <c r="S30" s="0" t="n">
        <f aca="false">+S26*$B30*assumptions!S$33*DCF!T$29</f>
        <v>0</v>
      </c>
      <c r="T30" s="0" t="n">
        <f aca="false">+T26*$B30*assumptions!T$33*DCF!U$29</f>
        <v>0</v>
      </c>
      <c r="U30" s="0" t="n">
        <f aca="false">+U26*$B30*assumptions!U$33*DCF!V$29</f>
        <v>0</v>
      </c>
      <c r="V30" s="0" t="n">
        <f aca="false">+V26*$B30*assumptions!V$33*DCF!W$29</f>
        <v>0</v>
      </c>
      <c r="W30" s="0" t="n">
        <f aca="false">+W26*$B30*assumptions!W$33*DCF!X$29</f>
        <v>0</v>
      </c>
      <c r="X30" s="0" t="n">
        <f aca="false">+X26*$B30*assumptions!X$33*DCF!Y$29</f>
        <v>0</v>
      </c>
      <c r="Y30" s="0" t="n">
        <f aca="false">+Y26*$B30*assumptions!Y$33*DCF!Z$29</f>
        <v>0</v>
      </c>
      <c r="Z30" s="0" t="n">
        <f aca="false">+Z26*$B30*assumptions!Z$33*DCF!AA$29</f>
        <v>0</v>
      </c>
      <c r="AA30" s="0" t="n">
        <f aca="false">+AA26*$B30*assumptions!AA$33*DCF!AB$29</f>
        <v>0</v>
      </c>
      <c r="AB30" s="0" t="n">
        <f aca="false">SUM(C30:V30)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</row>
    <row r="32" customFormat="false" ht="12.75" hidden="false" customHeight="false" outlineLevel="0" collapsed="false">
      <c r="A32" s="17"/>
      <c r="B32" s="0" t="s">
        <v>98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0" t="n">
        <f aca="false">+V32</f>
        <v>0</v>
      </c>
      <c r="X32" s="0" t="n">
        <f aca="false">+W32</f>
        <v>0</v>
      </c>
      <c r="Y32" s="0" t="n">
        <f aca="false">+X32</f>
        <v>0</v>
      </c>
      <c r="Z32" s="0" t="n">
        <f aca="false">+Y32</f>
        <v>0</v>
      </c>
      <c r="AA32" s="0" t="n">
        <f aca="false">+Z32</f>
        <v>0</v>
      </c>
      <c r="AB32" s="0" t="n">
        <f aca="false">SUM(C32:V32)</f>
        <v>0</v>
      </c>
    </row>
    <row r="33" customFormat="false" ht="12.75" hidden="false" customHeight="false" outlineLevel="0" collapsed="false">
      <c r="A33" s="0"/>
      <c r="B33" s="0" t="s">
        <v>105</v>
      </c>
      <c r="C33" s="72" t="n">
        <v>0</v>
      </c>
      <c r="D33" s="72" t="n">
        <f aca="false">+C33</f>
        <v>0</v>
      </c>
      <c r="E33" s="72" t="n">
        <f aca="false">+D33</f>
        <v>0</v>
      </c>
      <c r="F33" s="72" t="n">
        <f aca="false">+E33</f>
        <v>0</v>
      </c>
      <c r="G33" s="72" t="n">
        <f aca="false">+F33</f>
        <v>0</v>
      </c>
      <c r="H33" s="72" t="n">
        <f aca="false">+G33</f>
        <v>0</v>
      </c>
      <c r="I33" s="72" t="n">
        <f aca="false">+H33</f>
        <v>0</v>
      </c>
      <c r="J33" s="72" t="n">
        <f aca="false">+I33</f>
        <v>0</v>
      </c>
      <c r="K33" s="72" t="n">
        <f aca="false">+J33</f>
        <v>0</v>
      </c>
      <c r="L33" s="72" t="n">
        <f aca="false">+K33</f>
        <v>0</v>
      </c>
      <c r="M33" s="72" t="n">
        <f aca="false">+L33</f>
        <v>0</v>
      </c>
      <c r="N33" s="72" t="n">
        <f aca="false">+M33</f>
        <v>0</v>
      </c>
      <c r="O33" s="72" t="n">
        <f aca="false">+N33</f>
        <v>0</v>
      </c>
      <c r="P33" s="72" t="n">
        <f aca="false">+O33</f>
        <v>0</v>
      </c>
      <c r="Q33" s="72" t="n">
        <f aca="false">+P33</f>
        <v>0</v>
      </c>
      <c r="R33" s="72" t="n">
        <f aca="false">+Q33</f>
        <v>0</v>
      </c>
      <c r="S33" s="72" t="n">
        <f aca="false">+R33</f>
        <v>0</v>
      </c>
      <c r="T33" s="72" t="n">
        <f aca="false">+S33</f>
        <v>0</v>
      </c>
      <c r="U33" s="72" t="n">
        <f aca="false">+T33</f>
        <v>0</v>
      </c>
      <c r="V33" s="72" t="n">
        <f aca="false">+U33</f>
        <v>0</v>
      </c>
      <c r="W33" s="72" t="n">
        <f aca="false">+V33</f>
        <v>0</v>
      </c>
      <c r="X33" s="72" t="n">
        <f aca="false">+W33</f>
        <v>0</v>
      </c>
      <c r="Y33" s="72" t="n">
        <f aca="false">+X33</f>
        <v>0</v>
      </c>
      <c r="Z33" s="72" t="n">
        <f aca="false">+Y33</f>
        <v>0</v>
      </c>
      <c r="AA33" s="72" t="n">
        <f aca="false">+Z33</f>
        <v>0</v>
      </c>
      <c r="AB33" s="72"/>
    </row>
    <row r="34" customFormat="false" ht="12.75" hidden="false" customHeight="false" outlineLevel="0" collapsed="false">
      <c r="A34" s="0"/>
      <c r="B34" s="0" t="s">
        <v>100</v>
      </c>
      <c r="C34" s="71" t="n">
        <v>0</v>
      </c>
      <c r="D34" s="72" t="n">
        <f aca="false">+C34</f>
        <v>0</v>
      </c>
      <c r="E34" s="72" t="n">
        <f aca="false">+D34</f>
        <v>0</v>
      </c>
      <c r="F34" s="72" t="n">
        <f aca="false">+E34</f>
        <v>0</v>
      </c>
      <c r="G34" s="72" t="n">
        <f aca="false">+F34</f>
        <v>0</v>
      </c>
      <c r="H34" s="72" t="n">
        <f aca="false">+G34</f>
        <v>0</v>
      </c>
      <c r="I34" s="72" t="n">
        <f aca="false">+H34</f>
        <v>0</v>
      </c>
      <c r="J34" s="72" t="n">
        <f aca="false">+I34</f>
        <v>0</v>
      </c>
      <c r="K34" s="72" t="n">
        <f aca="false">+J34</f>
        <v>0</v>
      </c>
      <c r="L34" s="72" t="n">
        <f aca="false">+K34</f>
        <v>0</v>
      </c>
      <c r="M34" s="72" t="n">
        <f aca="false">+L34</f>
        <v>0</v>
      </c>
      <c r="N34" s="72" t="n">
        <f aca="false">+M34</f>
        <v>0</v>
      </c>
      <c r="O34" s="72" t="n">
        <f aca="false">+N34</f>
        <v>0</v>
      </c>
      <c r="P34" s="72" t="n">
        <f aca="false">+O34</f>
        <v>0</v>
      </c>
      <c r="Q34" s="72" t="n">
        <f aca="false">+P34</f>
        <v>0</v>
      </c>
      <c r="R34" s="72" t="n">
        <f aca="false">+Q34</f>
        <v>0</v>
      </c>
      <c r="S34" s="72" t="n">
        <f aca="false">+R34</f>
        <v>0</v>
      </c>
      <c r="T34" s="72" t="n">
        <f aca="false">+S34</f>
        <v>0</v>
      </c>
      <c r="U34" s="72" t="n">
        <f aca="false">+T34</f>
        <v>0</v>
      </c>
      <c r="V34" s="72" t="n">
        <f aca="false">+U34</f>
        <v>0</v>
      </c>
      <c r="W34" s="72" t="n">
        <f aca="false">+V34</f>
        <v>0</v>
      </c>
      <c r="X34" s="72" t="n">
        <f aca="false">+W34</f>
        <v>0</v>
      </c>
      <c r="Y34" s="72" t="n">
        <f aca="false">+X34</f>
        <v>0</v>
      </c>
      <c r="Z34" s="72" t="n">
        <f aca="false">+Y34</f>
        <v>0</v>
      </c>
      <c r="AA34" s="72" t="n">
        <f aca="false">+Z34</f>
        <v>0</v>
      </c>
      <c r="AB34" s="72"/>
    </row>
    <row r="35" customFormat="false" ht="12.75" hidden="false" customHeight="false" outlineLevel="0" collapsed="false">
      <c r="A35" s="0"/>
      <c r="B35" s="0" t="s">
        <v>102</v>
      </c>
      <c r="C35" s="57" t="n">
        <f aca="false">C32*365*C33+(C34*365*C32*assumptions!C$33)</f>
        <v>0</v>
      </c>
      <c r="D35" s="57" t="n">
        <f aca="false">D32*365*D33+(D34*365*D32*assumptions!D$33)</f>
        <v>0</v>
      </c>
      <c r="E35" s="57" t="n">
        <f aca="false">E32*365*E33+(E34*365*E32*assumptions!E$33)</f>
        <v>0</v>
      </c>
      <c r="F35" s="57" t="n">
        <f aca="false">F32*365*F33+(F34*365*F32*assumptions!F$33)</f>
        <v>0</v>
      </c>
      <c r="G35" s="57" t="n">
        <f aca="false">G32*365*G33+(G34*365*G32*assumptions!G$33)</f>
        <v>0</v>
      </c>
      <c r="H35" s="57" t="n">
        <f aca="false">H32*365*H33+(H34*365*H32*assumptions!H$33)</f>
        <v>0</v>
      </c>
      <c r="I35" s="57" t="n">
        <f aca="false">I32*365*I33+(I34*365*I32*assumptions!I$33)</f>
        <v>0</v>
      </c>
      <c r="J35" s="57" t="n">
        <f aca="false">J32*365*J33+(J34*365*J32*assumptions!J$33)</f>
        <v>0</v>
      </c>
      <c r="K35" s="57" t="n">
        <f aca="false">K32*365*K33+(K34*365*K32*assumptions!K$33)</f>
        <v>0</v>
      </c>
      <c r="L35" s="57" t="n">
        <f aca="false">L32*365*L33+(L34*365*L32*assumptions!L$33)</f>
        <v>0</v>
      </c>
      <c r="M35" s="57" t="n">
        <f aca="false">M32*365*M33+(M34*365*M32*assumptions!M$33)</f>
        <v>0</v>
      </c>
      <c r="N35" s="57" t="n">
        <f aca="false">N32*365*N33+(N34*365*N32*assumptions!N$33)</f>
        <v>0</v>
      </c>
      <c r="O35" s="57" t="n">
        <f aca="false">O32*365*O33+(O34*365*O32*assumptions!O$33)</f>
        <v>0</v>
      </c>
      <c r="P35" s="57" t="n">
        <f aca="false">P32*365*P33+(P34*365*P32*assumptions!P$33)</f>
        <v>0</v>
      </c>
      <c r="Q35" s="57" t="n">
        <f aca="false">Q32*365*Q33+(Q34*365*Q32*assumptions!Q$33)</f>
        <v>0</v>
      </c>
      <c r="R35" s="57" t="n">
        <f aca="false">R32*365*R33+(R34*365*R32*assumptions!R$33)</f>
        <v>0</v>
      </c>
      <c r="S35" s="57" t="n">
        <f aca="false">S32*365*S33+(S34*365*S32*assumptions!S$33)</f>
        <v>0</v>
      </c>
      <c r="T35" s="57" t="n">
        <f aca="false">T32*365*T33+(T34*365*T32*assumptions!T$33)</f>
        <v>0</v>
      </c>
      <c r="U35" s="57" t="n">
        <f aca="false">U32*365*U33+(U34*365*U32*assumptions!U$33)</f>
        <v>0</v>
      </c>
      <c r="V35" s="57" t="n">
        <f aca="false">V32*365*V33+(V34*365*V32*assumptions!V$33)</f>
        <v>0</v>
      </c>
      <c r="W35" s="57" t="n">
        <f aca="false">W32*365*W33+(W34*365*W32*assumptions!W$33)</f>
        <v>0</v>
      </c>
      <c r="X35" s="57" t="n">
        <f aca="false">X32*365*X33+(X34*365*X32*assumptions!X$33)</f>
        <v>0</v>
      </c>
      <c r="Y35" s="57" t="n">
        <f aca="false">Y32*365*Y33+(Y34*365*Y32*assumptions!Y$33)</f>
        <v>0</v>
      </c>
      <c r="Z35" s="57" t="n">
        <f aca="false">Z32*365*Z33+(Z34*365*Z32*assumptions!Z$33)</f>
        <v>0</v>
      </c>
      <c r="AA35" s="57" t="n">
        <f aca="false">AA32*365*AA33+(AA34*365*AA32*assumptions!AA$33)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 t="s">
        <v>103</v>
      </c>
      <c r="B36" s="75" t="n">
        <v>0</v>
      </c>
      <c r="C36" s="0" t="n">
        <f aca="false">+C32*$B36*assumptions!C$33*DCF!D$29</f>
        <v>0</v>
      </c>
      <c r="D36" s="0" t="n">
        <f aca="false">+D32*$B36*assumptions!D$33*DCF!E$29</f>
        <v>0</v>
      </c>
      <c r="E36" s="0" t="n">
        <f aca="false">+E32*$B36*assumptions!E$33*DCF!F$29</f>
        <v>0</v>
      </c>
      <c r="F36" s="0" t="n">
        <f aca="false">+F32*$B36*assumptions!F$33*DCF!G$29</f>
        <v>0</v>
      </c>
      <c r="G36" s="0" t="n">
        <f aca="false">+G32*$B36*assumptions!G$33*DCF!H$29</f>
        <v>0</v>
      </c>
      <c r="H36" s="0" t="n">
        <f aca="false">+H32*$B36*assumptions!H$33*DCF!I$29</f>
        <v>0</v>
      </c>
      <c r="I36" s="0" t="n">
        <f aca="false">+I32*$B36*assumptions!I$33*DCF!J$29</f>
        <v>0</v>
      </c>
      <c r="J36" s="0" t="n">
        <f aca="false">+J32*$B36*assumptions!J$33*DCF!K$29</f>
        <v>0</v>
      </c>
      <c r="K36" s="0" t="n">
        <f aca="false">+K32*$B36*assumptions!K$33*DCF!L$29</f>
        <v>0</v>
      </c>
      <c r="L36" s="0" t="n">
        <f aca="false">+L32*$B36*assumptions!L$33*DCF!M$29</f>
        <v>0</v>
      </c>
      <c r="M36" s="0" t="n">
        <f aca="false">+M32*$B36*assumptions!M$33*DCF!N$29</f>
        <v>0</v>
      </c>
      <c r="N36" s="0" t="n">
        <f aca="false">+N32*$B36*assumptions!N$33*DCF!O$29</f>
        <v>0</v>
      </c>
      <c r="O36" s="0" t="n">
        <f aca="false">+O32*$B36*assumptions!O$33*DCF!P$29</f>
        <v>0</v>
      </c>
      <c r="P36" s="0" t="n">
        <f aca="false">+P32*$B36*assumptions!P$33*DCF!Q$29</f>
        <v>0</v>
      </c>
      <c r="Q36" s="0" t="n">
        <f aca="false">+Q32*$B36*assumptions!Q$33*DCF!R$29</f>
        <v>0</v>
      </c>
      <c r="R36" s="0" t="n">
        <f aca="false">+R32*$B36*assumptions!R$33*DCF!S$29</f>
        <v>0</v>
      </c>
      <c r="S36" s="0" t="n">
        <f aca="false">+S32*$B36*assumptions!S$33*DCF!T$29</f>
        <v>0</v>
      </c>
      <c r="T36" s="0" t="n">
        <f aca="false">+T32*$B36*assumptions!T$33*DCF!U$29</f>
        <v>0</v>
      </c>
      <c r="U36" s="0" t="n">
        <f aca="false">+U32*$B36*assumptions!U$33*DCF!V$29</f>
        <v>0</v>
      </c>
      <c r="V36" s="0" t="n">
        <f aca="false">+V32*$B36*assumptions!V$33*DCF!W$29</f>
        <v>0</v>
      </c>
      <c r="W36" s="0" t="n">
        <f aca="false">+W32*$B36*assumptions!W$33*DCF!X$29</f>
        <v>0</v>
      </c>
      <c r="X36" s="0" t="n">
        <f aca="false">+X32*$B36*assumptions!X$33*DCF!Y$29</f>
        <v>0</v>
      </c>
      <c r="Y36" s="0" t="n">
        <f aca="false">+Y32*$B36*assumptions!Y$33*DCF!Z$29</f>
        <v>0</v>
      </c>
      <c r="Z36" s="0" t="n">
        <f aca="false">+Z32*$B36*assumptions!Z$33*DCF!AA$29</f>
        <v>0</v>
      </c>
      <c r="AA36" s="0" t="n">
        <f aca="false">+AA32*$B36*assumptions!AA$33*DCF!AB$29</f>
        <v>0</v>
      </c>
      <c r="AB36" s="0" t="n">
        <f aca="false">SUM(C36:V36)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</row>
    <row r="38" customFormat="false" ht="12.75" hidden="false" customHeight="false" outlineLevel="0" collapsed="false">
      <c r="A38" s="17"/>
      <c r="B38" s="0" t="s">
        <v>98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0" t="n">
        <f aca="false">+V38</f>
        <v>0</v>
      </c>
      <c r="X38" s="0" t="n">
        <f aca="false">+W38</f>
        <v>0</v>
      </c>
      <c r="Y38" s="0" t="n">
        <f aca="false">+X38</f>
        <v>0</v>
      </c>
      <c r="Z38" s="0" t="n">
        <f aca="false">+Y38</f>
        <v>0</v>
      </c>
      <c r="AA38" s="0" t="n">
        <f aca="false">+Z38</f>
        <v>0</v>
      </c>
      <c r="AB38" s="0" t="n">
        <f aca="false">SUM(C38:V38)</f>
        <v>0</v>
      </c>
    </row>
    <row r="39" customFormat="false" ht="12.75" hidden="false" customHeight="false" outlineLevel="0" collapsed="false">
      <c r="A39" s="0"/>
      <c r="B39" s="0" t="s">
        <v>105</v>
      </c>
      <c r="C39" s="72" t="n">
        <v>0</v>
      </c>
      <c r="D39" s="72" t="n">
        <f aca="false">+C39</f>
        <v>0</v>
      </c>
      <c r="E39" s="72" t="n">
        <f aca="false">+D39</f>
        <v>0</v>
      </c>
      <c r="F39" s="72" t="n">
        <f aca="false">+E39</f>
        <v>0</v>
      </c>
      <c r="G39" s="72" t="n">
        <f aca="false">+F39</f>
        <v>0</v>
      </c>
      <c r="H39" s="72" t="n">
        <f aca="false">+G39</f>
        <v>0</v>
      </c>
      <c r="I39" s="72" t="n">
        <f aca="false">+H39</f>
        <v>0</v>
      </c>
      <c r="J39" s="72" t="n">
        <f aca="false">+I39</f>
        <v>0</v>
      </c>
      <c r="K39" s="72" t="n">
        <f aca="false">+J39</f>
        <v>0</v>
      </c>
      <c r="L39" s="72" t="n">
        <f aca="false">+K39</f>
        <v>0</v>
      </c>
      <c r="M39" s="72" t="n">
        <f aca="false">+L39</f>
        <v>0</v>
      </c>
      <c r="N39" s="72" t="n">
        <f aca="false">+M39</f>
        <v>0</v>
      </c>
      <c r="O39" s="72" t="n">
        <f aca="false">+N39</f>
        <v>0</v>
      </c>
      <c r="P39" s="72" t="n">
        <f aca="false">+O39</f>
        <v>0</v>
      </c>
      <c r="Q39" s="72" t="n">
        <f aca="false">+P39</f>
        <v>0</v>
      </c>
      <c r="R39" s="72" t="n">
        <f aca="false">+Q39</f>
        <v>0</v>
      </c>
      <c r="S39" s="72" t="n">
        <f aca="false">+R39</f>
        <v>0</v>
      </c>
      <c r="T39" s="72" t="n">
        <f aca="false">+S39</f>
        <v>0</v>
      </c>
      <c r="U39" s="72" t="n">
        <f aca="false">+T39</f>
        <v>0</v>
      </c>
      <c r="V39" s="72" t="n">
        <f aca="false">+U39</f>
        <v>0</v>
      </c>
      <c r="W39" s="72" t="n">
        <f aca="false">+V39</f>
        <v>0</v>
      </c>
      <c r="X39" s="72" t="n">
        <f aca="false">+W39</f>
        <v>0</v>
      </c>
      <c r="Y39" s="72" t="n">
        <f aca="false">+X39</f>
        <v>0</v>
      </c>
      <c r="Z39" s="72" t="n">
        <f aca="false">+Y39</f>
        <v>0</v>
      </c>
      <c r="AA39" s="72" t="n">
        <f aca="false">+Z39</f>
        <v>0</v>
      </c>
      <c r="AB39" s="72"/>
    </row>
    <row r="40" customFormat="false" ht="12.75" hidden="false" customHeight="false" outlineLevel="0" collapsed="false">
      <c r="A40" s="0"/>
      <c r="B40" s="0" t="s">
        <v>100</v>
      </c>
      <c r="C40" s="71" t="n">
        <v>0</v>
      </c>
      <c r="D40" s="72" t="n">
        <f aca="false">+C40</f>
        <v>0</v>
      </c>
      <c r="E40" s="72" t="n">
        <f aca="false">+D40</f>
        <v>0</v>
      </c>
      <c r="F40" s="72" t="n">
        <f aca="false">+E40</f>
        <v>0</v>
      </c>
      <c r="G40" s="72" t="n">
        <f aca="false">+F40</f>
        <v>0</v>
      </c>
      <c r="H40" s="72" t="n">
        <f aca="false">+G40</f>
        <v>0</v>
      </c>
      <c r="I40" s="72" t="n">
        <f aca="false">+H40</f>
        <v>0</v>
      </c>
      <c r="J40" s="72" t="n">
        <f aca="false">+I40</f>
        <v>0</v>
      </c>
      <c r="K40" s="72" t="n">
        <f aca="false">+J40</f>
        <v>0</v>
      </c>
      <c r="L40" s="72" t="n">
        <f aca="false">+K40</f>
        <v>0</v>
      </c>
      <c r="M40" s="72" t="n">
        <f aca="false">+L40</f>
        <v>0</v>
      </c>
      <c r="N40" s="72" t="n">
        <f aca="false">+M40</f>
        <v>0</v>
      </c>
      <c r="O40" s="72" t="n">
        <f aca="false">+N40</f>
        <v>0</v>
      </c>
      <c r="P40" s="72" t="n">
        <f aca="false">+O40</f>
        <v>0</v>
      </c>
      <c r="Q40" s="72" t="n">
        <f aca="false">+P40</f>
        <v>0</v>
      </c>
      <c r="R40" s="72" t="n">
        <f aca="false">+Q40</f>
        <v>0</v>
      </c>
      <c r="S40" s="72" t="n">
        <f aca="false">+R40</f>
        <v>0</v>
      </c>
      <c r="T40" s="72" t="n">
        <f aca="false">+S40</f>
        <v>0</v>
      </c>
      <c r="U40" s="72" t="n">
        <f aca="false">+T40</f>
        <v>0</v>
      </c>
      <c r="V40" s="72" t="n">
        <f aca="false">+U40</f>
        <v>0</v>
      </c>
      <c r="W40" s="72" t="n">
        <f aca="false">+V40</f>
        <v>0</v>
      </c>
      <c r="X40" s="72" t="n">
        <f aca="false">+W40</f>
        <v>0</v>
      </c>
      <c r="Y40" s="72" t="n">
        <f aca="false">+X40</f>
        <v>0</v>
      </c>
      <c r="Z40" s="72" t="n">
        <f aca="false">+Y40</f>
        <v>0</v>
      </c>
      <c r="AA40" s="72" t="n">
        <f aca="false">+Z40</f>
        <v>0</v>
      </c>
      <c r="AB40" s="72"/>
    </row>
    <row r="41" customFormat="false" ht="12.75" hidden="false" customHeight="false" outlineLevel="0" collapsed="false">
      <c r="A41" s="0"/>
      <c r="B41" s="0" t="s">
        <v>102</v>
      </c>
      <c r="C41" s="57" t="n">
        <f aca="false">C38*365*C39+(C40*365*C38*assumptions!C$33)</f>
        <v>0</v>
      </c>
      <c r="D41" s="57" t="n">
        <f aca="false">D38*365*D39+(D40*365*D38*assumptions!D$33)</f>
        <v>0</v>
      </c>
      <c r="E41" s="57" t="n">
        <f aca="false">E38*365*E39+(E40*365*E38*assumptions!E$33)</f>
        <v>0</v>
      </c>
      <c r="F41" s="57" t="n">
        <f aca="false">F38*365*F39+(F40*365*F38*assumptions!F$33)</f>
        <v>0</v>
      </c>
      <c r="G41" s="57" t="n">
        <f aca="false">G38*365*G39+(G40*365*G38*assumptions!G$33)</f>
        <v>0</v>
      </c>
      <c r="H41" s="57" t="n">
        <f aca="false">H38*365*H39+(H40*365*H38*assumptions!H$33)</f>
        <v>0</v>
      </c>
      <c r="I41" s="57" t="n">
        <f aca="false">I38*365*I39+(I40*365*I38*assumptions!I$33)</f>
        <v>0</v>
      </c>
      <c r="J41" s="57" t="n">
        <f aca="false">J38*365*J39+(J40*365*J38*assumptions!J$33)</f>
        <v>0</v>
      </c>
      <c r="K41" s="57" t="n">
        <f aca="false">K38*365*K39+(K40*365*K38*assumptions!K$33)</f>
        <v>0</v>
      </c>
      <c r="L41" s="57" t="n">
        <f aca="false">L38*365*L39+(L40*365*L38*assumptions!L$33)</f>
        <v>0</v>
      </c>
      <c r="M41" s="57" t="n">
        <f aca="false">M38*365*M39+(M40*365*M38*assumptions!M$33)</f>
        <v>0</v>
      </c>
      <c r="N41" s="57" t="n">
        <f aca="false">N38*365*N39+(N40*365*N38*assumptions!N$33)</f>
        <v>0</v>
      </c>
      <c r="O41" s="57" t="n">
        <f aca="false">O38*365*O39+(O40*365*O38*assumptions!O$33)</f>
        <v>0</v>
      </c>
      <c r="P41" s="57" t="n">
        <f aca="false">P38*365*P39+(P40*365*P38*assumptions!P$33)</f>
        <v>0</v>
      </c>
      <c r="Q41" s="57" t="n">
        <f aca="false">Q38*365*Q39+(Q40*365*Q38*assumptions!Q$33)</f>
        <v>0</v>
      </c>
      <c r="R41" s="57" t="n">
        <f aca="false">R38*365*R39+(R40*365*R38*assumptions!R$33)</f>
        <v>0</v>
      </c>
      <c r="S41" s="57" t="n">
        <f aca="false">S38*365*S39+(S40*365*S38*assumptions!S$33)</f>
        <v>0</v>
      </c>
      <c r="T41" s="57" t="n">
        <f aca="false">T38*365*T39+(T40*365*T38*assumptions!T$33)</f>
        <v>0</v>
      </c>
      <c r="U41" s="57" t="n">
        <f aca="false">U38*365*U39+(U40*365*U38*assumptions!U$33)</f>
        <v>0</v>
      </c>
      <c r="V41" s="57" t="n">
        <f aca="false">V38*365*V39+(V40*365*V38*assumptions!V$33)</f>
        <v>0</v>
      </c>
      <c r="W41" s="57" t="n">
        <f aca="false">W38*365*W39+(W40*365*W38*assumptions!W$33)</f>
        <v>0</v>
      </c>
      <c r="X41" s="57" t="n">
        <f aca="false">X38*365*X39+(X40*365*X38*assumptions!X$33)</f>
        <v>0</v>
      </c>
      <c r="Y41" s="57" t="n">
        <f aca="false">Y38*365*Y39+(Y40*365*Y38*assumptions!Y$33)</f>
        <v>0</v>
      </c>
      <c r="Z41" s="57" t="n">
        <f aca="false">Z38*365*Z39+(Z40*365*Z38*assumptions!Z$33)</f>
        <v>0</v>
      </c>
      <c r="AA41" s="57" t="n">
        <f aca="false">AA38*365*AA39+(AA40*365*AA38*assumptions!AA$33)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 t="s">
        <v>103</v>
      </c>
      <c r="B42" s="75" t="n">
        <v>0</v>
      </c>
      <c r="C42" s="0" t="n">
        <f aca="false">+C38*$B42*assumptions!C$33*DCF!D$29</f>
        <v>0</v>
      </c>
      <c r="D42" s="0" t="n">
        <f aca="false">+D38*$B42*assumptions!D$33*DCF!E$29</f>
        <v>0</v>
      </c>
      <c r="E42" s="0" t="n">
        <f aca="false">+E38*$B42*assumptions!E$33*DCF!F$29</f>
        <v>0</v>
      </c>
      <c r="F42" s="0" t="n">
        <f aca="false">+F38*$B42*assumptions!F$33*DCF!G$29</f>
        <v>0</v>
      </c>
      <c r="G42" s="0" t="n">
        <f aca="false">+G38*$B42*assumptions!G$33*DCF!H$29</f>
        <v>0</v>
      </c>
      <c r="H42" s="0" t="n">
        <f aca="false">+H38*$B42*assumptions!H$33*DCF!I$29</f>
        <v>0</v>
      </c>
      <c r="I42" s="0" t="n">
        <f aca="false">+I38*$B42*assumptions!I$33*DCF!J$29</f>
        <v>0</v>
      </c>
      <c r="J42" s="0" t="n">
        <f aca="false">+J38*$B42*assumptions!J$33*DCF!K$29</f>
        <v>0</v>
      </c>
      <c r="K42" s="0" t="n">
        <f aca="false">+K38*$B42*assumptions!K$33*DCF!L$29</f>
        <v>0</v>
      </c>
      <c r="L42" s="0" t="n">
        <f aca="false">+L38*$B42*assumptions!L$33*DCF!M$29</f>
        <v>0</v>
      </c>
      <c r="M42" s="0" t="n">
        <f aca="false">+M38*$B42*assumptions!M$33*DCF!N$29</f>
        <v>0</v>
      </c>
      <c r="N42" s="0" t="n">
        <f aca="false">+N38*$B42*assumptions!N$33*DCF!O$29</f>
        <v>0</v>
      </c>
      <c r="O42" s="0" t="n">
        <f aca="false">+O38*$B42*assumptions!O$33*DCF!P$29</f>
        <v>0</v>
      </c>
      <c r="P42" s="0" t="n">
        <f aca="false">+P38*$B42*assumptions!P$33*DCF!Q$29</f>
        <v>0</v>
      </c>
      <c r="Q42" s="0" t="n">
        <f aca="false">+Q38*$B42*assumptions!Q$33*DCF!R$29</f>
        <v>0</v>
      </c>
      <c r="R42" s="0" t="n">
        <f aca="false">+R38*$B42*assumptions!R$33*DCF!S$29</f>
        <v>0</v>
      </c>
      <c r="S42" s="0" t="n">
        <f aca="false">+S38*$B42*assumptions!S$33*DCF!T$29</f>
        <v>0</v>
      </c>
      <c r="T42" s="0" t="n">
        <f aca="false">+T38*$B42*assumptions!T$33*DCF!U$29</f>
        <v>0</v>
      </c>
      <c r="U42" s="0" t="n">
        <f aca="false">+U38*$B42*assumptions!U$33*DCF!V$29</f>
        <v>0</v>
      </c>
      <c r="V42" s="0" t="n">
        <f aca="false">+V38*$B42*assumptions!V$33*DCF!W$29</f>
        <v>0</v>
      </c>
      <c r="W42" s="0" t="n">
        <f aca="false">+W38*$B42*assumptions!W$33*DCF!X$29</f>
        <v>0</v>
      </c>
      <c r="X42" s="0" t="n">
        <f aca="false">+X38*$B42*assumptions!X$33*DCF!Y$29</f>
        <v>0</v>
      </c>
      <c r="Y42" s="0" t="n">
        <f aca="false">+Y38*$B42*assumptions!Y$33*DCF!Z$29</f>
        <v>0</v>
      </c>
      <c r="Z42" s="0" t="n">
        <f aca="false">+Z38*$B42*assumptions!Z$33*DCF!AA$29</f>
        <v>0</v>
      </c>
      <c r="AA42" s="0" t="n">
        <f aca="false">+AA38*$B42*assumptions!AA$33*DCF!AB$29</f>
        <v>0</v>
      </c>
      <c r="AB42" s="0" t="n">
        <f aca="false">SUM(C42:V42)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</row>
    <row r="44" customFormat="false" ht="12.75" hidden="false" customHeight="false" outlineLevel="0" collapsed="false">
      <c r="A44" s="17"/>
      <c r="B44" s="0" t="s">
        <v>98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0" t="n">
        <f aca="false">+V44</f>
        <v>0</v>
      </c>
      <c r="X44" s="0" t="n">
        <f aca="false">+W44</f>
        <v>0</v>
      </c>
      <c r="Y44" s="0" t="n">
        <f aca="false">+X44</f>
        <v>0</v>
      </c>
      <c r="Z44" s="0" t="n">
        <f aca="false">+Y44</f>
        <v>0</v>
      </c>
      <c r="AA44" s="0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105</v>
      </c>
      <c r="C45" s="72" t="n">
        <v>0</v>
      </c>
      <c r="D45" s="72" t="n">
        <f aca="false">+C45</f>
        <v>0</v>
      </c>
      <c r="E45" s="72" t="n">
        <f aca="false">+D45</f>
        <v>0</v>
      </c>
      <c r="F45" s="72" t="n">
        <f aca="false">+E45</f>
        <v>0</v>
      </c>
      <c r="G45" s="72" t="n">
        <f aca="false">+F45</f>
        <v>0</v>
      </c>
      <c r="H45" s="72" t="n">
        <f aca="false">+G45</f>
        <v>0</v>
      </c>
      <c r="I45" s="72" t="n">
        <f aca="false">+H45</f>
        <v>0</v>
      </c>
      <c r="J45" s="72" t="n">
        <f aca="false">+I45</f>
        <v>0</v>
      </c>
      <c r="K45" s="72" t="n">
        <f aca="false">+J45</f>
        <v>0</v>
      </c>
      <c r="L45" s="72" t="n">
        <f aca="false">+K45</f>
        <v>0</v>
      </c>
      <c r="M45" s="72" t="n">
        <f aca="false">+L45</f>
        <v>0</v>
      </c>
      <c r="N45" s="72" t="n">
        <f aca="false">+M45</f>
        <v>0</v>
      </c>
      <c r="O45" s="72" t="n">
        <f aca="false">+N45</f>
        <v>0</v>
      </c>
      <c r="P45" s="72" t="n">
        <f aca="false">+O45</f>
        <v>0</v>
      </c>
      <c r="Q45" s="72" t="n">
        <f aca="false">+P45</f>
        <v>0</v>
      </c>
      <c r="R45" s="72" t="n">
        <f aca="false">+Q45</f>
        <v>0</v>
      </c>
      <c r="S45" s="72" t="n">
        <f aca="false">+R45</f>
        <v>0</v>
      </c>
      <c r="T45" s="72" t="n">
        <f aca="false">+S45</f>
        <v>0</v>
      </c>
      <c r="U45" s="72" t="n">
        <f aca="false">+T45</f>
        <v>0</v>
      </c>
      <c r="V45" s="72" t="n">
        <f aca="false">+U45</f>
        <v>0</v>
      </c>
      <c r="W45" s="72" t="n">
        <f aca="false">+V45</f>
        <v>0</v>
      </c>
      <c r="X45" s="72" t="n">
        <f aca="false">+W45</f>
        <v>0</v>
      </c>
      <c r="Y45" s="72" t="n">
        <f aca="false">+X45</f>
        <v>0</v>
      </c>
      <c r="Z45" s="72" t="n">
        <f aca="false">+Y45</f>
        <v>0</v>
      </c>
      <c r="AA45" s="72" t="n">
        <f aca="false">+Z45</f>
        <v>0</v>
      </c>
      <c r="AB45" s="0" t="n">
        <f aca="false">SUM(C45:V45)</f>
        <v>0</v>
      </c>
    </row>
    <row r="46" customFormat="false" ht="12.75" hidden="false" customHeight="false" outlineLevel="0" collapsed="false">
      <c r="A46" s="0"/>
      <c r="B46" s="0" t="s">
        <v>100</v>
      </c>
      <c r="C46" s="71" t="n">
        <v>0</v>
      </c>
      <c r="D46" s="72" t="n">
        <f aca="false">+C46</f>
        <v>0</v>
      </c>
      <c r="E46" s="72" t="n">
        <f aca="false">+D46</f>
        <v>0</v>
      </c>
      <c r="F46" s="72" t="n">
        <f aca="false">+E46</f>
        <v>0</v>
      </c>
      <c r="G46" s="72" t="n">
        <f aca="false">+F46</f>
        <v>0</v>
      </c>
      <c r="H46" s="72" t="n">
        <f aca="false">+G46</f>
        <v>0</v>
      </c>
      <c r="I46" s="72" t="n">
        <f aca="false">+H46</f>
        <v>0</v>
      </c>
      <c r="J46" s="72" t="n">
        <f aca="false">+I46</f>
        <v>0</v>
      </c>
      <c r="K46" s="72" t="n">
        <f aca="false">+J46</f>
        <v>0</v>
      </c>
      <c r="L46" s="72" t="n">
        <f aca="false">+K46</f>
        <v>0</v>
      </c>
      <c r="M46" s="72" t="n">
        <f aca="false">+L46</f>
        <v>0</v>
      </c>
      <c r="N46" s="72" t="n">
        <f aca="false">+M46</f>
        <v>0</v>
      </c>
      <c r="O46" s="72" t="n">
        <f aca="false">+N46</f>
        <v>0</v>
      </c>
      <c r="P46" s="72" t="n">
        <f aca="false">+O46</f>
        <v>0</v>
      </c>
      <c r="Q46" s="72" t="n">
        <f aca="false">+P46</f>
        <v>0</v>
      </c>
      <c r="R46" s="72" t="n">
        <f aca="false">+Q46</f>
        <v>0</v>
      </c>
      <c r="S46" s="72" t="n">
        <f aca="false">+R46</f>
        <v>0</v>
      </c>
      <c r="T46" s="72" t="n">
        <f aca="false">+S46</f>
        <v>0</v>
      </c>
      <c r="U46" s="72" t="n">
        <f aca="false">+T46</f>
        <v>0</v>
      </c>
      <c r="V46" s="72" t="n">
        <f aca="false">+U46</f>
        <v>0</v>
      </c>
      <c r="W46" s="72" t="n">
        <f aca="false">+V46</f>
        <v>0</v>
      </c>
      <c r="X46" s="72" t="n">
        <f aca="false">+W46</f>
        <v>0</v>
      </c>
      <c r="Y46" s="72" t="n">
        <f aca="false">+X46</f>
        <v>0</v>
      </c>
      <c r="Z46" s="72" t="n">
        <f aca="false">+Y46</f>
        <v>0</v>
      </c>
      <c r="AA46" s="72" t="n">
        <f aca="false">+Z46</f>
        <v>0</v>
      </c>
      <c r="AB46" s="72"/>
    </row>
    <row r="47" customFormat="false" ht="12.75" hidden="false" customHeight="false" outlineLevel="0" collapsed="false">
      <c r="A47" s="0"/>
      <c r="B47" s="0" t="s">
        <v>102</v>
      </c>
      <c r="C47" s="57" t="n">
        <f aca="false">C44*365*C45+(C46*365*C44*assumptions!C$33)</f>
        <v>0</v>
      </c>
      <c r="D47" s="57" t="n">
        <f aca="false">D44*365*D45+(D46*365*D44*assumptions!D$33)</f>
        <v>0</v>
      </c>
      <c r="E47" s="57" t="n">
        <f aca="false">E44*365*E45+(E46*365*E44*assumptions!E$33)</f>
        <v>0</v>
      </c>
      <c r="F47" s="57" t="n">
        <f aca="false">F44*365*F45+(F46*365*F44*assumptions!F$33)</f>
        <v>0</v>
      </c>
      <c r="G47" s="57" t="n">
        <f aca="false">G44*365*G45+(G46*365*G44*assumptions!G$33)</f>
        <v>0</v>
      </c>
      <c r="H47" s="57" t="n">
        <f aca="false">H44*365*H45+(H46*365*H44*assumptions!H$33)</f>
        <v>0</v>
      </c>
      <c r="I47" s="57" t="n">
        <f aca="false">I44*365*I45+(I46*365*I44*assumptions!I$33)</f>
        <v>0</v>
      </c>
      <c r="J47" s="57" t="n">
        <f aca="false">J44*365*J45+(J46*365*J44*assumptions!J$33)</f>
        <v>0</v>
      </c>
      <c r="K47" s="57" t="n">
        <f aca="false">K44*365*K45+(K46*365*K44*assumptions!K$33)</f>
        <v>0</v>
      </c>
      <c r="L47" s="57" t="n">
        <f aca="false">L44*365*L45+(L46*365*L44*assumptions!L$33)</f>
        <v>0</v>
      </c>
      <c r="M47" s="57" t="n">
        <f aca="false">M44*365*M45+(M46*365*M44*assumptions!M$33)</f>
        <v>0</v>
      </c>
      <c r="N47" s="57" t="n">
        <f aca="false">N44*365*N45+(N46*365*N44*assumptions!N$33)</f>
        <v>0</v>
      </c>
      <c r="O47" s="57" t="n">
        <f aca="false">O44*365*O45+(O46*365*O44*assumptions!O$33)</f>
        <v>0</v>
      </c>
      <c r="P47" s="57" t="n">
        <f aca="false">P44*365*P45+(P46*365*P44*assumptions!P$33)</f>
        <v>0</v>
      </c>
      <c r="Q47" s="57" t="n">
        <f aca="false">Q44*365*Q45+(Q46*365*Q44*assumptions!Q$33)</f>
        <v>0</v>
      </c>
      <c r="R47" s="57" t="n">
        <f aca="false">R44*365*R45+(R46*365*R44*assumptions!R$33)</f>
        <v>0</v>
      </c>
      <c r="S47" s="57" t="n">
        <f aca="false">S44*365*S45+(S46*365*S44*assumptions!S$33)</f>
        <v>0</v>
      </c>
      <c r="T47" s="57" t="n">
        <f aca="false">T44*365*T45+(T46*365*T44*assumptions!T$33)</f>
        <v>0</v>
      </c>
      <c r="U47" s="57" t="n">
        <f aca="false">U44*365*U45+(U46*365*U44*assumptions!U$33)</f>
        <v>0</v>
      </c>
      <c r="V47" s="57" t="n">
        <f aca="false">V44*365*V45+(V46*365*V44*assumptions!V$33)</f>
        <v>0</v>
      </c>
      <c r="W47" s="57" t="n">
        <f aca="false">W44*365*W45+(W46*365*W44*assumptions!W$33)</f>
        <v>0</v>
      </c>
      <c r="X47" s="57" t="n">
        <f aca="false">X44*365*X45+(X46*365*X44*assumptions!X$33)</f>
        <v>0</v>
      </c>
      <c r="Y47" s="57" t="n">
        <f aca="false">Y44*365*Y45+(Y46*365*Y44*assumptions!Y$33)</f>
        <v>0</v>
      </c>
      <c r="Z47" s="57" t="n">
        <f aca="false">Z44*365*Z45+(Z46*365*Z44*assumptions!Z$33)</f>
        <v>0</v>
      </c>
      <c r="AA47" s="57" t="n">
        <f aca="false">AA44*365*AA45+(AA46*365*AA44*assumptions!AA$33)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 t="s">
        <v>103</v>
      </c>
      <c r="B48" s="75" t="n">
        <v>0</v>
      </c>
      <c r="C48" s="0" t="n">
        <f aca="false">+C44*$B$12*assumptions!C$33*DCF!D$29</f>
        <v>0</v>
      </c>
      <c r="D48" s="0" t="n">
        <f aca="false">+D44*$B$12*assumptions!D$33*DCF!E$29</f>
        <v>0</v>
      </c>
      <c r="E48" s="0" t="n">
        <f aca="false">+E44*$B$12*assumptions!E$33*DCF!F$29</f>
        <v>0</v>
      </c>
      <c r="F48" s="0" t="n">
        <f aca="false">+F44*$B$12*assumptions!F$33*DCF!G$29</f>
        <v>0</v>
      </c>
      <c r="G48" s="0" t="n">
        <f aca="false">+G44*$B$12*assumptions!G$33*DCF!H$29</f>
        <v>0</v>
      </c>
      <c r="H48" s="0" t="n">
        <f aca="false">+H44*$B$12*assumptions!H$33*DCF!I$29</f>
        <v>0</v>
      </c>
      <c r="I48" s="0" t="n">
        <f aca="false">+I44*$B$12*assumptions!I$33*DCF!J$29</f>
        <v>0</v>
      </c>
      <c r="J48" s="0" t="n">
        <f aca="false">+J44*$B$12*assumptions!J$33*DCF!K$29</f>
        <v>0</v>
      </c>
      <c r="K48" s="0" t="n">
        <f aca="false">+K44*$B$12*assumptions!K$33*DCF!L$29</f>
        <v>0</v>
      </c>
      <c r="L48" s="0" t="n">
        <f aca="false">+L44*$B$12*assumptions!$L$33*DCF!M$29</f>
        <v>0</v>
      </c>
      <c r="M48" s="0" t="n">
        <f aca="false">+M44*$B$12*assumptions!$L$33*DCF!N$29</f>
        <v>0</v>
      </c>
      <c r="N48" s="0" t="n">
        <f aca="false">+N44*$B$12*assumptions!$L$33*DCF!O$29</f>
        <v>0</v>
      </c>
      <c r="O48" s="0" t="n">
        <f aca="false">+O44*$B$12*assumptions!$L$33*DCF!P$29</f>
        <v>0</v>
      </c>
      <c r="P48" s="0" t="n">
        <f aca="false">+P44*$B$12*assumptions!$L$33*DCF!Q$29</f>
        <v>0</v>
      </c>
      <c r="Q48" s="0" t="n">
        <f aca="false">+Q44*$B$12*assumptions!$L$33*DCF!R$29</f>
        <v>0</v>
      </c>
      <c r="R48" s="0" t="n">
        <f aca="false">+R44*$B$12*assumptions!$L$33*DCF!S$29</f>
        <v>0</v>
      </c>
      <c r="S48" s="0" t="n">
        <f aca="false">+S44*$B$12*assumptions!$L$33*DCF!T$29</f>
        <v>0</v>
      </c>
      <c r="T48" s="0" t="n">
        <f aca="false">+T44*$B$12*assumptions!$L$33*DCF!U$29</f>
        <v>0</v>
      </c>
      <c r="U48" s="0" t="n">
        <f aca="false">+U44*$B$12*assumptions!$L$33*DCF!V$29</f>
        <v>0</v>
      </c>
      <c r="V48" s="0" t="n">
        <f aca="false">+V44*$B$12*assumptions!$L$33*DCF!W$29</f>
        <v>0</v>
      </c>
      <c r="W48" s="0" t="n">
        <f aca="false">+W44*$B$12*assumptions!$L$33*DCF!X$29</f>
        <v>0</v>
      </c>
      <c r="X48" s="0" t="n">
        <f aca="false">+X44*$B$12*assumptions!$L$33*DCF!Y$29</f>
        <v>0</v>
      </c>
      <c r="Y48" s="0" t="n">
        <f aca="false">+Y44*$B$12*assumptions!$L$33*DCF!Z$29</f>
        <v>0</v>
      </c>
      <c r="Z48" s="0" t="n">
        <f aca="false">+Z44*$B$12*assumptions!$L$33*DCF!AA$29</f>
        <v>0</v>
      </c>
      <c r="AA48" s="0" t="n">
        <f aca="false">+AA44*$B$12*assumptions!$L$33*DCF!AB$29</f>
        <v>0</v>
      </c>
      <c r="AB48" s="0" t="n">
        <f aca="false">SUM(C48:V48)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</row>
    <row r="50" customFormat="false" ht="12.75" hidden="false" customHeight="false" outlineLevel="0" collapsed="false">
      <c r="A50" s="17"/>
      <c r="B50" s="0" t="s">
        <v>98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0" t="n">
        <f aca="false">+V50</f>
        <v>0</v>
      </c>
      <c r="X50" s="0" t="n">
        <f aca="false">+W50</f>
        <v>0</v>
      </c>
      <c r="Y50" s="0" t="n">
        <f aca="false">+X50</f>
        <v>0</v>
      </c>
      <c r="Z50" s="0" t="n">
        <f aca="false">+Y50</f>
        <v>0</v>
      </c>
      <c r="AA50" s="0" t="n">
        <f aca="false">+Z50</f>
        <v>0</v>
      </c>
      <c r="AB50" s="0" t="n">
        <f aca="false">SUM(C50:V50)</f>
        <v>0</v>
      </c>
    </row>
    <row r="51" customFormat="false" ht="12.75" hidden="false" customHeight="false" outlineLevel="0" collapsed="false">
      <c r="A51" s="0"/>
      <c r="B51" s="0" t="s">
        <v>105</v>
      </c>
      <c r="C51" s="72" t="n">
        <v>0</v>
      </c>
      <c r="D51" s="72" t="n">
        <f aca="false">+C51</f>
        <v>0</v>
      </c>
      <c r="E51" s="72" t="n">
        <f aca="false">+D51</f>
        <v>0</v>
      </c>
      <c r="F51" s="72" t="n">
        <f aca="false">+E51</f>
        <v>0</v>
      </c>
      <c r="G51" s="72" t="n">
        <f aca="false">+F51</f>
        <v>0</v>
      </c>
      <c r="H51" s="72" t="n">
        <f aca="false">+G51</f>
        <v>0</v>
      </c>
      <c r="I51" s="72" t="n">
        <f aca="false">+H51</f>
        <v>0</v>
      </c>
      <c r="J51" s="72" t="n">
        <f aca="false">+I51</f>
        <v>0</v>
      </c>
      <c r="K51" s="72" t="n">
        <f aca="false">+J51</f>
        <v>0</v>
      </c>
      <c r="L51" s="72" t="n">
        <f aca="false">+K51</f>
        <v>0</v>
      </c>
      <c r="M51" s="72" t="n">
        <f aca="false">+L51</f>
        <v>0</v>
      </c>
      <c r="N51" s="72" t="n">
        <f aca="false">+M51</f>
        <v>0</v>
      </c>
      <c r="O51" s="72" t="n">
        <f aca="false">+N51</f>
        <v>0</v>
      </c>
      <c r="P51" s="72" t="n">
        <f aca="false">+O51</f>
        <v>0</v>
      </c>
      <c r="Q51" s="72" t="n">
        <f aca="false">+P51</f>
        <v>0</v>
      </c>
      <c r="R51" s="72" t="n">
        <f aca="false">+Q51</f>
        <v>0</v>
      </c>
      <c r="S51" s="72" t="n">
        <f aca="false">+R51</f>
        <v>0</v>
      </c>
      <c r="T51" s="72" t="n">
        <f aca="false">+S51</f>
        <v>0</v>
      </c>
      <c r="U51" s="72" t="n">
        <f aca="false">+T51</f>
        <v>0</v>
      </c>
      <c r="V51" s="72" t="n">
        <f aca="false">+U51</f>
        <v>0</v>
      </c>
      <c r="W51" s="72" t="n">
        <f aca="false">+V51</f>
        <v>0</v>
      </c>
      <c r="X51" s="72" t="n">
        <f aca="false">+W51</f>
        <v>0</v>
      </c>
      <c r="Y51" s="72" t="n">
        <f aca="false">+X51</f>
        <v>0</v>
      </c>
      <c r="Z51" s="72" t="n">
        <f aca="false">+Y51</f>
        <v>0</v>
      </c>
      <c r="AA51" s="72" t="n">
        <f aca="false">+Z51</f>
        <v>0</v>
      </c>
      <c r="AB51" s="72"/>
    </row>
    <row r="52" customFormat="false" ht="12.75" hidden="false" customHeight="false" outlineLevel="0" collapsed="false">
      <c r="A52" s="0"/>
      <c r="B52" s="0" t="s">
        <v>100</v>
      </c>
      <c r="C52" s="71" t="n">
        <v>0</v>
      </c>
      <c r="D52" s="72" t="n">
        <f aca="false">+C52</f>
        <v>0</v>
      </c>
      <c r="E52" s="72" t="n">
        <f aca="false">+D52</f>
        <v>0</v>
      </c>
      <c r="F52" s="72" t="n">
        <f aca="false">+E52</f>
        <v>0</v>
      </c>
      <c r="G52" s="72" t="n">
        <f aca="false">+F52</f>
        <v>0</v>
      </c>
      <c r="H52" s="72" t="n">
        <f aca="false">+G52</f>
        <v>0</v>
      </c>
      <c r="I52" s="72" t="n">
        <f aca="false">+H52</f>
        <v>0</v>
      </c>
      <c r="J52" s="72" t="n">
        <f aca="false">+I52</f>
        <v>0</v>
      </c>
      <c r="K52" s="72" t="n">
        <f aca="false">+J52</f>
        <v>0</v>
      </c>
      <c r="L52" s="72" t="n">
        <f aca="false">+K52</f>
        <v>0</v>
      </c>
      <c r="M52" s="72" t="n">
        <f aca="false">+L52</f>
        <v>0</v>
      </c>
      <c r="N52" s="72" t="n">
        <f aca="false">+M52</f>
        <v>0</v>
      </c>
      <c r="O52" s="72" t="n">
        <f aca="false">+N52</f>
        <v>0</v>
      </c>
      <c r="P52" s="72" t="n">
        <f aca="false">+O52</f>
        <v>0</v>
      </c>
      <c r="Q52" s="72" t="n">
        <f aca="false">+P52</f>
        <v>0</v>
      </c>
      <c r="R52" s="72" t="n">
        <f aca="false">+Q52</f>
        <v>0</v>
      </c>
      <c r="S52" s="72" t="n">
        <f aca="false">+R52</f>
        <v>0</v>
      </c>
      <c r="T52" s="72" t="n">
        <f aca="false">+S52</f>
        <v>0</v>
      </c>
      <c r="U52" s="72" t="n">
        <f aca="false">+T52</f>
        <v>0</v>
      </c>
      <c r="V52" s="72" t="n">
        <f aca="false">+U52</f>
        <v>0</v>
      </c>
      <c r="W52" s="72" t="n">
        <f aca="false">+V52</f>
        <v>0</v>
      </c>
      <c r="X52" s="72" t="n">
        <f aca="false">+W52</f>
        <v>0</v>
      </c>
      <c r="Y52" s="72" t="n">
        <f aca="false">+X52</f>
        <v>0</v>
      </c>
      <c r="Z52" s="72" t="n">
        <f aca="false">+Y52</f>
        <v>0</v>
      </c>
      <c r="AA52" s="72" t="n">
        <f aca="false">+Z52</f>
        <v>0</v>
      </c>
      <c r="AB52" s="72"/>
    </row>
    <row r="53" customFormat="false" ht="12.75" hidden="false" customHeight="false" outlineLevel="0" collapsed="false">
      <c r="A53" s="0"/>
      <c r="B53" s="0" t="s">
        <v>102</v>
      </c>
      <c r="C53" s="57" t="n">
        <f aca="false">C50*365*C51+(C52*365*C50*assumptions!C$33)</f>
        <v>0</v>
      </c>
      <c r="D53" s="57" t="n">
        <f aca="false">D50*365*D51+(D52*365*D50*assumptions!D$33)</f>
        <v>0</v>
      </c>
      <c r="E53" s="57" t="n">
        <f aca="false">E50*365*E51+(E52*365*E50*assumptions!E$33)</f>
        <v>0</v>
      </c>
      <c r="F53" s="57" t="n">
        <f aca="false">F50*365*F51+(F52*365*F50*assumptions!F$33)</f>
        <v>0</v>
      </c>
      <c r="G53" s="57" t="n">
        <f aca="false">G50*365*G51+(G52*365*G50*assumptions!G$33)</f>
        <v>0</v>
      </c>
      <c r="H53" s="57" t="n">
        <f aca="false">H50*365*H51+(H52*365*H50*assumptions!H$33)</f>
        <v>0</v>
      </c>
      <c r="I53" s="57" t="n">
        <f aca="false">I50*365*I51+(I52*365*I50*assumptions!I$33)</f>
        <v>0</v>
      </c>
      <c r="J53" s="57" t="n">
        <f aca="false">J50*365*J51+(J52*365*J50*assumptions!J$33)</f>
        <v>0</v>
      </c>
      <c r="K53" s="57" t="n">
        <f aca="false">K50*365*K51+(K52*365*K50*assumptions!K$33)</f>
        <v>0</v>
      </c>
      <c r="L53" s="57" t="n">
        <f aca="false">L50*365*L51+(L52*365*L50*assumptions!L$33)</f>
        <v>0</v>
      </c>
      <c r="M53" s="57" t="n">
        <f aca="false">M50*365*M51+(M52*365*M50*assumptions!M$33)</f>
        <v>0</v>
      </c>
      <c r="N53" s="57" t="n">
        <f aca="false">N50*365*N51+(N52*365*N50*assumptions!N$33)</f>
        <v>0</v>
      </c>
      <c r="O53" s="57" t="n">
        <f aca="false">O50*365*O51+(O52*365*O50*assumptions!O$33)</f>
        <v>0</v>
      </c>
      <c r="P53" s="57" t="n">
        <f aca="false">P50*365*P51+(P52*365*P50*assumptions!P$33)</f>
        <v>0</v>
      </c>
      <c r="Q53" s="57" t="n">
        <f aca="false">Q50*365*Q51+(Q52*365*Q50*assumptions!Q$33)</f>
        <v>0</v>
      </c>
      <c r="R53" s="57" t="n">
        <f aca="false">R50*365*R51+(R52*365*R50*assumptions!R$33)</f>
        <v>0</v>
      </c>
      <c r="S53" s="57" t="n">
        <f aca="false">S50*365*S51+(S52*365*S50*assumptions!S$33)</f>
        <v>0</v>
      </c>
      <c r="T53" s="57" t="n">
        <f aca="false">T50*365*T51+(T52*365*T50*assumptions!T$33)</f>
        <v>0</v>
      </c>
      <c r="U53" s="57" t="n">
        <f aca="false">U50*365*U51+(U52*365*U50*assumptions!U$33)</f>
        <v>0</v>
      </c>
      <c r="V53" s="57" t="n">
        <f aca="false">V50*365*V51+(V52*365*V50*assumptions!V$33)</f>
        <v>0</v>
      </c>
      <c r="W53" s="57" t="n">
        <f aca="false">W50*365*W51+(W52*365*W50*assumptions!W$33)</f>
        <v>0</v>
      </c>
      <c r="X53" s="57" t="n">
        <f aca="false">X50*365*X51+(X52*365*X50*assumptions!X$33)</f>
        <v>0</v>
      </c>
      <c r="Y53" s="57" t="n">
        <f aca="false">Y50*365*Y51+(Y52*365*Y50*assumptions!Y$33)</f>
        <v>0</v>
      </c>
      <c r="Z53" s="57" t="n">
        <f aca="false">Z50*365*Z51+(Z52*365*Z50*assumptions!Z$33)</f>
        <v>0</v>
      </c>
      <c r="AA53" s="57" t="n">
        <f aca="false">AA50*365*AA51+(AA52*365*AA50*assumptions!AA$33)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 t="s">
        <v>103</v>
      </c>
      <c r="B54" s="75" t="n">
        <v>0</v>
      </c>
      <c r="C54" s="0" t="n">
        <f aca="false">+C50*$B$12*assumptions!C$33*DCF!D$29</f>
        <v>0</v>
      </c>
      <c r="D54" s="0" t="n">
        <f aca="false">+D50*$B$12*assumptions!D$33*DCF!E$29</f>
        <v>0</v>
      </c>
      <c r="E54" s="0" t="n">
        <f aca="false">+E50*$B$12*assumptions!E$33*DCF!F$29</f>
        <v>0</v>
      </c>
      <c r="F54" s="0" t="n">
        <f aca="false">+F50*$B$12*assumptions!F$33*DCF!G$29</f>
        <v>0</v>
      </c>
      <c r="G54" s="0" t="n">
        <f aca="false">+G50*$B$12*assumptions!G$33*DCF!H$29</f>
        <v>0</v>
      </c>
      <c r="H54" s="0" t="n">
        <f aca="false">+H50*$B$12*assumptions!H$33*DCF!I$29</f>
        <v>0</v>
      </c>
      <c r="I54" s="0" t="n">
        <f aca="false">+I50*$B$12*assumptions!I$33*DCF!J$29</f>
        <v>0</v>
      </c>
      <c r="J54" s="0" t="n">
        <f aca="false">+J50*$B$12*assumptions!J$33*DCF!K$29</f>
        <v>0</v>
      </c>
      <c r="K54" s="0" t="n">
        <f aca="false">+K50*$B$12*assumptions!K$33*DCF!L$29</f>
        <v>0</v>
      </c>
      <c r="L54" s="0" t="n">
        <f aca="false">+L50*$B$12*assumptions!$L$33*DCF!M$29</f>
        <v>0</v>
      </c>
      <c r="M54" s="0" t="n">
        <f aca="false">+M50*$B$12*assumptions!$L$33*DCF!N$29</f>
        <v>0</v>
      </c>
      <c r="N54" s="0" t="n">
        <f aca="false">+N50*$B$12*assumptions!$L$33*DCF!O$29</f>
        <v>0</v>
      </c>
      <c r="O54" s="0" t="n">
        <f aca="false">+O50*$B$12*assumptions!$L$33*DCF!P$29</f>
        <v>0</v>
      </c>
      <c r="P54" s="0" t="n">
        <f aca="false">+P50*$B$12*assumptions!$L$33*DCF!Q$29</f>
        <v>0</v>
      </c>
      <c r="Q54" s="0" t="n">
        <f aca="false">+Q50*$B$12*assumptions!$L$33*DCF!R$29</f>
        <v>0</v>
      </c>
      <c r="R54" s="0" t="n">
        <f aca="false">+R50*$B$12*assumptions!$L$33*DCF!S$29</f>
        <v>0</v>
      </c>
      <c r="S54" s="0" t="n">
        <f aca="false">+S50*$B$12*assumptions!$L$33*DCF!T$29</f>
        <v>0</v>
      </c>
      <c r="T54" s="0" t="n">
        <f aca="false">+T50*$B$12*assumptions!$L$33*DCF!U$29</f>
        <v>0</v>
      </c>
      <c r="U54" s="0" t="n">
        <f aca="false">+U50*$B$12*assumptions!$L$33*DCF!V$29</f>
        <v>0</v>
      </c>
      <c r="V54" s="0" t="n">
        <f aca="false">+V50*$B$12*assumptions!$L$33*DCF!W$29</f>
        <v>0</v>
      </c>
      <c r="W54" s="0" t="n">
        <f aca="false">+W50*$B$12*assumptions!$L$33*DCF!X$29</f>
        <v>0</v>
      </c>
      <c r="X54" s="0" t="n">
        <f aca="false">+X50*$B$12*assumptions!$L$33*DCF!Y$29</f>
        <v>0</v>
      </c>
      <c r="Y54" s="0" t="n">
        <f aca="false">+Y50*$B$12*assumptions!$L$33*DCF!Z$29</f>
        <v>0</v>
      </c>
      <c r="Z54" s="0" t="n">
        <f aca="false">+Z50*$B$12*assumptions!$L$33*DCF!AA$29</f>
        <v>0</v>
      </c>
      <c r="AA54" s="0" t="n">
        <f aca="false">+AA50*$B$12*assumptions!$L$33*DCF!AB$29</f>
        <v>0</v>
      </c>
      <c r="AB54" s="0" t="n">
        <f aca="false">SUM(C54:V54)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</row>
    <row r="56" customFormat="false" ht="12.75" hidden="false" customHeight="false" outlineLevel="0" collapsed="false">
      <c r="A56" s="0" t="s">
        <v>108</v>
      </c>
      <c r="B56" s="0" t="s">
        <v>98</v>
      </c>
      <c r="C56" s="60" t="n">
        <f aca="false">+C50+C44+C38+C32+C26+C20+C14+C7</f>
        <v>100</v>
      </c>
      <c r="D56" s="60" t="n">
        <f aca="false">D7+D14+D20+D26+D32+D38+D50+D44</f>
        <v>100</v>
      </c>
      <c r="E56" s="60" t="n">
        <f aca="false">E7+E14+E20+E26+E32+E38+E50+E44</f>
        <v>93</v>
      </c>
      <c r="F56" s="60" t="n">
        <f aca="false">F7+F14+F20+F26+F32+F38+F50+F44</f>
        <v>93</v>
      </c>
      <c r="G56" s="60" t="n">
        <f aca="false">G7+G14+G20+G26+G32+G38+G50+G44</f>
        <v>93</v>
      </c>
      <c r="H56" s="60" t="n">
        <f aca="false">H7+H14+H20+H26+H32+H38+H50+H44</f>
        <v>77.2</v>
      </c>
      <c r="I56" s="60" t="n">
        <f aca="false">I7+I14+I20+I26+I32+I38+I50+I44</f>
        <v>77.2</v>
      </c>
      <c r="J56" s="60" t="n">
        <f aca="false">J7+J14+J20+J26+J32+J38+J50+J44</f>
        <v>77.2</v>
      </c>
      <c r="K56" s="60" t="n">
        <f aca="false">K7+K14+K20+K26+K32+K38+K50+K44</f>
        <v>77.2</v>
      </c>
      <c r="L56" s="60" t="n">
        <f aca="false">L7+L14+L20+L26+L32+L38+L50+L44</f>
        <v>77.2</v>
      </c>
      <c r="M56" s="60" t="n">
        <f aca="false">M7+M14+M20+M26+M32+M38+M50+M44</f>
        <v>77.2</v>
      </c>
      <c r="N56" s="60" t="n">
        <f aca="false">N7+N14+N20+N26+N32+N38+N50+N44</f>
        <v>77.2</v>
      </c>
      <c r="O56" s="60" t="n">
        <f aca="false">O7+O14+O20+O26+O32+O38+O50+O44</f>
        <v>73.8342465753425</v>
      </c>
      <c r="P56" s="60" t="n">
        <f aca="false">P7+P14+P20+P26+P32+P38+P50+P44</f>
        <v>72.7</v>
      </c>
      <c r="Q56" s="60" t="n">
        <f aca="false">Q7+Q14+Q20+Q26+Q32+Q38+Q50+Q44</f>
        <v>72.7</v>
      </c>
      <c r="R56" s="60" t="n">
        <f aca="false">R7+R14+R20+R26+R32+R38+R50+R44</f>
        <v>20</v>
      </c>
      <c r="S56" s="60" t="n">
        <f aca="false">S7+S14+S20+S26+S32+S38+S50+S44</f>
        <v>20</v>
      </c>
      <c r="T56" s="60" t="n">
        <f aca="false">T7+T14+T20+T26+T32+T38+T50+T44</f>
        <v>20</v>
      </c>
      <c r="U56" s="60" t="n">
        <f aca="false">U7+U14+U20+U26+U32+U38+U50+U44</f>
        <v>20</v>
      </c>
      <c r="V56" s="60" t="n">
        <f aca="false">V7+V14+V20+V26+V32+V38+V50+V44</f>
        <v>20</v>
      </c>
      <c r="W56" s="60" t="n">
        <f aca="false">W7+W14+W20+W26+W32+W38+W50+W44</f>
        <v>20</v>
      </c>
      <c r="X56" s="60" t="n">
        <f aca="false">X7+X14+X20+X26+X32+X38+X50+X44</f>
        <v>20</v>
      </c>
      <c r="Y56" s="60" t="n">
        <f aca="false">Y7+Y14+Y20+Y26+Y32+Y38+Y50+Y44</f>
        <v>20</v>
      </c>
      <c r="Z56" s="60" t="n">
        <f aca="false">Z7+Z14+Z20+Z26+Z32+Z38+Z50+Z44</f>
        <v>20</v>
      </c>
      <c r="AA56" s="60" t="n">
        <f aca="false">AA7+AA14+AA20+AA26+AA32+AA38+AA50+AA44</f>
        <v>20</v>
      </c>
      <c r="AB56" s="0" t="n">
        <f aca="false">SUM(C56:V56)</f>
        <v>1338.63424657534</v>
      </c>
    </row>
    <row r="57" customFormat="false" ht="12.75" hidden="false" customHeight="false" outlineLevel="0" collapsed="false">
      <c r="A57" s="0"/>
      <c r="B57" s="0" t="s">
        <v>109</v>
      </c>
      <c r="C57" s="0" t="n">
        <f aca="false">C58/(C56*365)</f>
        <v>0.594165479452055</v>
      </c>
      <c r="D57" s="0" t="n">
        <f aca="false">D58/(D56*365)</f>
        <v>0.426718520547945</v>
      </c>
      <c r="E57" s="0" t="n">
        <f aca="false">E58/(E56*365)</f>
        <v>0.389523935778465</v>
      </c>
      <c r="F57" s="0" t="n">
        <f aca="false">F58/(F56*365)</f>
        <v>0.384795698924731</v>
      </c>
      <c r="G57" s="0" t="n">
        <f aca="false">G58/(G56*365)</f>
        <v>0.384795698924731</v>
      </c>
      <c r="H57" s="0" t="n">
        <f aca="false">H58/(H56*365)</f>
        <v>0.384028532898006</v>
      </c>
      <c r="I57" s="0" t="n">
        <f aca="false">I58/(I56*365)</f>
        <v>0.382979274611399</v>
      </c>
      <c r="J57" s="0" t="n">
        <f aca="false">J58/(J56*365)</f>
        <v>0.382979274611399</v>
      </c>
      <c r="K57" s="0" t="n">
        <f aca="false">K58/(K56*365)</f>
        <v>0.382979274611399</v>
      </c>
      <c r="L57" s="0" t="n">
        <f aca="false">L58/(L56*365)</f>
        <v>0.384028532898006</v>
      </c>
      <c r="M57" s="0" t="n">
        <f aca="false">M58/(M56*365)</f>
        <v>0.382979274611399</v>
      </c>
      <c r="N57" s="0" t="n">
        <f aca="false">N58/(N56*365)</f>
        <v>0.382979274611399</v>
      </c>
      <c r="O57" s="0" t="n">
        <f aca="false">O58/(O56*365)</f>
        <v>0.381291675170226</v>
      </c>
      <c r="P57" s="0" t="n">
        <f aca="false">P58/(P56*365)</f>
        <v>0.381730738067871</v>
      </c>
      <c r="Q57" s="0" t="n">
        <f aca="false">Q58/(Q56*365)</f>
        <v>0.380687757909216</v>
      </c>
      <c r="R57" s="0" t="n">
        <f aca="false">R58/(R56*365)</f>
        <v>0</v>
      </c>
      <c r="S57" s="0" t="n">
        <f aca="false">S58/(S56*365)</f>
        <v>0</v>
      </c>
      <c r="T57" s="0" t="n">
        <f aca="false">T58/(T56*365)</f>
        <v>0</v>
      </c>
      <c r="U57" s="0" t="n">
        <f aca="false">U58/(U56*365)</f>
        <v>0</v>
      </c>
      <c r="V57" s="0" t="n">
        <f aca="false">V58/(V56*365)</f>
        <v>0</v>
      </c>
      <c r="W57" s="0" t="n">
        <f aca="false">W58/(W56*365)</f>
        <v>0</v>
      </c>
      <c r="X57" s="0" t="n">
        <f aca="false">X58/(X56*365)</f>
        <v>0</v>
      </c>
      <c r="Y57" s="0" t="n">
        <f aca="false">Y58/(Y56*365)</f>
        <v>0</v>
      </c>
      <c r="Z57" s="0" t="n">
        <f aca="false">Z58/(Z56*365)</f>
        <v>0</v>
      </c>
      <c r="AA57" s="0" t="n">
        <f aca="false">AA58/(AA56*365)</f>
        <v>0</v>
      </c>
      <c r="AB57" s="0" t="n">
        <f aca="false">AB58/(AB56*365)</f>
        <v>0.373956023466977</v>
      </c>
    </row>
    <row r="58" customFormat="false" ht="12.75" hidden="false" customHeight="false" outlineLevel="0" collapsed="false">
      <c r="A58" s="0"/>
      <c r="B58" s="0" t="s">
        <v>102</v>
      </c>
      <c r="C58" s="76" t="n">
        <f aca="false">C11+C17+C23+C29+C35+C41+C47+C53</f>
        <v>21687.04</v>
      </c>
      <c r="D58" s="76" t="n">
        <f aca="false">D11+D17+D23+D29+D35+D41+D47+D53</f>
        <v>15575.226</v>
      </c>
      <c r="E58" s="76" t="n">
        <f aca="false">E11+E17+E23+E29+E35+E41+E47+E53</f>
        <v>13222.39</v>
      </c>
      <c r="F58" s="76" t="n">
        <f aca="false">F11+F17+F23+F29+F35+F41+F47+F53</f>
        <v>13061.89</v>
      </c>
      <c r="G58" s="76" t="n">
        <f aca="false">G11+G17+G23+G29+G35+G41+G47+G53</f>
        <v>13061.89</v>
      </c>
      <c r="H58" s="76" t="n">
        <f aca="false">H11+H17+H23+H29+H35+H41+H47+H53</f>
        <v>10821.156</v>
      </c>
      <c r="I58" s="76" t="n">
        <f aca="false">I11+I17+I23+I29+I35+I41+I47+I53</f>
        <v>10791.59</v>
      </c>
      <c r="J58" s="76" t="n">
        <f aca="false">J11+J17+J23+J29+J35+J41+J47+J53</f>
        <v>10791.59</v>
      </c>
      <c r="K58" s="76" t="n">
        <f aca="false">K11+K17+K23+K29+K35+K41+K47+K53</f>
        <v>10791.59</v>
      </c>
      <c r="L58" s="76" t="n">
        <f aca="false">L11+L17+L23+L29+L35+L41+L47+L53</f>
        <v>10821.156</v>
      </c>
      <c r="M58" s="76" t="n">
        <f aca="false">M11+M17+M23+M29+M35+M41+M47+M53</f>
        <v>10791.59</v>
      </c>
      <c r="N58" s="76" t="n">
        <f aca="false">N11+N17+N23+N29+N35+N41+N47+N53</f>
        <v>10791.59</v>
      </c>
      <c r="O58" s="76" t="n">
        <f aca="false">O11+O17+O23+O29+O35+O41+O47+O53</f>
        <v>10275.62</v>
      </c>
      <c r="P58" s="76" t="n">
        <f aca="false">P11+P17+P23+P29+P35+P41+P47+P53</f>
        <v>10129.416</v>
      </c>
      <c r="Q58" s="76" t="n">
        <f aca="false">Q11+Q17+Q23+Q29+Q35+Q41+Q47+Q53</f>
        <v>10101.74</v>
      </c>
      <c r="R58" s="76" t="n">
        <f aca="false">R11+R17+R23+R29+R35+R41+R47+R53</f>
        <v>0</v>
      </c>
      <c r="S58" s="76" t="n">
        <f aca="false">S11+S17+S23+S29+S35+S41+S47+S53</f>
        <v>0</v>
      </c>
      <c r="T58" s="76" t="n">
        <f aca="false">T11+T17+T23+T29+T35+T41+T47+T53</f>
        <v>0</v>
      </c>
      <c r="U58" s="76" t="n">
        <f aca="false">U11+U17+U23+U29+U35+U41+U47+U53</f>
        <v>0</v>
      </c>
      <c r="V58" s="76" t="n">
        <f aca="false">V11+V17+V23+V29+V35+V41+V47+V53</f>
        <v>0</v>
      </c>
      <c r="W58" s="76" t="n">
        <f aca="false">W11+W17+W23+W29+W35+W41+W47+W53</f>
        <v>0</v>
      </c>
      <c r="X58" s="76" t="n">
        <f aca="false">X11+X17+X23+X29+X35+X41+X47+X53</f>
        <v>0</v>
      </c>
      <c r="Y58" s="76" t="n">
        <f aca="false">Y11+Y17+Y23+Y29+Y35+Y41+Y47+Y53</f>
        <v>0</v>
      </c>
      <c r="Z58" s="76" t="n">
        <f aca="false">Z11+Z17+Z23+Z29+Z35+Z41+Z47+Z53</f>
        <v>0</v>
      </c>
      <c r="AA58" s="76" t="n">
        <f aca="false">AA11+AA17+AA23+AA29+AA35+AA41+AA47+AA53</f>
        <v>0</v>
      </c>
      <c r="AB58" s="0" t="n">
        <f aca="false">SUM(C58:V58)</f>
        <v>182715.474</v>
      </c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</row>
    <row r="59" customFormat="false" ht="12.75" hidden="false" customHeight="false" outlineLevel="0" collapsed="false">
      <c r="A59" s="0" t="s">
        <v>103</v>
      </c>
      <c r="B59" s="75"/>
      <c r="C59" s="78" t="n">
        <f aca="false">C12+C18+C24+C30+C36+C42+C48+C54</f>
        <v>4.18373524831665</v>
      </c>
      <c r="D59" s="78" t="n">
        <f aca="false">D12+D18+D24+D30+D36+D42+D48+D54</f>
        <v>4.19772980992393</v>
      </c>
      <c r="E59" s="78" t="n">
        <f aca="false">E12+E18+E24+E30+E36+E42+E48+E54</f>
        <v>3.99829629786442</v>
      </c>
      <c r="F59" s="78" t="n">
        <f aca="false">F12+F18+F24+F30+F36+F42+F48+F54</f>
        <v>3.92172072632427</v>
      </c>
      <c r="G59" s="78" t="n">
        <f aca="false">G12+G18+G24+G30+G36+G42+G48+G54</f>
        <v>3.8911625670779</v>
      </c>
      <c r="H59" s="78" t="n">
        <f aca="false">H12+H18+H24+H30+H36+H42+H48+H54</f>
        <v>3.21232297387965</v>
      </c>
      <c r="I59" s="78" t="n">
        <f aca="false">I12+I18+I24+I30+I36+I42+I48+I54</f>
        <v>3.22445315767208</v>
      </c>
      <c r="J59" s="78" t="n">
        <f aca="false">J12+J18+J24+J30+J36+J42+J48+J54</f>
        <v>3.23477689661378</v>
      </c>
      <c r="K59" s="78" t="n">
        <f aca="false">K12+K18+K24+K30+K36+K42+K48+K54</f>
        <v>3.26033635591214</v>
      </c>
      <c r="L59" s="78" t="n">
        <f aca="false">L12+L18+L24+L30+L36+L42+L48+L54</f>
        <v>3.31172308276573</v>
      </c>
      <c r="M59" s="78" t="n">
        <f aca="false">M12+M18+M24+M30+M36+M42+M48+M54</f>
        <v>3.22370595821236</v>
      </c>
      <c r="N59" s="78" t="n">
        <f aca="false">N12+N18+N24+N30+N36+N42+N48+N54</f>
        <v>3.41405437549392</v>
      </c>
      <c r="O59" s="78" t="n">
        <f aca="false">O12+O18+O24+O30+O36+O42+O48+O54</f>
        <v>3.18082318344441</v>
      </c>
      <c r="P59" s="78" t="n">
        <f aca="false">P12+P18+P24+P30+P36+P42+P48+P54</f>
        <v>3.07127556249348</v>
      </c>
      <c r="Q59" s="78" t="n">
        <f aca="false">Q12+Q18+Q24+Q30+Q36+Q42+Q48+Q54</f>
        <v>3.05323461808335</v>
      </c>
      <c r="R59" s="78" t="n">
        <f aca="false">R12+R18+R24+R30+R36+R42+R48+R54</f>
        <v>0.839954502911512</v>
      </c>
      <c r="S59" s="78" t="n">
        <f aca="false">S12+S18+S24+S30+S36+S42+S48+S54</f>
        <v>0.839954502911512</v>
      </c>
      <c r="T59" s="78" t="n">
        <f aca="false">T12+T18+T24+T30+T36+T42+T48+T54</f>
        <v>0.839954502911512</v>
      </c>
      <c r="U59" s="78" t="n">
        <f aca="false">U12+U18+U24+U30+U36+U42+U48+U54</f>
        <v>0.839954502911512</v>
      </c>
      <c r="V59" s="78" t="n">
        <f aca="false">V12+V18+V24+V30+V36+V42+V48+V54</f>
        <v>0.839954502911512</v>
      </c>
      <c r="W59" s="78" t="n">
        <f aca="false">W12+W18+W24+W30+W36+W42+W48+W54</f>
        <v>0</v>
      </c>
      <c r="X59" s="78" t="n">
        <f aca="false">X12+X18+X24+X30+X36+X42+X48+X54</f>
        <v>0</v>
      </c>
      <c r="Y59" s="78" t="n">
        <f aca="false">Y12+Y18+Y24+Y30+Y36+Y42+Y48+Y54</f>
        <v>0</v>
      </c>
      <c r="Z59" s="78" t="n">
        <f aca="false">Z12+Z18+Z24+Z30+Z36+Z42+Z48+Z54</f>
        <v>0</v>
      </c>
      <c r="AA59" s="78" t="n">
        <f aca="false">AA12+AA18+AA24+AA30+AA36+AA42+AA48+AA54</f>
        <v>0</v>
      </c>
      <c r="AB59" s="0" t="n">
        <f aca="false">AB12+AB18+AB24+AB30+AB36+AB42+AB54</f>
        <v>56.5791233286356</v>
      </c>
    </row>
    <row r="61" customFormat="false" ht="12.75" hidden="false" customHeight="false" outlineLevel="0" collapsed="false">
      <c r="A61" s="79" t="s">
        <v>110</v>
      </c>
      <c r="C61" s="77" t="n">
        <f aca="false">(+C59*365)*assumptions!C36</f>
        <v>6282.7118524731</v>
      </c>
      <c r="D61" s="77" t="n">
        <f aca="false">(+D59*365)*assumptions!D36</f>
        <v>4674.47747234294</v>
      </c>
      <c r="E61" s="77" t="n">
        <f aca="false">+D61</f>
        <v>4674.47747234294</v>
      </c>
      <c r="F61" s="77" t="n">
        <f aca="false">+E61</f>
        <v>4674.47747234294</v>
      </c>
      <c r="G61" s="77" t="n">
        <f aca="false">+F61</f>
        <v>4674.47747234294</v>
      </c>
      <c r="H61" s="77" t="n">
        <f aca="false">+G61</f>
        <v>4674.47747234294</v>
      </c>
      <c r="I61" s="77" t="n">
        <f aca="false">+H61</f>
        <v>4674.47747234294</v>
      </c>
      <c r="J61" s="77" t="n">
        <f aca="false">+I61</f>
        <v>4674.47747234294</v>
      </c>
      <c r="K61" s="77" t="n">
        <f aca="false">+J61</f>
        <v>4674.47747234294</v>
      </c>
      <c r="L61" s="77" t="n">
        <f aca="false">+K61</f>
        <v>4674.47747234294</v>
      </c>
      <c r="M61" s="77" t="n">
        <f aca="false">+L61</f>
        <v>4674.47747234294</v>
      </c>
      <c r="N61" s="77" t="n">
        <f aca="false">+M61</f>
        <v>4674.47747234294</v>
      </c>
      <c r="O61" s="77" t="n">
        <f aca="false">+N61</f>
        <v>4674.47747234294</v>
      </c>
      <c r="P61" s="77" t="n">
        <f aca="false">+O61</f>
        <v>4674.47747234294</v>
      </c>
      <c r="Q61" s="77" t="n">
        <f aca="false">+P61</f>
        <v>4674.47747234294</v>
      </c>
      <c r="R61" s="77" t="n">
        <f aca="false">+Q61</f>
        <v>4674.47747234294</v>
      </c>
      <c r="S61" s="77" t="n">
        <f aca="false">+R61</f>
        <v>4674.47747234294</v>
      </c>
      <c r="T61" s="77" t="n">
        <f aca="false">+S61</f>
        <v>4674.47747234294</v>
      </c>
      <c r="U61" s="77" t="n">
        <f aca="false">+T61</f>
        <v>4674.47747234294</v>
      </c>
      <c r="V61" s="77" t="n">
        <f aca="false">+U61</f>
        <v>4674.47747234294</v>
      </c>
      <c r="W61" s="77" t="n">
        <f aca="false">+V61</f>
        <v>4674.47747234294</v>
      </c>
      <c r="X61" s="77" t="n">
        <f aca="false">+W61</f>
        <v>4674.47747234294</v>
      </c>
      <c r="Y61" s="77" t="n">
        <f aca="false">+X61</f>
        <v>4674.47747234294</v>
      </c>
      <c r="Z61" s="77" t="n">
        <f aca="false">+Y61</f>
        <v>4674.47747234294</v>
      </c>
      <c r="AA61" s="77" t="n">
        <f aca="false">+Z61</f>
        <v>4674.47747234294</v>
      </c>
      <c r="AB61" s="80" t="n">
        <f aca="false">SUM(C61:Q61)</f>
        <v>71725.3964652742</v>
      </c>
    </row>
    <row r="63" customFormat="false" ht="13.5" hidden="false" customHeight="false" outlineLevel="0" collapsed="false">
      <c r="B63" s="65" t="s">
        <v>105</v>
      </c>
      <c r="C63" s="81" t="n">
        <v>0.15</v>
      </c>
      <c r="D63" s="65" t="s">
        <v>111</v>
      </c>
      <c r="E63" s="65" t="n">
        <v>150</v>
      </c>
    </row>
    <row r="64" customFormat="false" ht="13.5" hidden="false" customHeight="false" outlineLevel="0" collapsed="false">
      <c r="B64" s="82" t="s">
        <v>112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</row>
    <row r="65" customFormat="false" ht="13.5" hidden="false" customHeight="false" outlineLevel="0" collapsed="false">
      <c r="B65" s="83" t="s">
        <v>113</v>
      </c>
      <c r="C65" s="84" t="s">
        <v>114</v>
      </c>
      <c r="D65" s="85" t="s">
        <v>115</v>
      </c>
      <c r="E65" s="86" t="n">
        <v>1</v>
      </c>
      <c r="F65" s="86" t="n">
        <v>2</v>
      </c>
      <c r="G65" s="86" t="n">
        <v>3</v>
      </c>
      <c r="H65" s="86" t="n">
        <v>4</v>
      </c>
      <c r="I65" s="86" t="n">
        <v>5</v>
      </c>
      <c r="J65" s="86" t="n">
        <v>6</v>
      </c>
      <c r="K65" s="86" t="n">
        <v>7</v>
      </c>
      <c r="L65" s="86" t="n">
        <v>8</v>
      </c>
      <c r="M65" s="86" t="n">
        <v>9</v>
      </c>
      <c r="N65" s="86" t="n">
        <v>10</v>
      </c>
      <c r="O65" s="86" t="n">
        <v>11</v>
      </c>
      <c r="P65" s="86" t="n">
        <v>12</v>
      </c>
      <c r="Q65" s="86" t="n">
        <v>13</v>
      </c>
      <c r="R65" s="86" t="n">
        <v>14</v>
      </c>
      <c r="S65" s="87" t="n">
        <v>15</v>
      </c>
    </row>
    <row r="66" customFormat="false" ht="13.5" hidden="false" customHeight="false" outlineLevel="0" collapsed="false">
      <c r="A66" s="65" t="n">
        <f aca="false">+B66/(150*30*365)</f>
        <v>0.0673035007610347</v>
      </c>
      <c r="B66" s="88" t="n">
        <f aca="false">NPV($C$63,E66:AH66)</f>
        <v>110545.999999999</v>
      </c>
      <c r="C66" s="89" t="n">
        <v>0.307510095149113</v>
      </c>
      <c r="D66" s="90" t="n">
        <v>0</v>
      </c>
      <c r="E66" s="91" t="n">
        <f aca="false">+$E$63*C66*365</f>
        <v>16836.1777094139</v>
      </c>
      <c r="F66" s="92" t="n">
        <f aca="false">+E66</f>
        <v>16836.1777094139</v>
      </c>
      <c r="G66" s="92" t="n">
        <f aca="false">+F66</f>
        <v>16836.1777094139</v>
      </c>
      <c r="H66" s="92" t="n">
        <f aca="false">+G66</f>
        <v>16836.1777094139</v>
      </c>
      <c r="I66" s="92" t="n">
        <f aca="false">+H66</f>
        <v>16836.1777094139</v>
      </c>
      <c r="J66" s="92" t="n">
        <f aca="false">+I66</f>
        <v>16836.1777094139</v>
      </c>
      <c r="K66" s="92" t="n">
        <f aca="false">+J66</f>
        <v>16836.1777094139</v>
      </c>
      <c r="L66" s="92" t="n">
        <f aca="false">+K66</f>
        <v>16836.1777094139</v>
      </c>
      <c r="M66" s="92" t="n">
        <f aca="false">+L66</f>
        <v>16836.1777094139</v>
      </c>
      <c r="N66" s="92" t="n">
        <f aca="false">+M66</f>
        <v>16836.1777094139</v>
      </c>
      <c r="O66" s="92" t="n">
        <f aca="false">+N66</f>
        <v>16836.1777094139</v>
      </c>
      <c r="P66" s="92" t="n">
        <f aca="false">+O66</f>
        <v>16836.1777094139</v>
      </c>
      <c r="Q66" s="92" t="n">
        <f aca="false">+P66</f>
        <v>16836.1777094139</v>
      </c>
      <c r="R66" s="92" t="n">
        <f aca="false">+Q66</f>
        <v>16836.1777094139</v>
      </c>
      <c r="S66" s="93" t="n">
        <f aca="false">+R66</f>
        <v>16836.1777094139</v>
      </c>
      <c r="T66" s="80" t="n">
        <f aca="false">+S66</f>
        <v>16836.1777094139</v>
      </c>
      <c r="U66" s="80" t="n">
        <f aca="false">+T66</f>
        <v>16836.1777094139</v>
      </c>
      <c r="V66" s="80" t="n">
        <f aca="false">+U66</f>
        <v>16836.1777094139</v>
      </c>
      <c r="W66" s="80" t="n">
        <f aca="false">+V66</f>
        <v>16836.1777094139</v>
      </c>
      <c r="X66" s="80" t="n">
        <f aca="false">+W66</f>
        <v>16836.1777094139</v>
      </c>
      <c r="Y66" s="80" t="n">
        <f aca="false">+X66</f>
        <v>16836.1777094139</v>
      </c>
      <c r="Z66" s="80" t="n">
        <f aca="false">+Y66</f>
        <v>16836.1777094139</v>
      </c>
      <c r="AA66" s="80" t="n">
        <f aca="false">+Z66</f>
        <v>16836.1777094139</v>
      </c>
      <c r="AB66" s="80" t="n">
        <f aca="false">+AA66</f>
        <v>16836.1777094139</v>
      </c>
      <c r="AC66" s="80" t="n">
        <f aca="false">+AB66</f>
        <v>16836.1777094139</v>
      </c>
      <c r="AD66" s="80" t="n">
        <f aca="false">+AC66</f>
        <v>16836.1777094139</v>
      </c>
      <c r="AE66" s="80" t="n">
        <f aca="false">+AD66</f>
        <v>16836.1777094139</v>
      </c>
      <c r="AF66" s="80" t="n">
        <f aca="false">+AE66</f>
        <v>16836.1777094139</v>
      </c>
      <c r="AG66" s="80" t="n">
        <f aca="false">+AF66</f>
        <v>16836.1777094139</v>
      </c>
      <c r="AH66" s="80" t="n">
        <f aca="false">+AG66</f>
        <v>16836.1777094139</v>
      </c>
    </row>
    <row r="67" customFormat="false" ht="12.75" hidden="false" customHeight="false" outlineLevel="0" collapsed="false">
      <c r="A67" s="65" t="n">
        <f aca="false">+B67/(150*15*365)</f>
        <v>0.134607001522036</v>
      </c>
      <c r="B67" s="88" t="n">
        <f aca="false">NPV($C$63,E67:S67)</f>
        <v>110545.999999972</v>
      </c>
      <c r="C67" s="89" t="n">
        <v>0.345301389987822</v>
      </c>
      <c r="D67" s="90" t="n">
        <v>0</v>
      </c>
      <c r="E67" s="91" t="n">
        <f aca="false">+$E$63*C67*365</f>
        <v>18905.2511018333</v>
      </c>
      <c r="F67" s="92" t="n">
        <f aca="false">+E67</f>
        <v>18905.2511018333</v>
      </c>
      <c r="G67" s="92" t="n">
        <f aca="false">+F67</f>
        <v>18905.2511018333</v>
      </c>
      <c r="H67" s="92" t="n">
        <f aca="false">+G67</f>
        <v>18905.2511018333</v>
      </c>
      <c r="I67" s="92" t="n">
        <f aca="false">+H67</f>
        <v>18905.2511018333</v>
      </c>
      <c r="J67" s="92" t="n">
        <f aca="false">+I67</f>
        <v>18905.2511018333</v>
      </c>
      <c r="K67" s="92" t="n">
        <f aca="false">+J67</f>
        <v>18905.2511018333</v>
      </c>
      <c r="L67" s="92" t="n">
        <f aca="false">+K67</f>
        <v>18905.2511018333</v>
      </c>
      <c r="M67" s="92" t="n">
        <f aca="false">+L67</f>
        <v>18905.2511018333</v>
      </c>
      <c r="N67" s="92" t="n">
        <f aca="false">+M67</f>
        <v>18905.2511018333</v>
      </c>
      <c r="O67" s="92" t="n">
        <f aca="false">+N67</f>
        <v>18905.2511018333</v>
      </c>
      <c r="P67" s="92" t="n">
        <f aca="false">+O67</f>
        <v>18905.2511018333</v>
      </c>
      <c r="Q67" s="92" t="n">
        <f aca="false">+P67</f>
        <v>18905.2511018333</v>
      </c>
      <c r="R67" s="92" t="n">
        <f aca="false">+Q67</f>
        <v>18905.2511018333</v>
      </c>
      <c r="S67" s="93" t="n">
        <f aca="false">+R67</f>
        <v>18905.2511018333</v>
      </c>
    </row>
    <row r="68" customFormat="false" ht="12.75" hidden="false" customHeight="false" outlineLevel="0" collapsed="false">
      <c r="A68" s="65" t="n">
        <f aca="false">+B68/(150*14*365)</f>
        <v>0.144221787345039</v>
      </c>
      <c r="B68" s="94" t="n">
        <f aca="false">NPV($C$63,E68:S68)</f>
        <v>110545.999999972</v>
      </c>
      <c r="C68" s="95" t="n">
        <v>0.352714407254192</v>
      </c>
      <c r="D68" s="96" t="n">
        <v>0</v>
      </c>
      <c r="E68" s="77" t="n">
        <f aca="false">+$E$63*C68*365</f>
        <v>19311.113797167</v>
      </c>
      <c r="F68" s="77" t="n">
        <f aca="false">+E68</f>
        <v>19311.113797167</v>
      </c>
      <c r="G68" s="77" t="n">
        <f aca="false">+F68</f>
        <v>19311.113797167</v>
      </c>
      <c r="H68" s="77" t="n">
        <f aca="false">+G68</f>
        <v>19311.113797167</v>
      </c>
      <c r="I68" s="77" t="n">
        <f aca="false">+H68</f>
        <v>19311.113797167</v>
      </c>
      <c r="J68" s="77" t="n">
        <f aca="false">+I68</f>
        <v>19311.113797167</v>
      </c>
      <c r="K68" s="77" t="n">
        <f aca="false">+J68</f>
        <v>19311.113797167</v>
      </c>
      <c r="L68" s="77" t="n">
        <f aca="false">+K68</f>
        <v>19311.113797167</v>
      </c>
      <c r="M68" s="77" t="n">
        <f aca="false">+L68</f>
        <v>19311.113797167</v>
      </c>
      <c r="N68" s="77" t="n">
        <f aca="false">+M68</f>
        <v>19311.113797167</v>
      </c>
      <c r="O68" s="77" t="n">
        <f aca="false">+N68</f>
        <v>19311.113797167</v>
      </c>
      <c r="P68" s="77" t="n">
        <f aca="false">+O68</f>
        <v>19311.113797167</v>
      </c>
      <c r="Q68" s="77" t="n">
        <f aca="false">+P68</f>
        <v>19311.113797167</v>
      </c>
      <c r="R68" s="77" t="n">
        <f aca="false">+Q68</f>
        <v>19311.113797167</v>
      </c>
      <c r="S68" s="97" t="n">
        <v>0</v>
      </c>
    </row>
    <row r="69" customFormat="false" ht="12.75" hidden="false" customHeight="false" outlineLevel="0" collapsed="false">
      <c r="A69" s="65" t="n">
        <f aca="false">+B69/(150*13*365)</f>
        <v>0.155315770986965</v>
      </c>
      <c r="B69" s="94" t="n">
        <f aca="false">NPV($C$63,E69:S69)</f>
        <v>110545.999999972</v>
      </c>
      <c r="C69" s="95" t="n">
        <v>0.361642822398458</v>
      </c>
      <c r="D69" s="96" t="n">
        <v>0</v>
      </c>
      <c r="E69" s="77" t="n">
        <f aca="false">+$E$63*C69*365</f>
        <v>19799.9445263156</v>
      </c>
      <c r="F69" s="77" t="n">
        <f aca="false">+E69</f>
        <v>19799.9445263156</v>
      </c>
      <c r="G69" s="77" t="n">
        <f aca="false">+F69</f>
        <v>19799.9445263156</v>
      </c>
      <c r="H69" s="77" t="n">
        <f aca="false">+G69</f>
        <v>19799.9445263156</v>
      </c>
      <c r="I69" s="77" t="n">
        <f aca="false">+H69</f>
        <v>19799.9445263156</v>
      </c>
      <c r="J69" s="77" t="n">
        <f aca="false">+I69</f>
        <v>19799.9445263156</v>
      </c>
      <c r="K69" s="77" t="n">
        <f aca="false">+J69</f>
        <v>19799.9445263156</v>
      </c>
      <c r="L69" s="77" t="n">
        <f aca="false">+K69</f>
        <v>19799.9445263156</v>
      </c>
      <c r="M69" s="77" t="n">
        <f aca="false">+L69</f>
        <v>19799.9445263156</v>
      </c>
      <c r="N69" s="77" t="n">
        <f aca="false">+M69</f>
        <v>19799.9445263156</v>
      </c>
      <c r="O69" s="77" t="n">
        <f aca="false">+N69</f>
        <v>19799.9445263156</v>
      </c>
      <c r="P69" s="77" t="n">
        <f aca="false">+O69</f>
        <v>19799.9445263156</v>
      </c>
      <c r="Q69" s="77" t="n">
        <f aca="false">+P69</f>
        <v>19799.9445263156</v>
      </c>
      <c r="R69" s="77" t="n">
        <v>0</v>
      </c>
      <c r="S69" s="97" t="n">
        <v>0</v>
      </c>
    </row>
    <row r="70" customFormat="false" ht="12.75" hidden="false" customHeight="false" outlineLevel="0" collapsed="false">
      <c r="A70" s="65" t="n">
        <f aca="false">+B70/(150*12*365)</f>
        <v>0.168258751902545</v>
      </c>
      <c r="B70" s="94" t="n">
        <f aca="false">NPV($C$63,E70:S70)</f>
        <v>110545.999999972</v>
      </c>
      <c r="C70" s="95" t="n">
        <v>0.372486061701455</v>
      </c>
      <c r="D70" s="96" t="n">
        <v>0</v>
      </c>
      <c r="E70" s="77" t="n">
        <f aca="false">+$E$63*C70*365</f>
        <v>20393.6118781547</v>
      </c>
      <c r="F70" s="77" t="n">
        <f aca="false">+E70</f>
        <v>20393.6118781547</v>
      </c>
      <c r="G70" s="77" t="n">
        <f aca="false">+F70</f>
        <v>20393.6118781547</v>
      </c>
      <c r="H70" s="77" t="n">
        <f aca="false">+G70</f>
        <v>20393.6118781547</v>
      </c>
      <c r="I70" s="77" t="n">
        <f aca="false">+H70</f>
        <v>20393.6118781547</v>
      </c>
      <c r="J70" s="77" t="n">
        <f aca="false">+I70</f>
        <v>20393.6118781547</v>
      </c>
      <c r="K70" s="77" t="n">
        <f aca="false">+J70</f>
        <v>20393.6118781547</v>
      </c>
      <c r="L70" s="77" t="n">
        <f aca="false">+K70</f>
        <v>20393.6118781547</v>
      </c>
      <c r="M70" s="77" t="n">
        <f aca="false">+L70</f>
        <v>20393.6118781547</v>
      </c>
      <c r="N70" s="77" t="n">
        <f aca="false">+M70</f>
        <v>20393.6118781547</v>
      </c>
      <c r="O70" s="77" t="n">
        <f aca="false">+N70</f>
        <v>20393.6118781547</v>
      </c>
      <c r="P70" s="77" t="n">
        <f aca="false">+O70</f>
        <v>20393.6118781547</v>
      </c>
      <c r="Q70" s="77" t="n">
        <v>0</v>
      </c>
      <c r="R70" s="77" t="n">
        <v>0</v>
      </c>
      <c r="S70" s="97" t="n">
        <v>0</v>
      </c>
    </row>
    <row r="71" customFormat="false" ht="12.75" hidden="false" customHeight="false" outlineLevel="0" collapsed="false">
      <c r="A71" s="65" t="n">
        <f aca="false">+B71/(150*11*365)</f>
        <v>0.183555002075504</v>
      </c>
      <c r="B71" s="94" t="n">
        <f aca="false">NPV($C$63,E71:S71)</f>
        <v>110545.999999972</v>
      </c>
      <c r="C71" s="95" t="n">
        <v>0.385788343197123</v>
      </c>
      <c r="D71" s="96" t="n">
        <v>0</v>
      </c>
      <c r="E71" s="77" t="n">
        <f aca="false">+$E$63*C71*365</f>
        <v>21121.9117900425</v>
      </c>
      <c r="F71" s="77" t="n">
        <f aca="false">+E71</f>
        <v>21121.9117900425</v>
      </c>
      <c r="G71" s="77" t="n">
        <f aca="false">+F71</f>
        <v>21121.9117900425</v>
      </c>
      <c r="H71" s="77" t="n">
        <f aca="false">+G71</f>
        <v>21121.9117900425</v>
      </c>
      <c r="I71" s="77" t="n">
        <f aca="false">+H71</f>
        <v>21121.9117900425</v>
      </c>
      <c r="J71" s="77" t="n">
        <f aca="false">+I71</f>
        <v>21121.9117900425</v>
      </c>
      <c r="K71" s="77" t="n">
        <f aca="false">+J71</f>
        <v>21121.9117900425</v>
      </c>
      <c r="L71" s="77" t="n">
        <f aca="false">+K71</f>
        <v>21121.9117900425</v>
      </c>
      <c r="M71" s="77" t="n">
        <f aca="false">+L71</f>
        <v>21121.9117900425</v>
      </c>
      <c r="N71" s="77" t="n">
        <f aca="false">+M71</f>
        <v>21121.9117900425</v>
      </c>
      <c r="O71" s="77" t="n">
        <f aca="false">+N71</f>
        <v>21121.9117900425</v>
      </c>
      <c r="P71" s="77" t="n">
        <v>0</v>
      </c>
      <c r="Q71" s="77" t="n">
        <v>0</v>
      </c>
      <c r="R71" s="77" t="n">
        <v>0</v>
      </c>
      <c r="S71" s="97" t="n">
        <v>0</v>
      </c>
    </row>
    <row r="72" customFormat="false" ht="12.75" hidden="false" customHeight="false" outlineLevel="0" collapsed="false">
      <c r="A72" s="65" t="n">
        <f aca="false">+B72/(150*10*365)</f>
        <v>0.201910502283054</v>
      </c>
      <c r="B72" s="94" t="n">
        <f aca="false">NPV($C$63,E72:S72)</f>
        <v>110545.999999972</v>
      </c>
      <c r="C72" s="95" t="n">
        <v>0.402310840238601</v>
      </c>
      <c r="D72" s="96" t="n">
        <v>0</v>
      </c>
      <c r="E72" s="77" t="n">
        <f aca="false">+$E$63*C72*365</f>
        <v>22026.5185030634</v>
      </c>
      <c r="F72" s="77" t="n">
        <f aca="false">+E72</f>
        <v>22026.5185030634</v>
      </c>
      <c r="G72" s="77" t="n">
        <f aca="false">+F72</f>
        <v>22026.5185030634</v>
      </c>
      <c r="H72" s="77" t="n">
        <f aca="false">+G72</f>
        <v>22026.5185030634</v>
      </c>
      <c r="I72" s="77" t="n">
        <f aca="false">+H72</f>
        <v>22026.5185030634</v>
      </c>
      <c r="J72" s="77" t="n">
        <f aca="false">+I72</f>
        <v>22026.5185030634</v>
      </c>
      <c r="K72" s="77" t="n">
        <f aca="false">+J72</f>
        <v>22026.5185030634</v>
      </c>
      <c r="L72" s="77" t="n">
        <f aca="false">+K72</f>
        <v>22026.5185030634</v>
      </c>
      <c r="M72" s="77" t="n">
        <f aca="false">+L72</f>
        <v>22026.5185030634</v>
      </c>
      <c r="N72" s="77" t="n">
        <f aca="false">+M72</f>
        <v>22026.5185030634</v>
      </c>
      <c r="O72" s="77" t="n">
        <v>0</v>
      </c>
      <c r="P72" s="77" t="n">
        <v>0</v>
      </c>
      <c r="Q72" s="77" t="n">
        <v>0</v>
      </c>
      <c r="R72" s="77" t="n">
        <v>0</v>
      </c>
      <c r="S72" s="97" t="n">
        <v>0</v>
      </c>
    </row>
    <row r="73" customFormat="false" ht="12.75" hidden="false" customHeight="false" outlineLevel="0" collapsed="false">
      <c r="A73" s="65" t="n">
        <f aca="false">+B73/(150*9*365)</f>
        <v>0.224345002536727</v>
      </c>
      <c r="B73" s="94" t="n">
        <f aca="false">NPV($C$63,E73:S73)</f>
        <v>110545.999999972</v>
      </c>
      <c r="C73" s="95" t="n">
        <v>0.423151946354911</v>
      </c>
      <c r="D73" s="96" t="n">
        <v>0</v>
      </c>
      <c r="E73" s="77" t="n">
        <f aca="false">+$E$63*C73*365</f>
        <v>23167.5690629314</v>
      </c>
      <c r="F73" s="77" t="n">
        <f aca="false">+E73</f>
        <v>23167.5690629314</v>
      </c>
      <c r="G73" s="77" t="n">
        <f aca="false">+F73</f>
        <v>23167.5690629314</v>
      </c>
      <c r="H73" s="77" t="n">
        <f aca="false">+G73</f>
        <v>23167.5690629314</v>
      </c>
      <c r="I73" s="77" t="n">
        <f aca="false">+H73</f>
        <v>23167.5690629314</v>
      </c>
      <c r="J73" s="77" t="n">
        <f aca="false">+I73</f>
        <v>23167.5690629314</v>
      </c>
      <c r="K73" s="77" t="n">
        <f aca="false">+J73</f>
        <v>23167.5690629314</v>
      </c>
      <c r="L73" s="77" t="n">
        <f aca="false">+K73</f>
        <v>23167.5690629314</v>
      </c>
      <c r="M73" s="77" t="n">
        <f aca="false">+L73</f>
        <v>23167.5690629314</v>
      </c>
      <c r="N73" s="77" t="n">
        <v>0</v>
      </c>
      <c r="O73" s="77" t="n">
        <v>0</v>
      </c>
      <c r="P73" s="77" t="n">
        <v>0</v>
      </c>
      <c r="Q73" s="77" t="n">
        <v>0</v>
      </c>
      <c r="R73" s="77" t="n">
        <v>0</v>
      </c>
      <c r="S73" s="97" t="n">
        <v>0</v>
      </c>
    </row>
    <row r="74" customFormat="false" ht="12.75" hidden="false" customHeight="false" outlineLevel="0" collapsed="false">
      <c r="A74" s="65" t="n">
        <f aca="false">+B74/(150*8*365)</f>
        <v>0.252388127853818</v>
      </c>
      <c r="B74" s="94" t="n">
        <f aca="false">NPV($C$63,E74:S74)</f>
        <v>110545.999999972</v>
      </c>
      <c r="C74" s="95" t="n">
        <v>0.449957735225651</v>
      </c>
      <c r="D74" s="96" t="n">
        <v>0</v>
      </c>
      <c r="E74" s="77" t="n">
        <f aca="false">+$E$63*C74*365</f>
        <v>24635.1860036044</v>
      </c>
      <c r="F74" s="77" t="n">
        <f aca="false">+E74</f>
        <v>24635.1860036044</v>
      </c>
      <c r="G74" s="77" t="n">
        <f aca="false">+F74</f>
        <v>24635.1860036044</v>
      </c>
      <c r="H74" s="77" t="n">
        <f aca="false">+G74</f>
        <v>24635.1860036044</v>
      </c>
      <c r="I74" s="77" t="n">
        <f aca="false">+H74</f>
        <v>24635.1860036044</v>
      </c>
      <c r="J74" s="77" t="n">
        <f aca="false">+I74</f>
        <v>24635.1860036044</v>
      </c>
      <c r="K74" s="77" t="n">
        <f aca="false">+J74</f>
        <v>24635.1860036044</v>
      </c>
      <c r="L74" s="77" t="n">
        <f aca="false">+K74</f>
        <v>24635.1860036044</v>
      </c>
      <c r="M74" s="77" t="n">
        <v>0</v>
      </c>
      <c r="N74" s="77" t="n">
        <v>0</v>
      </c>
      <c r="O74" s="77" t="n">
        <v>0</v>
      </c>
      <c r="P74" s="77" t="n">
        <v>0</v>
      </c>
      <c r="Q74" s="77" t="n">
        <v>0</v>
      </c>
      <c r="R74" s="77" t="n">
        <v>0</v>
      </c>
      <c r="S74" s="97" t="n">
        <v>0</v>
      </c>
    </row>
    <row r="75" customFormat="false" ht="12.75" hidden="false" customHeight="false" outlineLevel="0" collapsed="false">
      <c r="A75" s="65" t="n">
        <f aca="false">+B75/(150*7*365)</f>
        <v>0.288443574690078</v>
      </c>
      <c r="B75" s="94" t="n">
        <f aca="false">NPV($C$63,E75:S75)</f>
        <v>110545.999999972</v>
      </c>
      <c r="C75" s="95" t="n">
        <v>0.485312817455561</v>
      </c>
      <c r="D75" s="96" t="n">
        <v>0</v>
      </c>
      <c r="E75" s="77" t="n">
        <f aca="false">+$E$63*C75*365</f>
        <v>26570.876755692</v>
      </c>
      <c r="F75" s="77" t="n">
        <f aca="false">+E75</f>
        <v>26570.876755692</v>
      </c>
      <c r="G75" s="77" t="n">
        <f aca="false">+F75</f>
        <v>26570.876755692</v>
      </c>
      <c r="H75" s="77" t="n">
        <f aca="false">+G75</f>
        <v>26570.876755692</v>
      </c>
      <c r="I75" s="77" t="n">
        <f aca="false">+H75</f>
        <v>26570.876755692</v>
      </c>
      <c r="J75" s="77" t="n">
        <f aca="false">+I75</f>
        <v>26570.876755692</v>
      </c>
      <c r="K75" s="77" t="n">
        <f aca="false">+J75</f>
        <v>26570.876755692</v>
      </c>
      <c r="L75" s="77" t="n">
        <v>0</v>
      </c>
      <c r="M75" s="77" t="n">
        <v>0</v>
      </c>
      <c r="N75" s="77" t="n">
        <v>0</v>
      </c>
      <c r="O75" s="77" t="n">
        <v>0</v>
      </c>
      <c r="P75" s="77" t="n">
        <v>0</v>
      </c>
      <c r="Q75" s="77" t="n">
        <v>0</v>
      </c>
      <c r="R75" s="77" t="n">
        <v>0</v>
      </c>
      <c r="S75" s="97" t="n">
        <v>0</v>
      </c>
    </row>
    <row r="76" customFormat="false" ht="12.75" hidden="false" customHeight="false" outlineLevel="0" collapsed="false">
      <c r="A76" s="65" t="n">
        <f aca="false">+B76/(150*6*365)</f>
        <v>0.336517503805091</v>
      </c>
      <c r="B76" s="94" t="n">
        <f aca="false">NPV($C$63,E76:S76)</f>
        <v>110545.999999972</v>
      </c>
      <c r="C76" s="95" t="n">
        <v>0.533522065267409</v>
      </c>
      <c r="D76" s="96" t="n">
        <v>0</v>
      </c>
      <c r="E76" s="77" t="n">
        <f aca="false">+$E$63*C76*365</f>
        <v>29210.3330733906</v>
      </c>
      <c r="F76" s="77" t="n">
        <f aca="false">+E76</f>
        <v>29210.3330733906</v>
      </c>
      <c r="G76" s="77" t="n">
        <f aca="false">+F76</f>
        <v>29210.3330733906</v>
      </c>
      <c r="H76" s="77" t="n">
        <f aca="false">+G76</f>
        <v>29210.3330733906</v>
      </c>
      <c r="I76" s="77" t="n">
        <f aca="false">+H76</f>
        <v>29210.3330733906</v>
      </c>
      <c r="J76" s="77" t="n">
        <f aca="false">+I76</f>
        <v>29210.3330733906</v>
      </c>
      <c r="K76" s="77" t="n">
        <v>0</v>
      </c>
      <c r="L76" s="77" t="n">
        <v>0</v>
      </c>
      <c r="M76" s="77" t="n">
        <v>0</v>
      </c>
      <c r="N76" s="77" t="n">
        <v>0</v>
      </c>
      <c r="O76" s="77" t="n">
        <v>0</v>
      </c>
      <c r="P76" s="77" t="n">
        <v>0</v>
      </c>
      <c r="Q76" s="77" t="n">
        <v>0</v>
      </c>
      <c r="R76" s="77" t="n">
        <v>0</v>
      </c>
      <c r="S76" s="97" t="n">
        <v>0</v>
      </c>
    </row>
    <row r="77" customFormat="false" ht="12.75" hidden="false" customHeight="false" outlineLevel="0" collapsed="false">
      <c r="A77" s="65" t="n">
        <f aca="false">+B77/(150*5*365)</f>
        <v>0.403821004566109</v>
      </c>
      <c r="B77" s="94" t="n">
        <f aca="false">NPV($C$63,E77:S77)</f>
        <v>110545.999999972</v>
      </c>
      <c r="C77" s="95" t="n">
        <v>0.602330430363541</v>
      </c>
      <c r="D77" s="96" t="n">
        <v>0</v>
      </c>
      <c r="E77" s="77" t="n">
        <f aca="false">+$E$63*C77*365</f>
        <v>32977.5910624038</v>
      </c>
      <c r="F77" s="77" t="n">
        <f aca="false">+E77</f>
        <v>32977.5910624038</v>
      </c>
      <c r="G77" s="77" t="n">
        <f aca="false">+F77</f>
        <v>32977.5910624038</v>
      </c>
      <c r="H77" s="77" t="n">
        <f aca="false">+G77</f>
        <v>32977.5910624038</v>
      </c>
      <c r="I77" s="77" t="n">
        <f aca="false">+H77</f>
        <v>32977.5910624038</v>
      </c>
      <c r="J77" s="77" t="n">
        <v>0</v>
      </c>
      <c r="K77" s="77" t="n">
        <v>0</v>
      </c>
      <c r="L77" s="77" t="n">
        <v>0</v>
      </c>
      <c r="M77" s="77" t="n">
        <v>0</v>
      </c>
      <c r="N77" s="77" t="n">
        <v>0</v>
      </c>
      <c r="O77" s="77" t="n">
        <v>0</v>
      </c>
      <c r="P77" s="77" t="n">
        <v>0</v>
      </c>
      <c r="Q77" s="77" t="n">
        <v>0</v>
      </c>
      <c r="R77" s="77" t="n">
        <v>0</v>
      </c>
      <c r="S77" s="97" t="n">
        <v>0</v>
      </c>
    </row>
    <row r="78" customFormat="false" ht="12.75" hidden="false" customHeight="false" outlineLevel="0" collapsed="false">
      <c r="A78" s="65" t="n">
        <f aca="false">+B78/(150*4*365)</f>
        <v>0.504776255707636</v>
      </c>
      <c r="B78" s="94" t="n">
        <f aca="false">NPV($C$63,E78:S78)</f>
        <v>110545.999999972</v>
      </c>
      <c r="C78" s="95" t="n">
        <v>0.707222530720608</v>
      </c>
      <c r="D78" s="96" t="n">
        <v>0</v>
      </c>
      <c r="E78" s="77" t="n">
        <f aca="false">+$E$63*C78*365</f>
        <v>38720.4335569533</v>
      </c>
      <c r="F78" s="77" t="n">
        <f aca="false">+E78</f>
        <v>38720.4335569533</v>
      </c>
      <c r="G78" s="77" t="n">
        <f aca="false">+F78</f>
        <v>38720.4335569533</v>
      </c>
      <c r="H78" s="77" t="n">
        <f aca="false">+G78</f>
        <v>38720.4335569533</v>
      </c>
      <c r="I78" s="77" t="n">
        <v>0</v>
      </c>
      <c r="J78" s="77" t="n">
        <v>0</v>
      </c>
      <c r="K78" s="77" t="n">
        <v>0</v>
      </c>
      <c r="L78" s="77" t="n">
        <v>0</v>
      </c>
      <c r="M78" s="77" t="n">
        <v>0</v>
      </c>
      <c r="N78" s="77" t="n">
        <v>0</v>
      </c>
      <c r="O78" s="77" t="n">
        <v>0</v>
      </c>
      <c r="P78" s="77" t="n">
        <v>0</v>
      </c>
      <c r="Q78" s="77" t="n">
        <v>0</v>
      </c>
      <c r="R78" s="77" t="n">
        <v>0</v>
      </c>
      <c r="S78" s="77" t="n">
        <v>0</v>
      </c>
    </row>
    <row r="79" customFormat="false" ht="12.75" hidden="false" customHeight="false" outlineLevel="0" collapsed="false">
      <c r="A79" s="65" t="n">
        <f aca="false">+B79/(150*3*365)</f>
        <v>0.673035007610181</v>
      </c>
      <c r="B79" s="94" t="n">
        <f aca="false">NPV($C$63,E79:S79)</f>
        <v>110545.999999972</v>
      </c>
      <c r="C79" s="95" t="n">
        <v>0.884321483541369</v>
      </c>
      <c r="D79" s="96" t="n">
        <v>0</v>
      </c>
      <c r="E79" s="77" t="n">
        <f aca="false">+$E$63*C79*365</f>
        <v>48416.60122389</v>
      </c>
      <c r="F79" s="77" t="n">
        <f aca="false">+E79</f>
        <v>48416.60122389</v>
      </c>
      <c r="G79" s="77" t="n">
        <f aca="false">+F79</f>
        <v>48416.60122389</v>
      </c>
      <c r="H79" s="77" t="n">
        <v>0</v>
      </c>
      <c r="I79" s="77" t="n">
        <v>0</v>
      </c>
      <c r="J79" s="77" t="n">
        <v>0</v>
      </c>
      <c r="K79" s="77" t="n">
        <v>0</v>
      </c>
      <c r="L79" s="77" t="n">
        <v>0</v>
      </c>
      <c r="M79" s="77" t="n">
        <v>0</v>
      </c>
      <c r="N79" s="77" t="n">
        <v>0</v>
      </c>
      <c r="O79" s="77" t="n">
        <v>0</v>
      </c>
      <c r="P79" s="77" t="n">
        <v>0</v>
      </c>
      <c r="Q79" s="77" t="n">
        <v>0</v>
      </c>
      <c r="R79" s="77" t="n">
        <v>0</v>
      </c>
      <c r="S79" s="77" t="n">
        <v>0</v>
      </c>
    </row>
    <row r="80" customFormat="false" ht="12.75" hidden="false" customHeight="false" outlineLevel="0" collapsed="false">
      <c r="A80" s="65" t="n">
        <f aca="false">+B80/(150*2*365)</f>
        <v>1.00955251141527</v>
      </c>
      <c r="B80" s="94" t="n">
        <f aca="false">NPV($C$63,E80:S80)</f>
        <v>110545.999999972</v>
      </c>
      <c r="C80" s="95" t="n">
        <v>1.2419843686946</v>
      </c>
      <c r="D80" s="96" t="n">
        <v>0</v>
      </c>
      <c r="E80" s="77" t="n">
        <f aca="false">+$E$63*C80*365</f>
        <v>67998.6441860295</v>
      </c>
      <c r="F80" s="77" t="n">
        <f aca="false">+E80</f>
        <v>67998.6441860295</v>
      </c>
      <c r="G80" s="77" t="n">
        <v>0</v>
      </c>
      <c r="H80" s="77" t="n">
        <v>0</v>
      </c>
      <c r="I80" s="77" t="n">
        <v>0</v>
      </c>
      <c r="J80" s="77" t="n">
        <v>0</v>
      </c>
      <c r="K80" s="77" t="n">
        <v>0</v>
      </c>
      <c r="L80" s="77" t="n">
        <v>0</v>
      </c>
      <c r="M80" s="77" t="n">
        <v>0</v>
      </c>
      <c r="N80" s="77" t="n">
        <v>0</v>
      </c>
      <c r="O80" s="77" t="n">
        <v>0</v>
      </c>
      <c r="P80" s="77" t="n">
        <v>0</v>
      </c>
      <c r="Q80" s="77" t="n">
        <v>0</v>
      </c>
      <c r="R80" s="77" t="n">
        <v>0</v>
      </c>
      <c r="S80" s="77" t="n">
        <v>0</v>
      </c>
    </row>
    <row r="81" customFormat="false" ht="13.5" hidden="false" customHeight="false" outlineLevel="0" collapsed="false">
      <c r="A81" s="65" t="n">
        <f aca="false">+B81/(150*1*365)</f>
        <v>2.01910502283054</v>
      </c>
      <c r="B81" s="94" t="n">
        <f aca="false">NPV($C$63,E81:S81)</f>
        <v>110545.999999972</v>
      </c>
      <c r="C81" s="95" t="n">
        <v>2.32197077625513</v>
      </c>
      <c r="D81" s="96" t="n">
        <v>0</v>
      </c>
      <c r="E81" s="77" t="n">
        <f aca="false">+$E$63*C81*365</f>
        <v>127127.899999968</v>
      </c>
      <c r="F81" s="77" t="n">
        <v>0</v>
      </c>
      <c r="G81" s="77" t="n">
        <v>0</v>
      </c>
      <c r="H81" s="77" t="n">
        <v>0</v>
      </c>
      <c r="I81" s="77" t="n">
        <v>0</v>
      </c>
      <c r="J81" s="77" t="n">
        <v>0</v>
      </c>
      <c r="K81" s="77" t="n">
        <v>0</v>
      </c>
      <c r="L81" s="77" t="n">
        <v>0</v>
      </c>
      <c r="M81" s="77" t="n">
        <v>0</v>
      </c>
      <c r="N81" s="77" t="n">
        <v>0</v>
      </c>
      <c r="O81" s="77" t="n">
        <v>0</v>
      </c>
      <c r="P81" s="77" t="n">
        <v>0</v>
      </c>
      <c r="Q81" s="77" t="n">
        <v>0</v>
      </c>
      <c r="R81" s="77" t="n">
        <v>0</v>
      </c>
      <c r="S81" s="77" t="n">
        <v>0</v>
      </c>
    </row>
    <row r="82" customFormat="false" ht="13.5" hidden="false" customHeight="false" outlineLevel="0" collapsed="false">
      <c r="B82" s="82" t="s">
        <v>116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</row>
    <row r="83" customFormat="false" ht="12.75" hidden="false" customHeight="false" outlineLevel="0" collapsed="false">
      <c r="B83" s="88" t="n">
        <f aca="false">NPV($C$63,E83:S83)</f>
        <v>110545.999999972</v>
      </c>
      <c r="C83" s="89" t="n">
        <v>0.345301389987822</v>
      </c>
      <c r="D83" s="90" t="n">
        <v>0</v>
      </c>
      <c r="E83" s="91" t="n">
        <f aca="false">+$E$63*C83*365</f>
        <v>18905.2511018333</v>
      </c>
      <c r="F83" s="92" t="n">
        <f aca="false">+E83</f>
        <v>18905.2511018333</v>
      </c>
      <c r="G83" s="92" t="n">
        <f aca="false">+F83</f>
        <v>18905.2511018333</v>
      </c>
      <c r="H83" s="92" t="n">
        <f aca="false">+G83</f>
        <v>18905.2511018333</v>
      </c>
      <c r="I83" s="92" t="n">
        <f aca="false">+H83</f>
        <v>18905.2511018333</v>
      </c>
      <c r="J83" s="92" t="n">
        <f aca="false">+I83</f>
        <v>18905.2511018333</v>
      </c>
      <c r="K83" s="92" t="n">
        <f aca="false">+J83</f>
        <v>18905.2511018333</v>
      </c>
      <c r="L83" s="92" t="n">
        <f aca="false">+K83</f>
        <v>18905.2511018333</v>
      </c>
      <c r="M83" s="92" t="n">
        <f aca="false">+L83</f>
        <v>18905.2511018333</v>
      </c>
      <c r="N83" s="92" t="n">
        <f aca="false">+M83</f>
        <v>18905.2511018333</v>
      </c>
      <c r="O83" s="92" t="n">
        <f aca="false">+N83</f>
        <v>18905.2511018333</v>
      </c>
      <c r="P83" s="92" t="n">
        <f aca="false">+O83</f>
        <v>18905.2511018333</v>
      </c>
      <c r="Q83" s="92" t="n">
        <f aca="false">+P83</f>
        <v>18905.2511018333</v>
      </c>
      <c r="R83" s="92" t="n">
        <f aca="false">+Q83</f>
        <v>18905.2511018333</v>
      </c>
      <c r="S83" s="93" t="n">
        <f aca="false">+R83</f>
        <v>18905.2511018333</v>
      </c>
    </row>
    <row r="84" customFormat="false" ht="12.75" hidden="false" customHeight="false" outlineLevel="0" collapsed="false">
      <c r="B84" s="94" t="n">
        <f aca="false">NPV($C$63,E84:S84)</f>
        <v>110545.999999972</v>
      </c>
      <c r="C84" s="95" t="n">
        <v>0.350831472635593</v>
      </c>
      <c r="D84" s="96" t="n">
        <f aca="false">(+S84/365)/150</f>
        <v>0.0877078681588983</v>
      </c>
      <c r="E84" s="77" t="n">
        <f aca="false">+$E$63*C84*365</f>
        <v>19208.0231267987</v>
      </c>
      <c r="F84" s="77" t="n">
        <f aca="false">+E84</f>
        <v>19208.0231267987</v>
      </c>
      <c r="G84" s="77" t="n">
        <f aca="false">+F84</f>
        <v>19208.0231267987</v>
      </c>
      <c r="H84" s="77" t="n">
        <f aca="false">+G84</f>
        <v>19208.0231267987</v>
      </c>
      <c r="I84" s="77" t="n">
        <f aca="false">+H84</f>
        <v>19208.0231267987</v>
      </c>
      <c r="J84" s="77" t="n">
        <f aca="false">+I84</f>
        <v>19208.0231267987</v>
      </c>
      <c r="K84" s="77" t="n">
        <f aca="false">+J84</f>
        <v>19208.0231267987</v>
      </c>
      <c r="L84" s="77" t="n">
        <f aca="false">+K84</f>
        <v>19208.0231267987</v>
      </c>
      <c r="M84" s="77" t="n">
        <f aca="false">+L84</f>
        <v>19208.0231267987</v>
      </c>
      <c r="N84" s="77" t="n">
        <f aca="false">+M84</f>
        <v>19208.0231267987</v>
      </c>
      <c r="O84" s="77" t="n">
        <f aca="false">+N84</f>
        <v>19208.0231267987</v>
      </c>
      <c r="P84" s="77" t="n">
        <f aca="false">+O84</f>
        <v>19208.0231267987</v>
      </c>
      <c r="Q84" s="77" t="n">
        <f aca="false">+P84</f>
        <v>19208.0231267987</v>
      </c>
      <c r="R84" s="77" t="n">
        <f aca="false">+Q84</f>
        <v>19208.0231267987</v>
      </c>
      <c r="S84" s="97" t="n">
        <f aca="false">+R84*0.25</f>
        <v>4802.00578169968</v>
      </c>
    </row>
    <row r="85" customFormat="false" ht="12.75" hidden="false" customHeight="false" outlineLevel="0" collapsed="false">
      <c r="B85" s="94" t="n">
        <f aca="false">NPV($C$63,E85:S85)</f>
        <v>110545.999999972</v>
      </c>
      <c r="C85" s="95" t="n">
        <v>0.357414154760579</v>
      </c>
      <c r="D85" s="96" t="n">
        <f aca="false">(+S85/365)/150</f>
        <v>0.0893535386901448</v>
      </c>
      <c r="E85" s="77" t="n">
        <f aca="false">+$E$63*C85*365</f>
        <v>19568.4249731417</v>
      </c>
      <c r="F85" s="77" t="n">
        <f aca="false">+E85</f>
        <v>19568.4249731417</v>
      </c>
      <c r="G85" s="77" t="n">
        <f aca="false">+F85</f>
        <v>19568.4249731417</v>
      </c>
      <c r="H85" s="77" t="n">
        <f aca="false">+G85</f>
        <v>19568.4249731417</v>
      </c>
      <c r="I85" s="77" t="n">
        <f aca="false">+H85</f>
        <v>19568.4249731417</v>
      </c>
      <c r="J85" s="77" t="n">
        <f aca="false">+I85</f>
        <v>19568.4249731417</v>
      </c>
      <c r="K85" s="77" t="n">
        <f aca="false">+J85</f>
        <v>19568.4249731417</v>
      </c>
      <c r="L85" s="77" t="n">
        <f aca="false">+K85</f>
        <v>19568.4249731417</v>
      </c>
      <c r="M85" s="77" t="n">
        <f aca="false">+L85</f>
        <v>19568.4249731417</v>
      </c>
      <c r="N85" s="77" t="n">
        <f aca="false">+M85</f>
        <v>19568.4249731417</v>
      </c>
      <c r="O85" s="77" t="n">
        <f aca="false">+N85</f>
        <v>19568.4249731417</v>
      </c>
      <c r="P85" s="77" t="n">
        <f aca="false">+O85</f>
        <v>19568.4249731417</v>
      </c>
      <c r="Q85" s="77" t="n">
        <f aca="false">+P85</f>
        <v>19568.4249731417</v>
      </c>
      <c r="R85" s="77" t="n">
        <f aca="false">+Q85*0.25</f>
        <v>4892.10624328543</v>
      </c>
      <c r="S85" s="97" t="n">
        <f aca="false">+R85</f>
        <v>4892.10624328543</v>
      </c>
    </row>
    <row r="86" customFormat="false" ht="12.75" hidden="false" customHeight="false" outlineLevel="0" collapsed="false">
      <c r="B86" s="94" t="n">
        <f aca="false">NPV($C$63,E86:S86)</f>
        <v>110545.999999972</v>
      </c>
      <c r="C86" s="95" t="n">
        <v>0.365296355980983</v>
      </c>
      <c r="D86" s="96" t="n">
        <f aca="false">(+S86/365)/150</f>
        <v>0.0913240889952458</v>
      </c>
      <c r="E86" s="77" t="n">
        <f aca="false">+$E$63*C86*365</f>
        <v>19999.9754899588</v>
      </c>
      <c r="F86" s="77" t="n">
        <f aca="false">+E86</f>
        <v>19999.9754899588</v>
      </c>
      <c r="G86" s="77" t="n">
        <f aca="false">+F86</f>
        <v>19999.9754899588</v>
      </c>
      <c r="H86" s="77" t="n">
        <f aca="false">+G86</f>
        <v>19999.9754899588</v>
      </c>
      <c r="I86" s="77" t="n">
        <f aca="false">+H86</f>
        <v>19999.9754899588</v>
      </c>
      <c r="J86" s="77" t="n">
        <f aca="false">+I86</f>
        <v>19999.9754899588</v>
      </c>
      <c r="K86" s="77" t="n">
        <f aca="false">+J86</f>
        <v>19999.9754899588</v>
      </c>
      <c r="L86" s="77" t="n">
        <f aca="false">+K86</f>
        <v>19999.9754899588</v>
      </c>
      <c r="M86" s="77" t="n">
        <f aca="false">+L86</f>
        <v>19999.9754899588</v>
      </c>
      <c r="N86" s="77" t="n">
        <f aca="false">+M86</f>
        <v>19999.9754899588</v>
      </c>
      <c r="O86" s="77" t="n">
        <f aca="false">+N86</f>
        <v>19999.9754899588</v>
      </c>
      <c r="P86" s="77" t="n">
        <f aca="false">+O86</f>
        <v>19999.9754899588</v>
      </c>
      <c r="Q86" s="77" t="n">
        <f aca="false">+P86*0.25</f>
        <v>4999.99387248971</v>
      </c>
      <c r="R86" s="77" t="n">
        <f aca="false">+Q86</f>
        <v>4999.99387248971</v>
      </c>
      <c r="S86" s="97" t="n">
        <f aca="false">+R86</f>
        <v>4999.99387248971</v>
      </c>
    </row>
    <row r="87" customFormat="false" ht="12.75" hidden="false" customHeight="false" outlineLevel="0" collapsed="false">
      <c r="B87" s="94" t="n">
        <f aca="false">NPV($C$63,E87:S87)</f>
        <v>110545.999999972</v>
      </c>
      <c r="C87" s="95" t="n">
        <v>0.374801864436683</v>
      </c>
      <c r="D87" s="96" t="n">
        <f aca="false">(+S87/365)/150</f>
        <v>0.0937004661091706</v>
      </c>
      <c r="E87" s="77" t="n">
        <f aca="false">+$E$63*C87*365</f>
        <v>20520.4020779084</v>
      </c>
      <c r="F87" s="77" t="n">
        <f aca="false">+E87</f>
        <v>20520.4020779084</v>
      </c>
      <c r="G87" s="77" t="n">
        <f aca="false">+F87</f>
        <v>20520.4020779084</v>
      </c>
      <c r="H87" s="77" t="n">
        <f aca="false">+G87</f>
        <v>20520.4020779084</v>
      </c>
      <c r="I87" s="77" t="n">
        <f aca="false">+H87</f>
        <v>20520.4020779084</v>
      </c>
      <c r="J87" s="77" t="n">
        <f aca="false">+I87</f>
        <v>20520.4020779084</v>
      </c>
      <c r="K87" s="77" t="n">
        <f aca="false">+J87</f>
        <v>20520.4020779084</v>
      </c>
      <c r="L87" s="77" t="n">
        <f aca="false">+K87</f>
        <v>20520.4020779084</v>
      </c>
      <c r="M87" s="77" t="n">
        <f aca="false">+L87</f>
        <v>20520.4020779084</v>
      </c>
      <c r="N87" s="77" t="n">
        <f aca="false">+M87</f>
        <v>20520.4020779084</v>
      </c>
      <c r="O87" s="77" t="n">
        <f aca="false">+N87</f>
        <v>20520.4020779084</v>
      </c>
      <c r="P87" s="77" t="n">
        <f aca="false">+O87*0.25</f>
        <v>5130.10051947709</v>
      </c>
      <c r="Q87" s="77" t="n">
        <f aca="false">+P87</f>
        <v>5130.10051947709</v>
      </c>
      <c r="R87" s="77" t="n">
        <f aca="false">+Q87</f>
        <v>5130.10051947709</v>
      </c>
      <c r="S87" s="97" t="n">
        <f aca="false">+R87</f>
        <v>5130.10051947709</v>
      </c>
    </row>
    <row r="88" customFormat="false" ht="12.75" hidden="false" customHeight="false" outlineLevel="0" collapsed="false">
      <c r="B88" s="94" t="n">
        <f aca="false">NPV($C$63,E88:S88)</f>
        <v>110545.999999972</v>
      </c>
      <c r="C88" s="95" t="n">
        <v>0.386363628125505</v>
      </c>
      <c r="D88" s="96" t="n">
        <f aca="false">(+S88/365)/150</f>
        <v>0.0965909070313761</v>
      </c>
      <c r="E88" s="77" t="n">
        <f aca="false">+$E$63*C88*365</f>
        <v>21153.4086398714</v>
      </c>
      <c r="F88" s="77" t="n">
        <f aca="false">+E88</f>
        <v>21153.4086398714</v>
      </c>
      <c r="G88" s="77" t="n">
        <f aca="false">+F88</f>
        <v>21153.4086398714</v>
      </c>
      <c r="H88" s="77" t="n">
        <f aca="false">+G88</f>
        <v>21153.4086398714</v>
      </c>
      <c r="I88" s="77" t="n">
        <f aca="false">+H88</f>
        <v>21153.4086398714</v>
      </c>
      <c r="J88" s="77" t="n">
        <f aca="false">+I88</f>
        <v>21153.4086398714</v>
      </c>
      <c r="K88" s="77" t="n">
        <f aca="false">+J88</f>
        <v>21153.4086398714</v>
      </c>
      <c r="L88" s="77" t="n">
        <f aca="false">+K88</f>
        <v>21153.4086398714</v>
      </c>
      <c r="M88" s="77" t="n">
        <f aca="false">+L88</f>
        <v>21153.4086398714</v>
      </c>
      <c r="N88" s="77" t="n">
        <f aca="false">+M88</f>
        <v>21153.4086398714</v>
      </c>
      <c r="O88" s="77" t="n">
        <f aca="false">+N88*0.25</f>
        <v>5288.35215996784</v>
      </c>
      <c r="P88" s="77" t="n">
        <f aca="false">+O88</f>
        <v>5288.35215996784</v>
      </c>
      <c r="Q88" s="77" t="n">
        <f aca="false">+P88</f>
        <v>5288.35215996784</v>
      </c>
      <c r="R88" s="77" t="n">
        <f aca="false">+Q88</f>
        <v>5288.35215996784</v>
      </c>
      <c r="S88" s="97" t="n">
        <f aca="false">+R88</f>
        <v>5288.35215996784</v>
      </c>
    </row>
    <row r="89" customFormat="false" ht="12.75" hidden="false" customHeight="false" outlineLevel="0" collapsed="false">
      <c r="B89" s="94" t="n">
        <f aca="false">NPV($C$63,E89:S89)</f>
        <v>110545.999999972</v>
      </c>
      <c r="C89" s="95" t="n">
        <v>0.400573915199625</v>
      </c>
      <c r="D89" s="96" t="n">
        <f aca="false">(+S89/365)/150</f>
        <v>0.100143478799906</v>
      </c>
      <c r="E89" s="77" t="n">
        <f aca="false">+$E$63*C89*365</f>
        <v>21931.4218571795</v>
      </c>
      <c r="F89" s="77" t="n">
        <f aca="false">+E89</f>
        <v>21931.4218571795</v>
      </c>
      <c r="G89" s="77" t="n">
        <f aca="false">+F89</f>
        <v>21931.4218571795</v>
      </c>
      <c r="H89" s="77" t="n">
        <f aca="false">+G89</f>
        <v>21931.4218571795</v>
      </c>
      <c r="I89" s="77" t="n">
        <f aca="false">+H89</f>
        <v>21931.4218571795</v>
      </c>
      <c r="J89" s="77" t="n">
        <f aca="false">+I89</f>
        <v>21931.4218571795</v>
      </c>
      <c r="K89" s="77" t="n">
        <f aca="false">+J89</f>
        <v>21931.4218571795</v>
      </c>
      <c r="L89" s="77" t="n">
        <f aca="false">+K89</f>
        <v>21931.4218571795</v>
      </c>
      <c r="M89" s="77" t="n">
        <f aca="false">+L89</f>
        <v>21931.4218571795</v>
      </c>
      <c r="N89" s="77" t="n">
        <f aca="false">+M89*0.25</f>
        <v>5482.85546429487</v>
      </c>
      <c r="O89" s="77" t="n">
        <f aca="false">+N89</f>
        <v>5482.85546429487</v>
      </c>
      <c r="P89" s="77" t="n">
        <f aca="false">+O89</f>
        <v>5482.85546429487</v>
      </c>
      <c r="Q89" s="77" t="n">
        <f aca="false">+P89</f>
        <v>5482.85546429487</v>
      </c>
      <c r="R89" s="77" t="n">
        <f aca="false">+Q89</f>
        <v>5482.85546429487</v>
      </c>
      <c r="S89" s="97" t="n">
        <f aca="false">+R89</f>
        <v>5482.85546429487</v>
      </c>
    </row>
    <row r="90" customFormat="false" ht="12.75" hidden="false" customHeight="false" outlineLevel="0" collapsed="false">
      <c r="B90" s="94" t="n">
        <f aca="false">NPV($C$63,E90:S90)</f>
        <v>110545.999999972</v>
      </c>
      <c r="C90" s="95" t="n">
        <v>0.41826506451665</v>
      </c>
      <c r="D90" s="96" t="n">
        <f aca="false">(+S90/365)/150</f>
        <v>0.104566266129163</v>
      </c>
      <c r="E90" s="77" t="n">
        <f aca="false">+$E$63*C90*365</f>
        <v>22900.0122822866</v>
      </c>
      <c r="F90" s="77" t="n">
        <f aca="false">+E90</f>
        <v>22900.0122822866</v>
      </c>
      <c r="G90" s="77" t="n">
        <f aca="false">+F90</f>
        <v>22900.0122822866</v>
      </c>
      <c r="H90" s="77" t="n">
        <f aca="false">+G90</f>
        <v>22900.0122822866</v>
      </c>
      <c r="I90" s="77" t="n">
        <f aca="false">+H90</f>
        <v>22900.0122822866</v>
      </c>
      <c r="J90" s="77" t="n">
        <f aca="false">+I90</f>
        <v>22900.0122822866</v>
      </c>
      <c r="K90" s="77" t="n">
        <f aca="false">+J90</f>
        <v>22900.0122822866</v>
      </c>
      <c r="L90" s="77" t="n">
        <f aca="false">+K90</f>
        <v>22900.0122822866</v>
      </c>
      <c r="M90" s="77" t="n">
        <f aca="false">+L90*0.25</f>
        <v>5725.00307057165</v>
      </c>
      <c r="N90" s="77" t="n">
        <f aca="false">+M90</f>
        <v>5725.00307057165</v>
      </c>
      <c r="O90" s="77" t="n">
        <f aca="false">+N90</f>
        <v>5725.00307057165</v>
      </c>
      <c r="P90" s="77" t="n">
        <f aca="false">+O90</f>
        <v>5725.00307057165</v>
      </c>
      <c r="Q90" s="77" t="n">
        <f aca="false">+P90</f>
        <v>5725.00307057165</v>
      </c>
      <c r="R90" s="77" t="n">
        <f aca="false">+Q90</f>
        <v>5725.00307057165</v>
      </c>
      <c r="S90" s="97" t="n">
        <f aca="false">+R90</f>
        <v>5725.00307057165</v>
      </c>
    </row>
    <row r="91" customFormat="false" ht="12.75" hidden="false" customHeight="false" outlineLevel="0" collapsed="false">
      <c r="B91" s="94" t="n">
        <f aca="false">NPV($C$63,E91:S91)</f>
        <v>110545.999999972</v>
      </c>
      <c r="C91" s="95" t="n">
        <v>0.440645067290853</v>
      </c>
      <c r="D91" s="96" t="n">
        <f aca="false">(+S91/365)/150</f>
        <v>0.110161266822713</v>
      </c>
      <c r="E91" s="77" t="n">
        <f aca="false">+$E$63*C91*365</f>
        <v>24125.3174341742</v>
      </c>
      <c r="F91" s="77" t="n">
        <f aca="false">+E91</f>
        <v>24125.3174341742</v>
      </c>
      <c r="G91" s="77" t="n">
        <f aca="false">+F91</f>
        <v>24125.3174341742</v>
      </c>
      <c r="H91" s="77" t="n">
        <f aca="false">+G91</f>
        <v>24125.3174341742</v>
      </c>
      <c r="I91" s="77" t="n">
        <f aca="false">+H91</f>
        <v>24125.3174341742</v>
      </c>
      <c r="J91" s="77" t="n">
        <f aca="false">+I91</f>
        <v>24125.3174341742</v>
      </c>
      <c r="K91" s="77" t="n">
        <f aca="false">+J91</f>
        <v>24125.3174341742</v>
      </c>
      <c r="L91" s="77" t="n">
        <f aca="false">+K91*0.25</f>
        <v>6031.32935854355</v>
      </c>
      <c r="M91" s="77" t="n">
        <f aca="false">+L91</f>
        <v>6031.32935854355</v>
      </c>
      <c r="N91" s="77" t="n">
        <f aca="false">+M91</f>
        <v>6031.32935854355</v>
      </c>
      <c r="O91" s="77" t="n">
        <f aca="false">+N91</f>
        <v>6031.32935854355</v>
      </c>
      <c r="P91" s="77" t="n">
        <f aca="false">+O91</f>
        <v>6031.32935854355</v>
      </c>
      <c r="Q91" s="77" t="n">
        <f aca="false">+P91</f>
        <v>6031.32935854355</v>
      </c>
      <c r="R91" s="77" t="n">
        <f aca="false">+Q91</f>
        <v>6031.32935854355</v>
      </c>
      <c r="S91" s="97" t="n">
        <f aca="false">+R91</f>
        <v>6031.32935854355</v>
      </c>
    </row>
    <row r="92" customFormat="false" ht="12.75" hidden="false" customHeight="false" outlineLevel="0" collapsed="false">
      <c r="B92" s="94" t="n">
        <f aca="false">NPV($C$63,E92:S92)</f>
        <v>110545.999999972</v>
      </c>
      <c r="C92" s="95" t="n">
        <v>0.469536972405482</v>
      </c>
      <c r="D92" s="96" t="n">
        <f aca="false">(+S92/365)/150</f>
        <v>0.117384243101371</v>
      </c>
      <c r="E92" s="77" t="n">
        <f aca="false">+$E$63*C92*365</f>
        <v>25707.1492392002</v>
      </c>
      <c r="F92" s="77" t="n">
        <f aca="false">+E92</f>
        <v>25707.1492392002</v>
      </c>
      <c r="G92" s="77" t="n">
        <f aca="false">+F92</f>
        <v>25707.1492392002</v>
      </c>
      <c r="H92" s="77" t="n">
        <f aca="false">+G92</f>
        <v>25707.1492392002</v>
      </c>
      <c r="I92" s="77" t="n">
        <f aca="false">+H92</f>
        <v>25707.1492392002</v>
      </c>
      <c r="J92" s="77" t="n">
        <f aca="false">+I92</f>
        <v>25707.1492392002</v>
      </c>
      <c r="K92" s="77" t="n">
        <f aca="false">+J92*0.25</f>
        <v>6426.78730980004</v>
      </c>
      <c r="L92" s="77" t="n">
        <f aca="false">+K92</f>
        <v>6426.78730980004</v>
      </c>
      <c r="M92" s="77" t="n">
        <f aca="false">+L92</f>
        <v>6426.78730980004</v>
      </c>
      <c r="N92" s="77" t="n">
        <f aca="false">+M92</f>
        <v>6426.78730980004</v>
      </c>
      <c r="O92" s="77" t="n">
        <f aca="false">+N92</f>
        <v>6426.78730980004</v>
      </c>
      <c r="P92" s="77" t="n">
        <f aca="false">+O92</f>
        <v>6426.78730980004</v>
      </c>
      <c r="Q92" s="77" t="n">
        <f aca="false">+P92</f>
        <v>6426.78730980004</v>
      </c>
      <c r="R92" s="77" t="n">
        <f aca="false">+Q92</f>
        <v>6426.78730980004</v>
      </c>
      <c r="S92" s="97" t="n">
        <f aca="false">+R92</f>
        <v>6426.78730980004</v>
      </c>
    </row>
    <row r="93" customFormat="false" ht="12.75" hidden="false" customHeight="false" outlineLevel="0" collapsed="false">
      <c r="B93" s="94" t="n">
        <f aca="false">NPV($C$63,E93:S93)</f>
        <v>110545.999999972</v>
      </c>
      <c r="C93" s="95" t="n">
        <v>0.50782845093121</v>
      </c>
      <c r="D93" s="96" t="n">
        <f aca="false">(+S93/365)/150</f>
        <v>0.126957112732803</v>
      </c>
      <c r="E93" s="77" t="n">
        <f aca="false">+$E$63*C93*365</f>
        <v>27803.6076884838</v>
      </c>
      <c r="F93" s="77" t="n">
        <f aca="false">+E93</f>
        <v>27803.6076884838</v>
      </c>
      <c r="G93" s="77" t="n">
        <f aca="false">+F93</f>
        <v>27803.6076884838</v>
      </c>
      <c r="H93" s="77" t="n">
        <f aca="false">+G93</f>
        <v>27803.6076884838</v>
      </c>
      <c r="I93" s="77" t="n">
        <f aca="false">+H93</f>
        <v>27803.6076884838</v>
      </c>
      <c r="J93" s="77" t="n">
        <f aca="false">+I93*0.25</f>
        <v>6950.90192212094</v>
      </c>
      <c r="K93" s="77" t="n">
        <f aca="false">+J93</f>
        <v>6950.90192212094</v>
      </c>
      <c r="L93" s="77" t="n">
        <f aca="false">+K93</f>
        <v>6950.90192212094</v>
      </c>
      <c r="M93" s="77" t="n">
        <f aca="false">+L93</f>
        <v>6950.90192212094</v>
      </c>
      <c r="N93" s="77" t="n">
        <f aca="false">+M93</f>
        <v>6950.90192212094</v>
      </c>
      <c r="O93" s="77" t="n">
        <f aca="false">+N93</f>
        <v>6950.90192212094</v>
      </c>
      <c r="P93" s="77" t="n">
        <f aca="false">+O93</f>
        <v>6950.90192212094</v>
      </c>
      <c r="Q93" s="77" t="n">
        <f aca="false">+P93</f>
        <v>6950.90192212094</v>
      </c>
      <c r="R93" s="77" t="n">
        <f aca="false">+Q93</f>
        <v>6950.90192212094</v>
      </c>
      <c r="S93" s="97" t="n">
        <f aca="false">+R93</f>
        <v>6950.90192212094</v>
      </c>
    </row>
    <row r="94" customFormat="false" ht="12.75" hidden="false" customHeight="false" outlineLevel="0" collapsed="false">
      <c r="B94" s="94" t="n">
        <f aca="false">NPV($C$63,E94:S94)</f>
        <v>110545.999999972</v>
      </c>
      <c r="C94" s="95" t="n">
        <v>0.560383643467099</v>
      </c>
      <c r="D94" s="96" t="n">
        <f aca="false">(+S94/365)/150</f>
        <v>0.140095910866775</v>
      </c>
      <c r="E94" s="77" t="n">
        <f aca="false">+$E$63*C94*365</f>
        <v>30681.0044798237</v>
      </c>
      <c r="F94" s="77" t="n">
        <f aca="false">+E94</f>
        <v>30681.0044798237</v>
      </c>
      <c r="G94" s="77" t="n">
        <f aca="false">+F94</f>
        <v>30681.0044798237</v>
      </c>
      <c r="H94" s="77" t="n">
        <f aca="false">+G94</f>
        <v>30681.0044798237</v>
      </c>
      <c r="I94" s="77" t="n">
        <f aca="false">+H94*0.25</f>
        <v>7670.25111995591</v>
      </c>
      <c r="J94" s="77" t="n">
        <f aca="false">+I94</f>
        <v>7670.25111995591</v>
      </c>
      <c r="K94" s="77" t="n">
        <f aca="false">+J94</f>
        <v>7670.25111995591</v>
      </c>
      <c r="L94" s="77" t="n">
        <f aca="false">+K94</f>
        <v>7670.25111995591</v>
      </c>
      <c r="M94" s="77" t="n">
        <f aca="false">+L94</f>
        <v>7670.25111995591</v>
      </c>
      <c r="N94" s="77" t="n">
        <f aca="false">+M94</f>
        <v>7670.25111995591</v>
      </c>
      <c r="O94" s="77" t="n">
        <f aca="false">+N94</f>
        <v>7670.25111995591</v>
      </c>
      <c r="P94" s="77" t="n">
        <f aca="false">+O94</f>
        <v>7670.25111995591</v>
      </c>
      <c r="Q94" s="77" t="n">
        <f aca="false">+P94</f>
        <v>7670.25111995591</v>
      </c>
      <c r="R94" s="77" t="n">
        <f aca="false">+Q94</f>
        <v>7670.25111995591</v>
      </c>
      <c r="S94" s="77" t="n">
        <f aca="false">+R94</f>
        <v>7670.25111995591</v>
      </c>
    </row>
    <row r="95" customFormat="false" ht="12.75" hidden="false" customHeight="false" outlineLevel="0" collapsed="false">
      <c r="B95" s="94" t="n">
        <f aca="false">NPV($C$63,E95:S95)</f>
        <v>110545.999999972</v>
      </c>
      <c r="C95" s="95" t="n">
        <v>0.636086570149884</v>
      </c>
      <c r="D95" s="96" t="n">
        <f aca="false">(+S95/365)/150</f>
        <v>0.159021642537471</v>
      </c>
      <c r="E95" s="77" t="n">
        <f aca="false">+$E$63*C95*365</f>
        <v>34825.7397157062</v>
      </c>
      <c r="F95" s="77" t="n">
        <f aca="false">+E95</f>
        <v>34825.7397157062</v>
      </c>
      <c r="G95" s="77" t="n">
        <f aca="false">+F95</f>
        <v>34825.7397157062</v>
      </c>
      <c r="H95" s="77" t="n">
        <f aca="false">+G95*0.25</f>
        <v>8706.43492892654</v>
      </c>
      <c r="I95" s="77" t="n">
        <f aca="false">+H95</f>
        <v>8706.43492892654</v>
      </c>
      <c r="J95" s="77" t="n">
        <f aca="false">+I95</f>
        <v>8706.43492892654</v>
      </c>
      <c r="K95" s="77" t="n">
        <f aca="false">+J95</f>
        <v>8706.43492892654</v>
      </c>
      <c r="L95" s="77" t="n">
        <f aca="false">+K95</f>
        <v>8706.43492892654</v>
      </c>
      <c r="M95" s="77" t="n">
        <f aca="false">+L95</f>
        <v>8706.43492892654</v>
      </c>
      <c r="N95" s="77" t="n">
        <f aca="false">+M95</f>
        <v>8706.43492892654</v>
      </c>
      <c r="O95" s="77" t="n">
        <f aca="false">+N95</f>
        <v>8706.43492892654</v>
      </c>
      <c r="P95" s="77" t="n">
        <f aca="false">+O95</f>
        <v>8706.43492892654</v>
      </c>
      <c r="Q95" s="77" t="n">
        <f aca="false">+P95</f>
        <v>8706.43492892654</v>
      </c>
      <c r="R95" s="77" t="n">
        <f aca="false">+Q95</f>
        <v>8706.43492892654</v>
      </c>
      <c r="S95" s="77" t="n">
        <f aca="false">+R95</f>
        <v>8706.43492892654</v>
      </c>
    </row>
    <row r="96" customFormat="false" ht="12.75" hidden="false" customHeight="false" outlineLevel="0" collapsed="false">
      <c r="B96" s="94" t="n">
        <f aca="false">NPV($C$63,E96:S96)</f>
        <v>110545.999999972</v>
      </c>
      <c r="C96" s="95" t="n">
        <v>0.753081499072891</v>
      </c>
      <c r="D96" s="96" t="n">
        <f aca="false">(+S96/365)/150</f>
        <v>0.188270374768223</v>
      </c>
      <c r="E96" s="77" t="n">
        <f aca="false">+$E$63*C96*365</f>
        <v>41231.2120742408</v>
      </c>
      <c r="F96" s="77" t="n">
        <f aca="false">+E96</f>
        <v>41231.2120742408</v>
      </c>
      <c r="G96" s="77" t="n">
        <f aca="false">+F96*0.25</f>
        <v>10307.8030185602</v>
      </c>
      <c r="H96" s="77" t="n">
        <f aca="false">+G96</f>
        <v>10307.8030185602</v>
      </c>
      <c r="I96" s="77" t="n">
        <f aca="false">+H96</f>
        <v>10307.8030185602</v>
      </c>
      <c r="J96" s="77" t="n">
        <f aca="false">+I96</f>
        <v>10307.8030185602</v>
      </c>
      <c r="K96" s="77" t="n">
        <f aca="false">+J96</f>
        <v>10307.8030185602</v>
      </c>
      <c r="L96" s="77" t="n">
        <f aca="false">+K96</f>
        <v>10307.8030185602</v>
      </c>
      <c r="M96" s="77" t="n">
        <f aca="false">+L96</f>
        <v>10307.8030185602</v>
      </c>
      <c r="N96" s="77" t="n">
        <f aca="false">+M96</f>
        <v>10307.8030185602</v>
      </c>
      <c r="O96" s="77" t="n">
        <f aca="false">+N96</f>
        <v>10307.8030185602</v>
      </c>
      <c r="P96" s="77" t="n">
        <f aca="false">+O96</f>
        <v>10307.8030185602</v>
      </c>
      <c r="Q96" s="77" t="n">
        <f aca="false">+P96</f>
        <v>10307.8030185602</v>
      </c>
      <c r="R96" s="77" t="n">
        <f aca="false">+Q96</f>
        <v>10307.8030185602</v>
      </c>
      <c r="S96" s="77" t="n">
        <f aca="false">+R96</f>
        <v>10307.8030185602</v>
      </c>
    </row>
    <row r="97" customFormat="false" ht="13.5" hidden="false" customHeight="false" outlineLevel="0" collapsed="false">
      <c r="B97" s="94" t="n">
        <f aca="false">NPV($C$63,E97:S97)</f>
        <v>110545.999999972</v>
      </c>
      <c r="C97" s="95" t="n">
        <v>0.955103747928321</v>
      </c>
      <c r="D97" s="96" t="n">
        <f aca="false">(+S97/365)/150</f>
        <v>0.23877593698208</v>
      </c>
      <c r="E97" s="77" t="n">
        <f aca="false">+$E$63*C97*365</f>
        <v>52291.9301990756</v>
      </c>
      <c r="F97" s="77" t="n">
        <f aca="false">+E97*0.25</f>
        <v>13072.9825497689</v>
      </c>
      <c r="G97" s="77" t="n">
        <f aca="false">+F97</f>
        <v>13072.9825497689</v>
      </c>
      <c r="H97" s="77" t="n">
        <f aca="false">+G97</f>
        <v>13072.9825497689</v>
      </c>
      <c r="I97" s="77" t="n">
        <f aca="false">+H97</f>
        <v>13072.9825497689</v>
      </c>
      <c r="J97" s="77" t="n">
        <f aca="false">+I97</f>
        <v>13072.9825497689</v>
      </c>
      <c r="K97" s="77" t="n">
        <f aca="false">+J97</f>
        <v>13072.9825497689</v>
      </c>
      <c r="L97" s="77" t="n">
        <f aca="false">+K97</f>
        <v>13072.9825497689</v>
      </c>
      <c r="M97" s="77" t="n">
        <f aca="false">+L97</f>
        <v>13072.9825497689</v>
      </c>
      <c r="N97" s="77" t="n">
        <f aca="false">+M97</f>
        <v>13072.9825497689</v>
      </c>
      <c r="O97" s="77" t="n">
        <f aca="false">+N97</f>
        <v>13072.9825497689</v>
      </c>
      <c r="P97" s="77" t="n">
        <f aca="false">+O97</f>
        <v>13072.9825497689</v>
      </c>
      <c r="Q97" s="77" t="n">
        <f aca="false">+P97</f>
        <v>13072.9825497689</v>
      </c>
      <c r="R97" s="77" t="n">
        <f aca="false">+Q97</f>
        <v>13072.9825497689</v>
      </c>
      <c r="S97" s="77" t="n">
        <f aca="false">+R97</f>
        <v>13072.9825497689</v>
      </c>
    </row>
    <row r="98" customFormat="false" ht="13.5" hidden="false" customHeight="false" outlineLevel="0" collapsed="false">
      <c r="B98" s="82" t="s">
        <v>117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</row>
    <row r="99" customFormat="false" ht="12.75" hidden="false" customHeight="false" outlineLevel="0" collapsed="false">
      <c r="B99" s="88" t="n">
        <f aca="false">NPV($C$63,E99:S99)</f>
        <v>110545.999999972</v>
      </c>
      <c r="C99" s="89" t="n">
        <v>0.345301389987822</v>
      </c>
      <c r="D99" s="90" t="n">
        <v>0</v>
      </c>
      <c r="E99" s="91" t="n">
        <f aca="false">+$E$63*C99*365</f>
        <v>18905.2511018333</v>
      </c>
      <c r="F99" s="92" t="n">
        <f aca="false">+E99</f>
        <v>18905.2511018333</v>
      </c>
      <c r="G99" s="92" t="n">
        <f aca="false">+F99</f>
        <v>18905.2511018333</v>
      </c>
      <c r="H99" s="92" t="n">
        <f aca="false">+G99</f>
        <v>18905.2511018333</v>
      </c>
      <c r="I99" s="92" t="n">
        <f aca="false">+H99</f>
        <v>18905.2511018333</v>
      </c>
      <c r="J99" s="92" t="n">
        <f aca="false">+I99</f>
        <v>18905.2511018333</v>
      </c>
      <c r="K99" s="92" t="n">
        <f aca="false">+J99</f>
        <v>18905.2511018333</v>
      </c>
      <c r="L99" s="92" t="n">
        <f aca="false">+K99</f>
        <v>18905.2511018333</v>
      </c>
      <c r="M99" s="92" t="n">
        <f aca="false">+L99</f>
        <v>18905.2511018333</v>
      </c>
      <c r="N99" s="92" t="n">
        <f aca="false">+M99</f>
        <v>18905.2511018333</v>
      </c>
      <c r="O99" s="92" t="n">
        <f aca="false">+N99</f>
        <v>18905.2511018333</v>
      </c>
      <c r="P99" s="92" t="n">
        <f aca="false">+O99</f>
        <v>18905.2511018333</v>
      </c>
      <c r="Q99" s="92" t="n">
        <f aca="false">+P99</f>
        <v>18905.2511018333</v>
      </c>
      <c r="R99" s="92" t="n">
        <f aca="false">+Q99</f>
        <v>18905.2511018333</v>
      </c>
      <c r="S99" s="93" t="n">
        <f aca="false">+R99</f>
        <v>18905.2511018333</v>
      </c>
    </row>
    <row r="100" customFormat="false" ht="12.75" hidden="false" customHeight="false" outlineLevel="0" collapsed="false">
      <c r="B100" s="94" t="n">
        <f aca="false">NPV($C$63,E100:S100)</f>
        <v>110545.999999972</v>
      </c>
      <c r="C100" s="95" t="n">
        <v>0.348968535024074</v>
      </c>
      <c r="D100" s="96" t="n">
        <f aca="false">(+S100/365)/150</f>
        <v>0.174484267512037</v>
      </c>
      <c r="E100" s="77" t="n">
        <f aca="false">+$E$63*C100*365</f>
        <v>19106.027292568</v>
      </c>
      <c r="F100" s="77" t="n">
        <f aca="false">+E100</f>
        <v>19106.027292568</v>
      </c>
      <c r="G100" s="77" t="n">
        <f aca="false">+F100</f>
        <v>19106.027292568</v>
      </c>
      <c r="H100" s="77" t="n">
        <f aca="false">+G100</f>
        <v>19106.027292568</v>
      </c>
      <c r="I100" s="77" t="n">
        <f aca="false">+H100</f>
        <v>19106.027292568</v>
      </c>
      <c r="J100" s="77" t="n">
        <f aca="false">+I100</f>
        <v>19106.027292568</v>
      </c>
      <c r="K100" s="77" t="n">
        <f aca="false">+J100</f>
        <v>19106.027292568</v>
      </c>
      <c r="L100" s="77" t="n">
        <f aca="false">+K100</f>
        <v>19106.027292568</v>
      </c>
      <c r="M100" s="77" t="n">
        <f aca="false">+L100</f>
        <v>19106.027292568</v>
      </c>
      <c r="N100" s="77" t="n">
        <f aca="false">+M100</f>
        <v>19106.027292568</v>
      </c>
      <c r="O100" s="77" t="n">
        <f aca="false">+N100</f>
        <v>19106.027292568</v>
      </c>
      <c r="P100" s="77" t="n">
        <f aca="false">+O100</f>
        <v>19106.027292568</v>
      </c>
      <c r="Q100" s="77" t="n">
        <f aca="false">+P100</f>
        <v>19106.027292568</v>
      </c>
      <c r="R100" s="77" t="n">
        <f aca="false">+Q100</f>
        <v>19106.027292568</v>
      </c>
      <c r="S100" s="97" t="n">
        <f aca="false">+R100*0.5</f>
        <v>9553.01364628402</v>
      </c>
    </row>
    <row r="101" customFormat="false" ht="12.75" hidden="false" customHeight="false" outlineLevel="0" collapsed="false">
      <c r="B101" s="94" t="n">
        <f aca="false">NPV($C$63,E101:S101)</f>
        <v>110545.999999972</v>
      </c>
      <c r="C101" s="95" t="n">
        <v>0.353283235269132</v>
      </c>
      <c r="D101" s="96" t="n">
        <f aca="false">(+S101/365)/150</f>
        <v>0.176641617634566</v>
      </c>
      <c r="E101" s="77" t="n">
        <f aca="false">+$E$63*C101*365</f>
        <v>19342.257130985</v>
      </c>
      <c r="F101" s="77" t="n">
        <f aca="false">+E101</f>
        <v>19342.257130985</v>
      </c>
      <c r="G101" s="77" t="n">
        <f aca="false">+F101</f>
        <v>19342.257130985</v>
      </c>
      <c r="H101" s="77" t="n">
        <f aca="false">+G101</f>
        <v>19342.257130985</v>
      </c>
      <c r="I101" s="77" t="n">
        <f aca="false">+H101</f>
        <v>19342.257130985</v>
      </c>
      <c r="J101" s="77" t="n">
        <f aca="false">+I101</f>
        <v>19342.257130985</v>
      </c>
      <c r="K101" s="77" t="n">
        <f aca="false">+J101</f>
        <v>19342.257130985</v>
      </c>
      <c r="L101" s="77" t="n">
        <f aca="false">+K101</f>
        <v>19342.257130985</v>
      </c>
      <c r="M101" s="77" t="n">
        <f aca="false">+L101</f>
        <v>19342.257130985</v>
      </c>
      <c r="N101" s="77" t="n">
        <f aca="false">+M101</f>
        <v>19342.257130985</v>
      </c>
      <c r="O101" s="77" t="n">
        <f aca="false">+N101</f>
        <v>19342.257130985</v>
      </c>
      <c r="P101" s="77" t="n">
        <f aca="false">+O101</f>
        <v>19342.257130985</v>
      </c>
      <c r="Q101" s="77" t="n">
        <f aca="false">+P101</f>
        <v>19342.257130985</v>
      </c>
      <c r="R101" s="77" t="n">
        <f aca="false">+Q101*0.5</f>
        <v>9671.12856549249</v>
      </c>
      <c r="S101" s="97" t="n">
        <f aca="false">+R101</f>
        <v>9671.12856549249</v>
      </c>
    </row>
    <row r="102" customFormat="false" ht="12.75" hidden="false" customHeight="false" outlineLevel="0" collapsed="false">
      <c r="B102" s="94" t="n">
        <f aca="false">NPV($C$63,E102:S102)</f>
        <v>110545.999999972</v>
      </c>
      <c r="C102" s="95" t="n">
        <v>0.358378945059297</v>
      </c>
      <c r="D102" s="96" t="n">
        <f aca="false">(+S102/365)/150</f>
        <v>0.179189472529648</v>
      </c>
      <c r="E102" s="77" t="n">
        <f aca="false">+$E$63*C102*365</f>
        <v>19621.2472419965</v>
      </c>
      <c r="F102" s="77" t="n">
        <f aca="false">+E102</f>
        <v>19621.2472419965</v>
      </c>
      <c r="G102" s="77" t="n">
        <f aca="false">+F102</f>
        <v>19621.2472419965</v>
      </c>
      <c r="H102" s="77" t="n">
        <f aca="false">+G102</f>
        <v>19621.2472419965</v>
      </c>
      <c r="I102" s="77" t="n">
        <f aca="false">+H102</f>
        <v>19621.2472419965</v>
      </c>
      <c r="J102" s="77" t="n">
        <f aca="false">+I102</f>
        <v>19621.2472419965</v>
      </c>
      <c r="K102" s="77" t="n">
        <f aca="false">+J102</f>
        <v>19621.2472419965</v>
      </c>
      <c r="L102" s="77" t="n">
        <f aca="false">+K102</f>
        <v>19621.2472419965</v>
      </c>
      <c r="M102" s="77" t="n">
        <f aca="false">+L102</f>
        <v>19621.2472419965</v>
      </c>
      <c r="N102" s="77" t="n">
        <f aca="false">+M102</f>
        <v>19621.2472419965</v>
      </c>
      <c r="O102" s="77" t="n">
        <f aca="false">+N102</f>
        <v>19621.2472419965</v>
      </c>
      <c r="P102" s="77" t="n">
        <f aca="false">+O102</f>
        <v>19621.2472419965</v>
      </c>
      <c r="Q102" s="77" t="n">
        <f aca="false">+P102*0.5</f>
        <v>9810.62362099825</v>
      </c>
      <c r="R102" s="77" t="n">
        <f aca="false">+Q102</f>
        <v>9810.62362099825</v>
      </c>
      <c r="S102" s="97" t="n">
        <f aca="false">+R102</f>
        <v>9810.62362099825</v>
      </c>
    </row>
    <row r="103" customFormat="false" ht="12.75" hidden="false" customHeight="false" outlineLevel="0" collapsed="false">
      <c r="B103" s="94" t="n">
        <f aca="false">NPV($C$63,E103:S103)</f>
        <v>110545.999999972</v>
      </c>
      <c r="C103" s="95" t="n">
        <v>0.364423804904852</v>
      </c>
      <c r="D103" s="96" t="n">
        <f aca="false">(+S103/365)/150</f>
        <v>0.182211902452426</v>
      </c>
      <c r="E103" s="77" t="n">
        <f aca="false">+$E$63*C103*365</f>
        <v>19952.2033185407</v>
      </c>
      <c r="F103" s="77" t="n">
        <f aca="false">+E103</f>
        <v>19952.2033185407</v>
      </c>
      <c r="G103" s="77" t="n">
        <f aca="false">+F103</f>
        <v>19952.2033185407</v>
      </c>
      <c r="H103" s="77" t="n">
        <f aca="false">+G103</f>
        <v>19952.2033185407</v>
      </c>
      <c r="I103" s="77" t="n">
        <f aca="false">+H103</f>
        <v>19952.2033185407</v>
      </c>
      <c r="J103" s="77" t="n">
        <f aca="false">+I103</f>
        <v>19952.2033185407</v>
      </c>
      <c r="K103" s="77" t="n">
        <f aca="false">+J103</f>
        <v>19952.2033185407</v>
      </c>
      <c r="L103" s="77" t="n">
        <f aca="false">+K103</f>
        <v>19952.2033185407</v>
      </c>
      <c r="M103" s="77" t="n">
        <f aca="false">+L103</f>
        <v>19952.2033185407</v>
      </c>
      <c r="N103" s="77" t="n">
        <f aca="false">+M103</f>
        <v>19952.2033185407</v>
      </c>
      <c r="O103" s="77" t="n">
        <f aca="false">+N103</f>
        <v>19952.2033185407</v>
      </c>
      <c r="P103" s="77" t="n">
        <f aca="false">+O103*0.5</f>
        <v>9976.10165927033</v>
      </c>
      <c r="Q103" s="77" t="n">
        <f aca="false">+P103</f>
        <v>9976.10165927033</v>
      </c>
      <c r="R103" s="77" t="n">
        <f aca="false">+Q103</f>
        <v>9976.10165927033</v>
      </c>
      <c r="S103" s="97" t="n">
        <f aca="false">+R103</f>
        <v>9976.10165927033</v>
      </c>
    </row>
    <row r="104" customFormat="false" ht="12.75" hidden="false" customHeight="false" outlineLevel="0" collapsed="false">
      <c r="B104" s="94" t="n">
        <f aca="false">NPV($C$63,E104:S104)</f>
        <v>110545.999999972</v>
      </c>
      <c r="C104" s="95" t="n">
        <v>0.371632476636944</v>
      </c>
      <c r="D104" s="96" t="n">
        <f aca="false">(+S104/365)/150</f>
        <v>0.185816238318472</v>
      </c>
      <c r="E104" s="77" t="n">
        <f aca="false">+$E$63*C104*365</f>
        <v>20346.8780958727</v>
      </c>
      <c r="F104" s="77" t="n">
        <f aca="false">+E104</f>
        <v>20346.8780958727</v>
      </c>
      <c r="G104" s="77" t="n">
        <f aca="false">+F104</f>
        <v>20346.8780958727</v>
      </c>
      <c r="H104" s="77" t="n">
        <f aca="false">+G104</f>
        <v>20346.8780958727</v>
      </c>
      <c r="I104" s="77" t="n">
        <f aca="false">+H104</f>
        <v>20346.8780958727</v>
      </c>
      <c r="J104" s="77" t="n">
        <f aca="false">+I104</f>
        <v>20346.8780958727</v>
      </c>
      <c r="K104" s="77" t="n">
        <f aca="false">+J104</f>
        <v>20346.8780958727</v>
      </c>
      <c r="L104" s="77" t="n">
        <f aca="false">+K104</f>
        <v>20346.8780958727</v>
      </c>
      <c r="M104" s="77" t="n">
        <f aca="false">+L104</f>
        <v>20346.8780958727</v>
      </c>
      <c r="N104" s="77" t="n">
        <f aca="false">+M104</f>
        <v>20346.8780958727</v>
      </c>
      <c r="O104" s="77" t="n">
        <f aca="false">+N104*0.5</f>
        <v>10173.4390479364</v>
      </c>
      <c r="P104" s="77" t="n">
        <f aca="false">+O104</f>
        <v>10173.4390479364</v>
      </c>
      <c r="Q104" s="77" t="n">
        <f aca="false">+P104</f>
        <v>10173.4390479364</v>
      </c>
      <c r="R104" s="77" t="n">
        <f aca="false">+Q104</f>
        <v>10173.4390479364</v>
      </c>
      <c r="S104" s="97" t="n">
        <f aca="false">+R104</f>
        <v>10173.4390479364</v>
      </c>
    </row>
    <row r="105" customFormat="false" ht="12.75" hidden="false" customHeight="false" outlineLevel="0" collapsed="false">
      <c r="B105" s="94" t="n">
        <f aca="false">NPV($C$63,E105:S105)</f>
        <v>110545.999999972</v>
      </c>
      <c r="C105" s="95" t="n">
        <v>0.380283221744606</v>
      </c>
      <c r="D105" s="96" t="n">
        <f aca="false">(+S105/365)/150</f>
        <v>0.190141610872303</v>
      </c>
      <c r="E105" s="77" t="n">
        <f aca="false">+$E$63*C105*365</f>
        <v>20820.5063905172</v>
      </c>
      <c r="F105" s="77" t="n">
        <f aca="false">+E105</f>
        <v>20820.5063905172</v>
      </c>
      <c r="G105" s="77" t="n">
        <f aca="false">+F105</f>
        <v>20820.5063905172</v>
      </c>
      <c r="H105" s="77" t="n">
        <f aca="false">+G105</f>
        <v>20820.5063905172</v>
      </c>
      <c r="I105" s="77" t="n">
        <f aca="false">+H105</f>
        <v>20820.5063905172</v>
      </c>
      <c r="J105" s="77" t="n">
        <f aca="false">+I105</f>
        <v>20820.5063905172</v>
      </c>
      <c r="K105" s="77" t="n">
        <f aca="false">+J105</f>
        <v>20820.5063905172</v>
      </c>
      <c r="L105" s="77" t="n">
        <f aca="false">+K105</f>
        <v>20820.5063905172</v>
      </c>
      <c r="M105" s="77" t="n">
        <f aca="false">+L105</f>
        <v>20820.5063905172</v>
      </c>
      <c r="N105" s="77" t="n">
        <f aca="false">+M105*0.5</f>
        <v>10410.2531952586</v>
      </c>
      <c r="O105" s="77" t="n">
        <f aca="false">+N105</f>
        <v>10410.2531952586</v>
      </c>
      <c r="P105" s="77" t="n">
        <f aca="false">+O105</f>
        <v>10410.2531952586</v>
      </c>
      <c r="Q105" s="77" t="n">
        <f aca="false">+P105</f>
        <v>10410.2531952586</v>
      </c>
      <c r="R105" s="77" t="n">
        <f aca="false">+Q105</f>
        <v>10410.2531952586</v>
      </c>
      <c r="S105" s="97" t="n">
        <f aca="false">+R105</f>
        <v>10410.2531952586</v>
      </c>
    </row>
    <row r="106" customFormat="false" ht="12.75" hidden="false" customHeight="false" outlineLevel="0" collapsed="false">
      <c r="B106" s="94" t="n">
        <f aca="false">NPV($C$63,E106:S106)</f>
        <v>110545.999999972</v>
      </c>
      <c r="C106" s="95" t="n">
        <v>0.390743159011179</v>
      </c>
      <c r="D106" s="96" t="n">
        <f aca="false">(+S106/365)/150</f>
        <v>0.19537157950559</v>
      </c>
      <c r="E106" s="77" t="n">
        <f aca="false">+$E$63*C106*365</f>
        <v>21393.1879558621</v>
      </c>
      <c r="F106" s="77" t="n">
        <f aca="false">+E106</f>
        <v>21393.1879558621</v>
      </c>
      <c r="G106" s="77" t="n">
        <f aca="false">+F106</f>
        <v>21393.1879558621</v>
      </c>
      <c r="H106" s="77" t="n">
        <f aca="false">+G106</f>
        <v>21393.1879558621</v>
      </c>
      <c r="I106" s="77" t="n">
        <f aca="false">+H106</f>
        <v>21393.1879558621</v>
      </c>
      <c r="J106" s="77" t="n">
        <f aca="false">+I106</f>
        <v>21393.1879558621</v>
      </c>
      <c r="K106" s="77" t="n">
        <f aca="false">+J106</f>
        <v>21393.1879558621</v>
      </c>
      <c r="L106" s="77" t="n">
        <f aca="false">+K106</f>
        <v>21393.1879558621</v>
      </c>
      <c r="M106" s="77" t="n">
        <f aca="false">+L106*0.5</f>
        <v>10696.593977931</v>
      </c>
      <c r="N106" s="77" t="n">
        <f aca="false">+M106</f>
        <v>10696.593977931</v>
      </c>
      <c r="O106" s="77" t="n">
        <f aca="false">+N106</f>
        <v>10696.593977931</v>
      </c>
      <c r="P106" s="77" t="n">
        <f aca="false">+O106</f>
        <v>10696.593977931</v>
      </c>
      <c r="Q106" s="77" t="n">
        <f aca="false">+P106</f>
        <v>10696.593977931</v>
      </c>
      <c r="R106" s="77" t="n">
        <f aca="false">+Q106</f>
        <v>10696.593977931</v>
      </c>
      <c r="S106" s="97" t="n">
        <f aca="false">+R106</f>
        <v>10696.593977931</v>
      </c>
    </row>
    <row r="107" customFormat="false" ht="12.75" hidden="false" customHeight="false" outlineLevel="0" collapsed="false">
      <c r="B107" s="94" t="n">
        <f aca="false">NPV($C$63,E107:S107)</f>
        <v>110545.999999972</v>
      </c>
      <c r="C107" s="95" t="n">
        <v>0.403506679622342</v>
      </c>
      <c r="D107" s="96" t="n">
        <f aca="false">(+S107/365)/150</f>
        <v>0.201753339811171</v>
      </c>
      <c r="E107" s="77" t="n">
        <f aca="false">+$E$63*C107*365</f>
        <v>22091.9907093232</v>
      </c>
      <c r="F107" s="77" t="n">
        <f aca="false">+E107</f>
        <v>22091.9907093232</v>
      </c>
      <c r="G107" s="77" t="n">
        <f aca="false">+F107</f>
        <v>22091.9907093232</v>
      </c>
      <c r="H107" s="77" t="n">
        <f aca="false">+G107</f>
        <v>22091.9907093232</v>
      </c>
      <c r="I107" s="77" t="n">
        <f aca="false">+H107</f>
        <v>22091.9907093232</v>
      </c>
      <c r="J107" s="77" t="n">
        <f aca="false">+I107</f>
        <v>22091.9907093232</v>
      </c>
      <c r="K107" s="77" t="n">
        <f aca="false">+J107</f>
        <v>22091.9907093232</v>
      </c>
      <c r="L107" s="77" t="n">
        <f aca="false">+K107*0.5</f>
        <v>11045.9953546616</v>
      </c>
      <c r="M107" s="77" t="n">
        <f aca="false">+L107</f>
        <v>11045.9953546616</v>
      </c>
      <c r="N107" s="77" t="n">
        <f aca="false">+M107</f>
        <v>11045.9953546616</v>
      </c>
      <c r="O107" s="77" t="n">
        <f aca="false">+N107</f>
        <v>11045.9953546616</v>
      </c>
      <c r="P107" s="77" t="n">
        <f aca="false">+O107</f>
        <v>11045.9953546616</v>
      </c>
      <c r="Q107" s="77" t="n">
        <f aca="false">+P107</f>
        <v>11045.9953546616</v>
      </c>
      <c r="R107" s="77" t="n">
        <f aca="false">+Q107</f>
        <v>11045.9953546616</v>
      </c>
      <c r="S107" s="97" t="n">
        <f aca="false">+R107</f>
        <v>11045.9953546616</v>
      </c>
    </row>
    <row r="108" customFormat="false" ht="12.75" hidden="false" customHeight="false" outlineLevel="0" collapsed="false">
      <c r="B108" s="94" t="n">
        <f aca="false">NPV($C$63,E108:S108)</f>
        <v>110545.999999972</v>
      </c>
      <c r="C108" s="95" t="n">
        <v>0.419255789372409</v>
      </c>
      <c r="D108" s="96" t="n">
        <f aca="false">(+S108/365)/150</f>
        <v>0.209627894686204</v>
      </c>
      <c r="E108" s="77" t="n">
        <f aca="false">+$E$63*C108*365</f>
        <v>22954.2544681394</v>
      </c>
      <c r="F108" s="77" t="n">
        <f aca="false">+E108</f>
        <v>22954.2544681394</v>
      </c>
      <c r="G108" s="77" t="n">
        <f aca="false">+F108</f>
        <v>22954.2544681394</v>
      </c>
      <c r="H108" s="77" t="n">
        <f aca="false">+G108</f>
        <v>22954.2544681394</v>
      </c>
      <c r="I108" s="77" t="n">
        <f aca="false">+H108</f>
        <v>22954.2544681394</v>
      </c>
      <c r="J108" s="77" t="n">
        <f aca="false">+I108</f>
        <v>22954.2544681394</v>
      </c>
      <c r="K108" s="77" t="n">
        <f aca="false">+J108*0.5</f>
        <v>11477.1272340697</v>
      </c>
      <c r="L108" s="77" t="n">
        <f aca="false">+K108</f>
        <v>11477.1272340697</v>
      </c>
      <c r="M108" s="77" t="n">
        <f aca="false">+L108</f>
        <v>11477.1272340697</v>
      </c>
      <c r="N108" s="77" t="n">
        <f aca="false">+M108</f>
        <v>11477.1272340697</v>
      </c>
      <c r="O108" s="77" t="n">
        <f aca="false">+N108</f>
        <v>11477.1272340697</v>
      </c>
      <c r="P108" s="77" t="n">
        <f aca="false">+O108</f>
        <v>11477.1272340697</v>
      </c>
      <c r="Q108" s="77" t="n">
        <f aca="false">+P108</f>
        <v>11477.1272340697</v>
      </c>
      <c r="R108" s="77" t="n">
        <f aca="false">+Q108</f>
        <v>11477.1272340697</v>
      </c>
      <c r="S108" s="97" t="n">
        <f aca="false">+R108</f>
        <v>11477.1272340697</v>
      </c>
    </row>
    <row r="109" customFormat="false" ht="12.75" hidden="false" customHeight="false" outlineLevel="0" collapsed="false">
      <c r="B109" s="94" t="n">
        <f aca="false">NPV($C$63,E109:S109)</f>
        <v>110545.999999972</v>
      </c>
      <c r="C109" s="95" t="n">
        <v>0.43895852876569</v>
      </c>
      <c r="D109" s="96" t="n">
        <f aca="false">(+S109/365)/150</f>
        <v>0.219479264382845</v>
      </c>
      <c r="E109" s="77" t="n">
        <f aca="false">+$E$63*C109*365</f>
        <v>24032.9794499216</v>
      </c>
      <c r="F109" s="77" t="n">
        <f aca="false">+E109</f>
        <v>24032.9794499216</v>
      </c>
      <c r="G109" s="77" t="n">
        <f aca="false">+F109</f>
        <v>24032.9794499216</v>
      </c>
      <c r="H109" s="77" t="n">
        <f aca="false">+G109</f>
        <v>24032.9794499216</v>
      </c>
      <c r="I109" s="77" t="n">
        <f aca="false">+H109</f>
        <v>24032.9794499216</v>
      </c>
      <c r="J109" s="77" t="n">
        <f aca="false">+I109*0.5</f>
        <v>12016.4897249608</v>
      </c>
      <c r="K109" s="77" t="n">
        <f aca="false">+J109</f>
        <v>12016.4897249608</v>
      </c>
      <c r="L109" s="77" t="n">
        <f aca="false">+K109</f>
        <v>12016.4897249608</v>
      </c>
      <c r="M109" s="77" t="n">
        <f aca="false">+L109</f>
        <v>12016.4897249608</v>
      </c>
      <c r="N109" s="77" t="n">
        <f aca="false">+M109</f>
        <v>12016.4897249608</v>
      </c>
      <c r="O109" s="77" t="n">
        <f aca="false">+N109</f>
        <v>12016.4897249608</v>
      </c>
      <c r="P109" s="77" t="n">
        <f aca="false">+O109</f>
        <v>12016.4897249608</v>
      </c>
      <c r="Q109" s="77" t="n">
        <f aca="false">+P109</f>
        <v>12016.4897249608</v>
      </c>
      <c r="R109" s="77" t="n">
        <f aca="false">+Q109</f>
        <v>12016.4897249608</v>
      </c>
      <c r="S109" s="97" t="n">
        <f aca="false">+R109</f>
        <v>12016.4897249608</v>
      </c>
    </row>
    <row r="110" customFormat="false" ht="12.75" hidden="false" customHeight="false" outlineLevel="0" collapsed="false">
      <c r="B110" s="94" t="n">
        <f aca="false">NPV($C$63,E110:S110)</f>
        <v>110546.000000972</v>
      </c>
      <c r="C110" s="95" t="n">
        <v>0.464036813009193</v>
      </c>
      <c r="D110" s="96" t="n">
        <f aca="false">(+S110/365)/150</f>
        <v>0.232018406504596</v>
      </c>
      <c r="E110" s="77" t="n">
        <f aca="false">+$E$63*C110*365</f>
        <v>25406.0155122533</v>
      </c>
      <c r="F110" s="77" t="n">
        <f aca="false">+E110</f>
        <v>25406.0155122533</v>
      </c>
      <c r="G110" s="77" t="n">
        <f aca="false">+F110</f>
        <v>25406.0155122533</v>
      </c>
      <c r="H110" s="77" t="n">
        <f aca="false">+G110</f>
        <v>25406.0155122533</v>
      </c>
      <c r="I110" s="77" t="n">
        <f aca="false">+H110*0.5</f>
        <v>12703.0077561267</v>
      </c>
      <c r="J110" s="77" t="n">
        <f aca="false">+I110</f>
        <v>12703.0077561267</v>
      </c>
      <c r="K110" s="77" t="n">
        <f aca="false">+J110</f>
        <v>12703.0077561267</v>
      </c>
      <c r="L110" s="77" t="n">
        <f aca="false">+K110</f>
        <v>12703.0077561267</v>
      </c>
      <c r="M110" s="77" t="n">
        <f aca="false">+L110</f>
        <v>12703.0077561267</v>
      </c>
      <c r="N110" s="77" t="n">
        <f aca="false">+M110</f>
        <v>12703.0077561267</v>
      </c>
      <c r="O110" s="77" t="n">
        <f aca="false">+N110</f>
        <v>12703.0077561267</v>
      </c>
      <c r="P110" s="77" t="n">
        <f aca="false">+O110</f>
        <v>12703.0077561267</v>
      </c>
      <c r="Q110" s="77" t="n">
        <f aca="false">+P110</f>
        <v>12703.0077561267</v>
      </c>
      <c r="R110" s="77" t="n">
        <f aca="false">+Q110</f>
        <v>12703.0077561267</v>
      </c>
      <c r="S110" s="77" t="n">
        <f aca="false">+R110</f>
        <v>12703.0077561267</v>
      </c>
    </row>
    <row r="111" customFormat="false" ht="12.75" hidden="false" customHeight="false" outlineLevel="0" collapsed="false">
      <c r="B111" s="94" t="n">
        <f aca="false">NPV($C$63,E111:S111)</f>
        <v>110545.999999972</v>
      </c>
      <c r="C111" s="95" t="n">
        <v>0.496668440440619</v>
      </c>
      <c r="D111" s="96" t="n">
        <f aca="false">(+S111/365)/150</f>
        <v>0.248334220220309</v>
      </c>
      <c r="E111" s="77" t="n">
        <f aca="false">+$E$63*C111*365</f>
        <v>27192.5971141239</v>
      </c>
      <c r="F111" s="77" t="n">
        <f aca="false">+E111</f>
        <v>27192.5971141239</v>
      </c>
      <c r="G111" s="77" t="n">
        <f aca="false">+F111</f>
        <v>27192.5971141239</v>
      </c>
      <c r="H111" s="77" t="n">
        <f aca="false">+G111*0.5</f>
        <v>13596.2985570619</v>
      </c>
      <c r="I111" s="77" t="n">
        <f aca="false">+H111</f>
        <v>13596.2985570619</v>
      </c>
      <c r="J111" s="77" t="n">
        <f aca="false">+I111</f>
        <v>13596.2985570619</v>
      </c>
      <c r="K111" s="77" t="n">
        <f aca="false">+J111</f>
        <v>13596.2985570619</v>
      </c>
      <c r="L111" s="77" t="n">
        <f aca="false">+K111</f>
        <v>13596.2985570619</v>
      </c>
      <c r="M111" s="77" t="n">
        <f aca="false">+L111</f>
        <v>13596.2985570619</v>
      </c>
      <c r="N111" s="77" t="n">
        <f aca="false">+M111</f>
        <v>13596.2985570619</v>
      </c>
      <c r="O111" s="77" t="n">
        <f aca="false">+N111</f>
        <v>13596.2985570619</v>
      </c>
      <c r="P111" s="77" t="n">
        <f aca="false">+O111</f>
        <v>13596.2985570619</v>
      </c>
      <c r="Q111" s="77" t="n">
        <f aca="false">+P111</f>
        <v>13596.2985570619</v>
      </c>
      <c r="R111" s="77" t="n">
        <f aca="false">+Q111</f>
        <v>13596.2985570619</v>
      </c>
      <c r="S111" s="77" t="n">
        <f aca="false">+R111</f>
        <v>13596.2985570619</v>
      </c>
    </row>
    <row r="112" customFormat="false" ht="12.75" hidden="false" customHeight="false" outlineLevel="0" collapsed="false">
      <c r="B112" s="94" t="n">
        <f aca="false">NPV($C$63,E112:S112)</f>
        <v>110545.999999972</v>
      </c>
      <c r="C112" s="95" t="n">
        <v>0.540367638917622</v>
      </c>
      <c r="D112" s="96" t="n">
        <f aca="false">(+S112/365)/150</f>
        <v>0.270183819458811</v>
      </c>
      <c r="E112" s="77" t="n">
        <f aca="false">+$E$63*C112*365</f>
        <v>29585.1282307398</v>
      </c>
      <c r="F112" s="77" t="n">
        <f aca="false">+E112</f>
        <v>29585.1282307398</v>
      </c>
      <c r="G112" s="77" t="n">
        <f aca="false">+F112*0.5</f>
        <v>14792.5641153699</v>
      </c>
      <c r="H112" s="77" t="n">
        <f aca="false">+G112</f>
        <v>14792.5641153699</v>
      </c>
      <c r="I112" s="77" t="n">
        <f aca="false">+H112</f>
        <v>14792.5641153699</v>
      </c>
      <c r="J112" s="77" t="n">
        <f aca="false">+I112</f>
        <v>14792.5641153699</v>
      </c>
      <c r="K112" s="77" t="n">
        <f aca="false">+J112</f>
        <v>14792.5641153699</v>
      </c>
      <c r="L112" s="77" t="n">
        <f aca="false">+K112</f>
        <v>14792.5641153699</v>
      </c>
      <c r="M112" s="77" t="n">
        <f aca="false">+L112</f>
        <v>14792.5641153699</v>
      </c>
      <c r="N112" s="77" t="n">
        <f aca="false">+M112</f>
        <v>14792.5641153699</v>
      </c>
      <c r="O112" s="77" t="n">
        <f aca="false">+N112</f>
        <v>14792.5641153699</v>
      </c>
      <c r="P112" s="77" t="n">
        <f aca="false">+O112</f>
        <v>14792.5641153699</v>
      </c>
      <c r="Q112" s="77" t="n">
        <f aca="false">+P112</f>
        <v>14792.5641153699</v>
      </c>
      <c r="R112" s="77" t="n">
        <f aca="false">+Q112</f>
        <v>14792.5641153699</v>
      </c>
      <c r="S112" s="77" t="n">
        <f aca="false">+R112</f>
        <v>14792.5641153699</v>
      </c>
    </row>
    <row r="113" customFormat="false" ht="13.5" hidden="false" customHeight="false" outlineLevel="0" collapsed="false">
      <c r="B113" s="94" t="n">
        <f aca="false">NPV($C$63,E113:S113)</f>
        <v>110545.999999972</v>
      </c>
      <c r="C113" s="95" t="n">
        <v>0.601198292922138</v>
      </c>
      <c r="D113" s="96" t="n">
        <f aca="false">(+S113/365)/150</f>
        <v>0.300599146461069</v>
      </c>
      <c r="E113" s="77" t="n">
        <f aca="false">+$E$63*C113*365</f>
        <v>32915.6065374871</v>
      </c>
      <c r="F113" s="77" t="n">
        <f aca="false">+E113*0.5</f>
        <v>16457.8032687435</v>
      </c>
      <c r="G113" s="77" t="n">
        <f aca="false">+F113</f>
        <v>16457.8032687435</v>
      </c>
      <c r="H113" s="77" t="n">
        <f aca="false">+G113</f>
        <v>16457.8032687435</v>
      </c>
      <c r="I113" s="77" t="n">
        <f aca="false">+H113</f>
        <v>16457.8032687435</v>
      </c>
      <c r="J113" s="77" t="n">
        <f aca="false">+I113</f>
        <v>16457.8032687435</v>
      </c>
      <c r="K113" s="77" t="n">
        <f aca="false">+J113</f>
        <v>16457.8032687435</v>
      </c>
      <c r="L113" s="77" t="n">
        <f aca="false">+K113</f>
        <v>16457.8032687435</v>
      </c>
      <c r="M113" s="77" t="n">
        <f aca="false">+L113</f>
        <v>16457.8032687435</v>
      </c>
      <c r="N113" s="77" t="n">
        <f aca="false">+M113</f>
        <v>16457.8032687435</v>
      </c>
      <c r="O113" s="77" t="n">
        <f aca="false">+N113</f>
        <v>16457.8032687435</v>
      </c>
      <c r="P113" s="77" t="n">
        <f aca="false">+O113</f>
        <v>16457.8032687435</v>
      </c>
      <c r="Q113" s="77" t="n">
        <f aca="false">+P113</f>
        <v>16457.8032687435</v>
      </c>
      <c r="R113" s="77" t="n">
        <f aca="false">+Q113</f>
        <v>16457.8032687435</v>
      </c>
      <c r="S113" s="77" t="n">
        <f aca="false">+R113</f>
        <v>16457.8032687435</v>
      </c>
    </row>
    <row r="114" customFormat="false" ht="13.5" hidden="false" customHeight="false" outlineLevel="0" collapsed="false">
      <c r="B114" s="82" t="s">
        <v>118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</row>
    <row r="115" customFormat="false" ht="12.75" hidden="false" customHeight="false" outlineLevel="0" collapsed="false">
      <c r="B115" s="88" t="n">
        <f aca="false">NPV($C$63,E115:S115)</f>
        <v>110545.999999972</v>
      </c>
      <c r="C115" s="89" t="n">
        <v>0.345301389987822</v>
      </c>
      <c r="D115" s="90" t="n">
        <v>0</v>
      </c>
      <c r="E115" s="91" t="n">
        <f aca="false">+$E$63*C115*365</f>
        <v>18905.2511018333</v>
      </c>
      <c r="F115" s="92" t="n">
        <f aca="false">+E115</f>
        <v>18905.2511018333</v>
      </c>
      <c r="G115" s="92" t="n">
        <f aca="false">+F115</f>
        <v>18905.2511018333</v>
      </c>
      <c r="H115" s="92" t="n">
        <f aca="false">+G115</f>
        <v>18905.2511018333</v>
      </c>
      <c r="I115" s="92" t="n">
        <f aca="false">+H115</f>
        <v>18905.2511018333</v>
      </c>
      <c r="J115" s="92" t="n">
        <f aca="false">+I115</f>
        <v>18905.2511018333</v>
      </c>
      <c r="K115" s="92" t="n">
        <f aca="false">+J115</f>
        <v>18905.2511018333</v>
      </c>
      <c r="L115" s="92" t="n">
        <f aca="false">+K115</f>
        <v>18905.2511018333</v>
      </c>
      <c r="M115" s="92" t="n">
        <f aca="false">+L115</f>
        <v>18905.2511018333</v>
      </c>
      <c r="N115" s="92" t="n">
        <f aca="false">+M115</f>
        <v>18905.2511018333</v>
      </c>
      <c r="O115" s="92" t="n">
        <f aca="false">+N115</f>
        <v>18905.2511018333</v>
      </c>
      <c r="P115" s="92" t="n">
        <f aca="false">+O115</f>
        <v>18905.2511018333</v>
      </c>
      <c r="Q115" s="92" t="n">
        <f aca="false">+P115</f>
        <v>18905.2511018333</v>
      </c>
      <c r="R115" s="92" t="n">
        <f aca="false">+Q115</f>
        <v>18905.2511018333</v>
      </c>
      <c r="S115" s="93" t="n">
        <f aca="false">+R115</f>
        <v>18905.2511018333</v>
      </c>
    </row>
    <row r="116" customFormat="false" ht="12.75" hidden="false" customHeight="false" outlineLevel="0" collapsed="false">
      <c r="B116" s="94" t="n">
        <f aca="false">NPV($C$63,E116:S116)</f>
        <v>110545.999999972</v>
      </c>
      <c r="C116" s="95" t="n">
        <v>0.347125277546084</v>
      </c>
      <c r="D116" s="96" t="n">
        <f aca="false">(+S116/365)/150</f>
        <v>0.260343958159563</v>
      </c>
      <c r="E116" s="77" t="n">
        <f aca="false">+$E$63*C116*365</f>
        <v>19005.1089456481</v>
      </c>
      <c r="F116" s="77" t="n">
        <f aca="false">+E116</f>
        <v>19005.1089456481</v>
      </c>
      <c r="G116" s="77" t="n">
        <f aca="false">+F116</f>
        <v>19005.1089456481</v>
      </c>
      <c r="H116" s="77" t="n">
        <f aca="false">+G116</f>
        <v>19005.1089456481</v>
      </c>
      <c r="I116" s="77" t="n">
        <f aca="false">+H116</f>
        <v>19005.1089456481</v>
      </c>
      <c r="J116" s="77" t="n">
        <f aca="false">+I116</f>
        <v>19005.1089456481</v>
      </c>
      <c r="K116" s="77" t="n">
        <f aca="false">+J116</f>
        <v>19005.1089456481</v>
      </c>
      <c r="L116" s="77" t="n">
        <f aca="false">+K116</f>
        <v>19005.1089456481</v>
      </c>
      <c r="M116" s="77" t="n">
        <f aca="false">+L116</f>
        <v>19005.1089456481</v>
      </c>
      <c r="N116" s="77" t="n">
        <f aca="false">+M116</f>
        <v>19005.1089456481</v>
      </c>
      <c r="O116" s="77" t="n">
        <f aca="false">+N116</f>
        <v>19005.1089456481</v>
      </c>
      <c r="P116" s="77" t="n">
        <f aca="false">+O116</f>
        <v>19005.1089456481</v>
      </c>
      <c r="Q116" s="77" t="n">
        <f aca="false">+P116</f>
        <v>19005.1089456481</v>
      </c>
      <c r="R116" s="77" t="n">
        <f aca="false">+Q116</f>
        <v>19005.1089456481</v>
      </c>
      <c r="S116" s="97" t="n">
        <f aca="false">+R116*0.75</f>
        <v>14253.8317092361</v>
      </c>
    </row>
    <row r="117" customFormat="false" ht="12.75" hidden="false" customHeight="false" outlineLevel="0" collapsed="false">
      <c r="B117" s="94" t="n">
        <f aca="false">NPV($C$63,E117:S117)</f>
        <v>110545.999999972</v>
      </c>
      <c r="C117" s="95" t="n">
        <v>0.349246713389823</v>
      </c>
      <c r="D117" s="96" t="n">
        <f aca="false">(+S117/365)/150</f>
        <v>0.261935035042367</v>
      </c>
      <c r="E117" s="77" t="n">
        <f aca="false">+$E$63*C117*365</f>
        <v>19121.2575580928</v>
      </c>
      <c r="F117" s="77" t="n">
        <f aca="false">+E117</f>
        <v>19121.2575580928</v>
      </c>
      <c r="G117" s="77" t="n">
        <f aca="false">+F117</f>
        <v>19121.2575580928</v>
      </c>
      <c r="H117" s="77" t="n">
        <f aca="false">+G117</f>
        <v>19121.2575580928</v>
      </c>
      <c r="I117" s="77" t="n">
        <f aca="false">+H117</f>
        <v>19121.2575580928</v>
      </c>
      <c r="J117" s="77" t="n">
        <f aca="false">+I117</f>
        <v>19121.2575580928</v>
      </c>
      <c r="K117" s="77" t="n">
        <f aca="false">+J117</f>
        <v>19121.2575580928</v>
      </c>
      <c r="L117" s="77" t="n">
        <f aca="false">+K117</f>
        <v>19121.2575580928</v>
      </c>
      <c r="M117" s="77" t="n">
        <f aca="false">+L117</f>
        <v>19121.2575580928</v>
      </c>
      <c r="N117" s="77" t="n">
        <f aca="false">+M117</f>
        <v>19121.2575580928</v>
      </c>
      <c r="O117" s="77" t="n">
        <f aca="false">+N117</f>
        <v>19121.2575580928</v>
      </c>
      <c r="P117" s="77" t="n">
        <f aca="false">+O117</f>
        <v>19121.2575580928</v>
      </c>
      <c r="Q117" s="77" t="n">
        <f aca="false">+P117</f>
        <v>19121.2575580928</v>
      </c>
      <c r="R117" s="77" t="n">
        <f aca="false">+Q117*0.75</f>
        <v>14340.9431685696</v>
      </c>
      <c r="S117" s="97" t="n">
        <f aca="false">+R117</f>
        <v>14340.9431685696</v>
      </c>
    </row>
    <row r="118" customFormat="false" ht="12.75" hidden="false" customHeight="false" outlineLevel="0" collapsed="false">
      <c r="B118" s="94" t="n">
        <f aca="false">NPV($C$63,E118:S118)</f>
        <v>110545.999999972</v>
      </c>
      <c r="C118" s="95" t="n">
        <v>0.351718647539179</v>
      </c>
      <c r="D118" s="96" t="n">
        <f aca="false">(+S118/365)/150</f>
        <v>0.263788985654384</v>
      </c>
      <c r="E118" s="77" t="n">
        <f aca="false">+$E$63*C118*365</f>
        <v>19256.59595277</v>
      </c>
      <c r="F118" s="77" t="n">
        <f aca="false">+E118</f>
        <v>19256.59595277</v>
      </c>
      <c r="G118" s="77" t="n">
        <f aca="false">+F118</f>
        <v>19256.59595277</v>
      </c>
      <c r="H118" s="77" t="n">
        <f aca="false">+G118</f>
        <v>19256.59595277</v>
      </c>
      <c r="I118" s="77" t="n">
        <f aca="false">+H118</f>
        <v>19256.59595277</v>
      </c>
      <c r="J118" s="77" t="n">
        <f aca="false">+I118</f>
        <v>19256.59595277</v>
      </c>
      <c r="K118" s="77" t="n">
        <f aca="false">+J118</f>
        <v>19256.59595277</v>
      </c>
      <c r="L118" s="77" t="n">
        <f aca="false">+K118</f>
        <v>19256.59595277</v>
      </c>
      <c r="M118" s="77" t="n">
        <f aca="false">+L118</f>
        <v>19256.59595277</v>
      </c>
      <c r="N118" s="77" t="n">
        <f aca="false">+M118</f>
        <v>19256.59595277</v>
      </c>
      <c r="O118" s="77" t="n">
        <f aca="false">+N118</f>
        <v>19256.59595277</v>
      </c>
      <c r="P118" s="77" t="n">
        <f aca="false">+O118</f>
        <v>19256.59595277</v>
      </c>
      <c r="Q118" s="77" t="n">
        <f aca="false">+P118*0.75</f>
        <v>14442.4469645775</v>
      </c>
      <c r="R118" s="77" t="n">
        <f aca="false">+Q118</f>
        <v>14442.4469645775</v>
      </c>
      <c r="S118" s="97" t="n">
        <f aca="false">+R118</f>
        <v>14442.4469645775</v>
      </c>
    </row>
    <row r="119" customFormat="false" ht="12.75" hidden="false" customHeight="false" outlineLevel="0" collapsed="false">
      <c r="B119" s="94" t="n">
        <f aca="false">NPV($C$63,E119:S119)</f>
        <v>110545.999999972</v>
      </c>
      <c r="C119" s="95" t="n">
        <v>0.354604985940581</v>
      </c>
      <c r="D119" s="96" t="n">
        <f aca="false">(+S119/365)/150</f>
        <v>0.265953739455436</v>
      </c>
      <c r="E119" s="77" t="n">
        <f aca="false">+$E$63*C119*365</f>
        <v>19414.6229802468</v>
      </c>
      <c r="F119" s="77" t="n">
        <f aca="false">+E119</f>
        <v>19414.6229802468</v>
      </c>
      <c r="G119" s="77" t="n">
        <f aca="false">+F119</f>
        <v>19414.6229802468</v>
      </c>
      <c r="H119" s="77" t="n">
        <f aca="false">+G119</f>
        <v>19414.6229802468</v>
      </c>
      <c r="I119" s="77" t="n">
        <f aca="false">+H119</f>
        <v>19414.6229802468</v>
      </c>
      <c r="J119" s="77" t="n">
        <f aca="false">+I119</f>
        <v>19414.6229802468</v>
      </c>
      <c r="K119" s="77" t="n">
        <f aca="false">+J119</f>
        <v>19414.6229802468</v>
      </c>
      <c r="L119" s="77" t="n">
        <f aca="false">+K119</f>
        <v>19414.6229802468</v>
      </c>
      <c r="M119" s="77" t="n">
        <f aca="false">+L119</f>
        <v>19414.6229802468</v>
      </c>
      <c r="N119" s="77" t="n">
        <f aca="false">+M119</f>
        <v>19414.6229802468</v>
      </c>
      <c r="O119" s="77" t="n">
        <f aca="false">+N119</f>
        <v>19414.6229802468</v>
      </c>
      <c r="P119" s="77" t="n">
        <f aca="false">+O119*0.75</f>
        <v>14560.9672351851</v>
      </c>
      <c r="Q119" s="77" t="n">
        <f aca="false">+P119</f>
        <v>14560.9672351851</v>
      </c>
      <c r="R119" s="77" t="n">
        <f aca="false">+Q119</f>
        <v>14560.9672351851</v>
      </c>
      <c r="S119" s="97" t="n">
        <f aca="false">+R119</f>
        <v>14560.9672351851</v>
      </c>
    </row>
    <row r="120" customFormat="false" ht="12.75" hidden="false" customHeight="false" outlineLevel="0" collapsed="false">
      <c r="B120" s="94" t="n">
        <f aca="false">NPV($C$63,E120:S120)</f>
        <v>110545.999999972</v>
      </c>
      <c r="C120" s="95" t="n">
        <v>0.357983397691875</v>
      </c>
      <c r="D120" s="96" t="n">
        <f aca="false">(+S120/365)/150</f>
        <v>0.268487548268906</v>
      </c>
      <c r="E120" s="77" t="n">
        <f aca="false">+$E$63*C120*365</f>
        <v>19599.5910236302</v>
      </c>
      <c r="F120" s="77" t="n">
        <f aca="false">+E120</f>
        <v>19599.5910236302</v>
      </c>
      <c r="G120" s="77" t="n">
        <f aca="false">+F120</f>
        <v>19599.5910236302</v>
      </c>
      <c r="H120" s="77" t="n">
        <f aca="false">+G120</f>
        <v>19599.5910236302</v>
      </c>
      <c r="I120" s="77" t="n">
        <f aca="false">+H120</f>
        <v>19599.5910236302</v>
      </c>
      <c r="J120" s="77" t="n">
        <f aca="false">+I120</f>
        <v>19599.5910236302</v>
      </c>
      <c r="K120" s="77" t="n">
        <f aca="false">+J120</f>
        <v>19599.5910236302</v>
      </c>
      <c r="L120" s="77" t="n">
        <f aca="false">+K120</f>
        <v>19599.5910236302</v>
      </c>
      <c r="M120" s="77" t="n">
        <f aca="false">+L120</f>
        <v>19599.5910236302</v>
      </c>
      <c r="N120" s="77" t="n">
        <f aca="false">+M120</f>
        <v>19599.5910236302</v>
      </c>
      <c r="O120" s="77" t="n">
        <f aca="false">+N120*0.75</f>
        <v>14699.6932677226</v>
      </c>
      <c r="P120" s="77" t="n">
        <f aca="false">+O120</f>
        <v>14699.6932677226</v>
      </c>
      <c r="Q120" s="77" t="n">
        <f aca="false">+P120</f>
        <v>14699.6932677226</v>
      </c>
      <c r="R120" s="77" t="n">
        <f aca="false">+Q120</f>
        <v>14699.6932677226</v>
      </c>
      <c r="S120" s="97" t="n">
        <f aca="false">+R120</f>
        <v>14699.6932677226</v>
      </c>
    </row>
    <row r="121" customFormat="false" ht="12.75" hidden="false" customHeight="false" outlineLevel="0" collapsed="false">
      <c r="B121" s="94" t="n">
        <f aca="false">NPV($C$63,E121:S121)</f>
        <v>110545.999999972</v>
      </c>
      <c r="C121" s="95" t="n">
        <v>0.361949035120616</v>
      </c>
      <c r="D121" s="96" t="n">
        <f aca="false">(+S121/365)/150</f>
        <v>0.271461776340462</v>
      </c>
      <c r="E121" s="77" t="n">
        <f aca="false">+$E$63*C121*365</f>
        <v>19816.7096728537</v>
      </c>
      <c r="F121" s="77" t="n">
        <f aca="false">+E121</f>
        <v>19816.7096728537</v>
      </c>
      <c r="G121" s="77" t="n">
        <f aca="false">+F121</f>
        <v>19816.7096728537</v>
      </c>
      <c r="H121" s="77" t="n">
        <f aca="false">+G121</f>
        <v>19816.7096728537</v>
      </c>
      <c r="I121" s="77" t="n">
        <f aca="false">+H121</f>
        <v>19816.7096728537</v>
      </c>
      <c r="J121" s="77" t="n">
        <f aca="false">+I121</f>
        <v>19816.7096728537</v>
      </c>
      <c r="K121" s="77" t="n">
        <f aca="false">+J121</f>
        <v>19816.7096728537</v>
      </c>
      <c r="L121" s="77" t="n">
        <f aca="false">+K121</f>
        <v>19816.7096728537</v>
      </c>
      <c r="M121" s="77" t="n">
        <f aca="false">+L121</f>
        <v>19816.7096728537</v>
      </c>
      <c r="N121" s="77" t="n">
        <f aca="false">+M121*0.75</f>
        <v>14862.5322546403</v>
      </c>
      <c r="O121" s="77" t="n">
        <f aca="false">+N121</f>
        <v>14862.5322546403</v>
      </c>
      <c r="P121" s="77" t="n">
        <f aca="false">+O121</f>
        <v>14862.5322546403</v>
      </c>
      <c r="Q121" s="77" t="n">
        <f aca="false">+P121</f>
        <v>14862.5322546403</v>
      </c>
      <c r="R121" s="77" t="n">
        <f aca="false">+Q121</f>
        <v>14862.5322546403</v>
      </c>
      <c r="S121" s="97" t="n">
        <f aca="false">+R121</f>
        <v>14862.5322546403</v>
      </c>
    </row>
    <row r="122" customFormat="false" ht="12.75" hidden="false" customHeight="false" outlineLevel="0" collapsed="false">
      <c r="B122" s="94" t="n">
        <f aca="false">NPV($C$63,E122:S122)</f>
        <v>110545.999999972</v>
      </c>
      <c r="C122" s="95" t="n">
        <v>0.366619537141565</v>
      </c>
      <c r="D122" s="96" t="n">
        <f aca="false">(+S122/365)/150</f>
        <v>0.274964652856174</v>
      </c>
      <c r="E122" s="77" t="n">
        <f aca="false">+$E$63*C122*365</f>
        <v>20072.4196585007</v>
      </c>
      <c r="F122" s="77" t="n">
        <f aca="false">+E122</f>
        <v>20072.4196585007</v>
      </c>
      <c r="G122" s="77" t="n">
        <f aca="false">+F122</f>
        <v>20072.4196585007</v>
      </c>
      <c r="H122" s="77" t="n">
        <f aca="false">+G122</f>
        <v>20072.4196585007</v>
      </c>
      <c r="I122" s="77" t="n">
        <f aca="false">+H122</f>
        <v>20072.4196585007</v>
      </c>
      <c r="J122" s="77" t="n">
        <f aca="false">+I122</f>
        <v>20072.4196585007</v>
      </c>
      <c r="K122" s="77" t="n">
        <f aca="false">+J122</f>
        <v>20072.4196585007</v>
      </c>
      <c r="L122" s="77" t="n">
        <f aca="false">+K122</f>
        <v>20072.4196585007</v>
      </c>
      <c r="M122" s="77" t="n">
        <f aca="false">+L122*0.75</f>
        <v>15054.3147438755</v>
      </c>
      <c r="N122" s="77" t="n">
        <f aca="false">+M122</f>
        <v>15054.3147438755</v>
      </c>
      <c r="O122" s="77" t="n">
        <f aca="false">+N122</f>
        <v>15054.3147438755</v>
      </c>
      <c r="P122" s="77" t="n">
        <f aca="false">+O122</f>
        <v>15054.3147438755</v>
      </c>
      <c r="Q122" s="77" t="n">
        <f aca="false">+P122</f>
        <v>15054.3147438755</v>
      </c>
      <c r="R122" s="77" t="n">
        <f aca="false">+Q122</f>
        <v>15054.3147438755</v>
      </c>
      <c r="S122" s="97" t="n">
        <f aca="false">+R122</f>
        <v>15054.3147438755</v>
      </c>
    </row>
    <row r="123" customFormat="false" ht="12.75" hidden="false" customHeight="false" outlineLevel="0" collapsed="false">
      <c r="B123" s="94" t="n">
        <f aca="false">NPV($C$63,E123:S123)</f>
        <v>110545.999999972</v>
      </c>
      <c r="C123" s="95" t="n">
        <v>0.372141869185525</v>
      </c>
      <c r="D123" s="96" t="n">
        <f aca="false">(+S123/365)/150</f>
        <v>0.279106401889144</v>
      </c>
      <c r="E123" s="77" t="n">
        <f aca="false">+$E$63*C123*365</f>
        <v>20374.7673379075</v>
      </c>
      <c r="F123" s="77" t="n">
        <f aca="false">+E123</f>
        <v>20374.7673379075</v>
      </c>
      <c r="G123" s="77" t="n">
        <f aca="false">+F123</f>
        <v>20374.7673379075</v>
      </c>
      <c r="H123" s="77" t="n">
        <f aca="false">+G123</f>
        <v>20374.7673379075</v>
      </c>
      <c r="I123" s="77" t="n">
        <f aca="false">+H123</f>
        <v>20374.7673379075</v>
      </c>
      <c r="J123" s="77" t="n">
        <f aca="false">+I123</f>
        <v>20374.7673379075</v>
      </c>
      <c r="K123" s="77" t="n">
        <f aca="false">+J123</f>
        <v>20374.7673379075</v>
      </c>
      <c r="L123" s="77" t="n">
        <f aca="false">+K123*0.75</f>
        <v>15281.0755034306</v>
      </c>
      <c r="M123" s="77" t="n">
        <f aca="false">+L123</f>
        <v>15281.0755034306</v>
      </c>
      <c r="N123" s="77" t="n">
        <f aca="false">+M123</f>
        <v>15281.0755034306</v>
      </c>
      <c r="O123" s="77" t="n">
        <f aca="false">+N123</f>
        <v>15281.0755034306</v>
      </c>
      <c r="P123" s="77" t="n">
        <f aca="false">+O123</f>
        <v>15281.0755034306</v>
      </c>
      <c r="Q123" s="77" t="n">
        <f aca="false">+P123</f>
        <v>15281.0755034306</v>
      </c>
      <c r="R123" s="77" t="n">
        <f aca="false">+Q123</f>
        <v>15281.0755034306</v>
      </c>
      <c r="S123" s="97" t="n">
        <f aca="false">+R123</f>
        <v>15281.0755034306</v>
      </c>
    </row>
    <row r="124" customFormat="false" ht="12.75" hidden="false" customHeight="false" outlineLevel="0" collapsed="false">
      <c r="B124" s="94" t="n">
        <f aca="false">NPV($C$63,E124:S124)</f>
        <v>110545.999999972</v>
      </c>
      <c r="C124" s="95" t="n">
        <v>0.378701843992558</v>
      </c>
      <c r="D124" s="96" t="n">
        <f aca="false">(+S124/365)/150</f>
        <v>0.284026382994419</v>
      </c>
      <c r="E124" s="77" t="n">
        <f aca="false">+$E$63*C124*365</f>
        <v>20733.9259585926</v>
      </c>
      <c r="F124" s="77" t="n">
        <f aca="false">+E124</f>
        <v>20733.9259585926</v>
      </c>
      <c r="G124" s="77" t="n">
        <f aca="false">+F124</f>
        <v>20733.9259585926</v>
      </c>
      <c r="H124" s="77" t="n">
        <f aca="false">+G124</f>
        <v>20733.9259585926</v>
      </c>
      <c r="I124" s="77" t="n">
        <f aca="false">+H124</f>
        <v>20733.9259585926</v>
      </c>
      <c r="J124" s="77" t="n">
        <f aca="false">+I124</f>
        <v>20733.9259585926</v>
      </c>
      <c r="K124" s="77" t="n">
        <f aca="false">+J124*0.75</f>
        <v>15550.4444689444</v>
      </c>
      <c r="L124" s="77" t="n">
        <f aca="false">+K124</f>
        <v>15550.4444689444</v>
      </c>
      <c r="M124" s="77" t="n">
        <f aca="false">+L124</f>
        <v>15550.4444689444</v>
      </c>
      <c r="N124" s="77" t="n">
        <f aca="false">+M124</f>
        <v>15550.4444689444</v>
      </c>
      <c r="O124" s="77" t="n">
        <f aca="false">+N124</f>
        <v>15550.4444689444</v>
      </c>
      <c r="P124" s="77" t="n">
        <f aca="false">+O124</f>
        <v>15550.4444689444</v>
      </c>
      <c r="Q124" s="77" t="n">
        <f aca="false">+P124</f>
        <v>15550.4444689444</v>
      </c>
      <c r="R124" s="77" t="n">
        <f aca="false">+Q124</f>
        <v>15550.4444689444</v>
      </c>
      <c r="S124" s="97" t="n">
        <f aca="false">+R124</f>
        <v>15550.4444689444</v>
      </c>
    </row>
    <row r="125" customFormat="false" ht="12.75" hidden="false" customHeight="false" outlineLevel="0" collapsed="false">
      <c r="B125" s="94" t="n">
        <f aca="false">NPV($C$63,E125:S125)</f>
        <v>110545.999999972</v>
      </c>
      <c r="C125" s="95" t="n">
        <v>0.386537642700674</v>
      </c>
      <c r="D125" s="96" t="n">
        <f aca="false">(+S125/365)/150</f>
        <v>0.289903232025505</v>
      </c>
      <c r="E125" s="77" t="n">
        <f aca="false">+$E$63*C125*365</f>
        <v>21162.9359378619</v>
      </c>
      <c r="F125" s="77" t="n">
        <f aca="false">+E125</f>
        <v>21162.9359378619</v>
      </c>
      <c r="G125" s="77" t="n">
        <f aca="false">+F125</f>
        <v>21162.9359378619</v>
      </c>
      <c r="H125" s="77" t="n">
        <f aca="false">+G125</f>
        <v>21162.9359378619</v>
      </c>
      <c r="I125" s="77" t="n">
        <f aca="false">+H125</f>
        <v>21162.9359378619</v>
      </c>
      <c r="J125" s="77" t="n">
        <f aca="false">+I125*0.75</f>
        <v>15872.2019533964</v>
      </c>
      <c r="K125" s="77" t="n">
        <f aca="false">+J125</f>
        <v>15872.2019533964</v>
      </c>
      <c r="L125" s="77" t="n">
        <f aca="false">+K125</f>
        <v>15872.2019533964</v>
      </c>
      <c r="M125" s="77" t="n">
        <f aca="false">+L125</f>
        <v>15872.2019533964</v>
      </c>
      <c r="N125" s="77" t="n">
        <f aca="false">+M125</f>
        <v>15872.2019533964</v>
      </c>
      <c r="O125" s="77" t="n">
        <f aca="false">+N125</f>
        <v>15872.2019533964</v>
      </c>
      <c r="P125" s="77" t="n">
        <f aca="false">+O125</f>
        <v>15872.2019533964</v>
      </c>
      <c r="Q125" s="77" t="n">
        <f aca="false">+P125</f>
        <v>15872.2019533964</v>
      </c>
      <c r="R125" s="77" t="n">
        <f aca="false">+Q125</f>
        <v>15872.2019533964</v>
      </c>
      <c r="S125" s="97" t="n">
        <f aca="false">+R125</f>
        <v>15872.2019533964</v>
      </c>
    </row>
    <row r="126" customFormat="false" ht="12.75" hidden="false" customHeight="false" outlineLevel="0" collapsed="false">
      <c r="B126" s="94" t="n">
        <f aca="false">NPV($C$63,E126:S126)</f>
        <v>110546.000000637</v>
      </c>
      <c r="C126" s="95" t="n">
        <v>0.395959454143127</v>
      </c>
      <c r="D126" s="96" t="n">
        <f aca="false">(+S126/365)/150</f>
        <v>0.296969590607345</v>
      </c>
      <c r="E126" s="77" t="n">
        <f aca="false">+$E$63*C126*365</f>
        <v>21678.7801143362</v>
      </c>
      <c r="F126" s="77" t="n">
        <f aca="false">+E126</f>
        <v>21678.7801143362</v>
      </c>
      <c r="G126" s="77" t="n">
        <f aca="false">+F126</f>
        <v>21678.7801143362</v>
      </c>
      <c r="H126" s="77" t="n">
        <f aca="false">+G126</f>
        <v>21678.7801143362</v>
      </c>
      <c r="I126" s="77" t="n">
        <f aca="false">+H126*0.75</f>
        <v>16259.0850857521</v>
      </c>
      <c r="J126" s="77" t="n">
        <f aca="false">+I126</f>
        <v>16259.0850857521</v>
      </c>
      <c r="K126" s="77" t="n">
        <f aca="false">+J126</f>
        <v>16259.0850857521</v>
      </c>
      <c r="L126" s="77" t="n">
        <f aca="false">+K126</f>
        <v>16259.0850857521</v>
      </c>
      <c r="M126" s="77" t="n">
        <f aca="false">+L126</f>
        <v>16259.0850857521</v>
      </c>
      <c r="N126" s="77" t="n">
        <f aca="false">+M126</f>
        <v>16259.0850857521</v>
      </c>
      <c r="O126" s="77" t="n">
        <f aca="false">+N126</f>
        <v>16259.0850857521</v>
      </c>
      <c r="P126" s="77" t="n">
        <f aca="false">+O126</f>
        <v>16259.0850857521</v>
      </c>
      <c r="Q126" s="77" t="n">
        <f aca="false">+P126</f>
        <v>16259.0850857521</v>
      </c>
      <c r="R126" s="77" t="n">
        <f aca="false">+Q126</f>
        <v>16259.0850857521</v>
      </c>
      <c r="S126" s="97" t="n">
        <f aca="false">+R126</f>
        <v>16259.0850857521</v>
      </c>
    </row>
    <row r="127" customFormat="false" ht="12.75" hidden="false" customHeight="false" outlineLevel="0" collapsed="false">
      <c r="B127" s="94" t="n">
        <f aca="false">NPV($C$63,E127:S127)</f>
        <v>110545.999999972</v>
      </c>
      <c r="C127" s="95" t="n">
        <v>0.40737873650404</v>
      </c>
      <c r="D127" s="96" t="n">
        <f aca="false">(+S127/365)/150</f>
        <v>0.30553405237803</v>
      </c>
      <c r="E127" s="77" t="n">
        <f aca="false">+$E$63*C127*365</f>
        <v>22303.9858235962</v>
      </c>
      <c r="F127" s="77" t="n">
        <f aca="false">+E127</f>
        <v>22303.9858235962</v>
      </c>
      <c r="G127" s="77" t="n">
        <f aca="false">+F127</f>
        <v>22303.9858235962</v>
      </c>
      <c r="H127" s="77" t="n">
        <f aca="false">+G127*0.75</f>
        <v>16727.9893676971</v>
      </c>
      <c r="I127" s="77" t="n">
        <f aca="false">+H127</f>
        <v>16727.9893676971</v>
      </c>
      <c r="J127" s="77" t="n">
        <f aca="false">+I127</f>
        <v>16727.9893676971</v>
      </c>
      <c r="K127" s="77" t="n">
        <f aca="false">+J127</f>
        <v>16727.9893676971</v>
      </c>
      <c r="L127" s="77" t="n">
        <f aca="false">+K127</f>
        <v>16727.9893676971</v>
      </c>
      <c r="M127" s="77" t="n">
        <f aca="false">+L127</f>
        <v>16727.9893676971</v>
      </c>
      <c r="N127" s="77" t="n">
        <f aca="false">+M127</f>
        <v>16727.9893676971</v>
      </c>
      <c r="O127" s="77" t="n">
        <f aca="false">+N127</f>
        <v>16727.9893676971</v>
      </c>
      <c r="P127" s="77" t="n">
        <f aca="false">+O127</f>
        <v>16727.9893676971</v>
      </c>
      <c r="Q127" s="77" t="n">
        <f aca="false">+P127</f>
        <v>16727.9893676971</v>
      </c>
      <c r="R127" s="77" t="n">
        <f aca="false">+Q127</f>
        <v>16727.9893676971</v>
      </c>
      <c r="S127" s="97" t="n">
        <f aca="false">+R127</f>
        <v>16727.9893676971</v>
      </c>
    </row>
    <row r="128" customFormat="false" ht="12.75" hidden="false" customHeight="false" outlineLevel="0" collapsed="false">
      <c r="B128" s="94" t="n">
        <f aca="false">NPV($C$63,E128:S128)</f>
        <v>110545.999999972</v>
      </c>
      <c r="C128" s="95" t="n">
        <v>0.421353103096062</v>
      </c>
      <c r="D128" s="96" t="n">
        <f aca="false">(+S128/365)/150</f>
        <v>0.316014827322047</v>
      </c>
      <c r="E128" s="77" t="n">
        <f aca="false">+$E$63*C128*365</f>
        <v>23069.0823945094</v>
      </c>
      <c r="F128" s="77" t="n">
        <f aca="false">+E128</f>
        <v>23069.0823945094</v>
      </c>
      <c r="G128" s="77" t="n">
        <f aca="false">+F128*0.75</f>
        <v>17301.811795882</v>
      </c>
      <c r="H128" s="77" t="n">
        <f aca="false">+G128</f>
        <v>17301.811795882</v>
      </c>
      <c r="I128" s="77" t="n">
        <f aca="false">+H128</f>
        <v>17301.811795882</v>
      </c>
      <c r="J128" s="77" t="n">
        <f aca="false">+I128</f>
        <v>17301.811795882</v>
      </c>
      <c r="K128" s="77" t="n">
        <f aca="false">+J128</f>
        <v>17301.811795882</v>
      </c>
      <c r="L128" s="77" t="n">
        <f aca="false">+K128</f>
        <v>17301.811795882</v>
      </c>
      <c r="M128" s="77" t="n">
        <f aca="false">+L128</f>
        <v>17301.811795882</v>
      </c>
      <c r="N128" s="77" t="n">
        <f aca="false">+M128</f>
        <v>17301.811795882</v>
      </c>
      <c r="O128" s="77" t="n">
        <f aca="false">+N128</f>
        <v>17301.811795882</v>
      </c>
      <c r="P128" s="77" t="n">
        <f aca="false">+O128</f>
        <v>17301.811795882</v>
      </c>
      <c r="Q128" s="77" t="n">
        <f aca="false">+P128</f>
        <v>17301.811795882</v>
      </c>
      <c r="R128" s="77" t="n">
        <f aca="false">+Q128</f>
        <v>17301.811795882</v>
      </c>
      <c r="S128" s="97" t="n">
        <f aca="false">+R128</f>
        <v>17301.811795882</v>
      </c>
    </row>
    <row r="129" customFormat="false" ht="13.5" hidden="false" customHeight="false" outlineLevel="0" collapsed="false">
      <c r="B129" s="98" t="n">
        <f aca="false">NPV($C$63,E129:S129)</f>
        <v>110545.999999972</v>
      </c>
      <c r="C129" s="99" t="n">
        <v>0.438657529321261</v>
      </c>
      <c r="D129" s="100" t="n">
        <f aca="false">(+S129/365)/150</f>
        <v>0.328993146990946</v>
      </c>
      <c r="E129" s="101" t="n">
        <f aca="false">+C129*E63*365</f>
        <v>24016.499730339</v>
      </c>
      <c r="F129" s="101" t="n">
        <f aca="false">+E129*0.75</f>
        <v>18012.3747977543</v>
      </c>
      <c r="G129" s="101" t="n">
        <f aca="false">+F129</f>
        <v>18012.3747977543</v>
      </c>
      <c r="H129" s="101" t="n">
        <f aca="false">+G129</f>
        <v>18012.3747977543</v>
      </c>
      <c r="I129" s="101" t="n">
        <f aca="false">+H129</f>
        <v>18012.3747977543</v>
      </c>
      <c r="J129" s="101" t="n">
        <f aca="false">+I129</f>
        <v>18012.3747977543</v>
      </c>
      <c r="K129" s="101" t="n">
        <f aca="false">+J129</f>
        <v>18012.3747977543</v>
      </c>
      <c r="L129" s="101" t="n">
        <f aca="false">+K129</f>
        <v>18012.3747977543</v>
      </c>
      <c r="M129" s="101" t="n">
        <f aca="false">+L129</f>
        <v>18012.3747977543</v>
      </c>
      <c r="N129" s="101" t="n">
        <f aca="false">+M129</f>
        <v>18012.3747977543</v>
      </c>
      <c r="O129" s="101" t="n">
        <f aca="false">+N129</f>
        <v>18012.3747977543</v>
      </c>
      <c r="P129" s="101" t="n">
        <f aca="false">+O129</f>
        <v>18012.3747977543</v>
      </c>
      <c r="Q129" s="101" t="n">
        <f aca="false">+P129</f>
        <v>18012.3747977543</v>
      </c>
      <c r="R129" s="101" t="n">
        <f aca="false">+Q129</f>
        <v>18012.3747977543</v>
      </c>
      <c r="S129" s="102" t="n">
        <f aca="false">+R129</f>
        <v>18012.3747977543</v>
      </c>
    </row>
    <row r="130" customFormat="false" ht="12.75" hidden="false" customHeight="false" outlineLevel="0" collapsed="false">
      <c r="B130" s="103" t="n">
        <f aca="false">SUM(B115:B129,B99:B113,B83:B97,B67:B81)</f>
        <v>6632760</v>
      </c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</row>
    <row r="131" customFormat="false" ht="12.75" hidden="false" customHeight="false" outlineLevel="0" collapsed="false"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</row>
    <row r="132" customFormat="false" ht="12.75" hidden="false" customHeight="false" outlineLevel="0" collapsed="false"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</row>
    <row r="133" customFormat="false" ht="12.75" hidden="false" customHeight="false" outlineLevel="0" collapsed="false"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</row>
    <row r="134" customFormat="false" ht="12.75" hidden="false" customHeight="false" outlineLevel="0" collapsed="false"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</row>
    <row r="135" customFormat="false" ht="12.75" hidden="false" customHeight="false" outlineLevel="0" collapsed="false"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</row>
    <row r="136" customFormat="false" ht="12.75" hidden="false" customHeight="false" outlineLevel="0" collapsed="false"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</row>
    <row r="137" customFormat="false" ht="12.75" hidden="false" customHeight="false" outlineLevel="0" collapsed="false"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</row>
    <row r="138" customFormat="false" ht="12.75" hidden="false" customHeight="false" outlineLevel="0" collapsed="false"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</row>
    <row r="139" customFormat="false" ht="12.75" hidden="false" customHeight="false" outlineLevel="0" collapsed="false"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</row>
    <row r="140" customFormat="false" ht="12.75" hidden="false" customHeight="false" outlineLevel="0" collapsed="false"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</row>
    <row r="141" customFormat="false" ht="12.75" hidden="false" customHeight="false" outlineLevel="0" collapsed="false"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</row>
    <row r="142" customFormat="false" ht="12.75" hidden="false" customHeight="false" outlineLevel="0" collapsed="false"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</row>
    <row r="143" customFormat="false" ht="12.75" hidden="false" customHeight="false" outlineLevel="0" collapsed="false"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</row>
    <row r="144" customFormat="false" ht="12.75" hidden="false" customHeight="false" outlineLevel="0" collapsed="false"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</row>
    <row r="145" customFormat="false" ht="12.75" hidden="false" customHeight="false" outlineLevel="0" collapsed="false"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</row>
    <row r="146" customFormat="false" ht="12.75" hidden="false" customHeight="false" outlineLevel="0" collapsed="false"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</row>
    <row r="147" customFormat="false" ht="12.75" hidden="false" customHeight="false" outlineLevel="0" collapsed="false"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</row>
    <row r="148" customFormat="false" ht="12.75" hidden="false" customHeight="false" outlineLevel="0" collapsed="false"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</row>
    <row r="149" customFormat="false" ht="12.75" hidden="false" customHeight="false" outlineLevel="0" collapsed="false"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</row>
    <row r="150" customFormat="false" ht="12.75" hidden="false" customHeight="false" outlineLevel="0" collapsed="false"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</row>
    <row r="151" customFormat="false" ht="12.75" hidden="false" customHeight="false" outlineLevel="0" collapsed="false"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</row>
    <row r="152" customFormat="false" ht="12.75" hidden="false" customHeight="false" outlineLevel="0" collapsed="false"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</row>
    <row r="153" customFormat="false" ht="12.75" hidden="false" customHeight="false" outlineLevel="0" collapsed="false"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</row>
    <row r="154" customFormat="false" ht="12.75" hidden="false" customHeight="false" outlineLevel="0" collapsed="false"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</row>
    <row r="155" customFormat="false" ht="12.75" hidden="false" customHeight="false" outlineLevel="0" collapsed="false"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</row>
    <row r="156" customFormat="false" ht="12.75" hidden="false" customHeight="false" outlineLevel="0" collapsed="false"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</row>
    <row r="157" customFormat="false" ht="12.75" hidden="false" customHeight="false" outlineLevel="0" collapsed="false"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</row>
    <row r="158" customFormat="false" ht="12.75" hidden="false" customHeight="false" outlineLevel="0" collapsed="false"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</row>
    <row r="159" customFormat="false" ht="12.75" hidden="false" customHeight="false" outlineLevel="0" collapsed="false"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</row>
    <row r="160" customFormat="false" ht="12.75" hidden="false" customHeight="false" outlineLevel="0" collapsed="false"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</row>
    <row r="161" customFormat="false" ht="12.75" hidden="false" customHeight="false" outlineLevel="0" collapsed="false"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</row>
    <row r="162" customFormat="false" ht="12.75" hidden="false" customHeight="false" outlineLevel="0" collapsed="false"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</row>
    <row r="163" customFormat="false" ht="12.75" hidden="false" customHeight="false" outlineLevel="0" collapsed="false"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</row>
    <row r="164" customFormat="false" ht="12.75" hidden="false" customHeight="false" outlineLevel="0" collapsed="false"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</row>
    <row r="165" customFormat="false" ht="12.75" hidden="false" customHeight="false" outlineLevel="0" collapsed="false"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</row>
    <row r="166" customFormat="false" ht="12.75" hidden="false" customHeight="false" outlineLevel="0" collapsed="false"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</row>
    <row r="167" customFormat="false" ht="12.75" hidden="false" customHeight="false" outlineLevel="0" collapsed="false"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</row>
    <row r="168" customFormat="false" ht="12.75" hidden="false" customHeight="false" outlineLevel="0" collapsed="false"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</row>
    <row r="169" customFormat="false" ht="12.75" hidden="false" customHeight="false" outlineLevel="0" collapsed="false"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</row>
    <row r="170" customFormat="false" ht="12.75" hidden="false" customHeight="false" outlineLevel="0" collapsed="false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</row>
    <row r="171" customFormat="false" ht="12.75" hidden="false" customHeight="false" outlineLevel="0" collapsed="false"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</row>
    <row r="172" customFormat="false" ht="12.75" hidden="false" customHeight="false" outlineLevel="0" collapsed="false"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</row>
    <row r="173" customFormat="false" ht="12.75" hidden="false" customHeight="false" outlineLevel="0" collapsed="false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</row>
    <row r="174" customFormat="false" ht="12.75" hidden="false" customHeight="false" outlineLevel="0" collapsed="false"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</row>
    <row r="175" customFormat="false" ht="12.75" hidden="false" customHeight="false" outlineLevel="0" collapsed="false"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</row>
    <row r="176" customFormat="false" ht="12.75" hidden="false" customHeight="false" outlineLevel="0" collapsed="false"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</row>
    <row r="177" customFormat="false" ht="12.75" hidden="false" customHeight="false" outlineLevel="0" collapsed="false"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</row>
    <row r="178" customFormat="false" ht="12.75" hidden="false" customHeight="false" outlineLevel="0" collapsed="false"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</row>
    <row r="179" customFormat="false" ht="12.75" hidden="false" customHeight="false" outlineLevel="0" collapsed="false"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</row>
    <row r="180" customFormat="false" ht="12.75" hidden="false" customHeight="false" outlineLevel="0" collapsed="false"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</row>
    <row r="181" customFormat="false" ht="12.75" hidden="false" customHeight="false" outlineLevel="0" collapsed="false"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</row>
    <row r="182" customFormat="false" ht="12.75" hidden="false" customHeight="false" outlineLevel="0" collapsed="false"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</row>
    <row r="183" customFormat="false" ht="12.75" hidden="false" customHeight="false" outlineLevel="0" collapsed="false"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</row>
    <row r="184" customFormat="false" ht="12.75" hidden="false" customHeight="false" outlineLevel="0" collapsed="false"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</row>
    <row r="185" customFormat="false" ht="12.75" hidden="false" customHeight="false" outlineLevel="0" collapsed="false"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</row>
    <row r="186" customFormat="false" ht="12.75" hidden="false" customHeight="false" outlineLevel="0" collapsed="false"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</row>
    <row r="187" customFormat="false" ht="12.75" hidden="false" customHeight="false" outlineLevel="0" collapsed="false"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</row>
    <row r="188" customFormat="false" ht="12.75" hidden="false" customHeight="false" outlineLevel="0" collapsed="false"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</row>
    <row r="189" customFormat="false" ht="12.75" hidden="false" customHeight="false" outlineLevel="0" collapsed="false"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</row>
    <row r="190" customFormat="false" ht="12.75" hidden="false" customHeight="false" outlineLevel="0" collapsed="false"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</row>
    <row r="191" customFormat="false" ht="12.75" hidden="false" customHeight="false" outlineLevel="0" collapsed="false"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</row>
    <row r="192" customFormat="false" ht="12.75" hidden="false" customHeight="false" outlineLevel="0" collapsed="false"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</row>
    <row r="193" customFormat="false" ht="12.75" hidden="false" customHeight="false" outlineLevel="0" collapsed="false"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</row>
    <row r="194" customFormat="false" ht="12.75" hidden="false" customHeight="false" outlineLevel="0" collapsed="false"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</row>
    <row r="195" customFormat="false" ht="12.75" hidden="false" customHeight="false" outlineLevel="0" collapsed="false"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</row>
    <row r="196" customFormat="false" ht="12.75" hidden="false" customHeight="false" outlineLevel="0" collapsed="false"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</row>
    <row r="197" customFormat="false" ht="12.75" hidden="false" customHeight="false" outlineLevel="0" collapsed="false"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</row>
    <row r="198" customFormat="false" ht="12.75" hidden="false" customHeight="false" outlineLevel="0" collapsed="false"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</row>
    <row r="199" customFormat="false" ht="12.75" hidden="false" customHeight="false" outlineLevel="0" collapsed="false"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</row>
    <row r="200" customFormat="false" ht="12.75" hidden="false" customHeight="false" outlineLevel="0" collapsed="false"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</row>
    <row r="201" customFormat="false" ht="12.75" hidden="false" customHeight="false" outlineLevel="0" collapsed="false"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</row>
    <row r="202" customFormat="false" ht="12.75" hidden="false" customHeight="false" outlineLevel="0" collapsed="false"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</row>
    <row r="203" customFormat="false" ht="12.75" hidden="false" customHeight="false" outlineLevel="0" collapsed="false"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</row>
    <row r="204" customFormat="false" ht="12.75" hidden="false" customHeight="false" outlineLevel="0" collapsed="false"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</row>
    <row r="205" customFormat="false" ht="12.75" hidden="false" customHeight="false" outlineLevel="0" collapsed="false"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</row>
    <row r="206" customFormat="false" ht="12.75" hidden="false" customHeight="false" outlineLevel="0" collapsed="false"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</row>
    <row r="207" customFormat="false" ht="12.75" hidden="false" customHeight="false" outlineLevel="0" collapsed="false"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</row>
    <row r="208" customFormat="false" ht="12.75" hidden="false" customHeight="false" outlineLevel="0" collapsed="false"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</row>
    <row r="209" customFormat="false" ht="12.75" hidden="false" customHeight="false" outlineLevel="0" collapsed="false"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</row>
    <row r="210" customFormat="false" ht="12.75" hidden="false" customHeight="false" outlineLevel="0" collapsed="false"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</row>
    <row r="211" customFormat="false" ht="12.75" hidden="false" customHeight="false" outlineLevel="0" collapsed="false"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</row>
    <row r="212" customFormat="false" ht="12.75" hidden="false" customHeight="false" outlineLevel="0" collapsed="false"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</row>
    <row r="213" customFormat="false" ht="12.75" hidden="false" customHeight="false" outlineLevel="0" collapsed="false"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</row>
    <row r="214" customFormat="false" ht="12.75" hidden="false" customHeight="false" outlineLevel="0" collapsed="false"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</row>
    <row r="215" customFormat="false" ht="12.75" hidden="false" customHeight="false" outlineLevel="0" collapsed="false"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</row>
    <row r="216" customFormat="false" ht="12.75" hidden="false" customHeight="false" outlineLevel="0" collapsed="false"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</row>
    <row r="217" customFormat="false" ht="12.75" hidden="false" customHeight="false" outlineLevel="0" collapsed="false"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</row>
    <row r="218" customFormat="false" ht="12.75" hidden="false" customHeight="false" outlineLevel="0" collapsed="false"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</row>
    <row r="219" customFormat="false" ht="12.75" hidden="false" customHeight="false" outlineLevel="0" collapsed="false"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</row>
    <row r="220" customFormat="false" ht="12.75" hidden="false" customHeight="false" outlineLevel="0" collapsed="false"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</row>
    <row r="221" customFormat="false" ht="12.75" hidden="false" customHeight="false" outlineLevel="0" collapsed="false"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</row>
    <row r="222" customFormat="false" ht="12.75" hidden="false" customHeight="false" outlineLevel="0" collapsed="false"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</row>
    <row r="223" customFormat="false" ht="12.75" hidden="false" customHeight="false" outlineLevel="0" collapsed="false"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</row>
    <row r="224" customFormat="false" ht="12.75" hidden="false" customHeight="false" outlineLevel="0" collapsed="false"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</row>
    <row r="225" customFormat="false" ht="12.75" hidden="false" customHeight="false" outlineLevel="0" collapsed="false"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</row>
    <row r="226" customFormat="false" ht="12.75" hidden="false" customHeight="false" outlineLevel="0" collapsed="false"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</row>
    <row r="227" customFormat="false" ht="12.75" hidden="false" customHeight="false" outlineLevel="0" collapsed="false"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</row>
    <row r="228" customFormat="false" ht="12.75" hidden="false" customHeight="false" outlineLevel="0" collapsed="false"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</row>
    <row r="229" customFormat="false" ht="12.75" hidden="false" customHeight="false" outlineLevel="0" collapsed="false"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</row>
    <row r="230" customFormat="false" ht="12.75" hidden="false" customHeight="false" outlineLevel="0" collapsed="false"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</row>
    <row r="231" customFormat="false" ht="12.75" hidden="false" customHeight="false" outlineLevel="0" collapsed="false"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</row>
    <row r="232" customFormat="false" ht="12.75" hidden="false" customHeight="false" outlineLevel="0" collapsed="false"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</row>
    <row r="233" customFormat="false" ht="12.75" hidden="false" customHeight="false" outlineLevel="0" collapsed="false"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</row>
    <row r="234" customFormat="false" ht="12.75" hidden="false" customHeight="false" outlineLevel="0" collapsed="false"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</row>
    <row r="235" customFormat="false" ht="12.75" hidden="false" customHeight="false" outlineLevel="0" collapsed="false"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</row>
    <row r="236" customFormat="false" ht="12.75" hidden="false" customHeight="false" outlineLevel="0" collapsed="false"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</row>
    <row r="237" customFormat="false" ht="12.75" hidden="false" customHeight="false" outlineLevel="0" collapsed="false"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</row>
    <row r="238" customFormat="false" ht="12.75" hidden="false" customHeight="false" outlineLevel="0" collapsed="false"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</row>
    <row r="239" customFormat="false" ht="12.75" hidden="false" customHeight="false" outlineLevel="0" collapsed="false"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</row>
    <row r="240" customFormat="false" ht="12.75" hidden="false" customHeight="false" outlineLevel="0" collapsed="false"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</row>
    <row r="241" customFormat="false" ht="12.75" hidden="false" customHeight="false" outlineLevel="0" collapsed="false"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</row>
    <row r="242" customFormat="false" ht="12.75" hidden="false" customHeight="false" outlineLevel="0" collapsed="false"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</row>
    <row r="243" customFormat="false" ht="12.75" hidden="false" customHeight="false" outlineLevel="0" collapsed="false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</row>
    <row r="244" customFormat="false" ht="12.75" hidden="false" customHeight="false" outlineLevel="0" collapsed="false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</row>
    <row r="245" customFormat="false" ht="12.75" hidden="false" customHeight="false" outlineLevel="0" collapsed="false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</row>
    <row r="246" customFormat="false" ht="12.75" hidden="false" customHeight="false" outlineLevel="0" collapsed="false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</row>
    <row r="247" customFormat="false" ht="12.75" hidden="false" customHeight="false" outlineLevel="0" collapsed="false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</row>
    <row r="248" customFormat="false" ht="12.75" hidden="false" customHeight="false" outlineLevel="0" collapsed="false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</row>
    <row r="249" customFormat="false" ht="12.75" hidden="false" customHeight="false" outlineLevel="0" collapsed="false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</row>
    <row r="250" customFormat="false" ht="12.75" hidden="false" customHeight="false" outlineLevel="0" collapsed="false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</row>
    <row r="251" customFormat="false" ht="12.75" hidden="false" customHeight="false" outlineLevel="0" collapsed="false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</row>
    <row r="252" customFormat="false" ht="12.75" hidden="false" customHeight="false" outlineLevel="0" collapsed="false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</row>
    <row r="253" customFormat="false" ht="12.75" hidden="false" customHeight="false" outlineLevel="0" collapsed="false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</row>
    <row r="254" customFormat="false" ht="12.75" hidden="false" customHeight="false" outlineLevel="0" collapsed="false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</row>
    <row r="255" customFormat="false" ht="12.75" hidden="false" customHeight="false" outlineLevel="0" collapsed="false"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</row>
    <row r="256" customFormat="false" ht="12.75" hidden="false" customHeight="false" outlineLevel="0" collapsed="false"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</row>
    <row r="257" customFormat="false" ht="12.75" hidden="false" customHeight="false" outlineLevel="0" collapsed="false"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</row>
    <row r="258" customFormat="false" ht="12.75" hidden="false" customHeight="false" outlineLevel="0" collapsed="false"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</row>
    <row r="259" customFormat="false" ht="12.75" hidden="false" customHeight="false" outlineLevel="0" collapsed="false"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</row>
    <row r="260" customFormat="false" ht="12.75" hidden="false" customHeight="false" outlineLevel="0" collapsed="false"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</row>
    <row r="261" customFormat="false" ht="12.75" hidden="false" customHeight="false" outlineLevel="0" collapsed="false"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</row>
    <row r="262" customFormat="false" ht="12.75" hidden="false" customHeight="false" outlineLevel="0" collapsed="false"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</row>
    <row r="263" customFormat="false" ht="12.75" hidden="false" customHeight="false" outlineLevel="0" collapsed="false"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</row>
    <row r="264" customFormat="false" ht="12.75" hidden="false" customHeight="false" outlineLevel="0" collapsed="false"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</row>
    <row r="265" customFormat="false" ht="12.75" hidden="false" customHeight="false" outlineLevel="0" collapsed="false"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</row>
    <row r="266" customFormat="false" ht="12.75" hidden="false" customHeight="false" outlineLevel="0" collapsed="false"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</row>
    <row r="267" customFormat="false" ht="12.75" hidden="false" customHeight="false" outlineLevel="0" collapsed="false"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</row>
    <row r="268" customFormat="false" ht="12.75" hidden="false" customHeight="false" outlineLevel="0" collapsed="false"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</row>
    <row r="269" customFormat="false" ht="12.75" hidden="false" customHeight="false" outlineLevel="0" collapsed="false"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</row>
    <row r="270" customFormat="false" ht="12.75" hidden="false" customHeight="false" outlineLevel="0" collapsed="false"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</row>
    <row r="271" customFormat="false" ht="12.75" hidden="false" customHeight="false" outlineLevel="0" collapsed="false"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</row>
    <row r="272" customFormat="false" ht="12.75" hidden="false" customHeight="false" outlineLevel="0" collapsed="false"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</row>
    <row r="273" customFormat="false" ht="12.75" hidden="false" customHeight="false" outlineLevel="0" collapsed="false"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</row>
    <row r="274" customFormat="false" ht="12.75" hidden="false" customHeight="false" outlineLevel="0" collapsed="false"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</row>
    <row r="275" customFormat="false" ht="12.75" hidden="false" customHeight="false" outlineLevel="0" collapsed="false"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</row>
    <row r="276" customFormat="false" ht="12.75" hidden="false" customHeight="false" outlineLevel="0" collapsed="false"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</row>
    <row r="277" customFormat="false" ht="12.75" hidden="false" customHeight="false" outlineLevel="0" collapsed="false"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</row>
    <row r="278" customFormat="false" ht="12.75" hidden="false" customHeight="false" outlineLevel="0" collapsed="false"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</row>
    <row r="279" customFormat="false" ht="12.75" hidden="false" customHeight="false" outlineLevel="0" collapsed="false"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</row>
    <row r="280" customFormat="false" ht="12.75" hidden="false" customHeight="false" outlineLevel="0" collapsed="false"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</row>
    <row r="281" customFormat="false" ht="12.75" hidden="false" customHeight="false" outlineLevel="0" collapsed="false"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</row>
    <row r="282" customFormat="false" ht="12.75" hidden="false" customHeight="false" outlineLevel="0" collapsed="false"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</row>
    <row r="283" customFormat="false" ht="12.75" hidden="false" customHeight="false" outlineLevel="0" collapsed="false"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</row>
    <row r="284" customFormat="false" ht="12.75" hidden="false" customHeight="false" outlineLevel="0" collapsed="false"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</row>
    <row r="285" customFormat="false" ht="12.75" hidden="false" customHeight="false" outlineLevel="0" collapsed="false"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</row>
    <row r="286" customFormat="false" ht="12.75" hidden="false" customHeight="false" outlineLevel="0" collapsed="false"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</row>
    <row r="287" customFormat="false" ht="12.75" hidden="false" customHeight="false" outlineLevel="0" collapsed="false"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</row>
    <row r="288" customFormat="false" ht="12.75" hidden="false" customHeight="false" outlineLevel="0" collapsed="false"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</row>
    <row r="289" customFormat="false" ht="12.75" hidden="false" customHeight="false" outlineLevel="0" collapsed="false"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</row>
    <row r="290" customFormat="false" ht="12.75" hidden="false" customHeight="false" outlineLevel="0" collapsed="false"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</row>
    <row r="291" customFormat="false" ht="12.75" hidden="false" customHeight="false" outlineLevel="0" collapsed="false"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</row>
    <row r="292" customFormat="false" ht="12.75" hidden="false" customHeight="false" outlineLevel="0" collapsed="false"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</row>
    <row r="293" customFormat="false" ht="12.75" hidden="false" customHeight="false" outlineLevel="0" collapsed="false"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</row>
    <row r="294" customFormat="false" ht="12.75" hidden="false" customHeight="false" outlineLevel="0" collapsed="false"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</row>
    <row r="295" customFormat="false" ht="12.75" hidden="false" customHeight="false" outlineLevel="0" collapsed="false"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</row>
    <row r="296" customFormat="false" ht="12.75" hidden="false" customHeight="false" outlineLevel="0" collapsed="false"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</row>
    <row r="297" customFormat="false" ht="12.75" hidden="false" customHeight="false" outlineLevel="0" collapsed="false"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</row>
    <row r="298" customFormat="false" ht="12.75" hidden="false" customHeight="false" outlineLevel="0" collapsed="false"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</row>
    <row r="299" customFormat="false" ht="12.75" hidden="false" customHeight="false" outlineLevel="0" collapsed="false"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</row>
    <row r="300" customFormat="false" ht="12.75" hidden="false" customHeight="false" outlineLevel="0" collapsed="false"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</row>
    <row r="301" customFormat="false" ht="12.75" hidden="false" customHeight="false" outlineLevel="0" collapsed="false"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</row>
    <row r="302" customFormat="false" ht="12.75" hidden="false" customHeight="false" outlineLevel="0" collapsed="false"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</row>
    <row r="303" customFormat="false" ht="12.75" hidden="false" customHeight="false" outlineLevel="0" collapsed="false"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</row>
    <row r="304" customFormat="false" ht="12.75" hidden="false" customHeight="false" outlineLevel="0" collapsed="false"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</row>
    <row r="305" customFormat="false" ht="12.75" hidden="false" customHeight="false" outlineLevel="0" collapsed="false"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</row>
    <row r="306" customFormat="false" ht="12.75" hidden="false" customHeight="false" outlineLevel="0" collapsed="false"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</row>
    <row r="307" customFormat="false" ht="12.75" hidden="false" customHeight="false" outlineLevel="0" collapsed="false"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</row>
    <row r="308" customFormat="false" ht="12.75" hidden="false" customHeight="false" outlineLevel="0" collapsed="false"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</row>
    <row r="309" customFormat="false" ht="12.75" hidden="false" customHeight="false" outlineLevel="0" collapsed="false"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</row>
    <row r="310" customFormat="false" ht="12.75" hidden="false" customHeight="false" outlineLevel="0" collapsed="false"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</row>
    <row r="311" customFormat="false" ht="12.75" hidden="false" customHeight="false" outlineLevel="0" collapsed="false"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</row>
    <row r="312" customFormat="false" ht="12.75" hidden="false" customHeight="false" outlineLevel="0" collapsed="false"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</row>
    <row r="313" customFormat="false" ht="12.75" hidden="false" customHeight="false" outlineLevel="0" collapsed="false"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</row>
    <row r="314" customFormat="false" ht="12.75" hidden="false" customHeight="false" outlineLevel="0" collapsed="false"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</row>
    <row r="315" customFormat="false" ht="12.75" hidden="false" customHeight="false" outlineLevel="0" collapsed="false"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</row>
    <row r="316" customFormat="false" ht="12.75" hidden="false" customHeight="false" outlineLevel="0" collapsed="false"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</row>
    <row r="317" customFormat="false" ht="12.75" hidden="false" customHeight="false" outlineLevel="0" collapsed="false"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</row>
    <row r="318" customFormat="false" ht="12.75" hidden="false" customHeight="false" outlineLevel="0" collapsed="false"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</row>
    <row r="319" customFormat="false" ht="12.75" hidden="false" customHeight="false" outlineLevel="0" collapsed="false"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</row>
    <row r="320" customFormat="false" ht="12.75" hidden="false" customHeight="false" outlineLevel="0" collapsed="false"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</row>
    <row r="321" customFormat="false" ht="12.75" hidden="false" customHeight="false" outlineLevel="0" collapsed="false"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</row>
    <row r="322" customFormat="false" ht="12.75" hidden="false" customHeight="false" outlineLevel="0" collapsed="false"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</row>
    <row r="323" customFormat="false" ht="12.75" hidden="false" customHeight="false" outlineLevel="0" collapsed="false"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</row>
    <row r="324" customFormat="false" ht="12.75" hidden="false" customHeight="false" outlineLevel="0" collapsed="false"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</row>
    <row r="325" customFormat="false" ht="12.75" hidden="false" customHeight="false" outlineLevel="0" collapsed="false"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</row>
    <row r="326" customFormat="false" ht="12.75" hidden="false" customHeight="false" outlineLevel="0" collapsed="false"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</row>
    <row r="327" customFormat="false" ht="12.75" hidden="false" customHeight="false" outlineLevel="0" collapsed="false"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</row>
    <row r="328" customFormat="false" ht="12.75" hidden="false" customHeight="false" outlineLevel="0" collapsed="false"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</row>
    <row r="329" customFormat="false" ht="12.75" hidden="false" customHeight="false" outlineLevel="0" collapsed="false"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</row>
    <row r="330" customFormat="false" ht="12.75" hidden="false" customHeight="false" outlineLevel="0" collapsed="false"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</row>
    <row r="331" customFormat="false" ht="12.75" hidden="false" customHeight="false" outlineLevel="0" collapsed="false"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</row>
    <row r="332" customFormat="false" ht="12.75" hidden="false" customHeight="false" outlineLevel="0" collapsed="false"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</row>
    <row r="333" customFormat="false" ht="12.75" hidden="false" customHeight="false" outlineLevel="0" collapsed="false"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</row>
    <row r="334" customFormat="false" ht="12.75" hidden="false" customHeight="false" outlineLevel="0" collapsed="false"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</row>
    <row r="335" customFormat="false" ht="12.75" hidden="false" customHeight="false" outlineLevel="0" collapsed="false"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</row>
    <row r="336" customFormat="false" ht="12.75" hidden="false" customHeight="false" outlineLevel="0" collapsed="false"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</row>
    <row r="337" customFormat="false" ht="12.75" hidden="false" customHeight="false" outlineLevel="0" collapsed="false"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</row>
    <row r="338" customFormat="false" ht="12.75" hidden="false" customHeight="false" outlineLevel="0" collapsed="false"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</row>
    <row r="339" customFormat="false" ht="12.75" hidden="false" customHeight="false" outlineLevel="0" collapsed="false"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</row>
    <row r="340" customFormat="false" ht="12.75" hidden="false" customHeight="false" outlineLevel="0" collapsed="false"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</row>
    <row r="341" customFormat="false" ht="12.75" hidden="false" customHeight="false" outlineLevel="0" collapsed="false"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</row>
    <row r="342" customFormat="false" ht="12.75" hidden="false" customHeight="false" outlineLevel="0" collapsed="false"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</row>
    <row r="343" customFormat="false" ht="12.75" hidden="false" customHeight="false" outlineLevel="0" collapsed="false"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</row>
    <row r="344" customFormat="false" ht="12.75" hidden="false" customHeight="false" outlineLevel="0" collapsed="false"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</row>
    <row r="345" customFormat="false" ht="12.75" hidden="false" customHeight="false" outlineLevel="0" collapsed="false"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</row>
    <row r="346" customFormat="false" ht="12.75" hidden="false" customHeight="false" outlineLevel="0" collapsed="false"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</row>
    <row r="347" customFormat="false" ht="12.75" hidden="false" customHeight="false" outlineLevel="0" collapsed="false"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</row>
    <row r="348" customFormat="false" ht="12.75" hidden="false" customHeight="false" outlineLevel="0" collapsed="false"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</row>
    <row r="349" customFormat="false" ht="12.75" hidden="false" customHeight="false" outlineLevel="0" collapsed="false"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</row>
    <row r="350" customFormat="false" ht="12.75" hidden="false" customHeight="false" outlineLevel="0" collapsed="false"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</row>
    <row r="351" customFormat="false" ht="12.75" hidden="false" customHeight="false" outlineLevel="0" collapsed="false"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</row>
    <row r="352" customFormat="false" ht="12.75" hidden="false" customHeight="false" outlineLevel="0" collapsed="false"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</row>
    <row r="353" customFormat="false" ht="12.75" hidden="false" customHeight="false" outlineLevel="0" collapsed="false"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</row>
    <row r="354" customFormat="false" ht="12.75" hidden="false" customHeight="false" outlineLevel="0" collapsed="false"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</row>
    <row r="355" customFormat="false" ht="12.75" hidden="false" customHeight="false" outlineLevel="0" collapsed="false"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</row>
    <row r="356" customFormat="false" ht="12.75" hidden="false" customHeight="false" outlineLevel="0" collapsed="false"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</row>
    <row r="357" customFormat="false" ht="12.75" hidden="false" customHeight="false" outlineLevel="0" collapsed="false"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</row>
    <row r="358" customFormat="false" ht="12.75" hidden="false" customHeight="false" outlineLevel="0" collapsed="false"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</row>
    <row r="359" customFormat="false" ht="12.75" hidden="false" customHeight="false" outlineLevel="0" collapsed="false"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</row>
    <row r="360" customFormat="false" ht="12.75" hidden="false" customHeight="false" outlineLevel="0" collapsed="false"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</row>
    <row r="361" customFormat="false" ht="12.75" hidden="false" customHeight="false" outlineLevel="0" collapsed="false"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</row>
    <row r="362" customFormat="false" ht="12.75" hidden="false" customHeight="false" outlineLevel="0" collapsed="false"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</row>
    <row r="363" customFormat="false" ht="12.75" hidden="false" customHeight="false" outlineLevel="0" collapsed="false"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</row>
    <row r="364" customFormat="false" ht="12.75" hidden="false" customHeight="false" outlineLevel="0" collapsed="false"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</row>
    <row r="365" customFormat="false" ht="12.75" hidden="false" customHeight="false" outlineLevel="0" collapsed="false"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</row>
    <row r="366" customFormat="false" ht="12.75" hidden="false" customHeight="false" outlineLevel="0" collapsed="false"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</row>
    <row r="367" customFormat="false" ht="12.75" hidden="false" customHeight="false" outlineLevel="0" collapsed="false"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</row>
    <row r="368" customFormat="false" ht="12.75" hidden="false" customHeight="false" outlineLevel="0" collapsed="false"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</row>
    <row r="369" customFormat="false" ht="12.75" hidden="false" customHeight="false" outlineLevel="0" collapsed="false"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</row>
    <row r="370" customFormat="false" ht="12.75" hidden="false" customHeight="false" outlineLevel="0" collapsed="false"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</row>
    <row r="371" customFormat="false" ht="12.75" hidden="false" customHeight="false" outlineLevel="0" collapsed="false"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</row>
    <row r="372" customFormat="false" ht="12.75" hidden="false" customHeight="false" outlineLevel="0" collapsed="false"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</row>
    <row r="373" customFormat="false" ht="12.75" hidden="false" customHeight="false" outlineLevel="0" collapsed="false"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</row>
    <row r="374" customFormat="false" ht="12.75" hidden="false" customHeight="false" outlineLevel="0" collapsed="false"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</row>
    <row r="375" customFormat="false" ht="12.75" hidden="false" customHeight="false" outlineLevel="0" collapsed="false"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</row>
    <row r="376" customFormat="false" ht="12.75" hidden="false" customHeight="false" outlineLevel="0" collapsed="false"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</row>
    <row r="377" customFormat="false" ht="12.75" hidden="false" customHeight="false" outlineLevel="0" collapsed="false"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</row>
    <row r="378" customFormat="false" ht="12.75" hidden="false" customHeight="false" outlineLevel="0" collapsed="false"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</row>
    <row r="379" customFormat="false" ht="12.75" hidden="false" customHeight="false" outlineLevel="0" collapsed="false"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</row>
    <row r="380" customFormat="false" ht="12.75" hidden="false" customHeight="false" outlineLevel="0" collapsed="false"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</row>
    <row r="381" customFormat="false" ht="12.75" hidden="false" customHeight="false" outlineLevel="0" collapsed="false"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</row>
    <row r="382" customFormat="false" ht="12.75" hidden="false" customHeight="false" outlineLevel="0" collapsed="false"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</row>
    <row r="383" customFormat="false" ht="12.75" hidden="false" customHeight="false" outlineLevel="0" collapsed="false"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</row>
    <row r="384" customFormat="false" ht="12.75" hidden="false" customHeight="false" outlineLevel="0" collapsed="false"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</row>
    <row r="385" customFormat="false" ht="12.75" hidden="false" customHeight="false" outlineLevel="0" collapsed="false"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</row>
    <row r="386" customFormat="false" ht="12.75" hidden="false" customHeight="false" outlineLevel="0" collapsed="false"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</row>
    <row r="387" customFormat="false" ht="12.75" hidden="false" customHeight="false" outlineLevel="0" collapsed="false"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</row>
    <row r="388" customFormat="false" ht="12.75" hidden="false" customHeight="false" outlineLevel="0" collapsed="false"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</row>
    <row r="389" customFormat="false" ht="12.75" hidden="false" customHeight="false" outlineLevel="0" collapsed="false"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</row>
    <row r="390" customFormat="false" ht="12.75" hidden="false" customHeight="false" outlineLevel="0" collapsed="false"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</row>
    <row r="391" customFormat="false" ht="12.75" hidden="false" customHeight="false" outlineLevel="0" collapsed="false"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</row>
    <row r="392" customFormat="false" ht="12.75" hidden="false" customHeight="false" outlineLevel="0" collapsed="false"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</row>
    <row r="393" customFormat="false" ht="12.75" hidden="false" customHeight="false" outlineLevel="0" collapsed="false"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</row>
    <row r="394" customFormat="false" ht="12.75" hidden="false" customHeight="false" outlineLevel="0" collapsed="false"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</row>
    <row r="395" customFormat="false" ht="12.75" hidden="false" customHeight="false" outlineLevel="0" collapsed="false"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</row>
    <row r="396" customFormat="false" ht="12.75" hidden="false" customHeight="false" outlineLevel="0" collapsed="false"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</row>
    <row r="397" customFormat="false" ht="12.75" hidden="false" customHeight="false" outlineLevel="0" collapsed="false"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</row>
    <row r="398" customFormat="false" ht="12.75" hidden="false" customHeight="false" outlineLevel="0" collapsed="false"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</row>
    <row r="399" customFormat="false" ht="12.75" hidden="false" customHeight="false" outlineLevel="0" collapsed="false"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</row>
    <row r="400" customFormat="false" ht="12.75" hidden="false" customHeight="false" outlineLevel="0" collapsed="false"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</row>
    <row r="401" customFormat="false" ht="12.75" hidden="false" customHeight="false" outlineLevel="0" collapsed="false"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</row>
    <row r="402" customFormat="false" ht="12.75" hidden="false" customHeight="false" outlineLevel="0" collapsed="false"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</row>
    <row r="403" customFormat="false" ht="12.75" hidden="false" customHeight="false" outlineLevel="0" collapsed="false"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</row>
    <row r="404" customFormat="false" ht="12.75" hidden="false" customHeight="false" outlineLevel="0" collapsed="false"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</row>
    <row r="405" customFormat="false" ht="12.75" hidden="false" customHeight="false" outlineLevel="0" collapsed="false"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</row>
    <row r="406" customFormat="false" ht="12.75" hidden="false" customHeight="false" outlineLevel="0" collapsed="false"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</row>
    <row r="407" customFormat="false" ht="12.75" hidden="false" customHeight="false" outlineLevel="0" collapsed="false"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</row>
    <row r="408" customFormat="false" ht="12.75" hidden="false" customHeight="false" outlineLevel="0" collapsed="false"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</row>
    <row r="409" customFormat="false" ht="12.75" hidden="false" customHeight="false" outlineLevel="0" collapsed="false"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</row>
    <row r="410" customFormat="false" ht="12.75" hidden="false" customHeight="false" outlineLevel="0" collapsed="false"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</row>
    <row r="411" customFormat="false" ht="12.75" hidden="false" customHeight="false" outlineLevel="0" collapsed="false"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</row>
    <row r="412" customFormat="false" ht="12.75" hidden="false" customHeight="false" outlineLevel="0" collapsed="false"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</row>
    <row r="413" customFormat="false" ht="12.75" hidden="false" customHeight="false" outlineLevel="0" collapsed="false"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</row>
    <row r="414" customFormat="false" ht="12.75" hidden="false" customHeight="false" outlineLevel="0" collapsed="false"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</row>
    <row r="415" customFormat="false" ht="12.75" hidden="false" customHeight="false" outlineLevel="0" collapsed="false"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</row>
    <row r="416" customFormat="false" ht="12.75" hidden="false" customHeight="false" outlineLevel="0" collapsed="false"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</row>
    <row r="417" customFormat="false" ht="12.75" hidden="false" customHeight="false" outlineLevel="0" collapsed="false"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</row>
    <row r="418" customFormat="false" ht="12.75" hidden="false" customHeight="false" outlineLevel="0" collapsed="false"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</row>
    <row r="419" customFormat="false" ht="12.75" hidden="false" customHeight="false" outlineLevel="0" collapsed="false"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</row>
    <row r="420" customFormat="false" ht="12.75" hidden="false" customHeight="false" outlineLevel="0" collapsed="false"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</row>
    <row r="421" customFormat="false" ht="12.75" hidden="false" customHeight="false" outlineLevel="0" collapsed="false"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</row>
    <row r="422" customFormat="false" ht="12.75" hidden="false" customHeight="false" outlineLevel="0" collapsed="false"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</row>
    <row r="423" customFormat="false" ht="12.75" hidden="false" customHeight="false" outlineLevel="0" collapsed="false"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</row>
    <row r="424" customFormat="false" ht="12.75" hidden="false" customHeight="false" outlineLevel="0" collapsed="false"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</row>
    <row r="425" customFormat="false" ht="12.75" hidden="false" customHeight="false" outlineLevel="0" collapsed="false"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</row>
    <row r="426" customFormat="false" ht="12.75" hidden="false" customHeight="false" outlineLevel="0" collapsed="false"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</row>
    <row r="427" customFormat="false" ht="12.75" hidden="false" customHeight="false" outlineLevel="0" collapsed="false"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</row>
    <row r="428" customFormat="false" ht="12.75" hidden="false" customHeight="false" outlineLevel="0" collapsed="false"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</row>
    <row r="429" customFormat="false" ht="12.75" hidden="false" customHeight="false" outlineLevel="0" collapsed="false"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</row>
    <row r="430" customFormat="false" ht="12.75" hidden="false" customHeight="false" outlineLevel="0" collapsed="false"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</row>
    <row r="431" customFormat="false" ht="12.75" hidden="false" customHeight="false" outlineLevel="0" collapsed="false"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</row>
    <row r="432" customFormat="false" ht="12.75" hidden="false" customHeight="false" outlineLevel="0" collapsed="false"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</row>
    <row r="433" customFormat="false" ht="12.75" hidden="false" customHeight="false" outlineLevel="0" collapsed="false"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</row>
    <row r="434" customFormat="false" ht="12.75" hidden="false" customHeight="false" outlineLevel="0" collapsed="false"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</row>
    <row r="435" customFormat="false" ht="12.75" hidden="false" customHeight="false" outlineLevel="0" collapsed="false"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</row>
    <row r="436" customFormat="false" ht="12.75" hidden="false" customHeight="false" outlineLevel="0" collapsed="false"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</row>
    <row r="437" customFormat="false" ht="12.75" hidden="false" customHeight="false" outlineLevel="0" collapsed="false"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</row>
    <row r="438" customFormat="false" ht="12.75" hidden="false" customHeight="false" outlineLevel="0" collapsed="false"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</row>
    <row r="439" customFormat="false" ht="12.75" hidden="false" customHeight="false" outlineLevel="0" collapsed="false"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</row>
    <row r="440" customFormat="false" ht="12.75" hidden="false" customHeight="false" outlineLevel="0" collapsed="false"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</row>
    <row r="441" customFormat="false" ht="12.75" hidden="false" customHeight="false" outlineLevel="0" collapsed="false"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</row>
    <row r="442" customFormat="false" ht="12.75" hidden="false" customHeight="false" outlineLevel="0" collapsed="false"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</row>
    <row r="443" customFormat="false" ht="12.75" hidden="false" customHeight="false" outlineLevel="0" collapsed="false"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</row>
  </sheetData>
  <mergeCells count="8">
    <mergeCell ref="A1:AB1"/>
    <mergeCell ref="A2:AB2"/>
    <mergeCell ref="A3:AB3"/>
    <mergeCell ref="C4:AB4"/>
    <mergeCell ref="B64:S64"/>
    <mergeCell ref="B82:S82"/>
    <mergeCell ref="B98:S98"/>
    <mergeCell ref="B114:S114"/>
  </mergeCells>
  <printOptions headings="false" gridLines="false" gridLinesSet="true" horizontalCentered="false" verticalCentered="false"/>
  <pageMargins left="0.2" right="0.220138888888889" top="0.509722222222222" bottom="0.659722222222222" header="0.511811023622047" footer="0.5"/>
  <pageSetup paperSize="1" scale="57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  <rowBreaks count="1" manualBreakCount="1">
    <brk id="61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4"/>
  <sheetViews>
    <sheetView showFormulas="false" showGridLines="true" showRowColHeaders="true" showZeros="true" rightToLeft="false" tabSelected="false" showOutlineSymbols="true" defaultGridColor="true" view="normal" topLeftCell="R1" colorId="64" zoomScale="100" zoomScaleNormal="100" zoomScalePageLayoutView="100" workbookViewId="0">
      <selection pane="topLeft" activeCell="AD16" activeCellId="0" sqref="AD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28"/>
    <col collapsed="false" customWidth="true" hidden="false" outlineLevel="0" max="2" min="2" style="0" width="11.99"/>
    <col collapsed="false" customWidth="true" hidden="false" outlineLevel="0" max="3" min="3" style="0" width="12.85"/>
    <col collapsed="false" customWidth="true" hidden="false" outlineLevel="0" max="4" min="4" style="0" width="11.28"/>
    <col collapsed="false" customWidth="true" hidden="false" outlineLevel="0" max="9" min="5" style="0" width="8.85"/>
    <col collapsed="false" customWidth="true" hidden="false" outlineLevel="0" max="69" min="10" style="0" width="10.28"/>
    <col collapsed="false" customWidth="true" hidden="false" outlineLevel="0" max="249" min="70" style="0" width="8.7"/>
  </cols>
  <sheetData>
    <row r="1" customFormat="false" ht="12.75" hidden="false" customHeight="false" outlineLevel="0" collapsed="false">
      <c r="A1" s="19" t="s">
        <v>119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customFormat="false" ht="12.75" hidden="false" customHeight="false" outlineLevel="0" collapsed="false">
      <c r="A2" s="19" t="s">
        <v>120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customFormat="false" ht="15.75" hidden="false" customHeight="false" outlineLevel="0" collapsed="false">
      <c r="A3" s="104" t="s">
        <v>121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customFormat="false" ht="13.5" hidden="false" customHeight="false" outlineLevel="0" collapsed="false">
      <c r="B4" s="57"/>
      <c r="C4" s="72"/>
      <c r="D4" s="72"/>
      <c r="E4" s="57"/>
      <c r="F4" s="105"/>
      <c r="J4" s="106" t="n">
        <v>1</v>
      </c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 t="n">
        <v>2</v>
      </c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 t="n">
        <v>3</v>
      </c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 t="n">
        <v>4</v>
      </c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 t="n">
        <v>5</v>
      </c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 t="n">
        <v>6</v>
      </c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 t="n">
        <v>7</v>
      </c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 t="n">
        <v>8</v>
      </c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 t="n">
        <v>9</v>
      </c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 t="n">
        <v>10</v>
      </c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 t="n">
        <v>11</v>
      </c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 t="n">
        <v>12</v>
      </c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 t="n">
        <v>13</v>
      </c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 t="n">
        <v>14</v>
      </c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 t="n">
        <v>15</v>
      </c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 t="n">
        <v>16</v>
      </c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 t="n">
        <v>17</v>
      </c>
      <c r="GU4" s="106"/>
      <c r="GV4" s="106"/>
      <c r="GW4" s="106"/>
      <c r="GX4" s="106"/>
      <c r="GY4" s="106"/>
      <c r="GZ4" s="106"/>
      <c r="HA4" s="106"/>
      <c r="HB4" s="106"/>
      <c r="HC4" s="106"/>
      <c r="HD4" s="106"/>
      <c r="HE4" s="106"/>
      <c r="HF4" s="106" t="n">
        <v>18</v>
      </c>
      <c r="HG4" s="106"/>
      <c r="HH4" s="106"/>
      <c r="HI4" s="106"/>
      <c r="HJ4" s="106"/>
      <c r="HK4" s="106"/>
      <c r="HL4" s="106"/>
      <c r="HM4" s="106"/>
      <c r="HN4" s="106"/>
      <c r="HO4" s="106"/>
      <c r="HP4" s="106"/>
      <c r="HQ4" s="106"/>
      <c r="HR4" s="106" t="n">
        <v>19</v>
      </c>
      <c r="HS4" s="106"/>
      <c r="HT4" s="106"/>
      <c r="HU4" s="106"/>
      <c r="HV4" s="106"/>
      <c r="HW4" s="106"/>
      <c r="HX4" s="106"/>
      <c r="HY4" s="106"/>
      <c r="HZ4" s="106"/>
      <c r="IA4" s="106"/>
      <c r="IB4" s="106"/>
      <c r="IC4" s="106"/>
      <c r="ID4" s="106" t="n">
        <v>20</v>
      </c>
      <c r="IE4" s="106"/>
      <c r="IF4" s="106"/>
      <c r="IG4" s="106"/>
      <c r="IH4" s="106"/>
      <c r="II4" s="106"/>
      <c r="IJ4" s="106"/>
      <c r="IK4" s="106"/>
      <c r="IL4" s="106"/>
      <c r="IM4" s="106"/>
      <c r="IN4" s="106"/>
      <c r="IO4" s="106"/>
    </row>
    <row r="5" customFormat="false" ht="13.5" hidden="false" customHeight="false" outlineLevel="0" collapsed="false">
      <c r="A5" s="0" t="s">
        <v>122</v>
      </c>
      <c r="J5" s="0" t="n">
        <v>30</v>
      </c>
      <c r="K5" s="0" t="n">
        <v>31</v>
      </c>
      <c r="L5" s="0" t="n">
        <v>31</v>
      </c>
      <c r="M5" s="0" t="n">
        <v>30</v>
      </c>
      <c r="N5" s="0" t="n">
        <v>31</v>
      </c>
      <c r="O5" s="0" t="n">
        <v>30</v>
      </c>
      <c r="P5" s="0" t="n">
        <v>31</v>
      </c>
      <c r="Q5" s="0" t="n">
        <v>31</v>
      </c>
      <c r="R5" s="0" t="n">
        <f aca="false">"3/1/03"-"2/1/03"</f>
        <v>28</v>
      </c>
      <c r="S5" s="0" t="n">
        <v>31</v>
      </c>
      <c r="T5" s="0" t="n">
        <v>30</v>
      </c>
      <c r="U5" s="0" t="n">
        <v>31</v>
      </c>
      <c r="V5" s="0" t="n">
        <v>30</v>
      </c>
      <c r="W5" s="0" t="n">
        <v>31</v>
      </c>
      <c r="X5" s="0" t="n">
        <v>31</v>
      </c>
      <c r="Y5" s="0" t="n">
        <v>30</v>
      </c>
      <c r="Z5" s="0" t="n">
        <v>31</v>
      </c>
      <c r="AA5" s="0" t="n">
        <v>30</v>
      </c>
      <c r="AB5" s="0" t="n">
        <v>31</v>
      </c>
      <c r="AC5" s="0" t="n">
        <v>31</v>
      </c>
      <c r="AD5" s="0" t="n">
        <f aca="false">"3/1/04"-"2/1/04"</f>
        <v>29</v>
      </c>
      <c r="AE5" s="0" t="n">
        <v>31</v>
      </c>
      <c r="AF5" s="0" t="n">
        <v>30</v>
      </c>
      <c r="AG5" s="0" t="n">
        <v>31</v>
      </c>
      <c r="AH5" s="0" t="n">
        <v>30</v>
      </c>
      <c r="AI5" s="0" t="n">
        <v>31</v>
      </c>
      <c r="AJ5" s="0" t="n">
        <v>31</v>
      </c>
      <c r="AK5" s="0" t="n">
        <v>30</v>
      </c>
      <c r="AL5" s="0" t="n">
        <v>31</v>
      </c>
      <c r="AM5" s="0" t="n">
        <v>30</v>
      </c>
      <c r="AN5" s="0" t="n">
        <v>31</v>
      </c>
      <c r="AO5" s="0" t="n">
        <v>31</v>
      </c>
      <c r="AP5" s="0" t="n">
        <f aca="false">"3/1/05"-"2/1/05"</f>
        <v>28</v>
      </c>
      <c r="AQ5" s="0" t="n">
        <v>31</v>
      </c>
      <c r="AR5" s="0" t="n">
        <v>30</v>
      </c>
      <c r="AS5" s="0" t="n">
        <v>31</v>
      </c>
      <c r="AT5" s="0" t="n">
        <v>30</v>
      </c>
      <c r="AU5" s="0" t="n">
        <v>31</v>
      </c>
      <c r="AV5" s="0" t="n">
        <v>31</v>
      </c>
      <c r="AW5" s="0" t="n">
        <v>30</v>
      </c>
      <c r="AX5" s="0" t="n">
        <v>31</v>
      </c>
      <c r="AY5" s="0" t="n">
        <v>30</v>
      </c>
      <c r="AZ5" s="0" t="n">
        <v>31</v>
      </c>
      <c r="BA5" s="0" t="n">
        <v>31</v>
      </c>
      <c r="BB5" s="0" t="n">
        <f aca="false">"3/1/06"-"2/1/06"</f>
        <v>28</v>
      </c>
      <c r="BC5" s="0" t="n">
        <v>31</v>
      </c>
      <c r="BD5" s="0" t="n">
        <v>30</v>
      </c>
      <c r="BE5" s="0" t="n">
        <v>31</v>
      </c>
      <c r="BF5" s="0" t="n">
        <v>30</v>
      </c>
      <c r="BG5" s="0" t="n">
        <v>31</v>
      </c>
      <c r="BH5" s="0" t="n">
        <v>31</v>
      </c>
      <c r="BI5" s="0" t="n">
        <v>30</v>
      </c>
      <c r="BJ5" s="0" t="n">
        <v>31</v>
      </c>
      <c r="BK5" s="0" t="n">
        <v>30</v>
      </c>
      <c r="BL5" s="0" t="n">
        <v>31</v>
      </c>
      <c r="BM5" s="0" t="n">
        <v>31</v>
      </c>
      <c r="BN5" s="0" t="n">
        <f aca="false">"3/1/07"-"2/1/07"</f>
        <v>28</v>
      </c>
      <c r="BO5" s="0" t="n">
        <v>31</v>
      </c>
      <c r="BP5" s="0" t="n">
        <v>30</v>
      </c>
      <c r="BQ5" s="0" t="n">
        <v>31</v>
      </c>
      <c r="BR5" s="0" t="n">
        <v>30</v>
      </c>
      <c r="BS5" s="0" t="n">
        <v>31</v>
      </c>
      <c r="BT5" s="0" t="n">
        <v>31</v>
      </c>
      <c r="BU5" s="0" t="n">
        <v>30</v>
      </c>
      <c r="BV5" s="0" t="n">
        <v>31</v>
      </c>
      <c r="BW5" s="0" t="n">
        <v>30</v>
      </c>
      <c r="BX5" s="0" t="n">
        <v>31</v>
      </c>
      <c r="BY5" s="0" t="n">
        <v>31</v>
      </c>
      <c r="BZ5" s="0" t="n">
        <f aca="false">"3/1/08"-"2/1/08"</f>
        <v>29</v>
      </c>
      <c r="CA5" s="0" t="n">
        <v>31</v>
      </c>
      <c r="CB5" s="0" t="n">
        <v>30</v>
      </c>
      <c r="CC5" s="0" t="n">
        <v>31</v>
      </c>
      <c r="CD5" s="0" t="n">
        <v>30</v>
      </c>
      <c r="CE5" s="0" t="n">
        <v>31</v>
      </c>
      <c r="CF5" s="0" t="n">
        <v>31</v>
      </c>
      <c r="CG5" s="0" t="n">
        <v>30</v>
      </c>
      <c r="CH5" s="0" t="n">
        <v>31</v>
      </c>
      <c r="CI5" s="0" t="n">
        <v>30</v>
      </c>
      <c r="CJ5" s="0" t="n">
        <v>31</v>
      </c>
      <c r="CK5" s="0" t="n">
        <v>31</v>
      </c>
      <c r="CL5" s="0" t="n">
        <f aca="false">"3/1/09"-"2/1/09"</f>
        <v>28</v>
      </c>
      <c r="CM5" s="0" t="n">
        <v>31</v>
      </c>
      <c r="CN5" s="0" t="n">
        <v>30</v>
      </c>
      <c r="CO5" s="0" t="n">
        <v>31</v>
      </c>
      <c r="CP5" s="0" t="n">
        <v>30</v>
      </c>
      <c r="CQ5" s="0" t="n">
        <v>31</v>
      </c>
      <c r="CR5" s="0" t="n">
        <v>31</v>
      </c>
      <c r="CS5" s="0" t="n">
        <v>30</v>
      </c>
      <c r="CT5" s="0" t="n">
        <v>31</v>
      </c>
      <c r="CU5" s="0" t="n">
        <v>30</v>
      </c>
      <c r="CV5" s="0" t="n">
        <v>31</v>
      </c>
      <c r="CW5" s="0" t="n">
        <v>31</v>
      </c>
      <c r="CX5" s="0" t="n">
        <f aca="false">"3/1/10"-"2/1/10"</f>
        <v>28</v>
      </c>
      <c r="CY5" s="0" t="n">
        <v>31</v>
      </c>
      <c r="CZ5" s="0" t="n">
        <v>30</v>
      </c>
      <c r="DA5" s="0" t="n">
        <v>31</v>
      </c>
      <c r="DB5" s="0" t="n">
        <v>30</v>
      </c>
      <c r="DC5" s="0" t="n">
        <v>31</v>
      </c>
      <c r="DD5" s="0" t="n">
        <v>31</v>
      </c>
      <c r="DE5" s="0" t="n">
        <v>30</v>
      </c>
      <c r="DF5" s="0" t="n">
        <v>31</v>
      </c>
      <c r="DG5" s="0" t="n">
        <v>30</v>
      </c>
      <c r="DH5" s="0" t="n">
        <v>31</v>
      </c>
      <c r="DI5" s="0" t="n">
        <v>31</v>
      </c>
      <c r="DJ5" s="0" t="n">
        <f aca="false">"3/1/11"-"2/1/11"</f>
        <v>28</v>
      </c>
      <c r="DK5" s="0" t="n">
        <v>31</v>
      </c>
      <c r="DL5" s="0" t="n">
        <v>30</v>
      </c>
      <c r="DM5" s="0" t="n">
        <v>31</v>
      </c>
      <c r="DN5" s="0" t="n">
        <v>30</v>
      </c>
      <c r="DO5" s="0" t="n">
        <v>31</v>
      </c>
      <c r="DP5" s="0" t="n">
        <v>31</v>
      </c>
      <c r="DQ5" s="0" t="n">
        <v>30</v>
      </c>
      <c r="DR5" s="0" t="n">
        <v>31</v>
      </c>
      <c r="DS5" s="0" t="n">
        <v>30</v>
      </c>
      <c r="DT5" s="0" t="n">
        <v>31</v>
      </c>
      <c r="DU5" s="0" t="n">
        <v>31</v>
      </c>
      <c r="DV5" s="0" t="n">
        <f aca="false">"3/1/12"-"2/1/12"</f>
        <v>29</v>
      </c>
      <c r="DW5" s="0" t="n">
        <v>31</v>
      </c>
      <c r="DX5" s="0" t="n">
        <v>30</v>
      </c>
      <c r="DY5" s="0" t="n">
        <v>31</v>
      </c>
      <c r="DZ5" s="0" t="n">
        <v>30</v>
      </c>
      <c r="EA5" s="0" t="n">
        <v>31</v>
      </c>
      <c r="EB5" s="0" t="n">
        <v>31</v>
      </c>
      <c r="EC5" s="0" t="n">
        <v>30</v>
      </c>
      <c r="ED5" s="0" t="n">
        <v>31</v>
      </c>
      <c r="EE5" s="0" t="n">
        <v>30</v>
      </c>
      <c r="EF5" s="0" t="n">
        <v>31</v>
      </c>
      <c r="EG5" s="0" t="n">
        <v>31</v>
      </c>
      <c r="EH5" s="0" t="n">
        <f aca="false">"3/1/13"-"2/1/13"</f>
        <v>28</v>
      </c>
      <c r="EI5" s="0" t="n">
        <v>31</v>
      </c>
      <c r="EJ5" s="0" t="n">
        <v>30</v>
      </c>
      <c r="EK5" s="0" t="n">
        <v>31</v>
      </c>
      <c r="EL5" s="0" t="n">
        <v>30</v>
      </c>
      <c r="EM5" s="0" t="n">
        <v>31</v>
      </c>
      <c r="EN5" s="0" t="n">
        <v>31</v>
      </c>
      <c r="EO5" s="0" t="n">
        <v>30</v>
      </c>
      <c r="EP5" s="0" t="n">
        <v>31</v>
      </c>
      <c r="EQ5" s="0" t="n">
        <v>30</v>
      </c>
      <c r="ER5" s="0" t="n">
        <v>31</v>
      </c>
      <c r="ES5" s="0" t="n">
        <v>31</v>
      </c>
      <c r="ET5" s="0" t="n">
        <f aca="false">"3/1/14"-"2/1/14"</f>
        <v>28</v>
      </c>
      <c r="EU5" s="0" t="n">
        <v>31</v>
      </c>
      <c r="EV5" s="0" t="n">
        <v>30</v>
      </c>
      <c r="EW5" s="0" t="n">
        <v>31</v>
      </c>
      <c r="EX5" s="0" t="n">
        <v>30</v>
      </c>
      <c r="EY5" s="0" t="n">
        <v>31</v>
      </c>
      <c r="EZ5" s="0" t="n">
        <v>31</v>
      </c>
      <c r="FA5" s="0" t="n">
        <v>30</v>
      </c>
      <c r="FB5" s="0" t="n">
        <v>31</v>
      </c>
      <c r="FC5" s="0" t="n">
        <v>30</v>
      </c>
      <c r="FD5" s="0" t="n">
        <v>31</v>
      </c>
      <c r="FE5" s="0" t="n">
        <v>31</v>
      </c>
      <c r="FF5" s="0" t="n">
        <f aca="false">"3/1/15"-"2/1/15"</f>
        <v>28</v>
      </c>
      <c r="FG5" s="0" t="n">
        <v>31</v>
      </c>
      <c r="FH5" s="0" t="n">
        <v>30</v>
      </c>
      <c r="FI5" s="0" t="n">
        <v>31</v>
      </c>
      <c r="FJ5" s="0" t="n">
        <v>30</v>
      </c>
      <c r="FK5" s="0" t="n">
        <v>31</v>
      </c>
      <c r="FL5" s="0" t="n">
        <v>31</v>
      </c>
      <c r="FM5" s="0" t="n">
        <v>30</v>
      </c>
      <c r="FN5" s="0" t="n">
        <v>31</v>
      </c>
      <c r="FO5" s="0" t="n">
        <v>30</v>
      </c>
      <c r="FP5" s="0" t="n">
        <v>31</v>
      </c>
      <c r="FQ5" s="0" t="n">
        <v>31</v>
      </c>
      <c r="FR5" s="0" t="n">
        <f aca="false">"3/1/16"-"2/1/16"</f>
        <v>29</v>
      </c>
      <c r="FS5" s="0" t="n">
        <v>31</v>
      </c>
      <c r="FT5" s="0" t="n">
        <v>30</v>
      </c>
      <c r="FU5" s="0" t="n">
        <v>31</v>
      </c>
      <c r="FV5" s="0" t="n">
        <v>30</v>
      </c>
      <c r="FW5" s="0" t="n">
        <v>31</v>
      </c>
      <c r="FX5" s="0" t="n">
        <v>31</v>
      </c>
      <c r="FY5" s="0" t="n">
        <v>30</v>
      </c>
      <c r="FZ5" s="0" t="n">
        <v>31</v>
      </c>
      <c r="GA5" s="0" t="n">
        <v>30</v>
      </c>
      <c r="GB5" s="0" t="n">
        <v>31</v>
      </c>
      <c r="GC5" s="0" t="n">
        <v>31</v>
      </c>
      <c r="GD5" s="0" t="n">
        <f aca="false">"3/1/17"-"2/1/17"</f>
        <v>28</v>
      </c>
      <c r="GE5" s="0" t="n">
        <v>31</v>
      </c>
      <c r="GF5" s="0" t="n">
        <v>30</v>
      </c>
      <c r="GG5" s="0" t="n">
        <v>31</v>
      </c>
      <c r="GH5" s="0" t="n">
        <v>30</v>
      </c>
      <c r="GI5" s="0" t="n">
        <v>31</v>
      </c>
      <c r="GJ5" s="0" t="n">
        <v>31</v>
      </c>
      <c r="GK5" s="0" t="n">
        <v>30</v>
      </c>
      <c r="GL5" s="0" t="n">
        <v>31</v>
      </c>
      <c r="GM5" s="0" t="n">
        <v>30</v>
      </c>
      <c r="GN5" s="0" t="n">
        <v>31</v>
      </c>
      <c r="GO5" s="0" t="n">
        <v>31</v>
      </c>
      <c r="GP5" s="0" t="n">
        <f aca="false">"3/1/18"-"2/1/18"</f>
        <v>28</v>
      </c>
      <c r="GQ5" s="0" t="n">
        <v>31</v>
      </c>
      <c r="GR5" s="0" t="n">
        <v>30</v>
      </c>
      <c r="GS5" s="0" t="n">
        <v>31</v>
      </c>
      <c r="GT5" s="0" t="n">
        <v>30</v>
      </c>
      <c r="GU5" s="0" t="n">
        <v>31</v>
      </c>
      <c r="GV5" s="0" t="n">
        <v>31</v>
      </c>
      <c r="GW5" s="0" t="n">
        <v>30</v>
      </c>
      <c r="GX5" s="0" t="n">
        <v>31</v>
      </c>
      <c r="GY5" s="0" t="n">
        <v>30</v>
      </c>
      <c r="GZ5" s="0" t="n">
        <v>31</v>
      </c>
      <c r="HA5" s="0" t="n">
        <v>31</v>
      </c>
      <c r="HB5" s="0" t="n">
        <f aca="false">"3/1/19"-"2/1/19"</f>
        <v>28</v>
      </c>
      <c r="HC5" s="0" t="n">
        <v>31</v>
      </c>
      <c r="HD5" s="0" t="n">
        <v>30</v>
      </c>
      <c r="HE5" s="0" t="n">
        <v>31</v>
      </c>
      <c r="HF5" s="0" t="n">
        <v>30</v>
      </c>
      <c r="HG5" s="0" t="n">
        <v>31</v>
      </c>
      <c r="HH5" s="0" t="n">
        <v>31</v>
      </c>
      <c r="HI5" s="0" t="n">
        <v>30</v>
      </c>
      <c r="HJ5" s="0" t="n">
        <v>31</v>
      </c>
      <c r="HK5" s="0" t="n">
        <v>30</v>
      </c>
      <c r="HL5" s="0" t="n">
        <v>31</v>
      </c>
      <c r="HM5" s="0" t="n">
        <v>31</v>
      </c>
      <c r="HN5" s="0" t="n">
        <f aca="false">"3/1/20"-"2/1/20"</f>
        <v>29</v>
      </c>
      <c r="HO5" s="0" t="n">
        <v>31</v>
      </c>
      <c r="HP5" s="0" t="n">
        <v>30</v>
      </c>
      <c r="HQ5" s="0" t="n">
        <v>31</v>
      </c>
      <c r="HR5" s="0" t="n">
        <v>30</v>
      </c>
      <c r="HS5" s="0" t="n">
        <v>31</v>
      </c>
      <c r="HT5" s="0" t="n">
        <v>31</v>
      </c>
      <c r="HU5" s="0" t="n">
        <v>30</v>
      </c>
      <c r="HV5" s="0" t="n">
        <v>31</v>
      </c>
      <c r="HW5" s="0" t="n">
        <v>30</v>
      </c>
      <c r="HX5" s="0" t="n">
        <v>31</v>
      </c>
      <c r="HY5" s="0" t="n">
        <v>31</v>
      </c>
      <c r="HZ5" s="0" t="n">
        <f aca="false">"3/1/21"-"2/1/21"</f>
        <v>28</v>
      </c>
      <c r="IA5" s="0" t="n">
        <v>31</v>
      </c>
      <c r="IB5" s="0" t="n">
        <v>30</v>
      </c>
      <c r="IC5" s="0" t="n">
        <v>31</v>
      </c>
      <c r="ID5" s="0" t="n">
        <v>30</v>
      </c>
      <c r="IE5" s="0" t="n">
        <v>31</v>
      </c>
      <c r="IF5" s="0" t="n">
        <v>31</v>
      </c>
      <c r="IG5" s="0" t="n">
        <v>30</v>
      </c>
      <c r="IH5" s="0" t="n">
        <v>31</v>
      </c>
      <c r="II5" s="0" t="n">
        <v>30</v>
      </c>
      <c r="IJ5" s="0" t="n">
        <v>31</v>
      </c>
      <c r="IK5" s="0" t="n">
        <v>31</v>
      </c>
      <c r="IL5" s="0" t="n">
        <f aca="false">"3/1/22"-"2/1/22"</f>
        <v>28</v>
      </c>
      <c r="IM5" s="0" t="n">
        <v>31</v>
      </c>
      <c r="IN5" s="0" t="n">
        <v>30</v>
      </c>
      <c r="IO5" s="0" t="n">
        <v>31</v>
      </c>
    </row>
    <row r="6" customFormat="false" ht="13.5" hidden="false" customHeight="false" outlineLevel="0" collapsed="false">
      <c r="A6" s="107" t="s">
        <v>123</v>
      </c>
      <c r="B6" s="108" t="s">
        <v>124</v>
      </c>
      <c r="C6" s="108" t="s">
        <v>125</v>
      </c>
      <c r="D6" s="109" t="s">
        <v>126</v>
      </c>
      <c r="E6" s="108" t="s">
        <v>127</v>
      </c>
      <c r="F6" s="108" t="s">
        <v>128</v>
      </c>
      <c r="G6" s="108" t="s">
        <v>129</v>
      </c>
      <c r="H6" s="108" t="s">
        <v>130</v>
      </c>
      <c r="I6" s="108" t="s">
        <v>131</v>
      </c>
      <c r="J6" s="110" t="n">
        <v>37408</v>
      </c>
      <c r="K6" s="111" t="n">
        <v>37438</v>
      </c>
      <c r="L6" s="111" t="n">
        <v>37469</v>
      </c>
      <c r="M6" s="111" t="n">
        <v>37500</v>
      </c>
      <c r="N6" s="111" t="n">
        <v>37530</v>
      </c>
      <c r="O6" s="111" t="n">
        <v>37561</v>
      </c>
      <c r="P6" s="111" t="n">
        <v>37591</v>
      </c>
      <c r="Q6" s="111" t="n">
        <v>37622</v>
      </c>
      <c r="R6" s="111" t="n">
        <v>37653</v>
      </c>
      <c r="S6" s="111" t="n">
        <v>37681</v>
      </c>
      <c r="T6" s="111" t="n">
        <v>37712</v>
      </c>
      <c r="U6" s="111" t="n">
        <v>37742</v>
      </c>
      <c r="V6" s="111" t="n">
        <v>37773</v>
      </c>
      <c r="W6" s="111" t="n">
        <v>37803</v>
      </c>
      <c r="X6" s="111" t="n">
        <v>37834</v>
      </c>
      <c r="Y6" s="111" t="n">
        <v>37865</v>
      </c>
      <c r="Z6" s="111" t="n">
        <v>37895</v>
      </c>
      <c r="AA6" s="111" t="n">
        <v>37926</v>
      </c>
      <c r="AB6" s="111" t="n">
        <v>37956</v>
      </c>
      <c r="AC6" s="111" t="n">
        <v>37987</v>
      </c>
      <c r="AD6" s="111" t="n">
        <v>38018</v>
      </c>
      <c r="AE6" s="111" t="n">
        <v>38047</v>
      </c>
      <c r="AF6" s="111" t="n">
        <v>38078</v>
      </c>
      <c r="AG6" s="111" t="n">
        <v>38108</v>
      </c>
      <c r="AH6" s="111" t="n">
        <v>38139</v>
      </c>
      <c r="AI6" s="111" t="n">
        <v>38169</v>
      </c>
      <c r="AJ6" s="111" t="n">
        <v>38200</v>
      </c>
      <c r="AK6" s="111" t="n">
        <v>38231</v>
      </c>
      <c r="AL6" s="111" t="n">
        <v>38261</v>
      </c>
      <c r="AM6" s="111" t="n">
        <v>38292</v>
      </c>
      <c r="AN6" s="111" t="n">
        <v>38322</v>
      </c>
      <c r="AO6" s="111" t="n">
        <v>38353</v>
      </c>
      <c r="AP6" s="111" t="n">
        <v>38384</v>
      </c>
      <c r="AQ6" s="111" t="n">
        <v>38412</v>
      </c>
      <c r="AR6" s="111" t="n">
        <v>38443</v>
      </c>
      <c r="AS6" s="111" t="n">
        <v>38473</v>
      </c>
      <c r="AT6" s="111" t="n">
        <v>38504</v>
      </c>
      <c r="AU6" s="111" t="n">
        <v>38534</v>
      </c>
      <c r="AV6" s="111" t="n">
        <v>38565</v>
      </c>
      <c r="AW6" s="111" t="n">
        <v>38596</v>
      </c>
      <c r="AX6" s="111" t="n">
        <v>38626</v>
      </c>
      <c r="AY6" s="111" t="n">
        <v>38657</v>
      </c>
      <c r="AZ6" s="111" t="n">
        <v>38687</v>
      </c>
      <c r="BA6" s="111" t="n">
        <v>38718</v>
      </c>
      <c r="BB6" s="111" t="n">
        <v>38749</v>
      </c>
      <c r="BC6" s="111" t="n">
        <v>38777</v>
      </c>
      <c r="BD6" s="111" t="n">
        <v>38808</v>
      </c>
      <c r="BE6" s="111" t="n">
        <v>38838</v>
      </c>
      <c r="BF6" s="111" t="n">
        <v>38869</v>
      </c>
      <c r="BG6" s="111" t="n">
        <v>38899</v>
      </c>
      <c r="BH6" s="111" t="n">
        <v>38930</v>
      </c>
      <c r="BI6" s="111" t="n">
        <v>38961</v>
      </c>
      <c r="BJ6" s="111" t="n">
        <v>38991</v>
      </c>
      <c r="BK6" s="111" t="n">
        <v>39022</v>
      </c>
      <c r="BL6" s="111" t="n">
        <v>39052</v>
      </c>
      <c r="BM6" s="111" t="n">
        <v>39083</v>
      </c>
      <c r="BN6" s="111" t="n">
        <v>39114</v>
      </c>
      <c r="BO6" s="111" t="n">
        <v>39142</v>
      </c>
      <c r="BP6" s="111" t="n">
        <v>39173</v>
      </c>
      <c r="BQ6" s="111" t="n">
        <v>39203</v>
      </c>
      <c r="BR6" s="111" t="n">
        <v>39234</v>
      </c>
      <c r="BS6" s="111" t="n">
        <v>39264</v>
      </c>
      <c r="BT6" s="111" t="n">
        <v>39295</v>
      </c>
      <c r="BU6" s="111" t="n">
        <v>39326</v>
      </c>
      <c r="BV6" s="111" t="n">
        <v>39356</v>
      </c>
      <c r="BW6" s="111" t="n">
        <v>39387</v>
      </c>
      <c r="BX6" s="111" t="n">
        <v>39417</v>
      </c>
      <c r="BY6" s="111" t="n">
        <v>39448</v>
      </c>
      <c r="BZ6" s="111" t="n">
        <v>39479</v>
      </c>
      <c r="CA6" s="111" t="n">
        <v>39508</v>
      </c>
      <c r="CB6" s="111" t="n">
        <v>39539</v>
      </c>
      <c r="CC6" s="111" t="n">
        <v>39569</v>
      </c>
      <c r="CD6" s="111" t="n">
        <v>39600</v>
      </c>
      <c r="CE6" s="111" t="n">
        <v>39630</v>
      </c>
      <c r="CF6" s="111" t="n">
        <v>39661</v>
      </c>
      <c r="CG6" s="111" t="n">
        <v>39692</v>
      </c>
      <c r="CH6" s="111" t="n">
        <v>39722</v>
      </c>
      <c r="CI6" s="111" t="n">
        <v>39753</v>
      </c>
      <c r="CJ6" s="111" t="n">
        <v>39783</v>
      </c>
      <c r="CK6" s="111" t="n">
        <v>39814</v>
      </c>
      <c r="CL6" s="111" t="n">
        <v>39845</v>
      </c>
      <c r="CM6" s="111" t="n">
        <v>39873</v>
      </c>
      <c r="CN6" s="111" t="n">
        <v>39904</v>
      </c>
      <c r="CO6" s="111" t="n">
        <v>39934</v>
      </c>
      <c r="CP6" s="111" t="n">
        <v>39965</v>
      </c>
      <c r="CQ6" s="111" t="n">
        <v>39995</v>
      </c>
      <c r="CR6" s="111" t="n">
        <v>40026</v>
      </c>
      <c r="CS6" s="111" t="n">
        <v>40057</v>
      </c>
      <c r="CT6" s="111" t="n">
        <v>40087</v>
      </c>
      <c r="CU6" s="111" t="n">
        <v>40118</v>
      </c>
      <c r="CV6" s="111" t="n">
        <v>40148</v>
      </c>
      <c r="CW6" s="111" t="n">
        <v>40179</v>
      </c>
      <c r="CX6" s="111" t="n">
        <v>40210</v>
      </c>
      <c r="CY6" s="111" t="n">
        <v>40238</v>
      </c>
      <c r="CZ6" s="111" t="n">
        <v>40269</v>
      </c>
      <c r="DA6" s="111" t="n">
        <v>40299</v>
      </c>
      <c r="DB6" s="111" t="n">
        <v>40330</v>
      </c>
      <c r="DC6" s="111" t="n">
        <v>40360</v>
      </c>
      <c r="DD6" s="111" t="n">
        <v>40391</v>
      </c>
      <c r="DE6" s="111" t="n">
        <v>40422</v>
      </c>
      <c r="DF6" s="111" t="n">
        <v>40452</v>
      </c>
      <c r="DG6" s="111" t="n">
        <v>40483</v>
      </c>
      <c r="DH6" s="111" t="n">
        <v>40513</v>
      </c>
      <c r="DI6" s="111" t="n">
        <v>40544</v>
      </c>
      <c r="DJ6" s="111" t="n">
        <v>40575</v>
      </c>
      <c r="DK6" s="111" t="n">
        <v>40603</v>
      </c>
      <c r="DL6" s="111" t="n">
        <v>40634</v>
      </c>
      <c r="DM6" s="111" t="n">
        <v>40664</v>
      </c>
      <c r="DN6" s="111" t="n">
        <v>40695</v>
      </c>
      <c r="DO6" s="111" t="n">
        <v>40725</v>
      </c>
      <c r="DP6" s="111" t="n">
        <v>40756</v>
      </c>
      <c r="DQ6" s="111" t="n">
        <v>40787</v>
      </c>
      <c r="DR6" s="111" t="n">
        <v>40817</v>
      </c>
      <c r="DS6" s="111" t="n">
        <v>40848</v>
      </c>
      <c r="DT6" s="111" t="n">
        <v>40878</v>
      </c>
      <c r="DU6" s="111" t="n">
        <v>40909</v>
      </c>
      <c r="DV6" s="111" t="n">
        <v>40940</v>
      </c>
      <c r="DW6" s="111" t="n">
        <v>40969</v>
      </c>
      <c r="DX6" s="111" t="n">
        <v>41000</v>
      </c>
      <c r="DY6" s="111" t="n">
        <v>41030</v>
      </c>
      <c r="DZ6" s="111" t="n">
        <v>41061</v>
      </c>
      <c r="EA6" s="111" t="n">
        <v>41091</v>
      </c>
      <c r="EB6" s="111" t="n">
        <v>41122</v>
      </c>
      <c r="EC6" s="111" t="n">
        <v>41153</v>
      </c>
      <c r="ED6" s="111" t="n">
        <v>41183</v>
      </c>
      <c r="EE6" s="111" t="n">
        <v>41214</v>
      </c>
      <c r="EF6" s="111" t="n">
        <v>41244</v>
      </c>
      <c r="EG6" s="111" t="n">
        <v>41275</v>
      </c>
      <c r="EH6" s="111" t="n">
        <v>41306</v>
      </c>
      <c r="EI6" s="111" t="n">
        <v>41334</v>
      </c>
      <c r="EJ6" s="111" t="n">
        <v>41365</v>
      </c>
      <c r="EK6" s="111" t="n">
        <v>41395</v>
      </c>
      <c r="EL6" s="111" t="n">
        <v>41426</v>
      </c>
      <c r="EM6" s="111" t="n">
        <v>41456</v>
      </c>
      <c r="EN6" s="111" t="n">
        <v>41487</v>
      </c>
      <c r="EO6" s="111" t="n">
        <v>41518</v>
      </c>
      <c r="EP6" s="111" t="n">
        <v>41548</v>
      </c>
      <c r="EQ6" s="111" t="n">
        <v>41579</v>
      </c>
      <c r="ER6" s="111" t="n">
        <v>41609</v>
      </c>
      <c r="ES6" s="111" t="n">
        <v>41640</v>
      </c>
      <c r="ET6" s="111" t="n">
        <v>41671</v>
      </c>
      <c r="EU6" s="111" t="n">
        <v>41699</v>
      </c>
      <c r="EV6" s="111" t="n">
        <v>41730</v>
      </c>
      <c r="EW6" s="111" t="n">
        <v>41760</v>
      </c>
      <c r="EX6" s="111" t="n">
        <v>41791</v>
      </c>
      <c r="EY6" s="111" t="n">
        <v>41821</v>
      </c>
      <c r="EZ6" s="111" t="n">
        <v>41852</v>
      </c>
      <c r="FA6" s="111" t="n">
        <v>41883</v>
      </c>
      <c r="FB6" s="111" t="n">
        <v>41913</v>
      </c>
      <c r="FC6" s="111" t="n">
        <v>41944</v>
      </c>
      <c r="FD6" s="111" t="n">
        <v>41974</v>
      </c>
      <c r="FE6" s="111" t="n">
        <v>42005</v>
      </c>
      <c r="FF6" s="111" t="n">
        <v>42036</v>
      </c>
      <c r="FG6" s="111" t="n">
        <v>42064</v>
      </c>
      <c r="FH6" s="111" t="n">
        <v>42095</v>
      </c>
      <c r="FI6" s="111" t="n">
        <v>42125</v>
      </c>
      <c r="FJ6" s="111" t="n">
        <v>42156</v>
      </c>
      <c r="FK6" s="111" t="n">
        <v>42186</v>
      </c>
      <c r="FL6" s="111" t="n">
        <v>42217</v>
      </c>
      <c r="FM6" s="111" t="n">
        <v>42248</v>
      </c>
      <c r="FN6" s="111" t="n">
        <v>42278</v>
      </c>
      <c r="FO6" s="111" t="n">
        <v>42309</v>
      </c>
      <c r="FP6" s="111" t="n">
        <v>42339</v>
      </c>
      <c r="FQ6" s="111" t="n">
        <v>42370</v>
      </c>
      <c r="FR6" s="111" t="n">
        <v>42401</v>
      </c>
      <c r="FS6" s="111" t="n">
        <v>42430</v>
      </c>
      <c r="FT6" s="111" t="n">
        <v>42461</v>
      </c>
      <c r="FU6" s="111" t="n">
        <v>42491</v>
      </c>
      <c r="FV6" s="111" t="n">
        <v>42522</v>
      </c>
      <c r="FW6" s="111" t="n">
        <v>42552</v>
      </c>
      <c r="FX6" s="111" t="n">
        <v>42583</v>
      </c>
      <c r="FY6" s="111" t="n">
        <v>42614</v>
      </c>
      <c r="FZ6" s="111" t="n">
        <v>42644</v>
      </c>
      <c r="GA6" s="111" t="n">
        <v>42675</v>
      </c>
      <c r="GB6" s="111" t="n">
        <v>42705</v>
      </c>
      <c r="GC6" s="111" t="n">
        <v>42736</v>
      </c>
      <c r="GD6" s="111" t="n">
        <v>42767</v>
      </c>
      <c r="GE6" s="111" t="n">
        <v>42795</v>
      </c>
      <c r="GF6" s="111" t="n">
        <v>42826</v>
      </c>
      <c r="GG6" s="111" t="n">
        <v>42856</v>
      </c>
      <c r="GH6" s="111" t="n">
        <v>42887</v>
      </c>
      <c r="GI6" s="111" t="n">
        <v>42917</v>
      </c>
      <c r="GJ6" s="111" t="n">
        <v>42948</v>
      </c>
      <c r="GK6" s="111" t="n">
        <v>42979</v>
      </c>
      <c r="GL6" s="111" t="n">
        <v>43009</v>
      </c>
      <c r="GM6" s="111" t="n">
        <v>43040</v>
      </c>
      <c r="GN6" s="111" t="n">
        <v>43070</v>
      </c>
      <c r="GO6" s="111" t="n">
        <v>43101</v>
      </c>
      <c r="GP6" s="111" t="n">
        <v>43132</v>
      </c>
      <c r="GQ6" s="111" t="n">
        <v>43160</v>
      </c>
      <c r="GR6" s="111" t="n">
        <v>43191</v>
      </c>
      <c r="GS6" s="111" t="n">
        <v>43221</v>
      </c>
      <c r="GT6" s="111" t="n">
        <v>43252</v>
      </c>
      <c r="GU6" s="111" t="n">
        <v>43282</v>
      </c>
      <c r="GV6" s="111" t="n">
        <v>43313</v>
      </c>
      <c r="GW6" s="111" t="n">
        <v>43344</v>
      </c>
      <c r="GX6" s="111" t="n">
        <v>43374</v>
      </c>
      <c r="GY6" s="111" t="n">
        <v>43405</v>
      </c>
      <c r="GZ6" s="111" t="n">
        <v>43435</v>
      </c>
      <c r="HA6" s="111" t="n">
        <v>43466</v>
      </c>
      <c r="HB6" s="111" t="n">
        <v>43497</v>
      </c>
      <c r="HC6" s="111" t="n">
        <v>43525</v>
      </c>
      <c r="HD6" s="111" t="n">
        <v>43556</v>
      </c>
      <c r="HE6" s="111" t="n">
        <v>43586</v>
      </c>
      <c r="HF6" s="111" t="n">
        <v>43617</v>
      </c>
      <c r="HG6" s="111" t="n">
        <v>43647</v>
      </c>
      <c r="HH6" s="111" t="n">
        <v>43678</v>
      </c>
      <c r="HI6" s="111" t="n">
        <v>43709</v>
      </c>
      <c r="HJ6" s="111" t="n">
        <v>43739</v>
      </c>
      <c r="HK6" s="111" t="n">
        <v>43770</v>
      </c>
      <c r="HL6" s="111" t="n">
        <v>43800</v>
      </c>
      <c r="HM6" s="111" t="n">
        <v>43831</v>
      </c>
      <c r="HN6" s="111" t="n">
        <v>43862</v>
      </c>
      <c r="HO6" s="111" t="n">
        <v>43891</v>
      </c>
      <c r="HP6" s="111" t="n">
        <v>43922</v>
      </c>
      <c r="HQ6" s="111" t="n">
        <v>43952</v>
      </c>
      <c r="HR6" s="111" t="n">
        <v>43983</v>
      </c>
      <c r="HS6" s="111" t="n">
        <v>44013</v>
      </c>
      <c r="HT6" s="111" t="n">
        <v>44044</v>
      </c>
      <c r="HU6" s="111" t="n">
        <v>44075</v>
      </c>
      <c r="HV6" s="111" t="n">
        <v>44105</v>
      </c>
      <c r="HW6" s="111" t="n">
        <v>44136</v>
      </c>
      <c r="HX6" s="111" t="n">
        <v>44166</v>
      </c>
      <c r="HY6" s="111" t="n">
        <v>44197</v>
      </c>
      <c r="HZ6" s="111" t="n">
        <v>44228</v>
      </c>
      <c r="IA6" s="111" t="n">
        <v>44256</v>
      </c>
      <c r="IB6" s="111" t="n">
        <v>44287</v>
      </c>
      <c r="IC6" s="111" t="n">
        <v>44317</v>
      </c>
      <c r="ID6" s="110" t="n">
        <v>44348</v>
      </c>
      <c r="IE6" s="111" t="n">
        <v>44378</v>
      </c>
      <c r="IF6" s="111" t="n">
        <v>44409</v>
      </c>
      <c r="IG6" s="111" t="n">
        <v>44440</v>
      </c>
      <c r="IH6" s="111" t="n">
        <v>44470</v>
      </c>
      <c r="II6" s="111" t="n">
        <v>44501</v>
      </c>
      <c r="IJ6" s="111" t="n">
        <v>44531</v>
      </c>
      <c r="IK6" s="111" t="n">
        <v>44562</v>
      </c>
      <c r="IL6" s="111" t="n">
        <v>44593</v>
      </c>
      <c r="IM6" s="111" t="n">
        <v>44621</v>
      </c>
      <c r="IN6" s="111" t="n">
        <v>44652</v>
      </c>
      <c r="IO6" s="112" t="n">
        <v>44682</v>
      </c>
    </row>
    <row r="7" customFormat="false" ht="12.75" hidden="false" customHeight="false" outlineLevel="0" collapsed="false">
      <c r="A7" s="65" t="s">
        <v>132</v>
      </c>
      <c r="B7" s="113" t="n">
        <v>8000</v>
      </c>
      <c r="C7" s="114" t="n">
        <v>8000</v>
      </c>
      <c r="D7" s="114" t="s">
        <v>133</v>
      </c>
      <c r="E7" s="115" t="n">
        <v>0.35</v>
      </c>
      <c r="F7" s="115"/>
      <c r="G7" s="115"/>
      <c r="H7" s="115"/>
      <c r="I7" s="115"/>
      <c r="J7" s="116" t="n">
        <f aca="false">+$E7*$B7*J$5</f>
        <v>84000</v>
      </c>
      <c r="K7" s="116" t="n">
        <f aca="false">+$E$7*$B$7*K5</f>
        <v>86800</v>
      </c>
      <c r="L7" s="116" t="n">
        <f aca="false">+$E$7*$B$7*L5</f>
        <v>86800</v>
      </c>
      <c r="M7" s="116" t="n">
        <f aca="false">+$E$7*$B$7*M5</f>
        <v>84000</v>
      </c>
      <c r="N7" s="116" t="n">
        <f aca="false">+$E$7*$B$7*N5</f>
        <v>86800</v>
      </c>
      <c r="O7" s="116" t="n">
        <f aca="false">+$E$7*$B$7*O5</f>
        <v>84000</v>
      </c>
      <c r="P7" s="116" t="n">
        <f aca="false">+$E$7*$B$7*P5</f>
        <v>86800</v>
      </c>
      <c r="Q7" s="116" t="n">
        <f aca="false">+$E$7*$B$7*Q5</f>
        <v>86800</v>
      </c>
      <c r="R7" s="116" t="n">
        <f aca="false">+$E$7*$B$7*R5</f>
        <v>78400</v>
      </c>
      <c r="S7" s="116" t="n">
        <f aca="false">+$E$7*$B$7*S5</f>
        <v>86800</v>
      </c>
      <c r="T7" s="116" t="n">
        <f aca="false">+$E$7*$B$7*T5</f>
        <v>84000</v>
      </c>
      <c r="U7" s="116" t="n">
        <f aca="false">+$E$7*$B$7*U5</f>
        <v>86800</v>
      </c>
      <c r="V7" s="116" t="n">
        <f aca="false">+$E$7*$B$7*V5</f>
        <v>84000</v>
      </c>
      <c r="W7" s="116" t="n">
        <f aca="false">+$E$7*$B$7*W5</f>
        <v>86800</v>
      </c>
      <c r="X7" s="116" t="n">
        <f aca="false">+$E$7*$B$7*X5</f>
        <v>86800</v>
      </c>
      <c r="Y7" s="116" t="n">
        <f aca="false">+$E$7*$B$7*Y5</f>
        <v>84000</v>
      </c>
      <c r="Z7" s="116" t="n">
        <f aca="false">+$E$7*$B$7*Z5</f>
        <v>86800</v>
      </c>
      <c r="AA7" s="116" t="n">
        <f aca="false">+$E$7*$B$7*AA5</f>
        <v>84000</v>
      </c>
      <c r="AB7" s="116" t="n">
        <f aca="false">+$E$7*$B$7*AB5</f>
        <v>86800</v>
      </c>
      <c r="AC7" s="116" t="n">
        <f aca="false">+$E$7*$B$7*AC5</f>
        <v>86800</v>
      </c>
      <c r="AD7" s="116" t="n">
        <f aca="false">+$E$7*$B$7*AD5</f>
        <v>81200</v>
      </c>
      <c r="AE7" s="116" t="n">
        <f aca="false">+$E$7*$B$7*AE5</f>
        <v>86800</v>
      </c>
      <c r="AF7" s="116" t="n">
        <f aca="false">+$E$7*$B$7*AF5</f>
        <v>84000</v>
      </c>
      <c r="AG7" s="116" t="n">
        <f aca="false">+$E$7*$B$7*AG5</f>
        <v>86800</v>
      </c>
      <c r="AH7" s="116" t="n">
        <f aca="false">+$E$7*$B$7*AH5</f>
        <v>84000</v>
      </c>
      <c r="AI7" s="116" t="n">
        <f aca="false">+$E$7*$B$7*AI5</f>
        <v>86800</v>
      </c>
      <c r="AJ7" s="116" t="n">
        <f aca="false">+$E$7*$B$7*AJ5</f>
        <v>86800</v>
      </c>
      <c r="AK7" s="116" t="n">
        <f aca="false">+$E$7*$B$7*AK5</f>
        <v>84000</v>
      </c>
      <c r="AL7" s="116" t="n">
        <f aca="false">+$E$7*$B$7*AL5</f>
        <v>86800</v>
      </c>
      <c r="AM7" s="116" t="n">
        <f aca="false">+$E$7*$B$7*AM5</f>
        <v>84000</v>
      </c>
      <c r="AN7" s="116" t="n">
        <f aca="false">+$E$7*$B$7*AN5</f>
        <v>86800</v>
      </c>
      <c r="AO7" s="116" t="n">
        <f aca="false">+$E$7*$B$7*AO5</f>
        <v>86800</v>
      </c>
      <c r="AP7" s="116" t="n">
        <f aca="false">+$E$7*$B$7*AP5</f>
        <v>78400</v>
      </c>
      <c r="AQ7" s="116" t="n">
        <f aca="false">+$E$7*$B$7*AQ5</f>
        <v>86800</v>
      </c>
      <c r="AR7" s="116" t="n">
        <f aca="false">+$E$7*$B$7*AR5</f>
        <v>84000</v>
      </c>
      <c r="AS7" s="116" t="n">
        <f aca="false">+$E$7*$B$7*AS5</f>
        <v>86800</v>
      </c>
      <c r="AT7" s="116" t="n">
        <f aca="false">+$E$7*$B$7*AT5</f>
        <v>84000</v>
      </c>
      <c r="AU7" s="116" t="n">
        <f aca="false">+$E$7*$B$7*AU5</f>
        <v>86800</v>
      </c>
      <c r="AV7" s="116" t="n">
        <f aca="false">+$E$7*$B$7*AV5</f>
        <v>86800</v>
      </c>
      <c r="AW7" s="116" t="n">
        <f aca="false">+$E$7*$B$7*AW5</f>
        <v>84000</v>
      </c>
      <c r="AX7" s="116" t="n">
        <f aca="false">+$E$7*$B$7*AX5</f>
        <v>86800</v>
      </c>
      <c r="AY7" s="116" t="n">
        <f aca="false">+$E$7*$B$7*AY5</f>
        <v>84000</v>
      </c>
      <c r="AZ7" s="116" t="n">
        <f aca="false">+$E$7*$B$7*AZ5</f>
        <v>86800</v>
      </c>
      <c r="BA7" s="116" t="n">
        <f aca="false">+$E$7*$B$7*BA5</f>
        <v>86800</v>
      </c>
      <c r="BB7" s="116" t="n">
        <f aca="false">+$E$7*$B$7*BB5</f>
        <v>78400</v>
      </c>
      <c r="BC7" s="116" t="n">
        <f aca="false">+$E$7*$B$7*BC5</f>
        <v>86800</v>
      </c>
      <c r="BD7" s="116" t="n">
        <f aca="false">+$E$7*$B$7*BD5</f>
        <v>84000</v>
      </c>
      <c r="BE7" s="116" t="n">
        <f aca="false">+$E$7*$B$7*BE5</f>
        <v>86800</v>
      </c>
      <c r="BF7" s="116" t="n">
        <f aca="false">+$E$7*$B$7*BF5</f>
        <v>84000</v>
      </c>
      <c r="BG7" s="116" t="n">
        <f aca="false">+$E$7*$B$7*BG5</f>
        <v>86800</v>
      </c>
      <c r="BH7" s="116" t="n">
        <f aca="false">+$E$7*$B$7*BH5</f>
        <v>86800</v>
      </c>
      <c r="BI7" s="116" t="n">
        <f aca="false">+$E$7*$B$7*BI5</f>
        <v>84000</v>
      </c>
      <c r="BJ7" s="116" t="n">
        <f aca="false">+$E$7*$B$7*BJ5</f>
        <v>86800</v>
      </c>
      <c r="BK7" s="116" t="n">
        <f aca="false">+$E$7*$B$7*BK5</f>
        <v>84000</v>
      </c>
      <c r="BL7" s="116" t="n">
        <f aca="false">+$E$7*$B$7*BL5</f>
        <v>86800</v>
      </c>
      <c r="BM7" s="116" t="n">
        <f aca="false">+$E$7*$B$7*BM5</f>
        <v>86800</v>
      </c>
      <c r="BN7" s="116" t="n">
        <f aca="false">+$E$7*$B$7*BN5</f>
        <v>78400</v>
      </c>
      <c r="BO7" s="116" t="n">
        <f aca="false">+$E$7*$B$7*BO5</f>
        <v>86800</v>
      </c>
      <c r="BP7" s="116" t="n">
        <f aca="false">+$E$7*$B$7*BP5</f>
        <v>84000</v>
      </c>
      <c r="BQ7" s="116" t="n">
        <f aca="false">+$E$7*$B$7*BQ5</f>
        <v>86800</v>
      </c>
      <c r="BR7" s="116" t="n">
        <f aca="false">+$E$7*$B$7*BR5</f>
        <v>84000</v>
      </c>
      <c r="BS7" s="116" t="n">
        <f aca="false">+$E$7*$B$7*BS5</f>
        <v>86800</v>
      </c>
      <c r="BT7" s="116" t="n">
        <f aca="false">+$E$7*$B$7*BT5</f>
        <v>86800</v>
      </c>
      <c r="BU7" s="116" t="n">
        <f aca="false">+$E$7*$B$7*BU5</f>
        <v>84000</v>
      </c>
      <c r="BV7" s="116" t="n">
        <f aca="false">+$E$7*$B$7*BV5</f>
        <v>86800</v>
      </c>
      <c r="BW7" s="116" t="n">
        <f aca="false">+$E$7*$B$7*BW5</f>
        <v>84000</v>
      </c>
      <c r="BX7" s="116" t="n">
        <f aca="false">+$E$7*$B$7*BX5</f>
        <v>86800</v>
      </c>
      <c r="BY7" s="116" t="n">
        <f aca="false">+$E$7*$B$7*BY5</f>
        <v>86800</v>
      </c>
      <c r="BZ7" s="116" t="n">
        <f aca="false">+$E$7*$B$7*BZ5</f>
        <v>81200</v>
      </c>
      <c r="CA7" s="116" t="n">
        <f aca="false">+$E$7*$B$7*CA5</f>
        <v>86800</v>
      </c>
      <c r="CB7" s="116" t="n">
        <f aca="false">+$E$7*$B$7*CB5</f>
        <v>84000</v>
      </c>
      <c r="CC7" s="116" t="n">
        <f aca="false">+$E$7*$B$7*CC5</f>
        <v>86800</v>
      </c>
      <c r="CD7" s="116" t="n">
        <f aca="false">+$E$7*$B$7*CD5</f>
        <v>84000</v>
      </c>
      <c r="CE7" s="116" t="n">
        <f aca="false">+$E$7*$B$7*CE5</f>
        <v>86800</v>
      </c>
      <c r="CF7" s="116" t="n">
        <f aca="false">+$E$7*$B$7*CF5</f>
        <v>86800</v>
      </c>
      <c r="CG7" s="116" t="n">
        <f aca="false">+$E$7*$B$7*CG5</f>
        <v>84000</v>
      </c>
      <c r="CH7" s="116" t="n">
        <f aca="false">+$E$7*$B$7*CH5</f>
        <v>86800</v>
      </c>
      <c r="CI7" s="116" t="n">
        <f aca="false">+$E$7*$B$7*CI5</f>
        <v>84000</v>
      </c>
      <c r="CJ7" s="116" t="n">
        <f aca="false">+$E$7*$B$7*CJ5</f>
        <v>86800</v>
      </c>
      <c r="CK7" s="116" t="n">
        <f aca="false">+$E$7*$B$7*CK5</f>
        <v>86800</v>
      </c>
      <c r="CL7" s="116" t="n">
        <f aca="false">+$E$7*$B$7*CL5</f>
        <v>78400</v>
      </c>
      <c r="CM7" s="116" t="n">
        <f aca="false">+$E$7*$B$7*CM5</f>
        <v>86800</v>
      </c>
      <c r="CN7" s="116" t="n">
        <f aca="false">+$E$7*$B$7*CN5</f>
        <v>84000</v>
      </c>
      <c r="CO7" s="116" t="n">
        <f aca="false">+$E$7*$B$7*CO5</f>
        <v>86800</v>
      </c>
      <c r="CP7" s="116" t="n">
        <f aca="false">+$E$7*$B$7*CP5</f>
        <v>84000</v>
      </c>
      <c r="CQ7" s="116" t="n">
        <f aca="false">+$E$7*$B$7*CQ5</f>
        <v>86800</v>
      </c>
      <c r="CR7" s="116" t="n">
        <f aca="false">+$E$7*$B$7*CR5</f>
        <v>86800</v>
      </c>
      <c r="CS7" s="116" t="n">
        <f aca="false">+$E$7*$B$7*CS5</f>
        <v>84000</v>
      </c>
      <c r="CT7" s="116" t="n">
        <f aca="false">+$E$7*$B$7*CT5</f>
        <v>86800</v>
      </c>
      <c r="CU7" s="116" t="n">
        <f aca="false">+$E$7*$B$7*CU5</f>
        <v>84000</v>
      </c>
      <c r="CV7" s="116" t="n">
        <f aca="false">+$E$7*$B$7*CV5</f>
        <v>86800</v>
      </c>
      <c r="CW7" s="116" t="n">
        <f aca="false">+$E$7*$B$7*CW5</f>
        <v>86800</v>
      </c>
      <c r="CX7" s="116" t="n">
        <f aca="false">+$E$7*$B$7*CX5</f>
        <v>78400</v>
      </c>
      <c r="CY7" s="116" t="n">
        <f aca="false">+$E$7*$B$7*CY5</f>
        <v>86800</v>
      </c>
      <c r="CZ7" s="116" t="n">
        <f aca="false">+$E$7*$B$7*CZ5</f>
        <v>84000</v>
      </c>
      <c r="DA7" s="116" t="n">
        <f aca="false">+$E$7*$B$7*DA5</f>
        <v>86800</v>
      </c>
      <c r="DB7" s="116" t="n">
        <f aca="false">+$E$7*$B$7*DB5</f>
        <v>84000</v>
      </c>
      <c r="DC7" s="116" t="n">
        <f aca="false">+$E$7*$B$7*DC5</f>
        <v>86800</v>
      </c>
      <c r="DD7" s="116" t="n">
        <f aca="false">+$E$7*$B$7*DD5</f>
        <v>86800</v>
      </c>
      <c r="DE7" s="116" t="n">
        <f aca="false">+$E$7*$B$7*DE5</f>
        <v>84000</v>
      </c>
      <c r="DF7" s="116" t="n">
        <f aca="false">+$E$7*$B$7*DF5</f>
        <v>86800</v>
      </c>
      <c r="DG7" s="116" t="n">
        <f aca="false">+$E$7*$B$7*DG5</f>
        <v>84000</v>
      </c>
      <c r="DH7" s="116" t="n">
        <f aca="false">+$E$7*$B$7*DH5</f>
        <v>86800</v>
      </c>
      <c r="DI7" s="116" t="n">
        <f aca="false">+$E$7*$B$7*DI5</f>
        <v>86800</v>
      </c>
      <c r="DJ7" s="116" t="n">
        <f aca="false">+$E$7*$B$7*DJ5</f>
        <v>78400</v>
      </c>
      <c r="DK7" s="116" t="n">
        <f aca="false">+$E$7*$B$7*DK5</f>
        <v>86800</v>
      </c>
      <c r="DL7" s="116" t="n">
        <f aca="false">+$E$7*$B$7*DL5</f>
        <v>84000</v>
      </c>
      <c r="DM7" s="116" t="n">
        <f aca="false">+$E$7*$B$7*DM5</f>
        <v>86800</v>
      </c>
      <c r="DN7" s="116" t="n">
        <f aca="false">+$E$7*$B$7*DN5</f>
        <v>84000</v>
      </c>
      <c r="DO7" s="116" t="n">
        <f aca="false">+$E$7*$B$7*DO5</f>
        <v>86800</v>
      </c>
      <c r="DP7" s="116" t="n">
        <f aca="false">+$E$7*$B$7*DP5</f>
        <v>86800</v>
      </c>
      <c r="DQ7" s="116" t="n">
        <f aca="false">+$E$7*$B$7*DQ5</f>
        <v>84000</v>
      </c>
      <c r="DR7" s="116" t="n">
        <f aca="false">+$E$7*$B$7*DR5</f>
        <v>86800</v>
      </c>
      <c r="DS7" s="116" t="n">
        <f aca="false">+$E$7*$B$7*DS5</f>
        <v>84000</v>
      </c>
      <c r="DT7" s="116" t="n">
        <f aca="false">+$E$7*$B$7*DT5</f>
        <v>86800</v>
      </c>
      <c r="DU7" s="116" t="n">
        <f aca="false">+$E$7*$B$7*DU5</f>
        <v>86800</v>
      </c>
      <c r="DV7" s="116" t="n">
        <f aca="false">+$E$7*$B$7*DV5</f>
        <v>81200</v>
      </c>
      <c r="DW7" s="116" t="n">
        <f aca="false">+$E$7*$B$7*DW5</f>
        <v>86800</v>
      </c>
      <c r="DX7" s="116" t="n">
        <f aca="false">+$E$7*$B$7*DX5</f>
        <v>84000</v>
      </c>
      <c r="DY7" s="116" t="n">
        <f aca="false">+$E$7*$B$7*DY5</f>
        <v>86800</v>
      </c>
      <c r="DZ7" s="116" t="n">
        <f aca="false">+$E$7*$B$7*DZ5</f>
        <v>84000</v>
      </c>
      <c r="EA7" s="116" t="n">
        <f aca="false">+$E$7*$B$7*EA5</f>
        <v>86800</v>
      </c>
      <c r="EB7" s="116" t="n">
        <f aca="false">+$E$7*$B$7*EB5</f>
        <v>86800</v>
      </c>
      <c r="EC7" s="116" t="n">
        <f aca="false">+$E$7*$B$7*EC5</f>
        <v>84000</v>
      </c>
      <c r="ED7" s="116" t="n">
        <f aca="false">+$E$7*$B$7*ED5</f>
        <v>86800</v>
      </c>
      <c r="EE7" s="116" t="n">
        <f aca="false">+$E$7*$B$7*EE5</f>
        <v>84000</v>
      </c>
      <c r="EF7" s="116" t="n">
        <f aca="false">+$E$7*$B$7*EF5</f>
        <v>86800</v>
      </c>
      <c r="EG7" s="116" t="n">
        <f aca="false">+$E$7*$B$7*EG5</f>
        <v>86800</v>
      </c>
      <c r="EH7" s="116" t="n">
        <f aca="false">+$E$7*$B$7*EH5</f>
        <v>78400</v>
      </c>
      <c r="EI7" s="116" t="n">
        <f aca="false">+$E$7*$B$7*EI5</f>
        <v>86800</v>
      </c>
      <c r="EJ7" s="116" t="n">
        <f aca="false">+$E$7*$B$7*EJ5</f>
        <v>84000</v>
      </c>
      <c r="EK7" s="116" t="n">
        <f aca="false">+$E$7*$B$7*EK5</f>
        <v>86800</v>
      </c>
      <c r="EL7" s="116" t="n">
        <f aca="false">+$E$7*$B$7*EL5</f>
        <v>84000</v>
      </c>
      <c r="EM7" s="116" t="n">
        <f aca="false">+$E$7*$B$7*EM5</f>
        <v>86800</v>
      </c>
      <c r="EN7" s="116" t="n">
        <f aca="false">+$E$7*$B$7*EN5</f>
        <v>86800</v>
      </c>
      <c r="EO7" s="116" t="n">
        <f aca="false">+$E$7*$B$7*EO5</f>
        <v>84000</v>
      </c>
      <c r="EP7" s="116" t="n">
        <f aca="false">+$E$7*$B$7*EP5</f>
        <v>86800</v>
      </c>
      <c r="EQ7" s="116" t="n">
        <f aca="false">+$E$7*$B$7*EQ5</f>
        <v>84000</v>
      </c>
      <c r="ER7" s="116" t="n">
        <f aca="false">+$E$7*$B$7*ER5</f>
        <v>86800</v>
      </c>
      <c r="ES7" s="116" t="n">
        <f aca="false">+$E$7*$B$7*ES5</f>
        <v>86800</v>
      </c>
      <c r="ET7" s="116" t="n">
        <f aca="false">+$E$7*$B$7*ET5</f>
        <v>78400</v>
      </c>
      <c r="EU7" s="116" t="n">
        <f aca="false">+$E$7*$B$7*EU5</f>
        <v>86800</v>
      </c>
      <c r="EV7" s="116" t="n">
        <f aca="false">+$E$7*$B$7*EV5</f>
        <v>84000</v>
      </c>
      <c r="EW7" s="116" t="n">
        <f aca="false">+$E$7*$B$7*EW5</f>
        <v>86800</v>
      </c>
      <c r="EX7" s="116" t="n">
        <f aca="false">+$E$7*$B$7*EX5</f>
        <v>84000</v>
      </c>
      <c r="EY7" s="116" t="n">
        <f aca="false">+$E$7*$B$7*EY5</f>
        <v>86800</v>
      </c>
      <c r="EZ7" s="116" t="n">
        <f aca="false">+$E$7*$B$7*EZ5</f>
        <v>86800</v>
      </c>
      <c r="FA7" s="116" t="n">
        <f aca="false">+$E$7*$B$7*FA5</f>
        <v>84000</v>
      </c>
      <c r="FB7" s="116" t="n">
        <f aca="false">+$E$7*$B$7*FB5</f>
        <v>86800</v>
      </c>
      <c r="FC7" s="116" t="n">
        <f aca="false">+$E$7*$B$7*FC5</f>
        <v>84000</v>
      </c>
      <c r="FD7" s="116" t="n">
        <f aca="false">+$E$7*$B$7*FD5</f>
        <v>86800</v>
      </c>
      <c r="FE7" s="116" t="n">
        <f aca="false">+$E$7*$B$7*FE5</f>
        <v>86800</v>
      </c>
      <c r="FF7" s="116" t="n">
        <f aca="false">+$E$7*$B$7*FF5</f>
        <v>78400</v>
      </c>
      <c r="FG7" s="116" t="n">
        <f aca="false">+$E$7*$B$7*FG5</f>
        <v>86800</v>
      </c>
      <c r="FH7" s="116" t="n">
        <f aca="false">+$E$7*$B$7*FH5</f>
        <v>84000</v>
      </c>
      <c r="FI7" s="116" t="n">
        <f aca="false">+$E$7*$B$7*FI5</f>
        <v>86800</v>
      </c>
      <c r="FJ7" s="116" t="n">
        <f aca="false">+$E$7*$B$7*FJ5</f>
        <v>84000</v>
      </c>
      <c r="FK7" s="116" t="n">
        <f aca="false">+$E$7*$B$7*FK5</f>
        <v>86800</v>
      </c>
      <c r="FL7" s="116" t="n">
        <f aca="false">+$E$7*$B$7*FL5</f>
        <v>86800</v>
      </c>
      <c r="FM7" s="116" t="n">
        <f aca="false">+$E$7*$B$7*FM5</f>
        <v>84000</v>
      </c>
      <c r="FN7" s="116" t="n">
        <f aca="false">+$E$7*$B$7*FN5</f>
        <v>86800</v>
      </c>
      <c r="FO7" s="116" t="n">
        <f aca="false">+$E$7*$B$7*FO5</f>
        <v>84000</v>
      </c>
      <c r="FP7" s="116" t="n">
        <f aca="false">+$E$7*$B$7*FP5</f>
        <v>86800</v>
      </c>
      <c r="FQ7" s="116" t="n">
        <f aca="false">+$E$7*$B$7*FQ5</f>
        <v>86800</v>
      </c>
      <c r="FR7" s="116" t="n">
        <f aca="false">+$E$7*$B$7*FR5</f>
        <v>81200</v>
      </c>
      <c r="FS7" s="116" t="n">
        <f aca="false">+$E$7*$B$7*FS5</f>
        <v>86800</v>
      </c>
      <c r="FT7" s="116" t="n">
        <f aca="false">+$E$7*$B$7*FT5</f>
        <v>84000</v>
      </c>
      <c r="FU7" s="116" t="n">
        <f aca="false">+$E$7*$B$7*FU5</f>
        <v>86800</v>
      </c>
      <c r="FV7" s="116" t="n">
        <f aca="false">+$E$7*$B$7*FV5</f>
        <v>84000</v>
      </c>
      <c r="FW7" s="116" t="n">
        <f aca="false">+$E$7*$B$7*FW5</f>
        <v>86800</v>
      </c>
      <c r="FX7" s="116" t="n">
        <f aca="false">+$E$7*$B$7*FX5</f>
        <v>86800</v>
      </c>
      <c r="FY7" s="116" t="n">
        <f aca="false">+$E$7*$B$7*FY5</f>
        <v>84000</v>
      </c>
      <c r="FZ7" s="116" t="n">
        <f aca="false">+$E$7*$B$7*FZ5</f>
        <v>86800</v>
      </c>
      <c r="GA7" s="116" t="n">
        <f aca="false">+$E$7*$B$7*GA5</f>
        <v>84000</v>
      </c>
      <c r="GB7" s="116" t="n">
        <f aca="false">+$E$7*$B$7*GB5</f>
        <v>86800</v>
      </c>
      <c r="GC7" s="116" t="n">
        <f aca="false">+$E$7*$B$7*GC5</f>
        <v>86800</v>
      </c>
      <c r="GD7" s="116" t="n">
        <f aca="false">+$E$7*$B$7*GD5</f>
        <v>78400</v>
      </c>
      <c r="GE7" s="116" t="n">
        <f aca="false">+$E$7*$B$7*GE5</f>
        <v>86800</v>
      </c>
      <c r="GF7" s="116" t="n">
        <f aca="false">+$E$7*$B$7*GF5</f>
        <v>84000</v>
      </c>
      <c r="GG7" s="116" t="n">
        <f aca="false">+$E$7*$B$7*GG5</f>
        <v>86800</v>
      </c>
      <c r="GH7" s="116" t="n">
        <f aca="false">+$E$7*$B$7*GH5</f>
        <v>84000</v>
      </c>
      <c r="GI7" s="116" t="n">
        <f aca="false">+$E$7*$B$7*GI5</f>
        <v>86800</v>
      </c>
      <c r="GJ7" s="116" t="n">
        <f aca="false">+$E$7*$B$7*GJ5</f>
        <v>86800</v>
      </c>
      <c r="GK7" s="116" t="n">
        <f aca="false">+$E$7*$B$7*GK5</f>
        <v>84000</v>
      </c>
      <c r="GL7" s="116" t="n">
        <f aca="false">+$E$7*$B$7*GL5</f>
        <v>86800</v>
      </c>
      <c r="GM7" s="116" t="n">
        <f aca="false">+$E$7*$B$7*GM5</f>
        <v>84000</v>
      </c>
      <c r="GN7" s="116" t="n">
        <f aca="false">+$E$7*$B$7*GN5</f>
        <v>86800</v>
      </c>
      <c r="GO7" s="116" t="n">
        <f aca="false">+$E$7*$B$7*GO5</f>
        <v>86800</v>
      </c>
      <c r="GP7" s="116" t="n">
        <f aca="false">+$E$7*$B$7*GP5</f>
        <v>78400</v>
      </c>
      <c r="GQ7" s="116" t="n">
        <f aca="false">+$E$7*$B$7*GQ5</f>
        <v>86800</v>
      </c>
      <c r="GR7" s="116" t="n">
        <f aca="false">+$E$7*$B$7*GR5</f>
        <v>84000</v>
      </c>
      <c r="GS7" s="116" t="n">
        <f aca="false">+$E$7*$B$7*GS5</f>
        <v>86800</v>
      </c>
      <c r="GT7" s="116" t="n">
        <f aca="false">+$E$7*$B$7*GT5</f>
        <v>84000</v>
      </c>
      <c r="GU7" s="116" t="n">
        <f aca="false">+$E$7*$B$7*GU5</f>
        <v>86800</v>
      </c>
      <c r="GV7" s="116" t="n">
        <f aca="false">+$E$7*$B$7*GV5</f>
        <v>86800</v>
      </c>
      <c r="GW7" s="116" t="n">
        <f aca="false">+$E$7*$B$7*GW5</f>
        <v>84000</v>
      </c>
      <c r="GX7" s="116" t="n">
        <f aca="false">+$E$7*$B$7*GX5</f>
        <v>86800</v>
      </c>
      <c r="GY7" s="116" t="n">
        <f aca="false">+$E$7*$B$7*GY5</f>
        <v>84000</v>
      </c>
      <c r="GZ7" s="116" t="n">
        <f aca="false">+$E$7*$B$7*GZ5</f>
        <v>86800</v>
      </c>
      <c r="HA7" s="116" t="n">
        <f aca="false">+$E$7*$B$7*HA5</f>
        <v>86800</v>
      </c>
      <c r="HB7" s="116" t="n">
        <f aca="false">+$E$7*$B$7*HB5</f>
        <v>78400</v>
      </c>
      <c r="HC7" s="116" t="n">
        <f aca="false">+$E$7*$B$7*HC5</f>
        <v>86800</v>
      </c>
      <c r="HD7" s="116" t="n">
        <f aca="false">+$E$7*$B$7*HD5</f>
        <v>84000</v>
      </c>
      <c r="HE7" s="116" t="n">
        <f aca="false">+$E$7*$B$7*HE5</f>
        <v>86800</v>
      </c>
      <c r="HF7" s="116" t="n">
        <f aca="false">+$E$7*$B$7*HF5</f>
        <v>84000</v>
      </c>
      <c r="HG7" s="116" t="n">
        <f aca="false">+$E$7*$B$7*HG5</f>
        <v>86800</v>
      </c>
      <c r="HH7" s="116" t="n">
        <f aca="false">+$E$7*$B$7*HH5</f>
        <v>86800</v>
      </c>
      <c r="HI7" s="116" t="n">
        <f aca="false">+$E$7*$B$7*HI5</f>
        <v>84000</v>
      </c>
      <c r="HJ7" s="116" t="n">
        <f aca="false">+$E$7*$B$7*HJ5</f>
        <v>86800</v>
      </c>
      <c r="HK7" s="116" t="n">
        <f aca="false">+$E$7*$B$7*HK5</f>
        <v>84000</v>
      </c>
      <c r="HL7" s="116" t="n">
        <f aca="false">+$E$7*$B$7*HL5</f>
        <v>86800</v>
      </c>
      <c r="HM7" s="116" t="n">
        <f aca="false">+$E$7*$B$7*HM5</f>
        <v>86800</v>
      </c>
      <c r="HN7" s="116" t="n">
        <f aca="false">+$E$7*$B$7*HN5</f>
        <v>81200</v>
      </c>
      <c r="HO7" s="116" t="n">
        <f aca="false">+$E$7*$B$7*HO5</f>
        <v>86800</v>
      </c>
      <c r="HP7" s="116" t="n">
        <f aca="false">+$E$7*$B$7*HP5</f>
        <v>84000</v>
      </c>
      <c r="HQ7" s="116" t="n">
        <f aca="false">+$E$7*$B$7*HQ5</f>
        <v>86800</v>
      </c>
      <c r="HR7" s="116" t="n">
        <f aca="false">+$E$7*$B$7*HR5</f>
        <v>84000</v>
      </c>
      <c r="HS7" s="116" t="n">
        <f aca="false">+$E$7*$B$7*HS5</f>
        <v>86800</v>
      </c>
      <c r="HT7" s="116" t="n">
        <f aca="false">+$E$7*$B$7*HT5</f>
        <v>86800</v>
      </c>
      <c r="HU7" s="116" t="n">
        <f aca="false">+$E$7*$B$7*HU5</f>
        <v>84000</v>
      </c>
      <c r="HV7" s="116" t="n">
        <f aca="false">+$E$7*$B$7*HV5</f>
        <v>86800</v>
      </c>
      <c r="HW7" s="116" t="n">
        <f aca="false">+$E$7*$B$7*HW5</f>
        <v>84000</v>
      </c>
      <c r="HX7" s="116" t="n">
        <f aca="false">+$E$7*$B$7*HX5</f>
        <v>86800</v>
      </c>
      <c r="HY7" s="116" t="n">
        <f aca="false">+$E$7*$B$7*HY5</f>
        <v>86800</v>
      </c>
      <c r="HZ7" s="116" t="n">
        <f aca="false">+$E$7*$B$7*HZ5</f>
        <v>78400</v>
      </c>
      <c r="IA7" s="116" t="n">
        <f aca="false">+$E$7*$B$7*IA5</f>
        <v>86800</v>
      </c>
      <c r="IB7" s="116" t="n">
        <f aca="false">+$E$7*$B$7*IB5</f>
        <v>84000</v>
      </c>
      <c r="IC7" s="116" t="n">
        <f aca="false">+$E$7*$B$7*IC5</f>
        <v>86800</v>
      </c>
      <c r="ID7" s="116" t="n">
        <f aca="false">+$E$7*$B$7*ID5</f>
        <v>84000</v>
      </c>
      <c r="IE7" s="116" t="n">
        <f aca="false">+$E$7*$B$7*IE5</f>
        <v>86800</v>
      </c>
      <c r="IF7" s="116" t="n">
        <f aca="false">+$E$7*$B$7*IF5</f>
        <v>86800</v>
      </c>
      <c r="IG7" s="116" t="n">
        <f aca="false">+$E$7*$B$7*IG5</f>
        <v>84000</v>
      </c>
      <c r="IH7" s="116" t="n">
        <f aca="false">+$E$7*$B$7*IH5</f>
        <v>86800</v>
      </c>
      <c r="II7" s="116" t="n">
        <f aca="false">+$E$7*$B$7*II5</f>
        <v>84000</v>
      </c>
      <c r="IJ7" s="116" t="n">
        <f aca="false">+$E$7*$B$7*IJ5</f>
        <v>86800</v>
      </c>
      <c r="IK7" s="116" t="n">
        <f aca="false">+$E$7*$B$7*IK5</f>
        <v>86800</v>
      </c>
      <c r="IL7" s="116" t="n">
        <f aca="false">+$E$7*$B$7*IL5</f>
        <v>78400</v>
      </c>
      <c r="IM7" s="116" t="n">
        <f aca="false">+$E$7*$B$7*IM5</f>
        <v>86800</v>
      </c>
      <c r="IN7" s="116" t="n">
        <f aca="false">+$E$7*$B$7*IN5</f>
        <v>84000</v>
      </c>
      <c r="IO7" s="116" t="n">
        <f aca="false">+$E$7*$B$7*IO5</f>
        <v>86800</v>
      </c>
    </row>
    <row r="8" customFormat="false" ht="12.75" hidden="false" customHeight="false" outlineLevel="0" collapsed="false">
      <c r="A8" s="65" t="s">
        <v>132</v>
      </c>
      <c r="B8" s="113" t="n">
        <v>12000</v>
      </c>
      <c r="C8" s="114" t="n">
        <v>12000</v>
      </c>
      <c r="D8" s="114" t="s">
        <v>133</v>
      </c>
      <c r="E8" s="115" t="n">
        <v>0.4</v>
      </c>
      <c r="F8" s="115"/>
      <c r="G8" s="115"/>
      <c r="H8" s="115"/>
      <c r="I8" s="115"/>
      <c r="J8" s="116" t="n">
        <f aca="false">+$E8*$B8*J$5</f>
        <v>144000</v>
      </c>
      <c r="K8" s="116" t="n">
        <f aca="false">+$E8*$B8*K$5</f>
        <v>148800</v>
      </c>
      <c r="L8" s="116" t="n">
        <f aca="false">+$E8*$B8*L$5</f>
        <v>148800</v>
      </c>
      <c r="M8" s="116" t="n">
        <f aca="false">+$E8*$B8*M$5</f>
        <v>144000</v>
      </c>
      <c r="N8" s="116" t="n">
        <f aca="false">+$E8*$B8*N$5</f>
        <v>148800</v>
      </c>
      <c r="O8" s="116" t="n">
        <f aca="false">+$E8*$B8*O$5</f>
        <v>144000</v>
      </c>
      <c r="P8" s="116" t="n">
        <f aca="false">+$E8*$B8*P$5</f>
        <v>148800</v>
      </c>
      <c r="Q8" s="116" t="n">
        <f aca="false">+$E8*$B8*Q$5</f>
        <v>148800</v>
      </c>
      <c r="R8" s="116" t="n">
        <f aca="false">+$E8*$B8*R$5</f>
        <v>134400</v>
      </c>
      <c r="S8" s="116" t="n">
        <f aca="false">+$E8*$B8*S$5</f>
        <v>148800</v>
      </c>
      <c r="T8" s="116" t="n">
        <f aca="false">+$E8*$B8*T$5</f>
        <v>144000</v>
      </c>
      <c r="U8" s="116" t="n">
        <f aca="false">+$E8*$B8*U$5</f>
        <v>148800</v>
      </c>
      <c r="V8" s="116" t="n">
        <f aca="false">+$E8*$B8*V$5</f>
        <v>144000</v>
      </c>
      <c r="W8" s="116" t="n">
        <f aca="false">+$E8*$B8*W$5</f>
        <v>148800</v>
      </c>
      <c r="X8" s="116" t="n">
        <f aca="false">+$E8*$B8*X$5</f>
        <v>148800</v>
      </c>
      <c r="Y8" s="116" t="n">
        <f aca="false">+$E8*$B8*Y$5</f>
        <v>144000</v>
      </c>
      <c r="Z8" s="116" t="n">
        <f aca="false">+$E8*$B8*Z$5</f>
        <v>148800</v>
      </c>
      <c r="AA8" s="116" t="n">
        <f aca="false">+$E8*$B8*AA$5</f>
        <v>144000</v>
      </c>
      <c r="AB8" s="116" t="n">
        <f aca="false">+$E8*$B8*AB$5</f>
        <v>148800</v>
      </c>
      <c r="AC8" s="116" t="n">
        <f aca="false">+$E8*$B8*AC$5</f>
        <v>148800</v>
      </c>
      <c r="AD8" s="116" t="n">
        <f aca="false">+$E8*$B8*AD$5</f>
        <v>139200</v>
      </c>
      <c r="AE8" s="116" t="n">
        <f aca="false">+$E8*$B8*AE$5</f>
        <v>148800</v>
      </c>
      <c r="AF8" s="116" t="n">
        <f aca="false">+$E8*$B8*AF$5</f>
        <v>144000</v>
      </c>
      <c r="AG8" s="116" t="n">
        <f aca="false">+$E8*$B8*AG$5</f>
        <v>148800</v>
      </c>
      <c r="AH8" s="116" t="n">
        <f aca="false">+$E8*$B8*AH$5</f>
        <v>144000</v>
      </c>
      <c r="AI8" s="116" t="n">
        <f aca="false">+$E8*$B8*AI$5</f>
        <v>148800</v>
      </c>
      <c r="AJ8" s="116" t="n">
        <f aca="false">+$E8*$B8*AJ$5</f>
        <v>148800</v>
      </c>
      <c r="AK8" s="116" t="n">
        <f aca="false">+$E8*$B8*AK$5</f>
        <v>144000</v>
      </c>
      <c r="AL8" s="116" t="n">
        <f aca="false">+$E8*$B8*AL$5</f>
        <v>148800</v>
      </c>
      <c r="AM8" s="116" t="n">
        <f aca="false">+$E8*$B8*AM$5</f>
        <v>144000</v>
      </c>
      <c r="AN8" s="116" t="n">
        <f aca="false">+$E8*$B8*AN$5</f>
        <v>148800</v>
      </c>
      <c r="AO8" s="116" t="n">
        <f aca="false">+$E8*$B8*AO$5</f>
        <v>148800</v>
      </c>
      <c r="AP8" s="116" t="n">
        <f aca="false">+$E8*$B8*AP$5</f>
        <v>134400</v>
      </c>
      <c r="AQ8" s="116" t="n">
        <f aca="false">+$E8*$B8*AQ$5</f>
        <v>148800</v>
      </c>
      <c r="AR8" s="116" t="n">
        <f aca="false">+$E8*$B8*AR$5</f>
        <v>144000</v>
      </c>
      <c r="AS8" s="116" t="n">
        <f aca="false">+$E8*$B8*AS$5</f>
        <v>148800</v>
      </c>
      <c r="AT8" s="116" t="n">
        <f aca="false">+$E8*$B8*AT$5</f>
        <v>144000</v>
      </c>
      <c r="AU8" s="116" t="n">
        <f aca="false">+$E8*$B8*AU$5</f>
        <v>148800</v>
      </c>
      <c r="AV8" s="116" t="n">
        <f aca="false">+$E8*$B8*AV$5</f>
        <v>148800</v>
      </c>
      <c r="AW8" s="116" t="n">
        <f aca="false">+$E8*$B8*AW$5</f>
        <v>144000</v>
      </c>
      <c r="AX8" s="116" t="n">
        <f aca="false">+$E8*$B8*AX$5</f>
        <v>148800</v>
      </c>
      <c r="AY8" s="116" t="n">
        <f aca="false">+$E8*$B8*AY$5</f>
        <v>144000</v>
      </c>
      <c r="AZ8" s="116" t="n">
        <f aca="false">+$E8*$B8*AZ$5</f>
        <v>148800</v>
      </c>
      <c r="BA8" s="116" t="n">
        <f aca="false">+$E8*$B8*BA$5</f>
        <v>148800</v>
      </c>
      <c r="BB8" s="116" t="n">
        <f aca="false">+$E8*$B8*BB$5</f>
        <v>134400</v>
      </c>
      <c r="BC8" s="116" t="n">
        <f aca="false">+$E8*$B8*BC$5</f>
        <v>148800</v>
      </c>
      <c r="BD8" s="116" t="n">
        <f aca="false">+$E8*$B8*BD$5</f>
        <v>144000</v>
      </c>
      <c r="BE8" s="116" t="n">
        <f aca="false">+$E8*$B8*BE$5</f>
        <v>148800</v>
      </c>
      <c r="BF8" s="116" t="n">
        <f aca="false">+$E8*$B8*BF$5</f>
        <v>144000</v>
      </c>
      <c r="BG8" s="116" t="n">
        <f aca="false">+$E8*$B8*BG$5</f>
        <v>148800</v>
      </c>
      <c r="BH8" s="116" t="n">
        <f aca="false">+$E8*$B8*BH$5</f>
        <v>148800</v>
      </c>
      <c r="BI8" s="116" t="n">
        <f aca="false">+$E8*$B8*BI$5</f>
        <v>144000</v>
      </c>
      <c r="BJ8" s="116" t="n">
        <f aca="false">+$E8*$B8*BJ$5</f>
        <v>148800</v>
      </c>
      <c r="BK8" s="116" t="n">
        <f aca="false">+$E8*$B8*BK$5</f>
        <v>144000</v>
      </c>
      <c r="BL8" s="116" t="n">
        <f aca="false">+$E8*$B8*BL$5</f>
        <v>148800</v>
      </c>
      <c r="BM8" s="116" t="n">
        <f aca="false">+$E8*$B8*BM$5</f>
        <v>148800</v>
      </c>
      <c r="BN8" s="116" t="n">
        <f aca="false">+$E8*$B8*BN$5</f>
        <v>134400</v>
      </c>
      <c r="BO8" s="116" t="n">
        <f aca="false">+$E8*$B8*BO$5</f>
        <v>148800</v>
      </c>
      <c r="BP8" s="116" t="n">
        <f aca="false">+$E8*$B8*BP$5</f>
        <v>144000</v>
      </c>
      <c r="BQ8" s="116" t="n">
        <f aca="false">+$E8*$B8*BQ$5</f>
        <v>148800</v>
      </c>
      <c r="BR8" s="116" t="n">
        <f aca="false">+$E8*$B8*BR$5</f>
        <v>144000</v>
      </c>
      <c r="BS8" s="116" t="n">
        <f aca="false">+$E8*$B8*BS$5</f>
        <v>148800</v>
      </c>
      <c r="BT8" s="116" t="n">
        <f aca="false">+$E8*$B8*BT$5</f>
        <v>148800</v>
      </c>
      <c r="BU8" s="116" t="n">
        <f aca="false">+$E8*$B8*BU$5</f>
        <v>144000</v>
      </c>
      <c r="BV8" s="116" t="n">
        <f aca="false">+$E8*$B8*BV$5</f>
        <v>148800</v>
      </c>
      <c r="BW8" s="116" t="n">
        <f aca="false">+$E8*$B8*BW$5</f>
        <v>144000</v>
      </c>
      <c r="BX8" s="116" t="n">
        <f aca="false">+$E8*$B8*BX$5</f>
        <v>148800</v>
      </c>
      <c r="BY8" s="116" t="n">
        <f aca="false">+$E8*$B8*BY$5</f>
        <v>148800</v>
      </c>
      <c r="BZ8" s="116" t="n">
        <f aca="false">+$E8*$B8*BZ$5</f>
        <v>139200</v>
      </c>
      <c r="CA8" s="116" t="n">
        <f aca="false">+$E8*$B8*CA$5</f>
        <v>148800</v>
      </c>
      <c r="CB8" s="116" t="n">
        <f aca="false">+$E8*$B8*CB$5</f>
        <v>144000</v>
      </c>
      <c r="CC8" s="116" t="n">
        <f aca="false">+$E8*$B8*CC$5</f>
        <v>148800</v>
      </c>
      <c r="CD8" s="116" t="n">
        <f aca="false">+$E8*$B8*CD$5</f>
        <v>144000</v>
      </c>
      <c r="CE8" s="116" t="n">
        <f aca="false">+$E8*$B8*CE$5</f>
        <v>148800</v>
      </c>
      <c r="CF8" s="116" t="n">
        <f aca="false">+$E8*$B8*CF$5</f>
        <v>148800</v>
      </c>
      <c r="CG8" s="116" t="n">
        <f aca="false">+$E8*$B8*CG$5</f>
        <v>144000</v>
      </c>
      <c r="CH8" s="116" t="n">
        <f aca="false">+$E8*$B8*CH$5</f>
        <v>148800</v>
      </c>
      <c r="CI8" s="116" t="n">
        <f aca="false">+$E8*$B8*CI$5</f>
        <v>144000</v>
      </c>
      <c r="CJ8" s="116" t="n">
        <f aca="false">+$E8*$B8*CJ$5</f>
        <v>148800</v>
      </c>
      <c r="CK8" s="116" t="n">
        <f aca="false">+$E8*$B8*CK$5</f>
        <v>148800</v>
      </c>
      <c r="CL8" s="116" t="n">
        <f aca="false">+$E8*$B8*CL$5</f>
        <v>134400</v>
      </c>
      <c r="CM8" s="116" t="n">
        <f aca="false">+$E8*$B8*CM$5</f>
        <v>148800</v>
      </c>
      <c r="CN8" s="116" t="n">
        <f aca="false">+$E8*$B8*CN$5</f>
        <v>144000</v>
      </c>
      <c r="CO8" s="116" t="n">
        <f aca="false">+$E8*$B8*CO$5</f>
        <v>148800</v>
      </c>
      <c r="CP8" s="116" t="n">
        <f aca="false">+$E8*$B8*CP$5</f>
        <v>144000</v>
      </c>
      <c r="CQ8" s="116" t="n">
        <f aca="false">+$E8*$B8*CQ$5</f>
        <v>148800</v>
      </c>
      <c r="CR8" s="116" t="n">
        <f aca="false">+$E8*$B8*CR$5</f>
        <v>148800</v>
      </c>
      <c r="CS8" s="116" t="n">
        <f aca="false">+$E8*$B8*CS$5</f>
        <v>144000</v>
      </c>
      <c r="CT8" s="116" t="n">
        <f aca="false">+$E8*$B8*CT$5</f>
        <v>148800</v>
      </c>
      <c r="CU8" s="116" t="n">
        <f aca="false">+$E8*$B8*CU$5</f>
        <v>144000</v>
      </c>
      <c r="CV8" s="116" t="n">
        <f aca="false">+$E8*$B8*CV$5</f>
        <v>148800</v>
      </c>
      <c r="CW8" s="116" t="n">
        <f aca="false">+$E8*$B8*CW$5</f>
        <v>148800</v>
      </c>
      <c r="CX8" s="116" t="n">
        <f aca="false">+$E8*$B8*CX$5</f>
        <v>134400</v>
      </c>
      <c r="CY8" s="116" t="n">
        <f aca="false">+$E8*$B8*CY$5</f>
        <v>148800</v>
      </c>
      <c r="CZ8" s="116" t="n">
        <f aca="false">+$E8*$B8*CZ$5</f>
        <v>144000</v>
      </c>
      <c r="DA8" s="116" t="n">
        <f aca="false">+$E8*$B8*DA$5</f>
        <v>148800</v>
      </c>
      <c r="DB8" s="116" t="n">
        <f aca="false">+$E8*$B8*DB$5</f>
        <v>144000</v>
      </c>
      <c r="DC8" s="116" t="n">
        <f aca="false">+$E8*$B8*DC$5</f>
        <v>148800</v>
      </c>
      <c r="DD8" s="116" t="n">
        <f aca="false">+$E8*$B8*DD$5</f>
        <v>148800</v>
      </c>
      <c r="DE8" s="116" t="n">
        <f aca="false">+$E8*$B8*DE$5</f>
        <v>144000</v>
      </c>
      <c r="DF8" s="116" t="n">
        <f aca="false">+$E8*$B8*DF$5</f>
        <v>148800</v>
      </c>
      <c r="DG8" s="116" t="n">
        <f aca="false">+$E8*$B8*DG$5</f>
        <v>144000</v>
      </c>
      <c r="DH8" s="116" t="n">
        <f aca="false">+$E8*$B8*DH$5</f>
        <v>148800</v>
      </c>
      <c r="DI8" s="116" t="n">
        <f aca="false">+$E8*$B8*DI$5</f>
        <v>148800</v>
      </c>
      <c r="DJ8" s="116" t="n">
        <f aca="false">+$E8*$B8*DJ$5</f>
        <v>134400</v>
      </c>
      <c r="DK8" s="116" t="n">
        <f aca="false">+$E8*$B8*DK$5</f>
        <v>148800</v>
      </c>
      <c r="DL8" s="116" t="n">
        <f aca="false">+$E8*$B8*DL$5</f>
        <v>144000</v>
      </c>
      <c r="DM8" s="116" t="n">
        <f aca="false">+$E8*$B8*DM$5</f>
        <v>148800</v>
      </c>
      <c r="DN8" s="116" t="n">
        <f aca="false">+$E8*$B8*DN$5</f>
        <v>144000</v>
      </c>
      <c r="DO8" s="116" t="n">
        <f aca="false">+$E8*$B8*DO$5</f>
        <v>148800</v>
      </c>
      <c r="DP8" s="116" t="n">
        <f aca="false">+$E8*$B8*DP$5</f>
        <v>148800</v>
      </c>
      <c r="DQ8" s="116" t="n">
        <f aca="false">+$E8*$B8*DQ$5</f>
        <v>144000</v>
      </c>
      <c r="DR8" s="116" t="n">
        <f aca="false">+$E8*$B8*DR$5</f>
        <v>148800</v>
      </c>
      <c r="DS8" s="116" t="n">
        <f aca="false">+$E8*$B8*DS$5</f>
        <v>144000</v>
      </c>
      <c r="DT8" s="116" t="n">
        <f aca="false">+$E8*$B8*DT$5</f>
        <v>148800</v>
      </c>
      <c r="DU8" s="116" t="n">
        <f aca="false">+$E8*$B8*DU$5</f>
        <v>148800</v>
      </c>
      <c r="DV8" s="116" t="n">
        <f aca="false">+$E8*$B8*DV$5</f>
        <v>139200</v>
      </c>
      <c r="DW8" s="116" t="n">
        <f aca="false">+$E8*$B8*DW$5</f>
        <v>148800</v>
      </c>
      <c r="DX8" s="116" t="n">
        <f aca="false">+$E8*$B8*DX$5</f>
        <v>144000</v>
      </c>
      <c r="DY8" s="116" t="n">
        <f aca="false">+$E8*$B8*DY$5</f>
        <v>148800</v>
      </c>
      <c r="DZ8" s="116" t="n">
        <f aca="false">+$E8*$B8*DZ$5</f>
        <v>144000</v>
      </c>
      <c r="EA8" s="116" t="n">
        <f aca="false">+$E8*$B8*EA$5</f>
        <v>148800</v>
      </c>
      <c r="EB8" s="116" t="n">
        <f aca="false">+$E8*$B8*EB$5</f>
        <v>148800</v>
      </c>
      <c r="EC8" s="116" t="n">
        <f aca="false">+$E8*$B8*EC$5</f>
        <v>144000</v>
      </c>
      <c r="ED8" s="116" t="n">
        <f aca="false">+$E8*$B8*ED$5</f>
        <v>148800</v>
      </c>
      <c r="EE8" s="116" t="n">
        <f aca="false">+$E8*$B8*EE$5</f>
        <v>144000</v>
      </c>
      <c r="EF8" s="116" t="n">
        <f aca="false">+$E8*$B8*EF$5</f>
        <v>148800</v>
      </c>
      <c r="EG8" s="116" t="n">
        <f aca="false">+$E8*$B8*EG$5</f>
        <v>148800</v>
      </c>
      <c r="EH8" s="116" t="n">
        <f aca="false">+$E8*$B8*EH$5</f>
        <v>134400</v>
      </c>
      <c r="EI8" s="116" t="n">
        <f aca="false">+$E8*$B8*EI$5</f>
        <v>148800</v>
      </c>
      <c r="EJ8" s="116" t="n">
        <f aca="false">+$E8*$B8*EJ$5</f>
        <v>144000</v>
      </c>
      <c r="EK8" s="116" t="n">
        <f aca="false">+$E8*$B8*EK$5</f>
        <v>148800</v>
      </c>
      <c r="EL8" s="116" t="n">
        <f aca="false">+$E8*$B8*EL$5</f>
        <v>144000</v>
      </c>
      <c r="EM8" s="116" t="n">
        <f aca="false">+$E8*$B8*EM$5</f>
        <v>148800</v>
      </c>
      <c r="EN8" s="116" t="n">
        <f aca="false">+$E8*$B8*EN$5</f>
        <v>148800</v>
      </c>
      <c r="EO8" s="116" t="n">
        <f aca="false">+$E8*$B8*EO$5</f>
        <v>144000</v>
      </c>
      <c r="EP8" s="116" t="n">
        <f aca="false">+$E8*$B8*EP$5</f>
        <v>148800</v>
      </c>
      <c r="EQ8" s="116" t="n">
        <f aca="false">+$E8*$B8*EQ$5</f>
        <v>144000</v>
      </c>
      <c r="ER8" s="116" t="n">
        <f aca="false">+$E8*$B8*ER$5</f>
        <v>148800</v>
      </c>
      <c r="ES8" s="116" t="n">
        <f aca="false">+$E8*$B8*ES$5</f>
        <v>148800</v>
      </c>
      <c r="ET8" s="116" t="n">
        <f aca="false">+$E8*$B8*ET$5</f>
        <v>134400</v>
      </c>
      <c r="EU8" s="116" t="n">
        <f aca="false">+$E8*$B8*EU$5</f>
        <v>148800</v>
      </c>
      <c r="EV8" s="116" t="n">
        <f aca="false">+$E8*$B8*EV$5</f>
        <v>144000</v>
      </c>
      <c r="EW8" s="116" t="n">
        <f aca="false">+$E8*$B8*EW$5</f>
        <v>148800</v>
      </c>
      <c r="EX8" s="116" t="n">
        <f aca="false">+$E8*$B8*EX$5</f>
        <v>144000</v>
      </c>
      <c r="EY8" s="116" t="n">
        <f aca="false">+$E8*$B8*EY$5</f>
        <v>148800</v>
      </c>
      <c r="EZ8" s="116" t="n">
        <f aca="false">+$E8*$B8*EZ$5</f>
        <v>148800</v>
      </c>
      <c r="FA8" s="116" t="n">
        <f aca="false">+$E8*$B8*FA$5</f>
        <v>144000</v>
      </c>
      <c r="FB8" s="116" t="n">
        <f aca="false">+$E8*$B8*FB$5</f>
        <v>148800</v>
      </c>
      <c r="FC8" s="116" t="n">
        <f aca="false">+$E8*$B8*FC$5</f>
        <v>144000</v>
      </c>
      <c r="FD8" s="116" t="n">
        <f aca="false">+$E8*$B8*FD$5</f>
        <v>148800</v>
      </c>
      <c r="FE8" s="116" t="n">
        <f aca="false">+$E8*$B8*FE$5</f>
        <v>148800</v>
      </c>
      <c r="FF8" s="116" t="n">
        <f aca="false">+$E8*$B8*FF$5</f>
        <v>134400</v>
      </c>
      <c r="FG8" s="116" t="n">
        <f aca="false">+$E8*$B8*FG$5</f>
        <v>148800</v>
      </c>
      <c r="FH8" s="116" t="n">
        <f aca="false">+$E8*$B8*FH$5</f>
        <v>144000</v>
      </c>
      <c r="FI8" s="116" t="n">
        <f aca="false">+$E8*$B8*FI$5</f>
        <v>148800</v>
      </c>
      <c r="FJ8" s="116" t="n">
        <f aca="false">+$E8*$B8*FJ$5</f>
        <v>144000</v>
      </c>
      <c r="FK8" s="116" t="n">
        <f aca="false">+$E8*$B8*FK$5</f>
        <v>148800</v>
      </c>
      <c r="FL8" s="116" t="n">
        <f aca="false">+$E8*$B8*FL$5</f>
        <v>148800</v>
      </c>
      <c r="FM8" s="116" t="n">
        <f aca="false">+$E8*$B8*FM$5</f>
        <v>144000</v>
      </c>
      <c r="FN8" s="116" t="n">
        <f aca="false">+$E8*$B8*FN$5</f>
        <v>148800</v>
      </c>
      <c r="FO8" s="116" t="n">
        <f aca="false">+$E8*$B8*FO$5</f>
        <v>144000</v>
      </c>
      <c r="FP8" s="116" t="n">
        <f aca="false">+$E8*$B8*FP$5</f>
        <v>148800</v>
      </c>
      <c r="FQ8" s="116" t="n">
        <f aca="false">+$E8*$B8*FQ$5</f>
        <v>148800</v>
      </c>
      <c r="FR8" s="116" t="n">
        <f aca="false">+$E8*$B8*FR$5</f>
        <v>139200</v>
      </c>
      <c r="FS8" s="116" t="n">
        <f aca="false">+$E8*$B8*FS$5</f>
        <v>148800</v>
      </c>
      <c r="FT8" s="116" t="n">
        <f aca="false">+$E8*$B8*FT$5</f>
        <v>144000</v>
      </c>
      <c r="FU8" s="116" t="n">
        <f aca="false">+$E8*$B8*FU$5</f>
        <v>148800</v>
      </c>
      <c r="FV8" s="116" t="n">
        <f aca="false">+$E8*$B8*FV$5</f>
        <v>144000</v>
      </c>
      <c r="FW8" s="116" t="n">
        <f aca="false">+$E8*$B8*FW$5</f>
        <v>148800</v>
      </c>
      <c r="FX8" s="116" t="n">
        <f aca="false">+$E8*$B8*FX$5</f>
        <v>148800</v>
      </c>
      <c r="FY8" s="116" t="n">
        <f aca="false">+$E8*$B8*FY$5</f>
        <v>144000</v>
      </c>
      <c r="FZ8" s="116" t="n">
        <f aca="false">+$E8*$B8*FZ$5</f>
        <v>148800</v>
      </c>
      <c r="GA8" s="116" t="n">
        <f aca="false">+$E8*$B8*GA$5</f>
        <v>144000</v>
      </c>
      <c r="GB8" s="116" t="n">
        <f aca="false">+$E8*$B8*GB$5</f>
        <v>148800</v>
      </c>
      <c r="GC8" s="116" t="n">
        <f aca="false">+$E8*$B8*GC$5</f>
        <v>148800</v>
      </c>
      <c r="GD8" s="116" t="n">
        <f aca="false">+$E8*$B8*GD$5</f>
        <v>134400</v>
      </c>
      <c r="GE8" s="116" t="n">
        <f aca="false">+$E8*$B8*GE$5</f>
        <v>148800</v>
      </c>
      <c r="GF8" s="116" t="n">
        <f aca="false">+$E8*$B8*GF$5</f>
        <v>144000</v>
      </c>
      <c r="GG8" s="116" t="n">
        <f aca="false">+$E8*$B8*GG$5</f>
        <v>148800</v>
      </c>
      <c r="GH8" s="116" t="n">
        <f aca="false">+$E8*$B8*GH$5</f>
        <v>144000</v>
      </c>
      <c r="GI8" s="116" t="n">
        <f aca="false">+$E8*$B8*GI$5</f>
        <v>148800</v>
      </c>
      <c r="GJ8" s="116" t="n">
        <f aca="false">+$E8*$B8*GJ$5</f>
        <v>148800</v>
      </c>
      <c r="GK8" s="116" t="n">
        <f aca="false">+$E8*$B8*GK$5</f>
        <v>144000</v>
      </c>
      <c r="GL8" s="116" t="n">
        <f aca="false">+$E8*$B8*GL$5</f>
        <v>148800</v>
      </c>
      <c r="GM8" s="116" t="n">
        <f aca="false">+$E8*$B8*GM$5</f>
        <v>144000</v>
      </c>
      <c r="GN8" s="116" t="n">
        <f aca="false">+$E8*$B8*GN$5</f>
        <v>148800</v>
      </c>
      <c r="GO8" s="116" t="n">
        <f aca="false">+$E8*$B8*GO$5</f>
        <v>148800</v>
      </c>
      <c r="GP8" s="116" t="n">
        <f aca="false">+$E8*$B8*GP$5</f>
        <v>134400</v>
      </c>
      <c r="GQ8" s="116" t="n">
        <f aca="false">+$E8*$B8*GQ$5</f>
        <v>148800</v>
      </c>
      <c r="GR8" s="116" t="n">
        <f aca="false">+$E8*$B8*GR$5</f>
        <v>144000</v>
      </c>
      <c r="GS8" s="116" t="n">
        <f aca="false">+$E8*$B8*GS$5</f>
        <v>148800</v>
      </c>
      <c r="GT8" s="116" t="n">
        <f aca="false">+$E8*$B8*GT$5</f>
        <v>144000</v>
      </c>
      <c r="GU8" s="116" t="n">
        <f aca="false">+$E8*$B8*GU$5</f>
        <v>148800</v>
      </c>
      <c r="GV8" s="116" t="n">
        <f aca="false">+$E8*$B8*GV$5</f>
        <v>148800</v>
      </c>
      <c r="GW8" s="116" t="n">
        <f aca="false">+$E8*$B8*GW$5</f>
        <v>144000</v>
      </c>
      <c r="GX8" s="116" t="n">
        <f aca="false">+$E8*$B8*GX$5</f>
        <v>148800</v>
      </c>
      <c r="GY8" s="116" t="n">
        <f aca="false">+$E8*$B8*GY$5</f>
        <v>144000</v>
      </c>
      <c r="GZ8" s="116" t="n">
        <f aca="false">+$E8*$B8*GZ$5</f>
        <v>148800</v>
      </c>
      <c r="HA8" s="116" t="n">
        <f aca="false">+$E8*$B8*HA$5</f>
        <v>148800</v>
      </c>
      <c r="HB8" s="116" t="n">
        <f aca="false">+$E8*$B8*HB$5</f>
        <v>134400</v>
      </c>
      <c r="HC8" s="116" t="n">
        <f aca="false">+$E8*$B8*HC$5</f>
        <v>148800</v>
      </c>
      <c r="HD8" s="116" t="n">
        <f aca="false">+$E8*$B8*HD$5</f>
        <v>144000</v>
      </c>
      <c r="HE8" s="116" t="n">
        <f aca="false">+$E8*$B8*HE$5</f>
        <v>148800</v>
      </c>
      <c r="HF8" s="116" t="n">
        <f aca="false">+$E8*$B8*HF$5</f>
        <v>144000</v>
      </c>
      <c r="HG8" s="116" t="n">
        <f aca="false">+$E8*$B8*HG$5</f>
        <v>148800</v>
      </c>
      <c r="HH8" s="116" t="n">
        <f aca="false">+$E8*$B8*HH$5</f>
        <v>148800</v>
      </c>
      <c r="HI8" s="116" t="n">
        <f aca="false">+$E8*$B8*HI$5</f>
        <v>144000</v>
      </c>
      <c r="HJ8" s="116" t="n">
        <f aca="false">+$E8*$B8*HJ$5</f>
        <v>148800</v>
      </c>
      <c r="HK8" s="116" t="n">
        <f aca="false">+$E8*$B8*HK$5</f>
        <v>144000</v>
      </c>
      <c r="HL8" s="116" t="n">
        <f aca="false">+$E8*$B8*HL$5</f>
        <v>148800</v>
      </c>
      <c r="HM8" s="116" t="n">
        <f aca="false">+$E8*$B8*HM$5</f>
        <v>148800</v>
      </c>
      <c r="HN8" s="116" t="n">
        <f aca="false">+$E8*$B8*HN$5</f>
        <v>139200</v>
      </c>
      <c r="HO8" s="116" t="n">
        <f aca="false">+$E8*$B8*HO$5</f>
        <v>148800</v>
      </c>
      <c r="HP8" s="116" t="n">
        <f aca="false">+$E8*$B8*HP$5</f>
        <v>144000</v>
      </c>
      <c r="HQ8" s="116" t="n">
        <f aca="false">+$E8*$B8*HQ$5</f>
        <v>148800</v>
      </c>
      <c r="HR8" s="116" t="n">
        <f aca="false">+$E8*$B8*HR$5</f>
        <v>144000</v>
      </c>
      <c r="HS8" s="116" t="n">
        <f aca="false">+$E8*$B8*HS$5</f>
        <v>148800</v>
      </c>
      <c r="HT8" s="116" t="n">
        <f aca="false">+$E8*$B8*HT$5</f>
        <v>148800</v>
      </c>
      <c r="HU8" s="116" t="n">
        <f aca="false">+$E8*$B8*HU$5</f>
        <v>144000</v>
      </c>
      <c r="HV8" s="116" t="n">
        <f aca="false">+$E8*$B8*HV$5</f>
        <v>148800</v>
      </c>
      <c r="HW8" s="116" t="n">
        <f aca="false">+$E8*$B8*HW$5</f>
        <v>144000</v>
      </c>
      <c r="HX8" s="116" t="n">
        <f aca="false">+$E8*$B8*HX$5</f>
        <v>148800</v>
      </c>
      <c r="HY8" s="116" t="n">
        <f aca="false">+$E8*$B8*HY$5</f>
        <v>148800</v>
      </c>
      <c r="HZ8" s="116" t="n">
        <f aca="false">+$E8*$B8*HZ$5</f>
        <v>134400</v>
      </c>
      <c r="IA8" s="116" t="n">
        <f aca="false">+$E8*$B8*IA$5</f>
        <v>148800</v>
      </c>
      <c r="IB8" s="116" t="n">
        <f aca="false">+$E8*$B8*IB$5</f>
        <v>144000</v>
      </c>
      <c r="IC8" s="116" t="n">
        <f aca="false">+$E8*$B8*IC$5</f>
        <v>148800</v>
      </c>
      <c r="ID8" s="116" t="n">
        <f aca="false">+$E8*$B8*ID$5</f>
        <v>144000</v>
      </c>
      <c r="IE8" s="116" t="n">
        <f aca="false">+$E8*$B8*IE$5</f>
        <v>148800</v>
      </c>
      <c r="IF8" s="116" t="n">
        <f aca="false">+$E8*$B8*IF$5</f>
        <v>148800</v>
      </c>
      <c r="IG8" s="116" t="n">
        <f aca="false">+$E8*$B8*IG$5</f>
        <v>144000</v>
      </c>
      <c r="IH8" s="116" t="n">
        <f aca="false">+$E8*$B8*IH$5</f>
        <v>148800</v>
      </c>
      <c r="II8" s="116" t="n">
        <f aca="false">+$E8*$B8*II$5</f>
        <v>144000</v>
      </c>
      <c r="IJ8" s="116" t="n">
        <f aca="false">+$E8*$B8*IJ$5</f>
        <v>148800</v>
      </c>
      <c r="IK8" s="116" t="n">
        <f aca="false">+$E8*$B8*IK$5</f>
        <v>148800</v>
      </c>
      <c r="IL8" s="116" t="n">
        <f aca="false">+$E8*$B8*IL$5</f>
        <v>134400</v>
      </c>
      <c r="IM8" s="116" t="n">
        <f aca="false">+$E8*$B8*IM$5</f>
        <v>148800</v>
      </c>
      <c r="IN8" s="116" t="n">
        <f aca="false">+$E8*$B8*IN$5</f>
        <v>144000</v>
      </c>
      <c r="IO8" s="116" t="n">
        <f aca="false">+$E8*$B8*IO$5</f>
        <v>148800</v>
      </c>
    </row>
    <row r="9" customFormat="false" ht="12.75" hidden="false" customHeight="false" outlineLevel="0" collapsed="false">
      <c r="A9" s="65" t="s">
        <v>134</v>
      </c>
      <c r="B9" s="113" t="n">
        <v>5000</v>
      </c>
      <c r="C9" s="114" t="n">
        <v>5000</v>
      </c>
      <c r="D9" s="114" t="n">
        <v>15</v>
      </c>
      <c r="E9" s="115" t="n">
        <v>0.38</v>
      </c>
      <c r="F9" s="115"/>
      <c r="G9" s="115"/>
      <c r="H9" s="115"/>
      <c r="I9" s="115"/>
      <c r="J9" s="116" t="n">
        <f aca="false">+$E9*$B9*J$5</f>
        <v>57000</v>
      </c>
      <c r="K9" s="116" t="n">
        <f aca="false">+$E9*$B9*K$5</f>
        <v>58900</v>
      </c>
      <c r="L9" s="116" t="n">
        <f aca="false">+$E9*$B9*L$5</f>
        <v>58900</v>
      </c>
      <c r="M9" s="116" t="n">
        <f aca="false">+$E9*$B9*M$5</f>
        <v>57000</v>
      </c>
      <c r="N9" s="116" t="n">
        <f aca="false">+$E9*$B9*N$5</f>
        <v>58900</v>
      </c>
      <c r="O9" s="116" t="n">
        <f aca="false">+$E9*$B9*O$5</f>
        <v>57000</v>
      </c>
      <c r="P9" s="116" t="n">
        <f aca="false">+$E9*$B9*P$5</f>
        <v>58900</v>
      </c>
      <c r="Q9" s="116" t="n">
        <f aca="false">+$E9*$B9*Q$5</f>
        <v>58900</v>
      </c>
      <c r="R9" s="116" t="n">
        <f aca="false">+$E9*$B9*R$5</f>
        <v>53200</v>
      </c>
      <c r="S9" s="116" t="n">
        <f aca="false">+$E9*$B9*S$5</f>
        <v>58900</v>
      </c>
      <c r="T9" s="116" t="n">
        <f aca="false">+$E9*$B9*T$5</f>
        <v>57000</v>
      </c>
      <c r="U9" s="116" t="n">
        <f aca="false">+$E9*$B9*U$5</f>
        <v>58900</v>
      </c>
      <c r="V9" s="116" t="n">
        <f aca="false">+$E9*$B9*V$5</f>
        <v>57000</v>
      </c>
      <c r="W9" s="116" t="n">
        <f aca="false">+$E9*$B9*W$5</f>
        <v>58900</v>
      </c>
      <c r="X9" s="116" t="n">
        <f aca="false">+$E9*$B9*X$5</f>
        <v>58900</v>
      </c>
      <c r="Y9" s="116" t="n">
        <f aca="false">+$E9*$B9*Y$5</f>
        <v>57000</v>
      </c>
      <c r="Z9" s="116" t="n">
        <f aca="false">+$E9*$B9*Z$5</f>
        <v>58900</v>
      </c>
      <c r="AA9" s="116" t="n">
        <f aca="false">+$E9*$B9*AA$5</f>
        <v>57000</v>
      </c>
      <c r="AB9" s="116" t="n">
        <f aca="false">+$E9*$B9*AB$5</f>
        <v>58900</v>
      </c>
      <c r="AC9" s="116" t="n">
        <f aca="false">+$E9*$B9*AC$5</f>
        <v>58900</v>
      </c>
      <c r="AD9" s="116" t="n">
        <f aca="false">+$E9*$B9*AD$5</f>
        <v>55100</v>
      </c>
      <c r="AE9" s="116" t="n">
        <f aca="false">+$E9*$B9*AE$5</f>
        <v>58900</v>
      </c>
      <c r="AF9" s="116" t="n">
        <f aca="false">+$E9*$B9*AF$5</f>
        <v>57000</v>
      </c>
      <c r="AG9" s="116" t="n">
        <f aca="false">+$E9*$B9*AG$5</f>
        <v>58900</v>
      </c>
      <c r="AH9" s="116" t="n">
        <f aca="false">+$E9*$B9*AH$5</f>
        <v>57000</v>
      </c>
      <c r="AI9" s="116" t="n">
        <f aca="false">+$E9*$B9*AI$5</f>
        <v>58900</v>
      </c>
      <c r="AJ9" s="116" t="n">
        <f aca="false">+$E9*$B9*AJ$5</f>
        <v>58900</v>
      </c>
      <c r="AK9" s="116" t="n">
        <f aca="false">+$E9*$B9*AK$5</f>
        <v>57000</v>
      </c>
      <c r="AL9" s="116" t="n">
        <f aca="false">+$E9*$B9*AL$5</f>
        <v>58900</v>
      </c>
      <c r="AM9" s="116" t="n">
        <f aca="false">+$E9*$B9*AM$5</f>
        <v>57000</v>
      </c>
      <c r="AN9" s="116" t="n">
        <f aca="false">+$E9*$B9*AN$5</f>
        <v>58900</v>
      </c>
      <c r="AO9" s="116" t="n">
        <f aca="false">+$E9*$B9*AO$5</f>
        <v>58900</v>
      </c>
      <c r="AP9" s="116" t="n">
        <f aca="false">+$E9*$B9*AP$5</f>
        <v>53200</v>
      </c>
      <c r="AQ9" s="116" t="n">
        <f aca="false">+$E9*$B9*AQ$5</f>
        <v>58900</v>
      </c>
      <c r="AR9" s="116" t="n">
        <f aca="false">+$E9*$B9*AR$5</f>
        <v>57000</v>
      </c>
      <c r="AS9" s="116" t="n">
        <f aca="false">+$E9*$B9*AS$5</f>
        <v>58900</v>
      </c>
      <c r="AT9" s="116" t="n">
        <f aca="false">+$E9*$B9*AT$5</f>
        <v>57000</v>
      </c>
      <c r="AU9" s="116" t="n">
        <f aca="false">+$E9*$B9*AU$5</f>
        <v>58900</v>
      </c>
      <c r="AV9" s="116" t="n">
        <f aca="false">+$E9*$B9*AV$5</f>
        <v>58900</v>
      </c>
      <c r="AW9" s="116" t="n">
        <f aca="false">+$E9*$B9*AW$5</f>
        <v>57000</v>
      </c>
      <c r="AX9" s="116" t="n">
        <f aca="false">+$E9*$B9*AX$5</f>
        <v>58900</v>
      </c>
      <c r="AY9" s="116" t="n">
        <f aca="false">+$E9*$B9*AY$5</f>
        <v>57000</v>
      </c>
      <c r="AZ9" s="116" t="n">
        <f aca="false">+$E9*$B9*AZ$5</f>
        <v>58900</v>
      </c>
      <c r="BA9" s="116" t="n">
        <f aca="false">+$E9*$B9*BA$5</f>
        <v>58900</v>
      </c>
      <c r="BB9" s="116" t="n">
        <f aca="false">+$E9*$B9*BB$5</f>
        <v>53200</v>
      </c>
      <c r="BC9" s="116" t="n">
        <f aca="false">+$E9*$B9*BC$5</f>
        <v>58900</v>
      </c>
      <c r="BD9" s="116" t="n">
        <f aca="false">+$E9*$B9*BD$5</f>
        <v>57000</v>
      </c>
      <c r="BE9" s="116" t="n">
        <f aca="false">+$E9*$B9*BE$5</f>
        <v>58900</v>
      </c>
      <c r="BF9" s="116" t="n">
        <f aca="false">+$E9*$B9*BF$5</f>
        <v>57000</v>
      </c>
      <c r="BG9" s="116" t="n">
        <f aca="false">+$E9*$B9*BG$5</f>
        <v>58900</v>
      </c>
      <c r="BH9" s="116" t="n">
        <f aca="false">+$E9*$B9*BH$5</f>
        <v>58900</v>
      </c>
      <c r="BI9" s="116" t="n">
        <f aca="false">+$E9*$B9*BI$5</f>
        <v>57000</v>
      </c>
      <c r="BJ9" s="116" t="n">
        <f aca="false">+$E9*$B9*BJ$5</f>
        <v>58900</v>
      </c>
      <c r="BK9" s="116" t="n">
        <f aca="false">+$E9*$B9*BK$5</f>
        <v>57000</v>
      </c>
      <c r="BL9" s="116" t="n">
        <f aca="false">+$E9*$B9*BL$5</f>
        <v>58900</v>
      </c>
      <c r="BM9" s="116" t="n">
        <f aca="false">+$E9*$B9*BM$5</f>
        <v>58900</v>
      </c>
      <c r="BN9" s="116" t="n">
        <f aca="false">+$E9*$B9*BN$5</f>
        <v>53200</v>
      </c>
      <c r="BO9" s="116" t="n">
        <f aca="false">+$E9*$B9*BO$5</f>
        <v>58900</v>
      </c>
      <c r="BP9" s="116" t="n">
        <f aca="false">+$E9*$B9*BP$5</f>
        <v>57000</v>
      </c>
      <c r="BQ9" s="116" t="n">
        <f aca="false">+$E9*$B9*BQ$5</f>
        <v>58900</v>
      </c>
      <c r="BR9" s="116" t="n">
        <f aca="false">+$E9*$B9*BR$5</f>
        <v>57000</v>
      </c>
      <c r="BS9" s="116" t="n">
        <f aca="false">+$E9*$B9*BS$5</f>
        <v>58900</v>
      </c>
      <c r="BT9" s="116" t="n">
        <f aca="false">+$E9*$B9*BT$5</f>
        <v>58900</v>
      </c>
      <c r="BU9" s="116" t="n">
        <f aca="false">+$E9*$B9*BU$5</f>
        <v>57000</v>
      </c>
      <c r="BV9" s="116" t="n">
        <f aca="false">+$E9*$B9*BV$5</f>
        <v>58900</v>
      </c>
      <c r="BW9" s="116" t="n">
        <f aca="false">+$E9*$B9*BW$5</f>
        <v>57000</v>
      </c>
      <c r="BX9" s="116" t="n">
        <f aca="false">+$E9*$B9*BX$5</f>
        <v>58900</v>
      </c>
      <c r="BY9" s="116" t="n">
        <f aca="false">+$E9*$B9*BY$5</f>
        <v>58900</v>
      </c>
      <c r="BZ9" s="116" t="n">
        <f aca="false">+$E9*$B9*BZ$5</f>
        <v>55100</v>
      </c>
      <c r="CA9" s="116" t="n">
        <f aca="false">+$E9*$B9*CA$5</f>
        <v>58900</v>
      </c>
      <c r="CB9" s="116" t="n">
        <f aca="false">+$E9*$B9*CB$5</f>
        <v>57000</v>
      </c>
      <c r="CC9" s="116" t="n">
        <f aca="false">+$E9*$B9*CC$5</f>
        <v>58900</v>
      </c>
      <c r="CD9" s="116" t="n">
        <f aca="false">+$E9*$B9*CD$5</f>
        <v>57000</v>
      </c>
      <c r="CE9" s="116" t="n">
        <f aca="false">+$E9*$B9*CE$5</f>
        <v>58900</v>
      </c>
      <c r="CF9" s="116" t="n">
        <f aca="false">+$E9*$B9*CF$5</f>
        <v>58900</v>
      </c>
      <c r="CG9" s="116" t="n">
        <f aca="false">+$E9*$B9*CG$5</f>
        <v>57000</v>
      </c>
      <c r="CH9" s="116" t="n">
        <f aca="false">+$E9*$B9*CH$5</f>
        <v>58900</v>
      </c>
      <c r="CI9" s="116" t="n">
        <f aca="false">+$E9*$B9*CI$5</f>
        <v>57000</v>
      </c>
      <c r="CJ9" s="116" t="n">
        <f aca="false">+$E9*$B9*CJ$5</f>
        <v>58900</v>
      </c>
      <c r="CK9" s="116" t="n">
        <f aca="false">+$E9*$B9*CK$5</f>
        <v>58900</v>
      </c>
      <c r="CL9" s="116" t="n">
        <f aca="false">+$E9*$B9*CL$5</f>
        <v>53200</v>
      </c>
      <c r="CM9" s="116" t="n">
        <f aca="false">+$E9*$B9*CM$5</f>
        <v>58900</v>
      </c>
      <c r="CN9" s="116" t="n">
        <f aca="false">+$E9*$B9*CN$5</f>
        <v>57000</v>
      </c>
      <c r="CO9" s="116" t="n">
        <f aca="false">+$E9*$B9*CO$5</f>
        <v>58900</v>
      </c>
      <c r="CP9" s="116" t="n">
        <f aca="false">+$E9*$B9*CP$5</f>
        <v>57000</v>
      </c>
      <c r="CQ9" s="116" t="n">
        <f aca="false">+$E9*$B9*CQ$5</f>
        <v>58900</v>
      </c>
      <c r="CR9" s="116" t="n">
        <f aca="false">+$E9*$B9*CR$5</f>
        <v>58900</v>
      </c>
      <c r="CS9" s="116" t="n">
        <f aca="false">+$E9*$B9*CS$5</f>
        <v>57000</v>
      </c>
      <c r="CT9" s="116" t="n">
        <f aca="false">+$E9*$B9*CT$5</f>
        <v>58900</v>
      </c>
      <c r="CU9" s="116" t="n">
        <f aca="false">+$E9*$B9*CU$5</f>
        <v>57000</v>
      </c>
      <c r="CV9" s="116" t="n">
        <f aca="false">+$E9*$B9*CV$5</f>
        <v>58900</v>
      </c>
      <c r="CW9" s="116" t="n">
        <f aca="false">+$E9*$B9*CW$5</f>
        <v>58900</v>
      </c>
      <c r="CX9" s="116" t="n">
        <f aca="false">+$E9*$B9*CX$5</f>
        <v>53200</v>
      </c>
      <c r="CY9" s="116" t="n">
        <f aca="false">+$E9*$B9*CY$5</f>
        <v>58900</v>
      </c>
      <c r="CZ9" s="116" t="n">
        <f aca="false">+$E9*$B9*CZ$5</f>
        <v>57000</v>
      </c>
      <c r="DA9" s="116" t="n">
        <f aca="false">+$E9*$B9*DA$5</f>
        <v>58900</v>
      </c>
      <c r="DB9" s="116" t="n">
        <f aca="false">+$E9*$B9*DB$5</f>
        <v>57000</v>
      </c>
      <c r="DC9" s="116" t="n">
        <f aca="false">+$E9*$B9*DC$5</f>
        <v>58900</v>
      </c>
      <c r="DD9" s="116" t="n">
        <f aca="false">+$E9*$B9*DD$5</f>
        <v>58900</v>
      </c>
      <c r="DE9" s="116" t="n">
        <f aca="false">+$E9*$B9*DE$5</f>
        <v>57000</v>
      </c>
      <c r="DF9" s="116" t="n">
        <f aca="false">+$E9*$B9*DF$5</f>
        <v>58900</v>
      </c>
      <c r="DG9" s="116" t="n">
        <f aca="false">+$E9*$B9*DG$5</f>
        <v>57000</v>
      </c>
      <c r="DH9" s="116" t="n">
        <f aca="false">+$E9*$B9*DH$5</f>
        <v>58900</v>
      </c>
      <c r="DI9" s="116" t="n">
        <f aca="false">+$E9*$B9*DI$5</f>
        <v>58900</v>
      </c>
      <c r="DJ9" s="116" t="n">
        <f aca="false">+$E9*$B9*DJ$5</f>
        <v>53200</v>
      </c>
      <c r="DK9" s="116" t="n">
        <f aca="false">+$E9*$B9*DK$5</f>
        <v>58900</v>
      </c>
      <c r="DL9" s="116" t="n">
        <f aca="false">+$E9*$B9*DL$5</f>
        <v>57000</v>
      </c>
      <c r="DM9" s="116" t="n">
        <f aca="false">+$E9*$B9*DM$5</f>
        <v>58900</v>
      </c>
      <c r="DN9" s="116" t="n">
        <f aca="false">+$E9*$B9*DN$5</f>
        <v>57000</v>
      </c>
      <c r="DO9" s="116" t="n">
        <f aca="false">+$E9*$B9*DO$5</f>
        <v>58900</v>
      </c>
      <c r="DP9" s="116" t="n">
        <f aca="false">+$E9*$B9*DP$5</f>
        <v>58900</v>
      </c>
      <c r="DQ9" s="116" t="n">
        <f aca="false">+$E9*$B9*DQ$5</f>
        <v>57000</v>
      </c>
      <c r="DR9" s="116" t="n">
        <f aca="false">+$E9*$B9*DR$5</f>
        <v>58900</v>
      </c>
      <c r="DS9" s="116" t="n">
        <f aca="false">+$E9*$B9*DS$5</f>
        <v>57000</v>
      </c>
      <c r="DT9" s="116" t="n">
        <f aca="false">+$E9*$B9*DT$5</f>
        <v>58900</v>
      </c>
      <c r="DU9" s="116" t="n">
        <f aca="false">+$E9*$B9*DU$5</f>
        <v>58900</v>
      </c>
      <c r="DV9" s="116" t="n">
        <f aca="false">+$E9*$B9*DV$5</f>
        <v>55100</v>
      </c>
      <c r="DW9" s="116" t="n">
        <f aca="false">+$E9*$B9*DW$5</f>
        <v>58900</v>
      </c>
      <c r="DX9" s="116" t="n">
        <f aca="false">+$E9*$B9*DX$5</f>
        <v>57000</v>
      </c>
      <c r="DY9" s="116" t="n">
        <f aca="false">+$E9*$B9*DY$5</f>
        <v>58900</v>
      </c>
      <c r="DZ9" s="116" t="n">
        <f aca="false">+$E9*$B9*DZ$5</f>
        <v>57000</v>
      </c>
      <c r="EA9" s="116" t="n">
        <f aca="false">+$E9*$B9*EA$5</f>
        <v>58900</v>
      </c>
      <c r="EB9" s="116" t="n">
        <f aca="false">+$E9*$B9*EB$5</f>
        <v>58900</v>
      </c>
      <c r="EC9" s="116" t="n">
        <f aca="false">+$E9*$B9*EC$5</f>
        <v>57000</v>
      </c>
      <c r="ED9" s="116" t="n">
        <f aca="false">+$E9*$B9*ED$5</f>
        <v>58900</v>
      </c>
      <c r="EE9" s="116" t="n">
        <f aca="false">+$E9*$B9*EE$5</f>
        <v>57000</v>
      </c>
      <c r="EF9" s="116" t="n">
        <f aca="false">+$E9*$B9*EF$5</f>
        <v>58900</v>
      </c>
      <c r="EG9" s="116" t="n">
        <f aca="false">+$E9*$B9*EG$5</f>
        <v>58900</v>
      </c>
      <c r="EH9" s="116" t="n">
        <f aca="false">+$E9*$B9*EH$5</f>
        <v>53200</v>
      </c>
      <c r="EI9" s="116" t="n">
        <f aca="false">+$E9*$B9*EI$5</f>
        <v>58900</v>
      </c>
      <c r="EJ9" s="116" t="n">
        <f aca="false">+$E9*$B9*EJ$5</f>
        <v>57000</v>
      </c>
      <c r="EK9" s="116" t="n">
        <f aca="false">+$E9*$B9*EK$5</f>
        <v>58900</v>
      </c>
      <c r="EL9" s="116" t="n">
        <f aca="false">+$E9*$B9*EL$5</f>
        <v>57000</v>
      </c>
      <c r="EM9" s="116" t="n">
        <f aca="false">+$E9*$B9*EM$5</f>
        <v>58900</v>
      </c>
      <c r="EN9" s="116" t="n">
        <f aca="false">+$E9*$B9*EN$5</f>
        <v>58900</v>
      </c>
      <c r="EO9" s="116" t="n">
        <f aca="false">+$E9*$B9*EO$5</f>
        <v>57000</v>
      </c>
      <c r="EP9" s="116" t="n">
        <f aca="false">+$E9*$B9*EP$5</f>
        <v>58900</v>
      </c>
      <c r="EQ9" s="116" t="n">
        <f aca="false">+$E9*$B9*EQ$5</f>
        <v>57000</v>
      </c>
      <c r="ER9" s="116" t="n">
        <f aca="false">+$E9*$B9*ER$5</f>
        <v>58900</v>
      </c>
      <c r="ES9" s="116" t="n">
        <f aca="false">+$E9*$B9*ES$5</f>
        <v>58900</v>
      </c>
      <c r="ET9" s="116" t="n">
        <f aca="false">+$E9*$B9*ET$5</f>
        <v>53200</v>
      </c>
      <c r="EU9" s="116" t="n">
        <f aca="false">+$E9*$B9*EU$5</f>
        <v>58900</v>
      </c>
      <c r="EV9" s="116" t="n">
        <f aca="false">+$E9*$B9*EV$5</f>
        <v>57000</v>
      </c>
      <c r="EW9" s="116" t="n">
        <f aca="false">+$E9*$B9*EW$5</f>
        <v>58900</v>
      </c>
      <c r="EX9" s="116" t="n">
        <f aca="false">+$E9*$B9*EX$5</f>
        <v>57000</v>
      </c>
      <c r="EY9" s="116" t="n">
        <f aca="false">+$E9*$B9*EY$5</f>
        <v>58900</v>
      </c>
      <c r="EZ9" s="116" t="n">
        <f aca="false">+$E9*$B9*EZ$5</f>
        <v>58900</v>
      </c>
      <c r="FA9" s="116" t="n">
        <f aca="false">+$E9*$B9*FA$5</f>
        <v>57000</v>
      </c>
      <c r="FB9" s="116" t="n">
        <f aca="false">+$E9*$B9*FB$5</f>
        <v>58900</v>
      </c>
      <c r="FC9" s="116" t="n">
        <f aca="false">+$E9*$B9*FC$5</f>
        <v>57000</v>
      </c>
      <c r="FD9" s="116" t="n">
        <f aca="false">+$E9*$B9*FD$5</f>
        <v>58900</v>
      </c>
      <c r="FE9" s="116" t="n">
        <f aca="false">+$E9*$B9*FE$5</f>
        <v>58900</v>
      </c>
      <c r="FF9" s="116" t="n">
        <f aca="false">+$E9*$B9*FF$5</f>
        <v>53200</v>
      </c>
      <c r="FG9" s="116" t="n">
        <f aca="false">+$E9*$B9*FG$5</f>
        <v>58900</v>
      </c>
      <c r="FH9" s="116" t="n">
        <f aca="false">+$E9*$B9*FH$5</f>
        <v>57000</v>
      </c>
      <c r="FI9" s="116" t="n">
        <f aca="false">+$E9*$B9*FI$5</f>
        <v>58900</v>
      </c>
      <c r="FJ9" s="116" t="n">
        <f aca="false">+$E9*$B9*FJ$5</f>
        <v>57000</v>
      </c>
      <c r="FK9" s="116" t="n">
        <f aca="false">+$E9*$B9*FK$5</f>
        <v>58900</v>
      </c>
      <c r="FL9" s="116" t="n">
        <f aca="false">+$E9*$B9*FL$5</f>
        <v>58900</v>
      </c>
      <c r="FM9" s="116" t="n">
        <f aca="false">+$E9*$B9*FM$5</f>
        <v>57000</v>
      </c>
      <c r="FN9" s="116" t="n">
        <f aca="false">+$E9*$B9*FN$5</f>
        <v>58900</v>
      </c>
      <c r="FO9" s="116" t="n">
        <f aca="false">+$E9*$B9*FO$5</f>
        <v>57000</v>
      </c>
      <c r="FP9" s="116" t="n">
        <f aca="false">+$E9*$B9*FP$5</f>
        <v>58900</v>
      </c>
      <c r="FQ9" s="116" t="n">
        <f aca="false">+$E9*$B9*FQ$5</f>
        <v>58900</v>
      </c>
      <c r="FR9" s="116" t="n">
        <f aca="false">+$E9*$B9*FR$5</f>
        <v>55100</v>
      </c>
      <c r="FS9" s="116" t="n">
        <f aca="false">+$E9*$B9*FS$5</f>
        <v>58900</v>
      </c>
      <c r="FT9" s="116" t="n">
        <f aca="false">+$E9*$B9*FT$5</f>
        <v>57000</v>
      </c>
      <c r="FU9" s="116" t="n">
        <f aca="false">+$E9*$B9*FU$5</f>
        <v>58900</v>
      </c>
      <c r="FV9" s="116" t="n">
        <f aca="false">+$E9*$B9*FV$5</f>
        <v>57000</v>
      </c>
      <c r="FW9" s="116" t="n">
        <f aca="false">+$E9*$B9*FW$5</f>
        <v>58900</v>
      </c>
      <c r="FX9" s="116" t="n">
        <f aca="false">+$E9*$B9*FX$5</f>
        <v>58900</v>
      </c>
      <c r="FY9" s="116" t="n">
        <f aca="false">+$E9*$B9*FY$5</f>
        <v>57000</v>
      </c>
      <c r="FZ9" s="116" t="n">
        <f aca="false">+$E9*$B9*FZ$5</f>
        <v>58900</v>
      </c>
      <c r="GA9" s="116" t="n">
        <f aca="false">+$E9*$B9*GA$5</f>
        <v>57000</v>
      </c>
      <c r="GB9" s="116" t="n">
        <f aca="false">+$E9*$B9*GB$5</f>
        <v>58900</v>
      </c>
      <c r="GC9" s="116" t="n">
        <f aca="false">+$E9*$B9*GC$5</f>
        <v>58900</v>
      </c>
      <c r="GD9" s="116" t="n">
        <f aca="false">+$E9*$B9*GD$5</f>
        <v>53200</v>
      </c>
      <c r="GE9" s="116" t="n">
        <f aca="false">+$E9*$B9*GE$5</f>
        <v>58900</v>
      </c>
      <c r="GF9" s="116" t="n">
        <f aca="false">+$E9*$B9*GF$5</f>
        <v>57000</v>
      </c>
      <c r="GG9" s="116" t="n">
        <f aca="false">+$E9*$B9*GG$5</f>
        <v>58900</v>
      </c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</row>
    <row r="10" customFormat="false" ht="12.75" hidden="false" customHeight="false" outlineLevel="0" collapsed="false">
      <c r="A10" s="65" t="s">
        <v>134</v>
      </c>
      <c r="B10" s="113" t="n">
        <v>5000</v>
      </c>
      <c r="C10" s="114" t="n">
        <v>5000</v>
      </c>
      <c r="D10" s="114" t="n">
        <v>15</v>
      </c>
      <c r="E10" s="115" t="n">
        <v>0.39</v>
      </c>
      <c r="F10" s="115"/>
      <c r="G10" s="115"/>
      <c r="H10" s="115"/>
      <c r="I10" s="115"/>
      <c r="J10" s="116" t="n">
        <f aca="false">+$E10*$B10*J$5</f>
        <v>58500</v>
      </c>
      <c r="K10" s="116" t="n">
        <f aca="false">+$E10*$B10*K$5</f>
        <v>60450</v>
      </c>
      <c r="L10" s="116" t="n">
        <f aca="false">+$E10*$B10*L$5</f>
        <v>60450</v>
      </c>
      <c r="M10" s="116" t="n">
        <f aca="false">+$E10*$B10*M$5</f>
        <v>58500</v>
      </c>
      <c r="N10" s="116" t="n">
        <f aca="false">+$E10*$B10*N$5</f>
        <v>60450</v>
      </c>
      <c r="O10" s="116" t="n">
        <f aca="false">+$E10*$B10*O$5</f>
        <v>58500</v>
      </c>
      <c r="P10" s="116" t="n">
        <f aca="false">+$E10*$B10*P$5</f>
        <v>60450</v>
      </c>
      <c r="Q10" s="116" t="n">
        <f aca="false">+$E10*$B10*Q$5</f>
        <v>60450</v>
      </c>
      <c r="R10" s="116" t="n">
        <f aca="false">+$E10*$B10*R$5</f>
        <v>54600</v>
      </c>
      <c r="S10" s="116" t="n">
        <f aca="false">+$E10*$B10*S$5</f>
        <v>60450</v>
      </c>
      <c r="T10" s="116" t="n">
        <f aca="false">+$E10*$B10*T$5</f>
        <v>58500</v>
      </c>
      <c r="U10" s="116" t="n">
        <f aca="false">+$E10*$B10*U$5</f>
        <v>60450</v>
      </c>
      <c r="V10" s="116" t="n">
        <f aca="false">+$E10*$B10*V$5</f>
        <v>58500</v>
      </c>
      <c r="W10" s="116" t="n">
        <f aca="false">+$E10*$B10*W$5</f>
        <v>60450</v>
      </c>
      <c r="X10" s="116" t="n">
        <f aca="false">+$E10*$B10*X$5</f>
        <v>60450</v>
      </c>
      <c r="Y10" s="116" t="n">
        <f aca="false">+$E10*$B10*Y$5</f>
        <v>58500</v>
      </c>
      <c r="Z10" s="116" t="n">
        <f aca="false">+$E10*$B10*Z$5</f>
        <v>60450</v>
      </c>
      <c r="AA10" s="116" t="n">
        <f aca="false">+$E10*$B10*AA$5</f>
        <v>58500</v>
      </c>
      <c r="AB10" s="116" t="n">
        <f aca="false">+$E10*$B10*AB$5</f>
        <v>60450</v>
      </c>
      <c r="AC10" s="116" t="n">
        <f aca="false">+$E10*$B10*AC$5</f>
        <v>60450</v>
      </c>
      <c r="AD10" s="116" t="n">
        <f aca="false">+$E10*$B10*AD$5</f>
        <v>56550</v>
      </c>
      <c r="AE10" s="116" t="n">
        <f aca="false">+$E10*$B10*AE$5</f>
        <v>60450</v>
      </c>
      <c r="AF10" s="116" t="n">
        <f aca="false">+$E10*$B10*AF$5</f>
        <v>58500</v>
      </c>
      <c r="AG10" s="116" t="n">
        <f aca="false">+$E10*$B10*AG$5</f>
        <v>60450</v>
      </c>
      <c r="AH10" s="116" t="n">
        <f aca="false">+$E10*$B10*AH$5</f>
        <v>58500</v>
      </c>
      <c r="AI10" s="116" t="n">
        <f aca="false">+$E10*$B10*AI$5</f>
        <v>60450</v>
      </c>
      <c r="AJ10" s="116" t="n">
        <f aca="false">+$E10*$B10*AJ$5</f>
        <v>60450</v>
      </c>
      <c r="AK10" s="116" t="n">
        <f aca="false">+$E10*$B10*AK$5</f>
        <v>58500</v>
      </c>
      <c r="AL10" s="116" t="n">
        <f aca="false">+$E10*$B10*AL$5</f>
        <v>60450</v>
      </c>
      <c r="AM10" s="116" t="n">
        <f aca="false">+$E10*$B10*AM$5</f>
        <v>58500</v>
      </c>
      <c r="AN10" s="116" t="n">
        <f aca="false">+$E10*$B10*AN$5</f>
        <v>60450</v>
      </c>
      <c r="AO10" s="116" t="n">
        <f aca="false">+$E10*$B10*AO$5</f>
        <v>60450</v>
      </c>
      <c r="AP10" s="116" t="n">
        <f aca="false">+$E10*$B10*AP$5</f>
        <v>54600</v>
      </c>
      <c r="AQ10" s="116" t="n">
        <f aca="false">+$E10*$B10*AQ$5</f>
        <v>60450</v>
      </c>
      <c r="AR10" s="116" t="n">
        <f aca="false">+$E10*$B10*AR$5</f>
        <v>58500</v>
      </c>
      <c r="AS10" s="116" t="n">
        <f aca="false">+$E10*$B10*AS$5</f>
        <v>60450</v>
      </c>
      <c r="AT10" s="116" t="n">
        <f aca="false">+$E10*$B10*AT$5</f>
        <v>58500</v>
      </c>
      <c r="AU10" s="116" t="n">
        <f aca="false">+$E10*$B10*AU$5</f>
        <v>60450</v>
      </c>
      <c r="AV10" s="116" t="n">
        <f aca="false">+$E10*$B10*AV$5</f>
        <v>60450</v>
      </c>
      <c r="AW10" s="116" t="n">
        <f aca="false">+$E10*$B10*AW$5</f>
        <v>58500</v>
      </c>
      <c r="AX10" s="116" t="n">
        <f aca="false">+$E10*$B10*AX$5</f>
        <v>60450</v>
      </c>
      <c r="AY10" s="116" t="n">
        <f aca="false">+$E10*$B10*AY$5</f>
        <v>58500</v>
      </c>
      <c r="AZ10" s="116" t="n">
        <f aca="false">+$E10*$B10*AZ$5</f>
        <v>60450</v>
      </c>
      <c r="BA10" s="116" t="n">
        <f aca="false">+$E10*$B10*BA$5</f>
        <v>60450</v>
      </c>
      <c r="BB10" s="116" t="n">
        <f aca="false">+$E10*$B10*BB$5</f>
        <v>54600</v>
      </c>
      <c r="BC10" s="116" t="n">
        <f aca="false">+$E10*$B10*BC$5</f>
        <v>60450</v>
      </c>
      <c r="BD10" s="116" t="n">
        <f aca="false">+$E10*$B10*BD$5</f>
        <v>58500</v>
      </c>
      <c r="BE10" s="116" t="n">
        <f aca="false">+$E10*$B10*BE$5</f>
        <v>60450</v>
      </c>
      <c r="BF10" s="116" t="n">
        <f aca="false">+$E10*$B10*BF$5</f>
        <v>58500</v>
      </c>
      <c r="BG10" s="116" t="n">
        <f aca="false">+$E10*$B10*BG$5</f>
        <v>60450</v>
      </c>
      <c r="BH10" s="116" t="n">
        <f aca="false">+$E10*$B10*BH$5</f>
        <v>60450</v>
      </c>
      <c r="BI10" s="116" t="n">
        <f aca="false">+$E10*$B10*BI$5</f>
        <v>58500</v>
      </c>
      <c r="BJ10" s="116" t="n">
        <f aca="false">+$E10*$B10*BJ$5</f>
        <v>60450</v>
      </c>
      <c r="BK10" s="116" t="n">
        <f aca="false">+$E10*$B10*BK$5</f>
        <v>58500</v>
      </c>
      <c r="BL10" s="116" t="n">
        <f aca="false">+$E10*$B10*BL$5</f>
        <v>60450</v>
      </c>
      <c r="BM10" s="116" t="n">
        <f aca="false">+$E10*$B10*BM$5</f>
        <v>60450</v>
      </c>
      <c r="BN10" s="116" t="n">
        <f aca="false">+$E10*$B10*BN$5</f>
        <v>54600</v>
      </c>
      <c r="BO10" s="116" t="n">
        <f aca="false">+$E10*$B10*BO$5</f>
        <v>60450</v>
      </c>
      <c r="BP10" s="116" t="n">
        <f aca="false">+$E10*$B10*BP$5</f>
        <v>58500</v>
      </c>
      <c r="BQ10" s="116" t="n">
        <f aca="false">+$E10*$B10*BQ$5</f>
        <v>60450</v>
      </c>
      <c r="BR10" s="116" t="n">
        <f aca="false">+$E10*$B10*BR$5</f>
        <v>58500</v>
      </c>
      <c r="BS10" s="116" t="n">
        <f aca="false">+$E10*$B10*BS$5</f>
        <v>60450</v>
      </c>
      <c r="BT10" s="116" t="n">
        <f aca="false">+$E10*$B10*BT$5</f>
        <v>60450</v>
      </c>
      <c r="BU10" s="116" t="n">
        <f aca="false">+$E10*$B10*BU$5</f>
        <v>58500</v>
      </c>
      <c r="BV10" s="116" t="n">
        <f aca="false">+$E10*$B10*BV$5</f>
        <v>60450</v>
      </c>
      <c r="BW10" s="116" t="n">
        <f aca="false">+$E10*$B10*BW$5</f>
        <v>58500</v>
      </c>
      <c r="BX10" s="116" t="n">
        <f aca="false">+$E10*$B10*BX$5</f>
        <v>60450</v>
      </c>
      <c r="BY10" s="116" t="n">
        <f aca="false">+$E10*$B10*BY$5</f>
        <v>60450</v>
      </c>
      <c r="BZ10" s="116" t="n">
        <f aca="false">+$E10*$B10*BZ$5</f>
        <v>56550</v>
      </c>
      <c r="CA10" s="116" t="n">
        <f aca="false">+$E10*$B10*CA$5</f>
        <v>60450</v>
      </c>
      <c r="CB10" s="116" t="n">
        <f aca="false">+$E10*$B10*CB$5</f>
        <v>58500</v>
      </c>
      <c r="CC10" s="116" t="n">
        <f aca="false">+$E10*$B10*CC$5</f>
        <v>60450</v>
      </c>
      <c r="CD10" s="116" t="n">
        <f aca="false">+$E10*$B10*CD$5</f>
        <v>58500</v>
      </c>
      <c r="CE10" s="116" t="n">
        <f aca="false">+$E10*$B10*CE$5</f>
        <v>60450</v>
      </c>
      <c r="CF10" s="116" t="n">
        <f aca="false">+$E10*$B10*CF$5</f>
        <v>60450</v>
      </c>
      <c r="CG10" s="116" t="n">
        <f aca="false">+$E10*$B10*CG$5</f>
        <v>58500</v>
      </c>
      <c r="CH10" s="116" t="n">
        <f aca="false">+$E10*$B10*CH$5</f>
        <v>60450</v>
      </c>
      <c r="CI10" s="116" t="n">
        <f aca="false">+$E10*$B10*CI$5</f>
        <v>58500</v>
      </c>
      <c r="CJ10" s="116" t="n">
        <f aca="false">+$E10*$B10*CJ$5</f>
        <v>60450</v>
      </c>
      <c r="CK10" s="116" t="n">
        <f aca="false">+$E10*$B10*CK$5</f>
        <v>60450</v>
      </c>
      <c r="CL10" s="116" t="n">
        <f aca="false">+$E10*$B10*CL$5</f>
        <v>54600</v>
      </c>
      <c r="CM10" s="116" t="n">
        <f aca="false">+$E10*$B10*CM$5</f>
        <v>60450</v>
      </c>
      <c r="CN10" s="116" t="n">
        <f aca="false">+$E10*$B10*CN$5</f>
        <v>58500</v>
      </c>
      <c r="CO10" s="116" t="n">
        <f aca="false">+$E10*$B10*CO$5</f>
        <v>60450</v>
      </c>
      <c r="CP10" s="116" t="n">
        <f aca="false">+$E10*$B10*CP$5</f>
        <v>58500</v>
      </c>
      <c r="CQ10" s="116" t="n">
        <f aca="false">+$E10*$B10*CQ$5</f>
        <v>60450</v>
      </c>
      <c r="CR10" s="116" t="n">
        <f aca="false">+$E10*$B10*CR$5</f>
        <v>60450</v>
      </c>
      <c r="CS10" s="116" t="n">
        <f aca="false">+$E10*$B10*CS$5</f>
        <v>58500</v>
      </c>
      <c r="CT10" s="116" t="n">
        <f aca="false">+$E10*$B10*CT$5</f>
        <v>60450</v>
      </c>
      <c r="CU10" s="116" t="n">
        <f aca="false">+$E10*$B10*CU$5</f>
        <v>58500</v>
      </c>
      <c r="CV10" s="116" t="n">
        <f aca="false">+$E10*$B10*CV$5</f>
        <v>60450</v>
      </c>
      <c r="CW10" s="116" t="n">
        <f aca="false">+$E10*$B10*CW$5</f>
        <v>60450</v>
      </c>
      <c r="CX10" s="116" t="n">
        <f aca="false">+$E10*$B10*CX$5</f>
        <v>54600</v>
      </c>
      <c r="CY10" s="116" t="n">
        <f aca="false">+$E10*$B10*CY$5</f>
        <v>60450</v>
      </c>
      <c r="CZ10" s="116" t="n">
        <f aca="false">+$E10*$B10*CZ$5</f>
        <v>58500</v>
      </c>
      <c r="DA10" s="116" t="n">
        <f aca="false">+$E10*$B10*DA$5</f>
        <v>60450</v>
      </c>
      <c r="DB10" s="116" t="n">
        <f aca="false">+$E10*$B10*DB$5</f>
        <v>58500</v>
      </c>
      <c r="DC10" s="116" t="n">
        <f aca="false">+$E10*$B10*DC$5</f>
        <v>60450</v>
      </c>
      <c r="DD10" s="116" t="n">
        <f aca="false">+$E10*$B10*DD$5</f>
        <v>60450</v>
      </c>
      <c r="DE10" s="116" t="n">
        <f aca="false">+$E10*$B10*DE$5</f>
        <v>58500</v>
      </c>
      <c r="DF10" s="116" t="n">
        <f aca="false">+$E10*$B10*DF$5</f>
        <v>60450</v>
      </c>
      <c r="DG10" s="116" t="n">
        <f aca="false">+$E10*$B10*DG$5</f>
        <v>58500</v>
      </c>
      <c r="DH10" s="116" t="n">
        <f aca="false">+$E10*$B10*DH$5</f>
        <v>60450</v>
      </c>
      <c r="DI10" s="116" t="n">
        <f aca="false">+$E10*$B10*DI$5</f>
        <v>60450</v>
      </c>
      <c r="DJ10" s="116" t="n">
        <f aca="false">+$E10*$B10*DJ$5</f>
        <v>54600</v>
      </c>
      <c r="DK10" s="116" t="n">
        <f aca="false">+$E10*$B10*DK$5</f>
        <v>60450</v>
      </c>
      <c r="DL10" s="116" t="n">
        <f aca="false">+$E10*$B10*DL$5</f>
        <v>58500</v>
      </c>
      <c r="DM10" s="116" t="n">
        <f aca="false">+$E10*$B10*DM$5</f>
        <v>60450</v>
      </c>
      <c r="DN10" s="116" t="n">
        <f aca="false">+$E10*$B10*DN$5</f>
        <v>58500</v>
      </c>
      <c r="DO10" s="116" t="n">
        <f aca="false">+$E10*$B10*DO$5</f>
        <v>60450</v>
      </c>
      <c r="DP10" s="116" t="n">
        <f aca="false">+$E10*$B10*DP$5</f>
        <v>60450</v>
      </c>
      <c r="DQ10" s="116" t="n">
        <f aca="false">+$E10*$B10*DQ$5</f>
        <v>58500</v>
      </c>
      <c r="DR10" s="116" t="n">
        <f aca="false">+$E10*$B10*DR$5</f>
        <v>60450</v>
      </c>
      <c r="DS10" s="116" t="n">
        <f aca="false">+$E10*$B10*DS$5</f>
        <v>58500</v>
      </c>
      <c r="DT10" s="116" t="n">
        <f aca="false">+$E10*$B10*DT$5</f>
        <v>60450</v>
      </c>
      <c r="DU10" s="116" t="n">
        <f aca="false">+$E10*$B10*DU$5</f>
        <v>60450</v>
      </c>
      <c r="DV10" s="116" t="n">
        <f aca="false">+$E10*$B10*DV$5</f>
        <v>56550</v>
      </c>
      <c r="DW10" s="116" t="n">
        <f aca="false">+$E10*$B10*DW$5</f>
        <v>60450</v>
      </c>
      <c r="DX10" s="116" t="n">
        <f aca="false">+$E10*$B10*DX$5</f>
        <v>58500</v>
      </c>
      <c r="DY10" s="116" t="n">
        <f aca="false">+$E10*$B10*DY$5</f>
        <v>60450</v>
      </c>
      <c r="DZ10" s="116" t="n">
        <f aca="false">+$E10*$B10*DZ$5</f>
        <v>58500</v>
      </c>
      <c r="EA10" s="116" t="n">
        <f aca="false">+$E10*$B10*EA$5</f>
        <v>60450</v>
      </c>
      <c r="EB10" s="116" t="n">
        <f aca="false">+$E10*$B10*EB$5</f>
        <v>60450</v>
      </c>
      <c r="EC10" s="116" t="n">
        <f aca="false">+$E10*$B10*EC$5</f>
        <v>58500</v>
      </c>
      <c r="ED10" s="116" t="n">
        <f aca="false">+$E10*$B10*ED$5</f>
        <v>60450</v>
      </c>
      <c r="EE10" s="116" t="n">
        <f aca="false">+$E10*$B10*EE$5</f>
        <v>58500</v>
      </c>
      <c r="EF10" s="116" t="n">
        <f aca="false">+$E10*$B10*EF$5</f>
        <v>60450</v>
      </c>
      <c r="EG10" s="116" t="n">
        <f aca="false">+$E10*$B10*EG$5</f>
        <v>60450</v>
      </c>
      <c r="EH10" s="116" t="n">
        <f aca="false">+$E10*$B10*EH$5</f>
        <v>54600</v>
      </c>
      <c r="EI10" s="116" t="n">
        <f aca="false">+$E10*$B10*EI$5</f>
        <v>60450</v>
      </c>
      <c r="EJ10" s="116" t="n">
        <f aca="false">+$E10*$B10*EJ$5</f>
        <v>58500</v>
      </c>
      <c r="EK10" s="116" t="n">
        <f aca="false">+$E10*$B10*EK$5</f>
        <v>60450</v>
      </c>
      <c r="EL10" s="116" t="n">
        <f aca="false">+$E10*$B10*EL$5</f>
        <v>58500</v>
      </c>
      <c r="EM10" s="116" t="n">
        <f aca="false">+$E10*$B10*EM$5</f>
        <v>60450</v>
      </c>
      <c r="EN10" s="116" t="n">
        <f aca="false">+$E10*$B10*EN$5</f>
        <v>60450</v>
      </c>
      <c r="EO10" s="116" t="n">
        <f aca="false">+$E10*$B10*EO$5</f>
        <v>58500</v>
      </c>
      <c r="EP10" s="116" t="n">
        <f aca="false">+$E10*$B10*EP$5</f>
        <v>60450</v>
      </c>
      <c r="EQ10" s="116" t="n">
        <f aca="false">+$E10*$B10*EQ$5</f>
        <v>58500</v>
      </c>
      <c r="ER10" s="116" t="n">
        <f aca="false">+$E10*$B10*ER$5</f>
        <v>60450</v>
      </c>
      <c r="ES10" s="116" t="n">
        <f aca="false">+$E10*$B10*ES$5</f>
        <v>60450</v>
      </c>
      <c r="ET10" s="116" t="n">
        <f aca="false">+$E10*$B10*ET$5</f>
        <v>54600</v>
      </c>
      <c r="EU10" s="116" t="n">
        <f aca="false">+$E10*$B10*EU$5</f>
        <v>60450</v>
      </c>
      <c r="EV10" s="116" t="n">
        <f aca="false">+$E10*$B10*EV$5</f>
        <v>58500</v>
      </c>
      <c r="EW10" s="116" t="n">
        <f aca="false">+$E10*$B10*EW$5</f>
        <v>60450</v>
      </c>
      <c r="EX10" s="116" t="n">
        <f aca="false">+$E10*$B10*EX$5</f>
        <v>58500</v>
      </c>
      <c r="EY10" s="116" t="n">
        <f aca="false">+$E10*$B10*EY$5</f>
        <v>60450</v>
      </c>
      <c r="EZ10" s="116" t="n">
        <f aca="false">+$E10*$B10*EZ$5</f>
        <v>60450</v>
      </c>
      <c r="FA10" s="116" t="n">
        <f aca="false">+$E10*$B10*FA$5</f>
        <v>58500</v>
      </c>
      <c r="FB10" s="116" t="n">
        <f aca="false">+$E10*$B10*FB$5</f>
        <v>60450</v>
      </c>
      <c r="FC10" s="116" t="n">
        <f aca="false">+$E10*$B10*FC$5</f>
        <v>58500</v>
      </c>
      <c r="FD10" s="116" t="n">
        <f aca="false">+$E10*$B10*FD$5</f>
        <v>60450</v>
      </c>
      <c r="FE10" s="116" t="n">
        <f aca="false">+$E10*$B10*FE$5</f>
        <v>60450</v>
      </c>
      <c r="FF10" s="116" t="n">
        <f aca="false">+$E10*$B10*FF$5</f>
        <v>54600</v>
      </c>
      <c r="FG10" s="116" t="n">
        <f aca="false">+$E10*$B10*FG$5</f>
        <v>60450</v>
      </c>
      <c r="FH10" s="116" t="n">
        <f aca="false">+$E10*$B10*FH$5</f>
        <v>58500</v>
      </c>
      <c r="FI10" s="116" t="n">
        <f aca="false">+$E10*$B10*FI$5</f>
        <v>60450</v>
      </c>
      <c r="FJ10" s="116" t="n">
        <f aca="false">+$E10*$B10*FJ$5</f>
        <v>58500</v>
      </c>
      <c r="FK10" s="116" t="n">
        <f aca="false">+$E10*$B10*FK$5</f>
        <v>60450</v>
      </c>
      <c r="FL10" s="116" t="n">
        <f aca="false">+$E10*$B10*FL$5</f>
        <v>60450</v>
      </c>
      <c r="FM10" s="116" t="n">
        <f aca="false">+$E10*$B10*FM$5</f>
        <v>58500</v>
      </c>
      <c r="FN10" s="116" t="n">
        <f aca="false">+$E10*$B10*FN$5</f>
        <v>60450</v>
      </c>
      <c r="FO10" s="116" t="n">
        <f aca="false">+$E10*$B10*FO$5</f>
        <v>58500</v>
      </c>
      <c r="FP10" s="116" t="n">
        <f aca="false">+$E10*$B10*FP$5</f>
        <v>60450</v>
      </c>
      <c r="FQ10" s="116" t="n">
        <f aca="false">+$E10*$B10*FQ$5</f>
        <v>60450</v>
      </c>
      <c r="FR10" s="116" t="n">
        <f aca="false">+$E10*$B10*FR$5</f>
        <v>56550</v>
      </c>
      <c r="FS10" s="116" t="n">
        <f aca="false">+$E10*$B10*FS$5</f>
        <v>60450</v>
      </c>
      <c r="FT10" s="116" t="n">
        <f aca="false">+$E10*$B10*FT$5</f>
        <v>58500</v>
      </c>
      <c r="FU10" s="116" t="n">
        <f aca="false">+$E10*$B10*FU$5</f>
        <v>60450</v>
      </c>
      <c r="FV10" s="116" t="n">
        <f aca="false">+$E10*$B10*FV$5</f>
        <v>58500</v>
      </c>
      <c r="FW10" s="116" t="n">
        <f aca="false">+$E10*$B10*FW$5</f>
        <v>60450</v>
      </c>
      <c r="FX10" s="116" t="n">
        <f aca="false">+$E10*$B10*FX$5</f>
        <v>60450</v>
      </c>
      <c r="FY10" s="116" t="n">
        <f aca="false">+$E10*$B10*FY$5</f>
        <v>58500</v>
      </c>
      <c r="FZ10" s="116" t="n">
        <f aca="false">+$E10*$B10*FZ$5</f>
        <v>60450</v>
      </c>
      <c r="GA10" s="116" t="n">
        <f aca="false">+$E10*$B10*GA$5</f>
        <v>58500</v>
      </c>
      <c r="GB10" s="116" t="n">
        <f aca="false">+$E10*$B10*GB$5</f>
        <v>60450</v>
      </c>
      <c r="GC10" s="116" t="n">
        <f aca="false">+$E10*$B10*GC$5</f>
        <v>60450</v>
      </c>
      <c r="GD10" s="116" t="n">
        <f aca="false">+$E10*$B10*GD$5</f>
        <v>54600</v>
      </c>
      <c r="GE10" s="116" t="n">
        <f aca="false">+$E10*$B10*GE$5</f>
        <v>60450</v>
      </c>
      <c r="GF10" s="116" t="n">
        <f aca="false">+$E10*$B10*GF$5</f>
        <v>58500</v>
      </c>
      <c r="GG10" s="116" t="n">
        <f aca="false">+$E10*$B10*GG$5</f>
        <v>60450</v>
      </c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</row>
    <row r="11" customFormat="false" ht="12.75" hidden="false" customHeight="false" outlineLevel="0" collapsed="false">
      <c r="A11" s="65" t="s">
        <v>135</v>
      </c>
      <c r="B11" s="113" t="n">
        <v>1700</v>
      </c>
      <c r="C11" s="114" t="n">
        <v>5000</v>
      </c>
      <c r="D11" s="114" t="s">
        <v>136</v>
      </c>
      <c r="E11" s="115" t="n">
        <v>1.75</v>
      </c>
      <c r="F11" s="115" t="n">
        <v>0.75</v>
      </c>
      <c r="G11" s="115"/>
      <c r="H11" s="115"/>
      <c r="I11" s="115"/>
      <c r="J11" s="0" t="n">
        <f aca="false">+$E$11*$B$11*J5</f>
        <v>89250</v>
      </c>
      <c r="K11" s="0" t="n">
        <f aca="false">+$E$11*$B$11*K5</f>
        <v>92225</v>
      </c>
      <c r="L11" s="0" t="n">
        <f aca="false">+$E$11*$B$11*L5</f>
        <v>92225</v>
      </c>
      <c r="M11" s="0" t="n">
        <f aca="false">+$E$11*$B$11*M5</f>
        <v>89250</v>
      </c>
      <c r="N11" s="0" t="n">
        <f aca="false">+$E$11*$B$11*N5</f>
        <v>92225</v>
      </c>
      <c r="O11" s="0" t="n">
        <f aca="false">+$E$11*$B$11*O5</f>
        <v>89250</v>
      </c>
      <c r="P11" s="0" t="n">
        <f aca="false">+$E$11*$B$11*P5</f>
        <v>92225</v>
      </c>
      <c r="Q11" s="0" t="n">
        <f aca="false">+$E$11*$B$11*Q5</f>
        <v>92225</v>
      </c>
      <c r="R11" s="0" t="n">
        <f aca="false">+$E$11*$B$11*R5</f>
        <v>83300</v>
      </c>
      <c r="S11" s="0" t="n">
        <f aca="false">+$E$11*$B$11*S5</f>
        <v>92225</v>
      </c>
      <c r="T11" s="116" t="n">
        <f aca="false">+$F$11*$C$11*T5</f>
        <v>112500</v>
      </c>
      <c r="U11" s="116" t="n">
        <f aca="false">+$F$11*$C$11*U5</f>
        <v>116250</v>
      </c>
      <c r="V11" s="116" t="n">
        <f aca="false">+$F$11*$C$11*V5</f>
        <v>112500</v>
      </c>
      <c r="W11" s="116" t="n">
        <f aca="false">+$F$11*$C$11*W5</f>
        <v>116250</v>
      </c>
      <c r="X11" s="116" t="n">
        <f aca="false">+$F$11*$C$11*X5</f>
        <v>116250</v>
      </c>
      <c r="Y11" s="116" t="n">
        <f aca="false">+$F$11*$C$11*Y5</f>
        <v>112500</v>
      </c>
      <c r="Z11" s="116" t="n">
        <f aca="false">+$F$11*$C$11*Z5</f>
        <v>116250</v>
      </c>
      <c r="AA11" s="116" t="n">
        <f aca="false">+$F$11*$C$11*AA5</f>
        <v>112500</v>
      </c>
      <c r="AB11" s="116" t="n">
        <f aca="false">+$F$11*$C$11*AB5</f>
        <v>116250</v>
      </c>
      <c r="AC11" s="116" t="n">
        <f aca="false">+$F$11*$C$11*AC5</f>
        <v>116250</v>
      </c>
      <c r="AD11" s="116" t="n">
        <f aca="false">+$F$11*$C$11*AD5</f>
        <v>108750</v>
      </c>
      <c r="AE11" s="116" t="n">
        <f aca="false">+$F$11*$C$11*AE5</f>
        <v>116250</v>
      </c>
    </row>
    <row r="12" customFormat="false" ht="12.75" hidden="false" customHeight="false" outlineLevel="0" collapsed="false">
      <c r="A12" s="65" t="s">
        <v>137</v>
      </c>
      <c r="B12" s="113" t="n">
        <v>40000</v>
      </c>
      <c r="C12" s="114" t="n">
        <v>40000</v>
      </c>
      <c r="D12" s="114" t="n">
        <v>15</v>
      </c>
      <c r="E12" s="115" t="n">
        <v>0.38</v>
      </c>
      <c r="F12" s="115"/>
      <c r="G12" s="115"/>
      <c r="H12" s="115"/>
      <c r="I12" s="115"/>
      <c r="J12" s="116" t="n">
        <f aca="false">+$E12*$B12*J$5</f>
        <v>456000</v>
      </c>
      <c r="K12" s="116" t="n">
        <f aca="false">+$E12*$B12*K$5</f>
        <v>471200</v>
      </c>
      <c r="L12" s="116" t="n">
        <f aca="false">+$E12*$B12*L$5</f>
        <v>471200</v>
      </c>
      <c r="M12" s="116" t="n">
        <f aca="false">+$E12*$B12*M$5</f>
        <v>456000</v>
      </c>
      <c r="N12" s="116" t="n">
        <f aca="false">+$E12*$B12*N$5</f>
        <v>471200</v>
      </c>
      <c r="O12" s="116" t="n">
        <f aca="false">+$E12*$B12*O$5</f>
        <v>456000</v>
      </c>
      <c r="P12" s="116" t="n">
        <f aca="false">+$E12*$B12*P$5</f>
        <v>471200</v>
      </c>
      <c r="Q12" s="116" t="n">
        <f aca="false">+$E12*$B12*Q$5</f>
        <v>471200</v>
      </c>
      <c r="R12" s="116" t="n">
        <f aca="false">+$E12*$B12*R$5</f>
        <v>425600</v>
      </c>
      <c r="S12" s="116" t="n">
        <f aca="false">+$E12*$B12*S$5</f>
        <v>471200</v>
      </c>
      <c r="T12" s="116" t="n">
        <f aca="false">+$E12*$B12*T$5</f>
        <v>456000</v>
      </c>
      <c r="U12" s="116" t="n">
        <f aca="false">+$E12*$B12*U$5</f>
        <v>471200</v>
      </c>
      <c r="V12" s="116" t="n">
        <f aca="false">+$E12*$B12*V$5</f>
        <v>456000</v>
      </c>
      <c r="W12" s="116" t="n">
        <f aca="false">+$E12*$B12*W$5</f>
        <v>471200</v>
      </c>
      <c r="X12" s="116" t="n">
        <f aca="false">+$E12*$B12*X$5</f>
        <v>471200</v>
      </c>
      <c r="Y12" s="116" t="n">
        <f aca="false">+$E12*$B12*Y$5</f>
        <v>456000</v>
      </c>
      <c r="Z12" s="116" t="n">
        <f aca="false">+$E12*$B12*Z$5</f>
        <v>471200</v>
      </c>
      <c r="AA12" s="116" t="n">
        <f aca="false">+$E12*$B12*AA$5</f>
        <v>456000</v>
      </c>
      <c r="AB12" s="116" t="n">
        <f aca="false">+$E12*$B12*AB$5</f>
        <v>471200</v>
      </c>
      <c r="AC12" s="116" t="n">
        <f aca="false">+$E12*$B12*AC$5</f>
        <v>471200</v>
      </c>
      <c r="AD12" s="116" t="n">
        <f aca="false">+$E12*$B12*AD$5</f>
        <v>440800</v>
      </c>
      <c r="AE12" s="116" t="n">
        <f aca="false">+$E12*$B12*AE$5</f>
        <v>471200</v>
      </c>
      <c r="AF12" s="116" t="n">
        <f aca="false">+$E12*$B12*AF$5</f>
        <v>456000</v>
      </c>
      <c r="AG12" s="116" t="n">
        <f aca="false">+$E12*$B12*AG$5</f>
        <v>471200</v>
      </c>
      <c r="AH12" s="116" t="n">
        <f aca="false">+$E12*$B12*AH$5</f>
        <v>456000</v>
      </c>
      <c r="AI12" s="116" t="n">
        <f aca="false">+$E12*$B12*AI$5</f>
        <v>471200</v>
      </c>
      <c r="AJ12" s="116" t="n">
        <f aca="false">+$E12*$B12*AJ$5</f>
        <v>471200</v>
      </c>
      <c r="AK12" s="116" t="n">
        <f aca="false">+$E12*$B12*AK$5</f>
        <v>456000</v>
      </c>
      <c r="AL12" s="116" t="n">
        <f aca="false">+$E12*$B12*AL$5</f>
        <v>471200</v>
      </c>
      <c r="AM12" s="116" t="n">
        <f aca="false">+$E12*$B12*AM$5</f>
        <v>456000</v>
      </c>
      <c r="AN12" s="116" t="n">
        <f aca="false">+$E12*$B12*AN$5</f>
        <v>471200</v>
      </c>
      <c r="AO12" s="116" t="n">
        <f aca="false">+$E12*$B12*AO$5</f>
        <v>471200</v>
      </c>
      <c r="AP12" s="116" t="n">
        <f aca="false">+$E12*$B12*AP$5</f>
        <v>425600</v>
      </c>
      <c r="AQ12" s="116" t="n">
        <f aca="false">+$E12*$B12*AQ$5</f>
        <v>471200</v>
      </c>
      <c r="AR12" s="116" t="n">
        <f aca="false">+$E12*$B12*AR$5</f>
        <v>456000</v>
      </c>
      <c r="AS12" s="116" t="n">
        <f aca="false">+$E12*$B12*AS$5</f>
        <v>471200</v>
      </c>
      <c r="AT12" s="116" t="n">
        <f aca="false">+$E12*$B12*AT$5</f>
        <v>456000</v>
      </c>
      <c r="AU12" s="116" t="n">
        <f aca="false">+$E12*$B12*AU$5</f>
        <v>471200</v>
      </c>
      <c r="AV12" s="116" t="n">
        <f aca="false">+$E12*$B12*AV$5</f>
        <v>471200</v>
      </c>
      <c r="AW12" s="116" t="n">
        <f aca="false">+$E12*$B12*AW$5</f>
        <v>456000</v>
      </c>
      <c r="AX12" s="116" t="n">
        <f aca="false">+$E12*$B12*AX$5</f>
        <v>471200</v>
      </c>
      <c r="AY12" s="116" t="n">
        <f aca="false">+$E12*$B12*AY$5</f>
        <v>456000</v>
      </c>
      <c r="AZ12" s="116" t="n">
        <f aca="false">+$E12*$B12*AZ$5</f>
        <v>471200</v>
      </c>
      <c r="BA12" s="116" t="n">
        <f aca="false">+$E12*$B12*BA$5</f>
        <v>471200</v>
      </c>
      <c r="BB12" s="116" t="n">
        <f aca="false">+$E12*$B12*BB$5</f>
        <v>425600</v>
      </c>
      <c r="BC12" s="116" t="n">
        <f aca="false">+$E12*$B12*BC$5</f>
        <v>471200</v>
      </c>
      <c r="BD12" s="116" t="n">
        <f aca="false">+$E12*$B12*BD$5</f>
        <v>456000</v>
      </c>
      <c r="BE12" s="116" t="n">
        <f aca="false">+$E12*$B12*BE$5</f>
        <v>471200</v>
      </c>
      <c r="BF12" s="116" t="n">
        <f aca="false">+$E12*$B12*BF$5</f>
        <v>456000</v>
      </c>
      <c r="BG12" s="116" t="n">
        <f aca="false">+$E12*$B12*BG$5</f>
        <v>471200</v>
      </c>
      <c r="BH12" s="116" t="n">
        <f aca="false">+$E12*$B12*BH$5</f>
        <v>471200</v>
      </c>
      <c r="BI12" s="116" t="n">
        <f aca="false">+$E12*$B12*BI$5</f>
        <v>456000</v>
      </c>
      <c r="BJ12" s="116" t="n">
        <f aca="false">+$E12*$B12*BJ$5</f>
        <v>471200</v>
      </c>
      <c r="BK12" s="116" t="n">
        <f aca="false">+$E12*$B12*BK$5</f>
        <v>456000</v>
      </c>
      <c r="BL12" s="116" t="n">
        <f aca="false">+$E12*$B12*BL$5</f>
        <v>471200</v>
      </c>
      <c r="BM12" s="116" t="n">
        <f aca="false">+$E12*$B12*BM$5</f>
        <v>471200</v>
      </c>
      <c r="BN12" s="116" t="n">
        <f aca="false">+$E12*$B12*BN$5</f>
        <v>425600</v>
      </c>
      <c r="BO12" s="116" t="n">
        <f aca="false">+$E12*$B12*BO$5</f>
        <v>471200</v>
      </c>
      <c r="BP12" s="116" t="n">
        <f aca="false">+$E12*$B12*BP$5</f>
        <v>456000</v>
      </c>
      <c r="BQ12" s="116" t="n">
        <f aca="false">+$E12*$B12*BQ$5</f>
        <v>471200</v>
      </c>
      <c r="BR12" s="116" t="n">
        <f aca="false">+$E12*$B12*BR$5</f>
        <v>456000</v>
      </c>
      <c r="BS12" s="116" t="n">
        <f aca="false">+$E12*$B12*BS$5</f>
        <v>471200</v>
      </c>
      <c r="BT12" s="116" t="n">
        <f aca="false">+$E12*$B12*BT$5</f>
        <v>471200</v>
      </c>
      <c r="BU12" s="116" t="n">
        <f aca="false">+$E12*$B12*BU$5</f>
        <v>456000</v>
      </c>
      <c r="BV12" s="116" t="n">
        <f aca="false">+$E12*$B12*BV$5</f>
        <v>471200</v>
      </c>
      <c r="BW12" s="116" t="n">
        <f aca="false">+$E12*$B12*BW$5</f>
        <v>456000</v>
      </c>
      <c r="BX12" s="116" t="n">
        <f aca="false">+$E12*$B12*BX$5</f>
        <v>471200</v>
      </c>
      <c r="BY12" s="116" t="n">
        <f aca="false">+$E12*$B12*BY$5</f>
        <v>471200</v>
      </c>
      <c r="BZ12" s="116" t="n">
        <f aca="false">+$E12*$B12*BZ$5</f>
        <v>440800</v>
      </c>
      <c r="CA12" s="116" t="n">
        <f aca="false">+$E12*$B12*CA$5</f>
        <v>471200</v>
      </c>
      <c r="CB12" s="116" t="n">
        <f aca="false">+$E12*$B12*CB$5</f>
        <v>456000</v>
      </c>
      <c r="CC12" s="116" t="n">
        <f aca="false">+$E12*$B12*CC$5</f>
        <v>471200</v>
      </c>
      <c r="CD12" s="116" t="n">
        <f aca="false">+$E12*$B12*CD$5</f>
        <v>456000</v>
      </c>
      <c r="CE12" s="116" t="n">
        <f aca="false">+$E12*$B12*CE$5</f>
        <v>471200</v>
      </c>
      <c r="CF12" s="116" t="n">
        <f aca="false">+$E12*$B12*CF$5</f>
        <v>471200</v>
      </c>
      <c r="CG12" s="116" t="n">
        <f aca="false">+$E12*$B12*CG$5</f>
        <v>456000</v>
      </c>
      <c r="CH12" s="116" t="n">
        <f aca="false">+$E12*$B12*CH$5</f>
        <v>471200</v>
      </c>
      <c r="CI12" s="116" t="n">
        <f aca="false">+$E12*$B12*CI$5</f>
        <v>456000</v>
      </c>
      <c r="CJ12" s="116" t="n">
        <f aca="false">+$E12*$B12*CJ$5</f>
        <v>471200</v>
      </c>
      <c r="CK12" s="116" t="n">
        <f aca="false">+$E12*$B12*CK$5</f>
        <v>471200</v>
      </c>
      <c r="CL12" s="116" t="n">
        <f aca="false">+$E12*$B12*CL$5</f>
        <v>425600</v>
      </c>
      <c r="CM12" s="116" t="n">
        <f aca="false">+$E12*$B12*CM$5</f>
        <v>471200</v>
      </c>
      <c r="CN12" s="116" t="n">
        <f aca="false">+$E12*$B12*CN$5</f>
        <v>456000</v>
      </c>
      <c r="CO12" s="116" t="n">
        <f aca="false">+$E12*$B12*CO$5</f>
        <v>471200</v>
      </c>
      <c r="CP12" s="116" t="n">
        <f aca="false">+$E12*$B12*CP$5</f>
        <v>456000</v>
      </c>
      <c r="CQ12" s="116" t="n">
        <f aca="false">+$E12*$B12*CQ$5</f>
        <v>471200</v>
      </c>
      <c r="CR12" s="116" t="n">
        <f aca="false">+$E12*$B12*CR$5</f>
        <v>471200</v>
      </c>
      <c r="CS12" s="116" t="n">
        <f aca="false">+$E12*$B12*CS$5</f>
        <v>456000</v>
      </c>
      <c r="CT12" s="116" t="n">
        <f aca="false">+$E12*$B12*CT$5</f>
        <v>471200</v>
      </c>
      <c r="CU12" s="116" t="n">
        <f aca="false">+$E12*$B12*CU$5</f>
        <v>456000</v>
      </c>
      <c r="CV12" s="116" t="n">
        <f aca="false">+$E12*$B12*CV$5</f>
        <v>471200</v>
      </c>
      <c r="CW12" s="116" t="n">
        <f aca="false">+$E12*$B12*CW$5</f>
        <v>471200</v>
      </c>
      <c r="CX12" s="116" t="n">
        <f aca="false">+$E12*$B12*CX$5</f>
        <v>425600</v>
      </c>
      <c r="CY12" s="116" t="n">
        <f aca="false">+$E12*$B12*CY$5</f>
        <v>471200</v>
      </c>
      <c r="CZ12" s="116" t="n">
        <f aca="false">+$E12*$B12*CZ$5</f>
        <v>456000</v>
      </c>
      <c r="DA12" s="116" t="n">
        <f aca="false">+$E12*$B12*DA$5</f>
        <v>471200</v>
      </c>
      <c r="DB12" s="116" t="n">
        <f aca="false">+$E12*$B12*DB$5</f>
        <v>456000</v>
      </c>
      <c r="DC12" s="116" t="n">
        <f aca="false">+$E12*$B12*DC$5</f>
        <v>471200</v>
      </c>
      <c r="DD12" s="116" t="n">
        <f aca="false">+$E12*$B12*DD$5</f>
        <v>471200</v>
      </c>
      <c r="DE12" s="116" t="n">
        <f aca="false">+$E12*$B12*DE$5</f>
        <v>456000</v>
      </c>
      <c r="DF12" s="116" t="n">
        <f aca="false">+$E12*$B12*DF$5</f>
        <v>471200</v>
      </c>
      <c r="DG12" s="116" t="n">
        <f aca="false">+$E12*$B12*DG$5</f>
        <v>456000</v>
      </c>
      <c r="DH12" s="116" t="n">
        <f aca="false">+$E12*$B12*DH$5</f>
        <v>471200</v>
      </c>
      <c r="DI12" s="116" t="n">
        <f aca="false">+$E12*$B12*DI$5</f>
        <v>471200</v>
      </c>
      <c r="DJ12" s="116" t="n">
        <f aca="false">+$E12*$B12*DJ$5</f>
        <v>425600</v>
      </c>
      <c r="DK12" s="116" t="n">
        <f aca="false">+$E12*$B12*DK$5</f>
        <v>471200</v>
      </c>
      <c r="DL12" s="116" t="n">
        <f aca="false">+$E12*$B12*DL$5</f>
        <v>456000</v>
      </c>
      <c r="DM12" s="116" t="n">
        <f aca="false">+$E12*$B12*DM$5</f>
        <v>471200</v>
      </c>
      <c r="DN12" s="116" t="n">
        <f aca="false">+$E12*$B12*DN$5</f>
        <v>456000</v>
      </c>
      <c r="DO12" s="116" t="n">
        <f aca="false">+$E12*$B12*DO$5</f>
        <v>471200</v>
      </c>
      <c r="DP12" s="116" t="n">
        <f aca="false">+$E12*$B12*DP$5</f>
        <v>471200</v>
      </c>
      <c r="DQ12" s="116" t="n">
        <f aca="false">+$E12*$B12*DQ$5</f>
        <v>456000</v>
      </c>
      <c r="DR12" s="116" t="n">
        <f aca="false">+$E12*$B12*DR$5</f>
        <v>471200</v>
      </c>
      <c r="DS12" s="116" t="n">
        <f aca="false">+$E12*$B12*DS$5</f>
        <v>456000</v>
      </c>
      <c r="DT12" s="116" t="n">
        <f aca="false">+$E12*$B12*DT$5</f>
        <v>471200</v>
      </c>
      <c r="DU12" s="116" t="n">
        <f aca="false">+$E12*$B12*DU$5</f>
        <v>471200</v>
      </c>
      <c r="DV12" s="116" t="n">
        <f aca="false">+$E12*$B12*DV$5</f>
        <v>440800</v>
      </c>
      <c r="DW12" s="116" t="n">
        <f aca="false">+$E12*$B12*DW$5</f>
        <v>471200</v>
      </c>
      <c r="DX12" s="116" t="n">
        <f aca="false">+$E12*$B12*DX$5</f>
        <v>456000</v>
      </c>
      <c r="DY12" s="116" t="n">
        <f aca="false">+$E12*$B12*DY$5</f>
        <v>471200</v>
      </c>
      <c r="DZ12" s="116" t="n">
        <f aca="false">+$E12*$B12*DZ$5</f>
        <v>456000</v>
      </c>
      <c r="EA12" s="116" t="n">
        <f aca="false">+$E12*$B12*EA$5</f>
        <v>471200</v>
      </c>
      <c r="EB12" s="116" t="n">
        <f aca="false">+$E12*$B12*EB$5</f>
        <v>471200</v>
      </c>
      <c r="EC12" s="116" t="n">
        <f aca="false">+$E12*$B12*EC$5</f>
        <v>456000</v>
      </c>
      <c r="ED12" s="116" t="n">
        <f aca="false">+$E12*$B12*ED$5</f>
        <v>471200</v>
      </c>
      <c r="EE12" s="116" t="n">
        <f aca="false">+$E12*$B12*EE$5</f>
        <v>456000</v>
      </c>
      <c r="EF12" s="116" t="n">
        <f aca="false">+$E12*$B12*EF$5</f>
        <v>471200</v>
      </c>
      <c r="EG12" s="116" t="n">
        <f aca="false">+$E12*$B12*EG$5</f>
        <v>471200</v>
      </c>
      <c r="EH12" s="116" t="n">
        <f aca="false">+$E12*$B12*EH$5</f>
        <v>425600</v>
      </c>
      <c r="EI12" s="116" t="n">
        <f aca="false">+$E12*$B12*EI$5</f>
        <v>471200</v>
      </c>
      <c r="EJ12" s="116" t="n">
        <f aca="false">+$E12*$B12*EJ$5</f>
        <v>456000</v>
      </c>
      <c r="EK12" s="116" t="n">
        <f aca="false">+$E12*$B12*EK$5</f>
        <v>471200</v>
      </c>
      <c r="EL12" s="116" t="n">
        <f aca="false">+$E12*$B12*EL$5</f>
        <v>456000</v>
      </c>
      <c r="EM12" s="116" t="n">
        <f aca="false">+$E12*$B12*EM$5</f>
        <v>471200</v>
      </c>
      <c r="EN12" s="116" t="n">
        <f aca="false">+$E12*$B12*EN$5</f>
        <v>471200</v>
      </c>
      <c r="EO12" s="116" t="n">
        <f aca="false">+$E12*$B12*EO$5</f>
        <v>456000</v>
      </c>
      <c r="EP12" s="116" t="n">
        <f aca="false">+$E12*$B12*EP$5</f>
        <v>471200</v>
      </c>
      <c r="EQ12" s="116" t="n">
        <f aca="false">+$E12*$B12*EQ$5</f>
        <v>456000</v>
      </c>
      <c r="ER12" s="116" t="n">
        <f aca="false">+$E12*$B12*ER$5</f>
        <v>471200</v>
      </c>
      <c r="ES12" s="116" t="n">
        <f aca="false">+$E12*$B12*ES$5</f>
        <v>471200</v>
      </c>
      <c r="ET12" s="116" t="n">
        <f aca="false">+$E12*$B12*ET$5</f>
        <v>425600</v>
      </c>
      <c r="EU12" s="116" t="n">
        <f aca="false">+$E12*$B12*EU$5</f>
        <v>471200</v>
      </c>
      <c r="EV12" s="116" t="n">
        <f aca="false">+$E12*$B12*EV$5</f>
        <v>456000</v>
      </c>
      <c r="EW12" s="116" t="n">
        <f aca="false">+$E12*$B12*EW$5</f>
        <v>471200</v>
      </c>
      <c r="EX12" s="116" t="n">
        <f aca="false">+$E12*$B12*EX$5</f>
        <v>456000</v>
      </c>
      <c r="EY12" s="116" t="n">
        <f aca="false">+$E12*$B12*EY$5</f>
        <v>471200</v>
      </c>
      <c r="EZ12" s="116" t="n">
        <f aca="false">+$E12*$B12*EZ$5</f>
        <v>471200</v>
      </c>
      <c r="FA12" s="116" t="n">
        <f aca="false">+$E12*$B12*FA$5</f>
        <v>456000</v>
      </c>
      <c r="FB12" s="116" t="n">
        <f aca="false">+$E12*$B12*FB$5</f>
        <v>471200</v>
      </c>
      <c r="FC12" s="116" t="n">
        <f aca="false">+$E12*$B12*FC$5</f>
        <v>456000</v>
      </c>
      <c r="FD12" s="116" t="n">
        <f aca="false">+$E12*$B12*FD$5</f>
        <v>471200</v>
      </c>
      <c r="FE12" s="116" t="n">
        <f aca="false">+$E12*$B12*FE$5</f>
        <v>471200</v>
      </c>
      <c r="FF12" s="116" t="n">
        <f aca="false">+$E12*$B12*FF$5</f>
        <v>425600</v>
      </c>
      <c r="FG12" s="116" t="n">
        <f aca="false">+$E12*$B12*FG$5</f>
        <v>471200</v>
      </c>
      <c r="FH12" s="116" t="n">
        <f aca="false">+$E12*$B12*FH$5</f>
        <v>456000</v>
      </c>
      <c r="FI12" s="116" t="n">
        <f aca="false">+$E12*$B12*FI$5</f>
        <v>471200</v>
      </c>
      <c r="FJ12" s="116" t="n">
        <f aca="false">+$E12*$B12*FJ$5</f>
        <v>456000</v>
      </c>
      <c r="FK12" s="116" t="n">
        <f aca="false">+$E12*$B12*FK$5</f>
        <v>471200</v>
      </c>
      <c r="FL12" s="116" t="n">
        <f aca="false">+$E12*$B12*FL$5</f>
        <v>471200</v>
      </c>
      <c r="FM12" s="116" t="n">
        <f aca="false">+$E12*$B12*FM$5</f>
        <v>456000</v>
      </c>
      <c r="FN12" s="116" t="n">
        <f aca="false">+$E12*$B12*FN$5</f>
        <v>471200</v>
      </c>
      <c r="FO12" s="116" t="n">
        <f aca="false">+$E12*$B12*FO$5</f>
        <v>456000</v>
      </c>
      <c r="FP12" s="116" t="n">
        <f aca="false">+$E12*$B12*FP$5</f>
        <v>471200</v>
      </c>
      <c r="FQ12" s="116" t="n">
        <f aca="false">+$E12*$B12*FQ$5</f>
        <v>471200</v>
      </c>
      <c r="FR12" s="116" t="n">
        <f aca="false">+$E12*$B12*FR$5</f>
        <v>440800</v>
      </c>
      <c r="FS12" s="116" t="n">
        <f aca="false">+$E12*$B12*FS$5</f>
        <v>471200</v>
      </c>
      <c r="FT12" s="116" t="n">
        <f aca="false">+$E12*$B12*FT$5</f>
        <v>456000</v>
      </c>
      <c r="FU12" s="116" t="n">
        <f aca="false">+$E12*$B12*FU$5</f>
        <v>471200</v>
      </c>
      <c r="FV12" s="116" t="n">
        <f aca="false">+$E12*$B12*FV$5</f>
        <v>456000</v>
      </c>
      <c r="FW12" s="116" t="n">
        <f aca="false">+$E12*$B12*FW$5</f>
        <v>471200</v>
      </c>
      <c r="FX12" s="116" t="n">
        <f aca="false">+$E12*$B12*FX$5</f>
        <v>471200</v>
      </c>
      <c r="FY12" s="116" t="n">
        <f aca="false">+$E12*$B12*FY$5</f>
        <v>456000</v>
      </c>
      <c r="FZ12" s="116" t="n">
        <f aca="false">+$E12*$B12*FZ$5</f>
        <v>471200</v>
      </c>
      <c r="GA12" s="116" t="n">
        <f aca="false">+$E12*$B12*GA$5</f>
        <v>456000</v>
      </c>
      <c r="GB12" s="116" t="n">
        <f aca="false">+$E12*$B12*GB$5</f>
        <v>471200</v>
      </c>
      <c r="GC12" s="116" t="n">
        <f aca="false">+$E12*$B12*GC$5</f>
        <v>471200</v>
      </c>
      <c r="GD12" s="116" t="n">
        <f aca="false">+$E12*$B12*GD$5</f>
        <v>425600</v>
      </c>
      <c r="GE12" s="116" t="n">
        <f aca="false">+$E12*$B12*GE$5</f>
        <v>471200</v>
      </c>
      <c r="GF12" s="116" t="n">
        <f aca="false">+$E12*$B12*GF$5</f>
        <v>456000</v>
      </c>
      <c r="GG12" s="116" t="n">
        <f aca="false">+$E12*$B12*GG$5</f>
        <v>471200</v>
      </c>
    </row>
    <row r="13" customFormat="false" ht="12.75" hidden="false" customHeight="false" outlineLevel="0" collapsed="false">
      <c r="A13" s="65" t="s">
        <v>138</v>
      </c>
      <c r="B13" s="113" t="n">
        <v>4500</v>
      </c>
      <c r="C13" s="114" t="n">
        <v>4500</v>
      </c>
      <c r="D13" s="114" t="s">
        <v>139</v>
      </c>
      <c r="E13" s="115" t="n">
        <v>0.42</v>
      </c>
      <c r="F13" s="115"/>
      <c r="G13" s="115"/>
      <c r="H13" s="115"/>
      <c r="I13" s="115"/>
      <c r="J13" s="116" t="n">
        <f aca="false">+$E13*$B13*J$5</f>
        <v>56700</v>
      </c>
      <c r="K13" s="116" t="n">
        <f aca="false">+$E13*$B13*K$5</f>
        <v>58590</v>
      </c>
      <c r="L13" s="116" t="n">
        <f aca="false">+$E13*$B13*L$5</f>
        <v>58590</v>
      </c>
      <c r="M13" s="116" t="n">
        <f aca="false">+$E13*$B13*M$5</f>
        <v>56700</v>
      </c>
      <c r="N13" s="116" t="n">
        <f aca="false">+$E13*$B13*N$5</f>
        <v>58590</v>
      </c>
      <c r="O13" s="116" t="n">
        <f aca="false">+$E13*$B13*O$5</f>
        <v>56700</v>
      </c>
      <c r="P13" s="116" t="n">
        <f aca="false">+$E13*$B13*P$5</f>
        <v>58590</v>
      </c>
      <c r="Q13" s="116" t="n">
        <f aca="false">+$E13*$B13*Q$5</f>
        <v>58590</v>
      </c>
      <c r="R13" s="116" t="n">
        <f aca="false">+$E13*$B13*R$5</f>
        <v>52920</v>
      </c>
      <c r="S13" s="116" t="n">
        <f aca="false">+$E13*$B13*S$5</f>
        <v>58590</v>
      </c>
      <c r="T13" s="116" t="n">
        <f aca="false">+$E13*$B13*T$5</f>
        <v>56700</v>
      </c>
      <c r="U13" s="116" t="n">
        <f aca="false">+$E13*$B13*U$5</f>
        <v>58590</v>
      </c>
      <c r="V13" s="116" t="n">
        <f aca="false">+$E13*$B13*V$5</f>
        <v>56700</v>
      </c>
      <c r="W13" s="116" t="n">
        <f aca="false">+$E13*$B13*W$5</f>
        <v>58590</v>
      </c>
      <c r="X13" s="116" t="n">
        <f aca="false">+$E13*$B13*X$5</f>
        <v>58590</v>
      </c>
      <c r="Y13" s="116" t="n">
        <f aca="false">+$E13*$B13*Y$5</f>
        <v>56700</v>
      </c>
      <c r="Z13" s="116" t="n">
        <f aca="false">+$E13*$B13*Z$5</f>
        <v>58590</v>
      </c>
      <c r="AA13" s="116" t="n">
        <f aca="false">+$E13*$B13*AA$5</f>
        <v>56700</v>
      </c>
      <c r="AB13" s="116" t="n">
        <f aca="false">+$E13*$B13*AB$5</f>
        <v>58590</v>
      </c>
      <c r="AC13" s="116" t="n">
        <f aca="false">+$E13*$B13*AC$5</f>
        <v>58590</v>
      </c>
      <c r="AD13" s="116" t="n">
        <f aca="false">+$E13*$B13*AD$5</f>
        <v>54810</v>
      </c>
      <c r="AE13" s="116" t="n">
        <f aca="false">+$E13*$B13*AE$5</f>
        <v>58590</v>
      </c>
      <c r="AF13" s="116" t="n">
        <f aca="false">+$E13*$B13*AF$5</f>
        <v>56700</v>
      </c>
      <c r="AG13" s="116" t="n">
        <f aca="false">+$E13*$B13*AG$5</f>
        <v>58590</v>
      </c>
      <c r="AH13" s="116" t="n">
        <f aca="false">+$E13*$B13*AH$5</f>
        <v>56700</v>
      </c>
      <c r="AI13" s="116" t="n">
        <f aca="false">+$E13*$B13*AI$5</f>
        <v>58590</v>
      </c>
      <c r="AJ13" s="116" t="n">
        <f aca="false">+$E13*$B13*AJ$5</f>
        <v>58590</v>
      </c>
      <c r="AK13" s="116" t="n">
        <f aca="false">+$E13*$B13*AK$5</f>
        <v>56700</v>
      </c>
      <c r="AL13" s="116" t="n">
        <f aca="false">+$E13*$B13*AL$5</f>
        <v>58590</v>
      </c>
      <c r="AM13" s="116" t="n">
        <f aca="false">+$E13*$B13*AM$5</f>
        <v>56700</v>
      </c>
      <c r="AN13" s="116" t="n">
        <f aca="false">+$E13*$B13*AN$5</f>
        <v>58590</v>
      </c>
      <c r="AO13" s="116" t="n">
        <f aca="false">+$E13*$B13*AO$5</f>
        <v>58590</v>
      </c>
      <c r="AP13" s="116" t="n">
        <f aca="false">+$E13*$B13*AP$5</f>
        <v>52920</v>
      </c>
      <c r="AQ13" s="116" t="n">
        <f aca="false">+$E13*$B13*AQ$5</f>
        <v>58590</v>
      </c>
      <c r="AR13" s="116" t="n">
        <f aca="false">+$E13*$B13*AR$5</f>
        <v>56700</v>
      </c>
      <c r="AS13" s="116" t="n">
        <f aca="false">+$E13*$B13*AS$5</f>
        <v>58590</v>
      </c>
      <c r="AT13" s="116" t="n">
        <f aca="false">+$E13*$B13*AT$5</f>
        <v>56700</v>
      </c>
      <c r="AU13" s="116" t="n">
        <f aca="false">+$E13*$B13*AU$5</f>
        <v>58590</v>
      </c>
      <c r="AV13" s="116" t="n">
        <f aca="false">+$E13*$B13*AV$5</f>
        <v>58590</v>
      </c>
      <c r="AW13" s="116" t="n">
        <f aca="false">+$E13*$B13*AW$5</f>
        <v>56700</v>
      </c>
      <c r="AX13" s="116" t="n">
        <f aca="false">+$E13*$B13*AX$5</f>
        <v>58590</v>
      </c>
      <c r="AY13" s="116" t="n">
        <f aca="false">+$E13*$B13*AY$5</f>
        <v>56700</v>
      </c>
      <c r="AZ13" s="116" t="n">
        <f aca="false">+$E13*$B13*AZ$5</f>
        <v>58590</v>
      </c>
      <c r="BA13" s="116" t="n">
        <f aca="false">+$E13*$B13*BA$5</f>
        <v>58590</v>
      </c>
      <c r="BB13" s="116" t="n">
        <f aca="false">+$E13*$B13*BB$5</f>
        <v>52920</v>
      </c>
      <c r="BC13" s="116" t="n">
        <f aca="false">+$E13*$B13*BC$5</f>
        <v>58590</v>
      </c>
      <c r="BD13" s="116" t="n">
        <f aca="false">+$E13*$B13*BD$5</f>
        <v>56700</v>
      </c>
      <c r="BE13" s="116" t="n">
        <f aca="false">+$E13*$B13*BE$5</f>
        <v>58590</v>
      </c>
      <c r="BF13" s="116" t="n">
        <f aca="false">+$E13*$B13*BF$5</f>
        <v>56700</v>
      </c>
      <c r="BG13" s="116" t="n">
        <f aca="false">+$E13*$B13*BG$5</f>
        <v>58590</v>
      </c>
      <c r="BH13" s="116" t="n">
        <f aca="false">+$E13*$B13*BH$5</f>
        <v>58590</v>
      </c>
      <c r="BI13" s="116" t="n">
        <f aca="false">+$E13*$B13*BI$5</f>
        <v>56700</v>
      </c>
      <c r="BJ13" s="116" t="n">
        <f aca="false">+$E13*$B13*BJ$5</f>
        <v>58590</v>
      </c>
      <c r="BK13" s="116" t="n">
        <f aca="false">+$E13*$B13*BK$5</f>
        <v>56700</v>
      </c>
      <c r="BL13" s="116" t="n">
        <f aca="false">+$E13*$B13*BL$5</f>
        <v>58590</v>
      </c>
      <c r="BM13" s="116" t="n">
        <f aca="false">+$E13*$B13*BM$5</f>
        <v>58590</v>
      </c>
      <c r="BN13" s="116" t="n">
        <f aca="false">+$E13*$B13*BN$5</f>
        <v>52920</v>
      </c>
      <c r="BO13" s="116" t="n">
        <f aca="false">+$E13*$B13*BO$5</f>
        <v>58590</v>
      </c>
      <c r="BP13" s="116" t="n">
        <f aca="false">+$E13*$B13*BP$5</f>
        <v>56700</v>
      </c>
      <c r="BQ13" s="116" t="n">
        <f aca="false">+$E13*$B13*BQ$5</f>
        <v>58590</v>
      </c>
      <c r="BR13" s="116" t="n">
        <f aca="false">+$E13*$B13*BR$5</f>
        <v>56700</v>
      </c>
      <c r="BS13" s="116" t="n">
        <f aca="false">+$E13*$B13*BS$5</f>
        <v>58590</v>
      </c>
      <c r="BT13" s="116" t="n">
        <f aca="false">+$E13*$B13*BT$5</f>
        <v>58590</v>
      </c>
      <c r="BU13" s="116" t="n">
        <f aca="false">+$E13*$B13*BU$5</f>
        <v>56700</v>
      </c>
      <c r="BV13" s="116" t="n">
        <f aca="false">+$E13*$B13*BV$5</f>
        <v>58590</v>
      </c>
      <c r="BW13" s="116" t="n">
        <f aca="false">+$E13*$B13*BW$5</f>
        <v>56700</v>
      </c>
      <c r="BX13" s="116" t="n">
        <f aca="false">+$E13*$B13*BX$5</f>
        <v>58590</v>
      </c>
      <c r="BY13" s="116" t="n">
        <f aca="false">+$E13*$B13*BY$5</f>
        <v>58590</v>
      </c>
      <c r="BZ13" s="116" t="n">
        <f aca="false">+$E13*$B13*BZ$5</f>
        <v>54810</v>
      </c>
      <c r="CA13" s="116" t="n">
        <f aca="false">+$E13*$B13*CA$5</f>
        <v>58590</v>
      </c>
      <c r="CB13" s="116" t="n">
        <f aca="false">+$E13*$B13*CB$5</f>
        <v>56700</v>
      </c>
      <c r="CC13" s="116" t="n">
        <f aca="false">+$E13*$B13*CC$5</f>
        <v>58590</v>
      </c>
      <c r="CD13" s="116" t="n">
        <f aca="false">+$E13*$B13*CD$5</f>
        <v>56700</v>
      </c>
      <c r="CE13" s="116" t="n">
        <f aca="false">+$E13*$B13*CE$5</f>
        <v>58590</v>
      </c>
      <c r="CF13" s="116" t="n">
        <f aca="false">+$E13*$B13*CF$5</f>
        <v>58590</v>
      </c>
      <c r="CG13" s="116" t="n">
        <f aca="false">+$E13*$B13*CG$5</f>
        <v>56700</v>
      </c>
      <c r="CH13" s="116" t="n">
        <f aca="false">+$E13*$B13*CH$5</f>
        <v>58590</v>
      </c>
      <c r="CI13" s="116" t="n">
        <f aca="false">+$E13*$B13*CI$5</f>
        <v>56700</v>
      </c>
      <c r="CJ13" s="116" t="n">
        <f aca="false">+$E13*$B13*CJ$5</f>
        <v>58590</v>
      </c>
      <c r="CK13" s="116" t="n">
        <f aca="false">+$E13*$B13*CK$5</f>
        <v>58590</v>
      </c>
      <c r="CL13" s="116" t="n">
        <f aca="false">+$E13*$B13*CL$5</f>
        <v>52920</v>
      </c>
      <c r="CM13" s="116" t="n">
        <f aca="false">+$E13*$B13*CM$5</f>
        <v>58590</v>
      </c>
      <c r="CN13" s="116" t="n">
        <f aca="false">+$E13*$B13*CN$5</f>
        <v>56700</v>
      </c>
      <c r="CO13" s="116" t="n">
        <f aca="false">+$E13*$B13*CO$5</f>
        <v>58590</v>
      </c>
      <c r="CP13" s="116" t="n">
        <f aca="false">+$E13*$B13*CP$5</f>
        <v>56700</v>
      </c>
      <c r="CQ13" s="116" t="n">
        <f aca="false">+$E13*$B13*CQ$5</f>
        <v>58590</v>
      </c>
      <c r="CR13" s="116" t="n">
        <f aca="false">+$E13*$B13*CR$5</f>
        <v>58590</v>
      </c>
      <c r="CS13" s="116" t="n">
        <f aca="false">+$E13*$B13*CS$5</f>
        <v>56700</v>
      </c>
      <c r="CT13" s="116" t="n">
        <f aca="false">+$E13*$B13*CT$5</f>
        <v>58590</v>
      </c>
      <c r="CU13" s="116" t="n">
        <f aca="false">+$E13*$B13*CU$5</f>
        <v>56700</v>
      </c>
      <c r="CV13" s="116" t="n">
        <f aca="false">+$E13*$B13*CV$5</f>
        <v>58590</v>
      </c>
      <c r="CW13" s="116" t="n">
        <f aca="false">+$E13*$B13*CW$5</f>
        <v>58590</v>
      </c>
      <c r="CX13" s="116" t="n">
        <f aca="false">+$E13*$B13*CX$5</f>
        <v>52920</v>
      </c>
      <c r="CY13" s="116" t="n">
        <f aca="false">+$E13*$B13*CY$5</f>
        <v>58590</v>
      </c>
      <c r="CZ13" s="116" t="n">
        <f aca="false">+$E13*$B13*CZ$5</f>
        <v>56700</v>
      </c>
      <c r="DA13" s="116" t="n">
        <f aca="false">+$E13*$B13*DA$5</f>
        <v>58590</v>
      </c>
      <c r="DB13" s="116" t="n">
        <f aca="false">+$E13*$B13*DB$5</f>
        <v>56700</v>
      </c>
      <c r="DC13" s="116" t="n">
        <f aca="false">+$E13*$B13*DC$5</f>
        <v>58590</v>
      </c>
      <c r="DD13" s="116" t="n">
        <f aca="false">+$E13*$B13*DD$5</f>
        <v>58590</v>
      </c>
      <c r="DE13" s="116" t="n">
        <f aca="false">+$E13*$B13*DE$5</f>
        <v>56700</v>
      </c>
      <c r="DF13" s="116" t="n">
        <f aca="false">+$E13*$B13*DF$5</f>
        <v>58590</v>
      </c>
      <c r="DG13" s="116" t="n">
        <f aca="false">+$E13*$B13*DG$5</f>
        <v>56700</v>
      </c>
      <c r="DH13" s="116" t="n">
        <f aca="false">+$E13*$B13*DH$5</f>
        <v>58590</v>
      </c>
      <c r="DI13" s="116" t="n">
        <f aca="false">+$E13*$B13*DI$5</f>
        <v>58590</v>
      </c>
      <c r="DJ13" s="116" t="n">
        <f aca="false">+$E13*$B13*DJ$5</f>
        <v>52920</v>
      </c>
      <c r="DK13" s="116" t="n">
        <f aca="false">+$E13*$B13*DK$5</f>
        <v>58590</v>
      </c>
      <c r="DL13" s="116" t="n">
        <f aca="false">+$E13*$B13*DL$5</f>
        <v>56700</v>
      </c>
      <c r="DM13" s="116" t="n">
        <f aca="false">+$E13*$B13*DM$5</f>
        <v>58590</v>
      </c>
      <c r="DN13" s="116" t="n">
        <f aca="false">+$E13*$B13*DN$5</f>
        <v>56700</v>
      </c>
      <c r="DO13" s="116" t="n">
        <f aca="false">+$E13*$B13*DO$5</f>
        <v>58590</v>
      </c>
      <c r="DP13" s="116" t="n">
        <f aca="false">+$E13*$B13*DP$5</f>
        <v>58590</v>
      </c>
      <c r="DQ13" s="116" t="n">
        <f aca="false">+$E13*$B13*DQ$5</f>
        <v>56700</v>
      </c>
      <c r="DR13" s="116" t="n">
        <f aca="false">+$E13*$B13*DR$5</f>
        <v>58590</v>
      </c>
      <c r="DS13" s="116" t="n">
        <f aca="false">+$E13*$B13*DS$5</f>
        <v>56700</v>
      </c>
      <c r="DT13" s="116" t="n">
        <f aca="false">+$E13*$B13*DT$5</f>
        <v>58590</v>
      </c>
      <c r="DU13" s="116" t="n">
        <f aca="false">+$E13*$B13*DU$5</f>
        <v>58590</v>
      </c>
      <c r="DV13" s="116" t="n">
        <f aca="false">+$E13*$B13*DV$5</f>
        <v>54810</v>
      </c>
      <c r="DW13" s="116" t="n">
        <f aca="false">+$E13*$B13*DW$5</f>
        <v>58590</v>
      </c>
      <c r="DX13" s="116" t="n">
        <f aca="false">+$E13*$B13*DX$5</f>
        <v>56700</v>
      </c>
      <c r="DY13" s="116" t="n">
        <f aca="false">+$E13*$B13*DY$5</f>
        <v>58590</v>
      </c>
      <c r="DZ13" s="116" t="n">
        <f aca="false">+$E13*$B13*DZ$5</f>
        <v>56700</v>
      </c>
      <c r="EA13" s="116" t="n">
        <f aca="false">+$E13*$B13*EA$5</f>
        <v>58590</v>
      </c>
      <c r="EB13" s="116" t="n">
        <f aca="false">+$E13*$B13*EB$5</f>
        <v>58590</v>
      </c>
      <c r="EC13" s="116" t="n">
        <f aca="false">+$E13*$B13*EC$5</f>
        <v>56700</v>
      </c>
      <c r="ED13" s="116" t="n">
        <f aca="false">+$E13*$B13*ED$5</f>
        <v>58590</v>
      </c>
      <c r="EE13" s="116" t="n">
        <f aca="false">+$E13*$B13*EE$5</f>
        <v>56700</v>
      </c>
      <c r="EF13" s="116" t="n">
        <f aca="false">+$E13*$B13*EF$5</f>
        <v>58590</v>
      </c>
      <c r="EG13" s="116" t="n">
        <f aca="false">+$E13*$B13*EG$5</f>
        <v>58590</v>
      </c>
      <c r="EH13" s="116" t="n">
        <f aca="false">+$E13*$B13*EH$5</f>
        <v>52920</v>
      </c>
      <c r="EI13" s="116" t="n">
        <f aca="false">+$E13*$B13*EI$5</f>
        <v>58590</v>
      </c>
      <c r="EJ13" s="116" t="n">
        <f aca="false">+$E13*$B13*EJ$5</f>
        <v>56700</v>
      </c>
      <c r="EK13" s="116" t="n">
        <f aca="false">+$E13*$B13*EK$5</f>
        <v>58590</v>
      </c>
      <c r="EL13" s="116" t="n">
        <f aca="false">+$E13*$B13*EL$5</f>
        <v>56700</v>
      </c>
      <c r="EM13" s="116" t="n">
        <f aca="false">+$E13*$B13*EM$5</f>
        <v>58590</v>
      </c>
      <c r="EN13" s="116" t="n">
        <f aca="false">+$E13*$B13*EN$5</f>
        <v>58590</v>
      </c>
      <c r="EO13" s="116" t="n">
        <f aca="false">+$E13*$B13*EO$5</f>
        <v>56700</v>
      </c>
      <c r="EP13" s="116" t="n">
        <f aca="false">+$E13*$B13*EP$5</f>
        <v>58590</v>
      </c>
      <c r="EQ13" s="116" t="n">
        <f aca="false">+$E13*$B13*EQ$5</f>
        <v>56700</v>
      </c>
      <c r="ER13" s="116" t="n">
        <f aca="false">+$E13*$B13*ER$5</f>
        <v>58590</v>
      </c>
      <c r="ES13" s="116" t="n">
        <f aca="false">+$E13*$B13*ES$5</f>
        <v>58590</v>
      </c>
      <c r="ET13" s="116" t="n">
        <f aca="false">+$E13*$B13*ET$5</f>
        <v>52920</v>
      </c>
      <c r="EU13" s="116" t="n">
        <f aca="false">+$E13*$B13*EU$5</f>
        <v>58590</v>
      </c>
      <c r="EV13" s="116" t="n">
        <f aca="false">+$E13*$B13*EV$5</f>
        <v>56700</v>
      </c>
      <c r="EW13" s="116" t="n">
        <f aca="false">+$E13*$B13*EW$5</f>
        <v>58590</v>
      </c>
      <c r="EX13" s="116" t="n">
        <f aca="false">+$E13*$B13*EX$5</f>
        <v>56700</v>
      </c>
      <c r="EY13" s="116" t="n">
        <f aca="false">+$E13*$B13*EY$5</f>
        <v>58590</v>
      </c>
      <c r="EZ13" s="116" t="n">
        <f aca="false">+$E13*$B13*EZ$5</f>
        <v>58590</v>
      </c>
    </row>
    <row r="14" customFormat="false" ht="12.75" hidden="false" customHeight="false" outlineLevel="0" collapsed="false">
      <c r="A14" s="65" t="s">
        <v>140</v>
      </c>
      <c r="B14" s="113" t="n">
        <v>15000</v>
      </c>
      <c r="C14" s="114" t="n">
        <v>15000</v>
      </c>
      <c r="D14" s="114" t="n">
        <v>5</v>
      </c>
      <c r="E14" s="115" t="n">
        <v>1.12</v>
      </c>
      <c r="F14" s="72" t="n">
        <v>0.76</v>
      </c>
      <c r="G14" s="72" t="n">
        <v>0.43</v>
      </c>
      <c r="H14" s="72" t="n">
        <v>0.38</v>
      </c>
      <c r="I14" s="72" t="n">
        <v>0.38</v>
      </c>
      <c r="J14" s="116" t="n">
        <f aca="false">+$E14*$B14*J5</f>
        <v>504000</v>
      </c>
      <c r="K14" s="116" t="n">
        <f aca="false">+$E$14*$B$14*K5</f>
        <v>520800</v>
      </c>
      <c r="L14" s="116" t="n">
        <f aca="false">+$E$14*$B$14*L5</f>
        <v>520800</v>
      </c>
      <c r="M14" s="116" t="n">
        <f aca="false">+$E$14*$B$14*M5</f>
        <v>504000</v>
      </c>
      <c r="N14" s="116" t="n">
        <f aca="false">+$E$14*$B$14*N5</f>
        <v>520800</v>
      </c>
      <c r="O14" s="116" t="n">
        <f aca="false">+$E$14*$B$14*O5</f>
        <v>504000</v>
      </c>
      <c r="P14" s="116" t="n">
        <f aca="false">+$E$14*$B$14*P5</f>
        <v>520800</v>
      </c>
      <c r="Q14" s="116" t="n">
        <f aca="false">+$F$14*$B$14*Q$5</f>
        <v>353400</v>
      </c>
      <c r="R14" s="116" t="n">
        <f aca="false">+$F$14*$B$14*R$5</f>
        <v>319200</v>
      </c>
      <c r="S14" s="116" t="n">
        <f aca="false">+$F$14*$B$14*S$5</f>
        <v>353400</v>
      </c>
      <c r="T14" s="116" t="n">
        <f aca="false">+$F$14*$B$14*T$5</f>
        <v>342000</v>
      </c>
      <c r="U14" s="116" t="n">
        <f aca="false">+$F$14*$B$14*U$5</f>
        <v>353400</v>
      </c>
      <c r="V14" s="116" t="n">
        <f aca="false">+$F$14*$B$14*V$5</f>
        <v>342000</v>
      </c>
      <c r="W14" s="116" t="n">
        <f aca="false">+$F$14*$B$14*W$5</f>
        <v>353400</v>
      </c>
      <c r="X14" s="116" t="n">
        <f aca="false">+$F$14*$B$14*X$5</f>
        <v>353400</v>
      </c>
      <c r="Y14" s="116" t="n">
        <f aca="false">+$F$14*$B$14*Y$5</f>
        <v>342000</v>
      </c>
      <c r="Z14" s="116" t="n">
        <f aca="false">+$F$14*$B$14*Z$5</f>
        <v>353400</v>
      </c>
      <c r="AA14" s="116" t="n">
        <f aca="false">+$F$14*$B$14*AA$5</f>
        <v>342000</v>
      </c>
      <c r="AB14" s="116" t="n">
        <f aca="false">+$F$14*$B$14*AB$5</f>
        <v>353400</v>
      </c>
      <c r="AC14" s="116" t="n">
        <f aca="false">+$G$14*$B$14*AC$5</f>
        <v>199950</v>
      </c>
      <c r="AD14" s="116" t="n">
        <f aca="false">+$G$14*$B$14*AD$5</f>
        <v>187050</v>
      </c>
      <c r="AE14" s="116" t="n">
        <f aca="false">+$G$14*$B$14*AE$5</f>
        <v>199950</v>
      </c>
      <c r="AF14" s="116" t="n">
        <f aca="false">+$G$14*$B$14*AF$5</f>
        <v>193500</v>
      </c>
      <c r="AG14" s="116" t="n">
        <f aca="false">+$G$14*$B$14*AG$5</f>
        <v>199950</v>
      </c>
      <c r="AH14" s="116" t="n">
        <f aca="false">+$G$14*$B$14*AH$5</f>
        <v>193500</v>
      </c>
      <c r="AI14" s="116" t="n">
        <f aca="false">+$G$14*$B$14*AI$5</f>
        <v>199950</v>
      </c>
      <c r="AJ14" s="116" t="n">
        <f aca="false">+$G$14*$B$14*AJ$5</f>
        <v>199950</v>
      </c>
      <c r="AK14" s="116" t="n">
        <f aca="false">+$G$14*$B$14*AK$5</f>
        <v>193500</v>
      </c>
      <c r="AL14" s="116" t="n">
        <f aca="false">+$G$14*$B$14*AL$5</f>
        <v>199950</v>
      </c>
      <c r="AM14" s="116" t="n">
        <f aca="false">+$G$14*$B$14*AM$5</f>
        <v>193500</v>
      </c>
      <c r="AN14" s="116" t="n">
        <f aca="false">+$G$14*$B$14*AN$5</f>
        <v>199950</v>
      </c>
      <c r="AO14" s="116" t="n">
        <f aca="false">+$H$14*$B$14*AO$5</f>
        <v>176700</v>
      </c>
      <c r="AP14" s="116" t="n">
        <f aca="false">+$H$14*$B$14*AP$5</f>
        <v>159600</v>
      </c>
      <c r="AQ14" s="116" t="n">
        <f aca="false">+$H$14*$B$14*AQ$5</f>
        <v>176700</v>
      </c>
      <c r="AR14" s="116" t="n">
        <f aca="false">+$H$14*$B$14*AR$5</f>
        <v>171000</v>
      </c>
      <c r="AS14" s="116" t="n">
        <f aca="false">+$H$14*$B$14*AS$5</f>
        <v>176700</v>
      </c>
      <c r="AT14" s="116" t="n">
        <f aca="false">+$H$14*$B$14*AT$5</f>
        <v>171000</v>
      </c>
      <c r="AU14" s="116" t="n">
        <f aca="false">+$H$14*$B$14*AU$5</f>
        <v>176700</v>
      </c>
      <c r="AV14" s="116" t="n">
        <f aca="false">+$H$14*$B$14*AV$5</f>
        <v>176700</v>
      </c>
      <c r="AW14" s="116" t="n">
        <f aca="false">+$H$14*$B$14*AW$5</f>
        <v>171000</v>
      </c>
      <c r="AX14" s="116" t="n">
        <f aca="false">+$H$14*$B$14*AX$5</f>
        <v>176700</v>
      </c>
      <c r="AY14" s="116" t="n">
        <f aca="false">+$H$14*$B$14*AY$5</f>
        <v>171000</v>
      </c>
      <c r="AZ14" s="116" t="n">
        <f aca="false">+$H$14*$B$14*AZ$5</f>
        <v>176700</v>
      </c>
      <c r="BA14" s="116" t="n">
        <f aca="false">+$H$14*$B$14*BA$5</f>
        <v>176700</v>
      </c>
      <c r="BB14" s="116" t="n">
        <f aca="false">+$H$14*$B$14*BB$5</f>
        <v>159600</v>
      </c>
      <c r="BC14" s="116" t="n">
        <f aca="false">+$H$14*$B$14*BC$5</f>
        <v>176700</v>
      </c>
      <c r="BD14" s="116" t="n">
        <f aca="false">+$H$14*$B$14*BD$5</f>
        <v>171000</v>
      </c>
      <c r="BE14" s="116" t="n">
        <f aca="false">+$H$14*$B$14*BE$5</f>
        <v>176700</v>
      </c>
      <c r="BF14" s="116" t="n">
        <f aca="false">+$H$14*$B$14*BF$5</f>
        <v>171000</v>
      </c>
      <c r="BG14" s="116" t="n">
        <f aca="false">+$H$14*$B$14*BG$5</f>
        <v>176700</v>
      </c>
      <c r="BH14" s="116" t="n">
        <f aca="false">+$H$14*$B$14*BH$5</f>
        <v>176700</v>
      </c>
      <c r="BI14" s="116" t="n">
        <f aca="false">+$H$14*$B$14*BI$5</f>
        <v>171000</v>
      </c>
      <c r="BJ14" s="116" t="n">
        <f aca="false">+$H$14*$B$14*BJ$5</f>
        <v>176700</v>
      </c>
      <c r="BK14" s="116" t="n">
        <f aca="false">+$H$14*$B$14*BK$5</f>
        <v>171000</v>
      </c>
      <c r="BL14" s="116" t="n">
        <f aca="false">+$H$14*$B$14*BL$5</f>
        <v>176700</v>
      </c>
      <c r="BM14" s="116" t="n">
        <f aca="false">+$H$14*$B$14*BM$5</f>
        <v>176700</v>
      </c>
      <c r="BN14" s="116" t="n">
        <f aca="false">+$H$14*$B$14*BN$5</f>
        <v>159600</v>
      </c>
      <c r="BO14" s="116" t="n">
        <f aca="false">+$H$14*$B$14*BO$5</f>
        <v>176700</v>
      </c>
      <c r="BP14" s="116" t="n">
        <f aca="false">+$H$14*$B$14*BP$5</f>
        <v>171000</v>
      </c>
      <c r="BQ14" s="116" t="n">
        <f aca="false">+$H$14*$B$14*BQ$5</f>
        <v>176700</v>
      </c>
    </row>
    <row r="15" customFormat="false" ht="12.75" hidden="false" customHeight="false" outlineLevel="0" collapsed="false">
      <c r="A15" s="65" t="s">
        <v>141</v>
      </c>
      <c r="B15" s="113" t="n">
        <v>2700</v>
      </c>
      <c r="C15" s="114" t="n">
        <v>2700</v>
      </c>
      <c r="D15" s="114" t="n">
        <v>15</v>
      </c>
      <c r="E15" s="115" t="n">
        <v>0.38</v>
      </c>
      <c r="F15" s="115"/>
      <c r="G15" s="115"/>
      <c r="H15" s="115"/>
      <c r="I15" s="115"/>
      <c r="J15" s="116" t="n">
        <f aca="false">+$E15*$B15*J$5</f>
        <v>30780</v>
      </c>
      <c r="K15" s="116" t="n">
        <f aca="false">+$E15*$B15*K$5</f>
        <v>31806</v>
      </c>
      <c r="L15" s="116" t="n">
        <f aca="false">+$E15*$B15*L$5</f>
        <v>31806</v>
      </c>
      <c r="M15" s="116" t="n">
        <f aca="false">+$E15*$B15*M$5</f>
        <v>30780</v>
      </c>
      <c r="N15" s="116" t="n">
        <f aca="false">+$E15*$B15*N$5</f>
        <v>31806</v>
      </c>
      <c r="O15" s="116" t="n">
        <f aca="false">+$E15*$B15*O$5</f>
        <v>30780</v>
      </c>
      <c r="P15" s="116" t="n">
        <f aca="false">+$E15*$B15*P$5</f>
        <v>31806</v>
      </c>
      <c r="Q15" s="116" t="n">
        <f aca="false">+$E15*$B15*Q$5</f>
        <v>31806</v>
      </c>
      <c r="R15" s="116" t="n">
        <f aca="false">+$E15*$B15*R$5</f>
        <v>28728</v>
      </c>
      <c r="S15" s="116" t="n">
        <f aca="false">+$E15*$B15*S$5</f>
        <v>31806</v>
      </c>
      <c r="T15" s="116" t="n">
        <f aca="false">+$E15*$B15*T$5</f>
        <v>30780</v>
      </c>
      <c r="U15" s="116" t="n">
        <f aca="false">+$E15*$B15*U$5</f>
        <v>31806</v>
      </c>
      <c r="V15" s="116" t="n">
        <f aca="false">+$E15*$B15*V$5</f>
        <v>30780</v>
      </c>
      <c r="W15" s="116" t="n">
        <f aca="false">+$E15*$B15*W$5</f>
        <v>31806</v>
      </c>
      <c r="X15" s="116" t="n">
        <f aca="false">+$E15*$B15*X$5</f>
        <v>31806</v>
      </c>
      <c r="Y15" s="116" t="n">
        <f aca="false">+$E15*$B15*Y$5</f>
        <v>30780</v>
      </c>
      <c r="Z15" s="116" t="n">
        <f aca="false">+$E15*$B15*Z$5</f>
        <v>31806</v>
      </c>
      <c r="AA15" s="116" t="n">
        <f aca="false">+$E15*$B15*AA$5</f>
        <v>30780</v>
      </c>
      <c r="AB15" s="116" t="n">
        <f aca="false">+$E15*$B15*AB$5</f>
        <v>31806</v>
      </c>
      <c r="AC15" s="116" t="n">
        <f aca="false">+$E15*$B15*AC$5</f>
        <v>31806</v>
      </c>
      <c r="AD15" s="116" t="n">
        <f aca="false">+$E15*$B15*AD$5</f>
        <v>29754</v>
      </c>
      <c r="AE15" s="116" t="n">
        <f aca="false">+$E15*$B15*AE$5</f>
        <v>31806</v>
      </c>
      <c r="AF15" s="116" t="n">
        <f aca="false">+$E15*$B15*AF$5</f>
        <v>30780</v>
      </c>
      <c r="AG15" s="116" t="n">
        <f aca="false">+$E15*$B15*AG$5</f>
        <v>31806</v>
      </c>
      <c r="AH15" s="116" t="n">
        <f aca="false">+$E15*$B15*AH$5</f>
        <v>30780</v>
      </c>
      <c r="AI15" s="116" t="n">
        <f aca="false">+$E15*$B15*AI$5</f>
        <v>31806</v>
      </c>
      <c r="AJ15" s="116" t="n">
        <f aca="false">+$E15*$B15*AJ$5</f>
        <v>31806</v>
      </c>
      <c r="AK15" s="116" t="n">
        <f aca="false">+$E15*$B15*AK$5</f>
        <v>30780</v>
      </c>
      <c r="AL15" s="116" t="n">
        <f aca="false">+$E15*$B15*AL$5</f>
        <v>31806</v>
      </c>
      <c r="AM15" s="116" t="n">
        <f aca="false">+$E15*$B15*AM$5</f>
        <v>30780</v>
      </c>
      <c r="AN15" s="116" t="n">
        <f aca="false">+$E15*$B15*AN$5</f>
        <v>31806</v>
      </c>
      <c r="AO15" s="116" t="n">
        <f aca="false">+$E15*$B15*AO$5</f>
        <v>31806</v>
      </c>
      <c r="AP15" s="116" t="n">
        <f aca="false">+$E15*$B15*AP$5</f>
        <v>28728</v>
      </c>
      <c r="AQ15" s="116" t="n">
        <f aca="false">+$E15*$B15*AQ$5</f>
        <v>31806</v>
      </c>
      <c r="AR15" s="116" t="n">
        <f aca="false">+$E15*$B15*AR$5</f>
        <v>30780</v>
      </c>
      <c r="AS15" s="116" t="n">
        <f aca="false">+$E15*$B15*AS$5</f>
        <v>31806</v>
      </c>
      <c r="AT15" s="116" t="n">
        <f aca="false">+$E15*$B15*AT$5</f>
        <v>30780</v>
      </c>
      <c r="AU15" s="116" t="n">
        <f aca="false">+$E15*$B15*AU$5</f>
        <v>31806</v>
      </c>
      <c r="AV15" s="116" t="n">
        <f aca="false">+$E15*$B15*AV$5</f>
        <v>31806</v>
      </c>
      <c r="AW15" s="116" t="n">
        <f aca="false">+$E15*$B15*AW$5</f>
        <v>30780</v>
      </c>
      <c r="AX15" s="116" t="n">
        <f aca="false">+$E15*$B15*AX$5</f>
        <v>31806</v>
      </c>
      <c r="AY15" s="116" t="n">
        <f aca="false">+$E15*$B15*AY$5</f>
        <v>30780</v>
      </c>
      <c r="AZ15" s="116" t="n">
        <f aca="false">+$E15*$B15*AZ$5</f>
        <v>31806</v>
      </c>
      <c r="BA15" s="116" t="n">
        <f aca="false">+$E15*$B15*BA$5</f>
        <v>31806</v>
      </c>
      <c r="BB15" s="116" t="n">
        <f aca="false">+$E15*$B15*BB$5</f>
        <v>28728</v>
      </c>
      <c r="BC15" s="116" t="n">
        <f aca="false">+$E15*$B15*BC$5</f>
        <v>31806</v>
      </c>
      <c r="BD15" s="116" t="n">
        <f aca="false">+$E15*$B15*BD$5</f>
        <v>30780</v>
      </c>
      <c r="BE15" s="116" t="n">
        <f aca="false">+$E15*$B15*BE$5</f>
        <v>31806</v>
      </c>
      <c r="BF15" s="116" t="n">
        <f aca="false">+$E15*$B15*BF$5</f>
        <v>30780</v>
      </c>
      <c r="BG15" s="116" t="n">
        <f aca="false">+$E15*$B15*BG$5</f>
        <v>31806</v>
      </c>
      <c r="BH15" s="116" t="n">
        <f aca="false">+$E15*$B15*BH$5</f>
        <v>31806</v>
      </c>
      <c r="BI15" s="116" t="n">
        <f aca="false">+$E15*$B15*BI$5</f>
        <v>30780</v>
      </c>
      <c r="BJ15" s="116" t="n">
        <f aca="false">+$E15*$B15*BJ$5</f>
        <v>31806</v>
      </c>
      <c r="BK15" s="116" t="n">
        <f aca="false">+$E15*$B15*BK$5</f>
        <v>30780</v>
      </c>
      <c r="BL15" s="116" t="n">
        <f aca="false">+$E15*$B15*BL$5</f>
        <v>31806</v>
      </c>
      <c r="BM15" s="116" t="n">
        <f aca="false">+$E15*$B15*BM$5</f>
        <v>31806</v>
      </c>
      <c r="BN15" s="116" t="n">
        <f aca="false">+$E15*$B15*BN$5</f>
        <v>28728</v>
      </c>
      <c r="BO15" s="116" t="n">
        <f aca="false">+$E15*$B15*BO$5</f>
        <v>31806</v>
      </c>
      <c r="BP15" s="116" t="n">
        <f aca="false">+$E15*$B15*BP$5</f>
        <v>30780</v>
      </c>
      <c r="BQ15" s="116" t="n">
        <f aca="false">+$E15*$B15*BQ$5</f>
        <v>31806</v>
      </c>
      <c r="BR15" s="116" t="n">
        <f aca="false">+$E15*$B15*BR$5</f>
        <v>30780</v>
      </c>
      <c r="BS15" s="116" t="n">
        <f aca="false">+$E15*$B15*BS$5</f>
        <v>31806</v>
      </c>
      <c r="BT15" s="116" t="n">
        <f aca="false">+$E15*$B15*BT$5</f>
        <v>31806</v>
      </c>
      <c r="BU15" s="116" t="n">
        <f aca="false">+$E15*$B15*BU$5</f>
        <v>30780</v>
      </c>
      <c r="BV15" s="116" t="n">
        <f aca="false">+$E15*$B15*BV$5</f>
        <v>31806</v>
      </c>
      <c r="BW15" s="116" t="n">
        <f aca="false">+$E15*$B15*BW$5</f>
        <v>30780</v>
      </c>
      <c r="BX15" s="116" t="n">
        <f aca="false">+$E15*$B15*BX$5</f>
        <v>31806</v>
      </c>
      <c r="BY15" s="116" t="n">
        <f aca="false">+$E15*$B15*BY$5</f>
        <v>31806</v>
      </c>
      <c r="BZ15" s="116" t="n">
        <f aca="false">+$E15*$B15*BZ$5</f>
        <v>29754</v>
      </c>
      <c r="CA15" s="116" t="n">
        <f aca="false">+$E15*$B15*CA$5</f>
        <v>31806</v>
      </c>
      <c r="CB15" s="116" t="n">
        <f aca="false">+$E15*$B15*CB$5</f>
        <v>30780</v>
      </c>
      <c r="CC15" s="116" t="n">
        <f aca="false">+$E15*$B15*CC$5</f>
        <v>31806</v>
      </c>
      <c r="CD15" s="116" t="n">
        <f aca="false">+$E15*$B15*CD$5</f>
        <v>30780</v>
      </c>
      <c r="CE15" s="116" t="n">
        <f aca="false">+$E15*$B15*CE$5</f>
        <v>31806</v>
      </c>
      <c r="CF15" s="116" t="n">
        <f aca="false">+$E15*$B15*CF$5</f>
        <v>31806</v>
      </c>
      <c r="CG15" s="116" t="n">
        <f aca="false">+$E15*$B15*CG$5</f>
        <v>30780</v>
      </c>
      <c r="CH15" s="116" t="n">
        <f aca="false">+$E15*$B15*CH$5</f>
        <v>31806</v>
      </c>
      <c r="CI15" s="116" t="n">
        <f aca="false">+$E15*$B15*CI$5</f>
        <v>30780</v>
      </c>
      <c r="CJ15" s="116" t="n">
        <f aca="false">+$E15*$B15*CJ$5</f>
        <v>31806</v>
      </c>
      <c r="CK15" s="116" t="n">
        <f aca="false">+$E15*$B15*CK$5</f>
        <v>31806</v>
      </c>
      <c r="CL15" s="116" t="n">
        <f aca="false">+$E15*$B15*CL$5</f>
        <v>28728</v>
      </c>
      <c r="CM15" s="116" t="n">
        <f aca="false">+$E15*$B15*CM$5</f>
        <v>31806</v>
      </c>
      <c r="CN15" s="116" t="n">
        <f aca="false">+$E15*$B15*CN$5</f>
        <v>30780</v>
      </c>
      <c r="CO15" s="116" t="n">
        <f aca="false">+$E15*$B15*CO$5</f>
        <v>31806</v>
      </c>
      <c r="CP15" s="116" t="n">
        <f aca="false">+$E15*$B15*CP$5</f>
        <v>30780</v>
      </c>
      <c r="CQ15" s="116" t="n">
        <f aca="false">+$E15*$B15*CQ$5</f>
        <v>31806</v>
      </c>
      <c r="CR15" s="116" t="n">
        <f aca="false">+$E15*$B15*CR$5</f>
        <v>31806</v>
      </c>
      <c r="CS15" s="116" t="n">
        <f aca="false">+$E15*$B15*CS$5</f>
        <v>30780</v>
      </c>
      <c r="CT15" s="116" t="n">
        <f aca="false">+$E15*$B15*CT$5</f>
        <v>31806</v>
      </c>
      <c r="CU15" s="116" t="n">
        <f aca="false">+$E15*$B15*CU$5</f>
        <v>30780</v>
      </c>
      <c r="CV15" s="116" t="n">
        <f aca="false">+$E15*$B15*CV$5</f>
        <v>31806</v>
      </c>
      <c r="CW15" s="116" t="n">
        <f aca="false">+$E15*$B15*CW$5</f>
        <v>31806</v>
      </c>
      <c r="CX15" s="116" t="n">
        <f aca="false">+$E15*$B15*CX$5</f>
        <v>28728</v>
      </c>
      <c r="CY15" s="116" t="n">
        <f aca="false">+$E15*$B15*CY$5</f>
        <v>31806</v>
      </c>
      <c r="CZ15" s="116" t="n">
        <f aca="false">+$E15*$B15*CZ$5</f>
        <v>30780</v>
      </c>
      <c r="DA15" s="116" t="n">
        <f aca="false">+$E15*$B15*DA$5</f>
        <v>31806</v>
      </c>
      <c r="DB15" s="116" t="n">
        <f aca="false">+$E15*$B15*DB$5</f>
        <v>30780</v>
      </c>
      <c r="DC15" s="116" t="n">
        <f aca="false">+$E15*$B15*DC$5</f>
        <v>31806</v>
      </c>
      <c r="DD15" s="116" t="n">
        <f aca="false">+$E15*$B15*DD$5</f>
        <v>31806</v>
      </c>
      <c r="DE15" s="116" t="n">
        <f aca="false">+$E15*$B15*DE$5</f>
        <v>30780</v>
      </c>
      <c r="DF15" s="116" t="n">
        <f aca="false">+$E15*$B15*DF$5</f>
        <v>31806</v>
      </c>
      <c r="DG15" s="116" t="n">
        <f aca="false">+$E15*$B15*DG$5</f>
        <v>30780</v>
      </c>
      <c r="DH15" s="116" t="n">
        <f aca="false">+$E15*$B15*DH$5</f>
        <v>31806</v>
      </c>
      <c r="DI15" s="116" t="n">
        <f aca="false">+$E15*$B15*DI$5</f>
        <v>31806</v>
      </c>
      <c r="DJ15" s="116" t="n">
        <f aca="false">+$E15*$B15*DJ$5</f>
        <v>28728</v>
      </c>
      <c r="DK15" s="116" t="n">
        <f aca="false">+$E15*$B15*DK$5</f>
        <v>31806</v>
      </c>
      <c r="DL15" s="116" t="n">
        <f aca="false">+$E15*$B15*DL$5</f>
        <v>30780</v>
      </c>
      <c r="DM15" s="116" t="n">
        <f aca="false">+$E15*$B15*DM$5</f>
        <v>31806</v>
      </c>
      <c r="DN15" s="116" t="n">
        <f aca="false">+$E15*$B15*DN$5</f>
        <v>30780</v>
      </c>
      <c r="DO15" s="116" t="n">
        <f aca="false">+$E15*$B15*DO$5</f>
        <v>31806</v>
      </c>
      <c r="DP15" s="116" t="n">
        <f aca="false">+$E15*$B15*DP$5</f>
        <v>31806</v>
      </c>
      <c r="DQ15" s="116" t="n">
        <f aca="false">+$E15*$B15*DQ$5</f>
        <v>30780</v>
      </c>
      <c r="DR15" s="116" t="n">
        <f aca="false">+$E15*$B15*DR$5</f>
        <v>31806</v>
      </c>
      <c r="DS15" s="116" t="n">
        <f aca="false">+$E15*$B15*DS$5</f>
        <v>30780</v>
      </c>
      <c r="DT15" s="116" t="n">
        <f aca="false">+$E15*$B15*DT$5</f>
        <v>31806</v>
      </c>
      <c r="DU15" s="116" t="n">
        <f aca="false">+$E15*$B15*DU$5</f>
        <v>31806</v>
      </c>
      <c r="DV15" s="116" t="n">
        <f aca="false">+$E15*$B15*DV$5</f>
        <v>29754</v>
      </c>
      <c r="DW15" s="116" t="n">
        <f aca="false">+$E15*$B15*DW$5</f>
        <v>31806</v>
      </c>
      <c r="DX15" s="116" t="n">
        <f aca="false">+$E15*$B15*DX$5</f>
        <v>30780</v>
      </c>
      <c r="DY15" s="116" t="n">
        <f aca="false">+$E15*$B15*DY$5</f>
        <v>31806</v>
      </c>
      <c r="DZ15" s="116" t="n">
        <f aca="false">+$E15*$B15*DZ$5</f>
        <v>30780</v>
      </c>
      <c r="EA15" s="116" t="n">
        <f aca="false">+$E15*$B15*EA$5</f>
        <v>31806</v>
      </c>
      <c r="EB15" s="116" t="n">
        <f aca="false">+$E15*$B15*EB$5</f>
        <v>31806</v>
      </c>
      <c r="EC15" s="116" t="n">
        <f aca="false">+$E15*$B15*EC$5</f>
        <v>30780</v>
      </c>
      <c r="ED15" s="116" t="n">
        <f aca="false">+$E15*$B15*ED$5</f>
        <v>31806</v>
      </c>
      <c r="EE15" s="116" t="n">
        <f aca="false">+$E15*$B15*EE$5</f>
        <v>30780</v>
      </c>
      <c r="EF15" s="116" t="n">
        <f aca="false">+$E15*$B15*EF$5</f>
        <v>31806</v>
      </c>
      <c r="EG15" s="116" t="n">
        <f aca="false">+$E15*$B15*EG$5</f>
        <v>31806</v>
      </c>
      <c r="EH15" s="116" t="n">
        <f aca="false">+$E15*$B15*EH$5</f>
        <v>28728</v>
      </c>
      <c r="EI15" s="116" t="n">
        <f aca="false">+$E15*$B15*EI$5</f>
        <v>31806</v>
      </c>
      <c r="EJ15" s="116" t="n">
        <f aca="false">+$E15*$B15*EJ$5</f>
        <v>30780</v>
      </c>
      <c r="EK15" s="116" t="n">
        <f aca="false">+$E15*$B15*EK$5</f>
        <v>31806</v>
      </c>
      <c r="EL15" s="116" t="n">
        <f aca="false">+$E15*$B15*EL$5</f>
        <v>30780</v>
      </c>
      <c r="EM15" s="116" t="n">
        <f aca="false">+$E15*$B15*EM$5</f>
        <v>31806</v>
      </c>
      <c r="EN15" s="116" t="n">
        <f aca="false">+$E15*$B15*EN$5</f>
        <v>31806</v>
      </c>
      <c r="EO15" s="116" t="n">
        <f aca="false">+$E15*$B15*EO$5</f>
        <v>30780</v>
      </c>
      <c r="EP15" s="116" t="n">
        <f aca="false">+$E15*$B15*EP$5</f>
        <v>31806</v>
      </c>
      <c r="EQ15" s="116" t="n">
        <f aca="false">+$E15*$B15*EQ$5</f>
        <v>30780</v>
      </c>
      <c r="ER15" s="116" t="n">
        <f aca="false">+$E15*$B15*ER$5</f>
        <v>31806</v>
      </c>
      <c r="ES15" s="116" t="n">
        <f aca="false">+$E15*$B15*ES$5</f>
        <v>31806</v>
      </c>
      <c r="ET15" s="116" t="n">
        <f aca="false">+$E15*$B15*ET$5</f>
        <v>28728</v>
      </c>
      <c r="EU15" s="116" t="n">
        <f aca="false">+$E15*$B15*EU$5</f>
        <v>31806</v>
      </c>
      <c r="EV15" s="116" t="n">
        <f aca="false">+$E15*$B15*EV$5</f>
        <v>30780</v>
      </c>
      <c r="EW15" s="116" t="n">
        <f aca="false">+$E15*$B15*EW$5</f>
        <v>31806</v>
      </c>
      <c r="EX15" s="116" t="n">
        <f aca="false">+$E15*$B15*EX$5</f>
        <v>30780</v>
      </c>
      <c r="EY15" s="116" t="n">
        <f aca="false">+$E15*$B15*EY$5</f>
        <v>31806</v>
      </c>
      <c r="EZ15" s="116" t="n">
        <f aca="false">+$E15*$B15*EZ$5</f>
        <v>31806</v>
      </c>
      <c r="FA15" s="116" t="n">
        <f aca="false">+$E15*$B15*FA$5</f>
        <v>30780</v>
      </c>
      <c r="FB15" s="116" t="n">
        <f aca="false">+$E15*$B15*FB$5</f>
        <v>31806</v>
      </c>
      <c r="FC15" s="116" t="n">
        <f aca="false">+$E15*$B15*FC$5</f>
        <v>30780</v>
      </c>
      <c r="FD15" s="116" t="n">
        <f aca="false">+$E15*$B15*FD$5</f>
        <v>31806</v>
      </c>
      <c r="FE15" s="116" t="n">
        <f aca="false">+$E15*$B15*FE$5</f>
        <v>31806</v>
      </c>
      <c r="FF15" s="116" t="n">
        <f aca="false">+$E15*$B15*FF$5</f>
        <v>28728</v>
      </c>
      <c r="FG15" s="116" t="n">
        <f aca="false">+$E15*$B15*FG$5</f>
        <v>31806</v>
      </c>
      <c r="FH15" s="116" t="n">
        <f aca="false">+$E15*$B15*FH$5</f>
        <v>30780</v>
      </c>
      <c r="FI15" s="116" t="n">
        <f aca="false">+$E15*$B15*FI$5</f>
        <v>31806</v>
      </c>
      <c r="FJ15" s="116" t="n">
        <f aca="false">+$E15*$B15*FJ$5</f>
        <v>30780</v>
      </c>
      <c r="FK15" s="116" t="n">
        <f aca="false">+$E15*$B15*FK$5</f>
        <v>31806</v>
      </c>
      <c r="FL15" s="116" t="n">
        <f aca="false">+$E15*$B15*FL$5</f>
        <v>31806</v>
      </c>
      <c r="FM15" s="116" t="n">
        <f aca="false">+$E15*$B15*FM$5</f>
        <v>30780</v>
      </c>
      <c r="FN15" s="116" t="n">
        <f aca="false">+$E15*$B15*FN$5</f>
        <v>31806</v>
      </c>
      <c r="FO15" s="116" t="n">
        <f aca="false">+$E15*$B15*FO$5</f>
        <v>30780</v>
      </c>
      <c r="FP15" s="116" t="n">
        <f aca="false">+$E15*$B15*FP$5</f>
        <v>31806</v>
      </c>
      <c r="FQ15" s="116" t="n">
        <f aca="false">+$E15*$B15*FQ$5</f>
        <v>31806</v>
      </c>
      <c r="FR15" s="116" t="n">
        <f aca="false">+$E15*$B15*FR$5</f>
        <v>29754</v>
      </c>
      <c r="FS15" s="116" t="n">
        <f aca="false">+$E15*$B15*FS$5</f>
        <v>31806</v>
      </c>
      <c r="FT15" s="116" t="n">
        <f aca="false">+$E15*$B15*FT$5</f>
        <v>30780</v>
      </c>
      <c r="FU15" s="116" t="n">
        <f aca="false">+$E15*$B15*FU$5</f>
        <v>31806</v>
      </c>
      <c r="FV15" s="116" t="n">
        <f aca="false">+$E15*$B15*FV$5</f>
        <v>30780</v>
      </c>
      <c r="FW15" s="116" t="n">
        <f aca="false">+$E15*$B15*FW$5</f>
        <v>31806</v>
      </c>
      <c r="FX15" s="116" t="n">
        <f aca="false">+$E15*$B15*FX$5</f>
        <v>31806</v>
      </c>
      <c r="FY15" s="116" t="n">
        <f aca="false">+$E15*$B15*FY$5</f>
        <v>30780</v>
      </c>
      <c r="FZ15" s="116" t="n">
        <f aca="false">+$E15*$B15*FZ$5</f>
        <v>31806</v>
      </c>
      <c r="GA15" s="116" t="n">
        <f aca="false">+$E15*$B15*GA$5</f>
        <v>30780</v>
      </c>
      <c r="GB15" s="116" t="n">
        <f aca="false">+$E15*$B15*GB$5</f>
        <v>31806</v>
      </c>
      <c r="GC15" s="116" t="n">
        <f aca="false">+$E15*$B15*GC$5</f>
        <v>31806</v>
      </c>
      <c r="GD15" s="116" t="n">
        <f aca="false">+$E15*$B15*GD$5</f>
        <v>28728</v>
      </c>
      <c r="GE15" s="116" t="n">
        <f aca="false">+$E15*$B15*GE$5</f>
        <v>31806</v>
      </c>
      <c r="GF15" s="116" t="n">
        <f aca="false">+$E15*$B15*GF$5</f>
        <v>30780</v>
      </c>
      <c r="GG15" s="116" t="n">
        <f aca="false">+$E15*$B15*GG$5</f>
        <v>31806</v>
      </c>
    </row>
    <row r="16" customFormat="false" ht="12.75" hidden="false" customHeight="false" outlineLevel="0" collapsed="false">
      <c r="A16" s="65" t="s">
        <v>141</v>
      </c>
      <c r="B16" s="113" t="n">
        <v>3300</v>
      </c>
      <c r="C16" s="114" t="n">
        <v>0</v>
      </c>
      <c r="D16" s="114" t="n">
        <v>1</v>
      </c>
      <c r="E16" s="115" t="n">
        <v>2.2</v>
      </c>
      <c r="F16" s="115"/>
      <c r="G16" s="115"/>
      <c r="H16" s="115"/>
      <c r="I16" s="115"/>
      <c r="J16" s="116" t="n">
        <f aca="false">+$E16*$B16*J$5</f>
        <v>217800</v>
      </c>
      <c r="K16" s="116" t="n">
        <f aca="false">+$E16*$B16*K$5</f>
        <v>225060</v>
      </c>
      <c r="L16" s="116" t="n">
        <f aca="false">+$E16*$B16*L$5</f>
        <v>225060</v>
      </c>
      <c r="M16" s="116" t="n">
        <f aca="false">+$E16*$B16*M$5</f>
        <v>217800</v>
      </c>
      <c r="N16" s="116" t="n">
        <f aca="false">+$E16*$B16*N$5</f>
        <v>225060</v>
      </c>
      <c r="O16" s="116" t="n">
        <f aca="false">+$E16*$B16*O$5</f>
        <v>217800</v>
      </c>
      <c r="P16" s="116" t="n">
        <f aca="false">+$E16*$B16*P$5</f>
        <v>225060</v>
      </c>
      <c r="Q16" s="116" t="n">
        <f aca="false">+$E16*$B16*Q$5</f>
        <v>225060</v>
      </c>
      <c r="R16" s="116" t="n">
        <f aca="false">+$E16*$B16*R$5</f>
        <v>203280</v>
      </c>
      <c r="S16" s="116" t="n">
        <f aca="false">+$E16*$B16*S$5</f>
        <v>225060</v>
      </c>
      <c r="T16" s="116" t="n">
        <f aca="false">+$E16*$B16*T$5</f>
        <v>217800</v>
      </c>
      <c r="U16" s="116" t="n">
        <f aca="false">+$E16*$B16*U$5</f>
        <v>225060</v>
      </c>
    </row>
    <row r="17" customFormat="false" ht="12.75" hidden="false" customHeight="false" outlineLevel="0" collapsed="false">
      <c r="A17" s="65" t="s">
        <v>141</v>
      </c>
      <c r="B17" s="113" t="n">
        <v>2000</v>
      </c>
      <c r="C17" s="114" t="n">
        <v>2000</v>
      </c>
      <c r="D17" s="114" t="n">
        <v>1</v>
      </c>
      <c r="E17" s="115" t="n">
        <v>2.2</v>
      </c>
      <c r="F17" s="115"/>
      <c r="G17" s="115"/>
      <c r="H17" s="115"/>
      <c r="I17" s="115"/>
      <c r="J17" s="116" t="n">
        <f aca="false">+$E17*$B17*J$5</f>
        <v>132000</v>
      </c>
      <c r="K17" s="116" t="n">
        <f aca="false">+$E17*$B17*K$5</f>
        <v>136400</v>
      </c>
      <c r="L17" s="116" t="n">
        <f aca="false">+$E17*$B17*L$5</f>
        <v>136400</v>
      </c>
      <c r="M17" s="116" t="n">
        <f aca="false">+$E17*$B17*M$5</f>
        <v>132000</v>
      </c>
      <c r="N17" s="116" t="n">
        <f aca="false">+$E17*$B17*N$5</f>
        <v>136400</v>
      </c>
      <c r="O17" s="116" t="n">
        <f aca="false">+$E17*$B17*O$5</f>
        <v>132000</v>
      </c>
      <c r="P17" s="116" t="n">
        <f aca="false">+$E17*$B17*P$5</f>
        <v>136400</v>
      </c>
      <c r="Q17" s="116" t="n">
        <f aca="false">+$E17*$B17*Q$5</f>
        <v>136400</v>
      </c>
      <c r="R17" s="116" t="n">
        <f aca="false">+$E17*$B17*R$5</f>
        <v>123200</v>
      </c>
      <c r="S17" s="116" t="n">
        <f aca="false">+$E17*$B17*S$5</f>
        <v>136400</v>
      </c>
      <c r="T17" s="116" t="n">
        <f aca="false">+$E17*$B17*T$5</f>
        <v>132000</v>
      </c>
      <c r="U17" s="116" t="n">
        <f aca="false">+$E17*$B17*U$5</f>
        <v>136400</v>
      </c>
    </row>
    <row r="18" customFormat="false" ht="12.75" hidden="false" customHeight="false" outlineLevel="0" collapsed="false">
      <c r="A18" s="65" t="s">
        <v>142</v>
      </c>
      <c r="B18" s="113" t="n">
        <v>800</v>
      </c>
      <c r="C18" s="114" t="n">
        <v>800</v>
      </c>
      <c r="D18" s="114" t="n">
        <v>5</v>
      </c>
      <c r="E18" s="115" t="n">
        <v>0.65</v>
      </c>
      <c r="F18" s="115"/>
      <c r="G18" s="115"/>
      <c r="H18" s="115"/>
      <c r="I18" s="115"/>
      <c r="J18" s="116" t="n">
        <f aca="false">+$E18*$B18*J$5</f>
        <v>15600</v>
      </c>
      <c r="K18" s="116" t="n">
        <f aca="false">+$E18*$B18*K$5</f>
        <v>16120</v>
      </c>
      <c r="L18" s="116" t="n">
        <f aca="false">+$E18*$B18*L$5</f>
        <v>16120</v>
      </c>
      <c r="M18" s="116" t="n">
        <f aca="false">+$E18*$B18*M$5</f>
        <v>15600</v>
      </c>
      <c r="N18" s="116" t="n">
        <f aca="false">+$E18*$B18*N$5</f>
        <v>16120</v>
      </c>
      <c r="O18" s="116" t="n">
        <f aca="false">+$E18*$B18*O$5</f>
        <v>15600</v>
      </c>
      <c r="P18" s="116" t="n">
        <f aca="false">+$E18*$B18*P$5</f>
        <v>16120</v>
      </c>
      <c r="Q18" s="116" t="n">
        <f aca="false">+$E18*$B18*Q$5</f>
        <v>16120</v>
      </c>
      <c r="R18" s="116" t="n">
        <f aca="false">+$E18*$B18*R$5</f>
        <v>14560</v>
      </c>
      <c r="S18" s="116" t="n">
        <f aca="false">+$E18*$B18*S$5</f>
        <v>16120</v>
      </c>
      <c r="T18" s="116" t="n">
        <f aca="false">+$E18*$B18*T$5</f>
        <v>15600</v>
      </c>
      <c r="U18" s="116" t="n">
        <f aca="false">+$E18*$B18*U$5</f>
        <v>16120</v>
      </c>
      <c r="V18" s="116" t="n">
        <f aca="false">+$E18*$B18*V$5</f>
        <v>15600</v>
      </c>
      <c r="W18" s="116" t="n">
        <f aca="false">+$E18*$B18*W$5</f>
        <v>16120</v>
      </c>
      <c r="X18" s="116" t="n">
        <f aca="false">+$E18*$B18*X$5</f>
        <v>16120</v>
      </c>
      <c r="Y18" s="116" t="n">
        <f aca="false">+$E18*$B18*Y$5</f>
        <v>15600</v>
      </c>
      <c r="Z18" s="116" t="n">
        <f aca="false">+$E18*$B18*Z$5</f>
        <v>16120</v>
      </c>
      <c r="AA18" s="116" t="n">
        <f aca="false">+$E18*$B18*AA$5</f>
        <v>15600</v>
      </c>
      <c r="AB18" s="116" t="n">
        <f aca="false">+$E18*$B18*AB$5</f>
        <v>16120</v>
      </c>
      <c r="AC18" s="116" t="n">
        <f aca="false">+$E18*$B18*AC$5</f>
        <v>16120</v>
      </c>
      <c r="AD18" s="116" t="n">
        <f aca="false">+$E18*$B18*AD$5</f>
        <v>15080</v>
      </c>
      <c r="AE18" s="116" t="n">
        <f aca="false">+$E18*$B18*AE$5</f>
        <v>16120</v>
      </c>
      <c r="AF18" s="116" t="n">
        <f aca="false">+$E18*$B18*AF$5</f>
        <v>15600</v>
      </c>
      <c r="AG18" s="116" t="n">
        <f aca="false">+$E18*$B18*AG$5</f>
        <v>16120</v>
      </c>
      <c r="AH18" s="116" t="n">
        <f aca="false">+$E18*$B18*AH$5</f>
        <v>15600</v>
      </c>
      <c r="AI18" s="116" t="n">
        <f aca="false">+$E18*$B18*AI$5</f>
        <v>16120</v>
      </c>
      <c r="AJ18" s="116" t="n">
        <f aca="false">+$E18*$B18*AJ$5</f>
        <v>16120</v>
      </c>
      <c r="AK18" s="116" t="n">
        <f aca="false">+$E18*$B18*AK$5</f>
        <v>15600</v>
      </c>
      <c r="AL18" s="116" t="n">
        <f aca="false">+$E18*$B18*AL$5</f>
        <v>16120</v>
      </c>
      <c r="AM18" s="116" t="n">
        <f aca="false">+$E18*$B18*AM$5</f>
        <v>15600</v>
      </c>
      <c r="AN18" s="116" t="n">
        <f aca="false">+$E18*$B18*AN$5</f>
        <v>16120</v>
      </c>
      <c r="AO18" s="116" t="n">
        <f aca="false">+$E18*$B18*AO$5</f>
        <v>16120</v>
      </c>
      <c r="AP18" s="116" t="n">
        <f aca="false">+$E18*$B18*AP$5</f>
        <v>14560</v>
      </c>
      <c r="AQ18" s="116" t="n">
        <f aca="false">+$E18*$B18*AQ$5</f>
        <v>16120</v>
      </c>
      <c r="AR18" s="116" t="n">
        <f aca="false">+$E18*$B18*AR$5</f>
        <v>15600</v>
      </c>
      <c r="AS18" s="116" t="n">
        <f aca="false">+$E18*$B18*AS$5</f>
        <v>16120</v>
      </c>
      <c r="AT18" s="116" t="n">
        <f aca="false">+$E18*$B18*AT$5</f>
        <v>15600</v>
      </c>
      <c r="AU18" s="116" t="n">
        <f aca="false">+$E18*$B18*AU$5</f>
        <v>16120</v>
      </c>
      <c r="AV18" s="116" t="n">
        <f aca="false">+$E18*$B18*AV$5</f>
        <v>16120</v>
      </c>
      <c r="AW18" s="116" t="n">
        <f aca="false">+$E18*$B18*AW$5</f>
        <v>15600</v>
      </c>
      <c r="AX18" s="116" t="n">
        <f aca="false">+$E18*$B18*AX$5</f>
        <v>16120</v>
      </c>
      <c r="AY18" s="116" t="n">
        <f aca="false">+$E18*$B18*AY$5</f>
        <v>15600</v>
      </c>
      <c r="AZ18" s="116" t="n">
        <f aca="false">+$E18*$B18*AZ$5</f>
        <v>16120</v>
      </c>
      <c r="BA18" s="116" t="n">
        <f aca="false">+$E18*$B18*BA$5</f>
        <v>16120</v>
      </c>
      <c r="BB18" s="116" t="n">
        <f aca="false">+$E18*$B18*BB$5</f>
        <v>14560</v>
      </c>
      <c r="BC18" s="116" t="n">
        <f aca="false">+$E18*$B18*BC$5</f>
        <v>16120</v>
      </c>
      <c r="BD18" s="116" t="n">
        <f aca="false">+$E18*$B18*BD$5</f>
        <v>15600</v>
      </c>
      <c r="BE18" s="116" t="n">
        <f aca="false">+$E18*$B18*BE$5</f>
        <v>16120</v>
      </c>
      <c r="BF18" s="116" t="n">
        <f aca="false">+$E18*$B18*BF$5</f>
        <v>15600</v>
      </c>
      <c r="BG18" s="116" t="n">
        <f aca="false">+$E18*$B18*BG$5</f>
        <v>16120</v>
      </c>
      <c r="BH18" s="116" t="n">
        <f aca="false">+$E18*$B18*BH$5</f>
        <v>16120</v>
      </c>
      <c r="BI18" s="116" t="n">
        <f aca="false">+$E18*$B18*BI$5</f>
        <v>15600</v>
      </c>
      <c r="BJ18" s="116" t="n">
        <f aca="false">+$E18*$B18*BJ$5</f>
        <v>16120</v>
      </c>
      <c r="BK18" s="116" t="n">
        <f aca="false">+$E18*$B18*BK$5</f>
        <v>15600</v>
      </c>
      <c r="BL18" s="116" t="n">
        <f aca="false">+$E18*$B18*BL$5</f>
        <v>16120</v>
      </c>
      <c r="BM18" s="116" t="n">
        <f aca="false">+$E18*$B18*BM$5</f>
        <v>16120</v>
      </c>
      <c r="BN18" s="116" t="n">
        <f aca="false">+$E18*$B18*BN$5</f>
        <v>14560</v>
      </c>
      <c r="BO18" s="116" t="n">
        <f aca="false">+$E18*$B18*BO$5</f>
        <v>16120</v>
      </c>
      <c r="BP18" s="116" t="n">
        <f aca="false">+$E18*$B18*BP$5</f>
        <v>15600</v>
      </c>
      <c r="BQ18" s="116" t="n">
        <f aca="false">+$E18*$B18*BQ$5</f>
        <v>16120</v>
      </c>
    </row>
    <row r="20" customFormat="false" ht="12.75" hidden="false" customHeight="false" outlineLevel="0" collapsed="false">
      <c r="A20" s="0" t="s">
        <v>96</v>
      </c>
      <c r="B20" s="117" t="n">
        <f aca="false">SUM(B7:B19)</f>
        <v>100000</v>
      </c>
      <c r="C20" s="117" t="n">
        <f aca="false">SUM(C7:C19)</f>
        <v>100000</v>
      </c>
      <c r="D20" s="117"/>
      <c r="J20" s="116" t="n">
        <f aca="false">SUM(J7:J19)</f>
        <v>1845630</v>
      </c>
      <c r="K20" s="116" t="n">
        <f aca="false">SUM(K7:K19)</f>
        <v>1907151</v>
      </c>
      <c r="L20" s="116" t="n">
        <f aca="false">SUM(L7:L19)</f>
        <v>1907151</v>
      </c>
      <c r="M20" s="116" t="n">
        <f aca="false">SUM(M7:M19)</f>
        <v>1845630</v>
      </c>
      <c r="N20" s="116" t="n">
        <f aca="false">SUM(N7:N19)</f>
        <v>1907151</v>
      </c>
      <c r="O20" s="116" t="n">
        <f aca="false">SUM(O7:O19)</f>
        <v>1845630</v>
      </c>
      <c r="P20" s="116" t="n">
        <f aca="false">SUM(P7:P19)</f>
        <v>1907151</v>
      </c>
      <c r="Q20" s="116" t="n">
        <f aca="false">SUM(Q7:Q19)</f>
        <v>1739751</v>
      </c>
      <c r="R20" s="116" t="n">
        <f aca="false">SUM(R7:R19)</f>
        <v>1571388</v>
      </c>
      <c r="S20" s="116" t="n">
        <f aca="false">SUM(S7:S19)</f>
        <v>1739751</v>
      </c>
      <c r="T20" s="116" t="n">
        <f aca="false">SUM(T7:T19)</f>
        <v>1706880</v>
      </c>
      <c r="U20" s="116" t="n">
        <f aca="false">SUM(U7:U19)</f>
        <v>1763776</v>
      </c>
      <c r="V20" s="116" t="n">
        <f aca="false">SUM(V7:V19)</f>
        <v>1357080</v>
      </c>
      <c r="W20" s="116" t="n">
        <f aca="false">SUM(W7:W19)</f>
        <v>1402316</v>
      </c>
      <c r="X20" s="116" t="n">
        <f aca="false">SUM(X7:X19)</f>
        <v>1402316</v>
      </c>
      <c r="Y20" s="116" t="n">
        <f aca="false">SUM(Y7:Y19)</f>
        <v>1357080</v>
      </c>
      <c r="Z20" s="116" t="n">
        <f aca="false">SUM(Z7:Z19)</f>
        <v>1402316</v>
      </c>
      <c r="AA20" s="116" t="n">
        <f aca="false">SUM(AA7:AA19)</f>
        <v>1357080</v>
      </c>
      <c r="AB20" s="116" t="n">
        <f aca="false">SUM(AB7:AB19)</f>
        <v>1402316</v>
      </c>
      <c r="AC20" s="116" t="n">
        <f aca="false">SUM(AC7:AC19)</f>
        <v>1248866</v>
      </c>
      <c r="AD20" s="116" t="n">
        <f aca="false">SUM(AD7:AD19)</f>
        <v>1168294</v>
      </c>
      <c r="AE20" s="116" t="n">
        <f aca="false">SUM(AE7:AE19)</f>
        <v>1248866</v>
      </c>
      <c r="AF20" s="116" t="n">
        <f aca="false">SUM(AF7:AF19)</f>
        <v>1096080</v>
      </c>
      <c r="AG20" s="116" t="n">
        <f aca="false">SUM(AG7:AG19)</f>
        <v>1132616</v>
      </c>
      <c r="AH20" s="116" t="n">
        <f aca="false">SUM(AH7:AH19)</f>
        <v>1096080</v>
      </c>
      <c r="AI20" s="116" t="n">
        <f aca="false">SUM(AI7:AI19)</f>
        <v>1132616</v>
      </c>
      <c r="AJ20" s="116" t="n">
        <f aca="false">SUM(AJ7:AJ19)</f>
        <v>1132616</v>
      </c>
      <c r="AK20" s="116" t="n">
        <f aca="false">SUM(AK7:AK19)</f>
        <v>1096080</v>
      </c>
      <c r="AL20" s="116" t="n">
        <f aca="false">SUM(AL7:AL19)</f>
        <v>1132616</v>
      </c>
      <c r="AM20" s="116" t="n">
        <f aca="false">SUM(AM7:AM19)</f>
        <v>1096080</v>
      </c>
      <c r="AN20" s="116" t="n">
        <f aca="false">SUM(AN7:AN19)</f>
        <v>1132616</v>
      </c>
      <c r="AO20" s="116" t="n">
        <f aca="false">SUM(AO7:AO19)</f>
        <v>1109366</v>
      </c>
      <c r="AP20" s="116" t="n">
        <f aca="false">SUM(AP7:AP19)</f>
        <v>1002008</v>
      </c>
      <c r="AQ20" s="116" t="n">
        <f aca="false">SUM(AQ7:AQ19)</f>
        <v>1109366</v>
      </c>
      <c r="AR20" s="116" t="n">
        <f aca="false">SUM(AR7:AR19)</f>
        <v>1073580</v>
      </c>
      <c r="AS20" s="116" t="n">
        <f aca="false">SUM(AS7:AS19)</f>
        <v>1109366</v>
      </c>
      <c r="AT20" s="116" t="n">
        <f aca="false">SUM(AT7:AT19)</f>
        <v>1073580</v>
      </c>
      <c r="AU20" s="116" t="n">
        <f aca="false">SUM(AU7:AU19)</f>
        <v>1109366</v>
      </c>
      <c r="AV20" s="116" t="n">
        <f aca="false">SUM(AV7:AV19)</f>
        <v>1109366</v>
      </c>
      <c r="AW20" s="116" t="n">
        <f aca="false">SUM(AW7:AW19)</f>
        <v>1073580</v>
      </c>
      <c r="AX20" s="116" t="n">
        <f aca="false">SUM(AX7:AX19)</f>
        <v>1109366</v>
      </c>
      <c r="AY20" s="116" t="n">
        <f aca="false">SUM(AY7:AY19)</f>
        <v>1073580</v>
      </c>
      <c r="AZ20" s="116" t="n">
        <f aca="false">SUM(AZ7:AZ19)</f>
        <v>1109366</v>
      </c>
      <c r="BA20" s="116" t="n">
        <f aca="false">SUM(BA7:BA19)</f>
        <v>1109366</v>
      </c>
      <c r="BB20" s="116" t="n">
        <f aca="false">SUM(BB7:BB19)</f>
        <v>1002008</v>
      </c>
      <c r="BC20" s="116" t="n">
        <f aca="false">SUM(BC7:BC19)</f>
        <v>1109366</v>
      </c>
      <c r="BD20" s="116" t="n">
        <f aca="false">SUM(BD7:BD19)</f>
        <v>1073580</v>
      </c>
      <c r="BE20" s="116" t="n">
        <f aca="false">SUM(BE7:BE19)</f>
        <v>1109366</v>
      </c>
      <c r="BF20" s="116" t="n">
        <f aca="false">SUM(BF7:BF19)</f>
        <v>1073580</v>
      </c>
      <c r="BG20" s="116" t="n">
        <f aca="false">SUM(BG7:BG19)</f>
        <v>1109366</v>
      </c>
      <c r="BH20" s="116" t="n">
        <f aca="false">SUM(BH7:BH19)</f>
        <v>1109366</v>
      </c>
      <c r="BI20" s="116" t="n">
        <f aca="false">SUM(BI7:BI19)</f>
        <v>1073580</v>
      </c>
      <c r="BJ20" s="116" t="n">
        <f aca="false">SUM(BJ7:BJ19)</f>
        <v>1109366</v>
      </c>
      <c r="BK20" s="116" t="n">
        <f aca="false">SUM(BK7:BK19)</f>
        <v>1073580</v>
      </c>
      <c r="BL20" s="116" t="n">
        <f aca="false">SUM(BL7:BL19)</f>
        <v>1109366</v>
      </c>
      <c r="BM20" s="116" t="n">
        <f aca="false">SUM(BM7:BM19)</f>
        <v>1109366</v>
      </c>
      <c r="BN20" s="116" t="n">
        <f aca="false">SUM(BN7:BN19)</f>
        <v>1002008</v>
      </c>
      <c r="BO20" s="116" t="n">
        <f aca="false">SUM(BO7:BO19)</f>
        <v>1109366</v>
      </c>
      <c r="BP20" s="116" t="n">
        <f aca="false">SUM(BP7:BP19)</f>
        <v>1073580</v>
      </c>
      <c r="BQ20" s="116" t="n">
        <f aca="false">SUM(BQ7:BQ19)</f>
        <v>1109366</v>
      </c>
      <c r="BR20" s="116" t="n">
        <f aca="false">SUM(BR7:BR19)</f>
        <v>886980</v>
      </c>
      <c r="BS20" s="116" t="n">
        <f aca="false">SUM(BS7:BS19)</f>
        <v>916546</v>
      </c>
      <c r="BT20" s="116" t="n">
        <f aca="false">SUM(BT7:BT19)</f>
        <v>916546</v>
      </c>
      <c r="BU20" s="116" t="n">
        <f aca="false">SUM(BU7:BU19)</f>
        <v>886980</v>
      </c>
      <c r="BV20" s="116" t="n">
        <f aca="false">SUM(BV7:BV19)</f>
        <v>916546</v>
      </c>
      <c r="BW20" s="116" t="n">
        <f aca="false">SUM(BW7:BW19)</f>
        <v>886980</v>
      </c>
      <c r="BX20" s="116" t="n">
        <f aca="false">SUM(BX7:BX19)</f>
        <v>916546</v>
      </c>
      <c r="BY20" s="116" t="n">
        <f aca="false">SUM(BY7:BY19)</f>
        <v>916546</v>
      </c>
      <c r="BZ20" s="116" t="n">
        <f aca="false">SUM(BZ7:BZ19)</f>
        <v>857414</v>
      </c>
      <c r="CA20" s="116" t="n">
        <f aca="false">SUM(CA7:CA19)</f>
        <v>916546</v>
      </c>
      <c r="CB20" s="116" t="n">
        <f aca="false">SUM(CB7:CB19)</f>
        <v>886980</v>
      </c>
      <c r="CC20" s="116" t="n">
        <f aca="false">SUM(CC7:CC19)</f>
        <v>916546</v>
      </c>
      <c r="CD20" s="116" t="n">
        <f aca="false">SUM(CD7:CD19)</f>
        <v>886980</v>
      </c>
      <c r="CE20" s="116" t="n">
        <f aca="false">SUM(CE7:CE19)</f>
        <v>916546</v>
      </c>
      <c r="CF20" s="116" t="n">
        <f aca="false">SUM(CF7:CF19)</f>
        <v>916546</v>
      </c>
      <c r="CG20" s="116" t="n">
        <f aca="false">SUM(CG7:CG19)</f>
        <v>886980</v>
      </c>
      <c r="CH20" s="116" t="n">
        <f aca="false">SUM(CH7:CH19)</f>
        <v>916546</v>
      </c>
      <c r="CI20" s="116" t="n">
        <f aca="false">SUM(CI7:CI19)</f>
        <v>886980</v>
      </c>
      <c r="CJ20" s="116" t="n">
        <f aca="false">SUM(CJ7:CJ19)</f>
        <v>916546</v>
      </c>
      <c r="CK20" s="116" t="n">
        <f aca="false">SUM(CK7:CK19)</f>
        <v>916546</v>
      </c>
      <c r="CL20" s="116" t="n">
        <f aca="false">SUM(CL7:CL19)</f>
        <v>827848</v>
      </c>
      <c r="CM20" s="116" t="n">
        <f aca="false">SUM(CM7:CM19)</f>
        <v>916546</v>
      </c>
      <c r="CN20" s="116" t="n">
        <f aca="false">SUM(CN7:CN19)</f>
        <v>886980</v>
      </c>
      <c r="CO20" s="116" t="n">
        <f aca="false">SUM(CO7:CO19)</f>
        <v>916546</v>
      </c>
      <c r="CP20" s="116" t="n">
        <f aca="false">SUM(CP7:CP19)</f>
        <v>886980</v>
      </c>
      <c r="CQ20" s="116" t="n">
        <f aca="false">SUM(CQ7:CQ19)</f>
        <v>916546</v>
      </c>
      <c r="CR20" s="116" t="n">
        <f aca="false">SUM(CR7:CR19)</f>
        <v>916546</v>
      </c>
      <c r="CS20" s="116" t="n">
        <f aca="false">SUM(CS7:CS19)</f>
        <v>886980</v>
      </c>
      <c r="CT20" s="116" t="n">
        <f aca="false">SUM(CT7:CT19)</f>
        <v>916546</v>
      </c>
      <c r="CU20" s="116" t="n">
        <f aca="false">SUM(CU7:CU19)</f>
        <v>886980</v>
      </c>
      <c r="CV20" s="116" t="n">
        <f aca="false">SUM(CV7:CV19)</f>
        <v>916546</v>
      </c>
      <c r="CW20" s="116" t="n">
        <f aca="false">SUM(CW7:CW19)</f>
        <v>916546</v>
      </c>
      <c r="CX20" s="116" t="n">
        <f aca="false">SUM(CX7:CX19)</f>
        <v>827848</v>
      </c>
      <c r="CY20" s="116" t="n">
        <f aca="false">SUM(CY7:CY19)</f>
        <v>916546</v>
      </c>
      <c r="CZ20" s="116" t="n">
        <f aca="false">SUM(CZ7:CZ19)</f>
        <v>886980</v>
      </c>
      <c r="DA20" s="116" t="n">
        <f aca="false">SUM(DA7:DA19)</f>
        <v>916546</v>
      </c>
      <c r="DB20" s="116" t="n">
        <f aca="false">SUM(DB7:DB19)</f>
        <v>886980</v>
      </c>
      <c r="DC20" s="116" t="n">
        <f aca="false">SUM(DC7:DC19)</f>
        <v>916546</v>
      </c>
      <c r="DD20" s="116" t="n">
        <f aca="false">SUM(DD7:DD19)</f>
        <v>916546</v>
      </c>
      <c r="DE20" s="116" t="n">
        <f aca="false">SUM(DE7:DE19)</f>
        <v>886980</v>
      </c>
      <c r="DF20" s="116" t="n">
        <f aca="false">SUM(DF7:DF19)</f>
        <v>916546</v>
      </c>
      <c r="DG20" s="116" t="n">
        <f aca="false">SUM(DG7:DG19)</f>
        <v>886980</v>
      </c>
      <c r="DH20" s="116" t="n">
        <f aca="false">SUM(DH7:DH19)</f>
        <v>916546</v>
      </c>
      <c r="DI20" s="116" t="n">
        <f aca="false">SUM(DI7:DI19)</f>
        <v>916546</v>
      </c>
      <c r="DJ20" s="116" t="n">
        <f aca="false">SUM(DJ7:DJ19)</f>
        <v>827848</v>
      </c>
      <c r="DK20" s="116" t="n">
        <f aca="false">SUM(DK7:DK19)</f>
        <v>916546</v>
      </c>
      <c r="DL20" s="116" t="n">
        <f aca="false">SUM(DL7:DL19)</f>
        <v>886980</v>
      </c>
      <c r="DM20" s="116" t="n">
        <f aca="false">SUM(DM7:DM19)</f>
        <v>916546</v>
      </c>
      <c r="DN20" s="116" t="n">
        <f aca="false">SUM(DN7:DN19)</f>
        <v>886980</v>
      </c>
      <c r="DO20" s="116" t="n">
        <f aca="false">SUM(DO7:DO19)</f>
        <v>916546</v>
      </c>
      <c r="DP20" s="116" t="n">
        <f aca="false">SUM(DP7:DP19)</f>
        <v>916546</v>
      </c>
      <c r="DQ20" s="116" t="n">
        <f aca="false">SUM(DQ7:DQ19)</f>
        <v>886980</v>
      </c>
      <c r="DR20" s="116" t="n">
        <f aca="false">SUM(DR7:DR19)</f>
        <v>916546</v>
      </c>
      <c r="DS20" s="116" t="n">
        <f aca="false">SUM(DS7:DS19)</f>
        <v>886980</v>
      </c>
      <c r="DT20" s="116" t="n">
        <f aca="false">SUM(DT7:DT19)</f>
        <v>916546</v>
      </c>
      <c r="DU20" s="116" t="n">
        <f aca="false">SUM(DU7:DU19)</f>
        <v>916546</v>
      </c>
      <c r="DV20" s="116" t="n">
        <f aca="false">SUM(DV7:DV19)</f>
        <v>857414</v>
      </c>
      <c r="DW20" s="116" t="n">
        <f aca="false">SUM(DW7:DW19)</f>
        <v>916546</v>
      </c>
      <c r="DX20" s="116" t="n">
        <f aca="false">SUM(DX7:DX19)</f>
        <v>886980</v>
      </c>
      <c r="DY20" s="116" t="n">
        <f aca="false">SUM(DY7:DY19)</f>
        <v>916546</v>
      </c>
      <c r="DZ20" s="116" t="n">
        <f aca="false">SUM(DZ7:DZ19)</f>
        <v>886980</v>
      </c>
      <c r="EA20" s="116" t="n">
        <f aca="false">SUM(EA7:EA19)</f>
        <v>916546</v>
      </c>
      <c r="EB20" s="116" t="n">
        <f aca="false">SUM(EB7:EB19)</f>
        <v>916546</v>
      </c>
      <c r="EC20" s="116" t="n">
        <f aca="false">SUM(EC7:EC19)</f>
        <v>886980</v>
      </c>
      <c r="ED20" s="116" t="n">
        <f aca="false">SUM(ED7:ED19)</f>
        <v>916546</v>
      </c>
      <c r="EE20" s="116" t="n">
        <f aca="false">SUM(EE7:EE19)</f>
        <v>886980</v>
      </c>
      <c r="EF20" s="116" t="n">
        <f aca="false">SUM(EF7:EF19)</f>
        <v>916546</v>
      </c>
      <c r="EG20" s="116" t="n">
        <f aca="false">SUM(EG7:EG19)</f>
        <v>916546</v>
      </c>
      <c r="EH20" s="116" t="n">
        <f aca="false">SUM(EH7:EH19)</f>
        <v>827848</v>
      </c>
      <c r="EI20" s="116" t="n">
        <f aca="false">SUM(EI7:EI19)</f>
        <v>916546</v>
      </c>
      <c r="EJ20" s="116" t="n">
        <f aca="false">SUM(EJ7:EJ19)</f>
        <v>886980</v>
      </c>
      <c r="EK20" s="116" t="n">
        <f aca="false">SUM(EK7:EK19)</f>
        <v>916546</v>
      </c>
      <c r="EL20" s="116" t="n">
        <f aca="false">SUM(EL7:EL19)</f>
        <v>886980</v>
      </c>
      <c r="EM20" s="116" t="n">
        <f aca="false">SUM(EM7:EM19)</f>
        <v>916546</v>
      </c>
      <c r="EN20" s="116" t="n">
        <f aca="false">SUM(EN7:EN19)</f>
        <v>916546</v>
      </c>
      <c r="EO20" s="116" t="n">
        <f aca="false">SUM(EO7:EO19)</f>
        <v>886980</v>
      </c>
      <c r="EP20" s="116" t="n">
        <f aca="false">SUM(EP7:EP19)</f>
        <v>916546</v>
      </c>
      <c r="EQ20" s="116" t="n">
        <f aca="false">SUM(EQ7:EQ19)</f>
        <v>886980</v>
      </c>
      <c r="ER20" s="116" t="n">
        <f aca="false">SUM(ER7:ER19)</f>
        <v>916546</v>
      </c>
      <c r="ES20" s="116" t="n">
        <f aca="false">SUM(ES7:ES19)</f>
        <v>916546</v>
      </c>
      <c r="ET20" s="116" t="n">
        <f aca="false">SUM(ET7:ET19)</f>
        <v>827848</v>
      </c>
      <c r="EU20" s="116" t="n">
        <f aca="false">SUM(EU7:EU19)</f>
        <v>916546</v>
      </c>
      <c r="EV20" s="116" t="n">
        <f aca="false">SUM(EV7:EV19)</f>
        <v>886980</v>
      </c>
      <c r="EW20" s="116" t="n">
        <f aca="false">SUM(EW7:EW19)</f>
        <v>916546</v>
      </c>
      <c r="EX20" s="116" t="n">
        <f aca="false">SUM(EX7:EX19)</f>
        <v>886980</v>
      </c>
      <c r="EY20" s="116" t="n">
        <f aca="false">SUM(EY7:EY19)</f>
        <v>916546</v>
      </c>
      <c r="EZ20" s="116" t="n">
        <f aca="false">SUM(EZ7:EZ19)</f>
        <v>916546</v>
      </c>
      <c r="FA20" s="116" t="n">
        <f aca="false">SUM(FA7:FA19)</f>
        <v>830280</v>
      </c>
      <c r="FB20" s="116" t="n">
        <f aca="false">SUM(FB7:FB19)</f>
        <v>857956</v>
      </c>
      <c r="FC20" s="116" t="n">
        <f aca="false">SUM(FC7:FC19)</f>
        <v>830280</v>
      </c>
      <c r="FD20" s="116" t="n">
        <f aca="false">SUM(FD7:FD19)</f>
        <v>857956</v>
      </c>
      <c r="FE20" s="116" t="n">
        <f aca="false">SUM(FE7:FE19)</f>
        <v>857956</v>
      </c>
      <c r="FF20" s="116" t="n">
        <f aca="false">SUM(FF7:FF19)</f>
        <v>774928</v>
      </c>
      <c r="FG20" s="116" t="n">
        <f aca="false">SUM(FG7:FG19)</f>
        <v>857956</v>
      </c>
      <c r="FH20" s="116" t="n">
        <f aca="false">SUM(FH7:FH19)</f>
        <v>830280</v>
      </c>
      <c r="FI20" s="116" t="n">
        <f aca="false">SUM(FI7:FI19)</f>
        <v>857956</v>
      </c>
      <c r="FJ20" s="116" t="n">
        <f aca="false">SUM(FJ7:FJ19)</f>
        <v>830280</v>
      </c>
      <c r="FK20" s="116" t="n">
        <f aca="false">SUM(FK7:FK19)</f>
        <v>857956</v>
      </c>
      <c r="FL20" s="116" t="n">
        <f aca="false">SUM(FL7:FL19)</f>
        <v>857956</v>
      </c>
      <c r="FM20" s="116" t="n">
        <f aca="false">SUM(FM7:FM19)</f>
        <v>830280</v>
      </c>
      <c r="FN20" s="116" t="n">
        <f aca="false">SUM(FN7:FN19)</f>
        <v>857956</v>
      </c>
      <c r="FO20" s="116" t="n">
        <f aca="false">SUM(FO7:FO19)</f>
        <v>830280</v>
      </c>
      <c r="FP20" s="116" t="n">
        <f aca="false">SUM(FP7:FP19)</f>
        <v>857956</v>
      </c>
      <c r="FQ20" s="116" t="n">
        <f aca="false">SUM(FQ7:FQ19)</f>
        <v>857956</v>
      </c>
      <c r="FR20" s="116" t="n">
        <f aca="false">SUM(FR7:FR19)</f>
        <v>802604</v>
      </c>
      <c r="FS20" s="116" t="n">
        <f aca="false">SUM(FS7:FS19)</f>
        <v>857956</v>
      </c>
      <c r="FT20" s="116" t="n">
        <f aca="false">SUM(FT7:FT19)</f>
        <v>830280</v>
      </c>
      <c r="FU20" s="116" t="n">
        <f aca="false">SUM(FU7:FU19)</f>
        <v>857956</v>
      </c>
      <c r="FV20" s="116" t="n">
        <f aca="false">SUM(FV7:FV19)</f>
        <v>830280</v>
      </c>
      <c r="FW20" s="116" t="n">
        <f aca="false">SUM(FW7:FW19)</f>
        <v>857956</v>
      </c>
      <c r="FX20" s="116" t="n">
        <f aca="false">SUM(FX7:FX19)</f>
        <v>857956</v>
      </c>
      <c r="FY20" s="116" t="n">
        <f aca="false">SUM(FY7:FY19)</f>
        <v>830280</v>
      </c>
      <c r="FZ20" s="116" t="n">
        <f aca="false">SUM(FZ7:FZ19)</f>
        <v>857956</v>
      </c>
      <c r="GA20" s="116" t="n">
        <f aca="false">SUM(GA7:GA19)</f>
        <v>830280</v>
      </c>
      <c r="GB20" s="116" t="n">
        <f aca="false">SUM(GB7:GB19)</f>
        <v>857956</v>
      </c>
      <c r="GC20" s="116" t="n">
        <f aca="false">SUM(GC7:GC19)</f>
        <v>857956</v>
      </c>
      <c r="GD20" s="116" t="n">
        <f aca="false">SUM(GD7:GD19)</f>
        <v>774928</v>
      </c>
      <c r="GE20" s="116" t="n">
        <f aca="false">SUM(GE7:GE19)</f>
        <v>857956</v>
      </c>
      <c r="GF20" s="116" t="n">
        <f aca="false">SUM(GF7:GF19)</f>
        <v>830280</v>
      </c>
      <c r="GG20" s="116" t="n">
        <f aca="false">SUM(GG7:GG19)</f>
        <v>857956</v>
      </c>
      <c r="GH20" s="116" t="n">
        <f aca="false">SUM(GH7:GH19)</f>
        <v>228000</v>
      </c>
      <c r="GI20" s="116" t="n">
        <f aca="false">SUM(GI7:GI19)</f>
        <v>235600</v>
      </c>
      <c r="GJ20" s="116" t="n">
        <f aca="false">SUM(GJ7:GJ19)</f>
        <v>235600</v>
      </c>
      <c r="GK20" s="116" t="n">
        <f aca="false">SUM(GK7:GK19)</f>
        <v>228000</v>
      </c>
      <c r="GL20" s="116" t="n">
        <f aca="false">SUM(GL7:GL19)</f>
        <v>235600</v>
      </c>
      <c r="GM20" s="116" t="n">
        <f aca="false">SUM(GM7:GM19)</f>
        <v>228000</v>
      </c>
      <c r="GN20" s="116" t="n">
        <f aca="false">SUM(GN7:GN19)</f>
        <v>235600</v>
      </c>
      <c r="GO20" s="116" t="n">
        <f aca="false">SUM(GO7:GO19)</f>
        <v>235600</v>
      </c>
      <c r="GP20" s="116" t="n">
        <f aca="false">SUM(GP7:GP19)</f>
        <v>212800</v>
      </c>
      <c r="GQ20" s="116" t="n">
        <f aca="false">SUM(GQ7:GQ19)</f>
        <v>235600</v>
      </c>
      <c r="GR20" s="116" t="n">
        <f aca="false">SUM(GR7:GR19)</f>
        <v>228000</v>
      </c>
      <c r="GS20" s="116" t="n">
        <f aca="false">SUM(GS7:GS19)</f>
        <v>235600</v>
      </c>
      <c r="GT20" s="116" t="n">
        <f aca="false">SUM(GT7:GT19)</f>
        <v>228000</v>
      </c>
      <c r="GU20" s="116" t="n">
        <f aca="false">SUM(GU7:GU19)</f>
        <v>235600</v>
      </c>
      <c r="GV20" s="116" t="n">
        <f aca="false">SUM(GV7:GV19)</f>
        <v>235600</v>
      </c>
      <c r="GW20" s="116" t="n">
        <f aca="false">SUM(GW7:GW19)</f>
        <v>228000</v>
      </c>
      <c r="GX20" s="116" t="n">
        <f aca="false">SUM(GX7:GX19)</f>
        <v>235600</v>
      </c>
      <c r="GY20" s="116" t="n">
        <f aca="false">SUM(GY7:GY19)</f>
        <v>228000</v>
      </c>
      <c r="GZ20" s="116" t="n">
        <f aca="false">SUM(GZ7:GZ19)</f>
        <v>235600</v>
      </c>
      <c r="HA20" s="116" t="n">
        <f aca="false">SUM(HA7:HA19)</f>
        <v>235600</v>
      </c>
      <c r="HB20" s="116" t="n">
        <f aca="false">SUM(HB7:HB19)</f>
        <v>212800</v>
      </c>
      <c r="HC20" s="116" t="n">
        <f aca="false">SUM(HC7:HC19)</f>
        <v>235600</v>
      </c>
      <c r="HD20" s="116" t="n">
        <f aca="false">SUM(HD7:HD19)</f>
        <v>228000</v>
      </c>
      <c r="HE20" s="116" t="n">
        <f aca="false">SUM(HE7:HE19)</f>
        <v>235600</v>
      </c>
      <c r="HF20" s="116" t="n">
        <f aca="false">SUM(HF7:HF19)</f>
        <v>228000</v>
      </c>
      <c r="HG20" s="116" t="n">
        <f aca="false">SUM(HG7:HG19)</f>
        <v>235600</v>
      </c>
      <c r="HH20" s="116" t="n">
        <f aca="false">SUM(HH7:HH19)</f>
        <v>235600</v>
      </c>
      <c r="HI20" s="116" t="n">
        <f aca="false">SUM(HI7:HI19)</f>
        <v>228000</v>
      </c>
      <c r="HJ20" s="116" t="n">
        <f aca="false">SUM(HJ7:HJ19)</f>
        <v>235600</v>
      </c>
      <c r="HK20" s="116" t="n">
        <f aca="false">SUM(HK7:HK19)</f>
        <v>228000</v>
      </c>
      <c r="HL20" s="116" t="n">
        <f aca="false">SUM(HL7:HL19)</f>
        <v>235600</v>
      </c>
      <c r="HM20" s="116" t="n">
        <f aca="false">SUM(HM7:HM19)</f>
        <v>235600</v>
      </c>
      <c r="HN20" s="116" t="n">
        <f aca="false">SUM(HN7:HN19)</f>
        <v>220400</v>
      </c>
      <c r="HO20" s="116" t="n">
        <f aca="false">SUM(HO7:HO19)</f>
        <v>235600</v>
      </c>
      <c r="HP20" s="116" t="n">
        <f aca="false">SUM(HP7:HP19)</f>
        <v>228000</v>
      </c>
      <c r="HQ20" s="116" t="n">
        <f aca="false">SUM(HQ7:HQ19)</f>
        <v>235600</v>
      </c>
      <c r="HR20" s="116" t="n">
        <f aca="false">SUM(HR7:HR19)</f>
        <v>228000</v>
      </c>
      <c r="HS20" s="116" t="n">
        <f aca="false">SUM(HS7:HS19)</f>
        <v>235600</v>
      </c>
      <c r="HT20" s="116" t="n">
        <f aca="false">SUM(HT7:HT19)</f>
        <v>235600</v>
      </c>
      <c r="HU20" s="116" t="n">
        <f aca="false">SUM(HU7:HU19)</f>
        <v>228000</v>
      </c>
      <c r="HV20" s="116" t="n">
        <f aca="false">SUM(HV7:HV19)</f>
        <v>235600</v>
      </c>
      <c r="HW20" s="116" t="n">
        <f aca="false">SUM(HW7:HW19)</f>
        <v>228000</v>
      </c>
      <c r="HX20" s="116" t="n">
        <f aca="false">SUM(HX7:HX19)</f>
        <v>235600</v>
      </c>
      <c r="HY20" s="116" t="n">
        <f aca="false">SUM(HY7:HY19)</f>
        <v>235600</v>
      </c>
      <c r="HZ20" s="116" t="n">
        <f aca="false">SUM(HZ7:HZ19)</f>
        <v>212800</v>
      </c>
      <c r="IA20" s="116" t="n">
        <f aca="false">SUM(IA7:IA19)</f>
        <v>235600</v>
      </c>
      <c r="IB20" s="116" t="n">
        <f aca="false">SUM(IB7:IB19)</f>
        <v>228000</v>
      </c>
      <c r="IC20" s="116" t="n">
        <f aca="false">SUM(IC7:IC19)</f>
        <v>235600</v>
      </c>
      <c r="ID20" s="116" t="n">
        <f aca="false">SUM(ID7:ID19)</f>
        <v>228000</v>
      </c>
      <c r="IE20" s="116" t="n">
        <f aca="false">SUM(IE7:IE19)</f>
        <v>235600</v>
      </c>
      <c r="IF20" s="116" t="n">
        <f aca="false">SUM(IF7:IF19)</f>
        <v>235600</v>
      </c>
      <c r="IG20" s="116" t="n">
        <f aca="false">SUM(IG7:IG19)</f>
        <v>228000</v>
      </c>
      <c r="IH20" s="116" t="n">
        <f aca="false">SUM(IH7:IH19)</f>
        <v>235600</v>
      </c>
      <c r="II20" s="116" t="n">
        <f aca="false">SUM(II7:II19)</f>
        <v>228000</v>
      </c>
      <c r="IJ20" s="116" t="n">
        <f aca="false">SUM(IJ7:IJ19)</f>
        <v>235600</v>
      </c>
      <c r="IK20" s="116" t="n">
        <f aca="false">SUM(IK7:IK19)</f>
        <v>235600</v>
      </c>
      <c r="IL20" s="116" t="n">
        <f aca="false">SUM(IL7:IL19)</f>
        <v>212800</v>
      </c>
      <c r="IM20" s="116" t="n">
        <f aca="false">SUM(IM7:IM19)</f>
        <v>235600</v>
      </c>
      <c r="IN20" s="116" t="n">
        <f aca="false">SUM(IN7:IN19)</f>
        <v>228000</v>
      </c>
      <c r="IO20" s="116" t="n">
        <f aca="false">SUM(IO7:IO19)</f>
        <v>235600</v>
      </c>
    </row>
    <row r="21" customFormat="false" ht="13.5" hidden="false" customHeight="false" outlineLevel="0" collapsed="false"/>
    <row r="22" customFormat="false" ht="13.5" hidden="false" customHeight="false" outlineLevel="0" collapsed="false">
      <c r="B22" s="106" t="n">
        <v>21</v>
      </c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 t="n">
        <v>22</v>
      </c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 t="n">
        <v>23</v>
      </c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 t="n">
        <v>24</v>
      </c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 t="n">
        <v>25</v>
      </c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 t="n">
        <v>26</v>
      </c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 t="n">
        <v>27</v>
      </c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 t="n">
        <v>28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 t="n">
        <v>29</v>
      </c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 t="n">
        <v>30</v>
      </c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</row>
    <row r="23" customFormat="false" ht="13.5" hidden="false" customHeight="false" outlineLevel="0" collapsed="false">
      <c r="B23" s="0" t="n">
        <v>30</v>
      </c>
      <c r="C23" s="0" t="n">
        <v>31</v>
      </c>
      <c r="D23" s="0" t="n">
        <v>31</v>
      </c>
      <c r="E23" s="0" t="n">
        <v>30</v>
      </c>
      <c r="F23" s="0" t="n">
        <v>31</v>
      </c>
      <c r="G23" s="0" t="n">
        <v>30</v>
      </c>
      <c r="H23" s="0" t="n">
        <v>31</v>
      </c>
      <c r="I23" s="0" t="n">
        <v>31</v>
      </c>
      <c r="J23" s="0" t="n">
        <f aca="false">"3/1/23"-"2/1/23"</f>
        <v>28</v>
      </c>
      <c r="K23" s="0" t="n">
        <v>31</v>
      </c>
      <c r="L23" s="0" t="n">
        <v>30</v>
      </c>
      <c r="M23" s="0" t="n">
        <v>31</v>
      </c>
      <c r="N23" s="0" t="n">
        <v>30</v>
      </c>
      <c r="O23" s="0" t="n">
        <v>31</v>
      </c>
      <c r="P23" s="0" t="n">
        <v>31</v>
      </c>
      <c r="Q23" s="0" t="n">
        <v>30</v>
      </c>
      <c r="R23" s="0" t="n">
        <v>31</v>
      </c>
      <c r="S23" s="0" t="n">
        <v>30</v>
      </c>
      <c r="T23" s="0" t="n">
        <v>31</v>
      </c>
      <c r="U23" s="0" t="n">
        <v>31</v>
      </c>
      <c r="V23" s="0" t="n">
        <f aca="false">"3/1/24"-"2/1/24"</f>
        <v>29</v>
      </c>
      <c r="W23" s="0" t="n">
        <v>31</v>
      </c>
      <c r="X23" s="0" t="n">
        <v>30</v>
      </c>
      <c r="Y23" s="0" t="n">
        <v>31</v>
      </c>
      <c r="Z23" s="0" t="n">
        <v>30</v>
      </c>
      <c r="AA23" s="0" t="n">
        <v>31</v>
      </c>
      <c r="AB23" s="0" t="n">
        <v>31</v>
      </c>
      <c r="AC23" s="0" t="n">
        <v>30</v>
      </c>
      <c r="AD23" s="0" t="n">
        <v>31</v>
      </c>
      <c r="AE23" s="0" t="n">
        <v>30</v>
      </c>
      <c r="AF23" s="0" t="n">
        <v>31</v>
      </c>
      <c r="AG23" s="0" t="n">
        <v>31</v>
      </c>
      <c r="AH23" s="0" t="n">
        <f aca="false">"3/1/25"-"2/1/25"</f>
        <v>28</v>
      </c>
      <c r="AI23" s="0" t="n">
        <v>31</v>
      </c>
      <c r="AJ23" s="0" t="n">
        <v>30</v>
      </c>
      <c r="AK23" s="0" t="n">
        <v>31</v>
      </c>
      <c r="AL23" s="0" t="n">
        <v>30</v>
      </c>
      <c r="AM23" s="0" t="n">
        <v>31</v>
      </c>
      <c r="AN23" s="0" t="n">
        <v>31</v>
      </c>
      <c r="AO23" s="0" t="n">
        <v>30</v>
      </c>
      <c r="AP23" s="0" t="n">
        <v>31</v>
      </c>
      <c r="AQ23" s="0" t="n">
        <v>30</v>
      </c>
      <c r="AR23" s="0" t="n">
        <v>31</v>
      </c>
      <c r="AS23" s="0" t="n">
        <v>31</v>
      </c>
      <c r="AT23" s="0" t="n">
        <f aca="false">"3/1/26"-"2/1/26"</f>
        <v>28</v>
      </c>
      <c r="AU23" s="0" t="n">
        <v>31</v>
      </c>
      <c r="AV23" s="0" t="n">
        <v>30</v>
      </c>
      <c r="AW23" s="0" t="n">
        <v>31</v>
      </c>
      <c r="AX23" s="0" t="n">
        <v>30</v>
      </c>
      <c r="AY23" s="0" t="n">
        <v>31</v>
      </c>
      <c r="AZ23" s="0" t="n">
        <v>31</v>
      </c>
      <c r="BA23" s="0" t="n">
        <v>30</v>
      </c>
      <c r="BB23" s="0" t="n">
        <v>31</v>
      </c>
      <c r="BC23" s="0" t="n">
        <v>30</v>
      </c>
      <c r="BD23" s="0" t="n">
        <v>31</v>
      </c>
      <c r="BE23" s="0" t="n">
        <v>31</v>
      </c>
      <c r="BF23" s="0" t="n">
        <f aca="false">"3/1/27"-"2/1/27"</f>
        <v>28</v>
      </c>
      <c r="BG23" s="0" t="n">
        <v>31</v>
      </c>
      <c r="BH23" s="0" t="n">
        <v>30</v>
      </c>
      <c r="BI23" s="0" t="n">
        <v>31</v>
      </c>
      <c r="BJ23" s="0" t="n">
        <v>30</v>
      </c>
      <c r="BK23" s="0" t="n">
        <v>31</v>
      </c>
      <c r="BL23" s="0" t="n">
        <v>31</v>
      </c>
      <c r="BM23" s="0" t="n">
        <v>30</v>
      </c>
      <c r="BN23" s="0" t="n">
        <v>31</v>
      </c>
      <c r="BO23" s="0" t="n">
        <v>30</v>
      </c>
      <c r="BP23" s="0" t="n">
        <v>31</v>
      </c>
      <c r="BQ23" s="0" t="n">
        <v>31</v>
      </c>
      <c r="BR23" s="0" t="n">
        <f aca="false">"3/1/28"-"2/1/28"</f>
        <v>29</v>
      </c>
      <c r="BS23" s="0" t="n">
        <v>31</v>
      </c>
      <c r="BT23" s="0" t="n">
        <v>30</v>
      </c>
      <c r="BU23" s="0" t="n">
        <v>31</v>
      </c>
      <c r="BV23" s="0" t="n">
        <v>30</v>
      </c>
      <c r="BW23" s="0" t="n">
        <v>31</v>
      </c>
      <c r="BX23" s="0" t="n">
        <v>31</v>
      </c>
      <c r="BY23" s="0" t="n">
        <v>30</v>
      </c>
      <c r="BZ23" s="0" t="n">
        <v>31</v>
      </c>
      <c r="CA23" s="0" t="n">
        <v>30</v>
      </c>
      <c r="CB23" s="0" t="n">
        <v>31</v>
      </c>
      <c r="CC23" s="0" t="n">
        <v>31</v>
      </c>
      <c r="CD23" s="0" t="n">
        <f aca="false">"3/1/29"-"2/1/29"</f>
        <v>28</v>
      </c>
      <c r="CE23" s="0" t="n">
        <v>31</v>
      </c>
      <c r="CF23" s="0" t="n">
        <v>30</v>
      </c>
      <c r="CG23" s="0" t="n">
        <v>31</v>
      </c>
      <c r="CH23" s="0" t="n">
        <v>30</v>
      </c>
      <c r="CI23" s="0" t="n">
        <v>31</v>
      </c>
      <c r="CJ23" s="0" t="n">
        <v>31</v>
      </c>
      <c r="CK23" s="0" t="n">
        <v>30</v>
      </c>
      <c r="CL23" s="0" t="n">
        <v>31</v>
      </c>
      <c r="CM23" s="0" t="n">
        <v>30</v>
      </c>
      <c r="CN23" s="0" t="n">
        <v>31</v>
      </c>
      <c r="CO23" s="0" t="n">
        <v>31</v>
      </c>
      <c r="CP23" s="0" t="n">
        <f aca="false">"3/1/30"-"2/1/30"</f>
        <v>28</v>
      </c>
      <c r="CQ23" s="0" t="n">
        <v>31</v>
      </c>
      <c r="CR23" s="0" t="n">
        <v>30</v>
      </c>
      <c r="CS23" s="0" t="n">
        <v>31</v>
      </c>
      <c r="CT23" s="0" t="n">
        <v>30</v>
      </c>
      <c r="CU23" s="0" t="n">
        <v>31</v>
      </c>
      <c r="CV23" s="0" t="n">
        <v>31</v>
      </c>
      <c r="CW23" s="0" t="n">
        <v>30</v>
      </c>
      <c r="CX23" s="0" t="n">
        <v>31</v>
      </c>
      <c r="CY23" s="0" t="n">
        <v>30</v>
      </c>
      <c r="CZ23" s="0" t="n">
        <v>31</v>
      </c>
      <c r="DA23" s="0" t="n">
        <v>31</v>
      </c>
      <c r="DB23" s="0" t="n">
        <f aca="false">"3/1/03"-"2/1/03"</f>
        <v>28</v>
      </c>
      <c r="DC23" s="0" t="n">
        <v>31</v>
      </c>
      <c r="DD23" s="0" t="n">
        <v>30</v>
      </c>
      <c r="DE23" s="0" t="n">
        <v>31</v>
      </c>
      <c r="DF23" s="0" t="n">
        <v>30</v>
      </c>
      <c r="DG23" s="0" t="n">
        <v>31</v>
      </c>
      <c r="DH23" s="0" t="n">
        <v>31</v>
      </c>
      <c r="DI23" s="0" t="n">
        <v>30</v>
      </c>
      <c r="DJ23" s="0" t="n">
        <v>31</v>
      </c>
      <c r="DK23" s="0" t="n">
        <v>30</v>
      </c>
      <c r="DL23" s="0" t="n">
        <v>31</v>
      </c>
      <c r="DM23" s="0" t="n">
        <v>31</v>
      </c>
      <c r="DN23" s="0" t="n">
        <f aca="false">"3/1/32"-"2/1/32"</f>
        <v>29</v>
      </c>
      <c r="DO23" s="0" t="n">
        <v>31</v>
      </c>
      <c r="DP23" s="0" t="n">
        <v>30</v>
      </c>
      <c r="DQ23" s="0" t="n">
        <v>31</v>
      </c>
      <c r="DR23" s="0" t="n">
        <v>30</v>
      </c>
    </row>
    <row r="24" customFormat="false" ht="13.5" hidden="false" customHeight="false" outlineLevel="0" collapsed="false">
      <c r="A24" s="107" t="s">
        <v>123</v>
      </c>
      <c r="B24" s="118" t="n">
        <v>44713</v>
      </c>
      <c r="C24" s="118" t="n">
        <v>44743</v>
      </c>
      <c r="D24" s="118" t="n">
        <v>44774</v>
      </c>
      <c r="E24" s="118" t="n">
        <v>44805</v>
      </c>
      <c r="F24" s="118" t="n">
        <v>44835</v>
      </c>
      <c r="G24" s="118" t="n">
        <v>44866</v>
      </c>
      <c r="H24" s="118" t="n">
        <v>44896</v>
      </c>
      <c r="I24" s="118" t="n">
        <v>44927</v>
      </c>
      <c r="J24" s="118" t="n">
        <v>44958</v>
      </c>
      <c r="K24" s="118" t="n">
        <v>44986</v>
      </c>
      <c r="L24" s="118" t="n">
        <v>45017</v>
      </c>
      <c r="M24" s="118" t="n">
        <v>45047</v>
      </c>
      <c r="N24" s="118" t="n">
        <v>45078</v>
      </c>
      <c r="O24" s="118" t="n">
        <v>45108</v>
      </c>
      <c r="P24" s="118" t="n">
        <v>45139</v>
      </c>
      <c r="Q24" s="118" t="n">
        <v>45170</v>
      </c>
      <c r="R24" s="118" t="n">
        <v>45200</v>
      </c>
      <c r="S24" s="118" t="n">
        <v>45231</v>
      </c>
      <c r="T24" s="118" t="n">
        <v>45261</v>
      </c>
      <c r="U24" s="118" t="n">
        <v>45292</v>
      </c>
      <c r="V24" s="118" t="n">
        <v>45323</v>
      </c>
      <c r="W24" s="118" t="n">
        <v>45352</v>
      </c>
      <c r="X24" s="118" t="n">
        <v>45383</v>
      </c>
      <c r="Y24" s="118" t="n">
        <v>45413</v>
      </c>
      <c r="Z24" s="118" t="n">
        <v>45444</v>
      </c>
      <c r="AA24" s="118" t="n">
        <v>45474</v>
      </c>
      <c r="AB24" s="118" t="n">
        <v>45505</v>
      </c>
      <c r="AC24" s="118" t="n">
        <v>45536</v>
      </c>
      <c r="AD24" s="118" t="n">
        <v>45566</v>
      </c>
      <c r="AE24" s="118" t="n">
        <v>45597</v>
      </c>
      <c r="AF24" s="118" t="n">
        <v>45627</v>
      </c>
      <c r="AG24" s="118" t="n">
        <v>45658</v>
      </c>
      <c r="AH24" s="118" t="n">
        <v>45689</v>
      </c>
      <c r="AI24" s="118" t="n">
        <v>45717</v>
      </c>
      <c r="AJ24" s="118" t="n">
        <v>45748</v>
      </c>
      <c r="AK24" s="118" t="n">
        <v>45778</v>
      </c>
      <c r="AL24" s="118" t="n">
        <v>45809</v>
      </c>
      <c r="AM24" s="118" t="n">
        <v>45839</v>
      </c>
      <c r="AN24" s="118" t="n">
        <v>45870</v>
      </c>
      <c r="AO24" s="118" t="n">
        <v>45901</v>
      </c>
      <c r="AP24" s="118" t="n">
        <v>45931</v>
      </c>
      <c r="AQ24" s="118" t="n">
        <v>45962</v>
      </c>
      <c r="AR24" s="118" t="n">
        <v>45992</v>
      </c>
      <c r="AS24" s="118" t="n">
        <v>46023</v>
      </c>
      <c r="AT24" s="118" t="n">
        <v>46054</v>
      </c>
      <c r="AU24" s="118" t="n">
        <v>46082</v>
      </c>
      <c r="AV24" s="118" t="n">
        <v>46113</v>
      </c>
      <c r="AW24" s="118" t="n">
        <v>46143</v>
      </c>
      <c r="AX24" s="118" t="n">
        <v>46174</v>
      </c>
      <c r="AY24" s="118" t="n">
        <v>46204</v>
      </c>
      <c r="AZ24" s="118" t="n">
        <v>46235</v>
      </c>
      <c r="BA24" s="118" t="n">
        <v>46266</v>
      </c>
      <c r="BB24" s="118" t="n">
        <v>46296</v>
      </c>
      <c r="BC24" s="118" t="n">
        <v>46327</v>
      </c>
      <c r="BD24" s="118" t="n">
        <v>46357</v>
      </c>
      <c r="BE24" s="118" t="n">
        <v>46388</v>
      </c>
      <c r="BF24" s="118" t="n">
        <v>46419</v>
      </c>
      <c r="BG24" s="118" t="n">
        <v>46447</v>
      </c>
      <c r="BH24" s="118" t="n">
        <v>46478</v>
      </c>
      <c r="BI24" s="118" t="n">
        <v>46508</v>
      </c>
      <c r="BJ24" s="118" t="n">
        <v>46539</v>
      </c>
      <c r="BK24" s="118" t="n">
        <v>46569</v>
      </c>
      <c r="BL24" s="118" t="n">
        <v>46600</v>
      </c>
      <c r="BM24" s="118" t="n">
        <v>46631</v>
      </c>
      <c r="BN24" s="118" t="n">
        <v>46661</v>
      </c>
      <c r="BO24" s="118" t="n">
        <v>46692</v>
      </c>
      <c r="BP24" s="118" t="n">
        <v>46722</v>
      </c>
      <c r="BQ24" s="118" t="n">
        <v>46753</v>
      </c>
      <c r="BR24" s="118" t="n">
        <v>46784</v>
      </c>
      <c r="BS24" s="118" t="n">
        <v>46813</v>
      </c>
      <c r="BT24" s="118" t="n">
        <v>46844</v>
      </c>
      <c r="BU24" s="118" t="n">
        <v>46874</v>
      </c>
      <c r="BV24" s="118" t="n">
        <v>46905</v>
      </c>
      <c r="BW24" s="118" t="n">
        <v>46935</v>
      </c>
      <c r="BX24" s="118" t="n">
        <v>46966</v>
      </c>
      <c r="BY24" s="118" t="n">
        <v>46997</v>
      </c>
      <c r="BZ24" s="118" t="n">
        <v>47027</v>
      </c>
      <c r="CA24" s="118" t="n">
        <v>47058</v>
      </c>
      <c r="CB24" s="118" t="n">
        <v>47088</v>
      </c>
      <c r="CC24" s="118" t="n">
        <v>47119</v>
      </c>
      <c r="CD24" s="118" t="n">
        <v>47150</v>
      </c>
      <c r="CE24" s="118" t="n">
        <v>47178</v>
      </c>
      <c r="CF24" s="118" t="n">
        <v>47209</v>
      </c>
      <c r="CG24" s="118" t="n">
        <v>47239</v>
      </c>
      <c r="CH24" s="118" t="n">
        <v>47270</v>
      </c>
      <c r="CI24" s="118" t="n">
        <v>47300</v>
      </c>
      <c r="CJ24" s="118" t="n">
        <v>47331</v>
      </c>
      <c r="CK24" s="118" t="n">
        <v>47362</v>
      </c>
      <c r="CL24" s="118" t="n">
        <v>47392</v>
      </c>
      <c r="CM24" s="118" t="n">
        <v>47423</v>
      </c>
      <c r="CN24" s="118" t="n">
        <v>47453</v>
      </c>
      <c r="CO24" s="118" t="n">
        <v>47484</v>
      </c>
      <c r="CP24" s="118" t="n">
        <v>47515</v>
      </c>
      <c r="CQ24" s="118" t="n">
        <v>47543</v>
      </c>
      <c r="CR24" s="118" t="n">
        <v>47574</v>
      </c>
      <c r="CS24" s="118" t="n">
        <v>47604</v>
      </c>
      <c r="CT24" s="118" t="n">
        <v>47635</v>
      </c>
      <c r="CU24" s="118" t="n">
        <v>47665</v>
      </c>
      <c r="CV24" s="118" t="n">
        <v>47696</v>
      </c>
      <c r="CW24" s="118" t="n">
        <v>47727</v>
      </c>
      <c r="CX24" s="118" t="n">
        <v>47757</v>
      </c>
      <c r="CY24" s="118" t="n">
        <v>47788</v>
      </c>
      <c r="CZ24" s="118" t="n">
        <v>47818</v>
      </c>
      <c r="DA24" s="118" t="n">
        <v>47849</v>
      </c>
      <c r="DB24" s="118" t="n">
        <v>47880</v>
      </c>
      <c r="DC24" s="118" t="n">
        <v>47908</v>
      </c>
      <c r="DD24" s="118" t="n">
        <v>47939</v>
      </c>
      <c r="DE24" s="118" t="n">
        <v>47969</v>
      </c>
      <c r="DF24" s="118" t="n">
        <v>48000</v>
      </c>
      <c r="DG24" s="118" t="n">
        <v>48030</v>
      </c>
      <c r="DH24" s="118" t="n">
        <v>48061</v>
      </c>
      <c r="DI24" s="118" t="n">
        <v>48092</v>
      </c>
      <c r="DJ24" s="118" t="n">
        <v>48122</v>
      </c>
      <c r="DK24" s="118" t="n">
        <v>48153</v>
      </c>
      <c r="DL24" s="118" t="n">
        <v>48183</v>
      </c>
      <c r="DM24" s="118" t="n">
        <v>48214</v>
      </c>
      <c r="DN24" s="118" t="n">
        <v>48245</v>
      </c>
      <c r="DO24" s="118" t="n">
        <v>48274</v>
      </c>
      <c r="DP24" s="118" t="n">
        <v>48305</v>
      </c>
      <c r="DQ24" s="118" t="n">
        <v>48335</v>
      </c>
      <c r="DR24" s="118" t="n">
        <v>48366</v>
      </c>
    </row>
    <row r="25" customFormat="false" ht="12.75" hidden="false" customHeight="false" outlineLevel="0" collapsed="false">
      <c r="A25" s="0" t="s">
        <v>132</v>
      </c>
      <c r="B25" s="116" t="n">
        <f aca="false">+$E7*$B7*B$23</f>
        <v>84000</v>
      </c>
      <c r="C25" s="116" t="n">
        <f aca="false">+$E$7*$B$7*C23</f>
        <v>86800</v>
      </c>
      <c r="D25" s="116" t="n">
        <f aca="false">+$E$7*$B$7*D23</f>
        <v>86800</v>
      </c>
      <c r="E25" s="116" t="n">
        <f aca="false">+$E$7*$B$7*E23</f>
        <v>84000</v>
      </c>
      <c r="F25" s="116" t="n">
        <f aca="false">+$E$7*$B$7*F23</f>
        <v>86800</v>
      </c>
      <c r="G25" s="116" t="n">
        <f aca="false">+$E$7*$B$7*G23</f>
        <v>84000</v>
      </c>
      <c r="H25" s="116" t="n">
        <f aca="false">+$E$7*$B$7*H23</f>
        <v>86800</v>
      </c>
      <c r="I25" s="116" t="n">
        <f aca="false">+$E$7*$B$7*I23</f>
        <v>86800</v>
      </c>
      <c r="J25" s="116" t="n">
        <f aca="false">+$E$7*$B$7*J23</f>
        <v>78400</v>
      </c>
      <c r="K25" s="116" t="n">
        <f aca="false">+$E$7*$B$7*K23</f>
        <v>86800</v>
      </c>
      <c r="L25" s="116" t="n">
        <f aca="false">+$E$7*$B$7*L23</f>
        <v>84000</v>
      </c>
      <c r="M25" s="116" t="n">
        <f aca="false">+$E$7*$B$7*M23</f>
        <v>86800</v>
      </c>
      <c r="N25" s="116" t="n">
        <f aca="false">+$E$7*$B$7*N23</f>
        <v>84000</v>
      </c>
      <c r="O25" s="116" t="n">
        <f aca="false">+$E$7*$B$7*O23</f>
        <v>86800</v>
      </c>
      <c r="P25" s="116" t="n">
        <f aca="false">+$E$7*$B$7*P23</f>
        <v>86800</v>
      </c>
      <c r="Q25" s="116" t="n">
        <f aca="false">+$E$7*$B$7*Q23</f>
        <v>84000</v>
      </c>
      <c r="R25" s="116" t="n">
        <f aca="false">+$E$7*$B$7*R23</f>
        <v>86800</v>
      </c>
      <c r="S25" s="116" t="n">
        <f aca="false">+$E$7*$B$7*S23</f>
        <v>84000</v>
      </c>
      <c r="T25" s="116" t="n">
        <f aca="false">+$E$7*$B$7*T23</f>
        <v>86800</v>
      </c>
      <c r="U25" s="116" t="n">
        <f aca="false">+$E$7*$B$7*U23</f>
        <v>86800</v>
      </c>
      <c r="V25" s="116" t="n">
        <f aca="false">+$E$7*$B$7*V23</f>
        <v>81200</v>
      </c>
      <c r="W25" s="116" t="n">
        <f aca="false">+$E$7*$B$7*W23</f>
        <v>86800</v>
      </c>
      <c r="X25" s="116" t="n">
        <f aca="false">+$E$7*$B$7*X23</f>
        <v>84000</v>
      </c>
      <c r="Y25" s="116" t="n">
        <f aca="false">+$E$7*$B$7*Y23</f>
        <v>86800</v>
      </c>
      <c r="Z25" s="116" t="n">
        <f aca="false">+$E$7*$B$7*Z23</f>
        <v>84000</v>
      </c>
      <c r="AA25" s="116" t="n">
        <f aca="false">+$E$7*$B$7*AA23</f>
        <v>86800</v>
      </c>
      <c r="AB25" s="116" t="n">
        <f aca="false">+$E$7*$B$7*AB23</f>
        <v>86800</v>
      </c>
      <c r="AC25" s="116" t="n">
        <f aca="false">+$E$7*$B$7*AC23</f>
        <v>84000</v>
      </c>
      <c r="AD25" s="116" t="n">
        <f aca="false">+$E$7*$B$7*AD23</f>
        <v>86800</v>
      </c>
      <c r="AE25" s="116" t="n">
        <f aca="false">+$E$7*$B$7*AE23</f>
        <v>84000</v>
      </c>
      <c r="AF25" s="116" t="n">
        <f aca="false">+$E$7*$B$7*AF23</f>
        <v>86800</v>
      </c>
      <c r="AG25" s="116" t="n">
        <f aca="false">+$E$7*$B$7*AG23</f>
        <v>86800</v>
      </c>
      <c r="AH25" s="116" t="n">
        <f aca="false">+$E$7*$B$7*AH23</f>
        <v>78400</v>
      </c>
      <c r="AI25" s="116" t="n">
        <f aca="false">+$E$7*$B$7*AI23</f>
        <v>86800</v>
      </c>
      <c r="AJ25" s="116" t="n">
        <f aca="false">+$E$7*$B$7*AJ23</f>
        <v>84000</v>
      </c>
      <c r="AK25" s="116" t="n">
        <f aca="false">+$E$7*$B$7*AK23</f>
        <v>86800</v>
      </c>
      <c r="AL25" s="116" t="n">
        <f aca="false">+$E$7*$B$7*AL23</f>
        <v>84000</v>
      </c>
      <c r="AM25" s="116" t="n">
        <f aca="false">+$E$7*$B$7*AM23</f>
        <v>86800</v>
      </c>
      <c r="AN25" s="116" t="n">
        <f aca="false">+$E$7*$B$7*AN23</f>
        <v>86800</v>
      </c>
      <c r="AO25" s="116" t="n">
        <f aca="false">+$E$7*$B$7*AO23</f>
        <v>84000</v>
      </c>
      <c r="AP25" s="116" t="n">
        <f aca="false">+$E$7*$B$7*AP23</f>
        <v>86800</v>
      </c>
      <c r="AQ25" s="116" t="n">
        <f aca="false">+$E$7*$B$7*AQ23</f>
        <v>84000</v>
      </c>
      <c r="AR25" s="116" t="n">
        <f aca="false">+$E$7*$B$7*AR23</f>
        <v>86800</v>
      </c>
      <c r="AS25" s="116" t="n">
        <f aca="false">+$E$7*$B$7*AS23</f>
        <v>86800</v>
      </c>
      <c r="AT25" s="116" t="n">
        <f aca="false">+$E$7*$B$7*AT23</f>
        <v>78400</v>
      </c>
      <c r="AU25" s="116" t="n">
        <f aca="false">+$E$7*$B$7*AU23</f>
        <v>86800</v>
      </c>
      <c r="AV25" s="116" t="n">
        <f aca="false">+$E$7*$B$7*AV23</f>
        <v>84000</v>
      </c>
      <c r="AW25" s="116" t="n">
        <f aca="false">+$E$7*$B$7*AW23</f>
        <v>86800</v>
      </c>
      <c r="AX25" s="116" t="n">
        <f aca="false">+$E$7*$B$7*AX23</f>
        <v>84000</v>
      </c>
      <c r="AY25" s="116" t="n">
        <f aca="false">+$E$7*$B$7*AY23</f>
        <v>86800</v>
      </c>
      <c r="AZ25" s="116" t="n">
        <f aca="false">+$E$7*$B$7*AZ23</f>
        <v>86800</v>
      </c>
      <c r="BA25" s="116" t="n">
        <f aca="false">+$E$7*$B$7*BA23</f>
        <v>84000</v>
      </c>
      <c r="BB25" s="116" t="n">
        <f aca="false">+$E$7*$B$7*BB23</f>
        <v>86800</v>
      </c>
      <c r="BC25" s="116" t="n">
        <f aca="false">+$E$7*$B$7*BC23</f>
        <v>84000</v>
      </c>
      <c r="BD25" s="116" t="n">
        <f aca="false">+$E$7*$B$7*BD23</f>
        <v>86800</v>
      </c>
      <c r="BE25" s="116" t="n">
        <f aca="false">+$E$7*$B$7*BE23</f>
        <v>86800</v>
      </c>
      <c r="BF25" s="116" t="n">
        <f aca="false">+$E$7*$B$7*BF23</f>
        <v>78400</v>
      </c>
      <c r="BG25" s="116" t="n">
        <f aca="false">+$E$7*$B$7*BG23</f>
        <v>86800</v>
      </c>
      <c r="BH25" s="116" t="n">
        <f aca="false">+$E$7*$B$7*BH23</f>
        <v>84000</v>
      </c>
      <c r="BI25" s="116" t="n">
        <f aca="false">+$E$7*$B$7*BI23</f>
        <v>86800</v>
      </c>
      <c r="BJ25" s="116" t="n">
        <f aca="false">+$E$7*$B$7*BJ23</f>
        <v>84000</v>
      </c>
      <c r="BK25" s="116" t="n">
        <f aca="false">+$E$7*$B$7*BK23</f>
        <v>86800</v>
      </c>
      <c r="BL25" s="116" t="n">
        <f aca="false">+$E$7*$B$7*BL23</f>
        <v>86800</v>
      </c>
      <c r="BM25" s="116" t="n">
        <f aca="false">+$E$7*$B$7*BM23</f>
        <v>84000</v>
      </c>
      <c r="BN25" s="116" t="n">
        <f aca="false">+$E$7*$B$7*BN23</f>
        <v>86800</v>
      </c>
      <c r="BO25" s="116" t="n">
        <f aca="false">+$E$7*$B$7*BO23</f>
        <v>84000</v>
      </c>
      <c r="BP25" s="116" t="n">
        <f aca="false">+$E$7*$B$7*BP23</f>
        <v>86800</v>
      </c>
      <c r="BQ25" s="116" t="n">
        <f aca="false">+$E$7*$B$7*BQ23</f>
        <v>86800</v>
      </c>
      <c r="BR25" s="116" t="n">
        <f aca="false">+$E$7*$B$7*BR23</f>
        <v>81200</v>
      </c>
      <c r="BS25" s="116" t="n">
        <f aca="false">+$E$7*$B$7*BS23</f>
        <v>86800</v>
      </c>
      <c r="BT25" s="116" t="n">
        <f aca="false">+$E$7*$B$7*BT23</f>
        <v>84000</v>
      </c>
      <c r="BU25" s="116" t="n">
        <f aca="false">+$E$7*$B$7*BU23</f>
        <v>86800</v>
      </c>
      <c r="BV25" s="116" t="n">
        <f aca="false">+$E$7*$B$7*BV23</f>
        <v>84000</v>
      </c>
      <c r="BW25" s="116" t="n">
        <f aca="false">+$E$7*$B$7*BW23</f>
        <v>86800</v>
      </c>
      <c r="BX25" s="116" t="n">
        <f aca="false">+$E$7*$B$7*BX23</f>
        <v>86800</v>
      </c>
      <c r="BY25" s="116" t="n">
        <f aca="false">+$E$7*$B$7*BY23</f>
        <v>84000</v>
      </c>
      <c r="BZ25" s="116" t="n">
        <f aca="false">+$E$7*$B$7*BZ23</f>
        <v>86800</v>
      </c>
      <c r="CA25" s="116" t="n">
        <f aca="false">+$E$7*$B$7*CA23</f>
        <v>84000</v>
      </c>
      <c r="CB25" s="116" t="n">
        <f aca="false">+$E$7*$B$7*CB23</f>
        <v>86800</v>
      </c>
      <c r="CC25" s="116" t="n">
        <f aca="false">+$E$7*$B$7*CC23</f>
        <v>86800</v>
      </c>
      <c r="CD25" s="116" t="n">
        <f aca="false">+$E$7*$B$7*CD23</f>
        <v>78400</v>
      </c>
      <c r="CE25" s="116" t="n">
        <f aca="false">+$E$7*$B$7*CE23</f>
        <v>86800</v>
      </c>
      <c r="CF25" s="116" t="n">
        <f aca="false">+$E$7*$B$7*CF23</f>
        <v>84000</v>
      </c>
      <c r="CG25" s="116" t="n">
        <f aca="false">+$E$7*$B$7*CG23</f>
        <v>86800</v>
      </c>
      <c r="CH25" s="116" t="n">
        <f aca="false">+$E$7*$B$7*CH23</f>
        <v>84000</v>
      </c>
      <c r="CI25" s="116" t="n">
        <f aca="false">+$E$7*$B$7*CI23</f>
        <v>86800</v>
      </c>
      <c r="CJ25" s="116" t="n">
        <f aca="false">+$E$7*$B$7*CJ23</f>
        <v>86800</v>
      </c>
      <c r="CK25" s="116" t="n">
        <f aca="false">+$E$7*$B$7*CK23</f>
        <v>84000</v>
      </c>
      <c r="CL25" s="116" t="n">
        <f aca="false">+$E$7*$B$7*CL23</f>
        <v>86800</v>
      </c>
      <c r="CM25" s="116" t="n">
        <f aca="false">+$E$7*$B$7*CM23</f>
        <v>84000</v>
      </c>
      <c r="CN25" s="116" t="n">
        <f aca="false">+$E$7*$B$7*CN23</f>
        <v>86800</v>
      </c>
      <c r="CO25" s="116" t="n">
        <f aca="false">+$E$7*$B$7*CO23</f>
        <v>86800</v>
      </c>
      <c r="CP25" s="116" t="n">
        <f aca="false">+$E$7*$B$7*CP23</f>
        <v>78400</v>
      </c>
      <c r="CQ25" s="116" t="n">
        <f aca="false">+$E$7*$B$7*CQ23</f>
        <v>86800</v>
      </c>
      <c r="CR25" s="116" t="n">
        <f aca="false">+$E$7*$B$7*CR23</f>
        <v>84000</v>
      </c>
      <c r="CS25" s="116" t="n">
        <f aca="false">+$E$7*$B$7*CS23</f>
        <v>86800</v>
      </c>
      <c r="CT25" s="116" t="n">
        <f aca="false">+$E$7*$B$7*CT23</f>
        <v>84000</v>
      </c>
      <c r="CU25" s="116" t="n">
        <f aca="false">+$E$7*$B$7*CU23</f>
        <v>86800</v>
      </c>
      <c r="CV25" s="116" t="n">
        <f aca="false">+$E$7*$B$7*CV23</f>
        <v>86800</v>
      </c>
      <c r="CW25" s="116" t="n">
        <f aca="false">+$E$7*$B$7*CW23</f>
        <v>84000</v>
      </c>
      <c r="CX25" s="116" t="n">
        <f aca="false">+$E$7*$B$7*CX23</f>
        <v>86800</v>
      </c>
      <c r="CY25" s="116" t="n">
        <f aca="false">+$E$7*$B$7*CY23</f>
        <v>84000</v>
      </c>
      <c r="CZ25" s="116" t="n">
        <f aca="false">+$E$7*$B$7*CZ23</f>
        <v>86800</v>
      </c>
      <c r="DA25" s="116" t="n">
        <f aca="false">+$E$7*$B$7*DA23</f>
        <v>86800</v>
      </c>
      <c r="DB25" s="116" t="n">
        <f aca="false">+$E$7*$B$7*DB23</f>
        <v>78400</v>
      </c>
      <c r="DC25" s="116" t="n">
        <f aca="false">+$E$7*$B$7*DC23</f>
        <v>86800</v>
      </c>
      <c r="DD25" s="116" t="n">
        <f aca="false">+$E$7*$B$7*DD23</f>
        <v>84000</v>
      </c>
      <c r="DE25" s="116" t="n">
        <f aca="false">+$E$7*$B$7*DE23</f>
        <v>86800</v>
      </c>
      <c r="DF25" s="116" t="n">
        <f aca="false">+$E$7*$B$7*DF23</f>
        <v>84000</v>
      </c>
      <c r="DG25" s="116" t="n">
        <f aca="false">+$E$7*$B$7*DG23</f>
        <v>86800</v>
      </c>
      <c r="DH25" s="116" t="n">
        <f aca="false">+$E$7*$B$7*DH23</f>
        <v>86800</v>
      </c>
      <c r="DI25" s="116" t="n">
        <f aca="false">+$E$7*$B$7*DI23</f>
        <v>84000</v>
      </c>
      <c r="DJ25" s="116" t="n">
        <f aca="false">+$E$7*$B$7*DJ23</f>
        <v>86800</v>
      </c>
      <c r="DK25" s="116" t="n">
        <f aca="false">+$E$7*$B$7*DK23</f>
        <v>84000</v>
      </c>
      <c r="DL25" s="116" t="n">
        <f aca="false">+$E$7*$B$7*DL23</f>
        <v>86800</v>
      </c>
      <c r="DM25" s="116" t="n">
        <f aca="false">+$E$7*$B$7*DM23</f>
        <v>86800</v>
      </c>
      <c r="DN25" s="116" t="n">
        <f aca="false">+$E$7*$B$7*DN23</f>
        <v>81200</v>
      </c>
      <c r="DO25" s="116" t="n">
        <f aca="false">+$E$7*$B$7*DO23</f>
        <v>86800</v>
      </c>
      <c r="DP25" s="116" t="n">
        <f aca="false">+$E$7*$B$7*DP23</f>
        <v>84000</v>
      </c>
      <c r="DQ25" s="116" t="n">
        <f aca="false">+$E$7*$B$7*DQ23</f>
        <v>86800</v>
      </c>
      <c r="DR25" s="116" t="n">
        <f aca="false">+$E$7*$B$7*DR23</f>
        <v>84000</v>
      </c>
    </row>
    <row r="26" customFormat="false" ht="12.75" hidden="false" customHeight="false" outlineLevel="0" collapsed="false">
      <c r="A26" s="0" t="s">
        <v>132</v>
      </c>
      <c r="B26" s="116" t="n">
        <f aca="false">+$E8*$B8*B$23</f>
        <v>144000</v>
      </c>
      <c r="C26" s="116" t="n">
        <f aca="false">+$E8*$B8*C$23</f>
        <v>148800</v>
      </c>
      <c r="D26" s="116" t="n">
        <f aca="false">+$E8*$B8*D$23</f>
        <v>148800</v>
      </c>
      <c r="E26" s="116" t="n">
        <f aca="false">+$E8*$B8*E$23</f>
        <v>144000</v>
      </c>
      <c r="F26" s="116" t="n">
        <f aca="false">+$E8*$B8*F$23</f>
        <v>148800</v>
      </c>
      <c r="G26" s="116" t="n">
        <f aca="false">+$E8*$B8*G$23</f>
        <v>144000</v>
      </c>
      <c r="H26" s="116" t="n">
        <f aca="false">+$E8*$B8*H$23</f>
        <v>148800</v>
      </c>
      <c r="I26" s="116" t="n">
        <f aca="false">+$E8*$B8*I$23</f>
        <v>148800</v>
      </c>
      <c r="J26" s="116" t="n">
        <f aca="false">+$E8*$B8*J$23</f>
        <v>134400</v>
      </c>
      <c r="K26" s="116" t="n">
        <f aca="false">+$E8*$B8*K$23</f>
        <v>148800</v>
      </c>
      <c r="L26" s="116" t="n">
        <f aca="false">+$E8*$B8*L$23</f>
        <v>144000</v>
      </c>
      <c r="M26" s="116" t="n">
        <f aca="false">+$E8*$B8*M$23</f>
        <v>148800</v>
      </c>
      <c r="N26" s="116" t="n">
        <f aca="false">+$E8*$B8*N$23</f>
        <v>144000</v>
      </c>
      <c r="O26" s="116" t="n">
        <f aca="false">+$E8*$B8*O$23</f>
        <v>148800</v>
      </c>
      <c r="P26" s="116" t="n">
        <f aca="false">+$E8*$B8*P$23</f>
        <v>148800</v>
      </c>
      <c r="Q26" s="116" t="n">
        <f aca="false">+$E8*$B8*Q$23</f>
        <v>144000</v>
      </c>
      <c r="R26" s="116" t="n">
        <f aca="false">+$E8*$B8*R$23</f>
        <v>148800</v>
      </c>
      <c r="S26" s="116" t="n">
        <f aca="false">+$E8*$B8*S$23</f>
        <v>144000</v>
      </c>
      <c r="T26" s="116" t="n">
        <f aca="false">+$E8*$B8*T$23</f>
        <v>148800</v>
      </c>
      <c r="U26" s="116" t="n">
        <f aca="false">+$E8*$B8*U$23</f>
        <v>148800</v>
      </c>
      <c r="V26" s="116" t="n">
        <f aca="false">+$E8*$B8*V$23</f>
        <v>139200</v>
      </c>
      <c r="W26" s="116" t="n">
        <f aca="false">+$E8*$B8*W$23</f>
        <v>148800</v>
      </c>
      <c r="X26" s="116" t="n">
        <f aca="false">+$E8*$B8*X$23</f>
        <v>144000</v>
      </c>
      <c r="Y26" s="116" t="n">
        <f aca="false">+$E8*$B8*Y$23</f>
        <v>148800</v>
      </c>
      <c r="Z26" s="116" t="n">
        <f aca="false">+$E8*$B8*Z$23</f>
        <v>144000</v>
      </c>
      <c r="AA26" s="116" t="n">
        <f aca="false">+$E8*$B8*AA$23</f>
        <v>148800</v>
      </c>
      <c r="AB26" s="116" t="n">
        <f aca="false">+$E8*$B8*AB$23</f>
        <v>148800</v>
      </c>
      <c r="AC26" s="116" t="n">
        <f aca="false">+$E8*$B8*AC$23</f>
        <v>144000</v>
      </c>
      <c r="AD26" s="116" t="n">
        <f aca="false">+$E8*$B8*AD$23</f>
        <v>148800</v>
      </c>
      <c r="AE26" s="116" t="n">
        <f aca="false">+$E8*$B8*AE$23</f>
        <v>144000</v>
      </c>
      <c r="AF26" s="116" t="n">
        <f aca="false">+$E8*$B8*AF$23</f>
        <v>148800</v>
      </c>
      <c r="AG26" s="116" t="n">
        <f aca="false">+$E8*$B8*AG$23</f>
        <v>148800</v>
      </c>
      <c r="AH26" s="116" t="n">
        <f aca="false">+$E8*$B8*AH$23</f>
        <v>134400</v>
      </c>
      <c r="AI26" s="116" t="n">
        <f aca="false">+$E8*$B8*AI$23</f>
        <v>148800</v>
      </c>
      <c r="AJ26" s="116" t="n">
        <f aca="false">+$E8*$B8*AJ$23</f>
        <v>144000</v>
      </c>
      <c r="AK26" s="116" t="n">
        <f aca="false">+$E8*$B8*AK$23</f>
        <v>148800</v>
      </c>
      <c r="AL26" s="116" t="n">
        <f aca="false">+$E8*$B8*AL$23</f>
        <v>144000</v>
      </c>
      <c r="AM26" s="116" t="n">
        <f aca="false">+$E8*$B8*AM$23</f>
        <v>148800</v>
      </c>
      <c r="AN26" s="116" t="n">
        <f aca="false">+$E8*$B8*AN$23</f>
        <v>148800</v>
      </c>
      <c r="AO26" s="116" t="n">
        <f aca="false">+$E8*$B8*AO$23</f>
        <v>144000</v>
      </c>
      <c r="AP26" s="116" t="n">
        <f aca="false">+$E8*$B8*AP$23</f>
        <v>148800</v>
      </c>
      <c r="AQ26" s="116" t="n">
        <f aca="false">+$E8*$B8*AQ$23</f>
        <v>144000</v>
      </c>
      <c r="AR26" s="116" t="n">
        <f aca="false">+$E8*$B8*AR$23</f>
        <v>148800</v>
      </c>
      <c r="AS26" s="116" t="n">
        <f aca="false">+$E8*$B8*AS$23</f>
        <v>148800</v>
      </c>
      <c r="AT26" s="116" t="n">
        <f aca="false">+$E8*$B8*AT$23</f>
        <v>134400</v>
      </c>
      <c r="AU26" s="116" t="n">
        <f aca="false">+$E8*$B8*AU$23</f>
        <v>148800</v>
      </c>
      <c r="AV26" s="116" t="n">
        <f aca="false">+$E8*$B8*AV$23</f>
        <v>144000</v>
      </c>
      <c r="AW26" s="116" t="n">
        <f aca="false">+$E8*$B8*AW$23</f>
        <v>148800</v>
      </c>
      <c r="AX26" s="116" t="n">
        <f aca="false">+$E8*$B8*AX$23</f>
        <v>144000</v>
      </c>
      <c r="AY26" s="116" t="n">
        <f aca="false">+$E8*$B8*AY$23</f>
        <v>148800</v>
      </c>
      <c r="AZ26" s="116" t="n">
        <f aca="false">+$E8*$B8*AZ$23</f>
        <v>148800</v>
      </c>
      <c r="BA26" s="116" t="n">
        <f aca="false">+$E8*$B8*BA$23</f>
        <v>144000</v>
      </c>
      <c r="BB26" s="116" t="n">
        <f aca="false">+$E8*$B8*BB$23</f>
        <v>148800</v>
      </c>
      <c r="BC26" s="116" t="n">
        <f aca="false">+$E8*$B8*BC$23</f>
        <v>144000</v>
      </c>
      <c r="BD26" s="116" t="n">
        <f aca="false">+$E8*$B8*BD$23</f>
        <v>148800</v>
      </c>
      <c r="BE26" s="116" t="n">
        <f aca="false">+$E8*$B8*BE$23</f>
        <v>148800</v>
      </c>
      <c r="BF26" s="116" t="n">
        <f aca="false">+$E8*$B8*BF$23</f>
        <v>134400</v>
      </c>
      <c r="BG26" s="116" t="n">
        <f aca="false">+$E8*$B8*BG$23</f>
        <v>148800</v>
      </c>
      <c r="BH26" s="116" t="n">
        <f aca="false">+$E8*$B8*BH$23</f>
        <v>144000</v>
      </c>
      <c r="BI26" s="116" t="n">
        <f aca="false">+$E8*$B8*BI$23</f>
        <v>148800</v>
      </c>
      <c r="BJ26" s="116" t="n">
        <f aca="false">+$E8*$B8*BJ$23</f>
        <v>144000</v>
      </c>
      <c r="BK26" s="116" t="n">
        <f aca="false">+$E8*$B8*BK$23</f>
        <v>148800</v>
      </c>
      <c r="BL26" s="116" t="n">
        <f aca="false">+$E8*$B8*BL$23</f>
        <v>148800</v>
      </c>
      <c r="BM26" s="116" t="n">
        <f aca="false">+$E8*$B8*BM$23</f>
        <v>144000</v>
      </c>
      <c r="BN26" s="116" t="n">
        <f aca="false">+$E8*$B8*BN$23</f>
        <v>148800</v>
      </c>
      <c r="BO26" s="116" t="n">
        <f aca="false">+$E8*$B8*BO$23</f>
        <v>144000</v>
      </c>
      <c r="BP26" s="116" t="n">
        <f aca="false">+$E8*$B8*BP$23</f>
        <v>148800</v>
      </c>
      <c r="BQ26" s="116" t="n">
        <f aca="false">+$E8*$B8*BQ$23</f>
        <v>148800</v>
      </c>
      <c r="BR26" s="116" t="n">
        <f aca="false">+$E8*$B8*BR$23</f>
        <v>139200</v>
      </c>
      <c r="BS26" s="116" t="n">
        <f aca="false">+$E8*$B8*BS$23</f>
        <v>148800</v>
      </c>
      <c r="BT26" s="116" t="n">
        <f aca="false">+$E8*$B8*BT$23</f>
        <v>144000</v>
      </c>
      <c r="BU26" s="116" t="n">
        <f aca="false">+$E8*$B8*BU$23</f>
        <v>148800</v>
      </c>
      <c r="BV26" s="116" t="n">
        <f aca="false">+$E8*$B8*BV$23</f>
        <v>144000</v>
      </c>
      <c r="BW26" s="116" t="n">
        <f aca="false">+$E8*$B8*BW$23</f>
        <v>148800</v>
      </c>
      <c r="BX26" s="116" t="n">
        <f aca="false">+$E8*$B8*BX$23</f>
        <v>148800</v>
      </c>
      <c r="BY26" s="116" t="n">
        <f aca="false">+$E8*$B8*BY$23</f>
        <v>144000</v>
      </c>
      <c r="BZ26" s="116" t="n">
        <f aca="false">+$E8*$B8*BZ$23</f>
        <v>148800</v>
      </c>
      <c r="CA26" s="116" t="n">
        <f aca="false">+$E8*$B8*CA$23</f>
        <v>144000</v>
      </c>
      <c r="CB26" s="116" t="n">
        <f aca="false">+$E8*$B8*CB$23</f>
        <v>148800</v>
      </c>
      <c r="CC26" s="116" t="n">
        <f aca="false">+$E8*$B8*CC$23</f>
        <v>148800</v>
      </c>
      <c r="CD26" s="116" t="n">
        <f aca="false">+$E8*$B8*CD$23</f>
        <v>134400</v>
      </c>
      <c r="CE26" s="116" t="n">
        <f aca="false">+$E8*$B8*CE$23</f>
        <v>148800</v>
      </c>
      <c r="CF26" s="116" t="n">
        <f aca="false">+$E8*$B8*CF$23</f>
        <v>144000</v>
      </c>
      <c r="CG26" s="116" t="n">
        <f aca="false">+$E8*$B8*CG$23</f>
        <v>148800</v>
      </c>
      <c r="CH26" s="116" t="n">
        <f aca="false">+$E8*$B8*CH$23</f>
        <v>144000</v>
      </c>
      <c r="CI26" s="116" t="n">
        <f aca="false">+$E8*$B8*CI$23</f>
        <v>148800</v>
      </c>
      <c r="CJ26" s="116" t="n">
        <f aca="false">+$E8*$B8*CJ$23</f>
        <v>148800</v>
      </c>
      <c r="CK26" s="116" t="n">
        <f aca="false">+$E8*$B8*CK$23</f>
        <v>144000</v>
      </c>
      <c r="CL26" s="116" t="n">
        <f aca="false">+$E8*$B8*CL$23</f>
        <v>148800</v>
      </c>
      <c r="CM26" s="116" t="n">
        <f aca="false">+$E8*$B8*CM$23</f>
        <v>144000</v>
      </c>
      <c r="CN26" s="116" t="n">
        <f aca="false">+$E8*$B8*CN$23</f>
        <v>148800</v>
      </c>
      <c r="CO26" s="116" t="n">
        <f aca="false">+$E8*$B8*CO$23</f>
        <v>148800</v>
      </c>
      <c r="CP26" s="116" t="n">
        <f aca="false">+$E8*$B8*CP$23</f>
        <v>134400</v>
      </c>
      <c r="CQ26" s="116" t="n">
        <f aca="false">+$E8*$B8*CQ$23</f>
        <v>148800</v>
      </c>
      <c r="CR26" s="116" t="n">
        <f aca="false">+$E8*$B8*CR$23</f>
        <v>144000</v>
      </c>
      <c r="CS26" s="116" t="n">
        <f aca="false">+$E8*$B8*CS$23</f>
        <v>148800</v>
      </c>
      <c r="CT26" s="116" t="n">
        <f aca="false">+$E8*$B8*CT$23</f>
        <v>144000</v>
      </c>
      <c r="CU26" s="116" t="n">
        <f aca="false">+$E8*$B8*CU$23</f>
        <v>148800</v>
      </c>
      <c r="CV26" s="116" t="n">
        <f aca="false">+$E8*$B8*CV$23</f>
        <v>148800</v>
      </c>
      <c r="CW26" s="116" t="n">
        <f aca="false">+$E8*$B8*CW$23</f>
        <v>144000</v>
      </c>
      <c r="CX26" s="116" t="n">
        <f aca="false">+$E8*$B8*CX$23</f>
        <v>148800</v>
      </c>
      <c r="CY26" s="116" t="n">
        <f aca="false">+$E8*$B8*CY$23</f>
        <v>144000</v>
      </c>
      <c r="CZ26" s="116" t="n">
        <f aca="false">+$E8*$B8*CZ$23</f>
        <v>148800</v>
      </c>
      <c r="DA26" s="116" t="n">
        <f aca="false">+$E8*$B8*DA$23</f>
        <v>148800</v>
      </c>
      <c r="DB26" s="116" t="n">
        <f aca="false">+$E8*$B8*DB$23</f>
        <v>134400</v>
      </c>
      <c r="DC26" s="116" t="n">
        <f aca="false">+$E8*$B8*DC$23</f>
        <v>148800</v>
      </c>
      <c r="DD26" s="116" t="n">
        <f aca="false">+$E8*$B8*DD$23</f>
        <v>144000</v>
      </c>
      <c r="DE26" s="116" t="n">
        <f aca="false">+$E8*$B8*DE$23</f>
        <v>148800</v>
      </c>
      <c r="DF26" s="116" t="n">
        <f aca="false">+$E8*$B8*DF$23</f>
        <v>144000</v>
      </c>
      <c r="DG26" s="116" t="n">
        <f aca="false">+$E8*$B8*DG$23</f>
        <v>148800</v>
      </c>
      <c r="DH26" s="116" t="n">
        <f aca="false">+$E8*$B8*DH$23</f>
        <v>148800</v>
      </c>
      <c r="DI26" s="116" t="n">
        <f aca="false">+$E8*$B8*DI$23</f>
        <v>144000</v>
      </c>
      <c r="DJ26" s="116" t="n">
        <f aca="false">+$E8*$B8*DJ$23</f>
        <v>148800</v>
      </c>
      <c r="DK26" s="116" t="n">
        <f aca="false">+$E8*$B8*DK$23</f>
        <v>144000</v>
      </c>
      <c r="DL26" s="116" t="n">
        <f aca="false">+$E8*$B8*DL$23</f>
        <v>148800</v>
      </c>
      <c r="DM26" s="116" t="n">
        <f aca="false">+$E8*$B8*DM$23</f>
        <v>148800</v>
      </c>
      <c r="DN26" s="116" t="n">
        <f aca="false">+$E8*$B8*DN$23</f>
        <v>139200</v>
      </c>
      <c r="DO26" s="116" t="n">
        <f aca="false">+$E8*$B8*DO$23</f>
        <v>148800</v>
      </c>
      <c r="DP26" s="116" t="n">
        <f aca="false">+$E8*$B8*DP$23</f>
        <v>144000</v>
      </c>
      <c r="DQ26" s="116" t="n">
        <f aca="false">+$E8*$B8*DQ$23</f>
        <v>148800</v>
      </c>
      <c r="DR26" s="116" t="n">
        <f aca="false">+$E8*$B8*DR$23</f>
        <v>144000</v>
      </c>
    </row>
    <row r="28" customFormat="false" ht="12.75" hidden="false" customHeight="false" outlineLevel="0" collapsed="false">
      <c r="A28" s="0" t="s">
        <v>96</v>
      </c>
      <c r="B28" s="116" t="n">
        <f aca="false">SUM(B25:B27)</f>
        <v>228000</v>
      </c>
      <c r="C28" s="116" t="n">
        <f aca="false">SUM(C25:C27)</f>
        <v>235600</v>
      </c>
      <c r="D28" s="116" t="n">
        <f aca="false">SUM(D25:D27)</f>
        <v>235600</v>
      </c>
      <c r="E28" s="116" t="n">
        <f aca="false">SUM(E25:E27)</f>
        <v>228000</v>
      </c>
      <c r="F28" s="116" t="n">
        <f aca="false">SUM(F25:F27)</f>
        <v>235600</v>
      </c>
      <c r="G28" s="116" t="n">
        <f aca="false">SUM(G25:G27)</f>
        <v>228000</v>
      </c>
      <c r="H28" s="116" t="n">
        <f aca="false">SUM(H25:H27)</f>
        <v>235600</v>
      </c>
      <c r="I28" s="116" t="n">
        <f aca="false">SUM(I25:I27)</f>
        <v>235600</v>
      </c>
      <c r="J28" s="116" t="n">
        <f aca="false">SUM(J25:J27)</f>
        <v>212800</v>
      </c>
      <c r="K28" s="116" t="n">
        <f aca="false">SUM(K25:K27)</f>
        <v>235600</v>
      </c>
      <c r="L28" s="116" t="n">
        <f aca="false">SUM(L25:L27)</f>
        <v>228000</v>
      </c>
      <c r="M28" s="116" t="n">
        <f aca="false">SUM(M25:M27)</f>
        <v>235600</v>
      </c>
      <c r="N28" s="116" t="n">
        <f aca="false">SUM(N25:N27)</f>
        <v>228000</v>
      </c>
      <c r="O28" s="116" t="n">
        <f aca="false">SUM(O25:O27)</f>
        <v>235600</v>
      </c>
      <c r="P28" s="116" t="n">
        <f aca="false">SUM(P25:P27)</f>
        <v>235600</v>
      </c>
      <c r="Q28" s="116" t="n">
        <f aca="false">SUM(Q25:Q27)</f>
        <v>228000</v>
      </c>
      <c r="R28" s="116" t="n">
        <f aca="false">SUM(R25:R27)</f>
        <v>235600</v>
      </c>
      <c r="S28" s="116" t="n">
        <f aca="false">SUM(S25:S27)</f>
        <v>228000</v>
      </c>
      <c r="T28" s="116" t="n">
        <f aca="false">SUM(T25:T27)</f>
        <v>235600</v>
      </c>
      <c r="U28" s="116" t="n">
        <f aca="false">SUM(U25:U27)</f>
        <v>235600</v>
      </c>
      <c r="V28" s="116" t="n">
        <f aca="false">SUM(V25:V27)</f>
        <v>220400</v>
      </c>
      <c r="W28" s="116" t="n">
        <f aca="false">SUM(W25:W27)</f>
        <v>235600</v>
      </c>
      <c r="X28" s="116" t="n">
        <f aca="false">SUM(X25:X27)</f>
        <v>228000</v>
      </c>
      <c r="Y28" s="116" t="n">
        <f aca="false">SUM(Y25:Y27)</f>
        <v>235600</v>
      </c>
      <c r="Z28" s="116" t="n">
        <f aca="false">SUM(Z25:Z27)</f>
        <v>228000</v>
      </c>
      <c r="AA28" s="116" t="n">
        <f aca="false">SUM(AA25:AA27)</f>
        <v>235600</v>
      </c>
      <c r="AB28" s="116" t="n">
        <f aca="false">SUM(AB25:AB27)</f>
        <v>235600</v>
      </c>
      <c r="AC28" s="116" t="n">
        <f aca="false">SUM(AC25:AC27)</f>
        <v>228000</v>
      </c>
      <c r="AD28" s="116" t="n">
        <f aca="false">SUM(AD25:AD27)</f>
        <v>235600</v>
      </c>
      <c r="AE28" s="116" t="n">
        <f aca="false">SUM(AE25:AE27)</f>
        <v>228000</v>
      </c>
      <c r="AF28" s="116" t="n">
        <f aca="false">SUM(AF25:AF27)</f>
        <v>235600</v>
      </c>
      <c r="AG28" s="116" t="n">
        <f aca="false">SUM(AG25:AG27)</f>
        <v>235600</v>
      </c>
      <c r="AH28" s="116" t="n">
        <f aca="false">SUM(AH25:AH27)</f>
        <v>212800</v>
      </c>
      <c r="AI28" s="116" t="n">
        <f aca="false">SUM(AI25:AI27)</f>
        <v>235600</v>
      </c>
      <c r="AJ28" s="116" t="n">
        <f aca="false">SUM(AJ25:AJ27)</f>
        <v>228000</v>
      </c>
      <c r="AK28" s="116" t="n">
        <f aca="false">SUM(AK25:AK27)</f>
        <v>235600</v>
      </c>
      <c r="AL28" s="116" t="n">
        <f aca="false">SUM(AL25:AL27)</f>
        <v>228000</v>
      </c>
      <c r="AM28" s="116" t="n">
        <f aca="false">SUM(AM25:AM27)</f>
        <v>235600</v>
      </c>
      <c r="AN28" s="116" t="n">
        <f aca="false">SUM(AN25:AN27)</f>
        <v>235600</v>
      </c>
      <c r="AO28" s="116" t="n">
        <f aca="false">SUM(AO25:AO27)</f>
        <v>228000</v>
      </c>
      <c r="AP28" s="116" t="n">
        <f aca="false">SUM(AP25:AP27)</f>
        <v>235600</v>
      </c>
      <c r="AQ28" s="116" t="n">
        <f aca="false">SUM(AQ25:AQ27)</f>
        <v>228000</v>
      </c>
      <c r="AR28" s="116" t="n">
        <f aca="false">SUM(AR25:AR27)</f>
        <v>235600</v>
      </c>
      <c r="AS28" s="116" t="n">
        <f aca="false">SUM(AS25:AS27)</f>
        <v>235600</v>
      </c>
      <c r="AT28" s="116" t="n">
        <f aca="false">SUM(AT25:AT27)</f>
        <v>212800</v>
      </c>
      <c r="AU28" s="116" t="n">
        <f aca="false">SUM(AU25:AU27)</f>
        <v>235600</v>
      </c>
      <c r="AV28" s="116" t="n">
        <f aca="false">SUM(AV25:AV27)</f>
        <v>228000</v>
      </c>
      <c r="AW28" s="116" t="n">
        <f aca="false">SUM(AW25:AW27)</f>
        <v>235600</v>
      </c>
      <c r="AX28" s="116" t="n">
        <f aca="false">SUM(AX25:AX27)</f>
        <v>228000</v>
      </c>
      <c r="AY28" s="116" t="n">
        <f aca="false">SUM(AY25:AY27)</f>
        <v>235600</v>
      </c>
      <c r="AZ28" s="116" t="n">
        <f aca="false">SUM(AZ25:AZ27)</f>
        <v>235600</v>
      </c>
      <c r="BA28" s="116" t="n">
        <f aca="false">SUM(BA25:BA27)</f>
        <v>228000</v>
      </c>
      <c r="BB28" s="116" t="n">
        <f aca="false">SUM(BB25:BB27)</f>
        <v>235600</v>
      </c>
      <c r="BC28" s="116" t="n">
        <f aca="false">SUM(BC25:BC27)</f>
        <v>228000</v>
      </c>
      <c r="BD28" s="116" t="n">
        <f aca="false">SUM(BD25:BD27)</f>
        <v>235600</v>
      </c>
      <c r="BE28" s="116" t="n">
        <f aca="false">SUM(BE25:BE27)</f>
        <v>235600</v>
      </c>
      <c r="BF28" s="116" t="n">
        <f aca="false">SUM(BF25:BF27)</f>
        <v>212800</v>
      </c>
      <c r="BG28" s="116" t="n">
        <f aca="false">SUM(BG25:BG27)</f>
        <v>235600</v>
      </c>
      <c r="BH28" s="116" t="n">
        <f aca="false">SUM(BH25:BH27)</f>
        <v>228000</v>
      </c>
      <c r="BI28" s="116" t="n">
        <f aca="false">SUM(BI25:BI27)</f>
        <v>235600</v>
      </c>
      <c r="BJ28" s="116" t="n">
        <f aca="false">SUM(BJ25:BJ27)</f>
        <v>228000</v>
      </c>
      <c r="BK28" s="116" t="n">
        <f aca="false">SUM(BK25:BK27)</f>
        <v>235600</v>
      </c>
      <c r="BL28" s="116" t="n">
        <f aca="false">SUM(BL25:BL27)</f>
        <v>235600</v>
      </c>
      <c r="BM28" s="116" t="n">
        <f aca="false">SUM(BM25:BM27)</f>
        <v>228000</v>
      </c>
      <c r="BN28" s="116" t="n">
        <f aca="false">SUM(BN25:BN27)</f>
        <v>235600</v>
      </c>
      <c r="BO28" s="116" t="n">
        <f aca="false">SUM(BO25:BO27)</f>
        <v>228000</v>
      </c>
      <c r="BP28" s="116" t="n">
        <f aca="false">SUM(BP25:BP27)</f>
        <v>235600</v>
      </c>
      <c r="BQ28" s="116" t="n">
        <f aca="false">SUM(BQ25:BQ27)</f>
        <v>235600</v>
      </c>
      <c r="BR28" s="116" t="n">
        <f aca="false">SUM(BR25:BR27)</f>
        <v>220400</v>
      </c>
      <c r="BS28" s="116" t="n">
        <f aca="false">SUM(BS25:BS27)</f>
        <v>235600</v>
      </c>
      <c r="BT28" s="116" t="n">
        <f aca="false">SUM(BT25:BT27)</f>
        <v>228000</v>
      </c>
      <c r="BU28" s="116" t="n">
        <f aca="false">SUM(BU25:BU27)</f>
        <v>235600</v>
      </c>
      <c r="BV28" s="116" t="n">
        <f aca="false">SUM(BV25:BV27)</f>
        <v>228000</v>
      </c>
      <c r="BW28" s="116" t="n">
        <f aca="false">SUM(BW25:BW27)</f>
        <v>235600</v>
      </c>
      <c r="BX28" s="116" t="n">
        <f aca="false">SUM(BX25:BX27)</f>
        <v>235600</v>
      </c>
      <c r="BY28" s="116" t="n">
        <f aca="false">SUM(BY25:BY27)</f>
        <v>228000</v>
      </c>
      <c r="BZ28" s="116" t="n">
        <f aca="false">SUM(BZ25:BZ27)</f>
        <v>235600</v>
      </c>
      <c r="CA28" s="116" t="n">
        <f aca="false">SUM(CA25:CA27)</f>
        <v>228000</v>
      </c>
      <c r="CB28" s="116" t="n">
        <f aca="false">SUM(CB25:CB27)</f>
        <v>235600</v>
      </c>
      <c r="CC28" s="116" t="n">
        <f aca="false">SUM(CC25:CC27)</f>
        <v>235600</v>
      </c>
      <c r="CD28" s="116" t="n">
        <f aca="false">SUM(CD25:CD27)</f>
        <v>212800</v>
      </c>
      <c r="CE28" s="116" t="n">
        <f aca="false">SUM(CE25:CE27)</f>
        <v>235600</v>
      </c>
      <c r="CF28" s="116" t="n">
        <f aca="false">SUM(CF25:CF27)</f>
        <v>228000</v>
      </c>
      <c r="CG28" s="116" t="n">
        <f aca="false">SUM(CG25:CG27)</f>
        <v>235600</v>
      </c>
      <c r="CH28" s="116" t="n">
        <f aca="false">SUM(CH25:CH27)</f>
        <v>228000</v>
      </c>
      <c r="CI28" s="116" t="n">
        <f aca="false">SUM(CI25:CI27)</f>
        <v>235600</v>
      </c>
      <c r="CJ28" s="116" t="n">
        <f aca="false">SUM(CJ25:CJ27)</f>
        <v>235600</v>
      </c>
      <c r="CK28" s="116" t="n">
        <f aca="false">SUM(CK25:CK27)</f>
        <v>228000</v>
      </c>
      <c r="CL28" s="116" t="n">
        <f aca="false">SUM(CL25:CL27)</f>
        <v>235600</v>
      </c>
      <c r="CM28" s="116" t="n">
        <f aca="false">SUM(CM25:CM27)</f>
        <v>228000</v>
      </c>
      <c r="CN28" s="116" t="n">
        <f aca="false">SUM(CN25:CN27)</f>
        <v>235600</v>
      </c>
      <c r="CO28" s="116" t="n">
        <f aca="false">SUM(CO25:CO27)</f>
        <v>235600</v>
      </c>
      <c r="CP28" s="116" t="n">
        <f aca="false">SUM(CP25:CP27)</f>
        <v>212800</v>
      </c>
      <c r="CQ28" s="116" t="n">
        <f aca="false">SUM(CQ25:CQ27)</f>
        <v>235600</v>
      </c>
      <c r="CR28" s="116" t="n">
        <f aca="false">SUM(CR25:CR27)</f>
        <v>228000</v>
      </c>
      <c r="CS28" s="116" t="n">
        <f aca="false">SUM(CS25:CS27)</f>
        <v>235600</v>
      </c>
      <c r="CT28" s="116" t="n">
        <f aca="false">SUM(CT25:CT27)</f>
        <v>228000</v>
      </c>
      <c r="CU28" s="116" t="n">
        <f aca="false">SUM(CU25:CU27)</f>
        <v>235600</v>
      </c>
      <c r="CV28" s="116" t="n">
        <f aca="false">SUM(CV25:CV27)</f>
        <v>235600</v>
      </c>
      <c r="CW28" s="116" t="n">
        <f aca="false">SUM(CW25:CW27)</f>
        <v>228000</v>
      </c>
      <c r="CX28" s="116" t="n">
        <f aca="false">SUM(CX25:CX27)</f>
        <v>235600</v>
      </c>
      <c r="CY28" s="116" t="n">
        <f aca="false">SUM(CY25:CY27)</f>
        <v>228000</v>
      </c>
      <c r="CZ28" s="116" t="n">
        <f aca="false">SUM(CZ25:CZ27)</f>
        <v>235600</v>
      </c>
      <c r="DA28" s="116" t="n">
        <f aca="false">SUM(DA25:DA27)</f>
        <v>235600</v>
      </c>
      <c r="DB28" s="116" t="n">
        <f aca="false">SUM(DB25:DB27)</f>
        <v>212800</v>
      </c>
      <c r="DC28" s="116" t="n">
        <f aca="false">SUM(DC25:DC27)</f>
        <v>235600</v>
      </c>
      <c r="DD28" s="116" t="n">
        <f aca="false">SUM(DD25:DD27)</f>
        <v>228000</v>
      </c>
      <c r="DE28" s="116" t="n">
        <f aca="false">SUM(DE25:DE27)</f>
        <v>235600</v>
      </c>
      <c r="DF28" s="116" t="n">
        <f aca="false">SUM(DF25:DF27)</f>
        <v>228000</v>
      </c>
      <c r="DG28" s="116" t="n">
        <f aca="false">SUM(DG25:DG27)</f>
        <v>235600</v>
      </c>
      <c r="DH28" s="116" t="n">
        <f aca="false">SUM(DH25:DH27)</f>
        <v>235600</v>
      </c>
      <c r="DI28" s="116" t="n">
        <f aca="false">SUM(DI25:DI27)</f>
        <v>228000</v>
      </c>
      <c r="DJ28" s="116" t="n">
        <f aca="false">SUM(DJ25:DJ27)</f>
        <v>235600</v>
      </c>
      <c r="DK28" s="116" t="n">
        <f aca="false">SUM(DK25:DK27)</f>
        <v>228000</v>
      </c>
      <c r="DL28" s="116" t="n">
        <f aca="false">SUM(DL25:DL27)</f>
        <v>235600</v>
      </c>
      <c r="DM28" s="116" t="n">
        <f aca="false">SUM(DM25:DM27)</f>
        <v>235600</v>
      </c>
      <c r="DN28" s="116" t="n">
        <f aca="false">SUM(DN25:DN27)</f>
        <v>220400</v>
      </c>
      <c r="DO28" s="116" t="n">
        <f aca="false">SUM(DO25:DO27)</f>
        <v>235600</v>
      </c>
      <c r="DP28" s="116" t="n">
        <f aca="false">SUM(DP25:DP27)</f>
        <v>228000</v>
      </c>
      <c r="DQ28" s="116" t="n">
        <f aca="false">SUM(DQ25:DQ27)</f>
        <v>235600</v>
      </c>
      <c r="DR28" s="116" t="n">
        <f aca="false">SUM(DR25:DR27)</f>
        <v>228000</v>
      </c>
    </row>
    <row r="31" customFormat="false" ht="12.75" hidden="false" customHeight="false" outlineLevel="0" collapsed="false">
      <c r="B31" s="0" t="n">
        <v>1</v>
      </c>
      <c r="C31" s="0" t="n">
        <v>2</v>
      </c>
      <c r="D31" s="0" t="n">
        <v>3</v>
      </c>
      <c r="E31" s="0" t="n">
        <v>4</v>
      </c>
      <c r="F31" s="0" t="n">
        <v>5</v>
      </c>
      <c r="G31" s="0" t="n">
        <v>6</v>
      </c>
      <c r="H31" s="0" t="n">
        <v>7</v>
      </c>
      <c r="I31" s="0" t="n">
        <v>8</v>
      </c>
      <c r="J31" s="0" t="n">
        <v>9</v>
      </c>
      <c r="K31" s="0" t="n">
        <v>10</v>
      </c>
      <c r="L31" s="0" t="n">
        <v>11</v>
      </c>
      <c r="M31" s="0" t="n">
        <v>12</v>
      </c>
      <c r="N31" s="0" t="n">
        <v>13</v>
      </c>
      <c r="O31" s="0" t="n">
        <v>14</v>
      </c>
      <c r="P31" s="0" t="n">
        <v>15</v>
      </c>
      <c r="Q31" s="0" t="n">
        <v>16</v>
      </c>
    </row>
    <row r="32" customFormat="false" ht="12.75" hidden="false" customHeight="false" outlineLevel="0" collapsed="false">
      <c r="A32" s="0" t="s">
        <v>143</v>
      </c>
      <c r="B32" s="0" t="n">
        <v>100000</v>
      </c>
      <c r="C32" s="0" t="n">
        <v>102464</v>
      </c>
      <c r="D32" s="116" t="n">
        <f aca="false">+C20-C16-C17-C11</f>
        <v>93000</v>
      </c>
      <c r="E32" s="116" t="n">
        <f aca="false">+D32</f>
        <v>93000</v>
      </c>
      <c r="F32" s="116" t="n">
        <f aca="false">+E32</f>
        <v>93000</v>
      </c>
      <c r="G32" s="116" t="n">
        <f aca="false">+C20-C11-C14-C16-C17-C18</f>
        <v>77200</v>
      </c>
      <c r="H32" s="116" t="n">
        <f aca="false">+G32</f>
        <v>77200</v>
      </c>
      <c r="I32" s="116" t="n">
        <f aca="false">+H32</f>
        <v>77200</v>
      </c>
      <c r="J32" s="116" t="n">
        <f aca="false">+I32</f>
        <v>77200</v>
      </c>
      <c r="K32" s="116" t="n">
        <f aca="false">+J32</f>
        <v>77200</v>
      </c>
      <c r="L32" s="116" t="n">
        <f aca="false">+K32</f>
        <v>77200</v>
      </c>
      <c r="M32" s="116" t="n">
        <f aca="false">+L32</f>
        <v>77200</v>
      </c>
      <c r="N32" s="51" t="n">
        <f aca="false">((+M32*365)-(C13*273))/365</f>
        <v>73834.2465753425</v>
      </c>
      <c r="O32" s="116" t="n">
        <f aca="false">+M32-C13</f>
        <v>72700</v>
      </c>
      <c r="P32" s="116" t="n">
        <f aca="false">+O32</f>
        <v>72700</v>
      </c>
      <c r="Q32" s="113" t="n">
        <v>20000</v>
      </c>
    </row>
    <row r="34" customFormat="false" ht="12.75" hidden="false" customHeight="false" outlineLevel="0" collapsed="false">
      <c r="C34" s="116"/>
    </row>
  </sheetData>
  <mergeCells count="30">
    <mergeCell ref="J4:U4"/>
    <mergeCell ref="V4:AG4"/>
    <mergeCell ref="AH4:AS4"/>
    <mergeCell ref="AT4:BE4"/>
    <mergeCell ref="BF4:BQ4"/>
    <mergeCell ref="BR4:CC4"/>
    <mergeCell ref="CD4:CO4"/>
    <mergeCell ref="CP4:DA4"/>
    <mergeCell ref="DB4:DM4"/>
    <mergeCell ref="DN4:DY4"/>
    <mergeCell ref="DZ4:EK4"/>
    <mergeCell ref="EL4:EW4"/>
    <mergeCell ref="EX4:FI4"/>
    <mergeCell ref="FJ4:FU4"/>
    <mergeCell ref="FV4:GG4"/>
    <mergeCell ref="GH4:GS4"/>
    <mergeCell ref="GT4:HE4"/>
    <mergeCell ref="HF4:HQ4"/>
    <mergeCell ref="HR4:IC4"/>
    <mergeCell ref="ID4:IO4"/>
    <mergeCell ref="B22:M22"/>
    <mergeCell ref="N22:Y22"/>
    <mergeCell ref="Z22:AK22"/>
    <mergeCell ref="AL22:AW22"/>
    <mergeCell ref="AX22:BI22"/>
    <mergeCell ref="BJ22:BU22"/>
    <mergeCell ref="BV22:CG22"/>
    <mergeCell ref="CH22:CS22"/>
    <mergeCell ref="CT22:DE22"/>
    <mergeCell ref="DF22:DQ2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C9" activeCellId="0" sqref="C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" width="5.41"/>
    <col collapsed="false" customWidth="true" hidden="false" outlineLevel="0" max="2" min="2" style="7" width="24.99"/>
    <col collapsed="false" customWidth="true" hidden="false" outlineLevel="0" max="3" min="3" style="0" width="10.71"/>
    <col collapsed="false" customWidth="true" hidden="false" outlineLevel="0" max="4" min="4" style="0" width="12.28"/>
    <col collapsed="false" customWidth="true" hidden="false" outlineLevel="0" max="10" min="5" style="0" width="10.28"/>
    <col collapsed="false" customWidth="true" hidden="false" outlineLevel="0" max="18" min="11" style="0" width="9.85"/>
  </cols>
  <sheetData>
    <row r="1" customFormat="false" ht="15" hidden="false" customHeight="true" outlineLevel="0" collapsed="false">
      <c r="A1" s="119" t="s">
        <v>144</v>
      </c>
      <c r="B1" s="119"/>
    </row>
    <row r="2" customFormat="false" ht="15" hidden="false" customHeight="true" outlineLevel="0" collapsed="false">
      <c r="A2" s="119"/>
      <c r="B2" s="119"/>
    </row>
    <row r="3" customFormat="false" ht="15" hidden="false" customHeight="true" outlineLevel="0" collapsed="false">
      <c r="A3" s="119"/>
      <c r="B3" s="119"/>
    </row>
    <row r="4" customFormat="false" ht="25.5" hidden="false" customHeight="true" outlineLevel="0" collapsed="false">
      <c r="A4" s="120" t="s">
        <v>145</v>
      </c>
      <c r="B4" s="120"/>
      <c r="C4" s="120" t="s">
        <v>146</v>
      </c>
      <c r="D4" s="121" t="n">
        <v>1</v>
      </c>
      <c r="E4" s="121" t="n">
        <v>2</v>
      </c>
      <c r="F4" s="121" t="n">
        <v>3</v>
      </c>
      <c r="G4" s="121" t="n">
        <v>4</v>
      </c>
      <c r="H4" s="121" t="n">
        <v>5</v>
      </c>
      <c r="I4" s="121" t="n">
        <v>6</v>
      </c>
      <c r="J4" s="121" t="n">
        <v>7</v>
      </c>
      <c r="K4" s="121" t="n">
        <v>8</v>
      </c>
      <c r="L4" s="121" t="n">
        <v>9</v>
      </c>
      <c r="M4" s="121" t="n">
        <v>10</v>
      </c>
      <c r="N4" s="121" t="n">
        <v>11</v>
      </c>
      <c r="O4" s="121" t="n">
        <v>12</v>
      </c>
      <c r="P4" s="121" t="n">
        <v>13</v>
      </c>
      <c r="Q4" s="121" t="n">
        <v>14</v>
      </c>
      <c r="R4" s="121" t="n">
        <v>15</v>
      </c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</row>
    <row r="5" customFormat="false" ht="13.5" hidden="false" customHeight="true" outlineLevel="0" collapsed="false">
      <c r="A5" s="122"/>
      <c r="B5" s="122"/>
      <c r="C5" s="121"/>
    </row>
    <row r="6" customFormat="false" ht="12.75" hidden="false" customHeight="false" outlineLevel="0" collapsed="false">
      <c r="A6" s="7" t="n">
        <v>1</v>
      </c>
      <c r="B6" s="7" t="s">
        <v>147</v>
      </c>
      <c r="C6" s="123" t="n">
        <f aca="false">NPV(0.1076,E6:R6)+D6</f>
        <v>-6999.92265364414</v>
      </c>
      <c r="D6" s="124" t="n">
        <f aca="false">+DCF!D44</f>
        <v>-739</v>
      </c>
      <c r="E6" s="124" t="n">
        <f aca="false">+D6*$C$58</f>
        <v>-761.17</v>
      </c>
      <c r="F6" s="124" t="n">
        <f aca="false">+E6*$C$58</f>
        <v>-784.0051</v>
      </c>
      <c r="G6" s="124" t="n">
        <f aca="false">+F6*$C$58</f>
        <v>-807.525253</v>
      </c>
      <c r="H6" s="124" t="n">
        <f aca="false">+G6*$C$58</f>
        <v>-831.75101059</v>
      </c>
      <c r="I6" s="124" t="n">
        <f aca="false">+H6*$C$58</f>
        <v>-856.7035409077</v>
      </c>
      <c r="J6" s="124" t="n">
        <f aca="false">+I6*$C$58</f>
        <v>-882.404647134931</v>
      </c>
      <c r="K6" s="124" t="n">
        <f aca="false">+J6*$C$58</f>
        <v>-908.876786548979</v>
      </c>
      <c r="L6" s="124" t="n">
        <f aca="false">+K6*$C$58</f>
        <v>-936.143090145448</v>
      </c>
      <c r="M6" s="124" t="n">
        <f aca="false">+L6*$C$58</f>
        <v>-964.227382849811</v>
      </c>
      <c r="N6" s="124" t="n">
        <f aca="false">+M6*$C$58</f>
        <v>-993.154204335306</v>
      </c>
      <c r="O6" s="124" t="n">
        <f aca="false">+N6*$C$58</f>
        <v>-1022.94883046536</v>
      </c>
      <c r="P6" s="124" t="n">
        <f aca="false">+O6*$C$58</f>
        <v>-1053.63729537933</v>
      </c>
      <c r="Q6" s="124" t="n">
        <f aca="false">+P6*$C$58</f>
        <v>-1085.24641424071</v>
      </c>
      <c r="R6" s="124" t="n">
        <f aca="false">+Q6*$C$58</f>
        <v>-1117.80380666793</v>
      </c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</row>
    <row r="7" customFormat="false" ht="12.75" hidden="false" customHeight="false" outlineLevel="0" collapsed="false">
      <c r="A7" s="7" t="n">
        <v>2</v>
      </c>
      <c r="B7" s="7" t="s">
        <v>148</v>
      </c>
      <c r="C7" s="123" t="n">
        <f aca="false">NPV(0.1076,E7:R7)+D7</f>
        <v>0</v>
      </c>
      <c r="D7" s="125" t="n">
        <f aca="false">+DCF!D41</f>
        <v>0</v>
      </c>
      <c r="E7" s="125" t="n">
        <f aca="false">+DCF!E41</f>
        <v>0</v>
      </c>
      <c r="F7" s="125" t="n">
        <f aca="false">+DCF!F41</f>
        <v>0</v>
      </c>
      <c r="G7" s="125" t="n">
        <f aca="false">+DCF!G41</f>
        <v>0</v>
      </c>
      <c r="H7" s="125" t="n">
        <f aca="false">+DCF!H41</f>
        <v>0</v>
      </c>
      <c r="I7" s="125" t="n">
        <f aca="false">+DCF!I41</f>
        <v>0</v>
      </c>
      <c r="J7" s="125" t="n">
        <f aca="false">+DCF!J41</f>
        <v>0</v>
      </c>
      <c r="K7" s="125" t="n">
        <f aca="false">+DCF!K41</f>
        <v>0</v>
      </c>
      <c r="L7" s="125" t="n">
        <f aca="false">+DCF!L41</f>
        <v>0</v>
      </c>
      <c r="M7" s="125" t="n">
        <f aca="false">+DCF!M41</f>
        <v>0</v>
      </c>
      <c r="N7" s="125" t="n">
        <f aca="false">+DCF!N41</f>
        <v>0</v>
      </c>
      <c r="O7" s="125" t="n">
        <f aca="false">+DCF!O41</f>
        <v>0</v>
      </c>
      <c r="P7" s="125" t="n">
        <f aca="false">+DCF!P41</f>
        <v>0</v>
      </c>
      <c r="Q7" s="125" t="n">
        <f aca="false">+DCF!Q41</f>
        <v>0</v>
      </c>
      <c r="R7" s="125" t="n">
        <f aca="false">+DCF!R41</f>
        <v>0</v>
      </c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</row>
    <row r="8" customFormat="false" ht="12.75" hidden="false" customHeight="false" outlineLevel="0" collapsed="false">
      <c r="A8" s="7" t="n">
        <v>3</v>
      </c>
      <c r="B8" s="7" t="s">
        <v>149</v>
      </c>
      <c r="C8" s="123" t="n">
        <f aca="false">NPV(0.1076,E8:R8)+D8</f>
        <v>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</row>
    <row r="9" customFormat="false" ht="12.75" hidden="false" customHeight="false" outlineLevel="0" collapsed="false">
      <c r="A9" s="126" t="s">
        <v>150</v>
      </c>
      <c r="B9" s="7" t="s">
        <v>151</v>
      </c>
      <c r="C9" s="123" t="n">
        <f aca="false">NPV(0.1076,E9:R9)+D9</f>
        <v>-17.9154708660408</v>
      </c>
      <c r="D9" s="127" t="n">
        <v>-5276.79164547696</v>
      </c>
      <c r="E9" s="127" t="n">
        <v>-4063.15220021833</v>
      </c>
      <c r="F9" s="127" t="n">
        <v>-2930.40745262533</v>
      </c>
      <c r="G9" s="127" t="n">
        <v>-1870.18068631928</v>
      </c>
      <c r="H9" s="127" t="n">
        <v>-875.777594076814</v>
      </c>
      <c r="I9" s="127" t="n">
        <v>58.6544382804014</v>
      </c>
      <c r="J9" s="127" t="n">
        <v>964.189359949458</v>
      </c>
      <c r="K9" s="127" t="n">
        <v>1868.53713799265</v>
      </c>
      <c r="L9" s="127" t="n">
        <v>2772.50290186061</v>
      </c>
      <c r="M9" s="127" t="n">
        <v>3674.36848129647</v>
      </c>
      <c r="N9" s="127" t="n">
        <v>4575.77758059888</v>
      </c>
      <c r="O9" s="127" t="n">
        <v>5475.00979553223</v>
      </c>
      <c r="P9" s="127" t="n">
        <v>6373.70652939706</v>
      </c>
      <c r="Q9" s="127" t="n">
        <v>7270.14500792968</v>
      </c>
      <c r="R9" s="127" t="n">
        <v>7917.10404051119</v>
      </c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</row>
    <row r="10" customFormat="false" ht="12.75" hidden="false" customHeight="false" outlineLevel="0" collapsed="false">
      <c r="A10" s="7" t="n">
        <v>4</v>
      </c>
      <c r="B10" s="7" t="s">
        <v>152</v>
      </c>
      <c r="C10" s="123" t="n">
        <f aca="false">NPV(0.1076,E10:R10)+D10</f>
        <v>25349.4662658546</v>
      </c>
      <c r="D10" s="127" t="n">
        <f aca="false">+assumptions!B29*assumptions!B26</f>
        <v>3140.70797900266</v>
      </c>
      <c r="E10" s="127" t="n">
        <f aca="false">+D10</f>
        <v>3140.70797900266</v>
      </c>
      <c r="F10" s="127" t="n">
        <f aca="false">+E10</f>
        <v>3140.70797900266</v>
      </c>
      <c r="G10" s="127" t="n">
        <f aca="false">+F10</f>
        <v>3140.70797900266</v>
      </c>
      <c r="H10" s="127" t="n">
        <f aca="false">+G10</f>
        <v>3140.70797900266</v>
      </c>
      <c r="I10" s="127" t="n">
        <f aca="false">+H10</f>
        <v>3140.70797900266</v>
      </c>
      <c r="J10" s="127" t="n">
        <f aca="false">+I10</f>
        <v>3140.70797900266</v>
      </c>
      <c r="K10" s="127" t="n">
        <f aca="false">+J10</f>
        <v>3140.70797900266</v>
      </c>
      <c r="L10" s="127" t="n">
        <f aca="false">+K10</f>
        <v>3140.70797900266</v>
      </c>
      <c r="M10" s="127" t="n">
        <f aca="false">+L10</f>
        <v>3140.70797900266</v>
      </c>
      <c r="N10" s="127" t="n">
        <f aca="false">+M10</f>
        <v>3140.70797900266</v>
      </c>
      <c r="O10" s="127" t="n">
        <f aca="false">+N10</f>
        <v>3140.70797900266</v>
      </c>
      <c r="P10" s="127" t="n">
        <f aca="false">+O10</f>
        <v>3140.70797900266</v>
      </c>
      <c r="Q10" s="127" t="n">
        <f aca="false">+P10</f>
        <v>3140.70797900266</v>
      </c>
      <c r="R10" s="127" t="n">
        <f aca="false">+Q10</f>
        <v>3140.70797900266</v>
      </c>
      <c r="S10" s="128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</row>
    <row r="11" customFormat="false" ht="12.75" hidden="false" customHeight="false" outlineLevel="0" collapsed="false">
      <c r="A11" s="7" t="n">
        <v>5</v>
      </c>
      <c r="B11" s="7" t="s">
        <v>153</v>
      </c>
      <c r="C11" s="123" t="n">
        <f aca="false">NPV(0.1076,E11:R11)+D11</f>
        <v>46946.3225143687</v>
      </c>
      <c r="D11" s="127" t="n">
        <f aca="false">+D12*(0.0525/(1-0.0525))+(D12-D12*0.0525/(1-0.0525))*0.35/(1-0.35)</f>
        <v>7814.53778909549</v>
      </c>
      <c r="E11" s="127" t="n">
        <f aca="false">+E12*(0.0525/(1-0.0525))+(E12-E12*0.0525/(1-0.0525))*0.35/(1-0.35)</f>
        <v>7358.83124839161</v>
      </c>
      <c r="F11" s="127" t="n">
        <f aca="false">+F12*(0.0525/(1-0.0525))+(F12-F12*0.0525/(1-0.0525))*0.35/(1-0.35)</f>
        <v>6932.32964594418</v>
      </c>
      <c r="G11" s="127" t="n">
        <f aca="false">+G12*(0.0525/(1-0.0525))+(G12-G12*0.0525/(1-0.0525))*0.35/(1-0.35)</f>
        <v>6531.9587777262</v>
      </c>
      <c r="H11" s="127" t="n">
        <f aca="false">+H12*(0.0525/(1-0.0525))+(H12-H12*0.0525/(1-0.0525))*0.35/(1-0.35)</f>
        <v>6155.25928051607</v>
      </c>
      <c r="I11" s="127" t="n">
        <f aca="false">+I12*(0.0525/(1-0.0525))+(I12-I12*0.0525/(1-0.0525))*0.35/(1-0.35)</f>
        <v>5800.0792114949</v>
      </c>
      <c r="J11" s="127" t="n">
        <f aca="false">+J12*(0.0525/(1-0.0525))+(J12-J12*0.0525/(1-0.0525))*0.35/(1-0.35)</f>
        <v>5455.04401576281</v>
      </c>
      <c r="K11" s="127" t="n">
        <f aca="false">+K12*(0.0525/(1-0.0525))+(K12-K12*0.0525/(1-0.0525))*0.35/(1-0.35)</f>
        <v>5110.00882003072</v>
      </c>
      <c r="L11" s="127" t="n">
        <f aca="false">+L12*(0.0525/(1-0.0525))+(L12-L12*0.0525/(1-0.0525))*0.35/(1-0.35)</f>
        <v>4764.66620389593</v>
      </c>
      <c r="M11" s="127" t="n">
        <f aca="false">+M12*(0.0525/(1-0.0525))+(M12-M12*0.0525/(1-0.0525))*0.35/(1-0.35)</f>
        <v>4419.63100816384</v>
      </c>
      <c r="N11" s="127" t="n">
        <f aca="false">+N12*(0.0525/(1-0.0525))+(N12-N12*0.0525/(1-0.0525))*0.35/(1-0.35)</f>
        <v>4074.28839202905</v>
      </c>
      <c r="O11" s="127" t="n">
        <f aca="false">+O12*(0.0525/(1-0.0525))+(O12-O12*0.0525/(1-0.0525))*0.35/(1-0.35)</f>
        <v>3729.25319629696</v>
      </c>
      <c r="P11" s="127" t="n">
        <f aca="false">+P12*(0.0525/(1-0.0525))+(P12-P12*0.0525/(1-0.0525))*0.35/(1-0.35)</f>
        <v>3383.91058016217</v>
      </c>
      <c r="Q11" s="127" t="n">
        <f aca="false">+Q12*(0.0525/(1-0.0525))+(Q12-Q12*0.0525/(1-0.0525))*0.35/(1-0.35)</f>
        <v>3038.87538443008</v>
      </c>
      <c r="R11" s="127" t="n">
        <f aca="false">+R12*(0.0525/(1-0.0525))+(R12-R12*0.0525/(1-0.0525))*0.35/(1-0.35)</f>
        <v>2784.52920749432</v>
      </c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</row>
    <row r="12" customFormat="false" ht="12.75" hidden="false" customHeight="false" outlineLevel="0" collapsed="false">
      <c r="A12" s="7" t="n">
        <v>6</v>
      </c>
      <c r="B12" s="7" t="s">
        <v>154</v>
      </c>
      <c r="C12" s="123" t="n">
        <f aca="false">NPV(0.1076,E12:R12)+D12</f>
        <v>83233.0086463816</v>
      </c>
      <c r="D12" s="127" t="n">
        <f aca="false">+D72*D54</f>
        <v>13854.7058966799</v>
      </c>
      <c r="E12" s="127" t="n">
        <f aca="false">+E72*E54</f>
        <v>13046.7655850398</v>
      </c>
      <c r="F12" s="127" t="n">
        <f aca="false">+F72*F54</f>
        <v>12290.6038738996</v>
      </c>
      <c r="G12" s="127" t="n">
        <f aca="false">+G72*G54</f>
        <v>11580.7703842594</v>
      </c>
      <c r="H12" s="127" t="n">
        <f aca="false">+H72*H54</f>
        <v>10912.9048129193</v>
      </c>
      <c r="I12" s="127" t="n">
        <f aca="false">+I72*I54</f>
        <v>10283.1918945791</v>
      </c>
      <c r="J12" s="127" t="n">
        <f aca="false">+J72*J54</f>
        <v>9671.46522693895</v>
      </c>
      <c r="K12" s="127" t="n">
        <f aca="false">+K72*K54</f>
        <v>9059.7385592988</v>
      </c>
      <c r="L12" s="127" t="n">
        <f aca="false">+L72*L54</f>
        <v>8447.46685375864</v>
      </c>
      <c r="M12" s="127" t="n">
        <f aca="false">+M72*M54</f>
        <v>7835.74018611847</v>
      </c>
      <c r="N12" s="127" t="n">
        <f aca="false">+N72*N54</f>
        <v>7223.46848057831</v>
      </c>
      <c r="O12" s="127" t="n">
        <f aca="false">+O72*O54</f>
        <v>6611.74181293815</v>
      </c>
      <c r="P12" s="127" t="n">
        <f aca="false">+P72*P54</f>
        <v>5999.47010739799</v>
      </c>
      <c r="Q12" s="127" t="n">
        <f aca="false">+Q72*Q54</f>
        <v>5387.74343975783</v>
      </c>
      <c r="R12" s="127" t="n">
        <f aca="false">+R72*R54</f>
        <v>4936.80295261767</v>
      </c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</row>
    <row r="13" customFormat="false" ht="12.75" hidden="false" customHeight="false" outlineLevel="0" collapsed="false">
      <c r="A13" s="7" t="n">
        <v>7</v>
      </c>
      <c r="B13" s="7" t="s">
        <v>155</v>
      </c>
      <c r="C13" s="123" t="n">
        <f aca="false">NPV(0.1076,E13:R13)+D13</f>
        <v>0</v>
      </c>
      <c r="D13" s="127" t="n">
        <f aca="false">+D54*D71</f>
        <v>0</v>
      </c>
      <c r="E13" s="127" t="n">
        <f aca="false">+E54*E71</f>
        <v>0</v>
      </c>
      <c r="F13" s="127" t="n">
        <f aca="false">+F54*F71</f>
        <v>0</v>
      </c>
      <c r="G13" s="127" t="n">
        <f aca="false">+G54*G71</f>
        <v>0</v>
      </c>
      <c r="H13" s="127" t="n">
        <f aca="false">+H54*H71</f>
        <v>0</v>
      </c>
      <c r="I13" s="127" t="n">
        <f aca="false">+I54*I71</f>
        <v>0</v>
      </c>
      <c r="J13" s="127" t="n">
        <f aca="false">+J54*J71</f>
        <v>0</v>
      </c>
      <c r="K13" s="127" t="n">
        <f aca="false">+K54*K71</f>
        <v>0</v>
      </c>
      <c r="L13" s="127" t="n">
        <f aca="false">+L54*L71</f>
        <v>0</v>
      </c>
      <c r="M13" s="127" t="n">
        <f aca="false">+M54*M71</f>
        <v>0</v>
      </c>
      <c r="N13" s="127" t="n">
        <f aca="false">+N54*N71</f>
        <v>0</v>
      </c>
      <c r="O13" s="127" t="n">
        <f aca="false">+O54*O71</f>
        <v>0</v>
      </c>
      <c r="P13" s="127" t="n">
        <f aca="false">+P54*P71</f>
        <v>0</v>
      </c>
      <c r="Q13" s="127" t="n">
        <f aca="false">+Q54*Q71</f>
        <v>0</v>
      </c>
      <c r="R13" s="127" t="n">
        <f aca="false">+R54*R71</f>
        <v>0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</row>
    <row r="14" customFormat="false" ht="12.75" hidden="false" customHeight="false" outlineLevel="0" collapsed="false">
      <c r="A14" s="7" t="n">
        <v>8</v>
      </c>
      <c r="B14" s="7" t="s">
        <v>156</v>
      </c>
      <c r="C14" s="123" t="n">
        <f aca="false">NPV(0.1076,E14:R14)+D14</f>
        <v>18025.2611798738</v>
      </c>
      <c r="D14" s="127" t="n">
        <f aca="false">(+D50+D51)*0.02</f>
        <v>1902.9736</v>
      </c>
      <c r="E14" s="127" t="n">
        <f aca="false">+D14*$C$58</f>
        <v>1960.062808</v>
      </c>
      <c r="F14" s="127" t="n">
        <f aca="false">+E14*$C$58</f>
        <v>2018.86469224</v>
      </c>
      <c r="G14" s="127" t="n">
        <f aca="false">+F14*$C$58</f>
        <v>2079.4306330072</v>
      </c>
      <c r="H14" s="127" t="n">
        <f aca="false">+G14*$C$58</f>
        <v>2141.81355199742</v>
      </c>
      <c r="I14" s="127" t="n">
        <f aca="false">+H14*$C$58</f>
        <v>2206.06795855734</v>
      </c>
      <c r="J14" s="127" t="n">
        <f aca="false">+I14*$C$58</f>
        <v>2272.24999731406</v>
      </c>
      <c r="K14" s="127" t="n">
        <f aca="false">+J14*$C$58</f>
        <v>2340.41749723348</v>
      </c>
      <c r="L14" s="127" t="n">
        <f aca="false">+K14*$C$58</f>
        <v>2410.63002215049</v>
      </c>
      <c r="M14" s="127" t="n">
        <f aca="false">+L14*$C$58</f>
        <v>2482.948922815</v>
      </c>
      <c r="N14" s="127" t="n">
        <f aca="false">+M14*$C$58</f>
        <v>2557.43739049945</v>
      </c>
      <c r="O14" s="127" t="n">
        <f aca="false">+N14*$C$58</f>
        <v>2634.16051221443</v>
      </c>
      <c r="P14" s="127" t="n">
        <f aca="false">+O14*$C$58</f>
        <v>2713.18532758087</v>
      </c>
      <c r="Q14" s="127" t="n">
        <f aca="false">+P14*$C$58</f>
        <v>2794.58088740829</v>
      </c>
      <c r="R14" s="127" t="n">
        <f aca="false">+Q14*$C$58</f>
        <v>2878.41831403054</v>
      </c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</row>
    <row r="15" customFormat="false" ht="13.5" hidden="false" customHeight="false" outlineLevel="0" collapsed="false">
      <c r="A15" s="7" t="n">
        <v>9</v>
      </c>
      <c r="B15" s="7" t="s">
        <v>157</v>
      </c>
      <c r="C15" s="129" t="n">
        <f aca="false">NPV(0.1076,E15:R15)+D15</f>
        <v>166536.220481968</v>
      </c>
      <c r="D15" s="130" t="n">
        <f aca="false">SUM(D6:D14)</f>
        <v>20697.1336193011</v>
      </c>
      <c r="E15" s="130" t="n">
        <f aca="false">SUM(E6:E14)</f>
        <v>20682.0454202157</v>
      </c>
      <c r="F15" s="130" t="n">
        <f aca="false">SUM(F6:F14)</f>
        <v>20668.0936384611</v>
      </c>
      <c r="G15" s="130" t="n">
        <f aca="false">SUM(G6:G14)</f>
        <v>20655.1618346762</v>
      </c>
      <c r="H15" s="130" t="n">
        <f aca="false">SUM(H6:H14)</f>
        <v>20643.1570197686</v>
      </c>
      <c r="I15" s="130" t="n">
        <f aca="false">SUM(I6:I14)</f>
        <v>20631.9979410067</v>
      </c>
      <c r="J15" s="130" t="n">
        <f aca="false">SUM(J6:J14)</f>
        <v>20621.251931833</v>
      </c>
      <c r="K15" s="130" t="n">
        <f aca="false">SUM(K6:K14)</f>
        <v>20610.5332070093</v>
      </c>
      <c r="L15" s="130" t="n">
        <f aca="false">SUM(L6:L14)</f>
        <v>20599.8308705229</v>
      </c>
      <c r="M15" s="130" t="n">
        <f aca="false">SUM(M6:M14)</f>
        <v>20589.1691945466</v>
      </c>
      <c r="N15" s="130" t="n">
        <f aca="false">SUM(N6:N14)</f>
        <v>20578.5256183731</v>
      </c>
      <c r="O15" s="130" t="n">
        <f aca="false">SUM(O6:O14)</f>
        <v>20567.9244655191</v>
      </c>
      <c r="P15" s="130" t="n">
        <f aca="false">SUM(P6:P14)</f>
        <v>20557.3432281614</v>
      </c>
      <c r="Q15" s="130" t="n">
        <f aca="false">SUM(Q6:Q14)</f>
        <v>20546.8062842878</v>
      </c>
      <c r="R15" s="130" t="n">
        <f aca="false">SUM(R6:R14)</f>
        <v>20539.7586869885</v>
      </c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</row>
    <row r="16" customFormat="false" ht="13.5" hidden="false" customHeight="false" outlineLevel="0" collapsed="false">
      <c r="D16" s="131"/>
      <c r="E16" s="132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</row>
    <row r="17" customFormat="false" ht="12.75" hidden="false" customHeight="false" outlineLevel="0" collapsed="false">
      <c r="A17" s="7" t="n">
        <v>10</v>
      </c>
      <c r="B17" s="7" t="s">
        <v>158</v>
      </c>
      <c r="C17" s="127"/>
      <c r="D17" s="133" t="n">
        <f aca="false">+D10/D50</f>
        <v>0.0331998729281465</v>
      </c>
      <c r="E17" s="133" t="n">
        <f aca="false">+E10/E50</f>
        <v>0.0331998729281465</v>
      </c>
      <c r="F17" s="133" t="n">
        <f aca="false">+F10/F50</f>
        <v>0.0331998729281465</v>
      </c>
      <c r="G17" s="133" t="n">
        <f aca="false">+G10/G50</f>
        <v>0.0331998729281465</v>
      </c>
      <c r="H17" s="133" t="n">
        <f aca="false">+H10/H50</f>
        <v>0.0331998729281465</v>
      </c>
      <c r="I17" s="133" t="n">
        <f aca="false">+I10/I50</f>
        <v>0.0331998729281465</v>
      </c>
      <c r="J17" s="133" t="n">
        <f aca="false">+J10/J50</f>
        <v>0.0331998729281465</v>
      </c>
      <c r="K17" s="133" t="n">
        <f aca="false">+K10/K50</f>
        <v>0.0331998729281465</v>
      </c>
      <c r="L17" s="133" t="n">
        <f aca="false">+L10/L50</f>
        <v>0.0331998729281465</v>
      </c>
      <c r="M17" s="133" t="n">
        <f aca="false">+M10/M50</f>
        <v>0.0331998729281465</v>
      </c>
      <c r="N17" s="133" t="n">
        <f aca="false">+N10/N50</f>
        <v>0.0331998729281465</v>
      </c>
      <c r="O17" s="133" t="n">
        <f aca="false">+O10/O50</f>
        <v>0.0331998729281465</v>
      </c>
      <c r="P17" s="133" t="n">
        <f aca="false">+P10/P50</f>
        <v>0.0331998729281465</v>
      </c>
      <c r="Q17" s="133" t="n">
        <f aca="false">+Q10/Q50</f>
        <v>0.0331998729281465</v>
      </c>
      <c r="R17" s="133" t="n">
        <f aca="false">+R10/R50</f>
        <v>0.0331998729281465</v>
      </c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</row>
    <row r="18" customFormat="false" ht="13.5" hidden="false" customHeight="false" outlineLevel="0" collapsed="false">
      <c r="A18" s="134"/>
      <c r="B18" s="134"/>
      <c r="C18" s="135"/>
      <c r="D18" s="136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</row>
    <row r="19" customFormat="false" ht="12.75" hidden="false" customHeight="false" outlineLevel="0" collapsed="false">
      <c r="A19" s="7" t="n">
        <v>11</v>
      </c>
      <c r="B19" s="138" t="s">
        <v>159</v>
      </c>
      <c r="C19" s="131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</row>
    <row r="20" customFormat="false" ht="12.75" hidden="false" customHeight="false" outlineLevel="0" collapsed="false">
      <c r="A20" s="7" t="n">
        <v>12</v>
      </c>
      <c r="B20" s="7" t="s">
        <v>160</v>
      </c>
      <c r="D20" s="127" t="n">
        <f aca="false">+D15</f>
        <v>20697.1336193011</v>
      </c>
      <c r="E20" s="127" t="n">
        <f aca="false">+E15</f>
        <v>20682.0454202157</v>
      </c>
      <c r="F20" s="127" t="n">
        <f aca="false">+F15</f>
        <v>20668.0936384611</v>
      </c>
      <c r="G20" s="127" t="n">
        <f aca="false">+G15</f>
        <v>20655.1618346762</v>
      </c>
      <c r="H20" s="127" t="n">
        <f aca="false">+H15</f>
        <v>20643.1570197686</v>
      </c>
      <c r="I20" s="127" t="n">
        <f aca="false">+I15</f>
        <v>20631.9979410067</v>
      </c>
      <c r="J20" s="127" t="n">
        <f aca="false">+J15</f>
        <v>20621.251931833</v>
      </c>
      <c r="K20" s="127" t="n">
        <f aca="false">+K15</f>
        <v>20610.5332070093</v>
      </c>
      <c r="L20" s="127" t="n">
        <f aca="false">+L15</f>
        <v>20599.8308705229</v>
      </c>
      <c r="M20" s="127" t="n">
        <f aca="false">+M15</f>
        <v>20589.1691945466</v>
      </c>
      <c r="N20" s="127" t="n">
        <f aca="false">+N15</f>
        <v>20578.5256183731</v>
      </c>
      <c r="O20" s="127" t="n">
        <f aca="false">+O15</f>
        <v>20567.9244655191</v>
      </c>
      <c r="P20" s="127" t="n">
        <f aca="false">+P15</f>
        <v>20557.3432281614</v>
      </c>
      <c r="Q20" s="127" t="n">
        <f aca="false">+Q15</f>
        <v>20546.8062842878</v>
      </c>
      <c r="R20" s="127" t="n">
        <f aca="false">+R15</f>
        <v>20539.7586869885</v>
      </c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</row>
    <row r="21" customFormat="false" ht="12.75" hidden="false" customHeight="false" outlineLevel="0" collapsed="false">
      <c r="A21" s="7" t="n">
        <v>13</v>
      </c>
      <c r="B21" s="7" t="s">
        <v>161</v>
      </c>
      <c r="D21" s="127" t="n">
        <v>0</v>
      </c>
      <c r="E21" s="127" t="n">
        <v>0</v>
      </c>
      <c r="F21" s="127" t="n">
        <v>0</v>
      </c>
      <c r="G21" s="127" t="n">
        <v>0</v>
      </c>
      <c r="H21" s="127" t="n">
        <v>0</v>
      </c>
      <c r="I21" s="127" t="n">
        <v>0</v>
      </c>
      <c r="J21" s="127" t="n">
        <v>0</v>
      </c>
      <c r="K21" s="127" t="n">
        <v>0</v>
      </c>
      <c r="L21" s="127" t="n">
        <v>0</v>
      </c>
      <c r="M21" s="127" t="n">
        <v>0</v>
      </c>
      <c r="N21" s="127" t="n">
        <v>0</v>
      </c>
      <c r="O21" s="127" t="n">
        <v>0</v>
      </c>
      <c r="P21" s="127" t="n">
        <v>0</v>
      </c>
      <c r="Q21" s="127" t="n">
        <v>0</v>
      </c>
      <c r="R21" s="127" t="n">
        <v>0</v>
      </c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</row>
    <row r="22" customFormat="false" ht="12.75" hidden="false" customHeight="false" outlineLevel="0" collapsed="false">
      <c r="D22" s="131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</row>
    <row r="23" customFormat="false" ht="12.75" hidden="false" customHeight="false" outlineLevel="0" collapsed="false">
      <c r="A23" s="7" t="n">
        <v>14</v>
      </c>
      <c r="B23" s="138" t="s">
        <v>162</v>
      </c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</row>
    <row r="24" customFormat="false" ht="12.75" hidden="false" customHeight="false" outlineLevel="0" collapsed="false">
      <c r="A24" s="7" t="n">
        <v>15</v>
      </c>
      <c r="B24" s="7" t="s">
        <v>163</v>
      </c>
      <c r="D24" s="127" t="n">
        <f aca="false">+revenues!C7*365</f>
        <v>36500</v>
      </c>
      <c r="E24" s="127" t="n">
        <f aca="false">+D24</f>
        <v>36500</v>
      </c>
      <c r="F24" s="127" t="n">
        <f aca="false">+E24</f>
        <v>36500</v>
      </c>
      <c r="G24" s="127" t="n">
        <f aca="false">+F24</f>
        <v>36500</v>
      </c>
      <c r="H24" s="127" t="n">
        <f aca="false">+G24</f>
        <v>36500</v>
      </c>
      <c r="I24" s="127" t="n">
        <f aca="false">+H24</f>
        <v>36500</v>
      </c>
      <c r="J24" s="127" t="n">
        <f aca="false">+I24</f>
        <v>36500</v>
      </c>
      <c r="K24" s="127" t="n">
        <f aca="false">+J24</f>
        <v>36500</v>
      </c>
      <c r="L24" s="127" t="n">
        <f aca="false">+K24</f>
        <v>36500</v>
      </c>
      <c r="M24" s="127" t="n">
        <f aca="false">+L24</f>
        <v>36500</v>
      </c>
      <c r="N24" s="127" t="n">
        <f aca="false">+M24</f>
        <v>36500</v>
      </c>
      <c r="O24" s="127" t="n">
        <f aca="false">+N24</f>
        <v>36500</v>
      </c>
      <c r="P24" s="127" t="n">
        <f aca="false">+O24</f>
        <v>36500</v>
      </c>
      <c r="Q24" s="127" t="n">
        <f aca="false">+P24</f>
        <v>36500</v>
      </c>
      <c r="R24" s="127" t="n">
        <f aca="false">+Q24</f>
        <v>36500</v>
      </c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</row>
    <row r="25" customFormat="false" ht="12.75" hidden="false" customHeight="false" outlineLevel="0" collapsed="false">
      <c r="A25" s="7" t="n">
        <v>16</v>
      </c>
      <c r="B25" s="7" t="s">
        <v>164</v>
      </c>
      <c r="D25" s="127" t="n">
        <f aca="false">+D24</f>
        <v>36500</v>
      </c>
      <c r="E25" s="127" t="n">
        <f aca="false">+D25</f>
        <v>36500</v>
      </c>
      <c r="F25" s="127" t="n">
        <f aca="false">+E25</f>
        <v>36500</v>
      </c>
      <c r="G25" s="127" t="n">
        <f aca="false">+F25</f>
        <v>36500</v>
      </c>
      <c r="H25" s="127" t="n">
        <f aca="false">+G25</f>
        <v>36500</v>
      </c>
      <c r="I25" s="127" t="n">
        <f aca="false">+H25</f>
        <v>36500</v>
      </c>
      <c r="J25" s="127" t="n">
        <f aca="false">+I25</f>
        <v>36500</v>
      </c>
      <c r="K25" s="127" t="n">
        <f aca="false">+J25</f>
        <v>36500</v>
      </c>
      <c r="L25" s="127" t="n">
        <f aca="false">+K25</f>
        <v>36500</v>
      </c>
      <c r="M25" s="127" t="n">
        <f aca="false">+L25</f>
        <v>36500</v>
      </c>
      <c r="N25" s="127" t="n">
        <f aca="false">+M25</f>
        <v>36500</v>
      </c>
      <c r="O25" s="127" t="n">
        <f aca="false">+N25</f>
        <v>36500</v>
      </c>
      <c r="P25" s="127" t="n">
        <f aca="false">+O25</f>
        <v>36500</v>
      </c>
      <c r="Q25" s="127" t="n">
        <f aca="false">+P25</f>
        <v>36500</v>
      </c>
      <c r="R25" s="127" t="n">
        <f aca="false">+Q25</f>
        <v>36500</v>
      </c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</row>
    <row r="26" customFormat="false" ht="12.75" hidden="false" customHeight="false" outlineLevel="0" collapsed="false">
      <c r="A26" s="7" t="n">
        <v>17</v>
      </c>
      <c r="B26" s="7" t="s">
        <v>165</v>
      </c>
      <c r="D26" s="133" t="n">
        <v>1</v>
      </c>
      <c r="E26" s="133" t="n">
        <v>1</v>
      </c>
      <c r="F26" s="133" t="n">
        <v>1</v>
      </c>
      <c r="G26" s="133" t="n">
        <v>1</v>
      </c>
      <c r="H26" s="133" t="n">
        <v>1</v>
      </c>
      <c r="I26" s="133" t="n">
        <v>1</v>
      </c>
      <c r="J26" s="133" t="n">
        <v>1</v>
      </c>
      <c r="K26" s="133" t="n">
        <v>1</v>
      </c>
      <c r="L26" s="133" t="n">
        <v>1</v>
      </c>
      <c r="M26" s="133" t="n">
        <v>1</v>
      </c>
      <c r="N26" s="133" t="n">
        <v>1</v>
      </c>
      <c r="O26" s="133" t="n">
        <v>1</v>
      </c>
      <c r="P26" s="133" t="n">
        <v>1</v>
      </c>
      <c r="Q26" s="133" t="n">
        <v>1</v>
      </c>
      <c r="R26" s="133" t="n">
        <v>1</v>
      </c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</row>
    <row r="27" customFormat="false" ht="12.75" hidden="false" customHeight="false" outlineLevel="0" collapsed="false"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</row>
    <row r="28" customFormat="false" ht="12.75" hidden="false" customHeight="false" outlineLevel="0" collapsed="false">
      <c r="A28" s="7" t="n">
        <v>18</v>
      </c>
      <c r="B28" s="138" t="s">
        <v>166</v>
      </c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</row>
    <row r="29" customFormat="false" ht="12.75" hidden="false" customHeight="false" outlineLevel="0" collapsed="false">
      <c r="A29" s="7" t="n">
        <v>19</v>
      </c>
      <c r="B29" s="7" t="s">
        <v>167</v>
      </c>
      <c r="D29" s="139" t="n">
        <f aca="false">+D20/D24</f>
        <v>0.567044756693181</v>
      </c>
      <c r="E29" s="139" t="n">
        <f aca="false">+E20/E24</f>
        <v>0.566631381375772</v>
      </c>
      <c r="F29" s="139" t="n">
        <f aca="false">+F20/F24</f>
        <v>0.566249140779757</v>
      </c>
      <c r="G29" s="139" t="n">
        <f aca="false">+G20/G24</f>
        <v>0.56589484478565</v>
      </c>
      <c r="H29" s="139" t="n">
        <f aca="false">+H20/H24</f>
        <v>0.565565945747085</v>
      </c>
      <c r="I29" s="139" t="n">
        <f aca="false">+I20/I24</f>
        <v>0.565260217561828</v>
      </c>
      <c r="J29" s="139" t="n">
        <f aca="false">+J20/J24</f>
        <v>0.564965806351589</v>
      </c>
      <c r="K29" s="139" t="n">
        <f aca="false">+K20/K24</f>
        <v>0.56467214265779</v>
      </c>
      <c r="L29" s="139" t="n">
        <f aca="false">+L20/L24</f>
        <v>0.564378927959531</v>
      </c>
      <c r="M29" s="139" t="n">
        <f aca="false">+M20/M24</f>
        <v>0.564086827247853</v>
      </c>
      <c r="N29" s="139" t="n">
        <f aca="false">+N20/N24</f>
        <v>0.56379522242118</v>
      </c>
      <c r="O29" s="139" t="n">
        <f aca="false">+O20/O24</f>
        <v>0.563504779877235</v>
      </c>
      <c r="P29" s="139" t="n">
        <f aca="false">+P20/P24</f>
        <v>0.563214882963327</v>
      </c>
      <c r="Q29" s="139" t="n">
        <f aca="false">+Q20/Q24</f>
        <v>0.56292619956953</v>
      </c>
      <c r="R29" s="139" t="n">
        <f aca="false">+R20/R24</f>
        <v>0.562733114712012</v>
      </c>
      <c r="S29" s="72" t="n">
        <f aca="false">AVERAGE(D29:R29)</f>
        <v>0.564728279380221</v>
      </c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</row>
    <row r="30" customFormat="false" ht="12.75" hidden="false" customHeight="false" outlineLevel="0" collapsed="false">
      <c r="A30" s="7" t="n">
        <v>20</v>
      </c>
      <c r="B30" s="7" t="s">
        <v>100</v>
      </c>
      <c r="D30" s="139" t="n">
        <f aca="false">+D21/D25</f>
        <v>0</v>
      </c>
      <c r="E30" s="139" t="n">
        <f aca="false">+E21/E25</f>
        <v>0</v>
      </c>
      <c r="F30" s="139" t="n">
        <f aca="false">+F21/F25</f>
        <v>0</v>
      </c>
      <c r="G30" s="139" t="n">
        <f aca="false">+G21/G25</f>
        <v>0</v>
      </c>
      <c r="H30" s="139" t="n">
        <f aca="false">+H21/H25</f>
        <v>0</v>
      </c>
      <c r="I30" s="139" t="n">
        <f aca="false">+I21/I25</f>
        <v>0</v>
      </c>
      <c r="J30" s="139" t="n">
        <f aca="false">+J21/J25</f>
        <v>0</v>
      </c>
      <c r="K30" s="139" t="n">
        <f aca="false">+K21/K25</f>
        <v>0</v>
      </c>
      <c r="L30" s="139" t="n">
        <f aca="false">+L21/L25</f>
        <v>0</v>
      </c>
      <c r="M30" s="139" t="n">
        <f aca="false">+M21/M25</f>
        <v>0</v>
      </c>
      <c r="N30" s="139" t="n">
        <f aca="false">+N21/N25</f>
        <v>0</v>
      </c>
      <c r="O30" s="139" t="n">
        <f aca="false">+O21/O25</f>
        <v>0</v>
      </c>
      <c r="P30" s="139" t="n">
        <f aca="false">+P21/P25</f>
        <v>0</v>
      </c>
      <c r="Q30" s="139" t="n">
        <f aca="false">+Q21/Q25</f>
        <v>0</v>
      </c>
      <c r="R30" s="139" t="n">
        <f aca="false">+R21/R25</f>
        <v>0</v>
      </c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</row>
    <row r="31" customFormat="false" ht="12.75" hidden="false" customHeight="false" outlineLevel="0" collapsed="false">
      <c r="A31" s="7" t="n">
        <v>21</v>
      </c>
      <c r="B31" s="7" t="s">
        <v>168</v>
      </c>
      <c r="D31" s="139" t="n">
        <f aca="false">+D15/D25</f>
        <v>0.567044756693181</v>
      </c>
      <c r="E31" s="139" t="n">
        <f aca="false">+E20/E25</f>
        <v>0.566631381375772</v>
      </c>
      <c r="F31" s="139" t="n">
        <f aca="false">+F20/F25</f>
        <v>0.566249140779757</v>
      </c>
      <c r="G31" s="139" t="n">
        <f aca="false">+G20/G25</f>
        <v>0.56589484478565</v>
      </c>
      <c r="H31" s="139" t="n">
        <f aca="false">+H20/H25</f>
        <v>0.565565945747085</v>
      </c>
      <c r="I31" s="139" t="n">
        <f aca="false">+I20/I25</f>
        <v>0.565260217561828</v>
      </c>
      <c r="J31" s="139" t="n">
        <f aca="false">+J20/J25</f>
        <v>0.564965806351589</v>
      </c>
      <c r="K31" s="139" t="n">
        <f aca="false">+K20/K25</f>
        <v>0.56467214265779</v>
      </c>
      <c r="L31" s="139" t="n">
        <f aca="false">+L20/L25</f>
        <v>0.564378927959531</v>
      </c>
      <c r="M31" s="139" t="n">
        <f aca="false">+M20/M25</f>
        <v>0.564086827247853</v>
      </c>
      <c r="N31" s="139" t="n">
        <f aca="false">+N20/N25</f>
        <v>0.56379522242118</v>
      </c>
      <c r="O31" s="139" t="n">
        <f aca="false">+O20/O25</f>
        <v>0.563504779877235</v>
      </c>
      <c r="P31" s="139" t="n">
        <f aca="false">+P20/P25</f>
        <v>0.563214882963327</v>
      </c>
      <c r="Q31" s="139" t="n">
        <f aca="false">+Q20/Q25</f>
        <v>0.56292619956953</v>
      </c>
      <c r="R31" s="139" t="n">
        <f aca="false">+R20/R25</f>
        <v>0.562733114712012</v>
      </c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</row>
    <row r="32" customFormat="false" ht="13.5" hidden="false" customHeight="false" outlineLevel="0" collapsed="false">
      <c r="A32" s="134"/>
      <c r="B32" s="134"/>
      <c r="C32" s="34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</row>
    <row r="33" customFormat="false" ht="12.75" hidden="false" customHeight="false" outlineLevel="0" collapsed="false">
      <c r="A33" s="7" t="n">
        <v>22</v>
      </c>
      <c r="B33" s="138" t="s">
        <v>169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</row>
    <row r="34" customFormat="false" ht="12.75" hidden="false" customHeight="false" outlineLevel="0" collapsed="false">
      <c r="A34" s="7" t="n">
        <v>23</v>
      </c>
      <c r="B34" s="7" t="s">
        <v>170</v>
      </c>
      <c r="C34" s="128"/>
      <c r="D34" s="128" t="n">
        <v>1</v>
      </c>
      <c r="E34" s="140" t="n">
        <f aca="false">NPV(0.1076,1)</f>
        <v>0.902853015529072</v>
      </c>
      <c r="F34" s="140" t="n">
        <f aca="false">NPV(0.1076,0,1)</f>
        <v>0.815143567649939</v>
      </c>
      <c r="G34" s="140" t="n">
        <f aca="false">NPV(0.1076,0,0,1)</f>
        <v>0.735954828141873</v>
      </c>
      <c r="H34" s="140" t="n">
        <f aca="false">NPV(0.1076,0,0,0,1)</f>
        <v>0.66445903588107</v>
      </c>
      <c r="I34" s="140" t="n">
        <f aca="false">NPV(0.1076,0,0,0,0,1)</f>
        <v>0.599908844240764</v>
      </c>
      <c r="J34" s="140" t="n">
        <f aca="false">NPV(0.1076,0,0,0,0,0,1)</f>
        <v>0.541629509065334</v>
      </c>
      <c r="K34" s="140" t="n">
        <f aca="false">NPV(0.1076,0,0,0,0,0,0,1)</f>
        <v>0.489011835559168</v>
      </c>
      <c r="L34" s="140" t="n">
        <f aca="false">NPV(0.1076,0,0,0,0,0,0,0,1)</f>
        <v>0.441505810364001</v>
      </c>
      <c r="M34" s="140" t="n">
        <f aca="false">NPV(0.1076,0,0,0,0,0,0,0,0,1)</f>
        <v>0.398614852260745</v>
      </c>
      <c r="N34" s="140" t="n">
        <f aca="false">NPV(0.1076,0,0,0,0,0,0,0,0,0,1)</f>
        <v>0.359890621398289</v>
      </c>
      <c r="O34" s="140" t="n">
        <f aca="false">NPV(0.1076,0,0,0,0,0,0,0,0,0,0,1)</f>
        <v>0.324928332790077</v>
      </c>
      <c r="P34" s="140" t="n">
        <f aca="false">NPV(0.1076,0,0,0,0,0,0,0,0,0,0,0,1)</f>
        <v>0.293362525090355</v>
      </c>
      <c r="Q34" s="140" t="n">
        <f aca="false">NPV(0.1076,0,0,0,0,0,0,0,0,0,0,0,0,1)</f>
        <v>0.26486324042105</v>
      </c>
      <c r="R34" s="140" t="n">
        <f aca="false">NPV(0.1076,0,0,0,0,0,0,0,0,0,0,0,0,0,1)</f>
        <v>0.239132575316946</v>
      </c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</row>
    <row r="35" customFormat="false" ht="12.75" hidden="false" customHeight="false" outlineLevel="0" collapsed="false"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</row>
    <row r="36" customFormat="false" ht="12.75" hidden="false" customHeight="false" outlineLevel="0" collapsed="false">
      <c r="A36" s="7" t="n">
        <v>24</v>
      </c>
      <c r="B36" s="7" t="s">
        <v>171</v>
      </c>
      <c r="C36" s="127" t="n">
        <f aca="false">SUM(D36:R36)</f>
        <v>166536.220481968</v>
      </c>
      <c r="D36" s="127" t="n">
        <f aca="false">+D20*D34</f>
        <v>20697.1336193011</v>
      </c>
      <c r="E36" s="127" t="n">
        <f aca="false">+E20*E34</f>
        <v>18672.847074951</v>
      </c>
      <c r="F36" s="127" t="n">
        <f aca="false">+F20*F34</f>
        <v>16847.4635849782</v>
      </c>
      <c r="G36" s="127" t="n">
        <f aca="false">+G20*G34</f>
        <v>15201.2660782817</v>
      </c>
      <c r="H36" s="127" t="n">
        <f aca="false">+H20*H34</f>
        <v>13716.532210897</v>
      </c>
      <c r="I36" s="127" t="n">
        <f aca="false">+I20*I34</f>
        <v>12377.3180391672</v>
      </c>
      <c r="J36" s="127" t="n">
        <f aca="false">+J20*J34</f>
        <v>11169.0785601513</v>
      </c>
      <c r="K36" s="127" t="n">
        <f aca="false">+K20*K34</f>
        <v>10078.7946754128</v>
      </c>
      <c r="L36" s="127" t="n">
        <f aca="false">+L20*L34</f>
        <v>9094.94502185157</v>
      </c>
      <c r="M36" s="127" t="n">
        <f aca="false">+M20*M34</f>
        <v>8207.14863665569</v>
      </c>
      <c r="N36" s="127" t="n">
        <f aca="false">+N20*N34</f>
        <v>7406.01837225689</v>
      </c>
      <c r="O36" s="127" t="n">
        <f aca="false">+O20*O34</f>
        <v>6683.10140553334</v>
      </c>
      <c r="P36" s="127" t="n">
        <f aca="false">+P20*P34</f>
        <v>6030.75411856254</v>
      </c>
      <c r="Q36" s="127" t="n">
        <f aca="false">+Q20*Q34</f>
        <v>5442.09369276007</v>
      </c>
      <c r="R36" s="127" t="n">
        <f aca="false">+R20*R34</f>
        <v>4911.72539120817</v>
      </c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</row>
    <row r="37" customFormat="false" ht="12.75" hidden="false" customHeight="false" outlineLevel="0" collapsed="false">
      <c r="A37" s="7" t="n">
        <v>25</v>
      </c>
      <c r="B37" s="7" t="s">
        <v>172</v>
      </c>
      <c r="C37" s="127" t="n">
        <f aca="false">SUM(D37:R37)</f>
        <v>294600.938670367</v>
      </c>
      <c r="D37" s="127" t="n">
        <f aca="false">+D24*D34</f>
        <v>36500</v>
      </c>
      <c r="E37" s="127" t="n">
        <f aca="false">+E24*E34</f>
        <v>32954.1350668111</v>
      </c>
      <c r="F37" s="127" t="n">
        <f aca="false">+F24*F34</f>
        <v>29752.7402192228</v>
      </c>
      <c r="G37" s="127" t="n">
        <f aca="false">+G24*G34</f>
        <v>26862.3512271784</v>
      </c>
      <c r="H37" s="127" t="n">
        <f aca="false">+H24*H34</f>
        <v>24252.7548096591</v>
      </c>
      <c r="I37" s="127" t="n">
        <f aca="false">+I24*I34</f>
        <v>21896.6728147879</v>
      </c>
      <c r="J37" s="127" t="n">
        <f aca="false">+J24*J34</f>
        <v>19769.4770808847</v>
      </c>
      <c r="K37" s="127" t="n">
        <f aca="false">+K24*K34</f>
        <v>17848.9319979096</v>
      </c>
      <c r="L37" s="127" t="n">
        <f aca="false">+L24*L34</f>
        <v>16114.962078286</v>
      </c>
      <c r="M37" s="127" t="n">
        <f aca="false">+M24*M34</f>
        <v>14549.4421075172</v>
      </c>
      <c r="N37" s="127" t="n">
        <f aca="false">+N24*N34</f>
        <v>13136.0076810376</v>
      </c>
      <c r="O37" s="127" t="n">
        <f aca="false">+O24*O34</f>
        <v>11859.8841468378</v>
      </c>
      <c r="P37" s="127" t="n">
        <f aca="false">+P24*P34</f>
        <v>10707.7321657979</v>
      </c>
      <c r="Q37" s="127" t="n">
        <f aca="false">+Q24*Q34</f>
        <v>9667.50827536832</v>
      </c>
      <c r="R37" s="127" t="n">
        <f aca="false">+R24*R34</f>
        <v>8728.33899906854</v>
      </c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</row>
    <row r="38" customFormat="false" ht="12.75" hidden="false" customHeight="false" outlineLevel="0" collapsed="false"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</row>
    <row r="39" customFormat="false" ht="12.75" hidden="false" customHeight="false" outlineLevel="0" collapsed="false">
      <c r="A39" s="7" t="n">
        <v>26</v>
      </c>
      <c r="B39" s="7" t="s">
        <v>173</v>
      </c>
      <c r="C39" s="139" t="n">
        <f aca="false">+C36/C37</f>
        <v>0.565294262922591</v>
      </c>
      <c r="D39" s="139" t="n">
        <f aca="false">+D36/D37</f>
        <v>0.567044756693181</v>
      </c>
      <c r="E39" s="139" t="n">
        <f aca="false">+E36/E37</f>
        <v>0.566631381375773</v>
      </c>
      <c r="F39" s="139" t="n">
        <f aca="false">+F36/F37</f>
        <v>0.566249140779757</v>
      </c>
      <c r="G39" s="139" t="n">
        <f aca="false">+G36/G37</f>
        <v>0.56589484478565</v>
      </c>
      <c r="H39" s="139" t="n">
        <f aca="false">+H36/H37</f>
        <v>0.565565945747085</v>
      </c>
      <c r="I39" s="139" t="n">
        <f aca="false">+I36/I37</f>
        <v>0.565260217561828</v>
      </c>
      <c r="J39" s="139" t="n">
        <f aca="false">+J36/J37</f>
        <v>0.564965806351589</v>
      </c>
      <c r="K39" s="139" t="n">
        <f aca="false">+K36/K37</f>
        <v>0.56467214265779</v>
      </c>
      <c r="L39" s="139" t="n">
        <f aca="false">+L36/L37</f>
        <v>0.564378927959531</v>
      </c>
      <c r="M39" s="139" t="n">
        <f aca="false">+M36/M37</f>
        <v>0.564086827247853</v>
      </c>
      <c r="N39" s="139" t="n">
        <f aca="false">+N36/N37</f>
        <v>0.56379522242118</v>
      </c>
      <c r="O39" s="139" t="n">
        <f aca="false">+O36/O37</f>
        <v>0.563504779877235</v>
      </c>
      <c r="P39" s="139" t="n">
        <f aca="false">+P36/P37</f>
        <v>0.563214882963327</v>
      </c>
      <c r="Q39" s="139" t="n">
        <f aca="false">+Q36/Q37</f>
        <v>0.56292619956953</v>
      </c>
      <c r="R39" s="139" t="n">
        <f aca="false">+R36/R37</f>
        <v>0.562733114712012</v>
      </c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</row>
    <row r="40" customFormat="false" ht="12.75" hidden="false" customHeight="false" outlineLevel="0" collapsed="false">
      <c r="A40" s="7" t="n">
        <v>27</v>
      </c>
      <c r="B40" s="7" t="s">
        <v>174</v>
      </c>
      <c r="C40" s="139" t="n">
        <f aca="false">+C36/C37</f>
        <v>0.565294262922591</v>
      </c>
      <c r="D40" s="139" t="n">
        <f aca="false">D36/(D25*D34)</f>
        <v>0.567044756693181</v>
      </c>
      <c r="E40" s="139" t="n">
        <f aca="false">E36/(E25*E34)</f>
        <v>0.566631381375773</v>
      </c>
      <c r="F40" s="139" t="n">
        <f aca="false">F36/(F25*F34)</f>
        <v>0.566249140779757</v>
      </c>
      <c r="G40" s="139" t="n">
        <f aca="false">G36/(G25*G34)</f>
        <v>0.56589484478565</v>
      </c>
      <c r="H40" s="139" t="n">
        <f aca="false">H36/(H25*H34)</f>
        <v>0.565565945747085</v>
      </c>
      <c r="I40" s="139" t="n">
        <f aca="false">I36/(I25*I34)</f>
        <v>0.565260217561828</v>
      </c>
      <c r="J40" s="139" t="n">
        <f aca="false">J36/(J25*J34)</f>
        <v>0.564965806351589</v>
      </c>
      <c r="K40" s="139" t="n">
        <f aca="false">K36/(K25*K34)</f>
        <v>0.56467214265779</v>
      </c>
      <c r="L40" s="139" t="n">
        <f aca="false">L36/(L25*L34)</f>
        <v>0.564378927959531</v>
      </c>
      <c r="M40" s="139" t="n">
        <f aca="false">M36/(M25*M34)</f>
        <v>0.564086827247853</v>
      </c>
      <c r="N40" s="139" t="n">
        <f aca="false">N36/(N25*N34)</f>
        <v>0.56379522242118</v>
      </c>
      <c r="O40" s="139" t="n">
        <f aca="false">O36/(O25*O34)</f>
        <v>0.563504779877235</v>
      </c>
      <c r="P40" s="139" t="n">
        <f aca="false">P36/(P25*P34)</f>
        <v>0.563214882963327</v>
      </c>
      <c r="Q40" s="139" t="n">
        <f aca="false">Q36/(Q25*Q34)</f>
        <v>0.56292619956953</v>
      </c>
      <c r="R40" s="139" t="n">
        <f aca="false">R36/(R25*R34)</f>
        <v>0.562733114712012</v>
      </c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</row>
    <row r="41" customFormat="false" ht="13.5" hidden="false" customHeight="false" outlineLevel="0" collapsed="false">
      <c r="A41" s="134"/>
      <c r="B41" s="134"/>
      <c r="C41" s="34"/>
      <c r="D41" s="34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</row>
    <row r="42" customFormat="false" ht="12.75" hidden="false" customHeight="false" outlineLevel="0" collapsed="false">
      <c r="A42" s="7" t="n">
        <v>28</v>
      </c>
      <c r="B42" s="7" t="s">
        <v>175</v>
      </c>
      <c r="C42" s="141" t="n">
        <f aca="false">IF(DCF!D17="y",-D51+(-loan!B2),-D51+(-DCF!C11))</f>
        <v>-95148.68</v>
      </c>
      <c r="D42" s="127" t="n">
        <f aca="false">+D13+D10+D11+D12+D60+D61</f>
        <v>24809.9516647781</v>
      </c>
      <c r="E42" s="127" t="n">
        <f aca="false">+E13+E10+E11+E12+E60+E61</f>
        <v>23546.304812434</v>
      </c>
      <c r="F42" s="127" t="n">
        <f aca="false">+F13+F10+F11+F12+F60+F61</f>
        <v>22363.6414988464</v>
      </c>
      <c r="G42" s="127" t="n">
        <f aca="false">+G13+G10+G11+G12+G60+G61</f>
        <v>21253.4371409883</v>
      </c>
      <c r="H42" s="127" t="n">
        <f aca="false">+H13+H10+H11+H12+H60+H61</f>
        <v>20208.872072438</v>
      </c>
      <c r="I42" s="127" t="n">
        <f aca="false">+I13+I10+I11+I12+I60+I61</f>
        <v>19223.9790850767</v>
      </c>
      <c r="J42" s="127" t="n">
        <f aca="false">+J13+J10+J11+J12+J60+J61</f>
        <v>18267.2172217044</v>
      </c>
      <c r="K42" s="127" t="n">
        <f aca="false">+K13+K10+K11+K12+K60+K61</f>
        <v>17310.4553583322</v>
      </c>
      <c r="L42" s="127" t="n">
        <f aca="false">+L13+L10+L11+L12+L60+L61</f>
        <v>16352.8410366572</v>
      </c>
      <c r="M42" s="127" t="n">
        <f aca="false">+M13+M10+M11+M12+M60+M61</f>
        <v>15396.079173285</v>
      </c>
      <c r="N42" s="127" t="n">
        <f aca="false">+N13+N10+N11+N12+N60+N61</f>
        <v>14438.46485161</v>
      </c>
      <c r="O42" s="127" t="n">
        <f aca="false">+O13+O10+O11+O12+O60+O61</f>
        <v>13481.7029882378</v>
      </c>
      <c r="P42" s="127" t="n">
        <f aca="false">+P13+P10+P11+P12+P60+P61</f>
        <v>12524.0886665628</v>
      </c>
      <c r="Q42" s="127" t="n">
        <f aca="false">+Q13+Q10+Q11+Q12+Q60+Q61</f>
        <v>11567.3268031906</v>
      </c>
      <c r="R42" s="127" t="n">
        <f aca="false">+R13+R10+R11+R12+R60+R61</f>
        <v>10862.0401391146</v>
      </c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</row>
    <row r="43" customFormat="false" ht="12.75" hidden="false" customHeight="false" outlineLevel="0" collapsed="false">
      <c r="A43" s="7" t="n">
        <v>29</v>
      </c>
      <c r="B43" s="7" t="s">
        <v>176</v>
      </c>
      <c r="C43" s="141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</row>
    <row r="44" customFormat="false" ht="12.75" hidden="false" customHeight="false" outlineLevel="0" collapsed="false">
      <c r="A44" s="7" t="n">
        <v>30</v>
      </c>
      <c r="B44" s="7" t="s">
        <v>177</v>
      </c>
      <c r="C44" s="141"/>
      <c r="D44" s="142" t="n">
        <f aca="false">D50*0.05</f>
        <v>4730</v>
      </c>
      <c r="E44" s="142" t="n">
        <f aca="false">+E50*0.095</f>
        <v>8987</v>
      </c>
      <c r="F44" s="142" t="n">
        <f aca="false">+F50*0.0855</f>
        <v>8088.3</v>
      </c>
      <c r="G44" s="142" t="n">
        <f aca="false">+G50*0.077</f>
        <v>7284.2</v>
      </c>
      <c r="H44" s="142" t="n">
        <f aca="false">+H50*0.0693</f>
        <v>6555.78</v>
      </c>
      <c r="I44" s="142" t="n">
        <f aca="false">+I50*0.0623</f>
        <v>5893.58</v>
      </c>
      <c r="J44" s="142" t="n">
        <f aca="false">+J50*0.059</f>
        <v>5581.4</v>
      </c>
      <c r="K44" s="142" t="n">
        <f aca="false">+K50*0.059</f>
        <v>5581.4</v>
      </c>
      <c r="L44" s="142" t="n">
        <f aca="false">+L50*0.0591</f>
        <v>5590.86</v>
      </c>
      <c r="M44" s="142" t="n">
        <f aca="false">+M50*0.059</f>
        <v>5581.4</v>
      </c>
      <c r="N44" s="142" t="n">
        <f aca="false">+N50*0.0591</f>
        <v>5590.86</v>
      </c>
      <c r="O44" s="142" t="n">
        <f aca="false">+O50*0.059</f>
        <v>5581.4</v>
      </c>
      <c r="P44" s="142" t="n">
        <f aca="false">+P50*0.0591</f>
        <v>5590.86</v>
      </c>
      <c r="Q44" s="142" t="n">
        <f aca="false">+Q50*0.059</f>
        <v>5581.4</v>
      </c>
      <c r="R44" s="142" t="n">
        <f aca="false">+R50*0.0591</f>
        <v>5590.86</v>
      </c>
      <c r="S44" s="127" t="n">
        <f aca="false">SUM(D44:R44)</f>
        <v>91809.3</v>
      </c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</row>
    <row r="45" customFormat="false" ht="12.75" hidden="false" customHeight="false" outlineLevel="0" collapsed="false">
      <c r="A45" s="7" t="n">
        <v>31</v>
      </c>
      <c r="B45" s="7" t="s">
        <v>178</v>
      </c>
      <c r="C45" s="141"/>
      <c r="D45" s="127" t="n">
        <f aca="false">(+D42-D44)*0.3888</f>
        <v>7807.08520726571</v>
      </c>
      <c r="E45" s="127" t="n">
        <f aca="false">(+E42-E44)*0.3888</f>
        <v>5660.65771107435</v>
      </c>
      <c r="F45" s="127" t="n">
        <f aca="false">(+F42-F44)*0.3888</f>
        <v>5550.2527747515</v>
      </c>
      <c r="G45" s="127" t="n">
        <f aca="false">(+G42-G44)*0.3888</f>
        <v>5431.23940041625</v>
      </c>
      <c r="H45" s="127" t="n">
        <f aca="false">(+H42-H44)*0.3888</f>
        <v>5308.3221977639</v>
      </c>
      <c r="I45" s="127" t="n">
        <f aca="false">(+I42-I44)*0.3888</f>
        <v>5182.85916427781</v>
      </c>
      <c r="J45" s="127" t="n">
        <f aca="false">(+J42-J44)*0.3888</f>
        <v>4932.24573579868</v>
      </c>
      <c r="K45" s="127" t="n">
        <f aca="false">(+K42-K44)*0.3888</f>
        <v>4560.25672331955</v>
      </c>
      <c r="L45" s="127" t="n">
        <f aca="false">(+L42-L44)*0.3888</f>
        <v>4184.25822705233</v>
      </c>
      <c r="M45" s="127" t="n">
        <f aca="false">(+M42-M44)*0.3888</f>
        <v>3815.9472625732</v>
      </c>
      <c r="N45" s="127" t="n">
        <f aca="false">(+N42-N44)*0.3888</f>
        <v>3439.94876630598</v>
      </c>
      <c r="O45" s="127" t="n">
        <f aca="false">(+O42-O44)*0.3888</f>
        <v>3071.63780182685</v>
      </c>
      <c r="P45" s="127" t="n">
        <f aca="false">(+P42-P44)*0.3888</f>
        <v>2695.63930555963</v>
      </c>
      <c r="Q45" s="127" t="n">
        <f aca="false">(+Q42-Q44)*0.3888</f>
        <v>2327.32834108049</v>
      </c>
      <c r="R45" s="127" t="n">
        <f aca="false">(+R42-R44)*0.3888</f>
        <v>2049.43483808778</v>
      </c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</row>
    <row r="46" customFormat="false" ht="13.5" hidden="false" customHeight="false" outlineLevel="0" collapsed="false">
      <c r="A46" s="7" t="n">
        <v>32</v>
      </c>
      <c r="B46" s="7" t="s">
        <v>179</v>
      </c>
      <c r="C46" s="143" t="n">
        <f aca="false">+C42</f>
        <v>-95148.68</v>
      </c>
      <c r="D46" s="130" t="n">
        <f aca="false">+D42-D45</f>
        <v>17002.8664575124</v>
      </c>
      <c r="E46" s="130" t="n">
        <f aca="false">+E42-E45</f>
        <v>17885.6471013597</v>
      </c>
      <c r="F46" s="130" t="n">
        <f aca="false">+F42-F45</f>
        <v>16813.3887240949</v>
      </c>
      <c r="G46" s="130" t="n">
        <f aca="false">+G42-G45</f>
        <v>15822.197740572</v>
      </c>
      <c r="H46" s="130" t="n">
        <f aca="false">+H42-H45</f>
        <v>14900.5498746741</v>
      </c>
      <c r="I46" s="130" t="n">
        <f aca="false">+I42-I45</f>
        <v>14041.1199207989</v>
      </c>
      <c r="J46" s="130" t="n">
        <f aca="false">+J42-J45</f>
        <v>13334.9714859057</v>
      </c>
      <c r="K46" s="130" t="n">
        <f aca="false">+K42-K45</f>
        <v>12750.1986350126</v>
      </c>
      <c r="L46" s="130" t="n">
        <f aca="false">+L42-L45</f>
        <v>12168.5828096049</v>
      </c>
      <c r="M46" s="130" t="n">
        <f aca="false">+M42-M45</f>
        <v>11580.1319107118</v>
      </c>
      <c r="N46" s="130" t="n">
        <f aca="false">+N42-N45</f>
        <v>10998.516085304</v>
      </c>
      <c r="O46" s="130" t="n">
        <f aca="false">+O42-O45</f>
        <v>10410.0651864109</v>
      </c>
      <c r="P46" s="130" t="n">
        <f aca="false">+P42-P45</f>
        <v>9828.4493610032</v>
      </c>
      <c r="Q46" s="130" t="n">
        <f aca="false">+Q42-Q45</f>
        <v>9239.99846211008</v>
      </c>
      <c r="R46" s="130" t="n">
        <f aca="false">+R42-R45</f>
        <v>8812.60530102687</v>
      </c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</row>
    <row r="47" customFormat="false" ht="13.5" hidden="false" customHeight="false" outlineLevel="0" collapsed="false">
      <c r="A47" s="7" t="n">
        <v>33</v>
      </c>
      <c r="B47" s="7" t="s">
        <v>180</v>
      </c>
      <c r="C47" s="144" t="n">
        <f aca="false">IRR(C46:M46)</f>
        <v>0.0950027601592944</v>
      </c>
      <c r="D47" s="145" t="n">
        <f aca="false">NPV(0.095,D46:M46)</f>
        <v>95149.733442807</v>
      </c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</row>
    <row r="48" customFormat="false" ht="13.5" hidden="false" customHeight="false" outlineLevel="0" collapsed="false">
      <c r="A48" s="134"/>
      <c r="B48" s="134"/>
      <c r="C48" s="34"/>
      <c r="D48" s="34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</row>
    <row r="49" customFormat="false" ht="12.75" hidden="false" customHeight="false" outlineLevel="0" collapsed="false">
      <c r="A49" s="7" t="n">
        <v>34</v>
      </c>
      <c r="B49" s="138" t="s">
        <v>181</v>
      </c>
      <c r="D49" s="146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</row>
    <row r="50" customFormat="false" ht="12.75" hidden="false" customHeight="false" outlineLevel="0" collapsed="false">
      <c r="A50" s="7" t="n">
        <v>35</v>
      </c>
      <c r="B50" s="7" t="s">
        <v>182</v>
      </c>
      <c r="C50" s="141"/>
      <c r="D50" s="141" t="n">
        <f aca="false">+assumptions!B16</f>
        <v>94600</v>
      </c>
      <c r="E50" s="141" t="n">
        <f aca="false">+D50</f>
        <v>94600</v>
      </c>
      <c r="F50" s="141" t="n">
        <f aca="false">+E50</f>
        <v>94600</v>
      </c>
      <c r="G50" s="141" t="n">
        <f aca="false">+F50</f>
        <v>94600</v>
      </c>
      <c r="H50" s="141" t="n">
        <f aca="false">+G50</f>
        <v>94600</v>
      </c>
      <c r="I50" s="141" t="n">
        <f aca="false">+H50</f>
        <v>94600</v>
      </c>
      <c r="J50" s="141" t="n">
        <f aca="false">+I50</f>
        <v>94600</v>
      </c>
      <c r="K50" s="141" t="n">
        <f aca="false">+J50</f>
        <v>94600</v>
      </c>
      <c r="L50" s="141" t="n">
        <f aca="false">+K50</f>
        <v>94600</v>
      </c>
      <c r="M50" s="141" t="n">
        <f aca="false">+L50</f>
        <v>94600</v>
      </c>
      <c r="N50" s="141" t="n">
        <f aca="false">+M50</f>
        <v>94600</v>
      </c>
      <c r="O50" s="141" t="n">
        <f aca="false">+N50</f>
        <v>94600</v>
      </c>
      <c r="P50" s="141" t="n">
        <f aca="false">+O50</f>
        <v>94600</v>
      </c>
      <c r="Q50" s="141" t="n">
        <f aca="false">+P50</f>
        <v>94600</v>
      </c>
      <c r="R50" s="141" t="n">
        <f aca="false">+Q50</f>
        <v>94600</v>
      </c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</row>
    <row r="51" customFormat="false" ht="12.75" hidden="false" customHeight="false" outlineLevel="0" collapsed="false">
      <c r="A51" s="7" t="n">
        <v>36</v>
      </c>
      <c r="B51" s="7" t="s">
        <v>183</v>
      </c>
      <c r="C51" s="141"/>
      <c r="D51" s="60" t="n">
        <f aca="false">0.0058*D50</f>
        <v>548.68</v>
      </c>
      <c r="E51" s="60" t="n">
        <f aca="false">0.0058*E50</f>
        <v>548.68</v>
      </c>
      <c r="F51" s="60" t="n">
        <f aca="false">0.0058*F50</f>
        <v>548.68</v>
      </c>
      <c r="G51" s="60" t="n">
        <f aca="false">0.0058*G50</f>
        <v>548.68</v>
      </c>
      <c r="H51" s="60" t="n">
        <f aca="false">0.0058*H50</f>
        <v>548.68</v>
      </c>
      <c r="I51" s="60" t="n">
        <f aca="false">0.0058*I50</f>
        <v>548.68</v>
      </c>
      <c r="J51" s="60" t="n">
        <f aca="false">0.0058*J50</f>
        <v>548.68</v>
      </c>
      <c r="K51" s="60" t="n">
        <f aca="false">0.0058*K50</f>
        <v>548.68</v>
      </c>
      <c r="L51" s="60" t="n">
        <f aca="false">0.0058*L50</f>
        <v>548.68</v>
      </c>
      <c r="M51" s="60" t="n">
        <f aca="false">0.0058*M50</f>
        <v>548.68</v>
      </c>
      <c r="N51" s="60" t="n">
        <f aca="false">0.0058*N50</f>
        <v>548.68</v>
      </c>
      <c r="O51" s="60" t="n">
        <f aca="false">0.0058*O50</f>
        <v>548.68</v>
      </c>
      <c r="P51" s="60" t="n">
        <f aca="false">0.0058*P50</f>
        <v>548.68</v>
      </c>
      <c r="Q51" s="60" t="n">
        <f aca="false">0.0058*Q50</f>
        <v>548.68</v>
      </c>
      <c r="R51" s="60" t="n">
        <f aca="false">0.0058*R50</f>
        <v>548.68</v>
      </c>
      <c r="S51" s="116"/>
      <c r="T51" s="116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</row>
    <row r="52" customFormat="false" ht="12.75" hidden="false" customHeight="false" outlineLevel="0" collapsed="false">
      <c r="A52" s="7" t="n">
        <v>37</v>
      </c>
      <c r="B52" s="7" t="s">
        <v>184</v>
      </c>
      <c r="C52" s="127"/>
      <c r="D52" s="127" t="n">
        <f aca="false">+D10/2</f>
        <v>1570.35398950133</v>
      </c>
      <c r="E52" s="116" t="n">
        <f aca="false">+D52+D10/2+E10/2</f>
        <v>4711.06196850399</v>
      </c>
      <c r="F52" s="116" t="n">
        <f aca="false">+E52+E10/2+F10/2</f>
        <v>7851.76994750664</v>
      </c>
      <c r="G52" s="116" t="n">
        <f aca="false">+F52+F10/2+G10/2</f>
        <v>10992.4779265093</v>
      </c>
      <c r="H52" s="116" t="n">
        <f aca="false">+G52+G10/2+H10/2</f>
        <v>14133.185905512</v>
      </c>
      <c r="I52" s="116" t="n">
        <f aca="false">+H52+H10/2+I10/2</f>
        <v>17273.8938845146</v>
      </c>
      <c r="J52" s="116" t="n">
        <f aca="false">+I52+I10/2+J10/2</f>
        <v>20414.6018635173</v>
      </c>
      <c r="K52" s="116" t="n">
        <f aca="false">+J52+J10/2+K10/2</f>
        <v>23555.3098425199</v>
      </c>
      <c r="L52" s="116" t="n">
        <f aca="false">+K52+K10/2+L10/2</f>
        <v>26696.0178215226</v>
      </c>
      <c r="M52" s="116" t="n">
        <f aca="false">+L52+L10/2+M10/2</f>
        <v>29836.7258005252</v>
      </c>
      <c r="N52" s="116" t="n">
        <f aca="false">+M52+M10/2+N10/2</f>
        <v>32977.4337795279</v>
      </c>
      <c r="O52" s="116" t="n">
        <f aca="false">+N52+N10/2+O10/2</f>
        <v>36118.1417585306</v>
      </c>
      <c r="P52" s="116" t="n">
        <f aca="false">+O52+O10/2+P10/2</f>
        <v>39258.8497375332</v>
      </c>
      <c r="Q52" s="116" t="n">
        <f aca="false">+P52+P10/2+Q10/2</f>
        <v>42399.5577165359</v>
      </c>
      <c r="R52" s="116" t="n">
        <f aca="false">+Q52+Q10/2+R10/2</f>
        <v>45540.2656955385</v>
      </c>
      <c r="S52" s="127"/>
    </row>
    <row r="53" customFormat="false" ht="12.75" hidden="false" customHeight="false" outlineLevel="0" collapsed="false">
      <c r="A53" s="7" t="n">
        <v>38</v>
      </c>
      <c r="B53" s="7" t="s">
        <v>185</v>
      </c>
      <c r="D53" s="127" t="n">
        <f aca="false">(+D50*0.05-D52)*0.3841</f>
        <v>1213.62003263254</v>
      </c>
      <c r="E53" s="127" t="n">
        <f aca="false">((E50*0.05+E50*0.095)-E52)*0.3841</f>
        <v>3459.18079789762</v>
      </c>
      <c r="F53" s="127" t="n">
        <f aca="false">((F50*0.05+F50*0.095+F50*0.0855)-F52)*0.3841</f>
        <v>5359.5508931627</v>
      </c>
      <c r="G53" s="127" t="n">
        <f aca="false">((G50*0.05+G50*0.095+G50*0.0855+G50*0.077)-G52)*0.3841</f>
        <v>6951.06617842778</v>
      </c>
      <c r="H53" s="127" t="n">
        <f aca="false">((H50*0.05+H50*0.095+H50*0.0855+H50*0.077+H50*0.0693)-H52)*0.3841</f>
        <v>8262.79534169286</v>
      </c>
      <c r="I53" s="127" t="n">
        <f aca="false">((I50*0.05+I50*0.095+I50*0.0855+I50*0.077+I50*0.0693+I50*0.0623)-I52)*0.3841</f>
        <v>9320.17348495794</v>
      </c>
      <c r="J53" s="127" t="n">
        <f aca="false">((J50*0.05+J50*0.095+J50*0.0855+J50*0.077+J50*0.0693+J50*0.0623+J50*0.059)-J52)*0.3841</f>
        <v>10257.643290223</v>
      </c>
      <c r="K53" s="127" t="n">
        <f aca="false">((K50*0.05+K50*0.095+K50*0.0855+K50*0.077+K50*0.0693+K50*0.0623+K50*0.059+K50*0.059)-K52)*0.3841</f>
        <v>11195.1130954881</v>
      </c>
      <c r="L53" s="127" t="n">
        <f aca="false">((L50*0.05+L50*0.095+L50*0.0855+L50*0.077+L50*0.0693+L50*0.0623+L50*0.059+L50*0.059+L50*0.0591)-L52)*0.3841</f>
        <v>12136.2164867532</v>
      </c>
      <c r="M53" s="127" t="n">
        <f aca="false">((M50*0.05+M50*0.095+M50*0.0855+M50*0.077+M50*0.0693+M50*0.0623+M50*0.059+M50*0.059+M50*0.0591+M50*0.059)-M52)*0.3841</f>
        <v>13073.6862920183</v>
      </c>
      <c r="N53" s="127" t="n">
        <f aca="false">((N50*0.05+N50*0.095+N50*0.0855+N50*0.077+N50*0.0693+N50*0.0623+N50*0.059+N50*0.059+N50*0.0591+N50*0.059+N50*0.0591)-N52)*0.3841</f>
        <v>14014.7896832833</v>
      </c>
      <c r="O53" s="127" t="n">
        <f aca="false">((O50*0.05+O50*0.095+O50*0.0855+O50*0.077+O50*0.0693+O50*0.0623+O50*0.059+O50*0.059+O50*0.0591+O50*0.059+O50*0.0591+O50*0.059)-O52)*0.3841</f>
        <v>14952.2594885484</v>
      </c>
      <c r="P53" s="127" t="n">
        <f aca="false">((P50*0.05+P50*0.095+P50*0.0855+P50*0.077+P50*0.0693+P50*0.0623+P50*0.059+P50*0.059+P50*0.0591+P50*0.059+P50*0.0591+P50*0.059+P50*0.0591)-P52)*0.3841</f>
        <v>15893.3628798135</v>
      </c>
      <c r="Q53" s="127" t="n">
        <f aca="false">((Q50*0.05+Q50*0.095+Q50*0.0855+Q50*0.077+Q50*0.0693+Q50*0.0623+Q50*0.059+Q50*0.059+Q50*0.0591+Q50*0.059+Q50*0.059+Q50*0.0591+Q50*0.059+Q50*0.0591)-Q52)*0.3841</f>
        <v>16830.8326850786</v>
      </c>
      <c r="R53" s="127" t="n">
        <f aca="false">((R50*0.05+R50*0.095+R50*0.0855+R50*0.077+R50*0.0693+R50*0.0623+R50*0.059+R50*0.059+R50*0.0591+R50*0.059+R50*0.059+R50*0.0591+R50*0.059+R50*0.0591+R50*0.0295)-R52)*0.3841</f>
        <v>16696.3946203436</v>
      </c>
    </row>
    <row r="54" customFormat="false" ht="13.5" hidden="false" customHeight="false" outlineLevel="0" collapsed="false">
      <c r="A54" s="7" t="n">
        <v>39</v>
      </c>
      <c r="B54" s="7" t="s">
        <v>186</v>
      </c>
      <c r="D54" s="143" t="n">
        <f aca="false">+D50+D51-D52-D53</f>
        <v>92364.7059778661</v>
      </c>
      <c r="E54" s="143" t="n">
        <f aca="false">+E50+E51-E52-E53</f>
        <v>86978.4372335984</v>
      </c>
      <c r="F54" s="143" t="n">
        <f aca="false">+F50+F51-F52-F53</f>
        <v>81937.3591593307</v>
      </c>
      <c r="G54" s="143" t="n">
        <f aca="false">+G50+G51-G52-G53</f>
        <v>77205.1358950629</v>
      </c>
      <c r="H54" s="143" t="n">
        <f aca="false">+H50+H51-H52-H53</f>
        <v>72752.6987527952</v>
      </c>
      <c r="I54" s="143" t="n">
        <f aca="false">+I50+I51-I52-I53</f>
        <v>68554.6126305274</v>
      </c>
      <c r="J54" s="143" t="n">
        <f aca="false">+J50+J51-J52-J53</f>
        <v>64476.4348462597</v>
      </c>
      <c r="K54" s="143" t="n">
        <f aca="false">+K50+K51-K52-K53</f>
        <v>60398.257061992</v>
      </c>
      <c r="L54" s="143" t="n">
        <f aca="false">+L50+L51-L52-L53</f>
        <v>56316.4456917242</v>
      </c>
      <c r="M54" s="143" t="n">
        <f aca="false">+M50+M51-M52-M53</f>
        <v>52238.2679074565</v>
      </c>
      <c r="N54" s="143" t="n">
        <f aca="false">+N50+N51-N52-N53</f>
        <v>48156.4565371888</v>
      </c>
      <c r="O54" s="143" t="n">
        <f aca="false">+O50+O51-O52-O53</f>
        <v>44078.278752921</v>
      </c>
      <c r="P54" s="143" t="n">
        <f aca="false">+P50+P51-P52-P53</f>
        <v>39996.4673826533</v>
      </c>
      <c r="Q54" s="143" t="n">
        <f aca="false">+Q50+Q51-Q52-Q53</f>
        <v>35918.2895983855</v>
      </c>
      <c r="R54" s="143" t="n">
        <f aca="false">+R50+R51-R52-R53</f>
        <v>32912.0196841178</v>
      </c>
    </row>
    <row r="55" customFormat="false" ht="13.5" hidden="false" customHeight="false" outlineLevel="0" collapsed="false"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</row>
    <row r="56" customFormat="false" ht="12.75" hidden="false" customHeight="false" outlineLevel="0" collapsed="false"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</row>
    <row r="57" customFormat="false" ht="12.75" hidden="false" customHeight="false" outlineLevel="0" collapsed="false"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</row>
    <row r="58" customFormat="false" ht="13.5" hidden="false" customHeight="false" outlineLevel="0" collapsed="false">
      <c r="A58" s="134"/>
      <c r="B58" s="134" t="s">
        <v>187</v>
      </c>
      <c r="C58" s="135" t="n">
        <v>1.03</v>
      </c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customFormat="false" ht="12.75" hidden="false" customHeight="false" outlineLevel="0" collapsed="false">
      <c r="B59" s="7" t="s">
        <v>188</v>
      </c>
      <c r="C59" s="148" t="e">
        <f aca="false">+loan!B2/loan!D2</f>
        <v>#DIV/0!</v>
      </c>
      <c r="D59" s="145"/>
      <c r="E59" s="145"/>
    </row>
    <row r="60" customFormat="false" ht="12.75" hidden="false" customHeight="false" outlineLevel="0" collapsed="false">
      <c r="B60" s="7" t="s">
        <v>189</v>
      </c>
      <c r="D60" s="57" t="n">
        <f aca="false">IPMT($D$68,+D4,loan!$B$4,$C$62)</f>
        <v>-0</v>
      </c>
      <c r="E60" s="57" t="n">
        <f aca="false">IPMT($D$68,+E4,loan!$B$4,$C$62)</f>
        <v>-0</v>
      </c>
      <c r="F60" s="57" t="n">
        <f aca="false">IPMT($D$68,+F4,loan!$B$4,$C$62)</f>
        <v>-0</v>
      </c>
      <c r="G60" s="57" t="n">
        <f aca="false">IPMT($D$68,+G4,loan!$B$4,$C$62)</f>
        <v>-0</v>
      </c>
      <c r="H60" s="57" t="n">
        <f aca="false">IPMT($D$68,+H4,loan!$B$4,$C$62)</f>
        <v>-0</v>
      </c>
      <c r="I60" s="57" t="n">
        <f aca="false">IPMT($D$68,+I4,loan!$B$4,$C$62)</f>
        <v>-0</v>
      </c>
      <c r="J60" s="57" t="n">
        <f aca="false">IPMT($D$68,+J4,loan!$B$4,$C$62)</f>
        <v>-0</v>
      </c>
      <c r="K60" s="57" t="n">
        <f aca="false">IPMT($D$68,+K4,loan!$B$4,$C$62)</f>
        <v>-0</v>
      </c>
      <c r="L60" s="57" t="n">
        <f aca="false">IPMT($D$68,+L4,loan!$B$4,$C$62)</f>
        <v>-0</v>
      </c>
      <c r="M60" s="57" t="n">
        <f aca="false">IPMT($D$68,+M4,loan!$B$4,$C$62)</f>
        <v>-0</v>
      </c>
      <c r="N60" s="57" t="n">
        <f aca="false">IPMT($D$68,+N4,loan!$B$4,$C$62)</f>
        <v>-0</v>
      </c>
      <c r="O60" s="57" t="n">
        <f aca="false">IPMT($D$68,+O4,loan!$B$4,$C$62)</f>
        <v>-0</v>
      </c>
      <c r="P60" s="57" t="n">
        <f aca="false">IPMT($D$68,+P4,loan!$B$4,$C$62)</f>
        <v>-0</v>
      </c>
      <c r="Q60" s="57" t="n">
        <f aca="false">IPMT($D$68,+Q4,loan!$B$4,$C$62)</f>
        <v>-0</v>
      </c>
      <c r="R60" s="57" t="n">
        <f aca="false">IPMT($D$68,+R4,loan!$B$4,$C$62)</f>
        <v>-0</v>
      </c>
    </row>
    <row r="61" customFormat="false" ht="12.75" hidden="false" customHeight="false" outlineLevel="0" collapsed="false">
      <c r="B61" s="7" t="s">
        <v>190</v>
      </c>
      <c r="D61" s="57" t="n">
        <f aca="false">PPMT($D$68,+D4,loan!$B$4,$C$62)</f>
        <v>0</v>
      </c>
      <c r="E61" s="57" t="n">
        <f aca="false">PPMT($D$68,+E4,loan!$B$4,$C$62)</f>
        <v>0</v>
      </c>
      <c r="F61" s="57" t="n">
        <f aca="false">PPMT($D$68,+F4,loan!$B$4,$C$62)</f>
        <v>0</v>
      </c>
      <c r="G61" s="57" t="n">
        <f aca="false">PPMT($D$68,+G4,loan!$B$4,$C$62)</f>
        <v>0</v>
      </c>
      <c r="H61" s="57" t="n">
        <f aca="false">PPMT($D$68,+H4,loan!$B$4,$C$62)</f>
        <v>0</v>
      </c>
      <c r="I61" s="57" t="n">
        <f aca="false">PPMT($D$68,+I4,loan!$B$4,$C$62)</f>
        <v>0</v>
      </c>
      <c r="J61" s="57" t="n">
        <f aca="false">PPMT($D$68,+J4,loan!$B$4,$C$62)</f>
        <v>0</v>
      </c>
      <c r="K61" s="57" t="n">
        <f aca="false">PPMT($D$68,+K4,loan!$B$4,$C$62)</f>
        <v>0</v>
      </c>
      <c r="L61" s="57" t="n">
        <f aca="false">PPMT($D$68,+L4,loan!$B$4,$C$62)</f>
        <v>0</v>
      </c>
      <c r="M61" s="57" t="n">
        <f aca="false">PPMT($D$68,+M4,loan!$B$4,$C$62)</f>
        <v>0</v>
      </c>
      <c r="N61" s="57" t="n">
        <f aca="false">PPMT($D$68,+N4,loan!$B$4,$C$62)</f>
        <v>0</v>
      </c>
      <c r="O61" s="57" t="n">
        <f aca="false">PPMT($D$68,+O4,loan!$B$4,$C$62)</f>
        <v>0</v>
      </c>
      <c r="P61" s="57" t="n">
        <f aca="false">PPMT($D$68,+P4,loan!$B$4,$C$62)</f>
        <v>0</v>
      </c>
      <c r="Q61" s="57" t="n">
        <f aca="false">PPMT($D$68,+Q4,loan!$B$4,$C$62)</f>
        <v>0</v>
      </c>
      <c r="R61" s="57" t="n">
        <f aca="false">PPMT($D$68,+R4,loan!$B$4,$C$62)</f>
        <v>0</v>
      </c>
    </row>
    <row r="62" customFormat="false" ht="22.5" hidden="false" customHeight="true" outlineLevel="0" collapsed="false">
      <c r="A62" s="134"/>
      <c r="B62" s="134" t="s">
        <v>191</v>
      </c>
      <c r="C62" s="149" t="n">
        <f aca="false">+loan!B2</f>
        <v>0</v>
      </c>
      <c r="D62" s="149" t="n">
        <f aca="false">+C62+D61</f>
        <v>0</v>
      </c>
      <c r="E62" s="149" t="n">
        <f aca="false">+D62+E61</f>
        <v>0</v>
      </c>
      <c r="F62" s="149" t="n">
        <f aca="false">+E62+F61</f>
        <v>0</v>
      </c>
      <c r="G62" s="149" t="n">
        <f aca="false">+F62+G61</f>
        <v>0</v>
      </c>
      <c r="H62" s="149" t="n">
        <f aca="false">+G62+H61</f>
        <v>0</v>
      </c>
      <c r="I62" s="149" t="n">
        <f aca="false">+H62+I61</f>
        <v>0</v>
      </c>
      <c r="J62" s="149" t="n">
        <f aca="false">+I62+J61</f>
        <v>0</v>
      </c>
      <c r="K62" s="149" t="n">
        <f aca="false">+J62+K61</f>
        <v>0</v>
      </c>
      <c r="L62" s="149" t="n">
        <f aca="false">+K62+L61</f>
        <v>0</v>
      </c>
      <c r="M62" s="149" t="n">
        <f aca="false">+L62+M61</f>
        <v>0</v>
      </c>
      <c r="N62" s="149" t="n">
        <f aca="false">+M62+N61</f>
        <v>0</v>
      </c>
      <c r="O62" s="149" t="n">
        <f aca="false">+N62+O61</f>
        <v>0</v>
      </c>
      <c r="P62" s="149" t="n">
        <f aca="false">+O62+P61</f>
        <v>0</v>
      </c>
      <c r="Q62" s="149" t="n">
        <f aca="false">+P62+Q61</f>
        <v>0</v>
      </c>
      <c r="R62" s="149" t="n">
        <f aca="false">+Q62+R61</f>
        <v>0</v>
      </c>
    </row>
    <row r="63" customFormat="false" ht="12.75" hidden="false" customHeight="true" outlineLevel="0" collapsed="false">
      <c r="A63" s="7" t="n">
        <v>40</v>
      </c>
      <c r="B63" s="138" t="s">
        <v>192</v>
      </c>
      <c r="O63" s="121"/>
      <c r="P63" s="121"/>
      <c r="Q63" s="121"/>
    </row>
    <row r="64" customFormat="false" ht="12.75" hidden="false" customHeight="true" outlineLevel="0" collapsed="false">
      <c r="B64" s="3" t="s">
        <v>193</v>
      </c>
      <c r="C64" s="121"/>
      <c r="D64" s="121"/>
      <c r="E64" s="121"/>
      <c r="O64" s="121"/>
      <c r="P64" s="121"/>
      <c r="Q64" s="121"/>
    </row>
    <row r="65" customFormat="false" ht="14.25" hidden="false" customHeight="true" outlineLevel="0" collapsed="false">
      <c r="B65" s="3" t="s">
        <v>194</v>
      </c>
      <c r="C65" s="121"/>
      <c r="D65" s="150" t="n">
        <f aca="false">+C62/D54</f>
        <v>0</v>
      </c>
      <c r="E65" s="150" t="n">
        <f aca="false">+D62/E54</f>
        <v>0</v>
      </c>
      <c r="F65" s="150" t="n">
        <f aca="false">+E62/F54</f>
        <v>0</v>
      </c>
      <c r="G65" s="150" t="n">
        <f aca="false">+F62/G54</f>
        <v>0</v>
      </c>
      <c r="H65" s="150" t="n">
        <f aca="false">+G62/H54</f>
        <v>0</v>
      </c>
      <c r="I65" s="150" t="n">
        <f aca="false">+H62/I54</f>
        <v>0</v>
      </c>
      <c r="J65" s="150" t="n">
        <f aca="false">+I62/J54</f>
        <v>0</v>
      </c>
      <c r="K65" s="150" t="n">
        <f aca="false">+J62/K54</f>
        <v>0</v>
      </c>
      <c r="L65" s="150" t="n">
        <f aca="false">+K62/L54</f>
        <v>0</v>
      </c>
      <c r="M65" s="150" t="n">
        <f aca="false">+L62/M54</f>
        <v>0</v>
      </c>
      <c r="N65" s="150" t="n">
        <f aca="false">+M62/N54</f>
        <v>0</v>
      </c>
      <c r="O65" s="150" t="n">
        <f aca="false">+N62/O54</f>
        <v>0</v>
      </c>
      <c r="P65" s="150" t="n">
        <f aca="false">+O62/P54</f>
        <v>0</v>
      </c>
      <c r="Q65" s="150" t="n">
        <f aca="false">+P62/Q54</f>
        <v>0</v>
      </c>
      <c r="R65" s="150" t="n">
        <f aca="false">+Q62/R54</f>
        <v>0</v>
      </c>
    </row>
    <row r="66" customFormat="false" ht="14.25" hidden="false" customHeight="true" outlineLevel="0" collapsed="false">
      <c r="B66" s="7" t="s">
        <v>195</v>
      </c>
      <c r="C66" s="121"/>
      <c r="D66" s="151" t="n">
        <f aca="false">(+D54-C62)/D54</f>
        <v>1</v>
      </c>
      <c r="E66" s="151" t="n">
        <f aca="false">(+E54-D62)/E54</f>
        <v>1</v>
      </c>
      <c r="F66" s="151" t="n">
        <f aca="false">(+F54-E62)/F54</f>
        <v>1</v>
      </c>
      <c r="G66" s="151" t="n">
        <f aca="false">(+G54-F62)/G54</f>
        <v>1</v>
      </c>
      <c r="H66" s="151" t="n">
        <f aca="false">(+H54-G62)/H54</f>
        <v>1</v>
      </c>
      <c r="I66" s="151" t="n">
        <f aca="false">(+I54-H62)/I54</f>
        <v>1</v>
      </c>
      <c r="J66" s="151" t="n">
        <f aca="false">(+J54-I62)/J54</f>
        <v>1</v>
      </c>
      <c r="K66" s="151" t="n">
        <f aca="false">(+K54-J62)/K54</f>
        <v>1</v>
      </c>
      <c r="L66" s="151" t="n">
        <f aca="false">(+L54-K62)/L54</f>
        <v>1</v>
      </c>
      <c r="M66" s="151" t="n">
        <f aca="false">(+M54-L62)/M54</f>
        <v>1</v>
      </c>
      <c r="N66" s="151" t="n">
        <f aca="false">(+N54-M62)/N54</f>
        <v>1</v>
      </c>
      <c r="O66" s="151" t="n">
        <f aca="false">(+O54-N62)/O54</f>
        <v>1</v>
      </c>
      <c r="P66" s="151" t="n">
        <f aca="false">(+P54-O62)/P54</f>
        <v>1</v>
      </c>
      <c r="Q66" s="151" t="n">
        <f aca="false">(+Q54-P62)/Q54</f>
        <v>1</v>
      </c>
      <c r="R66" s="151" t="n">
        <f aca="false">(+R54-Q62)/R54</f>
        <v>1</v>
      </c>
    </row>
    <row r="67" customFormat="false" ht="14.25" hidden="false" customHeight="true" outlineLevel="0" collapsed="false">
      <c r="B67" s="3" t="s">
        <v>196</v>
      </c>
      <c r="C67" s="121"/>
    </row>
    <row r="68" customFormat="false" ht="14.25" hidden="false" customHeight="true" outlineLevel="0" collapsed="false">
      <c r="B68" s="3" t="s">
        <v>194</v>
      </c>
      <c r="C68" s="121"/>
      <c r="D68" s="133" t="n">
        <f aca="false">+loan!B3</f>
        <v>0.075</v>
      </c>
      <c r="E68" s="133" t="n">
        <f aca="false">+D68</f>
        <v>0.075</v>
      </c>
      <c r="F68" s="133" t="n">
        <f aca="false">+E68</f>
        <v>0.075</v>
      </c>
      <c r="G68" s="133" t="n">
        <f aca="false">+F68</f>
        <v>0.075</v>
      </c>
      <c r="H68" s="133" t="n">
        <f aca="false">+G68</f>
        <v>0.075</v>
      </c>
      <c r="I68" s="133" t="n">
        <f aca="false">+H68</f>
        <v>0.075</v>
      </c>
      <c r="J68" s="133" t="n">
        <f aca="false">+I68</f>
        <v>0.075</v>
      </c>
      <c r="K68" s="133" t="n">
        <f aca="false">+J68</f>
        <v>0.075</v>
      </c>
      <c r="L68" s="133" t="n">
        <f aca="false">+K68</f>
        <v>0.075</v>
      </c>
      <c r="M68" s="133" t="n">
        <f aca="false">+L68</f>
        <v>0.075</v>
      </c>
      <c r="N68" s="133" t="n">
        <f aca="false">+M68</f>
        <v>0.075</v>
      </c>
      <c r="O68" s="133" t="n">
        <f aca="false">+N68</f>
        <v>0.075</v>
      </c>
      <c r="P68" s="133" t="n">
        <f aca="false">+O68</f>
        <v>0.075</v>
      </c>
      <c r="Q68" s="133" t="n">
        <f aca="false">+P68</f>
        <v>0.075</v>
      </c>
      <c r="R68" s="133" t="n">
        <f aca="false">+Q68</f>
        <v>0.075</v>
      </c>
    </row>
    <row r="69" customFormat="false" ht="14.25" hidden="false" customHeight="true" outlineLevel="0" collapsed="false">
      <c r="B69" s="7" t="s">
        <v>195</v>
      </c>
      <c r="C69" s="121"/>
      <c r="D69" s="133" t="n">
        <v>0.15</v>
      </c>
      <c r="E69" s="133" t="n">
        <f aca="false">+D69</f>
        <v>0.15</v>
      </c>
      <c r="F69" s="133" t="n">
        <f aca="false">+E69</f>
        <v>0.15</v>
      </c>
      <c r="G69" s="133" t="n">
        <f aca="false">+F69</f>
        <v>0.15</v>
      </c>
      <c r="H69" s="133" t="n">
        <f aca="false">+G69</f>
        <v>0.15</v>
      </c>
      <c r="I69" s="133" t="n">
        <f aca="false">+H69</f>
        <v>0.15</v>
      </c>
      <c r="J69" s="133" t="n">
        <f aca="false">+I69</f>
        <v>0.15</v>
      </c>
      <c r="K69" s="133" t="n">
        <f aca="false">+J69</f>
        <v>0.15</v>
      </c>
      <c r="L69" s="133" t="n">
        <f aca="false">+K69</f>
        <v>0.15</v>
      </c>
      <c r="M69" s="133" t="n">
        <f aca="false">+L69</f>
        <v>0.15</v>
      </c>
      <c r="N69" s="133" t="n">
        <f aca="false">+M69</f>
        <v>0.15</v>
      </c>
      <c r="O69" s="133" t="n">
        <f aca="false">+N69</f>
        <v>0.15</v>
      </c>
      <c r="P69" s="133" t="n">
        <f aca="false">+O69</f>
        <v>0.15</v>
      </c>
      <c r="Q69" s="133" t="n">
        <f aca="false">+P69</f>
        <v>0.15</v>
      </c>
      <c r="R69" s="133" t="n">
        <f aca="false">+Q69</f>
        <v>0.15</v>
      </c>
    </row>
    <row r="70" customFormat="false" ht="12.75" hidden="false" customHeight="false" outlineLevel="0" collapsed="false">
      <c r="B70" s="3" t="s">
        <v>197</v>
      </c>
      <c r="C70" s="121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</row>
    <row r="71" customFormat="false" ht="12.75" hidden="false" customHeight="false" outlineLevel="0" collapsed="false">
      <c r="A71" s="7" t="n">
        <v>41</v>
      </c>
      <c r="B71" s="7" t="s">
        <v>198</v>
      </c>
      <c r="C71" s="144"/>
      <c r="D71" s="133" t="n">
        <f aca="false">+D68*D65</f>
        <v>0</v>
      </c>
      <c r="E71" s="133" t="n">
        <f aca="false">+E68*E65</f>
        <v>0</v>
      </c>
      <c r="F71" s="133" t="n">
        <f aca="false">+F68*F65</f>
        <v>0</v>
      </c>
      <c r="G71" s="133" t="n">
        <f aca="false">+G68*G65</f>
        <v>0</v>
      </c>
      <c r="H71" s="133" t="n">
        <f aca="false">+H68*H65</f>
        <v>0</v>
      </c>
      <c r="I71" s="133" t="n">
        <f aca="false">+I68*I65</f>
        <v>0</v>
      </c>
      <c r="J71" s="133" t="n">
        <f aca="false">+J68*J65</f>
        <v>0</v>
      </c>
      <c r="K71" s="133" t="n">
        <f aca="false">+K68*K65</f>
        <v>0</v>
      </c>
      <c r="L71" s="133" t="n">
        <f aca="false">+L68*L65</f>
        <v>0</v>
      </c>
      <c r="M71" s="133" t="n">
        <f aca="false">+M68*M65</f>
        <v>0</v>
      </c>
      <c r="N71" s="133" t="n">
        <f aca="false">+N68*N65</f>
        <v>0</v>
      </c>
      <c r="O71" s="133" t="n">
        <f aca="false">+O68*O65</f>
        <v>0</v>
      </c>
      <c r="P71" s="133" t="n">
        <f aca="false">+P68*P65</f>
        <v>0</v>
      </c>
      <c r="Q71" s="133" t="n">
        <f aca="false">+Q68*Q65</f>
        <v>0</v>
      </c>
      <c r="R71" s="133" t="n">
        <f aca="false">+R68*R65</f>
        <v>0</v>
      </c>
    </row>
    <row r="72" customFormat="false" ht="12.75" hidden="false" customHeight="false" outlineLevel="0" collapsed="false">
      <c r="A72" s="7" t="n">
        <v>42</v>
      </c>
      <c r="B72" s="7" t="s">
        <v>199</v>
      </c>
      <c r="C72" s="144"/>
      <c r="D72" s="133" t="n">
        <f aca="false">+D66*D69</f>
        <v>0.15</v>
      </c>
      <c r="E72" s="133" t="n">
        <f aca="false">+E66*E69</f>
        <v>0.15</v>
      </c>
      <c r="F72" s="133" t="n">
        <f aca="false">+F66*F69</f>
        <v>0.15</v>
      </c>
      <c r="G72" s="133" t="n">
        <f aca="false">+G66*G69</f>
        <v>0.15</v>
      </c>
      <c r="H72" s="133" t="n">
        <f aca="false">+H66*H69</f>
        <v>0.15</v>
      </c>
      <c r="I72" s="133" t="n">
        <f aca="false">+I66*I69</f>
        <v>0.15</v>
      </c>
      <c r="J72" s="133" t="n">
        <f aca="false">+J66*J69</f>
        <v>0.15</v>
      </c>
      <c r="K72" s="133" t="n">
        <f aca="false">+K66*K69</f>
        <v>0.15</v>
      </c>
      <c r="L72" s="133" t="n">
        <f aca="false">+L66*L69</f>
        <v>0.15</v>
      </c>
      <c r="M72" s="133" t="n">
        <f aca="false">+M66*M69</f>
        <v>0.15</v>
      </c>
      <c r="N72" s="133" t="n">
        <f aca="false">+N66*N69</f>
        <v>0.15</v>
      </c>
      <c r="O72" s="133" t="n">
        <f aca="false">+O66*O69</f>
        <v>0.15</v>
      </c>
      <c r="P72" s="133" t="n">
        <f aca="false">+P66*P69</f>
        <v>0.15</v>
      </c>
      <c r="Q72" s="133" t="n">
        <f aca="false">+Q66*Q69</f>
        <v>0.15</v>
      </c>
      <c r="R72" s="133" t="n">
        <f aca="false">+R66*R69</f>
        <v>0.15</v>
      </c>
      <c r="S72" s="133"/>
    </row>
    <row r="73" customFormat="false" ht="13.5" hidden="false" customHeight="false" outlineLevel="0" collapsed="false">
      <c r="A73" s="7" t="n">
        <v>43</v>
      </c>
      <c r="B73" s="121" t="s">
        <v>200</v>
      </c>
      <c r="C73" s="121"/>
      <c r="D73" s="152" t="n">
        <f aca="false">+D71+D72</f>
        <v>0.15</v>
      </c>
      <c r="E73" s="152" t="n">
        <f aca="false">+E71+E72</f>
        <v>0.15</v>
      </c>
      <c r="F73" s="152" t="n">
        <f aca="false">+F71+F72</f>
        <v>0.15</v>
      </c>
      <c r="G73" s="152" t="n">
        <f aca="false">+G71+G72</f>
        <v>0.15</v>
      </c>
      <c r="H73" s="152" t="n">
        <f aca="false">+H71+H72</f>
        <v>0.15</v>
      </c>
      <c r="I73" s="152" t="n">
        <f aca="false">+I71+I72</f>
        <v>0.15</v>
      </c>
      <c r="J73" s="152" t="n">
        <f aca="false">+J71+J72</f>
        <v>0.15</v>
      </c>
      <c r="K73" s="152" t="n">
        <f aca="false">+K71+K72</f>
        <v>0.15</v>
      </c>
      <c r="L73" s="152" t="n">
        <f aca="false">+L71+L72</f>
        <v>0.15</v>
      </c>
      <c r="M73" s="152" t="n">
        <f aca="false">+M71+M72</f>
        <v>0.15</v>
      </c>
      <c r="N73" s="152" t="n">
        <f aca="false">+N71+N72</f>
        <v>0.15</v>
      </c>
      <c r="O73" s="152" t="n">
        <f aca="false">+O71+O72</f>
        <v>0.15</v>
      </c>
      <c r="P73" s="152" t="n">
        <f aca="false">+P71+P72</f>
        <v>0.15</v>
      </c>
      <c r="Q73" s="152" t="n">
        <f aca="false">+Q71+Q72</f>
        <v>0.15</v>
      </c>
      <c r="R73" s="152" t="n">
        <f aca="false">+R71+R72</f>
        <v>0.15</v>
      </c>
    </row>
    <row r="74" customFormat="false" ht="13.5" hidden="false" customHeight="false" outlineLevel="0" collapsed="false"/>
    <row r="75" customFormat="false" ht="12.75" hidden="false" customHeight="false" outlineLevel="0" collapsed="false">
      <c r="A75" s="7" t="n">
        <v>44</v>
      </c>
      <c r="B75" s="7" t="s">
        <v>200</v>
      </c>
      <c r="D75" s="133" t="n">
        <f aca="false">+D73</f>
        <v>0.15</v>
      </c>
      <c r="E75" s="133" t="n">
        <f aca="false">+E73</f>
        <v>0.15</v>
      </c>
      <c r="F75" s="133" t="n">
        <f aca="false">+F73</f>
        <v>0.15</v>
      </c>
      <c r="G75" s="133" t="n">
        <f aca="false">+G73</f>
        <v>0.15</v>
      </c>
      <c r="H75" s="133" t="n">
        <f aca="false">+H73</f>
        <v>0.15</v>
      </c>
      <c r="I75" s="133" t="n">
        <f aca="false">+I73</f>
        <v>0.15</v>
      </c>
      <c r="J75" s="133" t="n">
        <f aca="false">+J73</f>
        <v>0.15</v>
      </c>
      <c r="K75" s="133" t="n">
        <f aca="false">+K73</f>
        <v>0.15</v>
      </c>
      <c r="L75" s="133" t="n">
        <f aca="false">+L73</f>
        <v>0.15</v>
      </c>
      <c r="M75" s="133" t="n">
        <f aca="false">+M73</f>
        <v>0.15</v>
      </c>
      <c r="N75" s="133" t="n">
        <f aca="false">+N73</f>
        <v>0.15</v>
      </c>
      <c r="O75" s="133" t="n">
        <f aca="false">+O73</f>
        <v>0.15</v>
      </c>
      <c r="P75" s="133" t="n">
        <f aca="false">+P73</f>
        <v>0.15</v>
      </c>
      <c r="Q75" s="133" t="n">
        <f aca="false">+Q73</f>
        <v>0.15</v>
      </c>
      <c r="R75" s="133" t="n">
        <f aca="false">+R73</f>
        <v>0.15</v>
      </c>
    </row>
    <row r="76" customFormat="false" ht="12.75" hidden="false" customHeight="false" outlineLevel="0" collapsed="false">
      <c r="A76" s="7" t="n">
        <v>45</v>
      </c>
      <c r="B76" s="7" t="s">
        <v>201</v>
      </c>
      <c r="D76" s="133" t="n">
        <f aca="false">(+D72-(D72*0.0525/(1-0.0525)))*0.35/(1-0.35)</f>
        <v>0.0762938908057642</v>
      </c>
      <c r="E76" s="133" t="n">
        <f aca="false">(+E72-(E72*0.0525/(1-0.0525)))*0.35/(1-0.35)</f>
        <v>0.0762938908057642</v>
      </c>
      <c r="F76" s="133" t="n">
        <f aca="false">(+F72-(F72*0.0525/(1-0.0525)))*0.35/(1-0.35)</f>
        <v>0.0762938908057642</v>
      </c>
      <c r="G76" s="133" t="n">
        <f aca="false">(+G72-(G72*0.0525/(1-0.0525)))*0.35/(1-0.35)</f>
        <v>0.0762938908057642</v>
      </c>
      <c r="H76" s="133" t="n">
        <f aca="false">(+H72-(H72*0.0525/(1-0.0525)))*0.35/(1-0.35)</f>
        <v>0.0762938908057642</v>
      </c>
      <c r="I76" s="133" t="n">
        <f aca="false">(+I72-(I72*0.0525/(1-0.0525)))*0.35/(1-0.35)</f>
        <v>0.0762938908057642</v>
      </c>
      <c r="J76" s="133" t="n">
        <f aca="false">(+J72-(J72*0.0525/(1-0.0525)))*0.35/(1-0.35)</f>
        <v>0.0762938908057642</v>
      </c>
      <c r="K76" s="133" t="n">
        <f aca="false">(+K72-(K72*0.0525/(1-0.0525)))*0.35/(1-0.35)</f>
        <v>0.0762938908057642</v>
      </c>
      <c r="L76" s="133" t="n">
        <f aca="false">(+L72-(L72*0.0525/(1-0.0525)))*0.35/(1-0.35)</f>
        <v>0.0762938908057642</v>
      </c>
      <c r="M76" s="133" t="n">
        <f aca="false">(+M72-(M72*0.0525/(1-0.0525)))*0.35/(1-0.35)</f>
        <v>0.0762938908057642</v>
      </c>
      <c r="N76" s="133" t="n">
        <f aca="false">(+N72-(N72*0.0525/(1-0.0525)))*0.35/(1-0.35)</f>
        <v>0.0762938908057642</v>
      </c>
      <c r="O76" s="133" t="n">
        <f aca="false">(+O72-(O72*0.0525/(1-0.0525)))*0.35/(1-0.35)</f>
        <v>0.0762938908057642</v>
      </c>
      <c r="P76" s="133" t="n">
        <f aca="false">(+P72-(P72*0.0525/(1-0.0525)))*0.35/(1-0.35)</f>
        <v>0.0762938908057642</v>
      </c>
      <c r="Q76" s="133" t="n">
        <f aca="false">(+Q72-(Q72*0.0525/(1-0.0525)))*0.35/(1-0.35)</f>
        <v>0.0762938908057642</v>
      </c>
      <c r="R76" s="133" t="n">
        <f aca="false">(+R72-(R72*0.0525/(1-0.0525)))*0.35/(1-0.35)</f>
        <v>0.0762938908057642</v>
      </c>
    </row>
    <row r="77" customFormat="false" ht="12.75" hidden="false" customHeight="false" outlineLevel="0" collapsed="false">
      <c r="A77" s="7" t="n">
        <v>46</v>
      </c>
      <c r="B77" s="7" t="s">
        <v>202</v>
      </c>
      <c r="D77" s="133" t="n">
        <f aca="false">+D72*(0.0525/(1-0.0525))</f>
        <v>0.008311345646438</v>
      </c>
      <c r="E77" s="133" t="n">
        <f aca="false">+E72*(0.0525/(1-0.0525))</f>
        <v>0.008311345646438</v>
      </c>
      <c r="F77" s="133" t="n">
        <f aca="false">+F72*(0.0525/(1-0.0525))</f>
        <v>0.008311345646438</v>
      </c>
      <c r="G77" s="133" t="n">
        <f aca="false">+G72*(0.0525/(1-0.0525))</f>
        <v>0.008311345646438</v>
      </c>
      <c r="H77" s="133" t="n">
        <f aca="false">+H72*(0.0525/(1-0.0525))</f>
        <v>0.008311345646438</v>
      </c>
      <c r="I77" s="133" t="n">
        <f aca="false">+I72*(0.0525/(1-0.0525))</f>
        <v>0.008311345646438</v>
      </c>
      <c r="J77" s="133" t="n">
        <f aca="false">+J72*(0.0525/(1-0.0525))</f>
        <v>0.008311345646438</v>
      </c>
      <c r="K77" s="133" t="n">
        <f aca="false">+K72*(0.0525/(1-0.0525))</f>
        <v>0.008311345646438</v>
      </c>
      <c r="L77" s="133" t="n">
        <f aca="false">+L72*(0.0525/(1-0.0525))</f>
        <v>0.008311345646438</v>
      </c>
      <c r="M77" s="133" t="n">
        <f aca="false">+M72*(0.0525/(1-0.0525))</f>
        <v>0.008311345646438</v>
      </c>
      <c r="N77" s="133" t="n">
        <f aca="false">+N72*(0.0525/(1-0.0525))</f>
        <v>0.008311345646438</v>
      </c>
      <c r="O77" s="133" t="n">
        <f aca="false">+O72*(0.0525/(1-0.0525))</f>
        <v>0.008311345646438</v>
      </c>
      <c r="P77" s="133" t="n">
        <f aca="false">+P72*(0.0525/(1-0.0525))</f>
        <v>0.008311345646438</v>
      </c>
      <c r="Q77" s="133" t="n">
        <f aca="false">+Q72*(0.0525/(1-0.0525))</f>
        <v>0.008311345646438</v>
      </c>
      <c r="R77" s="133" t="n">
        <f aca="false">+R72*(0.0525/(1-0.0525))</f>
        <v>0.008311345646438</v>
      </c>
    </row>
    <row r="78" customFormat="false" ht="13.5" hidden="false" customHeight="false" outlineLevel="0" collapsed="false">
      <c r="A78" s="7" t="n">
        <v>47</v>
      </c>
      <c r="B78" s="121" t="s">
        <v>203</v>
      </c>
      <c r="D78" s="152" t="n">
        <f aca="false">SUM(D75:D77)</f>
        <v>0.234605236452202</v>
      </c>
      <c r="E78" s="152" t="n">
        <f aca="false">SUM(E75:E77)</f>
        <v>0.234605236452202</v>
      </c>
      <c r="F78" s="152" t="n">
        <f aca="false">SUM(F75:F77)</f>
        <v>0.234605236452202</v>
      </c>
      <c r="G78" s="152" t="n">
        <f aca="false">SUM(G75:G77)</f>
        <v>0.234605236452202</v>
      </c>
      <c r="H78" s="152" t="n">
        <f aca="false">SUM(H75:H77)</f>
        <v>0.234605236452202</v>
      </c>
      <c r="I78" s="152" t="n">
        <f aca="false">SUM(I75:I77)</f>
        <v>0.234605236452202</v>
      </c>
      <c r="J78" s="152" t="n">
        <f aca="false">SUM(J75:J77)</f>
        <v>0.234605236452202</v>
      </c>
      <c r="K78" s="152" t="n">
        <f aca="false">SUM(K75:K77)</f>
        <v>0.234605236452202</v>
      </c>
      <c r="L78" s="152" t="n">
        <f aca="false">SUM(L75:L77)</f>
        <v>0.234605236452202</v>
      </c>
      <c r="M78" s="152" t="n">
        <f aca="false">SUM(M75:M77)</f>
        <v>0.234605236452202</v>
      </c>
      <c r="N78" s="152" t="n">
        <f aca="false">SUM(N75:N77)</f>
        <v>0.234605236452202</v>
      </c>
      <c r="O78" s="152" t="n">
        <f aca="false">SUM(O75:O77)</f>
        <v>0.234605236452202</v>
      </c>
      <c r="P78" s="152" t="n">
        <f aca="false">SUM(P75:P77)</f>
        <v>0.234605236452202</v>
      </c>
      <c r="Q78" s="152" t="n">
        <f aca="false">SUM(Q75:Q77)</f>
        <v>0.234605236452202</v>
      </c>
      <c r="R78" s="152" t="n">
        <f aca="false">SUM(R75:R77)</f>
        <v>0.234605236452202</v>
      </c>
    </row>
    <row r="79" customFormat="false" ht="13.5" hidden="false" customHeight="false" outlineLevel="0" collapsed="false"/>
    <row r="81" customFormat="false" ht="12.75" hidden="false" customHeight="false" outlineLevel="0" collapsed="false"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511811023622047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56" man="true" max="16383" min="0"/>
    <brk id="61" man="true" max="16383" min="0"/>
  </rowBreaks>
  <colBreaks count="1" manualBreakCount="1">
    <brk id="1" man="true" max="65535" min="0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G83"/>
  <sheetViews>
    <sheetView showFormulas="false" showGridLines="true" showRowColHeaders="true" showZeros="true" rightToLeft="false" tabSelected="false" showOutlineSymbols="true" defaultGridColor="true" view="normal" topLeftCell="B5" colorId="64" zoomScale="75" zoomScaleNormal="75" zoomScalePageLayoutView="100" workbookViewId="0">
      <selection pane="topLeft" activeCell="C33" activeCellId="0" sqref="C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5.41"/>
    <col collapsed="false" customWidth="true" hidden="false" outlineLevel="0" max="3" min="3" style="0" width="10.28"/>
    <col collapsed="false" customWidth="true" hidden="false" outlineLevel="0" max="17" min="4" style="0" width="9.85"/>
    <col collapsed="false" customWidth="true" hidden="false" outlineLevel="0" max="18" min="18" style="0" width="10.28"/>
    <col collapsed="false" customWidth="true" hidden="false" outlineLevel="0" max="33" min="33" style="0" width="10.71"/>
  </cols>
  <sheetData>
    <row r="1" customFormat="false" ht="18" hidden="false" customHeight="false" outlineLevel="0" collapsed="false">
      <c r="A1" s="153" t="str">
        <f aca="false">+assumptions!A1</f>
        <v>Transwestern Pipeline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</row>
    <row r="2" customFormat="false" ht="18" hidden="false" customHeight="false" outlineLevel="0" collapsed="false">
      <c r="A2" s="153" t="str">
        <f aca="false">+assumptions!A2</f>
        <v>TW Red Rock Expansion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</row>
    <row r="3" customFormat="false" ht="18" hidden="false" customHeight="false" outlineLevel="0" collapsed="false">
      <c r="A3" s="153" t="s">
        <v>204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</row>
    <row r="4" customFormat="false" ht="18" hidden="false" customHeight="false" outlineLevel="0" collapsed="false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</row>
    <row r="5" customFormat="false" ht="18" hidden="false" customHeight="false" outlineLevel="0" collapsed="false">
      <c r="A5" s="155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</row>
    <row r="6" customFormat="false" ht="12.75" hidden="false" customHeight="false" outlineLevel="0" collapsed="false">
      <c r="C6" s="68" t="n">
        <v>1</v>
      </c>
      <c r="D6" s="68" t="n">
        <v>2</v>
      </c>
      <c r="E6" s="68" t="n">
        <v>3</v>
      </c>
      <c r="F6" s="68" t="n">
        <v>4</v>
      </c>
      <c r="G6" s="68" t="n">
        <v>5</v>
      </c>
      <c r="H6" s="68" t="n">
        <v>6</v>
      </c>
      <c r="I6" s="68" t="n">
        <v>7</v>
      </c>
      <c r="J6" s="68" t="n">
        <v>8</v>
      </c>
      <c r="K6" s="68" t="n">
        <v>9</v>
      </c>
      <c r="L6" s="68" t="n">
        <v>10</v>
      </c>
      <c r="M6" s="68" t="n">
        <v>11</v>
      </c>
      <c r="N6" s="68" t="n">
        <v>12</v>
      </c>
      <c r="O6" s="68" t="n">
        <v>13</v>
      </c>
      <c r="P6" s="68" t="n">
        <v>14</v>
      </c>
      <c r="Q6" s="68" t="n">
        <v>15</v>
      </c>
    </row>
    <row r="7" customFormat="false" ht="12.75" hidden="false" customHeight="false" outlineLevel="0" collapsed="false">
      <c r="C7" s="156" t="s">
        <v>205</v>
      </c>
      <c r="D7" s="156" t="s">
        <v>206</v>
      </c>
      <c r="E7" s="156" t="s">
        <v>207</v>
      </c>
      <c r="F7" s="156" t="s">
        <v>208</v>
      </c>
      <c r="G7" s="156" t="s">
        <v>209</v>
      </c>
      <c r="H7" s="156" t="s">
        <v>210</v>
      </c>
      <c r="I7" s="156" t="s">
        <v>211</v>
      </c>
      <c r="J7" s="156" t="s">
        <v>212</v>
      </c>
      <c r="K7" s="156" t="s">
        <v>213</v>
      </c>
      <c r="L7" s="156" t="s">
        <v>214</v>
      </c>
      <c r="M7" s="156" t="s">
        <v>215</v>
      </c>
      <c r="N7" s="156" t="s">
        <v>216</v>
      </c>
      <c r="O7" s="156" t="s">
        <v>217</v>
      </c>
      <c r="P7" s="156" t="s">
        <v>218</v>
      </c>
      <c r="Q7" s="156" t="s">
        <v>219</v>
      </c>
      <c r="R7" s="0" t="s">
        <v>96</v>
      </c>
    </row>
    <row r="8" customFormat="false" ht="12.75" hidden="false" customHeight="false" outlineLevel="0" collapsed="false">
      <c r="A8" s="0" t="s">
        <v>220</v>
      </c>
      <c r="B8" s="145"/>
      <c r="C8" s="157" t="n">
        <f aca="false">IF(assumptions!$B$6-ROE!C6&gt;-1,+AVERAGE([5]data1cf!B2:B1001),0)</f>
        <v>14170.9778154181</v>
      </c>
      <c r="D8" s="157" t="n">
        <f aca="false">IF(assumptions!$B$6-ROE!D6&gt;-1,+AVERAGE([5]data1cf!C2:C1001),0)</f>
        <v>12152.6211983879</v>
      </c>
      <c r="E8" s="157" t="n">
        <f aca="false">IF(assumptions!$B$6-ROE!E6&gt;-1,+AVERAGE([5]data1cf!D2:D1001),0)</f>
        <v>10144.2086336537</v>
      </c>
      <c r="F8" s="157" t="n">
        <f aca="false">IF(assumptions!$B$6-ROE!F6&gt;-1,+AVERAGE([5]data1cf!E2:E1001),0)</f>
        <v>9722.66346764285</v>
      </c>
      <c r="G8" s="157" t="n">
        <f aca="false">IF(assumptions!$B$6-ROE!G6&gt;-1,+AVERAGE([5]data1cf!F2:F1001),0)</f>
        <v>9427.61898121349</v>
      </c>
      <c r="H8" s="157" t="n">
        <f aca="false">IF(assumptions!$B$6-ROE!H6&gt;-1,+AVERAGE([5]data1cf!G2:G1001),0)</f>
        <v>8496.02317778976</v>
      </c>
      <c r="I8" s="157" t="n">
        <f aca="false">IF(assumptions!$B$6-ROE!I6&gt;-1,+AVERAGE([5]data1cf!H2:H1001),0)</f>
        <v>8344.86976770268</v>
      </c>
      <c r="J8" s="157" t="n">
        <f aca="false">IF(assumptions!$B$6-ROE!J6&gt;-1,+AVERAGE([5]data1cf!I2:I1001),0)</f>
        <v>8332.43556516769</v>
      </c>
      <c r="K8" s="157" t="n">
        <f aca="false">IF(assumptions!$B$6-ROE!K6&gt;-1,+AVERAGE([5]data1cf!J2:J1001),0)</f>
        <v>8323.29532533213</v>
      </c>
      <c r="L8" s="157" t="n">
        <f aca="false">IF(assumptions!$B$6-ROE!L6&gt;-1,+AVERAGE([5]data1cf!K2:K1001),0)</f>
        <v>8324.50763028728</v>
      </c>
      <c r="M8" s="157" t="n">
        <f aca="false">IF(assumptions!$B$6-ROE!M6&gt;-1,+AVERAGE([5]data1cf!L2:L1001),0)</f>
        <v>8296.51669102931</v>
      </c>
      <c r="N8" s="157" t="n">
        <f aca="false">IF(assumptions!$B$6-ROE!N6&gt;-1,+AVERAGE([5]data1cf!M2:M1001),0)</f>
        <v>8278.85489775537</v>
      </c>
      <c r="O8" s="157" t="n">
        <f aca="false">IF(assumptions!$B$6-ROE!O6&gt;-1,+AVERAGE([5]data1cf!N2:N1001),0)</f>
        <v>7952.74637389745</v>
      </c>
      <c r="P8" s="157" t="n">
        <f aca="false">IF(assumptions!$B$6-ROE!P6&gt;-1,+AVERAGE([5]data1cf!O2:O1001),0)</f>
        <v>7844.87241222955</v>
      </c>
      <c r="Q8" s="157" t="n">
        <f aca="false">IF(assumptions!$B$6-ROE!Q6&gt;-1,+AVERAGE([5]data1cf!P2:P1001),0)</f>
        <v>7816.33132906985</v>
      </c>
      <c r="R8" s="157" t="n">
        <f aca="false">SUM(C8:Q8)</f>
        <v>137628.543266577</v>
      </c>
    </row>
    <row r="9" customFormat="false" ht="12.75" hidden="false" customHeight="false" outlineLevel="0" collapsed="false">
      <c r="D9" s="141"/>
      <c r="E9" s="141"/>
      <c r="R9" s="157" t="n">
        <f aca="false">SUM(C9:Q9)</f>
        <v>0</v>
      </c>
    </row>
    <row r="10" customFormat="false" ht="12.75" hidden="false" customHeight="false" outlineLevel="0" collapsed="false">
      <c r="A10" s="0" t="s">
        <v>221</v>
      </c>
      <c r="B10" s="158" t="n">
        <v>0.4</v>
      </c>
      <c r="C10" s="157" t="n">
        <f aca="false">IF(assumptions!$B$6-ROE!C6&gt;-1,+AVERAGE([5]data1cf!$BZ$2:$BZ$1001)*ROE!$B$10,0)</f>
        <v>37726.2219700019</v>
      </c>
      <c r="D10" s="157" t="n">
        <f aca="false">+C10</f>
        <v>37726.2219700019</v>
      </c>
      <c r="E10" s="157" t="n">
        <f aca="false">+D10</f>
        <v>37726.2219700019</v>
      </c>
      <c r="F10" s="157" t="n">
        <f aca="false">+E10</f>
        <v>37726.2219700019</v>
      </c>
      <c r="G10" s="157" t="n">
        <f aca="false">+F10</f>
        <v>37726.2219700019</v>
      </c>
      <c r="H10" s="157" t="n">
        <f aca="false">+G10</f>
        <v>37726.2219700019</v>
      </c>
      <c r="I10" s="157" t="n">
        <f aca="false">+H10</f>
        <v>37726.2219700019</v>
      </c>
      <c r="J10" s="157" t="n">
        <f aca="false">+I10</f>
        <v>37726.2219700019</v>
      </c>
      <c r="K10" s="157" t="n">
        <f aca="false">+J10</f>
        <v>37726.2219700019</v>
      </c>
      <c r="L10" s="157" t="n">
        <f aca="false">+K10</f>
        <v>37726.2219700019</v>
      </c>
      <c r="M10" s="157" t="n">
        <f aca="false">+L10</f>
        <v>37726.2219700019</v>
      </c>
      <c r="N10" s="157" t="n">
        <f aca="false">+M10</f>
        <v>37726.2219700019</v>
      </c>
      <c r="O10" s="157" t="n">
        <f aca="false">+N10</f>
        <v>37726.2219700019</v>
      </c>
      <c r="P10" s="157" t="n">
        <f aca="false">+O10</f>
        <v>37726.2219700019</v>
      </c>
      <c r="Q10" s="157" t="n">
        <f aca="false">+P10</f>
        <v>37726.2219700019</v>
      </c>
      <c r="R10" s="157" t="n">
        <f aca="false">SUM(C10:Q10)</f>
        <v>565893.329550028</v>
      </c>
    </row>
    <row r="11" customFormat="false" ht="12.75" hidden="false" customHeight="false" outlineLevel="0" collapsed="false">
      <c r="C11" s="141"/>
      <c r="R11" s="157" t="n">
        <f aca="false">SUM(C11:Q11)</f>
        <v>0</v>
      </c>
    </row>
    <row r="12" customFormat="false" ht="12.75" hidden="false" customHeight="false" outlineLevel="0" collapsed="false">
      <c r="A12" s="0" t="s">
        <v>222</v>
      </c>
      <c r="C12" s="157" t="n">
        <f aca="false">+EARNINGS!C23</f>
        <v>7484.4339637049</v>
      </c>
      <c r="D12" s="157" t="n">
        <f aca="false">+EARNINGS!D23</f>
        <v>7376.25231291151</v>
      </c>
      <c r="E12" s="157" t="n">
        <f aca="false">+EARNINGS!E23</f>
        <v>5716.20368184834</v>
      </c>
      <c r="F12" s="157" t="n">
        <f aca="false">+EARNINGS!F23</f>
        <v>5606.3525617536</v>
      </c>
      <c r="G12" s="157" t="n">
        <f aca="false">+EARNINGS!G23</f>
        <v>5593.66621103653</v>
      </c>
      <c r="H12" s="157" t="n">
        <f aca="false">+EARNINGS!H23</f>
        <v>4918.75962189669</v>
      </c>
      <c r="I12" s="157" t="n">
        <f aca="false">+EARNINGS!I23</f>
        <v>4888.61684140059</v>
      </c>
      <c r="J12" s="157" t="n">
        <f aca="false">+EARNINGS!J23</f>
        <v>4876.1826388656</v>
      </c>
      <c r="K12" s="157" t="n">
        <f aca="false">+EARNINGS!K23</f>
        <v>4863.37541025456</v>
      </c>
      <c r="L12" s="157" t="n">
        <f aca="false">+EARNINGS!L23</f>
        <v>4868.25470398519</v>
      </c>
      <c r="M12" s="157" t="n">
        <f aca="false">+EARNINGS!M23</f>
        <v>4836.59677595173</v>
      </c>
      <c r="N12" s="157" t="n">
        <f aca="false">+EARNINGS!N23</f>
        <v>4822.60197145328</v>
      </c>
      <c r="O12" s="157" t="n">
        <f aca="false">+EARNINGS!O23</f>
        <v>4492.82645881987</v>
      </c>
      <c r="P12" s="157" t="n">
        <f aca="false">+EARNINGS!P23</f>
        <v>4388.61948592746</v>
      </c>
      <c r="Q12" s="157" t="n">
        <f aca="false">+EARNINGS!Q23</f>
        <v>4356.41141399227</v>
      </c>
      <c r="R12" s="157" t="n">
        <f aca="false">SUM(C12:Q12)</f>
        <v>79089.1540538021</v>
      </c>
    </row>
    <row r="13" customFormat="false" ht="12.75" hidden="false" customHeight="false" outlineLevel="0" collapsed="false">
      <c r="A13" s="0" t="s">
        <v>223</v>
      </c>
      <c r="C13" s="159" t="n">
        <f aca="false">+C8</f>
        <v>14170.9778154181</v>
      </c>
      <c r="D13" s="159" t="n">
        <f aca="false">+D8</f>
        <v>12152.6211983879</v>
      </c>
      <c r="E13" s="159" t="n">
        <f aca="false">+E8</f>
        <v>10144.2086336537</v>
      </c>
      <c r="F13" s="159" t="n">
        <f aca="false">+F8</f>
        <v>9722.66346764285</v>
      </c>
      <c r="G13" s="159" t="n">
        <f aca="false">+G8</f>
        <v>9427.61898121349</v>
      </c>
      <c r="H13" s="159" t="n">
        <f aca="false">+H8</f>
        <v>8496.02317778976</v>
      </c>
      <c r="I13" s="159" t="n">
        <f aca="false">+I8</f>
        <v>8344.86976770268</v>
      </c>
      <c r="J13" s="159" t="n">
        <f aca="false">+J8</f>
        <v>8332.43556516769</v>
      </c>
      <c r="K13" s="159" t="n">
        <f aca="false">+K8</f>
        <v>8323.29532533213</v>
      </c>
      <c r="L13" s="159" t="n">
        <f aca="false">+L8</f>
        <v>8324.50763028728</v>
      </c>
      <c r="M13" s="159" t="n">
        <f aca="false">+M8</f>
        <v>8296.51669102931</v>
      </c>
      <c r="N13" s="159" t="n">
        <f aca="false">+N8</f>
        <v>8278.85489775537</v>
      </c>
      <c r="O13" s="159" t="n">
        <f aca="false">+O8</f>
        <v>7952.74637389745</v>
      </c>
      <c r="P13" s="159" t="n">
        <f aca="false">+P8</f>
        <v>7844.87241222955</v>
      </c>
      <c r="Q13" s="159" t="n">
        <f aca="false">+Q8</f>
        <v>7816.33132906985</v>
      </c>
      <c r="R13" s="157" t="n">
        <f aca="false">SUM(C13:Q13)</f>
        <v>137628.543266577</v>
      </c>
    </row>
    <row r="14" customFormat="false" ht="12.75" hidden="false" customHeight="false" outlineLevel="0" collapsed="false">
      <c r="A14" s="0" t="s">
        <v>224</v>
      </c>
      <c r="C14" s="141" t="n">
        <f aca="false">+C12-C13</f>
        <v>-6686.54385171316</v>
      </c>
      <c r="D14" s="141" t="n">
        <f aca="false">+D12-D13</f>
        <v>-4776.3688854764</v>
      </c>
      <c r="E14" s="141" t="n">
        <f aca="false">+E12-E13</f>
        <v>-4428.0049518054</v>
      </c>
      <c r="F14" s="141" t="n">
        <f aca="false">+F12-F13</f>
        <v>-4116.31090588924</v>
      </c>
      <c r="G14" s="141" t="n">
        <f aca="false">+G12-G13</f>
        <v>-3833.95277017696</v>
      </c>
      <c r="H14" s="141" t="n">
        <f aca="false">+H12-H13</f>
        <v>-3577.26355589307</v>
      </c>
      <c r="I14" s="141" t="n">
        <f aca="false">+I12-I13</f>
        <v>-3456.25292630209</v>
      </c>
      <c r="J14" s="141" t="n">
        <f aca="false">+J12-J13</f>
        <v>-3456.25292630209</v>
      </c>
      <c r="K14" s="141" t="n">
        <f aca="false">+K12-K13</f>
        <v>-3459.91991507758</v>
      </c>
      <c r="L14" s="141" t="n">
        <f aca="false">+L12-L13</f>
        <v>-3456.25292630209</v>
      </c>
      <c r="M14" s="141" t="n">
        <f aca="false">+M12-M13</f>
        <v>-3459.91991507758</v>
      </c>
      <c r="N14" s="141" t="n">
        <f aca="false">+N12-N13</f>
        <v>-3456.25292630209</v>
      </c>
      <c r="O14" s="141" t="n">
        <f aca="false">+O12-O13</f>
        <v>-3459.91991507758</v>
      </c>
      <c r="P14" s="141" t="n">
        <f aca="false">+P12-P13</f>
        <v>-3456.25292630209</v>
      </c>
      <c r="Q14" s="141" t="n">
        <f aca="false">+Q12-Q13</f>
        <v>-3459.91991507758</v>
      </c>
      <c r="R14" s="157" t="n">
        <f aca="false">SUM(C14:Q14)</f>
        <v>-58539.389212775</v>
      </c>
    </row>
    <row r="15" customFormat="false" ht="12.75" hidden="false" customHeight="false" outlineLevel="0" collapsed="false">
      <c r="R15" s="157" t="n">
        <f aca="false">SUM(C15:Q15)</f>
        <v>0</v>
      </c>
    </row>
    <row r="16" customFormat="false" ht="12.75" hidden="false" customHeight="false" outlineLevel="0" collapsed="false">
      <c r="A16" s="0" t="s">
        <v>225</v>
      </c>
      <c r="C16" s="141" t="n">
        <f aca="false">+C10+C14</f>
        <v>31039.6781182887</v>
      </c>
      <c r="D16" s="141" t="n">
        <f aca="false">+C16+D14</f>
        <v>26263.3092328123</v>
      </c>
      <c r="E16" s="141" t="n">
        <f aca="false">+D16+E14</f>
        <v>21835.3042810069</v>
      </c>
      <c r="F16" s="141" t="n">
        <f aca="false">+E16+F14</f>
        <v>17718.9933751177</v>
      </c>
      <c r="G16" s="141" t="n">
        <f aca="false">+F16+G14</f>
        <v>13885.0406049407</v>
      </c>
      <c r="H16" s="141" t="n">
        <f aca="false">+G16+H14</f>
        <v>10307.7770490476</v>
      </c>
      <c r="I16" s="141" t="n">
        <f aca="false">+H16+I14</f>
        <v>6851.52412274555</v>
      </c>
      <c r="J16" s="141" t="n">
        <f aca="false">+I16+J14</f>
        <v>3395.27119644346</v>
      </c>
      <c r="K16" s="141" t="n">
        <f aca="false">+J16+K14</f>
        <v>-64.6487186341165</v>
      </c>
      <c r="L16" s="141" t="n">
        <f aca="false">+K16+L14</f>
        <v>-3520.90164493621</v>
      </c>
      <c r="M16" s="141" t="n">
        <f aca="false">+L16+M14</f>
        <v>-6980.82156001379</v>
      </c>
      <c r="N16" s="141" t="n">
        <f aca="false">+M16+N14</f>
        <v>-10437.0744863159</v>
      </c>
      <c r="O16" s="141" t="n">
        <f aca="false">+N16+O14</f>
        <v>-13896.9944013935</v>
      </c>
      <c r="P16" s="141" t="n">
        <f aca="false">+O16+P14</f>
        <v>-17353.2473276956</v>
      </c>
      <c r="Q16" s="141" t="n">
        <f aca="false">+P16+Q14</f>
        <v>-20813.1672427731</v>
      </c>
      <c r="R16" s="157" t="n">
        <f aca="false">SUM(C16:Q16)</f>
        <v>58230.0425986409</v>
      </c>
    </row>
    <row r="17" customFormat="false" ht="12.75" hidden="false" customHeight="false" outlineLevel="0" collapsed="false">
      <c r="R17" s="157" t="n">
        <f aca="false">SUM(C17:Q17)</f>
        <v>0</v>
      </c>
    </row>
    <row r="18" customFormat="false" ht="12.75" hidden="false" customHeight="false" outlineLevel="0" collapsed="false">
      <c r="R18" s="157" t="n">
        <f aca="false">SUM(C18:Q18)</f>
        <v>0</v>
      </c>
    </row>
    <row r="19" customFormat="false" ht="12.75" hidden="false" customHeight="false" outlineLevel="0" collapsed="false">
      <c r="A19" s="0" t="s">
        <v>226</v>
      </c>
      <c r="C19" s="157" t="n">
        <f aca="false">+EARNINGS!C23</f>
        <v>7484.4339637049</v>
      </c>
      <c r="D19" s="157" t="n">
        <f aca="false">+EARNINGS!D23</f>
        <v>7376.25231291151</v>
      </c>
      <c r="E19" s="157" t="n">
        <f aca="false">+EARNINGS!E23</f>
        <v>5716.20368184834</v>
      </c>
      <c r="F19" s="157" t="n">
        <f aca="false">+EARNINGS!F23</f>
        <v>5606.3525617536</v>
      </c>
      <c r="G19" s="157" t="n">
        <f aca="false">+EARNINGS!G23</f>
        <v>5593.66621103653</v>
      </c>
      <c r="H19" s="157" t="n">
        <f aca="false">+EARNINGS!H23</f>
        <v>4918.75962189669</v>
      </c>
      <c r="I19" s="157" t="n">
        <f aca="false">+EARNINGS!I23</f>
        <v>4888.61684140059</v>
      </c>
      <c r="J19" s="157" t="n">
        <f aca="false">+EARNINGS!J23</f>
        <v>4876.1826388656</v>
      </c>
      <c r="K19" s="157" t="n">
        <f aca="false">+EARNINGS!K23</f>
        <v>4863.37541025456</v>
      </c>
      <c r="L19" s="157" t="n">
        <f aca="false">+EARNINGS!L23</f>
        <v>4868.25470398519</v>
      </c>
      <c r="M19" s="157" t="n">
        <f aca="false">+EARNINGS!M23</f>
        <v>4836.59677595173</v>
      </c>
      <c r="N19" s="157" t="n">
        <f aca="false">+EARNINGS!N23</f>
        <v>4822.60197145328</v>
      </c>
      <c r="O19" s="157" t="n">
        <f aca="false">+EARNINGS!O23</f>
        <v>4492.82645881987</v>
      </c>
      <c r="P19" s="157" t="n">
        <f aca="false">+EARNINGS!P23</f>
        <v>4388.61948592746</v>
      </c>
      <c r="Q19" s="157" t="n">
        <f aca="false">+EARNINGS!Q23</f>
        <v>4356.41141399227</v>
      </c>
      <c r="R19" s="157" t="n">
        <f aca="false">SUM(C19:Q19)</f>
        <v>79089.1540538021</v>
      </c>
    </row>
    <row r="21" customFormat="false" ht="12.75" hidden="false" customHeight="false" outlineLevel="0" collapsed="false">
      <c r="A21" s="68" t="s">
        <v>154</v>
      </c>
      <c r="B21" s="68"/>
      <c r="C21" s="105" t="n">
        <f aca="false">IF(C16=0,0,+C19/C16)</f>
        <v>0.241124728651585</v>
      </c>
      <c r="D21" s="105" t="n">
        <f aca="false">IF(D16=0,0,+D19/D16)</f>
        <v>0.280857688097276</v>
      </c>
      <c r="E21" s="105" t="n">
        <f aca="false">IF(E16=0,0,+E19/E16)</f>
        <v>0.261787223492942</v>
      </c>
      <c r="F21" s="105" t="n">
        <f aca="false">IF(F16=0,0,+F19/F16)</f>
        <v>0.316403558772501</v>
      </c>
      <c r="G21" s="105" t="n">
        <f aca="false">IF(G16=0,0,+G19/G16)</f>
        <v>0.402855588988781</v>
      </c>
      <c r="H21" s="105" t="n">
        <f aca="false">IF(H16=0,0,+H19/H16)</f>
        <v>0.477189174590378</v>
      </c>
      <c r="I21" s="105" t="n">
        <f aca="false">IF(I16=0,0,+I19/I16)</f>
        <v>0.713507936894136</v>
      </c>
      <c r="J21" s="105" t="n">
        <f aca="false">IF(J16=0,0,+J19/J16)</f>
        <v>1.43616882326613</v>
      </c>
      <c r="K21" s="105" t="n">
        <f aca="false">IF(K16=0,0,+K19/K16)</f>
        <v>-75.2277154599017</v>
      </c>
      <c r="L21" s="105" t="n">
        <f aca="false">IF(L16=0,0,+L19/L16)</f>
        <v>-1.38267273412387</v>
      </c>
      <c r="M21" s="105" t="n">
        <f aca="false">IF(M16=0,0,+M19/M16)</f>
        <v>-0.692840625472481</v>
      </c>
      <c r="N21" s="105" t="n">
        <f aca="false">IF(N16=0,0,+N19/N16)</f>
        <v>-0.462064535208235</v>
      </c>
      <c r="O21" s="105" t="n">
        <f aca="false">IF(O16=0,0,+O19/O16)</f>
        <v>-0.323294831173665</v>
      </c>
      <c r="P21" s="105" t="n">
        <f aca="false">IF(P16=0,0,+P19/P16)</f>
        <v>-0.252899033999434</v>
      </c>
      <c r="Q21" s="105" t="n">
        <f aca="false">IF(Q16=0,0,+Q19/Q16)</f>
        <v>-0.209310354506709</v>
      </c>
    </row>
    <row r="22" customFormat="false" ht="12.75" hidden="false" customHeight="false" outlineLevel="0" collapsed="false">
      <c r="A22" s="68" t="s">
        <v>227</v>
      </c>
      <c r="B22" s="68"/>
      <c r="C22" s="105" t="n">
        <f aca="false">AVERAGE(C19:Q19)/+AVERAGE(C16:Q16)</f>
        <v>1.35821906569665</v>
      </c>
    </row>
    <row r="24" customFormat="false" ht="12.75" hidden="false" customHeight="false" outlineLevel="0" collapsed="false">
      <c r="A24" s="0" t="s">
        <v>228</v>
      </c>
      <c r="C24" s="160" t="n">
        <f aca="false">LOOKUP(assumptions!B5,ROE!C41:C55,ROE!D41:D55)</f>
        <v>85116.923890163</v>
      </c>
    </row>
    <row r="25" customFormat="false" ht="12.75" hidden="false" customHeight="false" outlineLevel="0" collapsed="false">
      <c r="A25" s="0" t="s">
        <v>229</v>
      </c>
      <c r="C25" s="161" t="n">
        <f aca="false">+assumptions!B29</f>
        <v>94315.5549250047</v>
      </c>
    </row>
    <row r="26" customFormat="false" ht="13.5" hidden="false" customHeight="false" outlineLevel="0" collapsed="false">
      <c r="A26" s="0" t="s">
        <v>230</v>
      </c>
      <c r="C26" s="143" t="n">
        <f aca="false">+C24-C25</f>
        <v>-9198.63103484172</v>
      </c>
    </row>
    <row r="27" customFormat="false" ht="13.5" hidden="false" customHeight="false" outlineLevel="0" collapsed="false"/>
    <row r="29" customFormat="false" ht="12.75" hidden="false" customHeight="false" outlineLevel="0" collapsed="false">
      <c r="A29" s="65"/>
      <c r="B29" s="65"/>
      <c r="C29" s="65"/>
    </row>
    <row r="30" customFormat="false" ht="12.75" hidden="false" customHeight="false" outlineLevel="0" collapsed="false">
      <c r="A30" s="65"/>
      <c r="B30" s="65"/>
      <c r="C30" s="162"/>
      <c r="D30" s="68" t="n">
        <v>1</v>
      </c>
      <c r="E30" s="68" t="n">
        <v>2</v>
      </c>
      <c r="F30" s="68" t="n">
        <v>3</v>
      </c>
      <c r="G30" s="68" t="n">
        <v>4</v>
      </c>
      <c r="H30" s="68" t="n">
        <v>5</v>
      </c>
      <c r="I30" s="68" t="n">
        <v>6</v>
      </c>
      <c r="J30" s="68" t="n">
        <v>7</v>
      </c>
      <c r="K30" s="68" t="n">
        <v>8</v>
      </c>
      <c r="L30" s="68" t="n">
        <v>9</v>
      </c>
      <c r="M30" s="68" t="n">
        <v>10</v>
      </c>
      <c r="N30" s="68" t="n">
        <v>11</v>
      </c>
      <c r="O30" s="68" t="n">
        <v>12</v>
      </c>
      <c r="P30" s="68" t="n">
        <v>13</v>
      </c>
      <c r="Q30" s="68" t="n">
        <v>14</v>
      </c>
      <c r="R30" s="68" t="n">
        <v>15</v>
      </c>
    </row>
    <row r="31" customFormat="false" ht="12.75" hidden="false" customHeight="false" outlineLevel="0" collapsed="false">
      <c r="A31" s="65"/>
      <c r="B31" s="65"/>
      <c r="C31" s="65"/>
      <c r="D31" s="0" t="n">
        <v>10</v>
      </c>
    </row>
    <row r="32" customFormat="false" ht="12.75" hidden="false" customHeight="false" outlineLevel="0" collapsed="false">
      <c r="A32" s="65"/>
      <c r="B32" s="65"/>
      <c r="C32" s="65"/>
      <c r="D32" s="163" t="n">
        <v>0.296881650865765</v>
      </c>
      <c r="E32" s="65"/>
    </row>
    <row r="33" customFormat="false" ht="12.75" hidden="false" customHeight="false" outlineLevel="0" collapsed="false">
      <c r="A33" s="65" t="s">
        <v>231</v>
      </c>
      <c r="B33" s="65"/>
      <c r="C33" s="162" t="n">
        <f aca="false">NPV($E$40,D33:Q33,D37:R37)</f>
        <v>9199</v>
      </c>
      <c r="D33" s="164" t="n">
        <f aca="false">+D31*D32*365</f>
        <v>1083.61802566004</v>
      </c>
      <c r="E33" s="164" t="n">
        <f aca="false">+D33</f>
        <v>1083.61802566004</v>
      </c>
      <c r="F33" s="164" t="n">
        <f aca="false">+E33</f>
        <v>1083.61802566004</v>
      </c>
      <c r="G33" s="164" t="n">
        <f aca="false">+F33</f>
        <v>1083.61802566004</v>
      </c>
      <c r="H33" s="164" t="n">
        <f aca="false">+G33</f>
        <v>1083.61802566004</v>
      </c>
      <c r="I33" s="164" t="n">
        <f aca="false">+H33</f>
        <v>1083.61802566004</v>
      </c>
      <c r="J33" s="164" t="n">
        <f aca="false">+I33</f>
        <v>1083.61802566004</v>
      </c>
      <c r="K33" s="164" t="n">
        <f aca="false">+J33</f>
        <v>1083.61802566004</v>
      </c>
      <c r="L33" s="164" t="n">
        <f aca="false">+K33</f>
        <v>1083.61802566004</v>
      </c>
      <c r="M33" s="164" t="n">
        <f aca="false">+L33</f>
        <v>1083.61802566004</v>
      </c>
      <c r="N33" s="51" t="n">
        <f aca="false">+M33</f>
        <v>1083.61802566004</v>
      </c>
      <c r="O33" s="51" t="n">
        <f aca="false">+N33</f>
        <v>1083.61802566004</v>
      </c>
      <c r="P33" s="51" t="n">
        <f aca="false">+O33</f>
        <v>1083.61802566004</v>
      </c>
      <c r="Q33" s="51" t="n">
        <f aca="false">+P33</f>
        <v>1083.61802566004</v>
      </c>
      <c r="R33" s="51" t="n">
        <f aca="false">+Q33</f>
        <v>1083.61802566004</v>
      </c>
    </row>
    <row r="34" customFormat="false" ht="12.75" hidden="false" customHeight="false" outlineLevel="0" collapsed="false">
      <c r="A34" s="65" t="s">
        <v>232</v>
      </c>
      <c r="B34" s="65"/>
      <c r="C34" s="162" t="n">
        <f aca="false">NPV($E$40,D34:Q34,D38:R38)</f>
        <v>8896.24992759255</v>
      </c>
      <c r="D34" s="164" t="n">
        <v>0</v>
      </c>
      <c r="E34" s="164" t="n">
        <v>0</v>
      </c>
      <c r="F34" s="164" t="n">
        <f aca="false">+E34</f>
        <v>0</v>
      </c>
      <c r="G34" s="164" t="n">
        <f aca="false">+F34</f>
        <v>0</v>
      </c>
      <c r="H34" s="164" t="n">
        <f aca="false">+G34</f>
        <v>0</v>
      </c>
      <c r="I34" s="164" t="n">
        <f aca="false">+H34</f>
        <v>0</v>
      </c>
      <c r="J34" s="164" t="n">
        <f aca="false">+I34</f>
        <v>0</v>
      </c>
      <c r="K34" s="164" t="n">
        <f aca="false">+J34</f>
        <v>0</v>
      </c>
      <c r="L34" s="164" t="n">
        <f aca="false">+K34</f>
        <v>0</v>
      </c>
      <c r="M34" s="164" t="n">
        <f aca="false">+L34</f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0</v>
      </c>
    </row>
    <row r="35" customFormat="false" ht="12.75" hidden="false" customHeight="false" outlineLevel="0" collapsed="false">
      <c r="A35" s="65"/>
      <c r="B35" s="65"/>
      <c r="C35" s="162"/>
      <c r="D35" s="164"/>
      <c r="E35" s="164"/>
      <c r="F35" s="164"/>
      <c r="G35" s="164"/>
      <c r="H35" s="164"/>
      <c r="I35" s="164"/>
      <c r="J35" s="164"/>
      <c r="K35" s="164"/>
      <c r="L35" s="164"/>
      <c r="M35" s="164"/>
    </row>
    <row r="36" customFormat="false" ht="12.75" hidden="false" customHeight="false" outlineLevel="0" collapsed="false">
      <c r="A36" s="65"/>
      <c r="B36" s="65"/>
      <c r="C36" s="65"/>
      <c r="D36" s="65" t="n">
        <v>16</v>
      </c>
      <c r="E36" s="65" t="n">
        <v>17</v>
      </c>
      <c r="F36" s="0" t="n">
        <v>18</v>
      </c>
      <c r="G36" s="0" t="n">
        <v>19</v>
      </c>
      <c r="H36" s="0" t="n">
        <v>20</v>
      </c>
      <c r="I36" s="0" t="n">
        <v>21</v>
      </c>
      <c r="J36" s="0" t="n">
        <v>22</v>
      </c>
      <c r="K36" s="0" t="n">
        <v>23</v>
      </c>
      <c r="L36" s="0" t="n">
        <v>24</v>
      </c>
      <c r="M36" s="0" t="n">
        <v>25</v>
      </c>
      <c r="N36" s="0" t="n">
        <v>26</v>
      </c>
      <c r="O36" s="0" t="n">
        <v>27</v>
      </c>
      <c r="P36" s="0" t="n">
        <v>28</v>
      </c>
      <c r="Q36" s="0" t="n">
        <v>29</v>
      </c>
      <c r="R36" s="0" t="n">
        <v>30</v>
      </c>
    </row>
    <row r="37" customFormat="false" ht="12.75" hidden="false" customHeight="false" outlineLevel="0" collapsed="false">
      <c r="A37" s="65"/>
      <c r="B37" s="65"/>
      <c r="C37" s="65"/>
      <c r="S37" s="145"/>
    </row>
    <row r="38" customFormat="false" ht="12.75" hidden="false" customHeight="false" outlineLevel="0" collapsed="false">
      <c r="A38" s="65"/>
      <c r="B38" s="65"/>
      <c r="C38" s="65"/>
      <c r="D38" s="0" t="n">
        <v>2774</v>
      </c>
      <c r="E38" s="0" t="n">
        <f aca="false">+D38</f>
        <v>2774</v>
      </c>
      <c r="F38" s="0" t="n">
        <f aca="false">+E38</f>
        <v>2774</v>
      </c>
      <c r="G38" s="0" t="n">
        <f aca="false">+F38</f>
        <v>2774</v>
      </c>
      <c r="H38" s="0" t="n">
        <f aca="false">+G38</f>
        <v>2774</v>
      </c>
      <c r="I38" s="0" t="n">
        <f aca="false">+H38</f>
        <v>2774</v>
      </c>
      <c r="J38" s="0" t="n">
        <f aca="false">+I38</f>
        <v>2774</v>
      </c>
      <c r="K38" s="0" t="n">
        <f aca="false">+J38</f>
        <v>2774</v>
      </c>
      <c r="L38" s="0" t="n">
        <f aca="false">+K38</f>
        <v>2774</v>
      </c>
      <c r="M38" s="0" t="n">
        <f aca="false">+L38</f>
        <v>2774</v>
      </c>
      <c r="N38" s="0" t="n">
        <f aca="false">+M38</f>
        <v>2774</v>
      </c>
      <c r="O38" s="0" t="n">
        <f aca="false">+N38</f>
        <v>2774</v>
      </c>
      <c r="P38" s="0" t="n">
        <f aca="false">+O38</f>
        <v>2774</v>
      </c>
      <c r="Q38" s="0" t="n">
        <f aca="false">+P38</f>
        <v>2774</v>
      </c>
      <c r="R38" s="0" t="n">
        <f aca="false">+Q38</f>
        <v>2774</v>
      </c>
      <c r="S38" s="145"/>
    </row>
    <row r="39" customFormat="false" ht="12.75" hidden="false" customHeight="false" outlineLevel="0" collapsed="false">
      <c r="A39" s="65"/>
      <c r="B39" s="65"/>
      <c r="C39" s="65"/>
      <c r="S39" s="145"/>
    </row>
    <row r="40" customFormat="false" ht="12.75" hidden="false" customHeight="false" outlineLevel="0" collapsed="false">
      <c r="A40" s="65"/>
      <c r="B40" s="65"/>
      <c r="C40" s="65" t="s">
        <v>122</v>
      </c>
      <c r="D40" s="65"/>
      <c r="E40" s="165" t="n">
        <v>0.075</v>
      </c>
    </row>
    <row r="41" customFormat="false" ht="12.75" hidden="false" customHeight="false" outlineLevel="0" collapsed="false">
      <c r="A41" s="65"/>
      <c r="B41" s="65"/>
      <c r="C41" s="65" t="n">
        <v>1</v>
      </c>
      <c r="D41" s="166" t="n">
        <f aca="false">NPV(+$E$40,C8)</f>
        <v>13182.3049445749</v>
      </c>
      <c r="E41" s="65"/>
    </row>
    <row r="42" customFormat="false" ht="12.75" hidden="false" customHeight="false" outlineLevel="0" collapsed="false">
      <c r="A42" s="65"/>
      <c r="B42" s="65"/>
      <c r="C42" s="65" t="n">
        <v>2</v>
      </c>
      <c r="D42" s="166" t="n">
        <f aca="false">NPV(+$E$40,C$8,D$8)</f>
        <v>23698.3643915304</v>
      </c>
      <c r="E42" s="65"/>
    </row>
    <row r="43" customFormat="false" ht="12.75" hidden="false" customHeight="false" outlineLevel="0" collapsed="false">
      <c r="A43" s="65"/>
      <c r="B43" s="65"/>
      <c r="C43" s="65" t="n">
        <v>3</v>
      </c>
      <c r="D43" s="166" t="n">
        <f aca="false">NPV(+$E$40,C$8,D$8,E$8)</f>
        <v>31864.0523505006</v>
      </c>
      <c r="E43" s="65"/>
    </row>
    <row r="44" customFormat="false" ht="12.75" hidden="false" customHeight="false" outlineLevel="0" collapsed="false">
      <c r="A44" s="65"/>
      <c r="B44" s="65"/>
      <c r="C44" s="65" t="n">
        <v>4</v>
      </c>
      <c r="D44" s="166" t="n">
        <f aca="false">NPV(+$E$40,C$8,D$8,E$8,F$8)</f>
        <v>39144.3879059089</v>
      </c>
      <c r="E44" s="65"/>
    </row>
    <row r="45" customFormat="false" ht="12.75" hidden="false" customHeight="false" outlineLevel="0" collapsed="false">
      <c r="A45" s="65"/>
      <c r="B45" s="65"/>
      <c r="C45" s="65" t="n">
        <v>5</v>
      </c>
      <c r="D45" s="166" t="n">
        <f aca="false">NPV(+$E$40,C$8,D$8,E$8,F$8,G$8)</f>
        <v>45711.277289781</v>
      </c>
      <c r="E45" s="65"/>
    </row>
    <row r="46" customFormat="false" ht="12.75" hidden="false" customHeight="false" outlineLevel="0" collapsed="false">
      <c r="A46" s="65"/>
      <c r="B46" s="65"/>
      <c r="C46" s="65" t="n">
        <v>6</v>
      </c>
      <c r="D46" s="166" t="n">
        <f aca="false">NPV(+$E$40,C$8,D$8,E$8,F$8,G$8,H$8)</f>
        <v>51216.3733689774</v>
      </c>
      <c r="E46" s="65"/>
    </row>
    <row r="47" customFormat="false" ht="12.75" hidden="false" customHeight="false" outlineLevel="0" collapsed="false">
      <c r="A47" s="65"/>
      <c r="B47" s="65"/>
      <c r="C47" s="65" t="n">
        <v>7</v>
      </c>
      <c r="D47" s="166" t="n">
        <f aca="false">NPV(+$E$40,C$8,D$8,E$8,F$8,G$8,H$8,I$8)</f>
        <v>56246.2845188148</v>
      </c>
      <c r="E47" s="65"/>
    </row>
    <row r="48" customFormat="false" ht="12.75" hidden="false" customHeight="false" outlineLevel="0" collapsed="false">
      <c r="A48" s="65"/>
      <c r="B48" s="65"/>
      <c r="C48" s="65" t="n">
        <v>8</v>
      </c>
      <c r="D48" s="166" t="n">
        <f aca="false">NPV(+$E$40,C$8,D$8,E$8,F$8,G$8,H$8,I$8,J$8)</f>
        <v>60918.2997498107</v>
      </c>
      <c r="E48" s="65"/>
    </row>
    <row r="49" customFormat="false" ht="12.75" hidden="false" customHeight="false" outlineLevel="0" collapsed="false">
      <c r="A49" s="65"/>
      <c r="B49" s="65"/>
      <c r="C49" s="65" t="n">
        <v>9</v>
      </c>
      <c r="D49" s="166" t="n">
        <f aca="false">NPV(+$E$40,C$8,D$8,E$8,F$8,G$8,H$8,I$8,J$8,K$8)</f>
        <v>65259.5930317702</v>
      </c>
      <c r="E49" s="65"/>
    </row>
    <row r="50" customFormat="false" ht="12.75" hidden="false" customHeight="false" outlineLevel="0" collapsed="false">
      <c r="A50" s="65"/>
      <c r="B50" s="65"/>
      <c r="C50" s="65" t="n">
        <v>10</v>
      </c>
      <c r="D50" s="166" t="n">
        <f aca="false">NPV(+$E$40,C$8,D$8,E$8,F$8,G$8,H$8,I$8,J$8,K$8,L$8)</f>
        <v>69298.5935900848</v>
      </c>
      <c r="E50" s="65"/>
    </row>
    <row r="51" customFormat="false" ht="12.75" hidden="false" customHeight="false" outlineLevel="0" collapsed="false">
      <c r="A51" s="65"/>
      <c r="B51" s="65"/>
      <c r="C51" s="65" t="n">
        <v>11</v>
      </c>
      <c r="D51" s="166" t="n">
        <f aca="false">NPV(+$E$40,C$8,D$8,E$8,F$8,G$8,H$8,I$8,J$8,K$8,L$8,M$8)</f>
        <v>73043.1698919817</v>
      </c>
      <c r="E51" s="65"/>
    </row>
    <row r="52" customFormat="false" ht="12.75" hidden="false" customHeight="false" outlineLevel="0" collapsed="false">
      <c r="A52" s="65"/>
      <c r="B52" s="65"/>
      <c r="C52" s="65" t="n">
        <v>12</v>
      </c>
      <c r="D52" s="166" t="n">
        <f aca="false">NPV(+$E$40,C$8,D$8,E$8,F$8,G$8,H$8,I$8,J$8,K$8,L$8,M$8,N$8)</f>
        <v>76519.081307605</v>
      </c>
      <c r="E52" s="65"/>
    </row>
    <row r="53" customFormat="false" ht="12.75" hidden="false" customHeight="false" outlineLevel="0" collapsed="false">
      <c r="A53" s="65"/>
      <c r="B53" s="65"/>
      <c r="C53" s="65" t="n">
        <v>13</v>
      </c>
      <c r="D53" s="166" t="n">
        <f aca="false">NPV(+$E$40,C$8,D$8,E$8,F$8,G$8,H$8,I$8,J$8,K$8,L$8,M$8,N$8,O$8)</f>
        <v>79625.1216845774</v>
      </c>
      <c r="E53" s="65"/>
    </row>
    <row r="54" customFormat="false" ht="12.75" hidden="false" customHeight="false" outlineLevel="0" collapsed="false">
      <c r="A54" s="65"/>
      <c r="B54" s="65"/>
      <c r="C54" s="65" t="n">
        <v>14</v>
      </c>
      <c r="D54" s="166" t="n">
        <f aca="false">NPV(+$E$40,C$8,D$8,E$8,F$8,G$8,H$8,I$8,J$8,K$8,L$8,M$8,N$8,O$8,P$8)</f>
        <v>82475.2695067368</v>
      </c>
      <c r="E54" s="65"/>
    </row>
    <row r="55" customFormat="false" ht="12.75" hidden="false" customHeight="false" outlineLevel="0" collapsed="false">
      <c r="A55" s="65"/>
      <c r="B55" s="65"/>
      <c r="C55" s="65" t="n">
        <v>15</v>
      </c>
      <c r="D55" s="166" t="n">
        <f aca="false">NPV(+$E$40,C$8,D$8,E$8,F$8,G$8,H$8,I$8,J$8,K$8,L$8,M$8,N$8,O$8,P$8,Q$8)</f>
        <v>85116.923890163</v>
      </c>
      <c r="E55" s="65"/>
    </row>
    <row r="56" customFormat="false" ht="12.75" hidden="false" customHeight="false" outlineLevel="0" collapsed="false">
      <c r="A56" s="65"/>
      <c r="B56" s="65"/>
      <c r="C56" s="52"/>
      <c r="D56" s="65"/>
      <c r="E56" s="65"/>
    </row>
    <row r="57" customFormat="false" ht="12.75" hidden="false" customHeight="false" outlineLevel="0" collapsed="false">
      <c r="A57" s="65"/>
      <c r="B57" s="65"/>
      <c r="C57" s="52"/>
      <c r="D57" s="65"/>
      <c r="E57" s="65"/>
    </row>
    <row r="58" customFormat="false" ht="12.75" hidden="false" customHeight="false" outlineLevel="0" collapsed="false">
      <c r="A58" s="65"/>
      <c r="B58" s="65"/>
      <c r="C58" s="52"/>
      <c r="D58" s="65"/>
      <c r="E58" s="65"/>
    </row>
    <row r="59" customFormat="false" ht="12.75" hidden="false" customHeight="false" outlineLevel="0" collapsed="false">
      <c r="A59" s="65"/>
      <c r="B59" s="65"/>
      <c r="C59" s="52"/>
      <c r="D59" s="65"/>
      <c r="E59" s="65"/>
    </row>
    <row r="60" customFormat="false" ht="12.75" hidden="false" customHeight="false" outlineLevel="0" collapsed="false">
      <c r="A60" s="65"/>
      <c r="B60" s="65"/>
      <c r="C60" s="52"/>
      <c r="D60" s="65"/>
      <c r="E60" s="65"/>
    </row>
    <row r="61" customFormat="false" ht="12.75" hidden="false" customHeight="false" outlineLevel="0" collapsed="false">
      <c r="A61" s="65"/>
      <c r="B61" s="65"/>
      <c r="C61" s="52"/>
      <c r="D61" s="65"/>
      <c r="E61" s="65"/>
    </row>
    <row r="62" customFormat="false" ht="12.75" hidden="false" customHeight="false" outlineLevel="0" collapsed="false">
      <c r="A62" s="65"/>
      <c r="B62" s="65"/>
      <c r="C62" s="52"/>
      <c r="D62" s="65"/>
      <c r="E62" s="65"/>
    </row>
    <row r="63" customFormat="false" ht="12.75" hidden="false" customHeight="false" outlineLevel="0" collapsed="false">
      <c r="A63" s="65"/>
      <c r="B63" s="65"/>
      <c r="C63" s="52"/>
      <c r="D63" s="65"/>
      <c r="E63" s="65"/>
    </row>
    <row r="64" customFormat="false" ht="12.75" hidden="false" customHeight="false" outlineLevel="0" collapsed="false">
      <c r="A64" s="65"/>
      <c r="B64" s="65"/>
      <c r="C64" s="52"/>
      <c r="D64" s="65"/>
      <c r="E64" s="65"/>
    </row>
    <row r="65" customFormat="false" ht="12.75" hidden="false" customHeight="false" outlineLevel="0" collapsed="false">
      <c r="A65" s="65"/>
      <c r="B65" s="65"/>
      <c r="C65" s="52"/>
      <c r="D65" s="65"/>
      <c r="E65" s="65"/>
    </row>
    <row r="66" customFormat="false" ht="12.75" hidden="false" customHeight="false" outlineLevel="0" collapsed="false">
      <c r="A66" s="65"/>
      <c r="B66" s="65"/>
      <c r="C66" s="52"/>
      <c r="D66" s="65"/>
      <c r="E66" s="65"/>
    </row>
    <row r="67" customFormat="false" ht="12.75" hidden="false" customHeight="false" outlineLevel="0" collapsed="false">
      <c r="A67" s="65"/>
      <c r="B67" s="65"/>
      <c r="C67" s="52"/>
      <c r="D67" s="65"/>
      <c r="E67" s="65"/>
    </row>
    <row r="68" customFormat="false" ht="12.75" hidden="false" customHeight="false" outlineLevel="0" collapsed="false">
      <c r="A68" s="65"/>
      <c r="B68" s="65"/>
      <c r="C68" s="52"/>
      <c r="D68" s="65"/>
      <c r="E68" s="65"/>
    </row>
    <row r="69" customFormat="false" ht="12.75" hidden="false" customHeight="false" outlineLevel="0" collapsed="false">
      <c r="A69" s="65"/>
      <c r="B69" s="65"/>
      <c r="C69" s="52"/>
      <c r="D69" s="65"/>
      <c r="E69" s="65"/>
    </row>
    <row r="70" customFormat="false" ht="12.75" hidden="false" customHeight="false" outlineLevel="0" collapsed="false">
      <c r="A70" s="65"/>
      <c r="B70" s="65"/>
      <c r="C70" s="52"/>
      <c r="D70" s="65"/>
      <c r="E70" s="65"/>
    </row>
    <row r="71" customFormat="false" ht="12.75" hidden="false" customHeight="false" outlineLevel="0" collapsed="false">
      <c r="A71" s="65"/>
      <c r="B71" s="65"/>
      <c r="C71" s="52"/>
      <c r="D71" s="65"/>
      <c r="E71" s="65"/>
    </row>
    <row r="72" customFormat="false" ht="12.75" hidden="false" customHeight="false" outlineLevel="0" collapsed="false">
      <c r="A72" s="65"/>
      <c r="B72" s="65"/>
      <c r="C72" s="52"/>
      <c r="D72" s="65"/>
      <c r="E72" s="65"/>
    </row>
    <row r="73" customFormat="false" ht="12.75" hidden="false" customHeight="false" outlineLevel="0" collapsed="false">
      <c r="A73" s="65"/>
      <c r="B73" s="65"/>
      <c r="C73" s="52"/>
      <c r="D73" s="65"/>
      <c r="E73" s="65"/>
    </row>
    <row r="74" customFormat="false" ht="12.75" hidden="false" customHeight="false" outlineLevel="0" collapsed="false">
      <c r="C74" s="52"/>
      <c r="D74" s="65"/>
    </row>
    <row r="75" customFormat="false" ht="12.75" hidden="false" customHeight="false" outlineLevel="0" collapsed="false">
      <c r="C75" s="52"/>
      <c r="D75" s="65"/>
    </row>
    <row r="76" customFormat="false" ht="12.75" hidden="false" customHeight="false" outlineLevel="0" collapsed="false">
      <c r="C76" s="52"/>
      <c r="D76" s="65"/>
    </row>
    <row r="77" customFormat="false" ht="12.75" hidden="false" customHeight="false" outlineLevel="0" collapsed="false">
      <c r="C77" s="52"/>
      <c r="D77" s="65"/>
    </row>
    <row r="78" customFormat="false" ht="12.75" hidden="false" customHeight="false" outlineLevel="0" collapsed="false">
      <c r="C78" s="52"/>
      <c r="D78" s="65"/>
    </row>
    <row r="79" customFormat="false" ht="12.75" hidden="false" customHeight="false" outlineLevel="0" collapsed="false">
      <c r="C79" s="52"/>
      <c r="D79" s="65"/>
    </row>
    <row r="80" customFormat="false" ht="12.75" hidden="false" customHeight="false" outlineLevel="0" collapsed="false">
      <c r="C80" s="52"/>
      <c r="D80" s="65"/>
    </row>
    <row r="81" customFormat="false" ht="12.75" hidden="false" customHeight="false" outlineLevel="0" collapsed="false">
      <c r="C81" s="52"/>
      <c r="D81" s="65"/>
    </row>
    <row r="82" customFormat="false" ht="12.75" hidden="false" customHeight="false" outlineLevel="0" collapsed="false">
      <c r="C82" s="52"/>
      <c r="D82" s="52"/>
    </row>
    <row r="83" customFormat="false" ht="12.75" hidden="false" customHeight="false" outlineLevel="0" collapsed="false">
      <c r="C83" s="52"/>
      <c r="D83" s="52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7" activeCellId="0" sqref="A7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67" width="32.28"/>
    <col collapsed="false" customWidth="true" hidden="false" outlineLevel="0" max="2" min="2" style="167" width="6.28"/>
    <col collapsed="false" customWidth="true" hidden="false" outlineLevel="0" max="3" min="3" style="167" width="14.99"/>
    <col collapsed="false" customWidth="true" hidden="false" outlineLevel="0" max="4" min="4" style="167" width="9.85"/>
    <col collapsed="false" customWidth="true" hidden="false" outlineLevel="0" max="5" min="5" style="167" width="10.85"/>
    <col collapsed="false" customWidth="true" hidden="false" outlineLevel="0" max="6" min="6" style="167" width="9.56"/>
    <col collapsed="false" customWidth="true" hidden="false" outlineLevel="0" max="7" min="7" style="167" width="8.56"/>
    <col collapsed="false" customWidth="false" hidden="false" outlineLevel="0" max="8" min="8" style="167" width="9.14"/>
    <col collapsed="false" customWidth="true" hidden="false" outlineLevel="0" max="12" min="9" style="167" width="8.56"/>
    <col collapsed="false" customWidth="true" hidden="false" outlineLevel="0" max="13" min="13" style="167" width="9.85"/>
    <col collapsed="false" customWidth="true" hidden="false" outlineLevel="0" max="28" min="14" style="167" width="8.56"/>
    <col collapsed="false" customWidth="true" hidden="false" outlineLevel="0" max="29" min="29" style="167" width="9.85"/>
    <col collapsed="false" customWidth="false" hidden="false" outlineLevel="0" max="257" min="30" style="167" width="9.14"/>
  </cols>
  <sheetData>
    <row r="1" customFormat="false" ht="11.25" hidden="false" customHeight="false" outlineLevel="0" collapsed="false">
      <c r="A1" s="168" t="str">
        <f aca="false">+revenues!A1</f>
        <v>Transwestern Pipeline Company</v>
      </c>
      <c r="B1" s="169"/>
      <c r="C1" s="170" t="n">
        <f aca="true">NOW()</f>
        <v>45926.9649936641</v>
      </c>
      <c r="D1" s="171"/>
      <c r="E1" s="169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3"/>
    </row>
    <row r="2" customFormat="false" ht="11.25" hidden="false" customHeight="false" outlineLevel="0" collapsed="false">
      <c r="A2" s="168" t="s">
        <v>233</v>
      </c>
      <c r="B2" s="169"/>
      <c r="C2" s="174" t="n">
        <f aca="true">NOW()</f>
        <v>45926.9649936642</v>
      </c>
      <c r="D2" s="171"/>
      <c r="E2" s="169"/>
      <c r="F2" s="171"/>
      <c r="G2" s="171"/>
      <c r="H2" s="175"/>
      <c r="I2" s="176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</row>
    <row r="3" customFormat="false" ht="11.25" hidden="false" customHeight="false" outlineLevel="0" collapsed="false">
      <c r="A3" s="168" t="s">
        <v>234</v>
      </c>
      <c r="B3" s="169"/>
      <c r="C3" s="171"/>
      <c r="D3" s="171"/>
      <c r="E3" s="169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</row>
    <row r="4" customFormat="false" ht="11.25" hidden="false" customHeight="false" outlineLevel="0" collapsed="false">
      <c r="A4" s="177" t="str">
        <f aca="false">+assumptions!A2</f>
        <v>TW Red Rock Expansion</v>
      </c>
      <c r="B4" s="169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</row>
    <row r="5" customFormat="false" ht="11.25" hidden="false" customHeight="false" outlineLevel="0" collapsed="false">
      <c r="A5" s="177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</row>
    <row r="6" customFormat="false" ht="11.25" hidden="false" customHeight="false" outlineLevel="0" collapsed="false">
      <c r="A6" s="178"/>
      <c r="B6" s="169"/>
      <c r="C6" s="179" t="n">
        <v>0</v>
      </c>
      <c r="D6" s="179" t="n">
        <v>1</v>
      </c>
      <c r="E6" s="179" t="n">
        <f aca="false">D6+1</f>
        <v>2</v>
      </c>
      <c r="F6" s="179" t="n">
        <f aca="false">E6+1</f>
        <v>3</v>
      </c>
      <c r="G6" s="179" t="n">
        <f aca="false">F6+1</f>
        <v>4</v>
      </c>
      <c r="H6" s="179" t="n">
        <f aca="false">G6+1</f>
        <v>5</v>
      </c>
      <c r="I6" s="179" t="n">
        <f aca="false">H6+1</f>
        <v>6</v>
      </c>
      <c r="J6" s="179" t="n">
        <f aca="false">I6+1</f>
        <v>7</v>
      </c>
      <c r="K6" s="179" t="n">
        <f aca="false">J6+1</f>
        <v>8</v>
      </c>
      <c r="L6" s="179" t="n">
        <f aca="false">K6+1</f>
        <v>9</v>
      </c>
      <c r="M6" s="179" t="n">
        <f aca="false">L6+1</f>
        <v>10</v>
      </c>
      <c r="N6" s="179" t="n">
        <f aca="false">M6+1</f>
        <v>11</v>
      </c>
      <c r="O6" s="179" t="n">
        <f aca="false">N6+1</f>
        <v>12</v>
      </c>
      <c r="P6" s="179" t="n">
        <f aca="false">O6+1</f>
        <v>13</v>
      </c>
      <c r="Q6" s="179" t="n">
        <f aca="false">P6+1</f>
        <v>14</v>
      </c>
      <c r="R6" s="179" t="n">
        <f aca="false">Q6+1</f>
        <v>15</v>
      </c>
      <c r="S6" s="179" t="n">
        <f aca="false">R6+1</f>
        <v>16</v>
      </c>
      <c r="T6" s="179" t="n">
        <f aca="false">S6+1</f>
        <v>17</v>
      </c>
      <c r="U6" s="179" t="n">
        <f aca="false">T6+1</f>
        <v>18</v>
      </c>
      <c r="V6" s="179" t="n">
        <f aca="false">U6+1</f>
        <v>19</v>
      </c>
      <c r="W6" s="179" t="n">
        <f aca="false">V6+1</f>
        <v>20</v>
      </c>
      <c r="X6" s="179" t="n">
        <f aca="false">W6+1</f>
        <v>21</v>
      </c>
      <c r="Y6" s="179" t="n">
        <f aca="false">X6+1</f>
        <v>22</v>
      </c>
      <c r="Z6" s="179" t="n">
        <f aca="false">Y6+1</f>
        <v>23</v>
      </c>
      <c r="AA6" s="179" t="n">
        <f aca="false">Z6+1</f>
        <v>24</v>
      </c>
      <c r="AB6" s="179" t="n">
        <f aca="false">AA6+1</f>
        <v>25</v>
      </c>
      <c r="AC6" s="179" t="s">
        <v>235</v>
      </c>
    </row>
    <row r="7" customFormat="false" ht="11.25" hidden="false" customHeight="false" outlineLevel="0" collapsed="false">
      <c r="A7" s="180" t="s">
        <v>4</v>
      </c>
      <c r="B7" s="169"/>
      <c r="C7" s="181" t="n">
        <f aca="false">+assumptions!B6</f>
        <v>15</v>
      </c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</row>
    <row r="8" customFormat="false" ht="11.25" hidden="false" customHeight="false" outlineLevel="0" collapsed="false">
      <c r="A8" s="180" t="s">
        <v>236</v>
      </c>
      <c r="B8" s="169"/>
      <c r="C8" s="181" t="n">
        <v>0</v>
      </c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</row>
    <row r="9" customFormat="false" ht="11.25" hidden="false" customHeight="false" outlineLevel="0" collapsed="false">
      <c r="A9" s="172" t="s">
        <v>237</v>
      </c>
      <c r="B9" s="169"/>
      <c r="C9" s="183" t="n">
        <f aca="false">+assumptions!B7</f>
        <v>15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</row>
    <row r="10" customFormat="false" ht="12" hidden="false" customHeight="false" outlineLevel="0" collapsed="false">
      <c r="A10" s="172"/>
      <c r="B10" s="184"/>
      <c r="C10" s="169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</row>
    <row r="11" customFormat="false" ht="12" hidden="false" customHeight="false" outlineLevel="0" collapsed="false">
      <c r="A11" s="172" t="s">
        <v>229</v>
      </c>
      <c r="B11" s="169"/>
      <c r="C11" s="185" t="n">
        <f aca="false">+assumptions!B16*D11</f>
        <v>94600</v>
      </c>
      <c r="D11" s="186" t="n">
        <v>1</v>
      </c>
      <c r="E11" s="187" t="s">
        <v>238</v>
      </c>
      <c r="F11" s="188"/>
      <c r="G11" s="189"/>
      <c r="H11" s="190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71"/>
    </row>
    <row r="12" customFormat="false" ht="11.25" hidden="false" customHeight="false" outlineLevel="0" collapsed="false">
      <c r="A12" s="172" t="s">
        <v>239</v>
      </c>
      <c r="B12" s="169"/>
      <c r="C12" s="192" t="n">
        <f aca="false">+assumptions!B11</f>
        <v>88924</v>
      </c>
      <c r="D12" s="191"/>
      <c r="E12" s="193"/>
      <c r="F12" s="190"/>
      <c r="G12" s="190"/>
      <c r="H12" s="190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71"/>
    </row>
    <row r="13" customFormat="false" ht="11.25" hidden="false" customHeight="false" outlineLevel="0" collapsed="false">
      <c r="A13" s="172" t="s">
        <v>75</v>
      </c>
      <c r="B13" s="169"/>
      <c r="C13" s="192" t="n">
        <f aca="false">+assumptions!B12</f>
        <v>3784</v>
      </c>
      <c r="D13" s="191"/>
      <c r="E13" s="193"/>
      <c r="F13" s="190"/>
      <c r="G13" s="190"/>
      <c r="H13" s="190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71"/>
    </row>
    <row r="14" customFormat="false" ht="11.25" hidden="false" customHeight="false" outlineLevel="0" collapsed="false">
      <c r="A14" s="172" t="s">
        <v>240</v>
      </c>
      <c r="B14" s="169"/>
      <c r="C14" s="192" t="n">
        <f aca="false">+assumptions!B13</f>
        <v>1892</v>
      </c>
      <c r="D14" s="191"/>
      <c r="E14" s="193"/>
      <c r="F14" s="190"/>
      <c r="G14" s="190"/>
      <c r="H14" s="190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71"/>
    </row>
    <row r="15" customFormat="false" ht="11.25" hidden="false" customHeight="false" outlineLevel="0" collapsed="false">
      <c r="A15" s="172" t="s">
        <v>241</v>
      </c>
      <c r="B15" s="169"/>
      <c r="C15" s="192" t="n">
        <f aca="false">+assumptions!B14</f>
        <v>0</v>
      </c>
      <c r="D15" s="191"/>
      <c r="E15" s="193"/>
      <c r="F15" s="190"/>
      <c r="G15" s="190"/>
      <c r="H15" s="190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71"/>
    </row>
    <row r="16" customFormat="false" ht="11.25" hidden="false" customHeight="false" outlineLevel="0" collapsed="false">
      <c r="A16" s="172" t="s">
        <v>242</v>
      </c>
      <c r="B16" s="169"/>
      <c r="C16" s="194" t="n">
        <f aca="false">+assumptions!B15</f>
        <v>0</v>
      </c>
      <c r="D16" s="191" t="s">
        <v>60</v>
      </c>
      <c r="E16" s="195" t="s">
        <v>243</v>
      </c>
      <c r="F16" s="191" t="s">
        <v>244</v>
      </c>
      <c r="G16" s="191" t="s">
        <v>245</v>
      </c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71"/>
    </row>
    <row r="17" customFormat="false" ht="11.25" hidden="false" customHeight="false" outlineLevel="0" collapsed="false">
      <c r="A17" s="172" t="s">
        <v>246</v>
      </c>
      <c r="B17" s="169"/>
      <c r="C17" s="192" t="n">
        <f aca="false">IF(D17="y",+C11*loan!E4,+DCF!C11)-C18</f>
        <v>94600</v>
      </c>
      <c r="D17" s="196" t="str">
        <f aca="false">+inputs!B11</f>
        <v>n</v>
      </c>
      <c r="E17" s="197" t="str">
        <f aca="false">+inputs!B5</f>
        <v>n</v>
      </c>
      <c r="F17" s="197" t="s">
        <v>10</v>
      </c>
      <c r="G17" s="198" t="str">
        <f aca="false">+inputs!B27</f>
        <v>n</v>
      </c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71"/>
    </row>
    <row r="18" customFormat="false" ht="11.25" hidden="false" customHeight="false" outlineLevel="0" collapsed="false">
      <c r="A18" s="172" t="s">
        <v>247</v>
      </c>
      <c r="B18" s="169"/>
      <c r="C18" s="192" t="n">
        <f aca="false">IF(E17="y",NPV(0.095,D18:M18),0)</f>
        <v>0</v>
      </c>
      <c r="D18" s="199" t="n">
        <v>0</v>
      </c>
      <c r="E18" s="199" t="n">
        <v>0</v>
      </c>
      <c r="F18" s="199" t="n">
        <v>0</v>
      </c>
      <c r="G18" s="199" t="n">
        <v>0</v>
      </c>
      <c r="H18" s="199" t="n">
        <v>0</v>
      </c>
      <c r="I18" s="199" t="n">
        <v>0</v>
      </c>
      <c r="J18" s="199" t="n">
        <v>0</v>
      </c>
      <c r="K18" s="199" t="n">
        <v>0</v>
      </c>
      <c r="L18" s="199" t="n">
        <v>0</v>
      </c>
      <c r="M18" s="200" t="n">
        <v>13580.4170994747</v>
      </c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71"/>
    </row>
    <row r="19" customFormat="false" ht="12" hidden="false" customHeight="false" outlineLevel="0" collapsed="false">
      <c r="A19" s="172"/>
      <c r="B19" s="169"/>
      <c r="C19" s="20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71"/>
    </row>
    <row r="20" customFormat="false" ht="12" hidden="false" customHeight="false" outlineLevel="0" collapsed="false">
      <c r="A20" s="172" t="s">
        <v>248</v>
      </c>
      <c r="B20" s="202"/>
      <c r="C20" s="203"/>
      <c r="D20" s="204" t="n">
        <f aca="false">+loadfac!N3</f>
        <v>0.836747049663331</v>
      </c>
      <c r="E20" s="204" t="n">
        <f aca="false">+loadfac!N4</f>
        <v>0.839545961984787</v>
      </c>
      <c r="F20" s="204" t="n">
        <f aca="false">+loadfac!N5</f>
        <v>0.859848666207403</v>
      </c>
      <c r="G20" s="204" t="n">
        <f aca="false">+loadfac!N6</f>
        <v>0.843380801360059</v>
      </c>
      <c r="H20" s="204" t="n">
        <f aca="false">+loadfac!N7</f>
        <v>0.836809154210302</v>
      </c>
      <c r="I20" s="204" t="n">
        <f aca="false">+loadfac!N8</f>
        <v>0.832208024321153</v>
      </c>
      <c r="J20" s="204" t="n">
        <f aca="false">+loadfac!N9</f>
        <v>0.835350558982405</v>
      </c>
      <c r="K20" s="204" t="n">
        <f aca="false">+loadfac!N10</f>
        <v>0.838025102749683</v>
      </c>
      <c r="L20" s="204" t="n">
        <f aca="false">+loadfac!N11</f>
        <v>0.844646724329571</v>
      </c>
      <c r="M20" s="205" t="n">
        <f aca="false">+loadfac!N12</f>
        <v>0.857959347866769</v>
      </c>
      <c r="N20" s="206" t="n">
        <f aca="false">+M20</f>
        <v>0.857959347866769</v>
      </c>
      <c r="O20" s="206" t="n">
        <f aca="false">+N20</f>
        <v>0.857959347866769</v>
      </c>
      <c r="P20" s="206" t="n">
        <f aca="false">+O20</f>
        <v>0.857959347866769</v>
      </c>
      <c r="Q20" s="206" t="n">
        <f aca="false">+P20</f>
        <v>0.857959347866769</v>
      </c>
      <c r="R20" s="206" t="n">
        <f aca="false">+Q20</f>
        <v>0.857959347866769</v>
      </c>
      <c r="S20" s="206" t="n">
        <f aca="false">+R20</f>
        <v>0.857959347866769</v>
      </c>
      <c r="T20" s="206" t="n">
        <f aca="false">+S20</f>
        <v>0.857959347866769</v>
      </c>
      <c r="U20" s="206" t="n">
        <f aca="false">+T20</f>
        <v>0.857959347866769</v>
      </c>
      <c r="V20" s="206" t="n">
        <f aca="false">+U20</f>
        <v>0.857959347866769</v>
      </c>
      <c r="W20" s="206" t="n">
        <f aca="false">+V20</f>
        <v>0.857959347866769</v>
      </c>
      <c r="X20" s="206" t="n">
        <f aca="false">+W20</f>
        <v>0.857959347866769</v>
      </c>
      <c r="Y20" s="206" t="n">
        <f aca="false">+X20</f>
        <v>0.857959347866769</v>
      </c>
      <c r="Z20" s="206" t="n">
        <f aca="false">+Y20</f>
        <v>0.857959347866769</v>
      </c>
      <c r="AA20" s="206" t="n">
        <f aca="false">+Z20</f>
        <v>0.857959347866769</v>
      </c>
      <c r="AB20" s="206" t="n">
        <f aca="false">+AA20</f>
        <v>0.857959347866769</v>
      </c>
      <c r="AC20" s="207"/>
    </row>
    <row r="21" customFormat="false" ht="11.25" hidden="false" customHeight="false" outlineLevel="0" collapsed="false">
      <c r="A21" s="172" t="s">
        <v>249</v>
      </c>
      <c r="B21" s="169"/>
      <c r="C21" s="208" t="n">
        <v>1</v>
      </c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209"/>
    </row>
    <row r="22" customFormat="false" ht="11.25" hidden="false" customHeight="false" outlineLevel="0" collapsed="false">
      <c r="A22" s="172" t="s">
        <v>250</v>
      </c>
      <c r="B22" s="169"/>
      <c r="C22" s="210"/>
      <c r="D22" s="211" t="n">
        <f aca="false">0.0228+0.0347+0.0085+0.0126</f>
        <v>0.0786</v>
      </c>
      <c r="E22" s="169"/>
      <c r="F22" s="169"/>
      <c r="G22" s="169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</row>
    <row r="23" customFormat="false" ht="11.25" hidden="false" customHeight="false" outlineLevel="0" collapsed="false">
      <c r="A23" s="172" t="s">
        <v>251</v>
      </c>
      <c r="B23" s="169"/>
      <c r="C23" s="212"/>
      <c r="D23" s="171"/>
      <c r="E23" s="169"/>
      <c r="F23" s="169"/>
      <c r="G23" s="169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</row>
    <row r="24" customFormat="false" ht="11.25" hidden="false" customHeight="false" outlineLevel="0" collapsed="false">
      <c r="A24" s="172" t="s">
        <v>252</v>
      </c>
      <c r="B24" s="169"/>
      <c r="C24" s="184" t="n">
        <v>0.995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213"/>
    </row>
    <row r="25" customFormat="false" ht="11.25" hidden="false" customHeight="false" outlineLevel="0" collapsed="false">
      <c r="A25" s="169"/>
      <c r="B25" s="169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213"/>
    </row>
    <row r="26" customFormat="false" ht="11.25" hidden="false" customHeight="false" outlineLevel="0" collapsed="false">
      <c r="A26" s="172" t="s">
        <v>253</v>
      </c>
      <c r="B26" s="214"/>
      <c r="C26" s="215"/>
      <c r="D26" s="216" t="n">
        <f aca="false">+revenues!C7</f>
        <v>100</v>
      </c>
      <c r="E26" s="216" t="n">
        <f aca="false">+revenues!D56</f>
        <v>100</v>
      </c>
      <c r="F26" s="216" t="n">
        <f aca="false">+revenues!E56</f>
        <v>93</v>
      </c>
      <c r="G26" s="216" t="n">
        <f aca="false">+revenues!F56</f>
        <v>93</v>
      </c>
      <c r="H26" s="216" t="n">
        <f aca="false">+revenues!G56</f>
        <v>93</v>
      </c>
      <c r="I26" s="216" t="n">
        <f aca="false">+revenues!H56</f>
        <v>77.2</v>
      </c>
      <c r="J26" s="216" t="n">
        <f aca="false">+revenues!I56</f>
        <v>77.2</v>
      </c>
      <c r="K26" s="216" t="n">
        <f aca="false">+revenues!J56</f>
        <v>77.2</v>
      </c>
      <c r="L26" s="216" t="n">
        <f aca="false">+revenues!K56</f>
        <v>77.2</v>
      </c>
      <c r="M26" s="216" t="n">
        <f aca="false">+revenues!L56</f>
        <v>77.2</v>
      </c>
      <c r="N26" s="216" t="n">
        <f aca="false">+revenues!M56</f>
        <v>77.2</v>
      </c>
      <c r="O26" s="216" t="n">
        <f aca="false">+revenues!N56</f>
        <v>77.2</v>
      </c>
      <c r="P26" s="216" t="n">
        <f aca="false">+revenues!O56</f>
        <v>73.8342465753425</v>
      </c>
      <c r="Q26" s="216" t="n">
        <f aca="false">+revenues!P56</f>
        <v>72.7</v>
      </c>
      <c r="R26" s="216" t="n">
        <f aca="false">+revenues!Q56</f>
        <v>72.7</v>
      </c>
      <c r="S26" s="216" t="n">
        <f aca="false">+revenues!R56</f>
        <v>20</v>
      </c>
      <c r="T26" s="216" t="n">
        <f aca="false">+revenues!S56</f>
        <v>20</v>
      </c>
      <c r="U26" s="216" t="n">
        <f aca="false">+revenues!T56</f>
        <v>20</v>
      </c>
      <c r="V26" s="216" t="n">
        <f aca="false">+revenues!U56</f>
        <v>20</v>
      </c>
      <c r="W26" s="216" t="n">
        <f aca="false">+revenues!V56</f>
        <v>20</v>
      </c>
      <c r="X26" s="216" t="n">
        <f aca="false">+revenues!W56</f>
        <v>20</v>
      </c>
      <c r="Y26" s="216" t="n">
        <f aca="false">+revenues!X56</f>
        <v>20</v>
      </c>
      <c r="Z26" s="216" t="n">
        <f aca="false">+revenues!Y56</f>
        <v>20</v>
      </c>
      <c r="AA26" s="216" t="n">
        <f aca="false">+revenues!Z56</f>
        <v>20</v>
      </c>
      <c r="AB26" s="216" t="n">
        <f aca="false">+revenues!AA56</f>
        <v>20</v>
      </c>
      <c r="AC26" s="213"/>
    </row>
    <row r="27" customFormat="false" ht="11.25" hidden="false" customHeight="false" outlineLevel="0" collapsed="false">
      <c r="A27" s="172" t="s">
        <v>254</v>
      </c>
      <c r="B27" s="169"/>
      <c r="C27" s="171"/>
      <c r="D27" s="217" t="n">
        <f aca="false">+revenues!C8</f>
        <v>0.594165479452055</v>
      </c>
      <c r="E27" s="217" t="n">
        <f aca="false">+revenues!D8</f>
        <v>0.42555262295082</v>
      </c>
      <c r="F27" s="217" t="n">
        <f aca="false">+revenues!E8</f>
        <v>0.389523935778465</v>
      </c>
      <c r="G27" s="217" t="n">
        <f aca="false">+revenues!F8</f>
        <v>0.384795698924731</v>
      </c>
      <c r="H27" s="217" t="n">
        <f aca="false">+revenues!G8</f>
        <v>0.384795698924731</v>
      </c>
      <c r="I27" s="217" t="n">
        <f aca="false">+revenues!H8</f>
        <v>0.382979274611399</v>
      </c>
      <c r="J27" s="217" t="n">
        <f aca="false">+revenues!I8</f>
        <v>0.382979274611399</v>
      </c>
      <c r="K27" s="217" t="n">
        <f aca="false">+revenues!J8</f>
        <v>0.382979274611399</v>
      </c>
      <c r="L27" s="217" t="n">
        <f aca="false">+revenues!K8</f>
        <v>0.382979274611399</v>
      </c>
      <c r="M27" s="217" t="n">
        <f aca="false">+revenues!L8</f>
        <v>0.382979274611399</v>
      </c>
      <c r="N27" s="217" t="n">
        <f aca="false">+revenues!M8</f>
        <v>0.382979274611399</v>
      </c>
      <c r="O27" s="217" t="n">
        <f aca="false">+revenues!N8</f>
        <v>0.382979274611399</v>
      </c>
      <c r="P27" s="217" t="n">
        <f aca="false">+revenues!O8</f>
        <v>0.381291675170226</v>
      </c>
      <c r="Q27" s="217" t="n">
        <f aca="false">+revenues!P8</f>
        <v>0.380687757909216</v>
      </c>
      <c r="R27" s="217" t="n">
        <f aca="false">+revenues!Q8</f>
        <v>0.380687757909216</v>
      </c>
      <c r="S27" s="217" t="n">
        <f aca="false">+revenues!R8</f>
        <v>0</v>
      </c>
      <c r="T27" s="217" t="n">
        <f aca="false">+revenues!S8</f>
        <v>0</v>
      </c>
      <c r="U27" s="217" t="n">
        <f aca="false">+revenues!T8</f>
        <v>0</v>
      </c>
      <c r="V27" s="217" t="n">
        <f aca="false">+revenues!U8</f>
        <v>0</v>
      </c>
      <c r="W27" s="217" t="n">
        <f aca="false">+revenues!V8</f>
        <v>0</v>
      </c>
      <c r="X27" s="217" t="n">
        <f aca="false">+revenues!W8</f>
        <v>0</v>
      </c>
      <c r="Y27" s="217" t="n">
        <f aca="false">+revenues!X8</f>
        <v>0</v>
      </c>
      <c r="Z27" s="217" t="n">
        <f aca="false">+revenues!Y8</f>
        <v>0</v>
      </c>
      <c r="AA27" s="217" t="n">
        <f aca="false">+revenues!Z8</f>
        <v>0</v>
      </c>
      <c r="AB27" s="217" t="n">
        <f aca="false">+revenues!AA8</f>
        <v>0</v>
      </c>
      <c r="AC27" s="213"/>
    </row>
    <row r="28" customFormat="false" ht="11.25" hidden="false" customHeight="false" outlineLevel="0" collapsed="false">
      <c r="A28" s="172" t="s">
        <v>255</v>
      </c>
      <c r="B28" s="169"/>
      <c r="C28" s="171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3"/>
    </row>
    <row r="29" customFormat="false" ht="11.25" hidden="false" customHeight="false" outlineLevel="0" collapsed="false">
      <c r="A29" s="169" t="s">
        <v>256</v>
      </c>
      <c r="B29" s="169"/>
      <c r="C29" s="171"/>
      <c r="D29" s="218" t="n">
        <v>1</v>
      </c>
      <c r="E29" s="218" t="n">
        <f aca="false">+D29</f>
        <v>1</v>
      </c>
      <c r="F29" s="218" t="n">
        <f aca="false">+E29</f>
        <v>1</v>
      </c>
      <c r="G29" s="218" t="n">
        <f aca="false">+F29</f>
        <v>1</v>
      </c>
      <c r="H29" s="218" t="n">
        <f aca="false">+G29</f>
        <v>1</v>
      </c>
      <c r="I29" s="218" t="n">
        <f aca="false">+H29</f>
        <v>1</v>
      </c>
      <c r="J29" s="218" t="n">
        <f aca="false">+I29</f>
        <v>1</v>
      </c>
      <c r="K29" s="218" t="n">
        <f aca="false">+J29</f>
        <v>1</v>
      </c>
      <c r="L29" s="218" t="n">
        <f aca="false">+K29</f>
        <v>1</v>
      </c>
      <c r="M29" s="218" t="n">
        <f aca="false">+L29</f>
        <v>1</v>
      </c>
      <c r="N29" s="218" t="n">
        <v>1</v>
      </c>
      <c r="O29" s="218" t="n">
        <f aca="false">+N29</f>
        <v>1</v>
      </c>
      <c r="P29" s="218" t="n">
        <f aca="false">+O29</f>
        <v>1</v>
      </c>
      <c r="Q29" s="218" t="n">
        <f aca="false">+P29</f>
        <v>1</v>
      </c>
      <c r="R29" s="218" t="n">
        <f aca="false">+Q29</f>
        <v>1</v>
      </c>
      <c r="S29" s="218" t="n">
        <f aca="false">+R29</f>
        <v>1</v>
      </c>
      <c r="T29" s="218" t="n">
        <f aca="false">+S29</f>
        <v>1</v>
      </c>
      <c r="U29" s="218" t="n">
        <f aca="false">+T29</f>
        <v>1</v>
      </c>
      <c r="V29" s="218" t="n">
        <f aca="false">+U29</f>
        <v>1</v>
      </c>
      <c r="W29" s="218" t="n">
        <f aca="false">+V29</f>
        <v>1</v>
      </c>
      <c r="X29" s="218" t="n">
        <f aca="false">+W29</f>
        <v>1</v>
      </c>
      <c r="Y29" s="218" t="n">
        <f aca="false">+X29</f>
        <v>1</v>
      </c>
      <c r="Z29" s="218" t="n">
        <f aca="false">+Y29</f>
        <v>1</v>
      </c>
      <c r="AA29" s="218" t="n">
        <f aca="false">+Z29</f>
        <v>1</v>
      </c>
      <c r="AB29" s="218" t="n">
        <f aca="false">+AA29</f>
        <v>1</v>
      </c>
      <c r="AC29" s="213"/>
    </row>
    <row r="30" customFormat="false" ht="11.25" hidden="false" customHeight="false" outlineLevel="0" collapsed="false">
      <c r="A30" s="172" t="s">
        <v>257</v>
      </c>
      <c r="B30" s="169"/>
      <c r="C30" s="171"/>
      <c r="D30" s="213" t="n">
        <f aca="false">IF($C$7-D6&gt;-1,+revenues!C58,0)</f>
        <v>21687.04</v>
      </c>
      <c r="E30" s="213" t="n">
        <f aca="false">IF($C$7-E6&gt;-1,+revenues!D58,0)</f>
        <v>15575.226</v>
      </c>
      <c r="F30" s="213" t="n">
        <f aca="false">IF($C$7-F6&gt;-1,+revenues!E58,0)</f>
        <v>13222.39</v>
      </c>
      <c r="G30" s="213" t="n">
        <f aca="false">IF($C$7-G6&gt;-1,+revenues!F58,0)</f>
        <v>13061.89</v>
      </c>
      <c r="H30" s="213" t="n">
        <f aca="false">IF($C$7-H6&gt;-1,+revenues!G58,0)</f>
        <v>13061.89</v>
      </c>
      <c r="I30" s="213" t="n">
        <f aca="false">IF($C$7-I6&gt;-1,+revenues!H58,0)</f>
        <v>10821.156</v>
      </c>
      <c r="J30" s="213" t="n">
        <f aca="false">IF($C$7-J6&gt;-1,+revenues!I58,0)</f>
        <v>10791.59</v>
      </c>
      <c r="K30" s="213" t="n">
        <f aca="false">IF($C$7-K6&gt;-1,+revenues!J58,0)</f>
        <v>10791.59</v>
      </c>
      <c r="L30" s="213" t="n">
        <f aca="false">IF($C$7-L6&gt;-1,+revenues!K58,0)</f>
        <v>10791.59</v>
      </c>
      <c r="M30" s="213" t="n">
        <f aca="false">IF($C$7-M6&gt;-1,+revenues!L58,0)</f>
        <v>10821.156</v>
      </c>
      <c r="N30" s="213" t="n">
        <f aca="false">IF($C$7-N6&gt;-1,+revenues!M58,0)</f>
        <v>10791.59</v>
      </c>
      <c r="O30" s="213" t="n">
        <f aca="false">IF($C$7-O6&gt;-1,+revenues!N58,0)</f>
        <v>10791.59</v>
      </c>
      <c r="P30" s="213" t="n">
        <f aca="false">IF($C$7-P6&gt;-1,+revenues!O58,0)</f>
        <v>10275.62</v>
      </c>
      <c r="Q30" s="213" t="n">
        <f aca="false">IF($C$7-Q6&gt;-1,+revenues!P58,0)</f>
        <v>10129.416</v>
      </c>
      <c r="R30" s="213" t="n">
        <f aca="false">IF($C$7-R6&gt;-1,+revenues!Q58,0)</f>
        <v>10101.74</v>
      </c>
      <c r="S30" s="213" t="n">
        <f aca="false">IF($C$7-S6&gt;-1,+revenues!R58,0)</f>
        <v>0</v>
      </c>
      <c r="T30" s="213" t="n">
        <f aca="false">IF($C$7-T6&gt;-1,+revenues!S58,0)</f>
        <v>0</v>
      </c>
      <c r="U30" s="213" t="n">
        <f aca="false">IF($C$7-U6&gt;-1,+revenues!T58,0)</f>
        <v>0</v>
      </c>
      <c r="V30" s="213" t="n">
        <f aca="false">IF($C$7-V6&gt;-1,+revenues!U58,0)</f>
        <v>0</v>
      </c>
      <c r="W30" s="213" t="n">
        <f aca="false">IF($C$7-W6&gt;-1,+revenues!V58,0)</f>
        <v>0</v>
      </c>
      <c r="X30" s="213" t="n">
        <f aca="false">IF($C$7-X6&gt;-1,+revenues!W58,0)</f>
        <v>0</v>
      </c>
      <c r="Y30" s="213" t="n">
        <f aca="false">IF($C$7-Y6&gt;-1,+revenues!X58,0)</f>
        <v>0</v>
      </c>
      <c r="Z30" s="213" t="n">
        <f aca="false">IF($C$7-Z6&gt;-1,+revenues!Y58,0)</f>
        <v>0</v>
      </c>
      <c r="AA30" s="213" t="n">
        <f aca="false">IF($C$7-AA6&gt;-1,+revenues!Z58,0)</f>
        <v>0</v>
      </c>
      <c r="AB30" s="213" t="n">
        <f aca="false">IF($C$7-AB6&gt;-1,+revenues!AA58,0)</f>
        <v>0</v>
      </c>
      <c r="AC30" s="213" t="n">
        <f aca="false">SUM(D30:AB30)</f>
        <v>182715.474</v>
      </c>
    </row>
    <row r="31" customFormat="false" ht="11.25" hidden="false" customHeight="false" outlineLevel="0" collapsed="false">
      <c r="A31" s="169"/>
      <c r="B31" s="169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213"/>
    </row>
    <row r="32" customFormat="false" ht="11.25" hidden="false" customHeight="false" outlineLevel="0" collapsed="false">
      <c r="A32" s="172" t="s">
        <v>258</v>
      </c>
      <c r="B32" s="169"/>
      <c r="C32" s="171"/>
      <c r="D32" s="219" t="n">
        <f aca="false">+revenues!C59</f>
        <v>4.18373524831665</v>
      </c>
      <c r="E32" s="220" t="n">
        <f aca="false">IF($C$7-E6&gt;-1,+revenues!D59,0)</f>
        <v>4.19772980992393</v>
      </c>
      <c r="F32" s="220" t="n">
        <f aca="false">IF($C$7-F6&gt;-1,+revenues!E59,0)</f>
        <v>3.99829629786442</v>
      </c>
      <c r="G32" s="220" t="n">
        <f aca="false">IF($C$7-G6&gt;-1,+revenues!F59,0)</f>
        <v>3.92172072632427</v>
      </c>
      <c r="H32" s="220" t="n">
        <f aca="false">IF($C$7-H6&gt;-1,+revenues!G59,0)</f>
        <v>3.8911625670779</v>
      </c>
      <c r="I32" s="220" t="n">
        <f aca="false">IF(AND($C$7-I6&gt;-1,$F$17="n"),+revenues!H59,IF(AND($C$7-I6&gt;-1,$F$17="y"),+I35,0))</f>
        <v>4.76545616550973</v>
      </c>
      <c r="J32" s="220" t="n">
        <f aca="false">IF(AND($C$7-J6&gt;-1,$F$17="n"),+revenues!I59,IF(AND($C$7-J6&gt;-1,$F$17="y"),+J35,0))</f>
        <v>4.78345119888976</v>
      </c>
      <c r="K32" s="220" t="n">
        <f aca="false">IF(AND($C$7-K6&gt;-1,$F$17="n"),+revenues!J59,IF(AND($C$7-K6&gt;-1,$F$17="y"),+K35,0))</f>
        <v>4.79876638537346</v>
      </c>
      <c r="L32" s="220" t="n">
        <f aca="false">IF(AND($C$7-L6&gt;-1,$F$17="n"),+revenues!K59,IF(AND($C$7-L6&gt;-1,$F$17="y"),+L35,0))</f>
        <v>4.83668364459393</v>
      </c>
      <c r="M32" s="220" t="n">
        <f aca="false">IF(AND($C$7-M6&gt;-1,$F$17="n"),+revenues!L59,IF(AND($C$7-M6&gt;-1,$F$17="y"),+M35,0))</f>
        <v>4.91291545450252</v>
      </c>
      <c r="N32" s="220" t="n">
        <f aca="false">IF(AND($C$7-N6&gt;-1,$F$17="n"),+revenues!M59,IF(AND($C$7-N6&gt;-1,$F$17="y"),+N35,0))</f>
        <v>4.78234273429852</v>
      </c>
      <c r="O32" s="220" t="n">
        <f aca="false">IF(AND($C$7-O6&gt;-1,$F$17="n"),+revenues!N59,IF(AND($C$7-O6&gt;-1,$F$17="y"),+O35,0))</f>
        <v>5.06472313194386</v>
      </c>
      <c r="P32" s="220" t="n">
        <f aca="false">IF(AND($C$7-P6&gt;-1,$F$17="n"),+revenues!O59,IF(AND($C$7-P6&gt;-1,$F$17="y"),+P35,0))</f>
        <v>4.93383085051399</v>
      </c>
      <c r="Q32" s="220" t="n">
        <f aca="false">IF(AND($C$7-Q6&gt;-1,$F$17="n"),+revenues!P59,IF(AND($C$7-Q6&gt;-1,$F$17="y"),+Q35,0))</f>
        <v>4.83823489078271</v>
      </c>
      <c r="R32" s="220" t="n">
        <f aca="false">IF(AND($C$7-R6&gt;-1,$F$17="n"),+revenues!Q59,IF(AND($C$7-R6&gt;-1,$F$17="y"),+R35,0))</f>
        <v>4.80981467093213</v>
      </c>
      <c r="S32" s="220" t="n">
        <f aca="false">IF(AND($C$7-S6&gt;-1,$F$17="n"),+revenues!R59,IF(AND($C$7-S6&gt;-1,$F$17="y"),+S35,0))</f>
        <v>0</v>
      </c>
      <c r="T32" s="220" t="n">
        <f aca="false">IF(AND($C$7-T6&gt;-1,$F$17="n"),+revenues!S59,IF(AND($C$7-T6&gt;-1,$F$17="y"),+T35,0))</f>
        <v>0</v>
      </c>
      <c r="U32" s="220" t="n">
        <f aca="false">IF(AND($C$7-U6&gt;-1,$F$17="n"),+revenues!T59,IF(AND($C$7-U6&gt;-1,$F$17="y"),+U35,0))</f>
        <v>0</v>
      </c>
      <c r="V32" s="220" t="n">
        <f aca="false">IF(AND($C$7-V6&gt;-1,$F$17="n"),+revenues!U59,IF(AND($C$7-V6&gt;-1,$F$17="y"),+V35,0))</f>
        <v>0</v>
      </c>
      <c r="W32" s="220" t="n">
        <f aca="false">IF(AND($C$7-W6&gt;-1,$F$17="n"),+revenues!V59,IF(AND($C$7-W6&gt;-1,$F$17="y"),+W35,0))</f>
        <v>0</v>
      </c>
      <c r="X32" s="220" t="n">
        <f aca="false">IF(AND($C$7-X6&gt;-1,$F$17="n"),+revenues!W59,IF(AND($C$7-X6&gt;-1,$F$17="y"),+X35,0))</f>
        <v>0</v>
      </c>
      <c r="Y32" s="220" t="n">
        <f aca="false">IF(AND($C$7-Y6&gt;-1,$F$17="n"),+revenues!X59,IF(AND($C$7-Y6&gt;-1,$F$17="y"),+Y35,0))</f>
        <v>0</v>
      </c>
      <c r="Z32" s="220" t="n">
        <f aca="false">IF(AND($C$7-Z6&gt;-1,$F$17="n"),+revenues!Y59,IF(AND($C$7-Z6&gt;-1,$F$17="y"),+Z35,0))</f>
        <v>0</v>
      </c>
      <c r="AA32" s="220" t="n">
        <f aca="false">IF(AND($C$7-AA6&gt;-1,$F$17="n"),+revenues!Z59,IF(AND($C$7-AA6&gt;-1,$F$17="y"),+AA35,0))</f>
        <v>0</v>
      </c>
      <c r="AB32" s="220" t="n">
        <f aca="false">IF(AND($C$7-AB6&gt;-1,$F$17="n"),+revenues!AA59,IF(AND($C$7-AB6&gt;-1,$F$17="y"),+AB35,0))</f>
        <v>0</v>
      </c>
      <c r="AC32" s="213"/>
    </row>
    <row r="33" customFormat="false" ht="11.25" hidden="false" customHeight="false" outlineLevel="0" collapsed="false">
      <c r="A33" s="172" t="s">
        <v>259</v>
      </c>
      <c r="B33" s="169"/>
      <c r="C33" s="171"/>
      <c r="D33" s="221" t="n">
        <f aca="false">D32*D36*365</f>
        <v>6282.7118524731</v>
      </c>
      <c r="E33" s="221" t="n">
        <f aca="false">E32*E36*365</f>
        <v>4674.47747234294</v>
      </c>
      <c r="F33" s="221" t="n">
        <f aca="false">F32*F36*365</f>
        <v>4583.0492384146</v>
      </c>
      <c r="G33" s="221" t="n">
        <f aca="false">G32*G36*365</f>
        <v>5093.70637678348</v>
      </c>
      <c r="H33" s="221" t="n">
        <f aca="false">H32*H36*365</f>
        <v>4865.90015555881</v>
      </c>
      <c r="I33" s="221" t="n">
        <f aca="false">I32*I36*365</f>
        <v>5321.70757260459</v>
      </c>
      <c r="J33" s="221" t="n">
        <f aca="false">J32*J36*365</f>
        <v>5635.97299625771</v>
      </c>
      <c r="K33" s="221" t="n">
        <f aca="false">K32*K36*365</f>
        <v>6791.53240610994</v>
      </c>
      <c r="L33" s="221" t="n">
        <f aca="false">L32*L36*365</f>
        <v>6500.03824714654</v>
      </c>
      <c r="M33" s="221" t="n">
        <f aca="false">M32*M36*365</f>
        <v>5704.41478759994</v>
      </c>
      <c r="N33" s="221" t="n">
        <f aca="false">N32*N36*365</f>
        <v>6218.10349510192</v>
      </c>
      <c r="O33" s="221" t="n">
        <f aca="false">O32*O36*365</f>
        <v>6702.52411512654</v>
      </c>
      <c r="P33" s="221" t="n">
        <f aca="false">P32*P36*365</f>
        <v>6157.74598292114</v>
      </c>
      <c r="Q33" s="221" t="n">
        <f aca="false">Q32*Q36*365</f>
        <v>7700.03008453913</v>
      </c>
      <c r="R33" s="221" t="n">
        <f aca="false">R32*R36*365</f>
        <v>5969.87568695814</v>
      </c>
      <c r="S33" s="221" t="n">
        <f aca="false">S32*S36*365</f>
        <v>0</v>
      </c>
      <c r="T33" s="221" t="n">
        <f aca="false">T32*T36*365</f>
        <v>0</v>
      </c>
      <c r="U33" s="221" t="n">
        <f aca="false">U32*U36*365</f>
        <v>0</v>
      </c>
      <c r="V33" s="221" t="n">
        <f aca="false">V32*V36*365</f>
        <v>0</v>
      </c>
      <c r="W33" s="221" t="n">
        <f aca="false">W32*W36*365</f>
        <v>0</v>
      </c>
      <c r="X33" s="221" t="n">
        <f aca="false">X32*X36*365</f>
        <v>0</v>
      </c>
      <c r="Y33" s="221" t="n">
        <f aca="false">Y32*Y36*365</f>
        <v>0</v>
      </c>
      <c r="Z33" s="221" t="n">
        <f aca="false">Z32*Z36*365</f>
        <v>0</v>
      </c>
      <c r="AA33" s="221" t="n">
        <f aca="false">AA32*AA36*365</f>
        <v>0</v>
      </c>
      <c r="AB33" s="221" t="n">
        <f aca="false">AB32*AB36*365</f>
        <v>0</v>
      </c>
      <c r="AC33" s="213" t="n">
        <f aca="false">SUM(D33:AB33)</f>
        <v>88201.7904699385</v>
      </c>
    </row>
    <row r="34" customFormat="false" ht="11.25" hidden="false" customHeight="false" outlineLevel="0" collapsed="false">
      <c r="A34" s="169"/>
      <c r="B34" s="169"/>
      <c r="C34" s="171"/>
      <c r="D34" s="169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213"/>
    </row>
    <row r="35" customFormat="false" ht="11.25" hidden="false" customHeight="false" outlineLevel="0" collapsed="false">
      <c r="A35" s="172" t="s">
        <v>260</v>
      </c>
      <c r="B35" s="169"/>
      <c r="C35" s="171"/>
      <c r="D35" s="222" t="n">
        <f aca="false">+assumptions!C35+assumptions!C34</f>
        <v>4.79144789554614</v>
      </c>
      <c r="E35" s="222" t="n">
        <f aca="false">IF($C$7-E6&gt;-1,+assumptions!D35+assumptions!D34,0)</f>
        <v>4.80747525119424</v>
      </c>
      <c r="F35" s="222" t="n">
        <f aca="false">IF($C$7-F6&gt;-1,+assumptions!E35+assumptions!E34,0)</f>
        <v>4.92373422033012</v>
      </c>
      <c r="G35" s="222" t="n">
        <f aca="false">IF($C$7-G6&gt;-1,+assumptions!F35+assumptions!F34,0)</f>
        <v>4.82943461521208</v>
      </c>
      <c r="H35" s="222" t="n">
        <f aca="false">IF($C$7-H6&gt;-1,+assumptions!G35+assumptions!G34,0)</f>
        <v>4.79180352357137</v>
      </c>
      <c r="I35" s="222" t="n">
        <f aca="false">IF($C$7-I6&gt;-1,+assumptions!H35+assumptions!H34,0)</f>
        <v>4.76545616550973</v>
      </c>
      <c r="J35" s="222" t="n">
        <f aca="false">IF($C$7-J6&gt;-1,+assumptions!I35+assumptions!I34,0)</f>
        <v>4.78345119888976</v>
      </c>
      <c r="K35" s="222" t="n">
        <f aca="false">IF($C$7-K6&gt;-1,+assumptions!J35+assumptions!J34,0)</f>
        <v>4.79876638537346</v>
      </c>
      <c r="L35" s="222" t="n">
        <f aca="false">IF($C$7-L6&gt;-1,+assumptions!K35+assumptions!K34,0)</f>
        <v>4.83668364459393</v>
      </c>
      <c r="M35" s="222" t="n">
        <f aca="false">IF($C$7-M6&gt;-1,+assumptions!L35+assumptions!L34,0)</f>
        <v>4.91291545450252</v>
      </c>
      <c r="N35" s="222" t="n">
        <f aca="false">IF($C$7-N6&gt;-1,+assumptions!M35+assumptions!M34,0)</f>
        <v>4.78234273429852</v>
      </c>
      <c r="O35" s="222" t="n">
        <f aca="false">IF($C$7-O6&gt;-1,+assumptions!N35+assumptions!N34,0)</f>
        <v>5.06472313194386</v>
      </c>
      <c r="P35" s="222" t="n">
        <f aca="false">IF($C$7-P6&gt;-1,+assumptions!O35+assumptions!O34,0)</f>
        <v>4.93383085051399</v>
      </c>
      <c r="Q35" s="222" t="n">
        <f aca="false">IF($C$7-Q6&gt;-1,+assumptions!P35+assumptions!P34,0)</f>
        <v>4.83823489078271</v>
      </c>
      <c r="R35" s="222" t="n">
        <f aca="false">IF($C$7-R6&gt;-1,+assumptions!Q35+assumptions!Q34,0)</f>
        <v>4.80981467093213</v>
      </c>
      <c r="S35" s="222" t="n">
        <f aca="false">IF($C$7-S6&gt;-1,+assumptions!R35+assumptions!R34,0)</f>
        <v>0</v>
      </c>
      <c r="T35" s="222" t="n">
        <f aca="false">IF($C$7-T6&gt;-1,+assumptions!S35+assumptions!S34,0)</f>
        <v>0</v>
      </c>
      <c r="U35" s="222" t="n">
        <f aca="false">IF($C$7-U6&gt;-1,+assumptions!T35+assumptions!T34,0)</f>
        <v>0</v>
      </c>
      <c r="V35" s="222" t="n">
        <f aca="false">IF($C$7-V6&gt;-1,+assumptions!U35+assumptions!U34,0)</f>
        <v>0</v>
      </c>
      <c r="W35" s="222" t="n">
        <f aca="false">IF($C$7-W6&gt;-1,+assumptions!V35+assumptions!V34,0)</f>
        <v>0</v>
      </c>
      <c r="X35" s="222" t="n">
        <f aca="false">IF($C$7-X6&gt;-1,+assumptions!W35+assumptions!W34,0)</f>
        <v>0</v>
      </c>
      <c r="Y35" s="222" t="n">
        <f aca="false">IF($C$7-Y6&gt;-1,+assumptions!X35+assumptions!X34,0)</f>
        <v>0</v>
      </c>
      <c r="Z35" s="222" t="n">
        <f aca="false">IF($C$7-Z6&gt;-1,+assumptions!Y35+assumptions!Y34,0)</f>
        <v>0</v>
      </c>
      <c r="AA35" s="222" t="n">
        <f aca="false">IF($C$7-AA6&gt;-1,+assumptions!Z35+assumptions!Z34,0)</f>
        <v>0</v>
      </c>
      <c r="AB35" s="222" t="n">
        <f aca="false">IF($C$7-AB6&gt;-1,+assumptions!AA35+assumptions!AA34,0)</f>
        <v>0</v>
      </c>
      <c r="AC35" s="213"/>
    </row>
    <row r="36" customFormat="false" ht="11.25" hidden="false" customHeight="false" outlineLevel="0" collapsed="false">
      <c r="A36" s="172" t="s">
        <v>261</v>
      </c>
      <c r="B36" s="223" t="n">
        <f aca="false">+assumptions!B25</f>
        <v>1.03</v>
      </c>
      <c r="C36" s="171"/>
      <c r="D36" s="224" t="n">
        <f aca="false" t="array" ref="D36:Z36">TRANSPOSE(forwcurv!$I$15:$I$37)</f>
        <v>4.11424436854208</v>
      </c>
      <c r="E36" s="225" t="n">
        <v>3.05088421012313</v>
      </c>
      <c r="F36" s="225" t="n">
        <v>3.14041240266117</v>
      </c>
      <c r="G36" s="225" t="n">
        <v>3.55847876742439</v>
      </c>
      <c r="H36" s="225" t="n">
        <v>3.42602835864348</v>
      </c>
      <c r="I36" s="225" t="n">
        <v>3.05952258094108</v>
      </c>
      <c r="J36" s="225" t="n">
        <v>3.22800866268673</v>
      </c>
      <c r="K36" s="225" t="n">
        <v>3.87744195167427</v>
      </c>
      <c r="L36" s="225" t="n">
        <v>3.68192862576195</v>
      </c>
      <c r="M36" s="225" t="n">
        <v>3.18111186919252</v>
      </c>
      <c r="N36" s="225" t="n">
        <v>3.56224991245414</v>
      </c>
      <c r="O36" s="225" t="n">
        <v>3.62568284367839</v>
      </c>
      <c r="P36" s="225" t="n">
        <v>3.41935859794473</v>
      </c>
      <c r="Q36" s="225" t="n">
        <v>4.36026222590878</v>
      </c>
      <c r="R36" s="225" t="n">
        <v>3.40051018986883</v>
      </c>
      <c r="S36" s="225" t="n">
        <v>3.83149285042134</v>
      </c>
      <c r="T36" s="225" t="n">
        <v>4.48084021441102</v>
      </c>
      <c r="U36" s="225" t="n">
        <v>3.94830665579064</v>
      </c>
      <c r="V36" s="225" t="n">
        <v>4.13330572758619</v>
      </c>
      <c r="W36" s="225" t="n">
        <v>4.37856809441238</v>
      </c>
      <c r="X36" s="225" t="n">
        <v>4.73785409977219</v>
      </c>
      <c r="Y36" s="225" t="n">
        <v>4.89933928750056</v>
      </c>
      <c r="Z36" s="225" t="n">
        <v>3.67662206622243</v>
      </c>
      <c r="AA36" s="225" t="n">
        <f aca="false">+Z36*$B$36</f>
        <v>3.7869207282091</v>
      </c>
      <c r="AB36" s="225" t="n">
        <f aca="false">+AA36*$B$36</f>
        <v>3.90052835005537</v>
      </c>
      <c r="AC36" s="213"/>
    </row>
    <row r="37" customFormat="false" ht="11.25" hidden="false" customHeight="false" outlineLevel="0" collapsed="false">
      <c r="A37" s="169" t="s">
        <v>262</v>
      </c>
      <c r="B37" s="226"/>
      <c r="C37" s="171"/>
      <c r="D37" s="221" t="n">
        <f aca="false">(D35*D36*365)</f>
        <v>7195.31344531593</v>
      </c>
      <c r="E37" s="221" t="n">
        <f aca="false">(E35*E36*365)</f>
        <v>5353.47337206558</v>
      </c>
      <c r="F37" s="221" t="n">
        <f aca="false">(F35*F36*365)</f>
        <v>5643.83294472016</v>
      </c>
      <c r="G37" s="221" t="n">
        <f aca="false">(G35*G36*365)</f>
        <v>6272.68579596725</v>
      </c>
      <c r="H37" s="221" t="n">
        <f aca="false">(H35*H36*365)</f>
        <v>5992.15198769318</v>
      </c>
      <c r="I37" s="221" t="n">
        <f aca="false">(I35*I36*365)</f>
        <v>5321.70757260459</v>
      </c>
      <c r="J37" s="221" t="n">
        <f aca="false">(J35*J36*365)</f>
        <v>5635.97299625771</v>
      </c>
      <c r="K37" s="221" t="n">
        <f aca="false">(K35*K36*365)</f>
        <v>6791.53240610994</v>
      </c>
      <c r="L37" s="221" t="n">
        <f aca="false">(L35*L36*365)</f>
        <v>6500.03824714654</v>
      </c>
      <c r="M37" s="221" t="n">
        <f aca="false">(M35*M36*365)</f>
        <v>5704.41478759994</v>
      </c>
      <c r="N37" s="221" t="n">
        <f aca="false">(N35*N36*365)</f>
        <v>6218.10349510192</v>
      </c>
      <c r="O37" s="221" t="n">
        <f aca="false">(O35*O36*365)</f>
        <v>6702.52411512654</v>
      </c>
      <c r="P37" s="221" t="n">
        <f aca="false">(P35*P36*365)</f>
        <v>6157.74598292114</v>
      </c>
      <c r="Q37" s="221" t="n">
        <f aca="false">(Q35*Q36*365)</f>
        <v>7700.03008453913</v>
      </c>
      <c r="R37" s="221" t="n">
        <f aca="false">(R35*R36*365)</f>
        <v>5969.87568695814</v>
      </c>
      <c r="S37" s="221" t="n">
        <f aca="false">(S35*S36*365)</f>
        <v>0</v>
      </c>
      <c r="T37" s="221" t="n">
        <f aca="false">(T35*T36*365)</f>
        <v>0</v>
      </c>
      <c r="U37" s="221" t="n">
        <f aca="false">(U35*U36*365)</f>
        <v>0</v>
      </c>
      <c r="V37" s="221" t="n">
        <f aca="false">(V35*V36*365)</f>
        <v>0</v>
      </c>
      <c r="W37" s="221" t="n">
        <f aca="false">(W35*W36*365)</f>
        <v>0</v>
      </c>
      <c r="X37" s="221" t="n">
        <f aca="false">(X35*X36*365)</f>
        <v>0</v>
      </c>
      <c r="Y37" s="221" t="n">
        <f aca="false">(Y35*Y36*365)</f>
        <v>0</v>
      </c>
      <c r="Z37" s="221" t="n">
        <f aca="false">(Z35*Z36*365)</f>
        <v>0</v>
      </c>
      <c r="AA37" s="221" t="n">
        <f aca="false">(AA35*AA36*365)</f>
        <v>0</v>
      </c>
      <c r="AB37" s="221" t="n">
        <f aca="false">(AB35*AB36*365)</f>
        <v>0</v>
      </c>
      <c r="AC37" s="213" t="n">
        <f aca="false">SUM(D37:AB37)</f>
        <v>93159.4029201277</v>
      </c>
    </row>
    <row r="38" customFormat="false" ht="11.25" hidden="false" customHeight="false" outlineLevel="0" collapsed="false">
      <c r="A38" s="169"/>
      <c r="B38" s="226"/>
      <c r="C38" s="227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13"/>
    </row>
    <row r="39" customFormat="false" ht="11.25" hidden="false" customHeight="false" outlineLevel="0" collapsed="false">
      <c r="A39" s="172" t="s">
        <v>263</v>
      </c>
      <c r="B39" s="226"/>
      <c r="C39" s="227"/>
      <c r="D39" s="229" t="n">
        <v>0</v>
      </c>
      <c r="E39" s="229" t="n">
        <v>0</v>
      </c>
      <c r="F39" s="229" t="n">
        <v>0</v>
      </c>
      <c r="G39" s="229" t="n">
        <v>0</v>
      </c>
      <c r="H39" s="229" t="n">
        <v>0</v>
      </c>
      <c r="I39" s="229" t="n">
        <v>0</v>
      </c>
      <c r="J39" s="229" t="n">
        <v>0</v>
      </c>
      <c r="K39" s="229" t="n">
        <v>0</v>
      </c>
      <c r="L39" s="229" t="n">
        <v>0</v>
      </c>
      <c r="M39" s="229" t="n">
        <v>0</v>
      </c>
      <c r="N39" s="229" t="n">
        <v>0</v>
      </c>
      <c r="O39" s="229" t="n">
        <v>0</v>
      </c>
      <c r="P39" s="229" t="n">
        <v>0</v>
      </c>
      <c r="Q39" s="229" t="n">
        <v>0</v>
      </c>
      <c r="R39" s="229" t="n">
        <v>0</v>
      </c>
      <c r="S39" s="229" t="n">
        <v>0</v>
      </c>
      <c r="T39" s="229" t="n">
        <v>0</v>
      </c>
      <c r="U39" s="229" t="n">
        <v>0</v>
      </c>
      <c r="V39" s="229" t="n">
        <v>0</v>
      </c>
      <c r="W39" s="229" t="n">
        <v>0</v>
      </c>
      <c r="X39" s="229" t="n">
        <v>0</v>
      </c>
      <c r="Y39" s="229" t="n">
        <v>0</v>
      </c>
      <c r="Z39" s="229" t="n">
        <v>0</v>
      </c>
      <c r="AA39" s="229" t="n">
        <v>0</v>
      </c>
      <c r="AB39" s="229" t="n">
        <v>0</v>
      </c>
      <c r="AC39" s="213"/>
    </row>
    <row r="40" customFormat="false" ht="11.25" hidden="false" customHeight="false" outlineLevel="0" collapsed="false">
      <c r="A40" s="172" t="s">
        <v>264</v>
      </c>
      <c r="B40" s="226"/>
      <c r="C40" s="227"/>
      <c r="D40" s="230" t="n">
        <v>0.04</v>
      </c>
      <c r="E40" s="230" t="n">
        <f aca="false">+D40</f>
        <v>0.04</v>
      </c>
      <c r="F40" s="230" t="n">
        <f aca="false">+E40</f>
        <v>0.04</v>
      </c>
      <c r="G40" s="230" t="n">
        <f aca="false">+F40</f>
        <v>0.04</v>
      </c>
      <c r="H40" s="230" t="n">
        <f aca="false">+G40</f>
        <v>0.04</v>
      </c>
      <c r="I40" s="230" t="n">
        <f aca="false">+H40</f>
        <v>0.04</v>
      </c>
      <c r="J40" s="230" t="n">
        <f aca="false">+I40</f>
        <v>0.04</v>
      </c>
      <c r="K40" s="230" t="n">
        <f aca="false">+J40</f>
        <v>0.04</v>
      </c>
      <c r="L40" s="230" t="n">
        <f aca="false">+K40</f>
        <v>0.04</v>
      </c>
      <c r="M40" s="230" t="n">
        <f aca="false">+L40</f>
        <v>0.04</v>
      </c>
      <c r="N40" s="230" t="n">
        <f aca="false">+M40</f>
        <v>0.04</v>
      </c>
      <c r="O40" s="230" t="n">
        <f aca="false">+N40</f>
        <v>0.04</v>
      </c>
      <c r="P40" s="230" t="n">
        <f aca="false">+O40</f>
        <v>0.04</v>
      </c>
      <c r="Q40" s="230" t="n">
        <f aca="false">+P40</f>
        <v>0.04</v>
      </c>
      <c r="R40" s="230" t="n">
        <f aca="false">+Q40</f>
        <v>0.04</v>
      </c>
      <c r="S40" s="230" t="n">
        <f aca="false">+R40</f>
        <v>0.04</v>
      </c>
      <c r="T40" s="230" t="n">
        <f aca="false">+S40</f>
        <v>0.04</v>
      </c>
      <c r="U40" s="230" t="n">
        <f aca="false">+T40</f>
        <v>0.04</v>
      </c>
      <c r="V40" s="230" t="n">
        <f aca="false">+U40</f>
        <v>0.04</v>
      </c>
      <c r="W40" s="230" t="n">
        <f aca="false">+V40</f>
        <v>0.04</v>
      </c>
      <c r="X40" s="230" t="n">
        <f aca="false">+W40</f>
        <v>0.04</v>
      </c>
      <c r="Y40" s="230" t="n">
        <f aca="false">+X40</f>
        <v>0.04</v>
      </c>
      <c r="Z40" s="230" t="n">
        <f aca="false">+Y40</f>
        <v>0.04</v>
      </c>
      <c r="AA40" s="230" t="n">
        <f aca="false">+Z40</f>
        <v>0.04</v>
      </c>
      <c r="AB40" s="230" t="n">
        <f aca="false">+AA40</f>
        <v>0.04</v>
      </c>
      <c r="AC40" s="213"/>
    </row>
    <row r="41" customFormat="false" ht="11.25" hidden="false" customHeight="false" outlineLevel="0" collapsed="false">
      <c r="A41" s="169" t="s">
        <v>262</v>
      </c>
      <c r="B41" s="226"/>
      <c r="C41" s="227"/>
      <c r="D41" s="221" t="n">
        <f aca="false">+D39*D40*365</f>
        <v>0</v>
      </c>
      <c r="E41" s="221" t="n">
        <f aca="false">+E39*E40*365</f>
        <v>0</v>
      </c>
      <c r="F41" s="221" t="n">
        <f aca="false">+F39*F40*365</f>
        <v>0</v>
      </c>
      <c r="G41" s="221" t="n">
        <f aca="false">+G39*G40*365</f>
        <v>0</v>
      </c>
      <c r="H41" s="221" t="n">
        <f aca="false">+H39*H40*365</f>
        <v>0</v>
      </c>
      <c r="I41" s="221" t="n">
        <f aca="false">+I39*I40*365</f>
        <v>0</v>
      </c>
      <c r="J41" s="221" t="n">
        <f aca="false">+J39*J40*365</f>
        <v>0</v>
      </c>
      <c r="K41" s="221" t="n">
        <f aca="false">+K39*K40*365</f>
        <v>0</v>
      </c>
      <c r="L41" s="221" t="n">
        <f aca="false">+L39*L40*365</f>
        <v>0</v>
      </c>
      <c r="M41" s="221" t="n">
        <f aca="false">+M39*M40*365</f>
        <v>0</v>
      </c>
      <c r="N41" s="221" t="n">
        <f aca="false">+N39*N40*365</f>
        <v>0</v>
      </c>
      <c r="O41" s="221" t="n">
        <f aca="false">+O39*O40*365</f>
        <v>0</v>
      </c>
      <c r="P41" s="221" t="n">
        <f aca="false">+P39*P40*365</f>
        <v>0</v>
      </c>
      <c r="Q41" s="221" t="n">
        <f aca="false">+Q39*Q40*365</f>
        <v>0</v>
      </c>
      <c r="R41" s="221" t="n">
        <f aca="false">+R39*R40*365</f>
        <v>0</v>
      </c>
      <c r="S41" s="221" t="n">
        <f aca="false">+S39*S40*365</f>
        <v>0</v>
      </c>
      <c r="T41" s="221" t="n">
        <f aca="false">+T39*T40*365</f>
        <v>0</v>
      </c>
      <c r="U41" s="221" t="n">
        <f aca="false">+U39*U40*365</f>
        <v>0</v>
      </c>
      <c r="V41" s="221" t="n">
        <f aca="false">+V39*V40*365</f>
        <v>0</v>
      </c>
      <c r="W41" s="221" t="n">
        <f aca="false">+W39*W40*365</f>
        <v>0</v>
      </c>
      <c r="X41" s="221" t="n">
        <f aca="false">+X39*X40*365</f>
        <v>0</v>
      </c>
      <c r="Y41" s="221" t="n">
        <f aca="false">+Y39*Y40*365</f>
        <v>0</v>
      </c>
      <c r="Z41" s="221" t="n">
        <f aca="false">+Z39*Z40*365</f>
        <v>0</v>
      </c>
      <c r="AA41" s="221" t="n">
        <f aca="false">+AA39*AA40*365</f>
        <v>0</v>
      </c>
      <c r="AB41" s="221" t="n">
        <f aca="false">+AB39*AB40*365</f>
        <v>0</v>
      </c>
      <c r="AC41" s="213" t="n">
        <f aca="false">SUM(D41:AB41)</f>
        <v>0</v>
      </c>
    </row>
    <row r="42" customFormat="false" ht="11.25" hidden="false" customHeight="false" outlineLevel="0" collapsed="false">
      <c r="A42" s="169"/>
      <c r="B42" s="226"/>
      <c r="C42" s="227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13"/>
    </row>
    <row r="43" customFormat="false" ht="11.25" hidden="false" customHeight="false" outlineLevel="0" collapsed="false">
      <c r="A43" s="172" t="s">
        <v>265</v>
      </c>
      <c r="B43" s="169"/>
      <c r="C43" s="17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13"/>
    </row>
    <row r="44" customFormat="false" ht="11.25" hidden="false" customHeight="false" outlineLevel="0" collapsed="false">
      <c r="A44" s="172" t="s">
        <v>266</v>
      </c>
      <c r="B44" s="232" t="n">
        <f aca="false">+assumptions!B25</f>
        <v>1.03</v>
      </c>
      <c r="C44" s="171"/>
      <c r="D44" s="191" t="n">
        <f aca="false">+assumptions!C40</f>
        <v>-739</v>
      </c>
      <c r="E44" s="191" t="n">
        <f aca="false">IF($C$7-E6&gt;-1,D44,0)*$B$44</f>
        <v>-761.17</v>
      </c>
      <c r="F44" s="191" t="n">
        <f aca="false">IF($C$7-F6&gt;-1,E44,0)*$B$44</f>
        <v>-784.0051</v>
      </c>
      <c r="G44" s="191" t="n">
        <f aca="false">IF($C$7-G6&gt;-1,F44,0)*$B$44</f>
        <v>-807.525253</v>
      </c>
      <c r="H44" s="191" t="n">
        <f aca="false">IF($C$7-H6&gt;-1,G44,0)*$B$44</f>
        <v>-831.75101059</v>
      </c>
      <c r="I44" s="191" t="n">
        <f aca="false">IF($C$7-I6&gt;-1,H44,0)*$B$44</f>
        <v>-856.7035409077</v>
      </c>
      <c r="J44" s="191" t="n">
        <f aca="false">IF($C$7-J6&gt;-1,I44,0)*$B$44</f>
        <v>-882.404647134931</v>
      </c>
      <c r="K44" s="191" t="n">
        <f aca="false">IF($C$7-K6&gt;-1,J44,0)*$B$44</f>
        <v>-908.876786548979</v>
      </c>
      <c r="L44" s="191" t="n">
        <f aca="false">IF($C$7-L6&gt;-1,K44,0)*$B$44</f>
        <v>-936.143090145448</v>
      </c>
      <c r="M44" s="191" t="n">
        <f aca="false">IF($C$7-M6&gt;-1,L44,0)*$B$44</f>
        <v>-964.227382849811</v>
      </c>
      <c r="N44" s="191" t="n">
        <f aca="false">IF($C$7-N6&gt;-1,M44,0)*$B$44</f>
        <v>-993.154204335306</v>
      </c>
      <c r="O44" s="191" t="n">
        <f aca="false">IF($C$7-O6&gt;-1,N44,0)*$B$44</f>
        <v>-1022.94883046536</v>
      </c>
      <c r="P44" s="191" t="n">
        <f aca="false">IF($C$7-P6&gt;-1,O44,0)*$B$44</f>
        <v>-1053.63729537933</v>
      </c>
      <c r="Q44" s="191" t="n">
        <f aca="false">IF($C$7-Q6&gt;-1,P44,0)*$B$44</f>
        <v>-1085.24641424071</v>
      </c>
      <c r="R44" s="191" t="n">
        <f aca="false">IF($C$7-R6&gt;-1,Q44,0)*$B$44</f>
        <v>-1117.80380666793</v>
      </c>
      <c r="S44" s="191" t="n">
        <f aca="false">IF($C$7-S6&gt;-1,R44,0)*$B$44</f>
        <v>0</v>
      </c>
      <c r="T44" s="191" t="n">
        <f aca="false">IF($C$7-T6&gt;-1,S44,0)*$B$44</f>
        <v>0</v>
      </c>
      <c r="U44" s="191" t="n">
        <f aca="false">IF($C$7-U6&gt;-1,T44,0)*$B$44</f>
        <v>0</v>
      </c>
      <c r="V44" s="191" t="n">
        <f aca="false">IF($C$7-V6&gt;-1,U44,0)*$B$44</f>
        <v>0</v>
      </c>
      <c r="W44" s="191" t="n">
        <f aca="false">IF($C$7-W6&gt;-1,V44,0)*$B$44</f>
        <v>0</v>
      </c>
      <c r="X44" s="191" t="n">
        <f aca="false">IF($C$7-X6&gt;-1,W44,0)*$B$44</f>
        <v>0</v>
      </c>
      <c r="Y44" s="191" t="n">
        <f aca="false">IF($C$7-Y6&gt;-1,X44,0)*$B$44</f>
        <v>0</v>
      </c>
      <c r="Z44" s="191" t="n">
        <f aca="false">IF($C$7-Z6&gt;-1,Y44,0)*$B$44</f>
        <v>0</v>
      </c>
      <c r="AA44" s="191" t="n">
        <f aca="false">IF($C$7-AA6&gt;-1,Z44,0)*$B$44</f>
        <v>0</v>
      </c>
      <c r="AB44" s="191" t="n">
        <f aca="false">IF($C$7-AB6&gt;-1,AA44,0)*$B$44</f>
        <v>0</v>
      </c>
      <c r="AC44" s="213" t="n">
        <f aca="false">SUM(D44:AB44)</f>
        <v>-13744.5973622655</v>
      </c>
    </row>
    <row r="45" customFormat="false" ht="11.25" hidden="false" customHeight="false" outlineLevel="0" collapsed="false">
      <c r="A45" s="172" t="s">
        <v>267</v>
      </c>
      <c r="B45" s="232"/>
      <c r="C45" s="171"/>
      <c r="D45" s="191" t="n">
        <f aca="false" t="array" ref="D45:R45">TRANSPOSE(loan!D9:D28)</f>
        <v>0</v>
      </c>
      <c r="E45" s="191" t="n">
        <v>0</v>
      </c>
      <c r="F45" s="191" t="n">
        <v>0</v>
      </c>
      <c r="G45" s="191" t="n">
        <v>0</v>
      </c>
      <c r="H45" s="191" t="n">
        <v>0</v>
      </c>
      <c r="I45" s="191" t="n">
        <v>0</v>
      </c>
      <c r="J45" s="191" t="n">
        <v>0</v>
      </c>
      <c r="K45" s="191" t="n">
        <v>0</v>
      </c>
      <c r="L45" s="191" t="n">
        <v>0</v>
      </c>
      <c r="M45" s="191" t="n">
        <v>0</v>
      </c>
      <c r="N45" s="191" t="n">
        <v>0</v>
      </c>
      <c r="O45" s="191" t="n">
        <v>0</v>
      </c>
      <c r="P45" s="191" t="n">
        <v>0</v>
      </c>
      <c r="Q45" s="191" t="n">
        <v>0</v>
      </c>
      <c r="R45" s="191" t="n">
        <v>0</v>
      </c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213" t="n">
        <f aca="false">SUM(D45:AB45)</f>
        <v>0</v>
      </c>
    </row>
    <row r="46" customFormat="false" ht="11.25" hidden="false" customHeight="false" outlineLevel="0" collapsed="false">
      <c r="A46" s="172" t="s">
        <v>268</v>
      </c>
      <c r="B46" s="169"/>
      <c r="C46" s="171"/>
      <c r="D46" s="191" t="n">
        <f aca="false">D37-D33+D41</f>
        <v>912.601592842832</v>
      </c>
      <c r="E46" s="191" t="n">
        <f aca="false">E37-E33+E41</f>
        <v>678.995899722645</v>
      </c>
      <c r="F46" s="191" t="n">
        <f aca="false">F37-F33+F41</f>
        <v>1060.78370630556</v>
      </c>
      <c r="G46" s="191" t="n">
        <f aca="false">G37-G33+G41</f>
        <v>1178.97941918377</v>
      </c>
      <c r="H46" s="191" t="n">
        <f aca="false">H37-H33+H41</f>
        <v>1126.25183213437</v>
      </c>
      <c r="I46" s="191" t="n">
        <f aca="false">I37-I33+I41</f>
        <v>0</v>
      </c>
      <c r="J46" s="191" t="n">
        <f aca="false">J37-J33+J41</f>
        <v>0</v>
      </c>
      <c r="K46" s="191" t="n">
        <f aca="false">K37-K33+K41</f>
        <v>0</v>
      </c>
      <c r="L46" s="191" t="n">
        <f aca="false">L37-L33+L41</f>
        <v>0</v>
      </c>
      <c r="M46" s="191" t="n">
        <f aca="false">M37-M33+M41</f>
        <v>0</v>
      </c>
      <c r="N46" s="191" t="n">
        <f aca="false">N37-N33+N41</f>
        <v>0</v>
      </c>
      <c r="O46" s="191" t="n">
        <f aca="false">O37-O33+O41</f>
        <v>0</v>
      </c>
      <c r="P46" s="191" t="n">
        <f aca="false">P37-P33+P41</f>
        <v>0</v>
      </c>
      <c r="Q46" s="191" t="n">
        <f aca="false">Q37-Q33+Q41</f>
        <v>0</v>
      </c>
      <c r="R46" s="191" t="n">
        <f aca="false">R37-R33+R41</f>
        <v>0</v>
      </c>
      <c r="S46" s="191" t="n">
        <f aca="false">S37-S33+S41</f>
        <v>0</v>
      </c>
      <c r="T46" s="191" t="n">
        <f aca="false">T37-T33+T41</f>
        <v>0</v>
      </c>
      <c r="U46" s="191" t="n">
        <f aca="false">U37-U33+U41</f>
        <v>0</v>
      </c>
      <c r="V46" s="191" t="n">
        <f aca="false">V37-V33+V41</f>
        <v>0</v>
      </c>
      <c r="W46" s="191" t="n">
        <f aca="false">W37-W33+W41</f>
        <v>0</v>
      </c>
      <c r="X46" s="191" t="n">
        <f aca="false">X37-X33+X41</f>
        <v>0</v>
      </c>
      <c r="Y46" s="191" t="n">
        <f aca="false">Y37-Y33+Y41</f>
        <v>0</v>
      </c>
      <c r="Z46" s="191" t="n">
        <f aca="false">Z37-Z33+Z41</f>
        <v>0</v>
      </c>
      <c r="AA46" s="191" t="n">
        <f aca="false">AA37-AA33+AA41</f>
        <v>0</v>
      </c>
      <c r="AB46" s="191" t="n">
        <f aca="false">AB37-AB33+AB41</f>
        <v>0</v>
      </c>
      <c r="AC46" s="213" t="n">
        <f aca="false">SUM(D46:AB46)</f>
        <v>4957.61245018918</v>
      </c>
    </row>
    <row r="47" customFormat="false" ht="11.25" hidden="false" customHeight="false" outlineLevel="0" collapsed="false">
      <c r="A47" s="172" t="s">
        <v>80</v>
      </c>
      <c r="B47" s="233" t="n">
        <f aca="false">+assumptions!B28</f>
        <v>0.0138152610441767</v>
      </c>
      <c r="C47" s="171"/>
      <c r="D47" s="191" t="n">
        <f aca="false">+assumptions!C42</f>
        <v>1306.92369477912</v>
      </c>
      <c r="E47" s="191" t="n">
        <f aca="false">+assumptions!D42</f>
        <v>1346.13140562249</v>
      </c>
      <c r="F47" s="191" t="n">
        <f aca="false">+assumptions!E42</f>
        <v>1386.51534779116</v>
      </c>
      <c r="G47" s="191" t="n">
        <f aca="false">+assumptions!F42</f>
        <v>1428.1108082249</v>
      </c>
      <c r="H47" s="191" t="n">
        <f aca="false">+assumptions!G42</f>
        <v>1470.95413247165</v>
      </c>
      <c r="I47" s="191" t="n">
        <f aca="false">IF($C$7-I6&gt;-1,H47,0)*$B$44</f>
        <v>1515.0827564458</v>
      </c>
      <c r="J47" s="191" t="n">
        <f aca="false">IF($C$7-J6&gt;-1,I47,0)*$B$44</f>
        <v>1560.53523913917</v>
      </c>
      <c r="K47" s="191" t="n">
        <f aca="false">IF($C$7-K6&gt;-1,J47,0)*$B$44</f>
        <v>1607.35129631335</v>
      </c>
      <c r="L47" s="191" t="n">
        <f aca="false">IF($C$7-L6&gt;-1,K47,0)*$B$44</f>
        <v>1655.57183520275</v>
      </c>
      <c r="M47" s="191" t="n">
        <f aca="false">IF($C$7-M6&gt;-1,L47,0)*$B$44</f>
        <v>1705.23899025883</v>
      </c>
      <c r="N47" s="191" t="n">
        <f aca="false">IF($C$7-N6&gt;-1,M47,0)*$B$44</f>
        <v>1756.39615996659</v>
      </c>
      <c r="O47" s="191" t="n">
        <f aca="false">IF($C$7-O6&gt;-1,N47,0)*$B$44</f>
        <v>1809.08804476559</v>
      </c>
      <c r="P47" s="191" t="n">
        <f aca="false">IF($C$7-P6&gt;-1,O47,0)*$B$44</f>
        <v>1863.36068610856</v>
      </c>
      <c r="Q47" s="191" t="n">
        <f aca="false">IF($C$7-Q6&gt;-1,P47,0)*$B$44</f>
        <v>1919.26150669182</v>
      </c>
      <c r="R47" s="191" t="n">
        <f aca="false">IF($C$7-R6&gt;-1,Q47,0)*$B$44</f>
        <v>1976.83935189257</v>
      </c>
      <c r="S47" s="191" t="n">
        <f aca="false">IF($C$7-S6&gt;-1,R47,0)*$B$44</f>
        <v>0</v>
      </c>
      <c r="T47" s="191" t="n">
        <f aca="false">IF($C$7-T6&gt;-1,S47,0)*$B$44</f>
        <v>0</v>
      </c>
      <c r="U47" s="191" t="n">
        <f aca="false">IF($C$7-U6&gt;-1,T47,0)*$B$44</f>
        <v>0</v>
      </c>
      <c r="V47" s="191" t="n">
        <f aca="false">IF($C$7-V6&gt;-1,U47,0)*$B$44</f>
        <v>0</v>
      </c>
      <c r="W47" s="191" t="n">
        <f aca="false">IF($C$7-W6&gt;-1,V47,0)*$B$44</f>
        <v>0</v>
      </c>
      <c r="X47" s="191" t="n">
        <f aca="false">IF($C$7-X6&gt;-1,W47,0)*$B$44</f>
        <v>0</v>
      </c>
      <c r="Y47" s="191" t="n">
        <f aca="false">IF($C$7-Y6&gt;-1,X47,0)*$B$44</f>
        <v>0</v>
      </c>
      <c r="Z47" s="191" t="n">
        <f aca="false">IF($C$7-Z6&gt;-1,Y47,0)*$B$44</f>
        <v>0</v>
      </c>
      <c r="AA47" s="191" t="n">
        <f aca="false">IF($C$7-AA6&gt;-1,Z47,0)*$B$44</f>
        <v>0</v>
      </c>
      <c r="AB47" s="191" t="n">
        <f aca="false">IF($C$7-AB6&gt;-1,AA47,0)*$B$44</f>
        <v>0</v>
      </c>
      <c r="AC47" s="213" t="n">
        <f aca="false">SUM(D47:AB47)</f>
        <v>24307.3612556743</v>
      </c>
      <c r="AD47" s="234"/>
    </row>
    <row r="48" customFormat="false" ht="11.25" hidden="false" customHeight="false" outlineLevel="0" collapsed="false">
      <c r="A48" s="172" t="s">
        <v>269</v>
      </c>
      <c r="B48" s="233"/>
      <c r="C48" s="171"/>
      <c r="D48" s="235" t="n">
        <f aca="false">IF(AND($C$7=D6,$G$17="y"),(-$C$11+($C$11*assumptions!$B$26*D6)),0)</f>
        <v>0</v>
      </c>
      <c r="E48" s="235" t="n">
        <f aca="false">IF(AND($C$7=E6,$G$17="y"),(-$C$11+($C$11*assumptions!$B$26*E6)),0)</f>
        <v>0</v>
      </c>
      <c r="F48" s="235" t="n">
        <f aca="false">IF(AND($C$7=F6,$G$17="y"),(-$C$11+($C$11*assumptions!$B$26*F6)),0)</f>
        <v>0</v>
      </c>
      <c r="G48" s="235" t="n">
        <f aca="false">IF(AND($C$7=G6,$G$17="y"),(-$C$11+($C$11*assumptions!$B$26*G6)),0)</f>
        <v>0</v>
      </c>
      <c r="H48" s="235" t="n">
        <f aca="false">IF(AND($C$7=H6,$G$17="y"),(-$C$11+($C$11*assumptions!$B$26*H6)),0)</f>
        <v>0</v>
      </c>
      <c r="I48" s="235" t="n">
        <f aca="false">IF(AND($C$7=I6,$G$17="y"),(-$C$11+($C$11*assumptions!$B$26*I6)),0)</f>
        <v>0</v>
      </c>
      <c r="J48" s="235" t="n">
        <f aca="false">IF(AND($C$7=J6,$G$17="y"),(-$C$11+($C$11*assumptions!$B$26*J6)),0)</f>
        <v>0</v>
      </c>
      <c r="K48" s="235" t="n">
        <f aca="false">IF(AND($C$7=K6,$G$17="y"),(-$C$11+($C$11*assumptions!$B$26*K6)),0)</f>
        <v>0</v>
      </c>
      <c r="L48" s="235" t="n">
        <f aca="false">IF(AND($C$7=L6,$G$17="y"),(-$C$11+($C$11*assumptions!$B$26*L6)),0)</f>
        <v>0</v>
      </c>
      <c r="M48" s="235" t="n">
        <f aca="false">IF(AND($C$7=M6,$G$17="y"),(-$C$11+($C$11*assumptions!$B$26*M6)),0)</f>
        <v>0</v>
      </c>
      <c r="N48" s="235" t="n">
        <f aca="false">IF(AND($C$7=N6,$G$17="y"),(-$C$11+($C$11*assumptions!$B$26*N6)),0)</f>
        <v>0</v>
      </c>
      <c r="O48" s="235" t="n">
        <f aca="false">IF(AND($C$7=O6,$G$17="y"),(-$C$11+($C$11*assumptions!$B$26*O6)),0)</f>
        <v>0</v>
      </c>
      <c r="P48" s="235" t="n">
        <f aca="false">IF(AND($C$7=P6,$G$17="y"),(-$C$11+($C$11*assumptions!$B$26*P6)),0)</f>
        <v>0</v>
      </c>
      <c r="Q48" s="235" t="n">
        <f aca="false">IF(AND($C$7=Q6,$G$17="y"),(-$C$11+($C$11*assumptions!$B$26*Q6)),0)</f>
        <v>0</v>
      </c>
      <c r="R48" s="235" t="n">
        <f aca="false">IF(AND($C$7=R6,$G$17="y"),(-$C$11+($C$11*assumptions!$B$26*R6)),0)</f>
        <v>0</v>
      </c>
      <c r="S48" s="235" t="n">
        <f aca="false">IF(AND($C$7=S6,$G$17="y"),(-$C$11+($C$11*assumptions!$B$26*S6)),0)</f>
        <v>0</v>
      </c>
      <c r="T48" s="235" t="n">
        <f aca="false">IF(AND($C$7=T6,$G$17="y"),(-$C$11+($C$11*assumptions!$B$26*T6)),0)</f>
        <v>0</v>
      </c>
      <c r="U48" s="235" t="n">
        <f aca="false">IF(AND($C$7=U6,$G$17="y"),(-$C$11+($C$11*assumptions!$B$26*U6)),0)</f>
        <v>0</v>
      </c>
      <c r="V48" s="235" t="n">
        <f aca="false">IF(AND($C$7=V6,$G$17="y"),(-$C$11+($C$11*assumptions!$B$26*V6)),0)</f>
        <v>0</v>
      </c>
      <c r="W48" s="235" t="n">
        <f aca="false">IF(AND($C$7=W6,$G$17="y"),(-$C$11+($C$11*assumptions!$B$26*W6)),0)</f>
        <v>0</v>
      </c>
      <c r="X48" s="235" t="n">
        <f aca="false">IF(AND($C$7=X6,$G$17="y"),(-$C$11+($C$11*assumptions!$B$26*X6)),0)</f>
        <v>0</v>
      </c>
      <c r="Y48" s="235" t="n">
        <f aca="false">IF(AND($C$7=Y6,$G$17="y"),(-$C$11+($C$11*assumptions!$B$26*Y6)),0)</f>
        <v>0</v>
      </c>
      <c r="Z48" s="235" t="n">
        <f aca="false">IF(AND($C$7=Z6,$G$17="y"),(-$C$11+($C$11*assumptions!$B$26*Z6)),0)</f>
        <v>0</v>
      </c>
      <c r="AA48" s="235" t="n">
        <f aca="false">IF(AND($C$7=AA6,$G$17="y"),(-$C$11+($C$11*assumptions!$B$26*AA6)),0)</f>
        <v>0</v>
      </c>
      <c r="AB48" s="235" t="n">
        <f aca="false">IF(AND($C$7=AB6,$G$17="y"),(-$C$11+($C$11*assumptions!$B$26*AB6)),0)</f>
        <v>0</v>
      </c>
      <c r="AC48" s="213"/>
      <c r="AD48" s="234"/>
    </row>
    <row r="49" customFormat="false" ht="11.25" hidden="false" customHeight="false" outlineLevel="0" collapsed="false">
      <c r="A49" s="169"/>
      <c r="B49" s="169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213"/>
    </row>
    <row r="50" customFormat="false" ht="11.25" hidden="false" customHeight="false" outlineLevel="0" collapsed="false">
      <c r="A50" s="172" t="s">
        <v>270</v>
      </c>
      <c r="B50" s="169"/>
      <c r="C50" s="171"/>
      <c r="D50" s="191" t="n">
        <f aca="false">IF(+D30-D44-D45-D46-D47-D48&lt;&gt;0,+D30-D44-D45-D46-D47-D48,0)</f>
        <v>20206.5147123781</v>
      </c>
      <c r="E50" s="191" t="n">
        <f aca="false">IF(+E30-E44-E45-E46-E47-E48&lt;&gt;0,+E30-E44-E45-E46-E47-E48,0)</f>
        <v>14311.2686946549</v>
      </c>
      <c r="F50" s="191" t="n">
        <f aca="false">IF(+F30-F44-F45-F46-F47-F48&lt;&gt;0,+F30-F44-F45-F46-F47-F48,0)</f>
        <v>11559.0960459033</v>
      </c>
      <c r="G50" s="191" t="n">
        <f aca="false">IF(+G30-G44-G45-G46-G47-G48&lt;&gt;0,+G30-G44-G45-G46-G47-G48,0)</f>
        <v>11262.3250255913</v>
      </c>
      <c r="H50" s="191" t="n">
        <f aca="false">IF(+H30-H44-H45-H46-H47-H48&lt;&gt;0,+H30-H44-H45-H46-H47-H48,0)</f>
        <v>11296.435045984</v>
      </c>
      <c r="I50" s="191" t="n">
        <f aca="false">IF(+I30-I44-I45-I46-I47-I48&lt;&gt;0,+I30-I44-I45-I46-I47-I48,0)</f>
        <v>10162.7767844619</v>
      </c>
      <c r="J50" s="191" t="n">
        <f aca="false">IF(+J30-J44-J45-J46-J47-J48&lt;&gt;0,+J30-J44-J45-J46-J47-J48,0)</f>
        <v>10113.4594079958</v>
      </c>
      <c r="K50" s="191" t="n">
        <f aca="false">IF(+K30-K44-K45-K46-K47-K48&lt;&gt;0,+K30-K44-K45-K46-K47-K48,0)</f>
        <v>10093.1154902356</v>
      </c>
      <c r="L50" s="191" t="n">
        <f aca="false">IF(+L30-L44-L45-L46-L47-L48&lt;&gt;0,+L30-L44-L45-L46-L47-L48,0)</f>
        <v>10072.1612549427</v>
      </c>
      <c r="M50" s="191" t="n">
        <f aca="false">IF(+M30-M44-M45-M46-M47-M48&lt;&gt;0,+M30-M44-M45-M46-M47-M48,0)</f>
        <v>10080.144392591</v>
      </c>
      <c r="N50" s="191" t="n">
        <f aca="false">IF(+N30-N44-N45-N46-N47-N48&lt;&gt;0,+N30-N44-N45-N46-N47-N48,0)</f>
        <v>10028.3480443687</v>
      </c>
      <c r="O50" s="191" t="n">
        <f aca="false">IF(+O30-O44-O45-O46-O47-O48&lt;&gt;0,+O30-O44-O45-O46-O47-O48,0)</f>
        <v>10005.4507856998</v>
      </c>
      <c r="P50" s="191" t="n">
        <f aca="false">IF(+P30-P44-P45-P46-P47-P48&lt;&gt;0,+P30-P44-P45-P46-P47-P48,0)</f>
        <v>9465.89660927077</v>
      </c>
      <c r="Q50" s="191" t="n">
        <f aca="false">IF(+Q30-Q44-Q45-Q46-Q47-Q48&lt;&gt;0,+Q30-Q44-Q45-Q46-Q47-Q48,0)</f>
        <v>9295.40090754889</v>
      </c>
      <c r="R50" s="191" t="n">
        <f aca="false">IF(+R30-R44-R45-R46-R47-R48&lt;&gt;0,+R30-R44-R45-R46-R47-R48,0)</f>
        <v>9242.70445477536</v>
      </c>
      <c r="S50" s="191" t="n">
        <f aca="false">IF(+S30-S44-S45-S46-S47-S48&lt;&gt;0,+S30-S44-S45-S46-S47-S48,0)</f>
        <v>0</v>
      </c>
      <c r="T50" s="191" t="n">
        <f aca="false">IF(+T30-T44-T45-T46-T47-T48&lt;&gt;0,+T30-T44-T45-T46-T47-T48,0)</f>
        <v>0</v>
      </c>
      <c r="U50" s="191" t="n">
        <f aca="false">IF(+U30-U44-U45-U46-U47-U48&lt;&gt;0,+U30-U44-U45-U46-U47-U48,0)</f>
        <v>0</v>
      </c>
      <c r="V50" s="191" t="n">
        <f aca="false">IF(+V30-V44-V45-V46-V47-V48&lt;&gt;0,+V30-V44-V45-V46-V47-V48,0)</f>
        <v>0</v>
      </c>
      <c r="W50" s="191" t="n">
        <f aca="false">IF(+W30-W44-W45-W46-W47-W48&lt;&gt;0,+W30-W44-W45-W46-W47-W48,0)</f>
        <v>0</v>
      </c>
      <c r="X50" s="191" t="n">
        <f aca="false">IF(+X30-X44-X45-X46-X47-X48&lt;&gt;0,+X30-X44-X45-X46-X47-X48,0)</f>
        <v>0</v>
      </c>
      <c r="Y50" s="191" t="n">
        <f aca="false">IF(+Y30-Y44-Y45-Y46-Y47-Y48&lt;&gt;0,+Y30-Y44-Y45-Y46-Y47-Y48,0)</f>
        <v>0</v>
      </c>
      <c r="Z50" s="191" t="n">
        <f aca="false">IF(+Z30-Z44-Z45-Z46-Z47-Z48&lt;&gt;0,+Z30-Z44-Z45-Z46-Z47-Z48,0)</f>
        <v>0</v>
      </c>
      <c r="AA50" s="191" t="n">
        <f aca="false">IF(+AA30-AA44-AA45-AA46-AA47-AA48&lt;&gt;0,+AA30-AA44-AA45-AA46-AA47-AA48,0)</f>
        <v>0</v>
      </c>
      <c r="AB50" s="191" t="n">
        <f aca="false">IF(+AB30-AB44-AB45-AB46-AB47-AB48&lt;&gt;0,+AB30-AB44-AB45-AB46-AB47-AB48,0)</f>
        <v>0</v>
      </c>
      <c r="AC50" s="213" t="n">
        <f aca="false">SUM(D50:AB50)</f>
        <v>167195.097656402</v>
      </c>
    </row>
    <row r="51" customFormat="false" ht="11.25" hidden="false" customHeight="false" outlineLevel="0" collapsed="false">
      <c r="A51" s="169"/>
      <c r="B51" s="169"/>
      <c r="C51" s="17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213"/>
    </row>
    <row r="52" customFormat="false" ht="11.25" hidden="false" customHeight="false" outlineLevel="0" collapsed="false">
      <c r="A52" s="172" t="s">
        <v>271</v>
      </c>
      <c r="B52" s="169"/>
      <c r="C52" s="17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213"/>
    </row>
    <row r="53" customFormat="false" ht="11.25" hidden="false" customHeight="false" outlineLevel="0" collapsed="false">
      <c r="A53" s="172" t="s">
        <v>272</v>
      </c>
      <c r="B53" s="169"/>
      <c r="C53" s="171"/>
      <c r="D53" s="191" t="n">
        <f aca="false">C11</f>
        <v>94600</v>
      </c>
      <c r="E53" s="191" t="n">
        <f aca="false">D53-D56</f>
        <v>89870</v>
      </c>
      <c r="F53" s="191" t="n">
        <f aca="false">E53-E56</f>
        <v>80883</v>
      </c>
      <c r="G53" s="191" t="n">
        <f aca="false">F53-F56</f>
        <v>72794.7</v>
      </c>
      <c r="H53" s="191" t="n">
        <f aca="false">G53-G56</f>
        <v>65510.5</v>
      </c>
      <c r="I53" s="191" t="n">
        <f aca="false">H53-H56</f>
        <v>58954.72</v>
      </c>
      <c r="J53" s="191" t="n">
        <f aca="false">I53-I56</f>
        <v>53061.14</v>
      </c>
      <c r="K53" s="191" t="n">
        <f aca="false">J53-J56</f>
        <v>47479.74</v>
      </c>
      <c r="L53" s="191" t="n">
        <f aca="false">K53-K56</f>
        <v>41898.34</v>
      </c>
      <c r="M53" s="191" t="n">
        <f aca="false">L53-L56</f>
        <v>36307.48</v>
      </c>
      <c r="N53" s="191" t="n">
        <f aca="false">M53-M56</f>
        <v>30726.08</v>
      </c>
      <c r="O53" s="191" t="n">
        <f aca="false">N53-N56</f>
        <v>25135.22</v>
      </c>
      <c r="P53" s="191" t="n">
        <f aca="false">O53-O56</f>
        <v>19553.82</v>
      </c>
      <c r="Q53" s="191" t="n">
        <f aca="false">P53-P56</f>
        <v>13962.96</v>
      </c>
      <c r="R53" s="191" t="n">
        <f aca="false">Q53-Q56</f>
        <v>8381.55999999999</v>
      </c>
      <c r="S53" s="191" t="n">
        <f aca="false">R53-R56</f>
        <v>2790.69999999999</v>
      </c>
      <c r="T53" s="191" t="n">
        <f aca="false">S53-S56</f>
        <v>0</v>
      </c>
      <c r="U53" s="191" t="n">
        <f aca="false">T53-T56</f>
        <v>0</v>
      </c>
      <c r="V53" s="191" t="n">
        <f aca="false">U53-U56</f>
        <v>0</v>
      </c>
      <c r="W53" s="191" t="n">
        <f aca="false">V53-V56</f>
        <v>0</v>
      </c>
      <c r="X53" s="191" t="n">
        <f aca="false">W53-W56</f>
        <v>0</v>
      </c>
      <c r="Y53" s="191" t="n">
        <f aca="false">X53-X56</f>
        <v>0</v>
      </c>
      <c r="Z53" s="191" t="n">
        <f aca="false">Y53-Y56</f>
        <v>0</v>
      </c>
      <c r="AA53" s="191" t="n">
        <f aca="false">Z53-Z56</f>
        <v>0</v>
      </c>
      <c r="AB53" s="191" t="n">
        <f aca="false">AA53-AA56</f>
        <v>0</v>
      </c>
      <c r="AC53" s="213"/>
    </row>
    <row r="54" customFormat="false" ht="11.25" hidden="false" customHeight="false" outlineLevel="0" collapsed="false">
      <c r="A54" s="172" t="s">
        <v>273</v>
      </c>
      <c r="B54" s="169"/>
      <c r="C54" s="171"/>
      <c r="D54" s="191" t="n">
        <f aca="false">IF($C$7=D6,D53,0)</f>
        <v>0</v>
      </c>
      <c r="E54" s="191" t="n">
        <f aca="false">IF($C$7=E6,E53,0)</f>
        <v>0</v>
      </c>
      <c r="F54" s="191" t="n">
        <f aca="false">IF($C$7=F6,F53,0)</f>
        <v>0</v>
      </c>
      <c r="G54" s="191" t="n">
        <f aca="false">IF($C$7=G6,G53,0)</f>
        <v>0</v>
      </c>
      <c r="H54" s="191" t="n">
        <f aca="false">IF($C$7=H6,H53,0)</f>
        <v>0</v>
      </c>
      <c r="I54" s="191" t="n">
        <f aca="false">IF($C$7=I6,I53,0)</f>
        <v>0</v>
      </c>
      <c r="J54" s="191" t="n">
        <f aca="false">IF($C$7=J6,J53,0)</f>
        <v>0</v>
      </c>
      <c r="K54" s="191" t="n">
        <f aca="false">IF($C$7=K6,K53,0)</f>
        <v>0</v>
      </c>
      <c r="L54" s="191" t="n">
        <f aca="false">IF($C$7=L6,L53,0)</f>
        <v>0</v>
      </c>
      <c r="M54" s="191" t="n">
        <f aca="false">IF($C$7=M6,M53,0)</f>
        <v>0</v>
      </c>
      <c r="N54" s="191" t="n">
        <f aca="false">IF($C$7=N6,N53,0)</f>
        <v>0</v>
      </c>
      <c r="O54" s="191" t="n">
        <f aca="false">IF($C$7=O6,O53,0)</f>
        <v>0</v>
      </c>
      <c r="P54" s="191" t="n">
        <f aca="false">IF($C$7=P6,P53,0)</f>
        <v>0</v>
      </c>
      <c r="Q54" s="191" t="n">
        <f aca="false">IF($C$7=Q6,Q53,0)</f>
        <v>0</v>
      </c>
      <c r="R54" s="191" t="n">
        <f aca="false">IF($C$7=R6,R53,0)</f>
        <v>8381.55999999999</v>
      </c>
      <c r="S54" s="191" t="n">
        <f aca="false">IF($C$7=S6,S53,0)</f>
        <v>0</v>
      </c>
      <c r="T54" s="191" t="n">
        <f aca="false">IF($C$7=T6,T53,0)</f>
        <v>0</v>
      </c>
      <c r="U54" s="191" t="n">
        <f aca="false">IF($C$7=U6,U53,0)</f>
        <v>0</v>
      </c>
      <c r="V54" s="191" t="n">
        <f aca="false">IF($C$7=V6,V53,0)</f>
        <v>0</v>
      </c>
      <c r="W54" s="191" t="n">
        <f aca="false">IF($C$7=W6,W53,0)</f>
        <v>0</v>
      </c>
      <c r="X54" s="191" t="n">
        <f aca="false">IF($C$7=X6,X53,0)</f>
        <v>0</v>
      </c>
      <c r="Y54" s="191" t="n">
        <f aca="false">IF($C$7=Y6,Y53,0)</f>
        <v>0</v>
      </c>
      <c r="Z54" s="191" t="n">
        <f aca="false">IF($C$7=Z6,Z53,0)</f>
        <v>0</v>
      </c>
      <c r="AA54" s="191" t="n">
        <f aca="false">IF($C$7=AA6,AA53,0)</f>
        <v>0</v>
      </c>
      <c r="AB54" s="191" t="n">
        <f aca="false">IF($C$7=AB6,AB53,0)</f>
        <v>0</v>
      </c>
      <c r="AC54" s="213"/>
    </row>
    <row r="55" customFormat="false" ht="11.25" hidden="false" customHeight="false" outlineLevel="0" collapsed="false">
      <c r="A55" s="172" t="s">
        <v>274</v>
      </c>
      <c r="B55" s="169"/>
      <c r="C55" s="171"/>
      <c r="D55" s="191" t="n">
        <f aca="false">IF($C$9=3,$C$11*assumptions!B48,IF($C$9=5,$C$11*assumptions!B49,IF($C$9=7,$C$11*assumptions!B50,IF($C$9=15,$C$11*assumptions!B51,"n/a"))))</f>
        <v>4730</v>
      </c>
      <c r="E55" s="191" t="n">
        <f aca="false">IF($C$9=3,$C$11*assumptions!C48,IF($C$9=5,$C$11*assumptions!C49,IF($C$9=7,$C$11*assumptions!C50,IF($C$9=15,$C$11*assumptions!C51,"n/a"))))</f>
        <v>8987</v>
      </c>
      <c r="F55" s="191" t="n">
        <f aca="false">IF($C$9=3,$C$11*assumptions!D48,IF($C$9=5,$C$11*assumptions!D49,IF($C$9=7,$C$11*assumptions!D50,IF($C$9=15,$C$11*assumptions!D51,"n/a"))))</f>
        <v>8088.3</v>
      </c>
      <c r="G55" s="191" t="n">
        <f aca="false">IF($C$9=3,$C$11*assumptions!E48,IF($C$9=5,$C$11*assumptions!E49,IF($C$9=7,$C$11*assumptions!E50,IF($C$9=15,$C$11*assumptions!E51,"n/a"))))</f>
        <v>7284.2</v>
      </c>
      <c r="H55" s="191" t="n">
        <f aca="false">IF($C$9=3,$C$11*assumptions!F48,IF($C$9=5,$C$11*assumptions!F49,IF($C$9=7,$C$11*assumptions!F50,IF($C$9=15,$C$11*assumptions!F51,"n/a"))))</f>
        <v>6555.78</v>
      </c>
      <c r="I55" s="191" t="n">
        <f aca="false">IF($C$9=3,$C$11*assumptions!G48,IF($C$9=5,$C$11*assumptions!G49,IF($C$9=7,$C$11*assumptions!G50,IF($C$9=15,$C$11*assumptions!G51,"n/a"))))</f>
        <v>5893.58</v>
      </c>
      <c r="J55" s="191" t="n">
        <f aca="false">IF($C$9=3,$C$11*assumptions!H48,IF($C$9=5,$C$11*assumptions!H49,IF($C$9=7,$C$11*assumptions!H50,IF($C$9=15,$C$11*assumptions!H51,"n/a"))))</f>
        <v>5581.4</v>
      </c>
      <c r="K55" s="191" t="n">
        <f aca="false">IF($C$9=3,$C$11*assumptions!I48,IF($C$9=5,$C$11*assumptions!I49,IF($C$9=7,$C$11*assumptions!I50,IF($C$9=15,$C$11*assumptions!I51,"n/a"))))</f>
        <v>5581.4</v>
      </c>
      <c r="L55" s="191" t="n">
        <f aca="false">IF($C$9=3,$C$11*assumptions!J48,IF($C$9=5,$C$11*assumptions!J49,IF($C$9=7,$C$11*assumptions!J50,IF($C$9=15,$C$11*assumptions!J51,"n/a"))))</f>
        <v>5590.86</v>
      </c>
      <c r="M55" s="191" t="n">
        <f aca="false">IF($C$9=3,$C$11*assumptions!K48,IF($C$9=5,$C$11*assumptions!K49,IF($C$9=7,$C$11*assumptions!K50,IF($C$9=15,$C$11*assumptions!K51,"n/a"))))</f>
        <v>5581.4</v>
      </c>
      <c r="N55" s="191" t="n">
        <f aca="false">IF($C$9=3,$C$11*assumptions!L48,IF($C$9=5,$C$11*assumptions!L49,IF($C$9=7,$C$11*assumptions!L50,IF($C$9=15,$C$11*assumptions!L51,"n/a"))))</f>
        <v>5590.86</v>
      </c>
      <c r="O55" s="191" t="n">
        <f aca="false">IF($C$9=3,$C$11*assumptions!M48,IF($C$9=5,$C$11*assumptions!M49,IF($C$9=7,$C$11*assumptions!M50,IF($C$9=15,$C$11*assumptions!M51,"n/a"))))</f>
        <v>5581.4</v>
      </c>
      <c r="P55" s="191" t="n">
        <f aca="false">IF($C$9=3,$C$11*assumptions!N48,IF($C$9=5,$C$11*assumptions!N49,IF($C$9=7,$C$11*assumptions!N50,IF($C$9=15,$C$11*assumptions!N51,"n/a"))))</f>
        <v>5590.86</v>
      </c>
      <c r="Q55" s="191" t="n">
        <f aca="false">IF($C$9=3,$C$11*assumptions!O48,IF($C$9=5,$C$11*assumptions!O49,IF($C$9=7,$C$11*assumptions!O50,IF($C$9=15,$C$11*assumptions!O51,"n/a"))))</f>
        <v>5581.4</v>
      </c>
      <c r="R55" s="191" t="n">
        <f aca="false">IF($C$9=3,$C$11*assumptions!P48,IF($C$9=5,$C$11*assumptions!P49,IF($C$9=7,$C$11*assumptions!P50,IF($C$9=15,$C$11*assumptions!P51,"n/a"))))</f>
        <v>5590.86</v>
      </c>
      <c r="S55" s="191" t="n">
        <f aca="false">IF($C$9=3,$C$11*assumptions!Q48,IF($C$9=5,$C$11*assumptions!Q49,IF($C$9=7,$C$11*assumptions!Q50,IF($C$9=15,$C$11*assumptions!Q51,"n/a"))))</f>
        <v>2790.7</v>
      </c>
      <c r="T55" s="191" t="n">
        <f aca="false">IF($C$9=3,$C$11*assumptions!R48,IF($C$9=5,$C$11*assumptions!R49,IF($C$9=7,$C$11*assumptions!R50,IF($C$9=15,$C$11*assumptions!R51,"n/a"))))</f>
        <v>0</v>
      </c>
      <c r="U55" s="191" t="n">
        <f aca="false">IF($C$9=3,$C$11*assumptions!S48,IF($C$9=5,$C$11*assumptions!S49,IF($C$9=7,$C$11*assumptions!S50,IF($C$9=15,$C$11*assumptions!S51,"n/a"))))</f>
        <v>0</v>
      </c>
      <c r="V55" s="191" t="n">
        <f aca="false">IF($C$9=3,$C$11*assumptions!T48,IF($C$9=5,$C$11*assumptions!T49,IF($C$9=7,$C$11*assumptions!T50,IF($C$9=15,$C$11*assumptions!T51,"n/a"))))</f>
        <v>0</v>
      </c>
      <c r="W55" s="191" t="n">
        <f aca="false">IF($C$9=3,$C$11*assumptions!U48,IF($C$9=5,$C$11*assumptions!U49,IF($C$9=7,$C$11*assumptions!U50,IF($C$9=15,$C$11*assumptions!U51,"n/a"))))</f>
        <v>0</v>
      </c>
      <c r="X55" s="191" t="n">
        <f aca="false">IF($C$9=3,$C$11*assumptions!V48,IF($C$9=5,$C$11*assumptions!V49,IF($C$9=7,$C$11*assumptions!V50,IF($C$9=15,$C$11*assumptions!V51,"n/a"))))</f>
        <v>0</v>
      </c>
      <c r="Y55" s="191" t="n">
        <f aca="false">IF($C$9=3,$C$11*assumptions!W48,IF($C$9=5,$C$11*assumptions!W49,IF($C$9=7,$C$11*assumptions!W50,IF($C$9=15,$C$11*assumptions!W51,"n/a"))))</f>
        <v>0</v>
      </c>
      <c r="Z55" s="191" t="n">
        <f aca="false">IF($C$9=3,$C$11*assumptions!X48,IF($C$9=5,$C$11*assumptions!X49,IF($C$9=7,$C$11*assumptions!X50,IF($C$9=15,$C$11*assumptions!X51,"n/a"))))</f>
        <v>0</v>
      </c>
      <c r="AA55" s="191" t="n">
        <f aca="false">IF($C$9=3,$C$11*assumptions!Y48,IF($C$9=5,$C$11*assumptions!Y49,IF($C$9=7,$C$11*assumptions!Y50,IF($C$9=15,$C$11*assumptions!Y51,"n/a"))))</f>
        <v>0</v>
      </c>
      <c r="AB55" s="191" t="n">
        <f aca="false">IF($C$9=3,$C$11*assumptions!Z48,IF($C$9=5,$C$11*assumptions!Z49,IF($C$9=7,$C$11*assumptions!Z50,IF($C$9=15,$C$11*assumptions!Z51,"n/a"))))</f>
        <v>0</v>
      </c>
      <c r="AC55" s="213" t="n">
        <f aca="false">SUM(D55:AB55)</f>
        <v>94600</v>
      </c>
      <c r="AD55" s="236"/>
      <c r="AE55" s="234"/>
    </row>
    <row r="56" customFormat="false" ht="11.25" hidden="false" customHeight="false" outlineLevel="0" collapsed="false">
      <c r="A56" s="172" t="s">
        <v>275</v>
      </c>
      <c r="B56" s="169"/>
      <c r="C56" s="171"/>
      <c r="D56" s="191" t="n">
        <f aca="false">IF(AND($C$8=1,D53&gt;0),MAXA(D55,D54),IF($C$8=0,D55,0))</f>
        <v>4730</v>
      </c>
      <c r="E56" s="191" t="n">
        <f aca="false">IF(AND($C$8=1,E53&gt;0),MAXA(E55,E54),IF($C$8=0,E55,0))</f>
        <v>8987</v>
      </c>
      <c r="F56" s="191" t="n">
        <f aca="false">IF(AND($C$8=1,F53&gt;0),MAXA(F55,F54),IF($C$8=0,F55,0))</f>
        <v>8088.3</v>
      </c>
      <c r="G56" s="191" t="n">
        <f aca="false">IF(AND($C$8=1,G53&gt;0),MAXA(G55,G54),IF($C$8=0,G55,0))</f>
        <v>7284.2</v>
      </c>
      <c r="H56" s="191" t="n">
        <f aca="false">IF(AND($C$8=1,H53&gt;0),MAXA(H55,H54),IF($C$8=0,H55,0))</f>
        <v>6555.78</v>
      </c>
      <c r="I56" s="191" t="n">
        <f aca="false">IF(AND($C$8=1,I53&gt;0),MAXA(I55,I54),IF($C$8=0,I55,0))</f>
        <v>5893.58</v>
      </c>
      <c r="J56" s="191" t="n">
        <f aca="false">IF(AND($C$8=1,J53&gt;0),MAXA(J55,J54),IF($C$8=0,J55,0))</f>
        <v>5581.4</v>
      </c>
      <c r="K56" s="191" t="n">
        <f aca="false">IF(AND($C$8=1,K53&gt;0),MAXA(K55,K54),IF($C$8=0,K55,0))</f>
        <v>5581.4</v>
      </c>
      <c r="L56" s="191" t="n">
        <f aca="false">IF(AND($C$8=1,L53&gt;0),MAXA(L55,L54),IF($C$8=0,L55,0))</f>
        <v>5590.86</v>
      </c>
      <c r="M56" s="191" t="n">
        <f aca="false">IF(AND($C$8=1,M53&gt;0),MAXA(M55,M54),IF($C$8=0,M55,0))</f>
        <v>5581.4</v>
      </c>
      <c r="N56" s="191" t="n">
        <f aca="false">IF(AND($C$8=1,N53&gt;0),MAXA(N55,N54),IF($C$8=0,N55,0))</f>
        <v>5590.86</v>
      </c>
      <c r="O56" s="191" t="n">
        <f aca="false">IF(AND($C$8=1,O53&gt;0),MAXA(O55,O54),IF($C$8=0,O55,0))</f>
        <v>5581.4</v>
      </c>
      <c r="P56" s="191" t="n">
        <f aca="false">IF(AND($C$8=1,P53&gt;0),MAXA(P55,P54),IF($C$8=0,P55,0))</f>
        <v>5590.86</v>
      </c>
      <c r="Q56" s="191" t="n">
        <f aca="false">IF(AND($C$8=1,Q53&gt;0),MAXA(Q55,Q54),IF($C$8=0,Q55,0))</f>
        <v>5581.4</v>
      </c>
      <c r="R56" s="191" t="n">
        <f aca="false">IF(AND($C$8=1,R53&gt;0),MAXA(R55,R54),IF($C$8=0,R55,0))</f>
        <v>5590.86</v>
      </c>
      <c r="S56" s="191" t="n">
        <f aca="false">IF(AND($C$8=1,S53&gt;0),MAXA(S55,S54),IF($C$8=0,S55,0))</f>
        <v>2790.7</v>
      </c>
      <c r="T56" s="191" t="n">
        <f aca="false">IF(AND($C$8=1,T53&gt;0),MAXA(T55,T54),IF($C$8=0,T55,0))</f>
        <v>0</v>
      </c>
      <c r="U56" s="191" t="n">
        <f aca="false">IF(AND($C$8=1,U53&gt;0),MAXA(U55,U54),IF($C$8=0,U55,0))</f>
        <v>0</v>
      </c>
      <c r="V56" s="191" t="n">
        <f aca="false">IF(AND($C$8=1,V53&gt;0),MAXA(V55,V54),IF($C$8=0,V55,0))</f>
        <v>0</v>
      </c>
      <c r="W56" s="191" t="n">
        <f aca="false">IF(AND($C$8=1,W53&gt;0),MAXA(W55,W54),IF($C$8=0,W55,0))</f>
        <v>0</v>
      </c>
      <c r="X56" s="191" t="n">
        <f aca="false">IF(AND($C$8=1,X53&gt;0),MAXA(X55,X54),IF($C$8=0,X55,0))</f>
        <v>0</v>
      </c>
      <c r="Y56" s="191" t="n">
        <f aca="false">IF(AND($C$8=1,Y53&gt;0),MAXA(Y55,Y54),IF($C$8=0,Y55,0))</f>
        <v>0</v>
      </c>
      <c r="Z56" s="191" t="n">
        <f aca="false">IF(AND($C$8=1,Z53&gt;0),MAXA(Z55,Z54),IF($C$8=0,Z55,0))</f>
        <v>0</v>
      </c>
      <c r="AA56" s="191" t="n">
        <f aca="false">IF(AND($C$8=1,AA53&gt;0),MAXA(AA55,AA54),IF($C$8=0,AA55,0))</f>
        <v>0</v>
      </c>
      <c r="AB56" s="191" t="n">
        <f aca="false">IF(AND($C$8=1,AB53&gt;0),MAXA(AB55,AB54),IF($C$8=0,AB55,0))</f>
        <v>0</v>
      </c>
      <c r="AC56" s="213"/>
    </row>
    <row r="57" customFormat="false" ht="11.25" hidden="false" customHeight="false" outlineLevel="0" collapsed="false">
      <c r="A57" s="169"/>
      <c r="B57" s="169"/>
      <c r="C57" s="17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213"/>
    </row>
    <row r="58" customFormat="false" ht="11.25" hidden="false" customHeight="false" outlineLevel="0" collapsed="false">
      <c r="A58" s="172" t="s">
        <v>276</v>
      </c>
      <c r="B58" s="169"/>
      <c r="C58" s="171"/>
      <c r="D58" s="237" t="n">
        <f aca="false">C16</f>
        <v>0</v>
      </c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213"/>
    </row>
    <row r="59" customFormat="false" ht="11.25" hidden="false" customHeight="false" outlineLevel="0" collapsed="false">
      <c r="A59" s="172" t="s">
        <v>84</v>
      </c>
      <c r="B59" s="169"/>
      <c r="C59" s="171"/>
      <c r="D59" s="191" t="n">
        <f aca="false">D50-D56+D58</f>
        <v>15476.5147123781</v>
      </c>
      <c r="E59" s="191" t="n">
        <f aca="false">E50-E56+E58</f>
        <v>5324.26869465487</v>
      </c>
      <c r="F59" s="191" t="n">
        <f aca="false">F50-F56+F58</f>
        <v>3470.79604590327</v>
      </c>
      <c r="G59" s="191" t="n">
        <f aca="false">G50-G56+G58</f>
        <v>3978.12502559133</v>
      </c>
      <c r="H59" s="191" t="n">
        <f aca="false">H50-H56+H58</f>
        <v>4740.65504598398</v>
      </c>
      <c r="I59" s="191" t="n">
        <f aca="false">I50-I56+I58</f>
        <v>4269.19678446191</v>
      </c>
      <c r="J59" s="191" t="n">
        <f aca="false">J50-J56+J58</f>
        <v>4532.05940799576</v>
      </c>
      <c r="K59" s="191" t="n">
        <f aca="false">K50-K56+K58</f>
        <v>4511.71549023563</v>
      </c>
      <c r="L59" s="191" t="n">
        <f aca="false">L50-L56+L58</f>
        <v>4481.3012549427</v>
      </c>
      <c r="M59" s="191" t="n">
        <f aca="false">M50-M56+M58</f>
        <v>4498.74439259099</v>
      </c>
      <c r="N59" s="191" t="n">
        <f aca="false">N50-N56+N58</f>
        <v>4437.48804436871</v>
      </c>
      <c r="O59" s="191" t="n">
        <f aca="false">O50-O56+O58</f>
        <v>4424.05078569977</v>
      </c>
      <c r="P59" s="191" t="n">
        <f aca="false">P50-P56+P58</f>
        <v>3875.03660927077</v>
      </c>
      <c r="Q59" s="191" t="n">
        <f aca="false">Q50-Q56+Q58</f>
        <v>3714.00090754889</v>
      </c>
      <c r="R59" s="191" t="n">
        <f aca="false">R50-R56+R58</f>
        <v>3651.84445477536</v>
      </c>
      <c r="S59" s="191" t="n">
        <f aca="false">S50-S56+S58</f>
        <v>-2790.7</v>
      </c>
      <c r="T59" s="191" t="n">
        <f aca="false">T50-T56+T58</f>
        <v>0</v>
      </c>
      <c r="U59" s="191" t="n">
        <f aca="false">U50-U56+U58</f>
        <v>0</v>
      </c>
      <c r="V59" s="191" t="n">
        <f aca="false">V50-V56+V58</f>
        <v>0</v>
      </c>
      <c r="W59" s="191" t="n">
        <f aca="false">W50-W56+W58</f>
        <v>0</v>
      </c>
      <c r="X59" s="191" t="n">
        <f aca="false">X50-X56+X58</f>
        <v>0</v>
      </c>
      <c r="Y59" s="191" t="n">
        <f aca="false">Y50-Y56+Y58</f>
        <v>0</v>
      </c>
      <c r="Z59" s="191" t="n">
        <f aca="false">Z50-Z56+Z58</f>
        <v>0</v>
      </c>
      <c r="AA59" s="191" t="n">
        <f aca="false">AA50-AA56+AA58</f>
        <v>0</v>
      </c>
      <c r="AB59" s="191" t="n">
        <f aca="false">AB50-AB56+AB58</f>
        <v>0</v>
      </c>
      <c r="AC59" s="213" t="n">
        <f aca="false">SUM(D59:AB59)</f>
        <v>72595.097656402</v>
      </c>
    </row>
    <row r="60" customFormat="false" ht="11.25" hidden="false" customHeight="false" outlineLevel="0" collapsed="false">
      <c r="A60" s="172" t="s">
        <v>277</v>
      </c>
      <c r="B60" s="233" t="n">
        <f aca="false">+assumptions!B27</f>
        <v>0.3888</v>
      </c>
      <c r="C60" s="171"/>
      <c r="D60" s="191" t="n">
        <f aca="false">D59*$B$60</f>
        <v>6017.26892017259</v>
      </c>
      <c r="E60" s="191" t="n">
        <f aca="false">E59*$B$60</f>
        <v>2070.07566848181</v>
      </c>
      <c r="F60" s="191" t="n">
        <f aca="false">F59*$B$60</f>
        <v>1349.44550264719</v>
      </c>
      <c r="G60" s="191" t="n">
        <f aca="false">G59*$B$60</f>
        <v>1546.69500994991</v>
      </c>
      <c r="H60" s="191" t="n">
        <f aca="false">H59*$B$60</f>
        <v>1843.16668187857</v>
      </c>
      <c r="I60" s="191" t="n">
        <f aca="false">I59*$B$60</f>
        <v>1659.86370979879</v>
      </c>
      <c r="J60" s="191" t="n">
        <f aca="false">J59*$B$60</f>
        <v>1762.06469782875</v>
      </c>
      <c r="K60" s="191" t="n">
        <f aca="false">K59*$B$60</f>
        <v>1754.15498260361</v>
      </c>
      <c r="L60" s="191" t="n">
        <f aca="false">L59*$B$60</f>
        <v>1742.32992792172</v>
      </c>
      <c r="M60" s="191" t="n">
        <f aca="false">M59*$B$60</f>
        <v>1749.11181983937</v>
      </c>
      <c r="N60" s="191" t="n">
        <f aca="false">N59*$B$60</f>
        <v>1725.29535165056</v>
      </c>
      <c r="O60" s="191" t="n">
        <f aca="false">O59*$B$60</f>
        <v>1720.07094548007</v>
      </c>
      <c r="P60" s="191" t="n">
        <f aca="false">P59*$B$60</f>
        <v>1506.61423368447</v>
      </c>
      <c r="Q60" s="191" t="n">
        <f aca="false">Q59*$B$60</f>
        <v>1444.00355285501</v>
      </c>
      <c r="R60" s="191" t="n">
        <f aca="false">R59*$B$60</f>
        <v>1419.83712401666</v>
      </c>
      <c r="S60" s="191" t="n">
        <f aca="false">S59*$B$60</f>
        <v>-1085.02416</v>
      </c>
      <c r="T60" s="191" t="n">
        <f aca="false">T59*$B$60</f>
        <v>0</v>
      </c>
      <c r="U60" s="191" t="n">
        <f aca="false">U59*$B$60</f>
        <v>0</v>
      </c>
      <c r="V60" s="191" t="n">
        <f aca="false">V59*$B$60</f>
        <v>0</v>
      </c>
      <c r="W60" s="191" t="n">
        <f aca="false">W59*$B$60</f>
        <v>0</v>
      </c>
      <c r="X60" s="191" t="n">
        <f aca="false">X59*$B$60</f>
        <v>0</v>
      </c>
      <c r="Y60" s="191" t="n">
        <f aca="false">Y59*$B$60</f>
        <v>0</v>
      </c>
      <c r="Z60" s="191" t="n">
        <f aca="false">Z59*$B$60</f>
        <v>0</v>
      </c>
      <c r="AA60" s="191" t="n">
        <f aca="false">AA59*$B$60</f>
        <v>0</v>
      </c>
      <c r="AB60" s="191" t="n">
        <f aca="false">AB59*$B$60</f>
        <v>0</v>
      </c>
      <c r="AC60" s="213" t="n">
        <f aca="false">SUM(D60:AB60)</f>
        <v>28224.9739688091</v>
      </c>
    </row>
    <row r="61" customFormat="false" ht="11.25" hidden="false" customHeight="false" outlineLevel="0" collapsed="false">
      <c r="A61" s="169" t="s">
        <v>190</v>
      </c>
      <c r="B61" s="169"/>
      <c r="C61" s="171"/>
      <c r="D61" s="238" t="n">
        <f aca="false" t="array" ref="D61:R61">TRANSPOSE(loan!C9:C28)</f>
        <v>0</v>
      </c>
      <c r="E61" s="238" t="n">
        <v>0</v>
      </c>
      <c r="F61" s="238" t="n">
        <v>0</v>
      </c>
      <c r="G61" s="238" t="n">
        <v>0</v>
      </c>
      <c r="H61" s="238" t="n">
        <v>0</v>
      </c>
      <c r="I61" s="238" t="n">
        <v>0</v>
      </c>
      <c r="J61" s="238" t="n">
        <v>0</v>
      </c>
      <c r="K61" s="238" t="n">
        <v>0</v>
      </c>
      <c r="L61" s="238" t="n">
        <v>0</v>
      </c>
      <c r="M61" s="238" t="n">
        <v>0</v>
      </c>
      <c r="N61" s="238" t="n">
        <v>0</v>
      </c>
      <c r="O61" s="238" t="n">
        <v>0</v>
      </c>
      <c r="P61" s="238" t="n">
        <v>0</v>
      </c>
      <c r="Q61" s="238" t="n">
        <v>0</v>
      </c>
      <c r="R61" s="238" t="n">
        <v>0</v>
      </c>
      <c r="S61" s="238" t="n">
        <v>0</v>
      </c>
      <c r="T61" s="238" t="n">
        <v>0</v>
      </c>
      <c r="U61" s="238" t="n">
        <v>0</v>
      </c>
      <c r="V61" s="238" t="n">
        <v>0</v>
      </c>
      <c r="W61" s="238" t="n">
        <v>0</v>
      </c>
      <c r="X61" s="238" t="n">
        <v>0</v>
      </c>
      <c r="Y61" s="238" t="n">
        <v>0</v>
      </c>
      <c r="Z61" s="238" t="n">
        <v>0</v>
      </c>
      <c r="AA61" s="238" t="n">
        <v>0</v>
      </c>
      <c r="AB61" s="238" t="n">
        <v>0</v>
      </c>
      <c r="AC61" s="213"/>
    </row>
    <row r="62" customFormat="false" ht="11.25" hidden="false" customHeight="false" outlineLevel="0" collapsed="false">
      <c r="A62" s="172" t="s">
        <v>278</v>
      </c>
      <c r="B62" s="169"/>
      <c r="C62" s="221" t="n">
        <f aca="false">(+C17-C16)*-1</f>
        <v>-94600</v>
      </c>
      <c r="D62" s="221" t="n">
        <f aca="false">D50-D60-D61</f>
        <v>14189.2457922055</v>
      </c>
      <c r="E62" s="221" t="n">
        <f aca="false">E50-E60-E61</f>
        <v>12241.1930261731</v>
      </c>
      <c r="F62" s="221" t="n">
        <f aca="false">F50-F60-F61</f>
        <v>10209.6505432561</v>
      </c>
      <c r="G62" s="221" t="n">
        <f aca="false">G50-G60-G61</f>
        <v>9715.63001564142</v>
      </c>
      <c r="H62" s="221" t="n">
        <f aca="false">H50-H60-H61</f>
        <v>9453.26836410541</v>
      </c>
      <c r="I62" s="221" t="n">
        <f aca="false">I50-I60-I61</f>
        <v>8502.91307466312</v>
      </c>
      <c r="J62" s="221" t="n">
        <f aca="false">J50-J60-J61</f>
        <v>8351.39471016701</v>
      </c>
      <c r="K62" s="221" t="n">
        <f aca="false">K50-K60-K61</f>
        <v>8338.96050763202</v>
      </c>
      <c r="L62" s="221" t="n">
        <f aca="false">L50-L60-L61</f>
        <v>8329.83132702098</v>
      </c>
      <c r="M62" s="221" t="n">
        <f aca="false">M50-M60-M61</f>
        <v>8331.03257275161</v>
      </c>
      <c r="N62" s="221" t="n">
        <f aca="false">N50-N60-N61</f>
        <v>8303.05269271816</v>
      </c>
      <c r="O62" s="221" t="n">
        <f aca="false">O50-O60-O61</f>
        <v>8285.3798402197</v>
      </c>
      <c r="P62" s="221" t="n">
        <f aca="false">P50-P60-P61</f>
        <v>7959.28237558629</v>
      </c>
      <c r="Q62" s="221" t="n">
        <f aca="false">Q50-Q60-Q61</f>
        <v>7851.39735469388</v>
      </c>
      <c r="R62" s="221" t="n">
        <f aca="false">R50-R60-R61</f>
        <v>7822.8673307587</v>
      </c>
      <c r="S62" s="221" t="n">
        <f aca="false">S50-S60-S61</f>
        <v>1085.02416</v>
      </c>
      <c r="T62" s="221" t="n">
        <f aca="false">T50-T60-T61</f>
        <v>0</v>
      </c>
      <c r="U62" s="221" t="n">
        <f aca="false">U50-U60-U61</f>
        <v>0</v>
      </c>
      <c r="V62" s="221" t="n">
        <f aca="false">V50-V60-V61</f>
        <v>0</v>
      </c>
      <c r="W62" s="221" t="n">
        <f aca="false">W50-W60-W61</f>
        <v>0</v>
      </c>
      <c r="X62" s="221" t="n">
        <f aca="false">X50-X60-X61</f>
        <v>0</v>
      </c>
      <c r="Y62" s="221" t="n">
        <f aca="false">Y50-Y60-Y61</f>
        <v>0</v>
      </c>
      <c r="Z62" s="221" t="n">
        <f aca="false">Z50-Z60-Z61</f>
        <v>0</v>
      </c>
      <c r="AA62" s="221" t="n">
        <f aca="false">AA50-AA60-AA61</f>
        <v>0</v>
      </c>
      <c r="AB62" s="221" t="n">
        <f aca="false">AB50-AB60-AB61</f>
        <v>0</v>
      </c>
      <c r="AC62" s="213" t="n">
        <f aca="false">SUM(D62:AB62)</f>
        <v>138970.123687593</v>
      </c>
    </row>
    <row r="63" customFormat="false" ht="12" hidden="false" customHeight="false" outlineLevel="0" collapsed="false">
      <c r="A63" s="169"/>
      <c r="B63" s="169"/>
      <c r="C63" s="171"/>
      <c r="D63" s="171"/>
      <c r="E63" s="228"/>
      <c r="F63" s="228"/>
      <c r="G63" s="228"/>
      <c r="H63" s="228"/>
      <c r="I63" s="228"/>
      <c r="J63" s="228"/>
      <c r="K63" s="228"/>
      <c r="L63" s="228"/>
      <c r="M63" s="228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213"/>
    </row>
    <row r="64" customFormat="false" ht="12" hidden="false" customHeight="false" outlineLevel="0" collapsed="false">
      <c r="A64" s="193" t="s">
        <v>180</v>
      </c>
      <c r="B64" s="169"/>
      <c r="C64" s="239" t="n">
        <f aca="false">IF(IRR(C62:AB62,+B67)&gt;0,IRR(C62:AB62,+B67),"   N/A")</f>
        <v>0.0577818826646584</v>
      </c>
      <c r="D64" s="171"/>
      <c r="E64" s="187" t="s">
        <v>238</v>
      </c>
      <c r="F64" s="188"/>
      <c r="G64" s="189"/>
      <c r="H64" s="190"/>
      <c r="I64" s="171"/>
      <c r="J64" s="171"/>
      <c r="K64" s="171"/>
      <c r="L64" s="240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</row>
    <row r="65" customFormat="false" ht="12" hidden="false" customHeight="false" outlineLevel="0" collapsed="false">
      <c r="A65" s="169"/>
      <c r="B65" s="169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</row>
    <row r="66" customFormat="false" ht="12" hidden="false" customHeight="false" outlineLevel="0" collapsed="false">
      <c r="A66" s="171" t="s">
        <v>279</v>
      </c>
      <c r="B66" s="241" t="n">
        <v>0.15</v>
      </c>
      <c r="C66" s="242" t="n">
        <f aca="false">NPV(+$B$66,$D$62,$E62,F62,G62,H62,I62,J62,K62,L62,M62,N62,O62,P62,Q62,R62,S62,T62,U62,V62,W62,X62,Y62,Z62,AA62,AB62)+C62</f>
        <v>-35254.8473131004</v>
      </c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</row>
    <row r="67" customFormat="false" ht="12.75" hidden="false" customHeight="false" outlineLevel="0" collapsed="false">
      <c r="A67" s="191" t="s">
        <v>280</v>
      </c>
      <c r="B67" s="243" t="n">
        <v>0.25</v>
      </c>
      <c r="C67" s="171"/>
      <c r="D67" s="171"/>
      <c r="E67" s="171"/>
      <c r="F67" s="171"/>
      <c r="G67" s="171"/>
      <c r="H67" s="171"/>
      <c r="I67" s="171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</row>
    <row r="68" customFormat="false" ht="13.5" hidden="false" customHeight="false" outlineLevel="0" collapsed="false">
      <c r="A68" s="169"/>
      <c r="F68" s="171"/>
      <c r="G68" s="171"/>
      <c r="H68" s="171"/>
      <c r="I68" s="171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169"/>
      <c r="B69" s="244" t="s">
        <v>281</v>
      </c>
      <c r="C69" s="244"/>
      <c r="D69" s="244"/>
      <c r="F69" s="82" t="s">
        <v>197</v>
      </c>
      <c r="G69" s="82"/>
      <c r="H69" s="82"/>
      <c r="I69" s="82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169"/>
      <c r="B70" s="245"/>
      <c r="C70" s="246" t="n">
        <f aca="false">NPV(+$B$66,$D$62:$AB$62)+C62</f>
        <v>-35254.8473131004</v>
      </c>
      <c r="D70" s="247"/>
      <c r="F70" s="248" t="s">
        <v>105</v>
      </c>
      <c r="G70" s="82" t="s">
        <v>282</v>
      </c>
      <c r="H70" s="82"/>
      <c r="I70" s="82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3.5" hidden="false" customHeight="false" outlineLevel="0" collapsed="false">
      <c r="A71" s="169"/>
      <c r="B71" s="249" t="s">
        <v>283</v>
      </c>
      <c r="C71" s="250" t="n">
        <v>0</v>
      </c>
      <c r="D71" s="251" t="n">
        <f aca="true">TABLE($C$70,$B$66,$C71,$C$19,D$70)</f>
        <v>44370.1236875929</v>
      </c>
      <c r="F71" s="252" t="n">
        <f aca="false">IF(IRR(C62:AB67,+B62)&gt;0,IRR(C62:AB62,+B67),"   N/A")</f>
        <v>0.0577818826646584</v>
      </c>
      <c r="G71" s="74" t="n">
        <v>0.5</v>
      </c>
      <c r="H71" s="74" t="n">
        <v>0.75</v>
      </c>
      <c r="I71" s="253" t="n">
        <v>1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3.5" hidden="false" customHeight="false" outlineLevel="0" collapsed="false">
      <c r="A72" s="169"/>
      <c r="B72" s="254"/>
      <c r="C72" s="250" t="n">
        <v>0.1</v>
      </c>
      <c r="D72" s="255" t="n">
        <f aca="true">TABLE($C$70,$B$66,$C72,$C$19,D$70)</f>
        <v>-19655.5623071369</v>
      </c>
      <c r="F72" s="256" t="n">
        <v>0.1445</v>
      </c>
      <c r="G72" s="257" t="n">
        <f aca="true">TABLE($F$71,$D$27,$F72,$N$29,G$71)</f>
        <v>0.0577818826646584</v>
      </c>
      <c r="H72" s="258" t="n">
        <f aca="true">TABLE($F$71,$D$27,$F72,$N$29,H$71)</f>
        <v>0.0577818826646584</v>
      </c>
      <c r="I72" s="259" t="n">
        <f aca="true">TABLE($F$71,$D$27,$F72,$N$29,I$71)</f>
        <v>0.0577818826646584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3.5" hidden="false" customHeight="false" outlineLevel="0" collapsed="false">
      <c r="A73" s="169"/>
      <c r="B73" s="260"/>
      <c r="C73" s="250" t="n">
        <v>0.15</v>
      </c>
      <c r="D73" s="261" t="n">
        <f aca="true">TABLE($C$70,$B$66,$C73,$C$19,D$70)</f>
        <v>-35254.8473131004</v>
      </c>
      <c r="F73" s="256" t="n">
        <v>0.1008</v>
      </c>
      <c r="G73" s="262" t="n">
        <f aca="true">TABLE($F$71,$D$27,$F73,$N$29,G$71)</f>
        <v>0.0577818826646584</v>
      </c>
      <c r="H73" s="105" t="n">
        <f aca="true">TABLE($F$71,$D$27,$F73,$N$29,H$71)</f>
        <v>0.0577818826646584</v>
      </c>
      <c r="I73" s="263" t="n">
        <f aca="true">TABLE($F$71,$D$27,$F73,$N$29,I$71)</f>
        <v>0.0577818826646584</v>
      </c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3.5" hidden="false" customHeight="false" outlineLevel="0" collapsed="false">
      <c r="F74" s="264" t="n">
        <v>0.058</v>
      </c>
      <c r="G74" s="265" t="n">
        <f aca="true">TABLE($F$71,$D$27,$F74,$N$29,G$71)</f>
        <v>0.0577818826646584</v>
      </c>
      <c r="H74" s="266" t="n">
        <f aca="true">TABLE($F$71,$D$27,$F74,$N$29,H$71)</f>
        <v>0.0577818826646584</v>
      </c>
      <c r="I74" s="267" t="n">
        <f aca="true">TABLE($F$71,$D$27,$F74,$N$29,I$71)</f>
        <v>0.0577818826646584</v>
      </c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2.75" hidden="false" customHeight="false" outlineLevel="0" collapsed="false"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A78" s="167" t="s">
        <v>284</v>
      </c>
      <c r="C78" s="268" t="n">
        <f aca="false">+C62</f>
        <v>-94600</v>
      </c>
      <c r="D78" s="269" t="n">
        <f aca="false">-D44-D45-D46-D47-D60-D61</f>
        <v>-7497.79420779453</v>
      </c>
      <c r="E78" s="269" t="n">
        <f aca="false">-E44-E45-E46-E47-E60-E61</f>
        <v>-3334.03297382695</v>
      </c>
      <c r="F78" s="269" t="n">
        <f aca="false">-F44-F45-F46-F47-F60-F61</f>
        <v>-3012.73945674392</v>
      </c>
      <c r="G78" s="269" t="n">
        <f aca="false">-G44-G45-G46-G47-G60-G61</f>
        <v>-3346.25998435858</v>
      </c>
      <c r="H78" s="269" t="n">
        <f aca="false">-H44-H45-H46-H47-H60-H61</f>
        <v>-3608.62163589459</v>
      </c>
      <c r="I78" s="269" t="n">
        <f aca="false">-I44-I45-I46-I47-I60-I61</f>
        <v>-2318.24292533689</v>
      </c>
      <c r="J78" s="269" t="n">
        <f aca="false">-J44-J45-J46-J47-J60-J61</f>
        <v>-2440.19528983299</v>
      </c>
      <c r="K78" s="269" t="n">
        <f aca="false">-K44-K45-K46-K47-K60-K61</f>
        <v>-2452.62949236798</v>
      </c>
      <c r="L78" s="269" t="n">
        <f aca="false">-L44-L45-L46-L47-L60-L61</f>
        <v>-2461.75867297902</v>
      </c>
      <c r="M78" s="269" t="n">
        <f aca="false">-M44-M45-M46-M47-M60-M61</f>
        <v>-2490.12342724839</v>
      </c>
      <c r="N78" s="269" t="n">
        <f aca="false">-N44-N45-N46-N47-N60-N61</f>
        <v>-2488.53730728184</v>
      </c>
      <c r="O78" s="269" t="n">
        <f aca="false">-O44-O45-O46-O47-O60-O61</f>
        <v>-2506.2101597803</v>
      </c>
      <c r="P78" s="269" t="n">
        <f aca="false">-P44-P45-P46-P47-P60-P61</f>
        <v>-2316.33762441371</v>
      </c>
      <c r="Q78" s="269" t="n">
        <f aca="false">-Q44-Q45-Q46-Q47-Q60-Q61</f>
        <v>-2278.01864530612</v>
      </c>
      <c r="R78" s="269" t="n">
        <f aca="false">-R44-R45-R46-R47-R60-R61</f>
        <v>-2278.8726692413</v>
      </c>
      <c r="S78" s="269" t="n">
        <f aca="false">-S44-S45-S46-S47-S60-S61</f>
        <v>1085.02416</v>
      </c>
      <c r="T78" s="269" t="n">
        <f aca="false">-T44-T45-T46-T47-T60-T61</f>
        <v>-0</v>
      </c>
      <c r="U78" s="269" t="n">
        <f aca="false">-U44-U45-U46-U47-U60-U61</f>
        <v>-0</v>
      </c>
      <c r="V78" s="269" t="n">
        <f aca="false">-V44-V45-V46-V47-V60-V61</f>
        <v>-0</v>
      </c>
      <c r="W78" s="269" t="n">
        <f aca="false">-W44-W45-W46-W47-W60-W61</f>
        <v>-0</v>
      </c>
      <c r="X78" s="269" t="n">
        <f aca="false">-X44-X45-X46-X47-X60-X61</f>
        <v>-0</v>
      </c>
      <c r="Y78" s="269" t="n">
        <f aca="false">-Y44-Y45-Y46-Y47-Y60-Y61</f>
        <v>-0</v>
      </c>
      <c r="Z78" s="269" t="n">
        <f aca="false">-Z44-Z45-Z46-Z47-Z60-Z61</f>
        <v>-0</v>
      </c>
      <c r="AA78" s="269" t="n">
        <f aca="false">-AA44-AA45-AA46-AA47-AA60-AA61</f>
        <v>-0</v>
      </c>
      <c r="AB78" s="269" t="n">
        <f aca="false">-AB44-AB45-AB46-AB47-AB60-AB61</f>
        <v>-0</v>
      </c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</row>
    <row r="80" customFormat="false" ht="12.75" hidden="false" customHeight="false" outlineLevel="0" collapsed="false"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</row>
    <row r="81" customFormat="false" ht="12.75" hidden="false" customHeight="false" outlineLevel="0" collapsed="false"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</row>
    <row r="82" customFormat="false" ht="12.75" hidden="false" customHeight="false" outlineLevel="0" collapsed="false">
      <c r="F82" s="0"/>
      <c r="G82" s="0"/>
      <c r="H82" s="0"/>
      <c r="I82" s="0"/>
    </row>
    <row r="83" customFormat="false" ht="12.75" hidden="false" customHeight="false" outlineLevel="0" collapsed="false">
      <c r="F83" s="0"/>
      <c r="G83" s="0"/>
      <c r="H83" s="0"/>
      <c r="I83" s="0"/>
    </row>
  </sheetData>
  <mergeCells count="3">
    <mergeCell ref="B69:D69"/>
    <mergeCell ref="F69:I69"/>
    <mergeCell ref="G70:I70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A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17" width="15.28"/>
    <col collapsed="false" customWidth="true" hidden="false" outlineLevel="0" max="4" min="4" style="17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18" t="s">
        <v>119</v>
      </c>
      <c r="B1" s="18"/>
      <c r="D1" s="168" t="s">
        <v>285</v>
      </c>
      <c r="E1" s="168"/>
      <c r="F1" s="168"/>
      <c r="G1" s="168"/>
      <c r="H1" s="68"/>
      <c r="I1" s="68"/>
    </row>
    <row r="2" customFormat="false" ht="12.75" hidden="false" customHeight="false" outlineLevel="0" collapsed="false">
      <c r="A2" s="18" t="s">
        <v>120</v>
      </c>
      <c r="B2" s="18"/>
      <c r="D2" s="40"/>
      <c r="E2" s="28"/>
      <c r="F2" s="28"/>
      <c r="G2" s="29"/>
      <c r="H2" s="68"/>
      <c r="I2" s="68"/>
    </row>
    <row r="3" customFormat="false" ht="12.75" hidden="false" customHeight="false" outlineLevel="0" collapsed="false">
      <c r="A3" s="18" t="s">
        <v>286</v>
      </c>
      <c r="B3" s="18"/>
      <c r="D3" s="41"/>
      <c r="E3" s="31"/>
      <c r="F3" s="31"/>
      <c r="G3" s="32"/>
      <c r="H3" s="68"/>
      <c r="I3" s="68"/>
    </row>
    <row r="4" customFormat="false" ht="12.75" hidden="false" customHeight="false" outlineLevel="0" collapsed="false">
      <c r="A4" s="2"/>
      <c r="B4" s="68"/>
      <c r="D4" s="30"/>
      <c r="E4" s="31"/>
      <c r="F4" s="31"/>
      <c r="G4" s="32"/>
    </row>
    <row r="5" customFormat="false" ht="13.5" hidden="false" customHeight="false" outlineLevel="0" collapsed="false">
      <c r="A5" s="17" t="s">
        <v>287</v>
      </c>
      <c r="B5" s="270" t="n">
        <v>15</v>
      </c>
      <c r="D5" s="271"/>
      <c r="E5" s="34"/>
      <c r="F5" s="34"/>
      <c r="G5" s="35"/>
    </row>
    <row r="6" customFormat="false" ht="12.75" hidden="false" customHeight="false" outlineLevel="0" collapsed="false">
      <c r="A6" s="272" t="s">
        <v>4</v>
      </c>
      <c r="B6" s="6" t="n">
        <v>15</v>
      </c>
    </row>
    <row r="7" customFormat="false" ht="12.75" hidden="false" customHeight="false" outlineLevel="0" collapsed="false">
      <c r="A7" s="79" t="s">
        <v>237</v>
      </c>
      <c r="B7" s="273" t="n">
        <v>15</v>
      </c>
    </row>
    <row r="8" customFormat="false" ht="12.75" hidden="false" customHeight="false" outlineLevel="0" collapsed="false">
      <c r="A8" s="79" t="s">
        <v>288</v>
      </c>
      <c r="B8" s="274" t="n">
        <v>37437</v>
      </c>
      <c r="C8" s="275"/>
    </row>
    <row r="9" customFormat="false" ht="12.75" hidden="false" customHeight="false" outlineLevel="0" collapsed="false">
      <c r="A9" s="276"/>
      <c r="B9" s="276"/>
      <c r="E9" s="68"/>
      <c r="F9" s="68"/>
      <c r="G9" s="68"/>
      <c r="H9" s="68"/>
      <c r="I9" s="68"/>
    </row>
    <row r="10" customFormat="false" ht="12.75" hidden="false" customHeight="false" outlineLevel="0" collapsed="false">
      <c r="A10" s="79" t="s">
        <v>289</v>
      </c>
      <c r="B10" s="68" t="s">
        <v>290</v>
      </c>
      <c r="C10" s="68" t="s">
        <v>291</v>
      </c>
      <c r="D10" s="68" t="s">
        <v>292</v>
      </c>
      <c r="E10" s="68" t="s">
        <v>293</v>
      </c>
      <c r="F10" s="68"/>
      <c r="G10" s="68"/>
      <c r="H10" s="68"/>
      <c r="I10" s="68"/>
    </row>
    <row r="11" customFormat="false" ht="12.75" hidden="false" customHeight="false" outlineLevel="0" collapsed="false">
      <c r="A11" s="79" t="s">
        <v>239</v>
      </c>
      <c r="B11" s="277" t="n">
        <f aca="false">+B16-B12-B13</f>
        <v>88924</v>
      </c>
      <c r="C11" s="278"/>
      <c r="D11" s="277"/>
      <c r="E11" s="68"/>
      <c r="F11" s="68"/>
      <c r="G11" s="68"/>
      <c r="H11" s="68"/>
      <c r="I11" s="68"/>
    </row>
    <row r="12" customFormat="false" ht="12.75" hidden="false" customHeight="false" outlineLevel="0" collapsed="false">
      <c r="A12" s="79" t="s">
        <v>75</v>
      </c>
      <c r="B12" s="277" t="n">
        <f aca="false">+B16*0.04</f>
        <v>3784</v>
      </c>
      <c r="C12" s="278"/>
      <c r="D12" s="277"/>
      <c r="E12" s="68"/>
      <c r="F12" s="68"/>
      <c r="G12" s="68"/>
      <c r="H12" s="68"/>
      <c r="I12" s="68"/>
    </row>
    <row r="13" customFormat="false" ht="12.75" hidden="false" customHeight="false" outlineLevel="0" collapsed="false">
      <c r="A13" s="79" t="s">
        <v>240</v>
      </c>
      <c r="B13" s="277" t="n">
        <f aca="false">+B16*2%</f>
        <v>1892</v>
      </c>
      <c r="C13" s="278"/>
      <c r="D13" s="277"/>
      <c r="E13" s="68"/>
      <c r="F13" s="68"/>
      <c r="G13" s="68"/>
      <c r="H13" s="68"/>
      <c r="I13" s="68"/>
    </row>
    <row r="14" customFormat="false" ht="12.75" hidden="false" customHeight="false" outlineLevel="0" collapsed="false">
      <c r="A14" s="79" t="s">
        <v>241</v>
      </c>
      <c r="B14" s="277" t="n">
        <f aca="false">+D14-C14</f>
        <v>0</v>
      </c>
      <c r="C14" s="278"/>
      <c r="D14" s="277"/>
      <c r="E14" s="68"/>
      <c r="F14" s="68"/>
      <c r="G14" s="68"/>
      <c r="H14" s="68"/>
      <c r="I14" s="68"/>
    </row>
    <row r="15" customFormat="false" ht="12.75" hidden="false" customHeight="false" outlineLevel="0" collapsed="false">
      <c r="A15" s="79" t="s">
        <v>294</v>
      </c>
      <c r="B15" s="277" t="n">
        <f aca="false">+D15-C15</f>
        <v>0</v>
      </c>
      <c r="C15" s="278"/>
      <c r="D15" s="277"/>
      <c r="E15" s="68"/>
      <c r="F15" s="68"/>
      <c r="G15" s="68"/>
      <c r="H15" s="68"/>
      <c r="I15" s="68"/>
    </row>
    <row r="16" customFormat="false" ht="12.75" hidden="false" customHeight="false" outlineLevel="0" collapsed="false">
      <c r="A16" s="79" t="s">
        <v>295</v>
      </c>
      <c r="B16" s="277" t="n">
        <v>94600</v>
      </c>
      <c r="C16" s="278"/>
      <c r="D16" s="279"/>
      <c r="E16" s="280"/>
      <c r="F16" s="281"/>
      <c r="G16" s="68"/>
      <c r="H16" s="68"/>
      <c r="I16" s="68"/>
    </row>
    <row r="17" customFormat="false" ht="12.75" hidden="false" customHeight="false" outlineLevel="0" collapsed="false">
      <c r="A17" s="19" t="s">
        <v>246</v>
      </c>
      <c r="B17" s="277" t="n">
        <f aca="false">+B16</f>
        <v>94600</v>
      </c>
      <c r="C17" s="57"/>
      <c r="E17" s="68"/>
      <c r="F17" s="282" t="s">
        <v>296</v>
      </c>
      <c r="G17" s="283" t="s">
        <v>297</v>
      </c>
      <c r="H17" s="68"/>
      <c r="I17" s="68"/>
    </row>
    <row r="18" customFormat="false" ht="12.75" hidden="false" customHeight="false" outlineLevel="0" collapsed="false">
      <c r="A18" s="79"/>
      <c r="B18" s="276"/>
      <c r="C18" s="284" t="s">
        <v>298</v>
      </c>
      <c r="D18" s="284" t="s">
        <v>299</v>
      </c>
      <c r="E18" s="285" t="s">
        <v>300</v>
      </c>
      <c r="F18" s="283" t="s">
        <v>293</v>
      </c>
      <c r="G18" s="283" t="s">
        <v>301</v>
      </c>
      <c r="H18" s="68"/>
      <c r="I18" s="68"/>
    </row>
    <row r="19" customFormat="false" ht="12.75" hidden="false" customHeight="false" outlineLevel="0" collapsed="false">
      <c r="A19" s="79" t="s">
        <v>302</v>
      </c>
      <c r="B19" s="286" t="n">
        <f aca="false">+E19+F19</f>
        <v>30650</v>
      </c>
      <c r="C19" s="287" t="n">
        <v>152000</v>
      </c>
      <c r="D19" s="288" t="n">
        <v>99100</v>
      </c>
      <c r="E19" s="289" t="n">
        <v>80150</v>
      </c>
      <c r="F19" s="290" t="n">
        <v>-49500</v>
      </c>
      <c r="G19" s="291" t="n">
        <f aca="false">+E19+F19</f>
        <v>30650</v>
      </c>
      <c r="H19" s="68"/>
      <c r="I19" s="68"/>
    </row>
    <row r="20" customFormat="false" ht="12.75" hidden="false" customHeight="false" outlineLevel="0" collapsed="false">
      <c r="A20" s="79" t="s">
        <v>303</v>
      </c>
      <c r="B20" s="292"/>
      <c r="E20" s="293" t="n">
        <v>7300</v>
      </c>
      <c r="F20" s="290" t="n">
        <v>7000</v>
      </c>
      <c r="G20" s="68"/>
      <c r="H20" s="68"/>
      <c r="I20" s="68"/>
    </row>
    <row r="21" customFormat="false" ht="12.75" hidden="false" customHeight="false" outlineLevel="0" collapsed="false">
      <c r="A21" s="79" t="s">
        <v>304</v>
      </c>
      <c r="B21" s="294" t="n">
        <v>0.829</v>
      </c>
      <c r="E21" s="293"/>
      <c r="F21" s="290"/>
      <c r="G21" s="68"/>
      <c r="H21" s="68"/>
      <c r="I21" s="68"/>
    </row>
    <row r="22" customFormat="false" ht="12.75" hidden="false" customHeight="false" outlineLevel="0" collapsed="false">
      <c r="A22" s="79" t="s">
        <v>305</v>
      </c>
      <c r="B22" s="294"/>
      <c r="E22" s="295" t="n">
        <f aca="false">(E$19*E$20*24*1/1000000)/1000</f>
        <v>14.04228</v>
      </c>
      <c r="F22" s="295" t="n">
        <f aca="false">(F$19*F$20*24*1/1000000)/1000</f>
        <v>-8.316</v>
      </c>
      <c r="G22" s="296" t="n">
        <f aca="false">+E22+F22</f>
        <v>5.72628</v>
      </c>
      <c r="H22" s="68"/>
      <c r="I22" s="68"/>
    </row>
    <row r="23" customFormat="false" ht="12.75" hidden="false" customHeight="false" outlineLevel="0" collapsed="false">
      <c r="A23" s="79" t="s">
        <v>306</v>
      </c>
      <c r="B23" s="292" t="n">
        <v>0</v>
      </c>
      <c r="C23" s="297"/>
      <c r="E23" s="68"/>
      <c r="F23" s="68"/>
      <c r="G23" s="68"/>
      <c r="H23" s="68"/>
      <c r="I23" s="68"/>
    </row>
    <row r="24" customFormat="false" ht="12.75" hidden="false" customHeight="false" outlineLevel="0" collapsed="false">
      <c r="A24" s="79" t="s">
        <v>307</v>
      </c>
      <c r="B24" s="298" t="n">
        <v>1</v>
      </c>
      <c r="C24" s="0"/>
      <c r="D24" s="0"/>
      <c r="E24" s="68"/>
      <c r="F24" s="68"/>
      <c r="G24" s="68"/>
      <c r="H24" s="68"/>
      <c r="I24" s="68"/>
    </row>
    <row r="25" customFormat="false" ht="12.75" hidden="false" customHeight="false" outlineLevel="0" collapsed="false">
      <c r="A25" s="79" t="s">
        <v>308</v>
      </c>
      <c r="B25" s="81" t="n">
        <v>1.03</v>
      </c>
      <c r="C25" s="297"/>
      <c r="E25" s="68"/>
      <c r="F25" s="68"/>
      <c r="G25" s="68"/>
      <c r="H25" s="68"/>
      <c r="I25" s="68"/>
    </row>
    <row r="26" customFormat="false" ht="12.75" hidden="false" customHeight="false" outlineLevel="0" collapsed="false">
      <c r="A26" s="79" t="s">
        <v>309</v>
      </c>
      <c r="B26" s="65" t="n">
        <v>0.0333</v>
      </c>
      <c r="C26" s="297"/>
    </row>
    <row r="27" customFormat="false" ht="12.75" hidden="false" customHeight="false" outlineLevel="0" collapsed="false">
      <c r="A27" s="79" t="s">
        <v>310</v>
      </c>
      <c r="B27" s="165" t="n">
        <v>0.3888</v>
      </c>
      <c r="C27" s="297"/>
    </row>
    <row r="28" customFormat="false" ht="12.75" hidden="false" customHeight="false" outlineLevel="0" collapsed="false">
      <c r="A28" s="0" t="s">
        <v>311</v>
      </c>
      <c r="B28" s="299" t="n">
        <v>0.0138152610441767</v>
      </c>
      <c r="C28" s="297"/>
    </row>
    <row r="29" customFormat="false" ht="13.5" hidden="false" customHeight="false" outlineLevel="0" collapsed="false">
      <c r="A29" s="79" t="s">
        <v>312</v>
      </c>
      <c r="B29" s="300" t="n">
        <f aca="false">AVERAGE([5]data1cf!$A$2:$A$1001)*-1</f>
        <v>94315.5549250047</v>
      </c>
      <c r="C29" s="297"/>
    </row>
    <row r="30" customFormat="false" ht="13.5" hidden="false" customHeight="false" outlineLevel="0" collapsed="false">
      <c r="A30" s="79"/>
      <c r="B30" s="65"/>
      <c r="C30" s="301" t="s">
        <v>313</v>
      </c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</row>
    <row r="31" customFormat="false" ht="13.5" hidden="false" customHeight="false" outlineLevel="0" collapsed="false">
      <c r="A31" s="79"/>
      <c r="B31" s="65"/>
      <c r="C31" s="301" t="n">
        <v>1</v>
      </c>
      <c r="D31" s="106" t="n">
        <v>2</v>
      </c>
      <c r="E31" s="106" t="n">
        <v>3</v>
      </c>
      <c r="F31" s="106" t="n">
        <v>4</v>
      </c>
      <c r="G31" s="106" t="n">
        <v>5</v>
      </c>
      <c r="H31" s="106" t="n">
        <v>6</v>
      </c>
      <c r="I31" s="106" t="n">
        <v>7</v>
      </c>
      <c r="J31" s="106" t="n">
        <v>8</v>
      </c>
      <c r="K31" s="106" t="n">
        <v>9</v>
      </c>
      <c r="L31" s="302" t="n">
        <v>10</v>
      </c>
      <c r="M31" s="108" t="n">
        <v>11</v>
      </c>
      <c r="N31" s="302" t="n">
        <v>12</v>
      </c>
      <c r="O31" s="108" t="n">
        <v>13</v>
      </c>
      <c r="P31" s="302" t="n">
        <v>14</v>
      </c>
      <c r="Q31" s="303" t="n">
        <v>15</v>
      </c>
      <c r="R31" s="302" t="n">
        <v>16</v>
      </c>
      <c r="S31" s="303" t="n">
        <v>17</v>
      </c>
      <c r="T31" s="302" t="n">
        <v>18</v>
      </c>
      <c r="U31" s="303" t="n">
        <v>19</v>
      </c>
      <c r="V31" s="302" t="n">
        <v>20</v>
      </c>
    </row>
    <row r="32" customFormat="false" ht="12.75" hidden="false" customHeight="false" outlineLevel="0" collapsed="false">
      <c r="A32" s="79"/>
      <c r="B32" s="65"/>
      <c r="C32" s="297"/>
    </row>
    <row r="33" customFormat="false" ht="12.75" hidden="false" customHeight="false" outlineLevel="0" collapsed="false">
      <c r="A33" s="79" t="s">
        <v>248</v>
      </c>
      <c r="B33" s="65"/>
      <c r="C33" s="304" t="n">
        <f aca="false" t="array" ref="C33:Q33">TRANSPOSE(loadfac!N3:N18)</f>
        <v>0.836747049663331</v>
      </c>
      <c r="D33" s="304" t="n">
        <v>0.839545961984787</v>
      </c>
      <c r="E33" s="304" t="n">
        <v>0.859848666207403</v>
      </c>
      <c r="F33" s="304" t="n">
        <v>0.843380801360059</v>
      </c>
      <c r="G33" s="304" t="n">
        <v>0.836809154210302</v>
      </c>
      <c r="H33" s="304" t="n">
        <v>0.832208024321153</v>
      </c>
      <c r="I33" s="304" t="n">
        <v>0.835350558982405</v>
      </c>
      <c r="J33" s="304" t="n">
        <v>0.838025102749683</v>
      </c>
      <c r="K33" s="304" t="n">
        <v>0.844646724329571</v>
      </c>
      <c r="L33" s="304" t="n">
        <v>0.857959347866769</v>
      </c>
      <c r="M33" s="304" t="n">
        <v>0.835156983992839</v>
      </c>
      <c r="N33" s="304" t="n">
        <v>0.884470045464746</v>
      </c>
      <c r="O33" s="304" t="n">
        <v>0.861611875513245</v>
      </c>
      <c r="P33" s="304" t="n">
        <v>0.84491762379463</v>
      </c>
      <c r="Q33" s="304" t="n">
        <v>0.839954502911512</v>
      </c>
      <c r="R33" s="144" t="n">
        <f aca="false">+Q33</f>
        <v>0.839954502911512</v>
      </c>
      <c r="S33" s="144" t="n">
        <f aca="false">+R33</f>
        <v>0.839954502911512</v>
      </c>
      <c r="T33" s="144" t="n">
        <f aca="false">+S33</f>
        <v>0.839954502911512</v>
      </c>
      <c r="U33" s="144" t="n">
        <f aca="false">+T33</f>
        <v>0.839954502911512</v>
      </c>
      <c r="V33" s="144" t="n">
        <f aca="false">+U33</f>
        <v>0.839954502911512</v>
      </c>
    </row>
    <row r="34" customFormat="false" ht="12.75" hidden="false" customHeight="false" outlineLevel="0" collapsed="false">
      <c r="A34" s="79" t="s">
        <v>314</v>
      </c>
      <c r="B34" s="305"/>
      <c r="C34" s="306" t="n">
        <f aca="false">($E$22+$F$22)*C33</f>
        <v>4.79144789554614</v>
      </c>
      <c r="D34" s="306" t="n">
        <f aca="false">($E$22+$F$22)*D33</f>
        <v>4.80747525119424</v>
      </c>
      <c r="E34" s="306" t="n">
        <f aca="false">($E$22+$F$22)*E33</f>
        <v>4.92373422033012</v>
      </c>
      <c r="F34" s="306" t="n">
        <f aca="false">($E$22+$F$22)*F33</f>
        <v>4.82943461521208</v>
      </c>
      <c r="G34" s="306" t="n">
        <f aca="false">($E$22+$F$22)*G33</f>
        <v>4.79180352357137</v>
      </c>
      <c r="H34" s="306" t="n">
        <f aca="false">($E$22+$F$22)*H33</f>
        <v>4.76545616550973</v>
      </c>
      <c r="I34" s="306" t="n">
        <f aca="false">($E$22+$F$22)*I33</f>
        <v>4.78345119888976</v>
      </c>
      <c r="J34" s="306" t="n">
        <f aca="false">($E$22+$F$22)*J33</f>
        <v>4.79876638537346</v>
      </c>
      <c r="K34" s="306" t="n">
        <f aca="false">($E$22+$F$22)*K33</f>
        <v>4.83668364459393</v>
      </c>
      <c r="L34" s="306" t="n">
        <f aca="false">($E$22+$F$22)*L33</f>
        <v>4.91291545450252</v>
      </c>
      <c r="M34" s="306" t="n">
        <f aca="false">($E$22+$F$22)*M33</f>
        <v>4.78234273429852</v>
      </c>
      <c r="N34" s="306" t="n">
        <f aca="false">($E$22+$F$22)*N33</f>
        <v>5.06472313194386</v>
      </c>
      <c r="O34" s="306" t="n">
        <f aca="false">($E$22+$F$22)*O33</f>
        <v>4.93383085051399</v>
      </c>
      <c r="P34" s="306" t="n">
        <f aca="false">($E$22+$F$22)*P33</f>
        <v>4.83823489078271</v>
      </c>
      <c r="Q34" s="306" t="n">
        <f aca="false">($E$22+$F$22)*Q33</f>
        <v>4.80981467093213</v>
      </c>
      <c r="R34" s="306" t="n">
        <f aca="false">($E$22+$F$22)*R33</f>
        <v>4.80981467093213</v>
      </c>
      <c r="S34" s="306" t="n">
        <f aca="false">($E$22+$F$22)*S33</f>
        <v>4.80981467093213</v>
      </c>
      <c r="T34" s="306" t="n">
        <f aca="false">($E$22+$F$22)*T33</f>
        <v>4.80981467093213</v>
      </c>
      <c r="U34" s="306" t="n">
        <f aca="false">($E$22+$F$22)*U33</f>
        <v>4.80981467093213</v>
      </c>
      <c r="V34" s="306" t="n">
        <f aca="false">($E$22+$F$22)*V33</f>
        <v>4.80981467093213</v>
      </c>
    </row>
    <row r="35" customFormat="false" ht="12.75" hidden="false" customHeight="false" outlineLevel="0" collapsed="false">
      <c r="A35" s="79" t="s">
        <v>315</v>
      </c>
      <c r="B35" s="305"/>
      <c r="C35" s="306" t="n">
        <v>0</v>
      </c>
      <c r="D35" s="306" t="n">
        <v>0</v>
      </c>
      <c r="E35" s="306" t="n">
        <v>0</v>
      </c>
      <c r="F35" s="306" t="n">
        <v>0</v>
      </c>
      <c r="G35" s="306" t="n">
        <v>0</v>
      </c>
      <c r="H35" s="306" t="n">
        <v>0</v>
      </c>
      <c r="I35" s="306" t="n">
        <v>0</v>
      </c>
      <c r="J35" s="306" t="n">
        <v>0</v>
      </c>
      <c r="K35" s="306" t="n">
        <v>0</v>
      </c>
      <c r="L35" s="306" t="n">
        <v>0</v>
      </c>
      <c r="M35" s="306" t="n">
        <v>0</v>
      </c>
      <c r="N35" s="306" t="n">
        <v>0</v>
      </c>
      <c r="O35" s="306" t="n">
        <v>0</v>
      </c>
      <c r="P35" s="306" t="n">
        <v>0</v>
      </c>
      <c r="Q35" s="306" t="n">
        <v>0</v>
      </c>
      <c r="R35" s="306" t="n">
        <v>0</v>
      </c>
      <c r="S35" s="306" t="n">
        <v>0</v>
      </c>
      <c r="T35" s="306" t="n">
        <v>0</v>
      </c>
      <c r="U35" s="306" t="n">
        <v>0</v>
      </c>
      <c r="V35" s="306" t="n">
        <v>0</v>
      </c>
    </row>
    <row r="36" customFormat="false" ht="12.75" hidden="false" customHeight="false" outlineLevel="0" collapsed="false">
      <c r="A36" s="79" t="s">
        <v>261</v>
      </c>
      <c r="B36" s="65"/>
      <c r="C36" s="307" t="n">
        <f aca="false" t="array" ref="C36:Q36">TRANSPOSE(forwcurv!I15:I29)</f>
        <v>4.11424436854208</v>
      </c>
      <c r="D36" s="308" t="n">
        <v>3.05088421012313</v>
      </c>
      <c r="E36" s="115" t="n">
        <v>3.14041240266117</v>
      </c>
      <c r="F36" s="115" t="n">
        <v>3.55847876742439</v>
      </c>
      <c r="G36" s="115" t="n">
        <v>3.42602835864348</v>
      </c>
      <c r="H36" s="115" t="n">
        <v>3.05952258094108</v>
      </c>
      <c r="I36" s="115" t="n">
        <v>3.22800866268673</v>
      </c>
      <c r="J36" s="115" t="n">
        <v>3.87744195167427</v>
      </c>
      <c r="K36" s="115" t="n">
        <v>3.68192862576195</v>
      </c>
      <c r="L36" s="115" t="n">
        <v>3.18111186919252</v>
      </c>
      <c r="M36" s="115" t="n">
        <v>3.56224991245414</v>
      </c>
      <c r="N36" s="115" t="n">
        <v>3.62568284367839</v>
      </c>
      <c r="O36" s="115" t="n">
        <v>3.41935859794473</v>
      </c>
      <c r="P36" s="115" t="n">
        <v>4.36026222590878</v>
      </c>
      <c r="Q36" s="115" t="n">
        <v>3.40051018986883</v>
      </c>
      <c r="R36" s="115" t="n">
        <f aca="false">+Q36</f>
        <v>3.40051018986883</v>
      </c>
      <c r="S36" s="115" t="n">
        <f aca="false">+R36</f>
        <v>3.40051018986883</v>
      </c>
      <c r="T36" s="115" t="n">
        <f aca="false">+S36</f>
        <v>3.40051018986883</v>
      </c>
      <c r="U36" s="115" t="n">
        <f aca="false">+T36</f>
        <v>3.40051018986883</v>
      </c>
      <c r="V36" s="115" t="n">
        <f aca="false">+U36</f>
        <v>3.40051018986883</v>
      </c>
    </row>
    <row r="37" customFormat="false" ht="12.75" hidden="false" customHeight="false" outlineLevel="0" collapsed="false">
      <c r="A37" s="0" t="s">
        <v>316</v>
      </c>
      <c r="C37" s="309" t="n">
        <v>0.04</v>
      </c>
      <c r="D37" s="26" t="n">
        <f aca="false">+C37</f>
        <v>0.04</v>
      </c>
      <c r="E37" s="26" t="n">
        <f aca="false">+D37</f>
        <v>0.04</v>
      </c>
      <c r="F37" s="26" t="n">
        <f aca="false">+E37</f>
        <v>0.04</v>
      </c>
      <c r="G37" s="26" t="n">
        <f aca="false">+F37</f>
        <v>0.04</v>
      </c>
      <c r="H37" s="26" t="n">
        <f aca="false">+G37</f>
        <v>0.04</v>
      </c>
      <c r="I37" s="26" t="n">
        <f aca="false">+H37</f>
        <v>0.04</v>
      </c>
      <c r="J37" s="26" t="n">
        <f aca="false">+I37</f>
        <v>0.04</v>
      </c>
      <c r="K37" s="26" t="n">
        <f aca="false">+J37</f>
        <v>0.04</v>
      </c>
      <c r="L37" s="26" t="n">
        <f aca="false">+K37</f>
        <v>0.04</v>
      </c>
      <c r="M37" s="26" t="n">
        <f aca="false">+L37</f>
        <v>0.04</v>
      </c>
      <c r="N37" s="26" t="n">
        <f aca="false">+M37</f>
        <v>0.04</v>
      </c>
      <c r="O37" s="26" t="n">
        <f aca="false">+N37</f>
        <v>0.04</v>
      </c>
      <c r="P37" s="26" t="n">
        <f aca="false">+O37</f>
        <v>0.04</v>
      </c>
      <c r="Q37" s="26" t="n">
        <f aca="false">+P37</f>
        <v>0.04</v>
      </c>
      <c r="R37" s="26" t="n">
        <f aca="false">+Q37</f>
        <v>0.04</v>
      </c>
      <c r="S37" s="26" t="n">
        <f aca="false">+R37</f>
        <v>0.04</v>
      </c>
      <c r="T37" s="26" t="n">
        <f aca="false">+S37</f>
        <v>0.04</v>
      </c>
      <c r="U37" s="26" t="n">
        <f aca="false">+T37</f>
        <v>0.04</v>
      </c>
      <c r="V37" s="26" t="n">
        <f aca="false">+U37</f>
        <v>0.04</v>
      </c>
    </row>
    <row r="38" customFormat="false" ht="12.75" hidden="false" customHeight="false" outlineLevel="0" collapsed="false">
      <c r="A38" s="65"/>
      <c r="B38" s="310"/>
      <c r="C38" s="309"/>
      <c r="D38" s="26"/>
    </row>
    <row r="39" customFormat="false" ht="12.75" hidden="false" customHeight="false" outlineLevel="0" collapsed="false">
      <c r="A39" s="79" t="s">
        <v>265</v>
      </c>
      <c r="B39" s="310"/>
      <c r="C39" s="311"/>
      <c r="D39" s="26"/>
    </row>
    <row r="40" customFormat="false" ht="12.75" hidden="false" customHeight="false" outlineLevel="0" collapsed="false">
      <c r="A40" s="79" t="s">
        <v>317</v>
      </c>
      <c r="B40" s="276" t="n">
        <v>1</v>
      </c>
      <c r="C40" s="312" t="n">
        <f aca="false">(D19*0.035)+(F19*0.085)+(B23*0.5)</f>
        <v>-739</v>
      </c>
      <c r="D40" s="312" t="n">
        <f aca="false">+C40*$B$25</f>
        <v>-761.17</v>
      </c>
      <c r="E40" s="313" t="n">
        <f aca="false">+D40*$B$25</f>
        <v>-784.0051</v>
      </c>
      <c r="F40" s="313" t="n">
        <f aca="false">+E40*$B$25</f>
        <v>-807.525253</v>
      </c>
      <c r="G40" s="313" t="n">
        <f aca="false">+F40*$B$25</f>
        <v>-831.75101059</v>
      </c>
      <c r="H40" s="57" t="n">
        <f aca="false">SUM(B40:G40)</f>
        <v>-3922.45136359</v>
      </c>
    </row>
    <row r="41" customFormat="false" ht="12.75" hidden="false" customHeight="false" outlineLevel="0" collapsed="false">
      <c r="A41" s="79" t="s">
        <v>318</v>
      </c>
      <c r="B41" s="65"/>
      <c r="C41" s="314" t="n">
        <f aca="false">((+C34+C35)*C36*365)</f>
        <v>7195.31344531593</v>
      </c>
      <c r="D41" s="314" t="n">
        <f aca="false">((+D34+D35)*D36*365)</f>
        <v>5353.47337206558</v>
      </c>
      <c r="E41" s="314" t="n">
        <f aca="false">((+E34+E35)*E36*365)</f>
        <v>5643.83294472016</v>
      </c>
      <c r="F41" s="314" t="n">
        <f aca="false">((+F34+F35)*F36*365)</f>
        <v>6272.68579596725</v>
      </c>
      <c r="G41" s="314" t="n">
        <f aca="false">((+G34+G35)*G36*365)</f>
        <v>5992.15198769318</v>
      </c>
      <c r="H41" s="57" t="n">
        <f aca="false">SUM(C41:G41)</f>
        <v>30457.4575457621</v>
      </c>
    </row>
    <row r="42" customFormat="false" ht="12.75" hidden="false" customHeight="false" outlineLevel="0" collapsed="false">
      <c r="A42" s="79" t="s">
        <v>80</v>
      </c>
      <c r="C42" s="315" t="n">
        <f aca="false">+B16*B28</f>
        <v>1306.92369477912</v>
      </c>
      <c r="D42" s="316" t="n">
        <f aca="false">+C42*$B$25</f>
        <v>1346.13140562249</v>
      </c>
      <c r="E42" s="51" t="n">
        <f aca="false">+D42*$B$25</f>
        <v>1386.51534779116</v>
      </c>
      <c r="F42" s="51" t="n">
        <f aca="false">+E42*$B$25</f>
        <v>1428.1108082249</v>
      </c>
      <c r="G42" s="51" t="n">
        <f aca="false">+F42*$B$25</f>
        <v>1470.95413247165</v>
      </c>
      <c r="H42" s="57" t="n">
        <f aca="false">SUM(C42:G42)</f>
        <v>6938.63538888932</v>
      </c>
    </row>
    <row r="43" customFormat="false" ht="12.75" hidden="false" customHeight="false" outlineLevel="0" collapsed="false">
      <c r="A43" s="65"/>
      <c r="C43" s="309"/>
      <c r="D43" s="26"/>
    </row>
    <row r="44" customFormat="false" ht="12.75" hidden="false" customHeight="false" outlineLevel="0" collapsed="false">
      <c r="A44" s="65"/>
      <c r="C44" s="309"/>
      <c r="D44" s="26"/>
    </row>
    <row r="45" customFormat="false" ht="12.75" hidden="false" customHeight="false" outlineLevel="0" collapsed="false">
      <c r="A45" s="65"/>
      <c r="C45" s="309"/>
      <c r="D45" s="26"/>
    </row>
    <row r="46" customFormat="false" ht="12.75" hidden="false" customHeight="false" outlineLevel="0" collapsed="false">
      <c r="A46" s="65"/>
      <c r="C46" s="309"/>
      <c r="D46" s="26"/>
    </row>
    <row r="47" customFormat="false" ht="12.75" hidden="false" customHeight="false" outlineLevel="0" collapsed="false">
      <c r="A47" s="65" t="s">
        <v>319</v>
      </c>
      <c r="B47" s="317" t="n">
        <f aca="false">+B7</f>
        <v>15</v>
      </c>
      <c r="C47" s="309"/>
      <c r="D47" s="26"/>
    </row>
    <row r="48" customFormat="false" ht="12.75" hidden="false" customHeight="false" outlineLevel="0" collapsed="false">
      <c r="A48" s="79" t="s">
        <v>320</v>
      </c>
      <c r="B48" s="151" t="n">
        <v>0.33333</v>
      </c>
      <c r="C48" s="151" t="n">
        <v>0.4445</v>
      </c>
      <c r="D48" s="151" t="n">
        <v>0.1481</v>
      </c>
      <c r="E48" s="151" t="n">
        <v>0.0741</v>
      </c>
      <c r="F48" s="151" t="n">
        <v>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</row>
    <row r="49" customFormat="false" ht="12.75" hidden="false" customHeight="false" outlineLevel="0" collapsed="false">
      <c r="A49" s="79" t="s">
        <v>321</v>
      </c>
      <c r="B49" s="151" t="n">
        <v>0.2</v>
      </c>
      <c r="C49" s="151" t="n">
        <v>0.32</v>
      </c>
      <c r="D49" s="151" t="n">
        <v>0.192</v>
      </c>
      <c r="E49" s="151" t="n">
        <v>0.1152</v>
      </c>
      <c r="F49" s="151" t="n">
        <v>0.1152</v>
      </c>
      <c r="G49" s="105" t="n">
        <v>0.0576</v>
      </c>
      <c r="H49" s="105"/>
      <c r="I49" s="105"/>
      <c r="J49" s="105"/>
      <c r="K49" s="105"/>
      <c r="L49" s="105"/>
      <c r="M49" s="105"/>
      <c r="N49" s="105"/>
      <c r="O49" s="105"/>
      <c r="P49" s="105"/>
    </row>
    <row r="50" customFormat="false" ht="12.75" hidden="false" customHeight="false" outlineLevel="0" collapsed="false">
      <c r="A50" s="79" t="s">
        <v>322</v>
      </c>
      <c r="B50" s="151" t="n">
        <v>0.1429</v>
      </c>
      <c r="C50" s="318" t="n">
        <v>0.2449</v>
      </c>
      <c r="D50" s="105" t="n">
        <v>0.1749</v>
      </c>
      <c r="E50" s="105" t="n">
        <v>0.1249</v>
      </c>
      <c r="F50" s="105" t="n">
        <v>0.0893</v>
      </c>
      <c r="G50" s="105" t="n">
        <v>0.0892</v>
      </c>
      <c r="H50" s="105" t="n">
        <v>0.0893</v>
      </c>
      <c r="I50" s="105" t="n">
        <v>0.0446</v>
      </c>
      <c r="J50" s="105"/>
      <c r="K50" s="105"/>
      <c r="L50" s="105"/>
      <c r="M50" s="105"/>
      <c r="N50" s="105"/>
      <c r="O50" s="105"/>
      <c r="P50" s="105"/>
    </row>
    <row r="51" customFormat="false" ht="12.75" hidden="false" customHeight="false" outlineLevel="0" collapsed="false">
      <c r="A51" s="79" t="s">
        <v>323</v>
      </c>
      <c r="B51" s="151" t="n">
        <v>0.05</v>
      </c>
      <c r="C51" s="318" t="n">
        <v>0.095</v>
      </c>
      <c r="D51" s="105" t="n">
        <v>0.0855</v>
      </c>
      <c r="E51" s="105" t="n">
        <v>0.077</v>
      </c>
      <c r="F51" s="105" t="n">
        <v>0.0693</v>
      </c>
      <c r="G51" s="105" t="n">
        <v>0.0623</v>
      </c>
      <c r="H51" s="105" t="n">
        <v>0.059</v>
      </c>
      <c r="I51" s="105" t="n">
        <v>0.059</v>
      </c>
      <c r="J51" s="105" t="n">
        <v>0.0591</v>
      </c>
      <c r="K51" s="105" t="n">
        <v>0.059</v>
      </c>
      <c r="L51" s="105" t="n">
        <v>0.0591</v>
      </c>
      <c r="M51" s="105" t="n">
        <v>0.059</v>
      </c>
      <c r="N51" s="105" t="n">
        <v>0.0591</v>
      </c>
      <c r="O51" s="105" t="n">
        <v>0.059</v>
      </c>
      <c r="P51" s="105" t="n">
        <v>0.0591</v>
      </c>
      <c r="Q51" s="0" t="n">
        <v>0.0295</v>
      </c>
    </row>
    <row r="52" customFormat="false" ht="12.75" hidden="false" customHeight="false" outlineLevel="0" collapsed="false">
      <c r="A52" s="79"/>
      <c r="B52" s="65"/>
      <c r="C52" s="319"/>
      <c r="D52" s="26"/>
    </row>
    <row r="53" customFormat="false" ht="12.75" hidden="false" customHeight="false" outlineLevel="0" collapsed="false">
      <c r="B53" s="65"/>
      <c r="C53" s="320"/>
      <c r="D53" s="26"/>
    </row>
    <row r="54" customFormat="false" ht="12.75" hidden="false" customHeight="false" outlineLevel="0" collapsed="false">
      <c r="C54" s="26"/>
      <c r="D54" s="26"/>
    </row>
    <row r="55" customFormat="false" ht="12.75" hidden="false" customHeight="false" outlineLevel="0" collapsed="false">
      <c r="C55" s="26"/>
      <c r="D55" s="26"/>
    </row>
    <row r="56" customFormat="false" ht="12.75" hidden="false" customHeight="false" outlineLevel="0" collapsed="false">
      <c r="A56" s="68"/>
      <c r="B56" s="2"/>
      <c r="C56" s="68"/>
      <c r="D56" s="68"/>
      <c r="E56" s="68"/>
    </row>
    <row r="57" customFormat="false" ht="12.75" hidden="false" customHeight="false" outlineLevel="0" collapsed="false">
      <c r="A57" s="19"/>
      <c r="B57" s="17"/>
      <c r="C57" s="0"/>
      <c r="E57" s="17"/>
    </row>
    <row r="58" customFormat="false" ht="12.75" hidden="false" customHeight="false" outlineLevel="0" collapsed="false">
      <c r="A58" s="68"/>
      <c r="B58" s="17"/>
      <c r="C58" s="68"/>
      <c r="D58" s="68"/>
      <c r="E58" s="68"/>
    </row>
    <row r="59" customFormat="false" ht="12.75" hidden="false" customHeight="false" outlineLevel="0" collapsed="false">
      <c r="A59" s="68"/>
      <c r="B59" s="17"/>
      <c r="C59" s="68"/>
      <c r="D59" s="68"/>
      <c r="E59" s="68"/>
    </row>
    <row r="60" customFormat="false" ht="12.75" hidden="false" customHeight="false" outlineLevel="0" collapsed="false">
      <c r="C60" s="26"/>
      <c r="D60" s="26"/>
    </row>
    <row r="61" customFormat="false" ht="12.75" hidden="false" customHeight="false" outlineLevel="0" collapsed="false">
      <c r="C61" s="26"/>
      <c r="D61" s="26"/>
    </row>
    <row r="62" customFormat="false" ht="12.75" hidden="false" customHeight="false" outlineLevel="0" collapsed="false">
      <c r="C62" s="26"/>
      <c r="D62" s="26"/>
    </row>
    <row r="63" customFormat="false" ht="12.75" hidden="false" customHeight="false" outlineLevel="0" collapsed="false">
      <c r="C63" s="26"/>
      <c r="D63" s="26"/>
    </row>
    <row r="64" customFormat="false" ht="12.75" hidden="false" customHeight="false" outlineLevel="0" collapsed="false">
      <c r="C64" s="26"/>
      <c r="D64" s="26"/>
    </row>
    <row r="65" customFormat="false" ht="12.75" hidden="false" customHeight="false" outlineLevel="0" collapsed="false">
      <c r="C65" s="26"/>
      <c r="D65" s="26"/>
    </row>
    <row r="66" customFormat="false" ht="12.75" hidden="false" customHeight="false" outlineLevel="0" collapsed="false">
      <c r="C66" s="26"/>
      <c r="D66" s="26"/>
    </row>
    <row r="67" customFormat="false" ht="12.75" hidden="false" customHeight="false" outlineLevel="0" collapsed="false">
      <c r="C67" s="26"/>
      <c r="D67" s="26"/>
    </row>
    <row r="68" customFormat="false" ht="12.75" hidden="false" customHeight="false" outlineLevel="0" collapsed="false">
      <c r="C68" s="26"/>
      <c r="D68" s="26"/>
    </row>
    <row r="69" customFormat="false" ht="12.75" hidden="false" customHeight="false" outlineLevel="0" collapsed="false">
      <c r="C69" s="26"/>
      <c r="D69" s="26"/>
    </row>
    <row r="70" customFormat="false" ht="12.75" hidden="false" customHeight="false" outlineLevel="0" collapsed="false">
      <c r="C70" s="26"/>
      <c r="D70" s="26"/>
    </row>
    <row r="71" customFormat="false" ht="12.75" hidden="false" customHeight="false" outlineLevel="0" collapsed="false">
      <c r="C71" s="26"/>
      <c r="D71" s="26"/>
    </row>
    <row r="72" customFormat="false" ht="12.75" hidden="false" customHeight="false" outlineLevel="0" collapsed="false">
      <c r="C72" s="26"/>
      <c r="D72" s="26"/>
    </row>
    <row r="73" customFormat="false" ht="12.75" hidden="false" customHeight="false" outlineLevel="0" collapsed="false">
      <c r="C73" s="26"/>
      <c r="D73" s="26"/>
    </row>
    <row r="74" customFormat="false" ht="12.75" hidden="false" customHeight="false" outlineLevel="0" collapsed="false">
      <c r="C74" s="26"/>
      <c r="D74" s="26"/>
    </row>
    <row r="75" customFormat="false" ht="12.75" hidden="false" customHeight="false" outlineLevel="0" collapsed="false">
      <c r="C75" s="26"/>
      <c r="D75" s="26"/>
    </row>
    <row r="76" customFormat="false" ht="12.75" hidden="false" customHeight="false" outlineLevel="0" collapsed="false">
      <c r="C76" s="26"/>
      <c r="D76" s="26"/>
    </row>
    <row r="77" customFormat="false" ht="12.75" hidden="false" customHeight="false" outlineLevel="0" collapsed="false">
      <c r="C77" s="26"/>
      <c r="D77" s="26"/>
    </row>
    <row r="78" customFormat="false" ht="12.75" hidden="false" customHeight="false" outlineLevel="0" collapsed="false">
      <c r="C78" s="26"/>
      <c r="D78" s="26"/>
    </row>
    <row r="79" customFormat="false" ht="12.75" hidden="false" customHeight="false" outlineLevel="0" collapsed="false">
      <c r="C79" s="26"/>
      <c r="D79" s="26"/>
    </row>
    <row r="80" customFormat="false" ht="12.75" hidden="false" customHeight="false" outlineLevel="0" collapsed="false">
      <c r="C80" s="26"/>
      <c r="D80" s="26"/>
    </row>
    <row r="81" customFormat="false" ht="12.75" hidden="false" customHeight="false" outlineLevel="0" collapsed="false">
      <c r="C81" s="26"/>
      <c r="D81" s="26"/>
    </row>
    <row r="82" customFormat="false" ht="12.75" hidden="false" customHeight="false" outlineLevel="0" collapsed="false">
      <c r="C82" s="26"/>
      <c r="D82" s="26"/>
    </row>
    <row r="83" customFormat="false" ht="12.75" hidden="false" customHeight="false" outlineLevel="0" collapsed="false">
      <c r="C83" s="26"/>
      <c r="D83" s="26"/>
    </row>
    <row r="84" customFormat="false" ht="12.75" hidden="false" customHeight="false" outlineLevel="0" collapsed="false">
      <c r="C84" s="26"/>
      <c r="D84" s="26"/>
    </row>
    <row r="85" customFormat="false" ht="12.75" hidden="false" customHeight="false" outlineLevel="0" collapsed="false">
      <c r="C85" s="26"/>
      <c r="D85" s="26"/>
    </row>
    <row r="86" customFormat="false" ht="12.75" hidden="false" customHeight="false" outlineLevel="0" collapsed="false">
      <c r="C86" s="26"/>
      <c r="D86" s="26"/>
    </row>
    <row r="87" customFormat="false" ht="12.75" hidden="false" customHeight="false" outlineLevel="0" collapsed="false">
      <c r="C87" s="26"/>
      <c r="D87" s="26"/>
    </row>
    <row r="88" customFormat="false" ht="12.75" hidden="false" customHeight="false" outlineLevel="0" collapsed="false">
      <c r="C88" s="26"/>
      <c r="D88" s="26"/>
    </row>
    <row r="89" customFormat="false" ht="12.75" hidden="false" customHeight="false" outlineLevel="0" collapsed="false">
      <c r="C89" s="26"/>
      <c r="D89" s="26"/>
    </row>
    <row r="90" customFormat="false" ht="12.75" hidden="false" customHeight="false" outlineLevel="0" collapsed="false">
      <c r="C90" s="26"/>
      <c r="D90" s="26"/>
    </row>
    <row r="91" customFormat="false" ht="12.75" hidden="false" customHeight="false" outlineLevel="0" collapsed="false">
      <c r="C91" s="26"/>
      <c r="D91" s="26"/>
    </row>
    <row r="92" customFormat="false" ht="12.75" hidden="false" customHeight="false" outlineLevel="0" collapsed="false">
      <c r="C92" s="26"/>
      <c r="D92" s="26"/>
    </row>
    <row r="93" customFormat="false" ht="12.75" hidden="false" customHeight="false" outlineLevel="0" collapsed="false">
      <c r="C93" s="26"/>
      <c r="D93" s="26"/>
    </row>
    <row r="94" customFormat="false" ht="12.75" hidden="false" customHeight="false" outlineLevel="0" collapsed="false">
      <c r="C94" s="26"/>
      <c r="D94" s="26"/>
    </row>
    <row r="95" customFormat="false" ht="12.75" hidden="false" customHeight="false" outlineLevel="0" collapsed="false">
      <c r="C95" s="26"/>
      <c r="D95" s="26"/>
    </row>
    <row r="96" customFormat="false" ht="12.75" hidden="false" customHeight="false" outlineLevel="0" collapsed="false">
      <c r="C96" s="26"/>
      <c r="D96" s="26"/>
    </row>
    <row r="97" customFormat="false" ht="12.75" hidden="false" customHeight="false" outlineLevel="0" collapsed="false">
      <c r="C97" s="26"/>
      <c r="D97" s="26"/>
    </row>
    <row r="98" customFormat="false" ht="12.75" hidden="false" customHeight="false" outlineLevel="0" collapsed="false">
      <c r="C98" s="26"/>
      <c r="D98" s="26"/>
    </row>
    <row r="99" customFormat="false" ht="12.75" hidden="false" customHeight="false" outlineLevel="0" collapsed="false">
      <c r="C99" s="26"/>
      <c r="D99" s="26"/>
    </row>
    <row r="100" customFormat="false" ht="12.75" hidden="false" customHeight="false" outlineLevel="0" collapsed="false">
      <c r="C100" s="26"/>
      <c r="D100" s="26"/>
    </row>
    <row r="101" customFormat="false" ht="12.75" hidden="false" customHeight="false" outlineLevel="0" collapsed="false">
      <c r="C101" s="26"/>
      <c r="D101" s="26"/>
    </row>
    <row r="102" customFormat="false" ht="12.75" hidden="false" customHeight="false" outlineLevel="0" collapsed="false">
      <c r="C102" s="26"/>
      <c r="D102" s="26"/>
    </row>
    <row r="103" customFormat="false" ht="12.75" hidden="false" customHeight="false" outlineLevel="0" collapsed="false">
      <c r="C103" s="26"/>
      <c r="D103" s="26"/>
    </row>
    <row r="104" customFormat="false" ht="12.75" hidden="false" customHeight="false" outlineLevel="0" collapsed="false">
      <c r="C104" s="26"/>
      <c r="D104" s="26"/>
    </row>
    <row r="105" customFormat="false" ht="12.75" hidden="false" customHeight="false" outlineLevel="0" collapsed="false">
      <c r="C105" s="26"/>
      <c r="D105" s="26"/>
    </row>
    <row r="106" customFormat="false" ht="12.75" hidden="false" customHeight="false" outlineLevel="0" collapsed="false">
      <c r="C106" s="26"/>
      <c r="D106" s="26"/>
    </row>
    <row r="107" customFormat="false" ht="12.75" hidden="false" customHeight="false" outlineLevel="0" collapsed="false">
      <c r="C107" s="26"/>
      <c r="D107" s="26"/>
    </row>
    <row r="108" customFormat="false" ht="12.75" hidden="false" customHeight="false" outlineLevel="0" collapsed="false">
      <c r="C108" s="26"/>
      <c r="D108" s="26"/>
    </row>
    <row r="109" customFormat="false" ht="12.75" hidden="false" customHeight="false" outlineLevel="0" collapsed="false">
      <c r="C109" s="26"/>
      <c r="D109" s="26"/>
    </row>
    <row r="110" customFormat="false" ht="12.75" hidden="false" customHeight="false" outlineLevel="0" collapsed="false">
      <c r="C110" s="26"/>
      <c r="D110" s="26"/>
    </row>
    <row r="111" customFormat="false" ht="12.75" hidden="false" customHeight="false" outlineLevel="0" collapsed="false">
      <c r="C111" s="26"/>
      <c r="D111" s="26"/>
    </row>
    <row r="112" customFormat="false" ht="12.75" hidden="false" customHeight="false" outlineLevel="0" collapsed="false">
      <c r="C112" s="26"/>
      <c r="D112" s="26"/>
    </row>
    <row r="113" customFormat="false" ht="12.75" hidden="false" customHeight="false" outlineLevel="0" collapsed="false">
      <c r="C113" s="26"/>
      <c r="D113" s="26"/>
    </row>
    <row r="114" customFormat="false" ht="12.75" hidden="false" customHeight="false" outlineLevel="0" collapsed="false">
      <c r="C114" s="26"/>
      <c r="D114" s="26"/>
    </row>
    <row r="115" customFormat="false" ht="12.75" hidden="false" customHeight="false" outlineLevel="0" collapsed="false">
      <c r="C115" s="26"/>
      <c r="D115" s="26"/>
    </row>
    <row r="116" customFormat="false" ht="12.75" hidden="false" customHeight="false" outlineLevel="0" collapsed="false">
      <c r="C116" s="26"/>
      <c r="D116" s="26"/>
    </row>
    <row r="117" customFormat="false" ht="12.75" hidden="false" customHeight="false" outlineLevel="0" collapsed="false">
      <c r="C117" s="26"/>
      <c r="D117" s="26"/>
    </row>
    <row r="118" customFormat="false" ht="12.75" hidden="false" customHeight="false" outlineLevel="0" collapsed="false">
      <c r="C118" s="26"/>
      <c r="D118" s="26"/>
    </row>
    <row r="119" customFormat="false" ht="12.75" hidden="false" customHeight="false" outlineLevel="0" collapsed="false">
      <c r="C119" s="26"/>
      <c r="D119" s="26"/>
    </row>
    <row r="120" customFormat="false" ht="12.75" hidden="false" customHeight="false" outlineLevel="0" collapsed="false">
      <c r="C120" s="26"/>
      <c r="D120" s="26"/>
    </row>
    <row r="121" customFormat="false" ht="12.75" hidden="false" customHeight="false" outlineLevel="0" collapsed="false">
      <c r="C121" s="26"/>
      <c r="D121" s="26"/>
    </row>
    <row r="122" customFormat="false" ht="12.75" hidden="false" customHeight="false" outlineLevel="0" collapsed="false">
      <c r="C122" s="26"/>
      <c r="D122" s="26"/>
    </row>
    <row r="123" customFormat="false" ht="12.75" hidden="false" customHeight="false" outlineLevel="0" collapsed="false">
      <c r="C123" s="26"/>
      <c r="D123" s="26"/>
    </row>
    <row r="124" customFormat="false" ht="12.75" hidden="false" customHeight="false" outlineLevel="0" collapsed="false">
      <c r="C124" s="26"/>
      <c r="D124" s="26"/>
    </row>
    <row r="125" customFormat="false" ht="12.75" hidden="false" customHeight="false" outlineLevel="0" collapsed="false">
      <c r="C125" s="26"/>
      <c r="D125" s="26"/>
    </row>
    <row r="126" customFormat="false" ht="12.75" hidden="false" customHeight="false" outlineLevel="0" collapsed="false">
      <c r="C126" s="26"/>
      <c r="D126" s="26"/>
    </row>
    <row r="127" customFormat="false" ht="12.75" hidden="false" customHeight="false" outlineLevel="0" collapsed="false">
      <c r="C127" s="26"/>
      <c r="D127" s="26"/>
    </row>
    <row r="128" customFormat="false" ht="12.75" hidden="false" customHeight="false" outlineLevel="0" collapsed="false">
      <c r="C128" s="26"/>
      <c r="D128" s="26"/>
    </row>
    <row r="129" customFormat="false" ht="12.75" hidden="false" customHeight="false" outlineLevel="0" collapsed="false">
      <c r="C129" s="26"/>
      <c r="D129" s="26"/>
    </row>
    <row r="130" customFormat="false" ht="12.75" hidden="false" customHeight="false" outlineLevel="0" collapsed="false">
      <c r="C130" s="26"/>
      <c r="D130" s="26"/>
    </row>
    <row r="131" customFormat="false" ht="12.75" hidden="false" customHeight="false" outlineLevel="0" collapsed="false">
      <c r="C131" s="26"/>
      <c r="D131" s="26"/>
    </row>
    <row r="132" customFormat="false" ht="12.75" hidden="false" customHeight="false" outlineLevel="0" collapsed="false">
      <c r="C132" s="26"/>
      <c r="D132" s="26"/>
    </row>
    <row r="133" customFormat="false" ht="12.75" hidden="false" customHeight="false" outlineLevel="0" collapsed="false">
      <c r="C133" s="26"/>
      <c r="D133" s="26"/>
    </row>
    <row r="134" customFormat="false" ht="12.75" hidden="false" customHeight="false" outlineLevel="0" collapsed="false">
      <c r="C134" s="26"/>
      <c r="D134" s="26"/>
    </row>
    <row r="135" customFormat="false" ht="12.75" hidden="false" customHeight="false" outlineLevel="0" collapsed="false">
      <c r="C135" s="26"/>
      <c r="D135" s="26"/>
    </row>
    <row r="136" customFormat="false" ht="12.75" hidden="false" customHeight="false" outlineLevel="0" collapsed="false">
      <c r="C136" s="26"/>
      <c r="D136" s="26"/>
    </row>
    <row r="137" customFormat="false" ht="12.75" hidden="false" customHeight="false" outlineLevel="0" collapsed="false">
      <c r="C137" s="26"/>
      <c r="D137" s="26"/>
    </row>
    <row r="138" customFormat="false" ht="12.75" hidden="false" customHeight="false" outlineLevel="0" collapsed="false">
      <c r="C138" s="26"/>
      <c r="D138" s="26"/>
    </row>
    <row r="139" customFormat="false" ht="12.75" hidden="false" customHeight="false" outlineLevel="0" collapsed="false">
      <c r="C139" s="26"/>
      <c r="D139" s="26"/>
    </row>
    <row r="140" customFormat="false" ht="12.75" hidden="false" customHeight="false" outlineLevel="0" collapsed="false">
      <c r="C140" s="26"/>
      <c r="D140" s="26"/>
    </row>
    <row r="141" customFormat="false" ht="12.75" hidden="false" customHeight="false" outlineLevel="0" collapsed="false">
      <c r="C141" s="26"/>
      <c r="D141" s="26"/>
    </row>
    <row r="142" customFormat="false" ht="12.75" hidden="false" customHeight="false" outlineLevel="0" collapsed="false">
      <c r="C142" s="26"/>
      <c r="D142" s="26"/>
    </row>
    <row r="143" customFormat="false" ht="12.75" hidden="false" customHeight="false" outlineLevel="0" collapsed="false">
      <c r="C143" s="26"/>
      <c r="D143" s="26"/>
    </row>
    <row r="144" customFormat="false" ht="12.75" hidden="false" customHeight="false" outlineLevel="0" collapsed="false">
      <c r="C144" s="26"/>
      <c r="D144" s="26"/>
    </row>
    <row r="145" customFormat="false" ht="12.75" hidden="false" customHeight="false" outlineLevel="0" collapsed="false">
      <c r="C145" s="26"/>
      <c r="D145" s="26"/>
    </row>
    <row r="146" customFormat="false" ht="12.75" hidden="false" customHeight="false" outlineLevel="0" collapsed="false">
      <c r="C146" s="26"/>
      <c r="D146" s="26"/>
    </row>
    <row r="147" customFormat="false" ht="12.75" hidden="false" customHeight="false" outlineLevel="0" collapsed="false">
      <c r="C147" s="26"/>
      <c r="D147" s="26"/>
    </row>
    <row r="148" customFormat="false" ht="12.75" hidden="false" customHeight="false" outlineLevel="0" collapsed="false">
      <c r="C148" s="26"/>
      <c r="D148" s="26"/>
    </row>
    <row r="149" customFormat="false" ht="12.75" hidden="false" customHeight="false" outlineLevel="0" collapsed="false">
      <c r="C149" s="26"/>
      <c r="D149" s="26"/>
    </row>
    <row r="150" customFormat="false" ht="12.75" hidden="false" customHeight="false" outlineLevel="0" collapsed="false">
      <c r="C150" s="26"/>
      <c r="D150" s="26"/>
    </row>
    <row r="151" customFormat="false" ht="12.75" hidden="false" customHeight="false" outlineLevel="0" collapsed="false">
      <c r="C151" s="26"/>
      <c r="D151" s="26"/>
    </row>
    <row r="152" customFormat="false" ht="12.75" hidden="false" customHeight="false" outlineLevel="0" collapsed="false">
      <c r="C152" s="26"/>
      <c r="D152" s="26"/>
    </row>
    <row r="153" customFormat="false" ht="12.75" hidden="false" customHeight="false" outlineLevel="0" collapsed="false">
      <c r="C153" s="26"/>
      <c r="D153" s="26"/>
    </row>
    <row r="154" customFormat="false" ht="12.75" hidden="false" customHeight="false" outlineLevel="0" collapsed="false">
      <c r="C154" s="26"/>
      <c r="D154" s="26"/>
    </row>
    <row r="155" customFormat="false" ht="12.75" hidden="false" customHeight="false" outlineLevel="0" collapsed="false">
      <c r="C155" s="26"/>
      <c r="D155" s="26"/>
    </row>
    <row r="156" customFormat="false" ht="12.75" hidden="false" customHeight="false" outlineLevel="0" collapsed="false">
      <c r="C156" s="26"/>
      <c r="D156" s="26"/>
    </row>
    <row r="157" customFormat="false" ht="12.75" hidden="false" customHeight="false" outlineLevel="0" collapsed="false">
      <c r="C157" s="26"/>
      <c r="D157" s="26"/>
    </row>
    <row r="158" customFormat="false" ht="12.75" hidden="false" customHeight="false" outlineLevel="0" collapsed="false">
      <c r="C158" s="26"/>
      <c r="D158" s="26"/>
    </row>
  </sheetData>
  <mergeCells count="4">
    <mergeCell ref="A1:B1"/>
    <mergeCell ref="A2:B2"/>
    <mergeCell ref="A3:B3"/>
    <mergeCell ref="C30:Q30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James Centilli</cp:lastModifiedBy>
  <cp:lastPrinted>2001-04-25T15:42:07Z</cp:lastPrinted>
  <cp:revision>0</cp:revision>
  <dc:subject/>
  <dc:title>San Juan Raroc Analysis</dc:title>
</cp:coreProperties>
</file>